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1805"/>
  </bookViews>
  <sheets>
    <sheet name="无任命人员话费福利" sheetId="5" r:id="rId1"/>
    <sheet name="Sheet1" sheetId="9" state="hidden" r:id="rId2"/>
    <sheet name="任命人员话费福利" sheetId="11" state="hidden" r:id="rId3"/>
    <sheet name="Sheet2" sheetId="10" r:id="rId4"/>
    <sheet name="2025培训费" sheetId="8" state="hidden" r:id="rId5"/>
    <sheet name="在职人员信息表（2023年电话费全部人员情况）" sheetId="3" state="hidden" r:id="rId6"/>
    <sheet name="2023电话费、探亲费" sheetId="2" state="hidden" r:id="rId7"/>
    <sheet name="2022电话费、探亲费" sheetId="1" state="hidden" r:id="rId8"/>
    <sheet name="2021年" sheetId="4" state="hidden" r:id="rId9"/>
    <sheet name="签批不齐全7人" sheetId="6" state="hidden" r:id="rId10"/>
  </sheets>
  <externalReferences>
    <externalReference r:id="rId11"/>
    <externalReference r:id="rId12"/>
    <externalReference r:id="rId13"/>
    <externalReference r:id="rId14"/>
    <externalReference r:id="rId15"/>
  </externalReferences>
  <definedNames>
    <definedName name="_xlnm._FilterDatabase" localSheetId="2" hidden="1">任命人员话费福利!$A$3:$K$95</definedName>
    <definedName name="_xlnm._FilterDatabase" localSheetId="5" hidden="1">'在职人员信息表（2023年电话费全部人员情况）'!$1:$1055</definedName>
    <definedName name="_xlnm._FilterDatabase" localSheetId="6" hidden="1">'2023电话费、探亲费'!$A$1:$AS$919</definedName>
    <definedName name="_xlnm._FilterDatabase" localSheetId="7" hidden="1">'2022电话费、探亲费'!$A$1:$AQ$895</definedName>
    <definedName name="_xlnm._FilterDatabase" localSheetId="8" hidden="1">'2021年'!$5:$701</definedName>
    <definedName name="_xlnm._FilterDatabase" localSheetId="0" hidden="1">无任命人员话费福利!$AE$1:$AE$136</definedName>
    <definedName name="_xlnm._FilterDatabase" localSheetId="4" hidden="1">'2025培训费'!$A$1:$V$1403</definedName>
    <definedName name="_xlnm.Print_Titles" localSheetId="0">无任命人员话费福利!$1:$2</definedName>
    <definedName name="_xlnm.Print_Area" localSheetId="4">'2025培训费'!#REF!</definedName>
    <definedName name="_xlnm.Print_Titles" localSheetId="4">'2025培训费'!#REF!</definedName>
    <definedName name="_xlnm._FilterDatabase" localSheetId="1" hidden="1">Sheet1!$A$1:$AT$95</definedName>
    <definedName name="_xlnm.Print_Titles" localSheetId="2">任命人员话费福利!$1:$3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B702" authorId="0">
      <text>
        <r>
          <rPr>
            <b/>
            <sz val="9"/>
            <rFont val="宋体"/>
            <charset val="134"/>
          </rPr>
          <t>2024年10月停缴社保</t>
        </r>
      </text>
    </comment>
    <comment ref="D1147" authorId="0">
      <text>
        <r>
          <rPr>
            <sz val="9"/>
            <rFont val="宋体"/>
            <charset val="134"/>
          </rPr>
          <t>管理岗（无任命）</t>
        </r>
      </text>
    </comment>
    <comment ref="D1148" authorId="0">
      <text>
        <r>
          <rPr>
            <sz val="9"/>
            <rFont val="宋体"/>
            <charset val="134"/>
          </rPr>
          <t>管理岗（无任命）</t>
        </r>
      </text>
    </comment>
    <comment ref="D1149" authorId="0">
      <text>
        <r>
          <rPr>
            <sz val="9"/>
            <rFont val="宋体"/>
            <charset val="134"/>
          </rPr>
          <t>管理岗（无任命）</t>
        </r>
      </text>
    </comment>
  </commentList>
</comments>
</file>

<file path=xl/comments2.xml><?xml version="1.0" encoding="utf-8"?>
<comments xmlns="http://schemas.openxmlformats.org/spreadsheetml/2006/main">
  <authors>
    <author>Administrator</author>
  </authors>
  <commentList>
    <comment ref="U495" authorId="0">
      <text>
        <r>
          <rPr>
            <b/>
            <sz val="9"/>
            <rFont val="宋体"/>
            <charset val="134"/>
          </rPr>
          <t>2023-7-6定岗</t>
        </r>
      </text>
    </comment>
    <comment ref="U552" authorId="0">
      <text>
        <r>
          <rPr>
            <b/>
            <sz val="9"/>
            <rFont val="宋体"/>
            <charset val="134"/>
          </rPr>
          <t>A2022-8-5入职临时工，2023-3-3转正</t>
        </r>
      </text>
    </comment>
    <comment ref="U671" authorId="0">
      <text>
        <r>
          <rPr>
            <b/>
            <sz val="9"/>
            <rFont val="宋体"/>
            <charset val="134"/>
          </rPr>
          <t>2020年8月8日入职劳务工2021年9月12日转为正式工</t>
        </r>
      </text>
    </comment>
    <comment ref="T689" authorId="0">
      <text>
        <r>
          <rPr>
            <b/>
            <sz val="9"/>
            <rFont val="宋体"/>
            <charset val="134"/>
          </rPr>
          <t>2022年8月22日入职临时工，2023年3月11日转正式</t>
        </r>
      </text>
    </comment>
    <comment ref="U723" authorId="0">
      <text>
        <r>
          <rPr>
            <b/>
            <sz val="9"/>
            <rFont val="宋体"/>
            <charset val="134"/>
          </rPr>
          <t>2020-6-20入职临时工，2023-6-1转为正式工</t>
        </r>
      </text>
    </comment>
    <comment ref="U724" authorId="0">
      <text>
        <r>
          <rPr>
            <sz val="9"/>
            <rFont val="宋体"/>
            <charset val="134"/>
          </rPr>
          <t xml:space="preserve">2020-11-25入职临时工，2023-6-1转为正式工
</t>
        </r>
      </text>
    </comment>
    <comment ref="U725" authorId="0">
      <text>
        <r>
          <rPr>
            <b/>
            <sz val="9"/>
            <rFont val="宋体"/>
            <charset val="134"/>
          </rPr>
          <t>Administrator:</t>
        </r>
        <r>
          <rPr>
            <sz val="9"/>
            <rFont val="宋体"/>
            <charset val="134"/>
          </rPr>
          <t xml:space="preserve">
2021-2-18入职临时工，2023-6-1转为正式工
</t>
        </r>
      </text>
    </comment>
    <comment ref="U726" authorId="0">
      <text>
        <r>
          <rPr>
            <sz val="9"/>
            <rFont val="宋体"/>
            <charset val="134"/>
          </rPr>
          <t xml:space="preserve">2023-2-15入职临时工，2023-6-1转为正式工
</t>
        </r>
      </text>
    </comment>
    <comment ref="U727" authorId="0">
      <text>
        <r>
          <rPr>
            <sz val="9"/>
            <rFont val="宋体"/>
            <charset val="134"/>
          </rPr>
          <t>2023-2-15入职临时工，2023-6-1转为正式工</t>
        </r>
      </text>
    </comment>
    <comment ref="T735" authorId="0">
      <text>
        <r>
          <rPr>
            <b/>
            <sz val="9"/>
            <rFont val="宋体"/>
            <charset val="134"/>
          </rPr>
          <t>Administrator:</t>
        </r>
        <r>
          <rPr>
            <sz val="9"/>
            <rFont val="宋体"/>
            <charset val="134"/>
          </rPr>
          <t xml:space="preserve">
12月13日退休返聘</t>
        </r>
      </text>
    </comment>
    <comment ref="K771" authorId="0">
      <text>
        <r>
          <rPr>
            <b/>
            <sz val="9"/>
            <rFont val="宋体"/>
            <charset val="134"/>
          </rPr>
          <t>2022年7月转为会计兼办事员，入职为库管员</t>
        </r>
      </text>
    </comment>
    <comment ref="U807" authorId="0">
      <text>
        <r>
          <rPr>
            <b/>
            <sz val="9"/>
            <rFont val="宋体"/>
            <charset val="134"/>
          </rPr>
          <t>Administrator:</t>
        </r>
        <r>
          <rPr>
            <sz val="9"/>
            <rFont val="宋体"/>
            <charset val="134"/>
          </rPr>
          <t xml:space="preserve">
2020/08/18入职为劳务保洁，2021/10/13转为正式工
</t>
        </r>
      </text>
    </comment>
    <comment ref="U814" authorId="0">
      <text>
        <r>
          <rPr>
            <sz val="9"/>
            <rFont val="宋体"/>
            <charset val="134"/>
          </rPr>
          <t>2022/8/19入职临时工，2023-2-24转正式工</t>
        </r>
      </text>
    </comment>
    <comment ref="U815" authorId="0">
      <text>
        <r>
          <rPr>
            <sz val="9"/>
            <rFont val="宋体"/>
            <charset val="134"/>
          </rPr>
          <t>2023/3/31入职劳务工2023年6月1日转为正式工</t>
        </r>
      </text>
    </comment>
    <comment ref="U816" authorId="0">
      <text>
        <r>
          <rPr>
            <sz val="9"/>
            <rFont val="宋体"/>
            <charset val="134"/>
          </rPr>
          <t>2023/3/31入职劳务工2023年6月1日转为正式工</t>
        </r>
      </text>
    </comment>
    <comment ref="U819" authorId="0">
      <text>
        <r>
          <rPr>
            <b/>
            <sz val="9"/>
            <rFont val="宋体"/>
            <charset val="134"/>
          </rPr>
          <t>2022-3-10入职劳务工，2022-9-7转为正式工</t>
        </r>
      </text>
    </comment>
    <comment ref="U825" authorId="0">
      <text>
        <r>
          <rPr>
            <b/>
            <sz val="9"/>
            <rFont val="宋体"/>
            <charset val="134"/>
          </rPr>
          <t>2021年7月20日入职，10月11日变更为正式工</t>
        </r>
      </text>
    </comment>
    <comment ref="U830" authorId="0">
      <text>
        <r>
          <rPr>
            <sz val="9"/>
            <rFont val="宋体"/>
            <charset val="134"/>
          </rPr>
          <t>2022/7/11入职劳务工2022-3-28转为正式工</t>
        </r>
      </text>
    </comment>
    <comment ref="U831" authorId="0">
      <text>
        <r>
          <rPr>
            <sz val="9"/>
            <rFont val="宋体"/>
            <charset val="134"/>
          </rPr>
          <t>2022/7/20入职劳务工保洁2023-4-3转为正式工</t>
        </r>
      </text>
    </comment>
    <comment ref="U833" authorId="0">
      <text>
        <r>
          <rPr>
            <sz val="9"/>
            <rFont val="宋体"/>
            <charset val="134"/>
          </rPr>
          <t>2022/7/7入职临时工
2023-2-2转为正式工</t>
        </r>
      </text>
    </comment>
    <comment ref="U839" authorId="0">
      <text>
        <r>
          <rPr>
            <sz val="9"/>
            <rFont val="宋体"/>
            <charset val="134"/>
          </rPr>
          <t>2022/6/1入职临时工，2023年5月17日转为正式工</t>
        </r>
      </text>
    </comment>
    <comment ref="U901" authorId="0">
      <text>
        <r>
          <rPr>
            <b/>
            <sz val="9"/>
            <rFont val="宋体"/>
            <charset val="134"/>
          </rPr>
          <t>A2022-8-5入职临时工，2023-3-3转正</t>
        </r>
      </text>
    </comment>
    <comment ref="R1052" authorId="0">
      <text>
        <r>
          <rPr>
            <sz val="9"/>
            <rFont val="宋体"/>
            <charset val="134"/>
          </rPr>
          <t>管理岗（无任命）</t>
        </r>
      </text>
    </comment>
    <comment ref="R1053" authorId="0">
      <text>
        <r>
          <rPr>
            <sz val="9"/>
            <rFont val="宋体"/>
            <charset val="134"/>
          </rPr>
          <t>管理岗（无任命）</t>
        </r>
      </text>
    </comment>
    <comment ref="R1054" authorId="0">
      <text>
        <r>
          <rPr>
            <sz val="9"/>
            <rFont val="宋体"/>
            <charset val="134"/>
          </rPr>
          <t>管理岗（无任命）</t>
        </r>
      </text>
    </comment>
  </commentList>
</comments>
</file>

<file path=xl/comments3.xml><?xml version="1.0" encoding="utf-8"?>
<comments xmlns="http://schemas.openxmlformats.org/spreadsheetml/2006/main">
  <authors>
    <author>Administrator</author>
  </authors>
  <commentList>
    <comment ref="AB15" authorId="0">
      <text>
        <r>
          <rPr>
            <sz val="9"/>
            <rFont val="宋体"/>
            <charset val="134"/>
          </rPr>
          <t>第一次，第二次合计</t>
        </r>
      </text>
    </comment>
    <comment ref="AE31" authorId="0">
      <text>
        <r>
          <rPr>
            <sz val="9"/>
            <rFont val="宋体"/>
            <charset val="134"/>
          </rPr>
          <t>3次合计</t>
        </r>
      </text>
    </comment>
    <comment ref="D724" authorId="0">
      <text>
        <r>
          <rPr>
            <b/>
            <sz val="9"/>
            <rFont val="宋体"/>
            <charset val="134"/>
          </rPr>
          <t>2022年7月转为会计兼办事员，入职为库管员</t>
        </r>
      </text>
    </comment>
    <comment ref="B836" authorId="0">
      <text>
        <r>
          <rPr>
            <b/>
            <sz val="9"/>
            <rFont val="宋体"/>
            <charset val="134"/>
          </rPr>
          <t>2022-4-18葡萄酒产业部调入</t>
        </r>
      </text>
    </comment>
  </commentList>
</comments>
</file>

<file path=xl/comments4.xml><?xml version="1.0" encoding="utf-8"?>
<comments xmlns="http://schemas.openxmlformats.org/spreadsheetml/2006/main">
  <authors>
    <author>Administrator</author>
  </authors>
  <commentList>
    <comment ref="Z14" authorId="0">
      <text>
        <r>
          <rPr>
            <sz val="9"/>
            <rFont val="宋体"/>
            <charset val="134"/>
          </rPr>
          <t>第一次，第二次合计</t>
        </r>
      </text>
    </comment>
    <comment ref="AC30" authorId="0">
      <text>
        <r>
          <rPr>
            <sz val="9"/>
            <rFont val="宋体"/>
            <charset val="134"/>
          </rPr>
          <t>3次合计</t>
        </r>
      </text>
    </comment>
  </commentList>
</comments>
</file>

<file path=xl/comments5.xml><?xml version="1.0" encoding="utf-8"?>
<comments xmlns="http://schemas.openxmlformats.org/spreadsheetml/2006/main">
  <authors>
    <author>Administrator</author>
    <author>user</author>
    <author>微软用户</author>
  </authors>
  <commentList>
    <comment ref="D6" authorId="0">
      <text>
        <r>
          <rPr>
            <b/>
            <sz val="9"/>
            <rFont val="宋体"/>
            <charset val="134"/>
          </rPr>
          <t>Administrator:</t>
        </r>
        <r>
          <rPr>
            <sz val="9"/>
            <rFont val="宋体"/>
            <charset val="134"/>
          </rPr>
          <t xml:space="preserve">
总经理兼贵州力量能源有限公司董事长2018-8-29
2020-5-25任力量煤业董事长</t>
        </r>
      </text>
    </comment>
    <comment ref="C10" authorId="1">
      <text>
        <r>
          <rPr>
            <b/>
            <sz val="9"/>
            <rFont val="宋体"/>
            <charset val="134"/>
          </rPr>
          <t>user:</t>
        </r>
        <r>
          <rPr>
            <sz val="9"/>
            <rFont val="宋体"/>
            <charset val="134"/>
          </rPr>
          <t xml:space="preserve">
刘冠杰，2017年12月25日入职，工资2018年1月8日开始发放。</t>
        </r>
      </text>
    </comment>
    <comment ref="AF14" authorId="0">
      <text>
        <r>
          <rPr>
            <b/>
            <sz val="9"/>
            <rFont val="宋体"/>
            <charset val="134"/>
          </rPr>
          <t>2人按照2次计算</t>
        </r>
      </text>
    </comment>
    <comment ref="AG72" authorId="0">
      <text>
        <r>
          <rPr>
            <sz val="9"/>
            <rFont val="宋体"/>
            <charset val="134"/>
          </rPr>
          <t>探亲中间回家一次，按第二次计算</t>
        </r>
      </text>
    </comment>
    <comment ref="AF77" authorId="0">
      <text>
        <r>
          <rPr>
            <sz val="9"/>
            <rFont val="宋体"/>
            <charset val="134"/>
          </rPr>
          <t>按3次计算</t>
        </r>
      </text>
    </comment>
    <comment ref="D82" authorId="1">
      <text>
        <r>
          <rPr>
            <b/>
            <sz val="9"/>
            <rFont val="宋体"/>
            <charset val="134"/>
          </rPr>
          <t>user:</t>
        </r>
        <r>
          <rPr>
            <sz val="9"/>
            <rFont val="宋体"/>
            <charset val="134"/>
          </rPr>
          <t xml:space="preserve">
水文地质</t>
        </r>
      </text>
    </comment>
    <comment ref="D84" authorId="1">
      <text>
        <r>
          <rPr>
            <b/>
            <sz val="9"/>
            <rFont val="宋体"/>
            <charset val="134"/>
          </rPr>
          <t>user:</t>
        </r>
        <r>
          <rPr>
            <sz val="9"/>
            <rFont val="宋体"/>
            <charset val="134"/>
          </rPr>
          <t xml:space="preserve">
采煤</t>
        </r>
      </text>
    </comment>
    <comment ref="D88" authorId="1">
      <text>
        <r>
          <rPr>
            <b/>
            <sz val="9"/>
            <rFont val="宋体"/>
            <charset val="134"/>
          </rPr>
          <t>user:</t>
        </r>
        <r>
          <rPr>
            <sz val="9"/>
            <rFont val="宋体"/>
            <charset val="134"/>
          </rPr>
          <t xml:space="preserve">
测量</t>
        </r>
      </text>
    </comment>
    <comment ref="D89" authorId="1">
      <text>
        <r>
          <rPr>
            <b/>
            <sz val="9"/>
            <rFont val="宋体"/>
            <charset val="134"/>
          </rPr>
          <t>user:</t>
        </r>
        <r>
          <rPr>
            <sz val="9"/>
            <rFont val="宋体"/>
            <charset val="134"/>
          </rPr>
          <t xml:space="preserve">
采掘</t>
        </r>
      </text>
    </comment>
    <comment ref="D91" authorId="0">
      <text>
        <r>
          <rPr>
            <b/>
            <sz val="9"/>
            <rFont val="宋体"/>
            <charset val="134"/>
          </rPr>
          <t>Administrator:</t>
        </r>
        <r>
          <rPr>
            <sz val="9"/>
            <rFont val="宋体"/>
            <charset val="134"/>
          </rPr>
          <t xml:space="preserve">
2019-7-22由综掘队调入总调度室
</t>
        </r>
      </text>
    </comment>
    <comment ref="D132" authorId="2">
      <text>
        <r>
          <rPr>
            <b/>
            <sz val="9"/>
            <rFont val="宋体"/>
            <charset val="134"/>
          </rPr>
          <t>微软用户:</t>
        </r>
        <r>
          <rPr>
            <sz val="9"/>
            <rFont val="宋体"/>
            <charset val="134"/>
          </rPr>
          <t xml:space="preserve">
</t>
        </r>
      </text>
    </comment>
    <comment ref="D134" authorId="2">
      <text>
        <r>
          <rPr>
            <b/>
            <sz val="9"/>
            <rFont val="宋体"/>
            <charset val="134"/>
          </rPr>
          <t>微软用户:</t>
        </r>
        <r>
          <rPr>
            <sz val="9"/>
            <rFont val="宋体"/>
            <charset val="134"/>
          </rPr>
          <t xml:space="preserve">
2017年7月3日任职生产机修科科长，2019-8月任职生产机修科工程师</t>
        </r>
      </text>
    </comment>
    <comment ref="D192" authorId="2">
      <text>
        <r>
          <rPr>
            <b/>
            <sz val="9"/>
            <rFont val="宋体"/>
            <charset val="134"/>
          </rPr>
          <t>微软用户:</t>
        </r>
        <r>
          <rPr>
            <sz val="9"/>
            <rFont val="宋体"/>
            <charset val="134"/>
          </rPr>
          <t xml:space="preserve">
2019-11-1任班长</t>
        </r>
      </text>
    </comment>
    <comment ref="D193" authorId="2">
      <text>
        <r>
          <rPr>
            <b/>
            <sz val="9"/>
            <rFont val="宋体"/>
            <charset val="134"/>
          </rPr>
          <t>微软用户:</t>
        </r>
        <r>
          <rPr>
            <sz val="9"/>
            <rFont val="宋体"/>
            <charset val="134"/>
          </rPr>
          <t xml:space="preserve">
2019-11-1任通风队副班长</t>
        </r>
      </text>
    </comment>
    <comment ref="AF202" authorId="0">
      <text>
        <r>
          <rPr>
            <sz val="9"/>
            <rFont val="宋体"/>
            <charset val="134"/>
          </rPr>
          <t>按3次计算</t>
        </r>
      </text>
    </comment>
    <comment ref="D314" authorId="0">
      <text>
        <r>
          <rPr>
            <b/>
            <sz val="9"/>
            <rFont val="宋体"/>
            <charset val="134"/>
          </rPr>
          <t>Administrator:</t>
        </r>
        <r>
          <rPr>
            <sz val="9"/>
            <rFont val="宋体"/>
            <charset val="134"/>
          </rPr>
          <t xml:space="preserve">
2019/7/23由选煤厂调入综采队</t>
        </r>
      </text>
    </comment>
    <comment ref="D397" authorId="2">
      <text>
        <r>
          <rPr>
            <b/>
            <sz val="9"/>
            <rFont val="宋体"/>
            <charset val="134"/>
          </rPr>
          <t>微软用户:</t>
        </r>
        <r>
          <rPr>
            <sz val="9"/>
            <rFont val="宋体"/>
            <charset val="134"/>
          </rPr>
          <t xml:space="preserve">
2019-8-3综采支护工调为综采运输机司机</t>
        </r>
      </text>
    </comment>
    <comment ref="D412" authorId="1">
      <text>
        <r>
          <rPr>
            <b/>
            <sz val="9"/>
            <rFont val="宋体"/>
            <charset val="134"/>
          </rPr>
          <t>user:2019-8-3调入综掘队</t>
        </r>
      </text>
    </comment>
    <comment ref="D572" authorId="0">
      <text>
        <r>
          <rPr>
            <b/>
            <sz val="9"/>
            <rFont val="宋体"/>
            <charset val="134"/>
          </rPr>
          <t>Administrator:</t>
        </r>
        <r>
          <rPr>
            <sz val="9"/>
            <rFont val="宋体"/>
            <charset val="134"/>
          </rPr>
          <t xml:space="preserve">
2019年7月23日任集控班长</t>
        </r>
      </text>
    </comment>
    <comment ref="D587" authorId="2">
      <text>
        <r>
          <rPr>
            <b/>
            <sz val="9"/>
            <rFont val="宋体"/>
            <charset val="134"/>
          </rPr>
          <t>微软用户:</t>
        </r>
        <r>
          <rPr>
            <sz val="9"/>
            <rFont val="宋体"/>
            <charset val="134"/>
          </rPr>
          <t xml:space="preserve">
2019-11-1任副班长</t>
        </r>
      </text>
    </comment>
  </commentList>
</comments>
</file>

<file path=xl/comments6.xml><?xml version="1.0" encoding="utf-8"?>
<comments xmlns="http://schemas.openxmlformats.org/spreadsheetml/2006/main">
  <authors>
    <author>邓志伟</author>
  </authors>
  <commentList>
    <comment ref="H2" authorId="0">
      <text/>
    </comment>
  </commentList>
</comments>
</file>

<file path=xl/sharedStrings.xml><?xml version="1.0" encoding="utf-8"?>
<sst xmlns="http://schemas.openxmlformats.org/spreadsheetml/2006/main" count="54651" uniqueCount="7719">
  <si>
    <t>2026年内蒙古准格尔旗力量煤业有限公司
无任命人员话费及燃油费报销台账</t>
  </si>
  <si>
    <t>序号</t>
  </si>
  <si>
    <t>类别</t>
  </si>
  <si>
    <t>姓名</t>
  </si>
  <si>
    <t>身份证号</t>
  </si>
  <si>
    <t>工作部门</t>
  </si>
  <si>
    <t>岗位</t>
  </si>
  <si>
    <t>话费报销情况</t>
  </si>
  <si>
    <t>燃油报销情况</t>
  </si>
  <si>
    <t>备注</t>
  </si>
  <si>
    <t xml:space="preserve">电话费
</t>
  </si>
  <si>
    <t>探亲地</t>
  </si>
  <si>
    <t>第一次探亲</t>
  </si>
  <si>
    <t>第二次探亲</t>
  </si>
  <si>
    <t>第三次探亲</t>
  </si>
  <si>
    <t>第四次探亲</t>
  </si>
  <si>
    <t>第五次探亲</t>
  </si>
  <si>
    <t>第六次探亲</t>
  </si>
  <si>
    <t>探亲费
总金额</t>
  </si>
  <si>
    <t>报销合计
金额</t>
  </si>
  <si>
    <t>备案日期</t>
  </si>
  <si>
    <t>经办人</t>
  </si>
  <si>
    <t>话费开始报销月份</t>
  </si>
  <si>
    <t>报销依据</t>
  </si>
  <si>
    <t>话费申请标准（元/月）</t>
  </si>
  <si>
    <t>已执行标准（元/月）</t>
  </si>
  <si>
    <t>建议调整标准
（元/月）</t>
  </si>
  <si>
    <t>燃油标准（元/月）</t>
  </si>
  <si>
    <t>最终审批人</t>
  </si>
  <si>
    <t>是否有扫描件</t>
  </si>
  <si>
    <t>审批时间</t>
  </si>
  <si>
    <t>1月</t>
  </si>
  <si>
    <t>2月</t>
  </si>
  <si>
    <t>3月</t>
  </si>
  <si>
    <t>4月</t>
  </si>
  <si>
    <t>5月</t>
  </si>
  <si>
    <t>6月</t>
  </si>
  <si>
    <t>7月</t>
  </si>
  <si>
    <t>8月</t>
  </si>
  <si>
    <t>9月</t>
  </si>
  <si>
    <t>10月</t>
  </si>
  <si>
    <t>11月</t>
  </si>
  <si>
    <t>12月</t>
  </si>
  <si>
    <t>开始时间</t>
  </si>
  <si>
    <t>结束时间</t>
  </si>
  <si>
    <t>金额</t>
  </si>
  <si>
    <t>许燕</t>
  </si>
  <si>
    <t>请示审批报销</t>
  </si>
  <si>
    <t>李波</t>
  </si>
  <si>
    <t>有</t>
  </si>
  <si>
    <t>白晶晶</t>
  </si>
  <si>
    <t>李运成</t>
  </si>
  <si>
    <t>张娜</t>
  </si>
  <si>
    <t>张衡</t>
  </si>
  <si>
    <t>2025年8月调动，调动后无审批</t>
  </si>
  <si>
    <t>高文豹</t>
  </si>
  <si>
    <t>152723198909051234</t>
  </si>
  <si>
    <t>开发部</t>
  </si>
  <si>
    <t>主管</t>
  </si>
  <si>
    <t>面试审批岗位为主管</t>
  </si>
  <si>
    <t>田海霞</t>
  </si>
  <si>
    <t>具文忠</t>
  </si>
  <si>
    <t>王鸿</t>
  </si>
  <si>
    <t>张雄</t>
  </si>
  <si>
    <t>2025年6月调动，调动后有审批</t>
  </si>
  <si>
    <t>周瑞峰</t>
  </si>
  <si>
    <t>白杰铭</t>
  </si>
  <si>
    <t>武丽婷</t>
  </si>
  <si>
    <t>鲁佩琴</t>
  </si>
  <si>
    <t>专员</t>
  </si>
  <si>
    <t>2024年12月调动，调动后无审批</t>
  </si>
  <si>
    <t>蔺昱恺</t>
  </si>
  <si>
    <t>王强</t>
  </si>
  <si>
    <t>人力行政中心</t>
  </si>
  <si>
    <t>工程师</t>
  </si>
  <si>
    <t>杨钰珍</t>
  </si>
  <si>
    <t>2024年4月调动，调动后无审批</t>
  </si>
  <si>
    <t>胡建广</t>
  </si>
  <si>
    <t>李山山</t>
  </si>
  <si>
    <t>2024年10月调动，调动后无审批</t>
  </si>
  <si>
    <t>蔺向龙</t>
  </si>
  <si>
    <t>白龙</t>
  </si>
  <si>
    <t>2024年11月调动，调动后有审批</t>
  </si>
  <si>
    <t>朱彦飞</t>
  </si>
  <si>
    <t>2025年8月调动，调动后建议取消</t>
  </si>
  <si>
    <t>刘向龙</t>
  </si>
  <si>
    <t>司机限额200</t>
  </si>
  <si>
    <t>司机无请示</t>
  </si>
  <si>
    <t>张志光</t>
  </si>
  <si>
    <t>张志强</t>
  </si>
  <si>
    <t>乔宇飞</t>
  </si>
  <si>
    <t>孙云慧</t>
  </si>
  <si>
    <t>董雪峰</t>
  </si>
  <si>
    <t>2024年11月调动，调动后无审批</t>
  </si>
  <si>
    <t>刘彦飞</t>
  </si>
  <si>
    <t>2025年2月调动，调动后无审批</t>
  </si>
  <si>
    <t>刘静平</t>
  </si>
  <si>
    <t>2025年班组长评选结果公示</t>
  </si>
  <si>
    <t>2025年优秀班组长</t>
  </si>
  <si>
    <t>胡成义</t>
  </si>
  <si>
    <t>赵丙海</t>
  </si>
  <si>
    <t>武军生</t>
  </si>
  <si>
    <t>贾海军</t>
  </si>
  <si>
    <t>高志军</t>
  </si>
  <si>
    <t>康保忠</t>
  </si>
  <si>
    <t>黄忠华</t>
  </si>
  <si>
    <t>李安喜</t>
  </si>
  <si>
    <t>机运队</t>
  </si>
  <si>
    <t>杨纪仓</t>
  </si>
  <si>
    <t>综采队</t>
  </si>
  <si>
    <t>有任命人员</t>
  </si>
  <si>
    <t>董事长</t>
  </si>
  <si>
    <t>章杨</t>
  </si>
  <si>
    <t>总经理级</t>
  </si>
  <si>
    <t>窦发权</t>
  </si>
  <si>
    <t>奚明</t>
  </si>
  <si>
    <t>副总级</t>
  </si>
  <si>
    <t>宋云飞</t>
  </si>
  <si>
    <t>周洪刚</t>
  </si>
  <si>
    <t>王震</t>
  </si>
  <si>
    <t>李秦生</t>
  </si>
  <si>
    <t>赵佳</t>
  </si>
  <si>
    <t>杨维海</t>
  </si>
  <si>
    <t>高级经理级</t>
  </si>
  <si>
    <t>高翔</t>
  </si>
  <si>
    <t>王荣</t>
  </si>
  <si>
    <t>陈永清</t>
  </si>
  <si>
    <t>机电科科长</t>
  </si>
  <si>
    <t>正经理级/副矿级</t>
  </si>
  <si>
    <t>史红军</t>
  </si>
  <si>
    <t>谈安彬</t>
  </si>
  <si>
    <t>李亚杰</t>
  </si>
  <si>
    <t>付浩声</t>
  </si>
  <si>
    <t>张春宝</t>
  </si>
  <si>
    <t>孙启明</t>
  </si>
  <si>
    <t>尹烈欢</t>
  </si>
  <si>
    <t>张磊</t>
  </si>
  <si>
    <t>邬志雄</t>
  </si>
  <si>
    <t>矿级领导</t>
  </si>
  <si>
    <t>安全副矿长</t>
  </si>
  <si>
    <t>赵喜龙</t>
  </si>
  <si>
    <t>周元甲</t>
  </si>
  <si>
    <t>石岭</t>
  </si>
  <si>
    <t>邓志伟</t>
  </si>
  <si>
    <t>赵乐</t>
  </si>
  <si>
    <t>李金慧</t>
  </si>
  <si>
    <t>郭贵清</t>
  </si>
  <si>
    <t>赵衍国</t>
  </si>
  <si>
    <t>吴运标</t>
  </si>
  <si>
    <t>白新江</t>
  </si>
  <si>
    <t>刘栓柱</t>
  </si>
  <si>
    <t>郝春红</t>
  </si>
  <si>
    <t>刘忠勋</t>
  </si>
  <si>
    <t>副总工程师</t>
  </si>
  <si>
    <t>张广振</t>
  </si>
  <si>
    <t>副经理级/正科级</t>
  </si>
  <si>
    <t>荣启亭</t>
  </si>
  <si>
    <t>贺伟</t>
  </si>
  <si>
    <t>王亮勋</t>
  </si>
  <si>
    <t>任建龙</t>
  </si>
  <si>
    <t>陈建军</t>
  </si>
  <si>
    <t>柴方柱</t>
  </si>
  <si>
    <t>徐振炎</t>
  </si>
  <si>
    <t>赵国锋</t>
  </si>
  <si>
    <t>郝佳</t>
  </si>
  <si>
    <t>李善君</t>
  </si>
  <si>
    <t>杨皓鸣</t>
  </si>
  <si>
    <t>乔玮</t>
  </si>
  <si>
    <t>刘梦佳</t>
  </si>
  <si>
    <t>张启鹏</t>
  </si>
  <si>
    <t>王海军</t>
  </si>
  <si>
    <t>152723198009280912</t>
  </si>
  <si>
    <t>复垦绿化队</t>
  </si>
  <si>
    <t>队长</t>
  </si>
  <si>
    <t>李徐强</t>
  </si>
  <si>
    <t>选煤厂</t>
  </si>
  <si>
    <t>副厂长</t>
  </si>
  <si>
    <t>杨培</t>
  </si>
  <si>
    <t>副科级/经理助理/主管</t>
  </si>
  <si>
    <t>商好学</t>
  </si>
  <si>
    <t>杨肖</t>
  </si>
  <si>
    <t>财务部</t>
  </si>
  <si>
    <t>副经理</t>
  </si>
  <si>
    <t>调动单</t>
  </si>
  <si>
    <t>尹树山</t>
  </si>
  <si>
    <t>张坤</t>
  </si>
  <si>
    <t>索爱军</t>
  </si>
  <si>
    <t>刘凤山</t>
  </si>
  <si>
    <t>索爱国</t>
  </si>
  <si>
    <t>郭小强</t>
  </si>
  <si>
    <t>程学军</t>
  </si>
  <si>
    <t>李龙博</t>
  </si>
  <si>
    <t>孙珠红</t>
  </si>
  <si>
    <t>贾喜钢</t>
  </si>
  <si>
    <t>内蒙古自治区乌海市乌达区</t>
  </si>
  <si>
    <t>艾祖国</t>
  </si>
  <si>
    <t>王恒</t>
  </si>
  <si>
    <t>孙太洋</t>
  </si>
  <si>
    <t>李龙</t>
  </si>
  <si>
    <t>马志峰</t>
  </si>
  <si>
    <t>赵忠良</t>
  </si>
  <si>
    <t>李斯海</t>
  </si>
  <si>
    <t>郭连敏</t>
  </si>
  <si>
    <t>张小星</t>
  </si>
  <si>
    <t>赵彦锋</t>
  </si>
  <si>
    <t>冀贵龙</t>
  </si>
  <si>
    <t>董武</t>
  </si>
  <si>
    <t>刘智强</t>
  </si>
  <si>
    <t>李纪宏</t>
  </si>
  <si>
    <t>刘彦彤</t>
  </si>
  <si>
    <t>王琴</t>
  </si>
  <si>
    <t>周婷</t>
  </si>
  <si>
    <t>訾园</t>
  </si>
  <si>
    <t>张永春</t>
  </si>
  <si>
    <t>杨学塨</t>
  </si>
  <si>
    <t>马二苗</t>
  </si>
  <si>
    <t>刘伟</t>
  </si>
  <si>
    <t>顾群亮</t>
  </si>
  <si>
    <t>高西海</t>
  </si>
  <si>
    <t>郭永旭</t>
  </si>
  <si>
    <t>车立鹏</t>
  </si>
  <si>
    <t>赵智巍</t>
  </si>
  <si>
    <t>鲁当军</t>
  </si>
  <si>
    <t>陈学良</t>
  </si>
  <si>
    <t>马内蒙</t>
  </si>
  <si>
    <t>优秀班长</t>
  </si>
  <si>
    <t>曹有厚</t>
  </si>
  <si>
    <t>内蒙古准格尔旗力量煤业有限公司人员2025年员工福利档案</t>
  </si>
  <si>
    <t>级别</t>
  </si>
  <si>
    <t>任职日期</t>
  </si>
  <si>
    <t>话费报销标准</t>
  </si>
  <si>
    <t>燃油标准</t>
  </si>
  <si>
    <t>13月</t>
  </si>
  <si>
    <t>14月</t>
  </si>
  <si>
    <t>山东泰安</t>
  </si>
  <si>
    <t>2025-3.26</t>
  </si>
  <si>
    <t>副经理级/ 正科级</t>
  </si>
  <si>
    <t>2025.6.27</t>
  </si>
  <si>
    <t>江西省南昌市</t>
  </si>
  <si>
    <t>2025年内蒙古准格尔旗力量煤业有限公司主管（含）以上人员
话费及燃油费报销台账</t>
  </si>
  <si>
    <t>燃油报销情况
（元/月）</t>
  </si>
  <si>
    <t>话费报销标准（元/月）</t>
  </si>
  <si>
    <t>合计</t>
  </si>
  <si>
    <t>内蒙古准格尔旗力量煤业有限公司人员2024年员工福利档案</t>
  </si>
  <si>
    <t>截至2021年XX月XX日在职员工共计XXX人（本月新入职XX人，离职XX人，XX人内部调动，XX人外部调动）。</t>
  </si>
  <si>
    <t>部门</t>
  </si>
  <si>
    <t>职务</t>
  </si>
  <si>
    <t>联系电话</t>
  </si>
  <si>
    <t>培训服务期</t>
  </si>
  <si>
    <t>M10000</t>
  </si>
  <si>
    <t>公司领导</t>
  </si>
  <si>
    <t>管理岗</t>
  </si>
  <si>
    <t>130522198205272415</t>
  </si>
  <si>
    <t>-</t>
  </si>
  <si>
    <t>M10001</t>
  </si>
  <si>
    <t>刘冠杰</t>
  </si>
  <si>
    <t>152723196312021818</t>
  </si>
  <si>
    <t>M10002</t>
  </si>
  <si>
    <t>130503196610061234</t>
  </si>
  <si>
    <t>M10003</t>
  </si>
  <si>
    <t>21128219830626081X</t>
  </si>
  <si>
    <t>M10004</t>
  </si>
  <si>
    <t>370902197109021292</t>
  </si>
  <si>
    <t>M10005</t>
  </si>
  <si>
    <t>马天峰</t>
  </si>
  <si>
    <t>640204196305152033</t>
  </si>
  <si>
    <t>M10006</t>
  </si>
  <si>
    <t>李印楼</t>
  </si>
  <si>
    <t>320322197003037337</t>
  </si>
  <si>
    <t>M10007</t>
  </si>
  <si>
    <t>230822198111094910</t>
  </si>
  <si>
    <t>M10008</t>
  </si>
  <si>
    <t>130403196411292114</t>
  </si>
  <si>
    <t>M10011</t>
  </si>
  <si>
    <t>152723198509184812</t>
  </si>
  <si>
    <t>M10172</t>
  </si>
  <si>
    <t>362329198611264574</t>
  </si>
  <si>
    <t>M10412</t>
  </si>
  <si>
    <t>340403197510102439</t>
  </si>
  <si>
    <t>M10283</t>
  </si>
  <si>
    <t>郭洪亮</t>
  </si>
  <si>
    <t>230303198407064239</t>
  </si>
  <si>
    <t>M10696</t>
  </si>
  <si>
    <t>130521197011257013</t>
  </si>
  <si>
    <t>P10726</t>
  </si>
  <si>
    <t>14010219810504601X</t>
  </si>
  <si>
    <t>P10866</t>
  </si>
  <si>
    <t>140581198801043215</t>
  </si>
  <si>
    <t>P10572</t>
  </si>
  <si>
    <t>230321197809105011</t>
  </si>
  <si>
    <t>F10133</t>
  </si>
  <si>
    <t>管云丰</t>
  </si>
  <si>
    <t>13262419740427753X</t>
  </si>
  <si>
    <t>F10879</t>
  </si>
  <si>
    <t>150428198903200159</t>
  </si>
  <si>
    <t>F10789</t>
  </si>
  <si>
    <t>370881198111304835</t>
  </si>
  <si>
    <t>F10868</t>
  </si>
  <si>
    <t>专业技术岗</t>
  </si>
  <si>
    <t>152723198612071517</t>
  </si>
  <si>
    <t>F10571</t>
  </si>
  <si>
    <t>370826197111153732</t>
  </si>
  <si>
    <t>F10658</t>
  </si>
  <si>
    <t>320322198908010811</t>
  </si>
  <si>
    <t>S10926</t>
  </si>
  <si>
    <t>蔡庆鑫</t>
  </si>
  <si>
    <t>152128199611050910</t>
  </si>
  <si>
    <t>M10818</t>
  </si>
  <si>
    <t>贾云云</t>
  </si>
  <si>
    <t>140428199405043261</t>
  </si>
  <si>
    <t>M10115</t>
  </si>
  <si>
    <t>张向辉</t>
  </si>
  <si>
    <t>工人岗</t>
  </si>
  <si>
    <t>220881197811216011</t>
  </si>
  <si>
    <t>M10519</t>
  </si>
  <si>
    <t>薛宪伟</t>
  </si>
  <si>
    <t>320322198604162517</t>
  </si>
  <si>
    <t>P10685</t>
  </si>
  <si>
    <t>张延朝</t>
  </si>
  <si>
    <t>132202198001264632</t>
  </si>
  <si>
    <t>P10797</t>
  </si>
  <si>
    <t>韩志发</t>
  </si>
  <si>
    <t>132224197605111657</t>
  </si>
  <si>
    <t>P10746</t>
  </si>
  <si>
    <t>雷铁柱</t>
  </si>
  <si>
    <t>130822197805036231</t>
  </si>
  <si>
    <t>P10631</t>
  </si>
  <si>
    <t>张庆元</t>
  </si>
  <si>
    <t>130582198710143012</t>
  </si>
  <si>
    <t>S10932</t>
  </si>
  <si>
    <t>杨兴国</t>
  </si>
  <si>
    <t>370811198803025037</t>
  </si>
  <si>
    <t>M10404</t>
  </si>
  <si>
    <t>李光辉</t>
  </si>
  <si>
    <t>130926198808150836</t>
  </si>
  <si>
    <t>P10549</t>
  </si>
  <si>
    <t>全向前</t>
  </si>
  <si>
    <t>152723198307031535</t>
  </si>
  <si>
    <t>P10863</t>
  </si>
  <si>
    <t>夏玉臣</t>
  </si>
  <si>
    <t>150429197811273635</t>
  </si>
  <si>
    <t>M10112</t>
  </si>
  <si>
    <t>任小龙</t>
  </si>
  <si>
    <t>152627198903193119</t>
  </si>
  <si>
    <t>M10126</t>
  </si>
  <si>
    <t>尹彦明</t>
  </si>
  <si>
    <t>370902197702021218</t>
  </si>
  <si>
    <t>M10190</t>
  </si>
  <si>
    <t>黄金涛</t>
  </si>
  <si>
    <t>152103199304041857</t>
  </si>
  <si>
    <t>M10941</t>
  </si>
  <si>
    <t>张宗伟</t>
  </si>
  <si>
    <t>152104198606012519</t>
  </si>
  <si>
    <t>M10498</t>
  </si>
  <si>
    <t>张永大</t>
  </si>
  <si>
    <t>21122119770210183X</t>
  </si>
  <si>
    <t>P10191</t>
  </si>
  <si>
    <t>乔海臣</t>
  </si>
  <si>
    <t>130521197406287516</t>
  </si>
  <si>
    <t>P10122</t>
  </si>
  <si>
    <t>杨树宇</t>
  </si>
  <si>
    <t>21070419740507621X</t>
  </si>
  <si>
    <t>P10502</t>
  </si>
  <si>
    <t>蒋国成</t>
  </si>
  <si>
    <t>150429197412163615</t>
  </si>
  <si>
    <t>P10832</t>
  </si>
  <si>
    <t>刘新</t>
  </si>
  <si>
    <t>210124197404192617</t>
  </si>
  <si>
    <t>P10525</t>
  </si>
  <si>
    <t>370826198403242838</t>
  </si>
  <si>
    <t>P10195</t>
  </si>
  <si>
    <t>马小平</t>
  </si>
  <si>
    <t>152722197911043910</t>
  </si>
  <si>
    <t>P10488</t>
  </si>
  <si>
    <t>从晓岭</t>
  </si>
  <si>
    <t>150426197806080397</t>
  </si>
  <si>
    <t>P10623</t>
  </si>
  <si>
    <t>宋云河</t>
  </si>
  <si>
    <t>230221197506184212</t>
  </si>
  <si>
    <t>S10823</t>
  </si>
  <si>
    <t>郝云石</t>
  </si>
  <si>
    <t>130523198310251698</t>
  </si>
  <si>
    <t>F10921</t>
  </si>
  <si>
    <t>付相红</t>
  </si>
  <si>
    <t>370829199012251730</t>
  </si>
  <si>
    <t>F10410</t>
  </si>
  <si>
    <t>葛兵祥</t>
  </si>
  <si>
    <t>320322197303160812</t>
  </si>
  <si>
    <t>F10897</t>
  </si>
  <si>
    <t>卢志远</t>
  </si>
  <si>
    <t>411081197212076857</t>
  </si>
  <si>
    <t>F10124</t>
  </si>
  <si>
    <t>殷俊红</t>
  </si>
  <si>
    <t>411081197207251278</t>
  </si>
  <si>
    <t>F10471</t>
  </si>
  <si>
    <t>陈春余</t>
  </si>
  <si>
    <t>130226197212015251</t>
  </si>
  <si>
    <t>F10419</t>
  </si>
  <si>
    <t>李艳奎</t>
  </si>
  <si>
    <t>130227197205263616</t>
  </si>
  <si>
    <t>M10010</t>
  </si>
  <si>
    <t>徐建岗</t>
  </si>
  <si>
    <t>32032219760714087X</t>
  </si>
  <si>
    <t>M10141</t>
  </si>
  <si>
    <t>王得祥</t>
  </si>
  <si>
    <t>安装队</t>
  </si>
  <si>
    <t>150429197608174834</t>
  </si>
  <si>
    <t>M10911</t>
  </si>
  <si>
    <t>董少尉</t>
  </si>
  <si>
    <t>13052119770220157X</t>
  </si>
  <si>
    <t>M10872</t>
  </si>
  <si>
    <t>王杰</t>
  </si>
  <si>
    <t>150428198604030110</t>
  </si>
  <si>
    <t>P10768</t>
  </si>
  <si>
    <t>陈肖铮</t>
  </si>
  <si>
    <t>130521198510127015</t>
  </si>
  <si>
    <t>P10380</t>
  </si>
  <si>
    <t>赵新春</t>
  </si>
  <si>
    <t>511304198312232011</t>
  </si>
  <si>
    <t>P10916</t>
  </si>
  <si>
    <t>程永平</t>
  </si>
  <si>
    <t>610523198301139076</t>
  </si>
  <si>
    <t>P10599</t>
  </si>
  <si>
    <t>范淑伟</t>
  </si>
  <si>
    <t>410125198012025519</t>
  </si>
  <si>
    <t>P10793</t>
  </si>
  <si>
    <t>郭澍林</t>
  </si>
  <si>
    <t>371326198207072417</t>
  </si>
  <si>
    <t>P10811</t>
  </si>
  <si>
    <t>张德利</t>
  </si>
  <si>
    <t>370811198202114018</t>
  </si>
  <si>
    <t>M10009</t>
  </si>
  <si>
    <t>王玉法</t>
  </si>
  <si>
    <t>370883199008144850</t>
  </si>
  <si>
    <t>M10469</t>
  </si>
  <si>
    <t>宋欣雨</t>
  </si>
  <si>
    <t>152104198709182836</t>
  </si>
  <si>
    <t>M10555</t>
  </si>
  <si>
    <t>张青微</t>
  </si>
  <si>
    <t>152224198902162539</t>
  </si>
  <si>
    <t>P10672</t>
  </si>
  <si>
    <t>徐波波</t>
  </si>
  <si>
    <t>612729199301233316</t>
  </si>
  <si>
    <t>P10168</t>
  </si>
  <si>
    <t>崔建军</t>
  </si>
  <si>
    <t>140511198006113131</t>
  </si>
  <si>
    <t>P10450</t>
  </si>
  <si>
    <t>韩顺</t>
  </si>
  <si>
    <t>150428198606072058</t>
  </si>
  <si>
    <t>P10917</t>
  </si>
  <si>
    <t>丁庆荣</t>
  </si>
  <si>
    <t>370922197101062474</t>
  </si>
  <si>
    <t>P10408</t>
  </si>
  <si>
    <t>朱绪经</t>
  </si>
  <si>
    <t>370983197601161834</t>
  </si>
  <si>
    <t>P10423</t>
  </si>
  <si>
    <t>欧广季</t>
  </si>
  <si>
    <t>370826197409153719</t>
  </si>
  <si>
    <t>S10834</t>
  </si>
  <si>
    <t>王东京</t>
  </si>
  <si>
    <t>130926197012100812</t>
  </si>
  <si>
    <t>S10931</t>
  </si>
  <si>
    <t>王建兵</t>
  </si>
  <si>
    <t>130521197410067014</t>
  </si>
  <si>
    <t>M10117</t>
  </si>
  <si>
    <t>单斌</t>
  </si>
  <si>
    <t>15212819940323095X</t>
  </si>
  <si>
    <t>F10393</t>
  </si>
  <si>
    <t>赵瑞青</t>
  </si>
  <si>
    <t>130521199009157012</t>
  </si>
  <si>
    <t>P10613</t>
  </si>
  <si>
    <t>邓培元</t>
  </si>
  <si>
    <t>14022619780218003X</t>
  </si>
  <si>
    <t>P10170</t>
  </si>
  <si>
    <t>刘伟东</t>
  </si>
  <si>
    <t>150426197906270315</t>
  </si>
  <si>
    <t>T10810</t>
  </si>
  <si>
    <t>王国标</t>
  </si>
  <si>
    <t>410185198208283516</t>
  </si>
  <si>
    <t>T10741</t>
  </si>
  <si>
    <t>陈立东</t>
  </si>
  <si>
    <t>130523198209231211</t>
  </si>
  <si>
    <t>T10698</t>
  </si>
  <si>
    <t>周超</t>
  </si>
  <si>
    <t>15210419790211227X</t>
  </si>
  <si>
    <t>T10656</t>
  </si>
  <si>
    <t>卢林</t>
  </si>
  <si>
    <t>211322198904233271</t>
  </si>
  <si>
    <t>T10758</t>
  </si>
  <si>
    <t>张卫海</t>
  </si>
  <si>
    <t>370883198212236512</t>
  </si>
  <si>
    <t>T10742</t>
  </si>
  <si>
    <t>乔田靖</t>
  </si>
  <si>
    <t>130521198210097010</t>
  </si>
  <si>
    <t>T10776</t>
  </si>
  <si>
    <t>翟晓东</t>
  </si>
  <si>
    <t>150428198501210135</t>
  </si>
  <si>
    <t>15849674883</t>
  </si>
  <si>
    <t>T10772</t>
  </si>
  <si>
    <t>赵鹏飞</t>
  </si>
  <si>
    <t>150428198012182313</t>
  </si>
  <si>
    <t>M10113</t>
  </si>
  <si>
    <t>马小东</t>
  </si>
  <si>
    <t>130521198210167015</t>
  </si>
  <si>
    <t>P10376</t>
  </si>
  <si>
    <t>齐学军</t>
  </si>
  <si>
    <t>150428197305172077</t>
  </si>
  <si>
    <t>P10109</t>
  </si>
  <si>
    <t>于国富</t>
  </si>
  <si>
    <t>150428198109260111</t>
  </si>
  <si>
    <t>M10313</t>
  </si>
  <si>
    <t>张洪亮</t>
  </si>
  <si>
    <t>370404196911066237</t>
  </si>
  <si>
    <t>P10660</t>
  </si>
  <si>
    <t>纪文德</t>
  </si>
  <si>
    <t>231026197510163117</t>
  </si>
  <si>
    <t>P10674</t>
  </si>
  <si>
    <t>孙磊</t>
  </si>
  <si>
    <t>320305198203071511</t>
  </si>
  <si>
    <t>M10192</t>
  </si>
  <si>
    <t>杨生龙</t>
  </si>
  <si>
    <t>130426198806072339</t>
  </si>
  <si>
    <t>M10293</t>
  </si>
  <si>
    <t>张灿伟</t>
  </si>
  <si>
    <t>370982198510166515</t>
  </si>
  <si>
    <t>M10111</t>
  </si>
  <si>
    <t>张大锋</t>
  </si>
  <si>
    <t>372525198007101637</t>
  </si>
  <si>
    <t>M10294</t>
  </si>
  <si>
    <t>周红东</t>
  </si>
  <si>
    <t>610623197501181018</t>
  </si>
  <si>
    <t>M10104</t>
  </si>
  <si>
    <t>张超</t>
  </si>
  <si>
    <t>150426197912153799</t>
  </si>
  <si>
    <t>15149909936</t>
  </si>
  <si>
    <t>M10277</t>
  </si>
  <si>
    <t>赵云峰</t>
  </si>
  <si>
    <t>15042819790611231x</t>
  </si>
  <si>
    <t>M10324</t>
  </si>
  <si>
    <t>孙福海</t>
  </si>
  <si>
    <t>230183197510203010</t>
  </si>
  <si>
    <t>M10292</t>
  </si>
  <si>
    <t>李帅</t>
  </si>
  <si>
    <t>411325199008012359</t>
  </si>
  <si>
    <t>P10507</t>
  </si>
  <si>
    <t>黄运峰</t>
  </si>
  <si>
    <t>230183198605104837</t>
  </si>
  <si>
    <t>P10332</t>
  </si>
  <si>
    <t>马立军</t>
  </si>
  <si>
    <t>130521198212097276</t>
  </si>
  <si>
    <t>P10537</t>
  </si>
  <si>
    <t>李勇</t>
  </si>
  <si>
    <t>130521198505067054</t>
  </si>
  <si>
    <t>P10837</t>
  </si>
  <si>
    <t>王明富</t>
  </si>
  <si>
    <t>130521198605067019</t>
  </si>
  <si>
    <t>P10827</t>
  </si>
  <si>
    <t>张志军</t>
  </si>
  <si>
    <t>140427197906012011</t>
  </si>
  <si>
    <t>P10521</t>
  </si>
  <si>
    <t>李芳波</t>
  </si>
  <si>
    <t>362321197911161010</t>
  </si>
  <si>
    <t>P10686</t>
  </si>
  <si>
    <t>王京敏</t>
  </si>
  <si>
    <t>130521198206167012</t>
  </si>
  <si>
    <t>P10476</t>
  </si>
  <si>
    <t>李鹏飞</t>
  </si>
  <si>
    <t>142228199006178514</t>
  </si>
  <si>
    <t>杨宏磊</t>
  </si>
  <si>
    <t>刘俊杰</t>
  </si>
  <si>
    <t>S10859</t>
  </si>
  <si>
    <t>骞庆宾</t>
  </si>
  <si>
    <t>130521198311093510</t>
  </si>
  <si>
    <t>S10924</t>
  </si>
  <si>
    <t>乔瑾</t>
  </si>
  <si>
    <t>150124198707112758</t>
  </si>
  <si>
    <t>S10815</t>
  </si>
  <si>
    <t>高二军</t>
  </si>
  <si>
    <t>320322197902151619</t>
  </si>
  <si>
    <t>F10433</t>
  </si>
  <si>
    <t>师志峰</t>
  </si>
  <si>
    <t>132132197904051513</t>
  </si>
  <si>
    <t>F10411</t>
  </si>
  <si>
    <t>李航</t>
  </si>
  <si>
    <t>130123199203023916</t>
  </si>
  <si>
    <t>F10738</t>
  </si>
  <si>
    <t>高义辉</t>
  </si>
  <si>
    <t>23213119900718251X</t>
  </si>
  <si>
    <t>F10347</t>
  </si>
  <si>
    <t>刘振伟</t>
  </si>
  <si>
    <t>142232198109278438</t>
  </si>
  <si>
    <t>F10351</t>
  </si>
  <si>
    <t>王文广</t>
  </si>
  <si>
    <t>130521198801217037</t>
  </si>
  <si>
    <t>F10560</t>
  </si>
  <si>
    <t>侯现勇</t>
  </si>
  <si>
    <t>370883198101151639</t>
  </si>
  <si>
    <t>F10874</t>
  </si>
  <si>
    <t>徐志明</t>
  </si>
  <si>
    <t>370882198010084219</t>
  </si>
  <si>
    <t>F10640</t>
  </si>
  <si>
    <t>兰豪</t>
  </si>
  <si>
    <t>41048219780809501X</t>
  </si>
  <si>
    <t>F10715</t>
  </si>
  <si>
    <t>李振中</t>
  </si>
  <si>
    <t>150428198005232319</t>
  </si>
  <si>
    <t>F10710</t>
  </si>
  <si>
    <t>刘文</t>
  </si>
  <si>
    <t>150429197702023418</t>
  </si>
  <si>
    <t>田中凯</t>
  </si>
  <si>
    <t>江洪涛</t>
  </si>
  <si>
    <t>杨亮</t>
  </si>
  <si>
    <t>熊永举</t>
  </si>
  <si>
    <t>许乐</t>
  </si>
  <si>
    <t>周仕洋</t>
  </si>
  <si>
    <t>刘勇</t>
  </si>
  <si>
    <t>秦飞儒</t>
  </si>
  <si>
    <t>孟繁佐</t>
  </si>
  <si>
    <t>李洪磊</t>
  </si>
  <si>
    <t>F10354</t>
  </si>
  <si>
    <t>152723198602017218</t>
  </si>
  <si>
    <t>F10357</t>
  </si>
  <si>
    <t>130227197307093611</t>
  </si>
  <si>
    <t>F10566</t>
  </si>
  <si>
    <t>411081197104216859</t>
  </si>
  <si>
    <t>F10828</t>
  </si>
  <si>
    <t>王星</t>
  </si>
  <si>
    <t>152723198903010634</t>
  </si>
  <si>
    <t>F10820</t>
  </si>
  <si>
    <t>211404198108276230</t>
  </si>
  <si>
    <t>F10387</t>
  </si>
  <si>
    <t>张元博</t>
  </si>
  <si>
    <t>142703199201182412</t>
  </si>
  <si>
    <t>320322199007300832</t>
  </si>
  <si>
    <t>宝音</t>
  </si>
  <si>
    <t>150428197803201539</t>
  </si>
  <si>
    <t>M10304</t>
  </si>
  <si>
    <t>程明伟</t>
  </si>
  <si>
    <t>142232198604165473</t>
  </si>
  <si>
    <t>P10747</t>
  </si>
  <si>
    <t>姜平</t>
  </si>
  <si>
    <t>140222199103050010</t>
  </si>
  <si>
    <t>P10618</t>
  </si>
  <si>
    <t>苏志伟</t>
  </si>
  <si>
    <t>211381198203130835</t>
  </si>
  <si>
    <t>P10318</t>
  </si>
  <si>
    <t>张卫刚</t>
  </si>
  <si>
    <t>412825198011282919</t>
  </si>
  <si>
    <t>P10130</t>
  </si>
  <si>
    <t>杨树元</t>
  </si>
  <si>
    <t>152723197704201214</t>
  </si>
  <si>
    <t>P10472</t>
  </si>
  <si>
    <t>赵佳明</t>
  </si>
  <si>
    <t>150403199704185416</t>
  </si>
  <si>
    <t>S10858</t>
  </si>
  <si>
    <t>赵富杰</t>
  </si>
  <si>
    <t>150404197402083315</t>
  </si>
  <si>
    <t>F10745</t>
  </si>
  <si>
    <t>郇正宝</t>
  </si>
  <si>
    <t>370982198102057053</t>
  </si>
  <si>
    <t>F10650</t>
  </si>
  <si>
    <t>马富银</t>
  </si>
  <si>
    <t>370982198109217099</t>
  </si>
  <si>
    <t>F10849</t>
  </si>
  <si>
    <t>不可几亚</t>
  </si>
  <si>
    <t>152723198812010639</t>
  </si>
  <si>
    <t>F10803</t>
  </si>
  <si>
    <t>岳立华</t>
  </si>
  <si>
    <t>37132619820813881X</t>
  </si>
  <si>
    <t>F10877</t>
  </si>
  <si>
    <t>丛常岭</t>
  </si>
  <si>
    <t>320322197701310812</t>
  </si>
  <si>
    <t>F10567</t>
  </si>
  <si>
    <t>刘凤林</t>
  </si>
  <si>
    <t>130521197805067772</t>
  </si>
  <si>
    <t>F10643</t>
  </si>
  <si>
    <t>田庆祥</t>
  </si>
  <si>
    <t>370982198809227079</t>
  </si>
  <si>
    <t>F10692</t>
  </si>
  <si>
    <t>马彪</t>
  </si>
  <si>
    <t>140624198806063010</t>
  </si>
  <si>
    <t>F10127</t>
  </si>
  <si>
    <t>李喜君</t>
  </si>
  <si>
    <t>622421198107011912</t>
  </si>
  <si>
    <t>F10370</t>
  </si>
  <si>
    <t>张守瑞</t>
  </si>
  <si>
    <t>320322198007152513</t>
  </si>
  <si>
    <t>F10325</t>
  </si>
  <si>
    <t>乔洪岩</t>
  </si>
  <si>
    <t>37098319741221233X</t>
  </si>
  <si>
    <t>F10558</t>
  </si>
  <si>
    <t>杜庆永</t>
  </si>
  <si>
    <t>370921197511103615</t>
  </si>
  <si>
    <t>M10475</t>
  </si>
  <si>
    <t>刘艳龙</t>
  </si>
  <si>
    <t>150403198711263617</t>
  </si>
  <si>
    <t>M10259</t>
  </si>
  <si>
    <t>杨过兵</t>
  </si>
  <si>
    <t>152824198003213315</t>
  </si>
  <si>
    <t>M10132</t>
  </si>
  <si>
    <t>赵旭</t>
  </si>
  <si>
    <t>210124199603233310</t>
  </si>
  <si>
    <t>P10743</t>
  </si>
  <si>
    <t>杨宁</t>
  </si>
  <si>
    <t>370826197209143014</t>
  </si>
  <si>
    <t>P10580</t>
  </si>
  <si>
    <t>吕复柱</t>
  </si>
  <si>
    <t>320322197708082533</t>
  </si>
  <si>
    <t>F10805</t>
  </si>
  <si>
    <t>落东红</t>
  </si>
  <si>
    <t>140602198310260514</t>
  </si>
  <si>
    <t>P10542</t>
  </si>
  <si>
    <t>平庆涛</t>
  </si>
  <si>
    <t>370883198107151939</t>
  </si>
  <si>
    <t>P10649</t>
  </si>
  <si>
    <t>冀宇</t>
  </si>
  <si>
    <t>152723200101210917</t>
  </si>
  <si>
    <t>P10633</t>
  </si>
  <si>
    <t>胡双喜</t>
  </si>
  <si>
    <t>152722199009011518</t>
  </si>
  <si>
    <t>公祥斌</t>
  </si>
  <si>
    <t>牛相勇</t>
  </si>
  <si>
    <t>冯旭东</t>
  </si>
  <si>
    <t>王琳伟</t>
  </si>
  <si>
    <t>冯献奎</t>
  </si>
  <si>
    <t>杜宝国</t>
  </si>
  <si>
    <t>370883198202203311</t>
  </si>
  <si>
    <t>M10110</t>
  </si>
  <si>
    <t>张文机</t>
  </si>
  <si>
    <t>370883198904151915</t>
  </si>
  <si>
    <t>P10816</t>
  </si>
  <si>
    <t>王其涛</t>
  </si>
  <si>
    <t>370403197604244118</t>
  </si>
  <si>
    <t>P10298</t>
  </si>
  <si>
    <t>王学东</t>
  </si>
  <si>
    <t>15040319751025201X</t>
  </si>
  <si>
    <t>P10413</t>
  </si>
  <si>
    <t>王建营</t>
  </si>
  <si>
    <t>610422197208122716</t>
  </si>
  <si>
    <t>S10913</t>
  </si>
  <si>
    <t>张晓峰</t>
  </si>
  <si>
    <t>142232198009043834</t>
  </si>
  <si>
    <t>M10908</t>
  </si>
  <si>
    <t>刘帅锋</t>
  </si>
  <si>
    <t>410185198105203552</t>
  </si>
  <si>
    <t>P10358</t>
  </si>
  <si>
    <t>陈洪波</t>
  </si>
  <si>
    <t>370982198211180675</t>
  </si>
  <si>
    <t>P10509</t>
  </si>
  <si>
    <t>石再忠</t>
  </si>
  <si>
    <t>320322198703150810</t>
  </si>
  <si>
    <t>P10533</t>
  </si>
  <si>
    <t>陈晶</t>
  </si>
  <si>
    <t>370406198805152213</t>
  </si>
  <si>
    <t>M10123</t>
  </si>
  <si>
    <t>张祥波</t>
  </si>
  <si>
    <t>370883198508191931</t>
  </si>
  <si>
    <t>M10466</t>
  </si>
  <si>
    <t>王义增</t>
  </si>
  <si>
    <t>130427198811306917</t>
  </si>
  <si>
    <t>M10118</t>
  </si>
  <si>
    <t>万立强</t>
  </si>
  <si>
    <t>622821198908283135</t>
  </si>
  <si>
    <t>P10121</t>
  </si>
  <si>
    <t>杨洋</t>
  </si>
  <si>
    <t>320323198106102235</t>
  </si>
  <si>
    <t>P10153</t>
  </si>
  <si>
    <t>蔡可峰</t>
  </si>
  <si>
    <t>320321197905301217</t>
  </si>
  <si>
    <t>王立民</t>
  </si>
  <si>
    <t>段清欢</t>
  </si>
  <si>
    <t>许亮</t>
  </si>
  <si>
    <t>陈硕</t>
  </si>
  <si>
    <t>王曦</t>
  </si>
  <si>
    <t>黄超超</t>
  </si>
  <si>
    <t>白帅帅</t>
  </si>
  <si>
    <t>祝龙</t>
  </si>
  <si>
    <t>张延安</t>
  </si>
  <si>
    <t>王子杰</t>
  </si>
  <si>
    <t>吕永峰</t>
  </si>
  <si>
    <t>雷丰玮</t>
  </si>
  <si>
    <t>P10366</t>
  </si>
  <si>
    <t>综掘队</t>
  </si>
  <si>
    <t>152103198304015478</t>
  </si>
  <si>
    <t>F10164</t>
  </si>
  <si>
    <t>130406196609090912</t>
  </si>
  <si>
    <t>F10544</t>
  </si>
  <si>
    <t>152723198804271214</t>
  </si>
  <si>
    <t>F10847</t>
  </si>
  <si>
    <t>130406198501023012</t>
  </si>
  <si>
    <t>李河涛</t>
  </si>
  <si>
    <t>F10559</t>
  </si>
  <si>
    <t>370983198101161832</t>
  </si>
  <si>
    <t>F10688</t>
  </si>
  <si>
    <t>150429197812103435</t>
  </si>
  <si>
    <t>F10186</t>
  </si>
  <si>
    <t>140212197011181839</t>
  </si>
  <si>
    <t>F10194</t>
  </si>
  <si>
    <t>杨晓栋</t>
  </si>
  <si>
    <t>150927199312055717</t>
  </si>
  <si>
    <t>F10568</t>
  </si>
  <si>
    <t>潘虹</t>
  </si>
  <si>
    <t>142230199506140020</t>
  </si>
  <si>
    <t>F10675</t>
  </si>
  <si>
    <t>杜晚生</t>
  </si>
  <si>
    <t>132222197110013032</t>
  </si>
  <si>
    <t>F10143</t>
  </si>
  <si>
    <t>贾辉</t>
  </si>
  <si>
    <t>21120319770917051X</t>
  </si>
  <si>
    <t>F10369</t>
  </si>
  <si>
    <t>刘明</t>
  </si>
  <si>
    <t>15272319850604091X</t>
  </si>
  <si>
    <t>F10432</t>
  </si>
  <si>
    <t>张宜龙</t>
  </si>
  <si>
    <t>370825197702195831</t>
  </si>
  <si>
    <t>F10353</t>
  </si>
  <si>
    <t>靳肖珂</t>
  </si>
  <si>
    <t>410523198601262511</t>
  </si>
  <si>
    <t>F10392</t>
  </si>
  <si>
    <t>陈家</t>
  </si>
  <si>
    <t>340403197907132433</t>
  </si>
  <si>
    <t>F10582</t>
  </si>
  <si>
    <t>王喜军</t>
  </si>
  <si>
    <t>15272319790115121X</t>
  </si>
  <si>
    <t>F10641</t>
  </si>
  <si>
    <t>孙占伟</t>
  </si>
  <si>
    <t>150429198003150914</t>
  </si>
  <si>
    <t>T10714</t>
  </si>
  <si>
    <t>乔建军</t>
  </si>
  <si>
    <t>152723198401140914</t>
  </si>
  <si>
    <t>钟小辉</t>
  </si>
  <si>
    <t>F10187</t>
  </si>
  <si>
    <t>阎伟莲</t>
  </si>
  <si>
    <t>220322198908235638</t>
  </si>
  <si>
    <t>F10620</t>
  </si>
  <si>
    <t>邹月雷</t>
  </si>
  <si>
    <t>15210419781222223X</t>
  </si>
  <si>
    <t>F10711</t>
  </si>
  <si>
    <t>蔡亚军</t>
  </si>
  <si>
    <t>150403198003275414</t>
  </si>
  <si>
    <t>F10777</t>
  </si>
  <si>
    <t>周长涛</t>
  </si>
  <si>
    <t>370922197606101811</t>
  </si>
  <si>
    <t>F10754</t>
  </si>
  <si>
    <t>孔维五</t>
  </si>
  <si>
    <t>340403197106286432</t>
  </si>
  <si>
    <t>F10792</t>
  </si>
  <si>
    <t>石玉林</t>
  </si>
  <si>
    <t>150429197211063677</t>
  </si>
  <si>
    <t>F10735</t>
  </si>
  <si>
    <t>张晓东</t>
  </si>
  <si>
    <t>150429198501183655</t>
  </si>
  <si>
    <t>F10806</t>
  </si>
  <si>
    <t>张玉春</t>
  </si>
  <si>
    <t>150403197311261511</t>
  </si>
  <si>
    <t>F10188</t>
  </si>
  <si>
    <t>郭毛峰</t>
  </si>
  <si>
    <t>412328197607130315</t>
  </si>
  <si>
    <t>F10704</t>
  </si>
  <si>
    <t>王杰福</t>
  </si>
  <si>
    <t>371421198710261673</t>
  </si>
  <si>
    <t>F10198</t>
  </si>
  <si>
    <t>王晓峰</t>
  </si>
  <si>
    <t>140421198409162816</t>
  </si>
  <si>
    <t>F10320</t>
  </si>
  <si>
    <t>张胜军</t>
  </si>
  <si>
    <t>132224197410201636</t>
  </si>
  <si>
    <t>F10729</t>
  </si>
  <si>
    <t>王占国</t>
  </si>
  <si>
    <t>152626198108063618</t>
  </si>
  <si>
    <t>F10730</t>
  </si>
  <si>
    <t>武承山</t>
  </si>
  <si>
    <t>371524198501094471</t>
  </si>
  <si>
    <t>F10416</t>
  </si>
  <si>
    <t>邵成</t>
  </si>
  <si>
    <t>340121199308100718</t>
  </si>
  <si>
    <t>F10756</t>
  </si>
  <si>
    <t>杨广辉</t>
  </si>
  <si>
    <t>41052619811202487x</t>
  </si>
  <si>
    <t>F10778</t>
  </si>
  <si>
    <t>程卫卫</t>
  </si>
  <si>
    <t>130406198903050937</t>
  </si>
  <si>
    <t>F10621</t>
  </si>
  <si>
    <t>郑显露</t>
  </si>
  <si>
    <t>371326197812264316</t>
  </si>
  <si>
    <t>F10749</t>
  </si>
  <si>
    <t>李长江</t>
  </si>
  <si>
    <t>210704197509277411</t>
  </si>
  <si>
    <t>T10871</t>
  </si>
  <si>
    <t>宋的良</t>
  </si>
  <si>
    <t>140602197404087519</t>
  </si>
  <si>
    <t>T10857</t>
  </si>
  <si>
    <t>张海军</t>
  </si>
  <si>
    <t>230183197605103610</t>
  </si>
  <si>
    <t>T10737</t>
  </si>
  <si>
    <t>赵立军</t>
  </si>
  <si>
    <t>150403197812262555</t>
  </si>
  <si>
    <t>T10892</t>
  </si>
  <si>
    <t>乔智军</t>
  </si>
  <si>
    <t>130521198309167015</t>
  </si>
  <si>
    <t>杜凯勋</t>
  </si>
  <si>
    <t>吝江华</t>
  </si>
  <si>
    <t>张亮亮</t>
  </si>
  <si>
    <t>汪永海</t>
  </si>
  <si>
    <t>王洋洋</t>
  </si>
  <si>
    <t>孟庆利</t>
  </si>
  <si>
    <t>王磊</t>
  </si>
  <si>
    <t>T50175</t>
  </si>
  <si>
    <t>董海宽</t>
  </si>
  <si>
    <t>412826198912168036</t>
  </si>
  <si>
    <t>T10885</t>
  </si>
  <si>
    <t>臧威</t>
  </si>
  <si>
    <t>211224198305237112</t>
  </si>
  <si>
    <t>T10886</t>
  </si>
  <si>
    <t>张来富</t>
  </si>
  <si>
    <t>132130197909124731</t>
  </si>
  <si>
    <t>纪佳佳</t>
  </si>
  <si>
    <t>130521199010167015</t>
  </si>
  <si>
    <t>王亮</t>
  </si>
  <si>
    <t>370883198007224432</t>
  </si>
  <si>
    <t>13853719564</t>
  </si>
  <si>
    <t>崔丽红</t>
  </si>
  <si>
    <t>142226198704146715</t>
  </si>
  <si>
    <t>郭玉</t>
  </si>
  <si>
    <t>130521198709012012</t>
  </si>
  <si>
    <t>刘建华</t>
  </si>
  <si>
    <t>150124198412207610</t>
  </si>
  <si>
    <t>董士良</t>
  </si>
  <si>
    <t>370982197904120419</t>
  </si>
  <si>
    <t>暴华</t>
  </si>
  <si>
    <t>武小青</t>
  </si>
  <si>
    <t>M10278</t>
  </si>
  <si>
    <t>刘丰峰</t>
  </si>
  <si>
    <t>622727198406033817</t>
  </si>
  <si>
    <t>M10465</t>
  </si>
  <si>
    <t>刘金城</t>
  </si>
  <si>
    <t>152123198612130916</t>
  </si>
  <si>
    <t>P10377</t>
  </si>
  <si>
    <t>褚福义</t>
  </si>
  <si>
    <t>152102197602040910</t>
  </si>
  <si>
    <t>P10583</t>
  </si>
  <si>
    <t>包卫东</t>
  </si>
  <si>
    <t>152104198103102272</t>
  </si>
  <si>
    <t>F10707</t>
  </si>
  <si>
    <t>刘儒佳</t>
  </si>
  <si>
    <t>230221199611153417</t>
  </si>
  <si>
    <t>F10266</t>
  </si>
  <si>
    <t>孙佳明</t>
  </si>
  <si>
    <t>640381199104270916</t>
  </si>
  <si>
    <t>F10842</t>
  </si>
  <si>
    <t>李成成</t>
  </si>
  <si>
    <t>612728199701121018</t>
  </si>
  <si>
    <t>F10800</t>
  </si>
  <si>
    <t>李秋群</t>
  </si>
  <si>
    <t>13052319820915341X</t>
  </si>
  <si>
    <t>F10199</t>
  </si>
  <si>
    <t>210921198703160817</t>
  </si>
  <si>
    <t>F10261</t>
  </si>
  <si>
    <t>朱少锋</t>
  </si>
  <si>
    <t>410421198903140511</t>
  </si>
  <si>
    <t>F10666</t>
  </si>
  <si>
    <t>张海斌</t>
  </si>
  <si>
    <t>370481197908146719</t>
  </si>
  <si>
    <t>F10470</t>
  </si>
  <si>
    <t>张龙</t>
  </si>
  <si>
    <t>152626198802082114</t>
  </si>
  <si>
    <t>F10606</t>
  </si>
  <si>
    <t>车传勤</t>
  </si>
  <si>
    <t>370983198702043233</t>
  </si>
  <si>
    <t>F10821</t>
  </si>
  <si>
    <t>王生</t>
  </si>
  <si>
    <t>152223197802045211</t>
  </si>
  <si>
    <t>F10267</t>
  </si>
  <si>
    <t>罗江申</t>
  </si>
  <si>
    <t>410422198112084812</t>
  </si>
  <si>
    <t>F10307</t>
  </si>
  <si>
    <t>马玉臣</t>
  </si>
  <si>
    <t>130521198207126271</t>
  </si>
  <si>
    <t>F10721</t>
  </si>
  <si>
    <t>徐建井</t>
  </si>
  <si>
    <t>320322197404020878</t>
  </si>
  <si>
    <t>F10388</t>
  </si>
  <si>
    <t>于柏</t>
  </si>
  <si>
    <t>210921197201101812</t>
  </si>
  <si>
    <t>F10728</t>
  </si>
  <si>
    <t>130406197709293017</t>
  </si>
  <si>
    <t>F10646</t>
  </si>
  <si>
    <t>张明礼</t>
  </si>
  <si>
    <t>370826197502083233</t>
  </si>
  <si>
    <t>勾尚文</t>
  </si>
  <si>
    <t>张井全</t>
  </si>
  <si>
    <t>150430197302260233</t>
  </si>
  <si>
    <t>M10552</t>
  </si>
  <si>
    <t>韩伟</t>
  </si>
  <si>
    <t>21122119760918153X</t>
  </si>
  <si>
    <t>M10249</t>
  </si>
  <si>
    <t>唐先卓</t>
  </si>
  <si>
    <t>211223197211261217</t>
  </si>
  <si>
    <t>M10175</t>
  </si>
  <si>
    <t>魏振虎</t>
  </si>
  <si>
    <t>140524197601212035</t>
  </si>
  <si>
    <t>M10125</t>
  </si>
  <si>
    <t>曹小明</t>
  </si>
  <si>
    <t>622723197709080418</t>
  </si>
  <si>
    <t>P10664</t>
  </si>
  <si>
    <t>王玉</t>
  </si>
  <si>
    <t>130521198910126011</t>
  </si>
  <si>
    <t>P10813</t>
  </si>
  <si>
    <t>余明彬</t>
  </si>
  <si>
    <t>34040419790812161x</t>
  </si>
  <si>
    <t>F10224</t>
  </si>
  <si>
    <t>张岳飞</t>
  </si>
  <si>
    <t>622826198907282538</t>
  </si>
  <si>
    <t>F10271</t>
  </si>
  <si>
    <t>王小虎</t>
  </si>
  <si>
    <t>150429198409071239</t>
  </si>
  <si>
    <t>F10616</t>
  </si>
  <si>
    <t>吕鹏英</t>
  </si>
  <si>
    <t>152722199011176215</t>
  </si>
  <si>
    <t>F10200</t>
  </si>
  <si>
    <t>杨明会</t>
  </si>
  <si>
    <t>211404197607307439</t>
  </si>
  <si>
    <t>F10382</t>
  </si>
  <si>
    <t>徐志强</t>
  </si>
  <si>
    <t>130521198501107039</t>
  </si>
  <si>
    <t>F10251</t>
  </si>
  <si>
    <t>祖军辉</t>
  </si>
  <si>
    <t>320323197906151815</t>
  </si>
  <si>
    <t>F10691</t>
  </si>
  <si>
    <t>沈超</t>
  </si>
  <si>
    <t>370406198210160097</t>
  </si>
  <si>
    <t>F10562</t>
  </si>
  <si>
    <t>边广涛</t>
  </si>
  <si>
    <t>370883198204164459</t>
  </si>
  <si>
    <t>F10414</t>
  </si>
  <si>
    <t>周艳哲</t>
  </si>
  <si>
    <t>130523198808210615</t>
  </si>
  <si>
    <t>F10247</t>
  </si>
  <si>
    <t>史现彬</t>
  </si>
  <si>
    <t>410101197809253513</t>
  </si>
  <si>
    <t>F10272</t>
  </si>
  <si>
    <t>王如强</t>
  </si>
  <si>
    <t>130521199410057018</t>
  </si>
  <si>
    <t>F10273</t>
  </si>
  <si>
    <t>152723199910141215</t>
  </si>
  <si>
    <t>F10119</t>
  </si>
  <si>
    <t>谢东喜</t>
  </si>
  <si>
    <t>132226197910182331</t>
  </si>
  <si>
    <t>F10238</t>
  </si>
  <si>
    <t>李英</t>
  </si>
  <si>
    <t>142322198605077013</t>
  </si>
  <si>
    <t>F10213</t>
  </si>
  <si>
    <t>孔德富</t>
  </si>
  <si>
    <t>37092119900612481X</t>
  </si>
  <si>
    <t>F10426</t>
  </si>
  <si>
    <t>吴金全</t>
  </si>
  <si>
    <t>152322198509293519</t>
  </si>
  <si>
    <t>F10268</t>
  </si>
  <si>
    <t>王义强</t>
  </si>
  <si>
    <t>130521199408017017</t>
  </si>
  <si>
    <t>F10201</t>
  </si>
  <si>
    <t>邸建军</t>
  </si>
  <si>
    <t>142329197909201116</t>
  </si>
  <si>
    <t>F10202</t>
  </si>
  <si>
    <t>景思飞</t>
  </si>
  <si>
    <t>140623198412245018</t>
  </si>
  <si>
    <t>F10193</t>
  </si>
  <si>
    <t>张国强</t>
  </si>
  <si>
    <t>15042819800919011X</t>
  </si>
  <si>
    <t>F10619</t>
  </si>
  <si>
    <t>何政辉</t>
  </si>
  <si>
    <t>130521199402246011</t>
  </si>
  <si>
    <t>F10614</t>
  </si>
  <si>
    <t>闫波</t>
  </si>
  <si>
    <t>130427199304046916</t>
  </si>
  <si>
    <t>F10309</t>
  </si>
  <si>
    <t>曹帅</t>
  </si>
  <si>
    <t>140424199301225217</t>
  </si>
  <si>
    <t>F10326</t>
  </si>
  <si>
    <t>黄诒兵</t>
  </si>
  <si>
    <t>362321197902191058</t>
  </si>
  <si>
    <t>F10383</t>
  </si>
  <si>
    <t>李少南</t>
  </si>
  <si>
    <t>410526199102028679</t>
  </si>
  <si>
    <t>F10695</t>
  </si>
  <si>
    <t>葛小现</t>
  </si>
  <si>
    <t>410325198911103112</t>
  </si>
  <si>
    <t>F10611</t>
  </si>
  <si>
    <t>董银涛</t>
  </si>
  <si>
    <t>370982198601103616</t>
  </si>
  <si>
    <t>F10239</t>
  </si>
  <si>
    <t>刘健康</t>
  </si>
  <si>
    <t>370982199004193873</t>
  </si>
  <si>
    <t>张小三</t>
  </si>
  <si>
    <t>张海青</t>
  </si>
  <si>
    <t>F10442</t>
  </si>
  <si>
    <t>王彦飞</t>
  </si>
  <si>
    <t>142233197809090518</t>
  </si>
  <si>
    <t>F10540</t>
  </si>
  <si>
    <t>杨涛</t>
  </si>
  <si>
    <t>132525198009183336</t>
  </si>
  <si>
    <t>F10389</t>
  </si>
  <si>
    <t>白巴图白拉</t>
  </si>
  <si>
    <t>152322198111182616</t>
  </si>
  <si>
    <t>F10240</t>
  </si>
  <si>
    <t>孙录录</t>
  </si>
  <si>
    <t>37098219831118311X</t>
  </si>
  <si>
    <t>F10405</t>
  </si>
  <si>
    <t>李富贵</t>
  </si>
  <si>
    <t>152723198304125130</t>
  </si>
  <si>
    <t>F10303</t>
  </si>
  <si>
    <t>王少鹏</t>
  </si>
  <si>
    <t>130582199101072452</t>
  </si>
  <si>
    <t>F10241</t>
  </si>
  <si>
    <t>冯志强</t>
  </si>
  <si>
    <t>150403199003205410</t>
  </si>
  <si>
    <t>F10384</t>
  </si>
  <si>
    <t>杨运</t>
  </si>
  <si>
    <t>411526199005225153</t>
  </si>
  <si>
    <t>F10214</t>
  </si>
  <si>
    <t>韩宁</t>
  </si>
  <si>
    <t>410526198405068710</t>
  </si>
  <si>
    <t>F10203</t>
  </si>
  <si>
    <t>高涛</t>
  </si>
  <si>
    <t>371202198210217430</t>
  </si>
  <si>
    <t>陈涛</t>
  </si>
  <si>
    <t>张宏朝</t>
  </si>
  <si>
    <t>郭强</t>
  </si>
  <si>
    <t>曹彬</t>
  </si>
  <si>
    <t>杜龙</t>
  </si>
  <si>
    <t>张春雷</t>
  </si>
  <si>
    <t>王春国</t>
  </si>
  <si>
    <t>宋石雷</t>
  </si>
  <si>
    <t>陈卫平</t>
  </si>
  <si>
    <t>刘宗刚</t>
  </si>
  <si>
    <t>赵孬旦</t>
  </si>
  <si>
    <t>F10716</t>
  </si>
  <si>
    <t>郑艳铭</t>
  </si>
  <si>
    <t>150404198210131110</t>
  </si>
  <si>
    <t>段冬冬</t>
  </si>
  <si>
    <t>朱孝天</t>
  </si>
  <si>
    <t>薛凯</t>
  </si>
  <si>
    <t>刘振杰</t>
  </si>
  <si>
    <t>王立强</t>
  </si>
  <si>
    <t>谢少栋</t>
  </si>
  <si>
    <t>谢雄飞</t>
  </si>
  <si>
    <t>宋聪聪</t>
  </si>
  <si>
    <t>王臣昭</t>
  </si>
  <si>
    <t>谢建林</t>
  </si>
  <si>
    <t>焦俊杰</t>
  </si>
  <si>
    <t>F10637</t>
  </si>
  <si>
    <t>孙雷</t>
  </si>
  <si>
    <t>370406198107080056</t>
  </si>
  <si>
    <t>F10215</t>
  </si>
  <si>
    <t>邵长明</t>
  </si>
  <si>
    <t>340121196708060715</t>
  </si>
  <si>
    <t>F10448</t>
  </si>
  <si>
    <t>李坤志</t>
  </si>
  <si>
    <t>13092619840426081x</t>
  </si>
  <si>
    <t>F10349</t>
  </si>
  <si>
    <t>刘金梁</t>
  </si>
  <si>
    <t>21122119681024151X</t>
  </si>
  <si>
    <t>F10223</t>
  </si>
  <si>
    <t>申国军</t>
  </si>
  <si>
    <t>130523198203014013</t>
  </si>
  <si>
    <t>F10252</t>
  </si>
  <si>
    <t>陈兴友</t>
  </si>
  <si>
    <t>532126198505101917</t>
  </si>
  <si>
    <t>F10790</t>
  </si>
  <si>
    <t>张奎</t>
  </si>
  <si>
    <t>370982197904106895</t>
  </si>
  <si>
    <t>F10437</t>
  </si>
  <si>
    <t>张志广</t>
  </si>
  <si>
    <t>152104197905181254</t>
  </si>
  <si>
    <t>F10717</t>
  </si>
  <si>
    <t>邱占鹏</t>
  </si>
  <si>
    <t>150403197807202013</t>
  </si>
  <si>
    <t>F10302</t>
  </si>
  <si>
    <t>程赛朋</t>
  </si>
  <si>
    <t>13058219910205247x</t>
  </si>
  <si>
    <t>F10253</t>
  </si>
  <si>
    <t>韩彦祥</t>
  </si>
  <si>
    <t>150428198308162012</t>
  </si>
  <si>
    <t>F10204</t>
  </si>
  <si>
    <t>马强强</t>
  </si>
  <si>
    <t>610527199008121811</t>
  </si>
  <si>
    <t>F10216</t>
  </si>
  <si>
    <t>李晋党</t>
  </si>
  <si>
    <t>140524198305102055</t>
  </si>
  <si>
    <t>F10242</t>
  </si>
  <si>
    <t>宗兆宝</t>
  </si>
  <si>
    <t>370481198608072230</t>
  </si>
  <si>
    <t>F10274</t>
  </si>
  <si>
    <t>任浩浩</t>
  </si>
  <si>
    <t>61273119980717321X</t>
  </si>
  <si>
    <t>F10284</t>
  </si>
  <si>
    <t>362321198502011059</t>
  </si>
  <si>
    <t>F10421</t>
  </si>
  <si>
    <t>211226197511263811</t>
  </si>
  <si>
    <t>F10371</t>
  </si>
  <si>
    <t>130522199008162414</t>
  </si>
  <si>
    <t>F10222</t>
  </si>
  <si>
    <t>高跃龙</t>
  </si>
  <si>
    <t>152723199601217212</t>
  </si>
  <si>
    <t>F10254</t>
  </si>
  <si>
    <t>152723199105241520</t>
  </si>
  <si>
    <t>F10422</t>
  </si>
  <si>
    <t>140524197512100517</t>
  </si>
  <si>
    <t>F10255</t>
  </si>
  <si>
    <t>王桂华</t>
  </si>
  <si>
    <t>150430197301281307</t>
  </si>
  <si>
    <t>F10169</t>
  </si>
  <si>
    <t>徐任锋</t>
  </si>
  <si>
    <t>230604197701073046</t>
  </si>
  <si>
    <t>F10243</t>
  </si>
  <si>
    <t>340604196710012254</t>
  </si>
  <si>
    <t>F10701</t>
  </si>
  <si>
    <t>龚占斌</t>
  </si>
  <si>
    <t>152625196605155518</t>
  </si>
  <si>
    <t>F10244</t>
  </si>
  <si>
    <t>申浩平</t>
  </si>
  <si>
    <t>210402196710062718</t>
  </si>
  <si>
    <t>F10420</t>
  </si>
  <si>
    <t>落义红</t>
  </si>
  <si>
    <t>140602198908270514</t>
  </si>
  <si>
    <t>F10652</t>
  </si>
  <si>
    <t>张满军</t>
  </si>
  <si>
    <t>152528197401133518</t>
  </si>
  <si>
    <t>F10217</t>
  </si>
  <si>
    <t>樊胜</t>
  </si>
  <si>
    <t>150122199406041118</t>
  </si>
  <si>
    <t>刘安亮</t>
  </si>
  <si>
    <t>陈小敏</t>
  </si>
  <si>
    <t>尹成虎</t>
  </si>
  <si>
    <t>高慎华</t>
  </si>
  <si>
    <t>孙甲华</t>
  </si>
  <si>
    <t>刘肖</t>
  </si>
  <si>
    <t>姜栓成</t>
  </si>
  <si>
    <t>F10500</t>
  </si>
  <si>
    <t>龙雷</t>
  </si>
  <si>
    <t>513030198903203616</t>
  </si>
  <si>
    <t>F10275</t>
  </si>
  <si>
    <t>龙小锋</t>
  </si>
  <si>
    <t>513030198711183614</t>
  </si>
  <si>
    <t>F10407</t>
  </si>
  <si>
    <t>乔欣</t>
  </si>
  <si>
    <t>612722200009206119</t>
  </si>
  <si>
    <t>F10824</t>
  </si>
  <si>
    <t>卢高明</t>
  </si>
  <si>
    <t>142233198507252010</t>
  </si>
  <si>
    <t>F10461</t>
  </si>
  <si>
    <t>李晓程</t>
  </si>
  <si>
    <t>142234198506041015</t>
  </si>
  <si>
    <t>18634635015</t>
  </si>
  <si>
    <t>F10693</t>
  </si>
  <si>
    <t>林衍伟</t>
  </si>
  <si>
    <t>370124197609184017</t>
  </si>
  <si>
    <t>F10654</t>
  </si>
  <si>
    <t>王春生</t>
  </si>
  <si>
    <t>150430198103071311</t>
  </si>
  <si>
    <t>F10301</t>
  </si>
  <si>
    <t>张波</t>
  </si>
  <si>
    <t>15272319780907213x</t>
  </si>
  <si>
    <t>F10205</t>
  </si>
  <si>
    <t>刘富强</t>
  </si>
  <si>
    <t>152723198003241517</t>
  </si>
  <si>
    <t>F10804</t>
  </si>
  <si>
    <t>刘红岭</t>
  </si>
  <si>
    <t>140729197611270039</t>
  </si>
  <si>
    <t>F10206</t>
  </si>
  <si>
    <t>李孝朴</t>
  </si>
  <si>
    <t>150430198701052698</t>
  </si>
  <si>
    <t>F10700</t>
  </si>
  <si>
    <t>潘建新</t>
  </si>
  <si>
    <t>142230197712166310</t>
  </si>
  <si>
    <t>F10207</t>
  </si>
  <si>
    <t>李善宝</t>
  </si>
  <si>
    <t>150430197010252717</t>
  </si>
  <si>
    <t>F10372</t>
  </si>
  <si>
    <t>曹海</t>
  </si>
  <si>
    <t>13022319700225233X</t>
  </si>
  <si>
    <t>F10428</t>
  </si>
  <si>
    <t>秦承刚</t>
  </si>
  <si>
    <t>370124196802014015</t>
  </si>
  <si>
    <t>F10359</t>
  </si>
  <si>
    <t>张永山</t>
  </si>
  <si>
    <t>230183197303233612</t>
  </si>
  <si>
    <t>F10208</t>
  </si>
  <si>
    <t>李志红</t>
  </si>
  <si>
    <t>140212198106101533</t>
  </si>
  <si>
    <t>F10245</t>
  </si>
  <si>
    <t>刘金</t>
  </si>
  <si>
    <t>150430197003121292</t>
  </si>
  <si>
    <t>F10356</t>
  </si>
  <si>
    <t>徐海燕</t>
  </si>
  <si>
    <t>61272919790104363X</t>
  </si>
  <si>
    <t>傅奇奇</t>
  </si>
  <si>
    <t>F10703</t>
  </si>
  <si>
    <t>韩利平</t>
  </si>
  <si>
    <t>15263119690406391X</t>
  </si>
  <si>
    <t>F10209</t>
  </si>
  <si>
    <t>李晋</t>
  </si>
  <si>
    <t>140931199004240032</t>
  </si>
  <si>
    <t>F10248</t>
  </si>
  <si>
    <t>卫永见</t>
  </si>
  <si>
    <t>142703197210030630</t>
  </si>
  <si>
    <t>F10221</t>
  </si>
  <si>
    <t>刘迪</t>
  </si>
  <si>
    <t>15042919900519363X</t>
  </si>
  <si>
    <t>F10157</t>
  </si>
  <si>
    <t>王海东</t>
  </si>
  <si>
    <t>152629199710131592</t>
  </si>
  <si>
    <t>F10339</t>
  </si>
  <si>
    <t>640202198008240017</t>
  </si>
  <si>
    <t>F10390</t>
  </si>
  <si>
    <t>李飞</t>
  </si>
  <si>
    <t>152723199010142714</t>
  </si>
  <si>
    <t>F10218</t>
  </si>
  <si>
    <t>陈宇峰</t>
  </si>
  <si>
    <t>140931197011080023</t>
  </si>
  <si>
    <t>F10705</t>
  </si>
  <si>
    <t>王金铭</t>
  </si>
  <si>
    <t>211226197105260439</t>
  </si>
  <si>
    <t>F10256</t>
  </si>
  <si>
    <t>栾铁成</t>
  </si>
  <si>
    <t>211221197701031833</t>
  </si>
  <si>
    <t>F10360</t>
  </si>
  <si>
    <t>杨柳春</t>
  </si>
  <si>
    <t>230921198203160830</t>
  </si>
  <si>
    <t>F10327</t>
  </si>
  <si>
    <t>张勇</t>
  </si>
  <si>
    <t>152723199203261218</t>
  </si>
  <si>
    <t>F10210</t>
  </si>
  <si>
    <t>白庆松</t>
  </si>
  <si>
    <t>15210419880323353X</t>
  </si>
  <si>
    <t>F10627</t>
  </si>
  <si>
    <t>崔悦</t>
  </si>
  <si>
    <t>152723198706260634</t>
  </si>
  <si>
    <t>15924502853</t>
  </si>
  <si>
    <t>王涛</t>
  </si>
  <si>
    <t>230904197901230719</t>
  </si>
  <si>
    <t>刘云龙</t>
  </si>
  <si>
    <t>150430198107210171</t>
  </si>
  <si>
    <t>刘海民</t>
  </si>
  <si>
    <t>150429197504160657</t>
  </si>
  <si>
    <t>刘保林</t>
  </si>
  <si>
    <t>152723198902281213</t>
  </si>
  <si>
    <t>M10250</t>
  </si>
  <si>
    <t>王雪飞</t>
  </si>
  <si>
    <t>15262919820225257X</t>
  </si>
  <si>
    <t>M10226</t>
  </si>
  <si>
    <t>刘瑞峰</t>
  </si>
  <si>
    <t>612727196702153919</t>
  </si>
  <si>
    <t>M10145</t>
  </si>
  <si>
    <t>赵晗镔</t>
  </si>
  <si>
    <t>152723200007014514</t>
  </si>
  <si>
    <t>M10225</t>
  </si>
  <si>
    <t>黄林</t>
  </si>
  <si>
    <t>450324199307181910</t>
  </si>
  <si>
    <t>M10185</t>
  </si>
  <si>
    <t>朱喜</t>
  </si>
  <si>
    <t>140211197812073014</t>
  </si>
  <si>
    <t>P10731</t>
  </si>
  <si>
    <t>刘杰彪</t>
  </si>
  <si>
    <t>142233198110085517</t>
  </si>
  <si>
    <t>P10634</t>
  </si>
  <si>
    <t>赵衍强</t>
  </si>
  <si>
    <t>370922197107231339</t>
  </si>
  <si>
    <t>P10321</t>
  </si>
  <si>
    <t>韩承全</t>
  </si>
  <si>
    <t>37098319860610135X</t>
  </si>
  <si>
    <t>S10860</t>
  </si>
  <si>
    <t>王立国</t>
  </si>
  <si>
    <t>150404199001102430</t>
  </si>
  <si>
    <t>S10752</t>
  </si>
  <si>
    <t>周峰</t>
  </si>
  <si>
    <t>152723197606161853</t>
  </si>
  <si>
    <t>F10591</t>
  </si>
  <si>
    <t>孙国兴</t>
  </si>
  <si>
    <t>150429197311253611</t>
  </si>
  <si>
    <t>F10459</t>
  </si>
  <si>
    <t>苗宇</t>
  </si>
  <si>
    <t>152723198604174217</t>
  </si>
  <si>
    <t>F10724</t>
  </si>
  <si>
    <t>高兴</t>
  </si>
  <si>
    <t>152723198611091217</t>
  </si>
  <si>
    <t>F10257</t>
  </si>
  <si>
    <t>陈爱国</t>
  </si>
  <si>
    <t>142234198005305019</t>
  </si>
  <si>
    <t>F10529</t>
  </si>
  <si>
    <t>王冲</t>
  </si>
  <si>
    <t>653127199108281132</t>
  </si>
  <si>
    <t>F10348</t>
  </si>
  <si>
    <t>刘晓勇</t>
  </si>
  <si>
    <t>142232198505252731</t>
  </si>
  <si>
    <t>F10550</t>
  </si>
  <si>
    <t>苑广田</t>
  </si>
  <si>
    <t>211404197201043672</t>
  </si>
  <si>
    <t>F10526</t>
  </si>
  <si>
    <t>张永强</t>
  </si>
  <si>
    <t>15272319820903541X</t>
  </si>
  <si>
    <t>F10276</t>
  </si>
  <si>
    <t>郑永红</t>
  </si>
  <si>
    <t>152634198009242717</t>
  </si>
  <si>
    <t>F10269</t>
  </si>
  <si>
    <t>15210419850101661X</t>
  </si>
  <si>
    <t>F10409</t>
  </si>
  <si>
    <t>谢何</t>
  </si>
  <si>
    <t>320324196911130332</t>
  </si>
  <si>
    <t>F10718</t>
  </si>
  <si>
    <t>孙志成</t>
  </si>
  <si>
    <t>152126197211261215</t>
  </si>
  <si>
    <t>F10609</t>
  </si>
  <si>
    <t>王学强</t>
  </si>
  <si>
    <t>152625199309186014</t>
  </si>
  <si>
    <t>F10520</t>
  </si>
  <si>
    <t>张青春</t>
  </si>
  <si>
    <t>152327197002051016</t>
  </si>
  <si>
    <t>F10227</t>
  </si>
  <si>
    <t>张洪雪</t>
  </si>
  <si>
    <t>130229199012184825</t>
  </si>
  <si>
    <t>F10553</t>
  </si>
  <si>
    <t>秦承胜</t>
  </si>
  <si>
    <t>37012419700531401X</t>
  </si>
  <si>
    <t>F10594</t>
  </si>
  <si>
    <t>张忠山</t>
  </si>
  <si>
    <t>612524197212290974</t>
  </si>
  <si>
    <t>F10770</t>
  </si>
  <si>
    <t>秦柏庆</t>
  </si>
  <si>
    <t>370124196802294010</t>
  </si>
  <si>
    <t>F10317</t>
  </si>
  <si>
    <t>王立武</t>
  </si>
  <si>
    <t>15042919711107001X</t>
  </si>
  <si>
    <t>孙国庆</t>
  </si>
  <si>
    <t>孟强</t>
  </si>
  <si>
    <t>F10539</t>
  </si>
  <si>
    <t>宛凯</t>
  </si>
  <si>
    <t>210402197206020935</t>
  </si>
  <si>
    <t>F10530</t>
  </si>
  <si>
    <t>刘新虎</t>
  </si>
  <si>
    <t>610115198202023519</t>
  </si>
  <si>
    <t>F10644</t>
  </si>
  <si>
    <t>冒勇</t>
  </si>
  <si>
    <t>320621196704271439</t>
  </si>
  <si>
    <t>F10773</t>
  </si>
  <si>
    <t>宋亮</t>
  </si>
  <si>
    <t>152723198703281050</t>
  </si>
  <si>
    <t>F10418</t>
  </si>
  <si>
    <t>刘继俭</t>
  </si>
  <si>
    <t>13022619660429307X</t>
  </si>
  <si>
    <t>F10564</t>
  </si>
  <si>
    <t>刘杰龙</t>
  </si>
  <si>
    <t>142233198007095215</t>
  </si>
  <si>
    <t>F10430</t>
  </si>
  <si>
    <t>李维朴</t>
  </si>
  <si>
    <t>150430199204082698</t>
  </si>
  <si>
    <t>F10767</t>
  </si>
  <si>
    <t>朱银武</t>
  </si>
  <si>
    <t>150430198006070237</t>
  </si>
  <si>
    <t>F10367</t>
  </si>
  <si>
    <t>刘杨</t>
  </si>
  <si>
    <t>150422199407230056</t>
  </si>
  <si>
    <t>F10719</t>
  </si>
  <si>
    <t>孙友文</t>
  </si>
  <si>
    <t>230921198012070015</t>
  </si>
  <si>
    <t>F10764</t>
  </si>
  <si>
    <t>陈明忱</t>
  </si>
  <si>
    <t>210402199101210934</t>
  </si>
  <si>
    <t>F10798</t>
  </si>
  <si>
    <t>高永亮</t>
  </si>
  <si>
    <t>152723199409206919</t>
  </si>
  <si>
    <t>F10290</t>
  </si>
  <si>
    <t>杨杰</t>
  </si>
  <si>
    <t>152723199806292718</t>
  </si>
  <si>
    <t>F10532</t>
  </si>
  <si>
    <t>李其才</t>
  </si>
  <si>
    <t>37012419650203409X</t>
  </si>
  <si>
    <t>F10288</t>
  </si>
  <si>
    <t>白跃春</t>
  </si>
  <si>
    <t>130227196812303611</t>
  </si>
  <si>
    <t>F10453</t>
  </si>
  <si>
    <t>杜春波</t>
  </si>
  <si>
    <t>230903197404270326</t>
  </si>
  <si>
    <t>F10589</t>
  </si>
  <si>
    <t>孟雪</t>
  </si>
  <si>
    <t>211203199512274525</t>
  </si>
  <si>
    <t>F10328</t>
  </si>
  <si>
    <t>李萍</t>
  </si>
  <si>
    <t>612130197112080721</t>
  </si>
  <si>
    <t>F10319</t>
  </si>
  <si>
    <t>肖媛媛</t>
  </si>
  <si>
    <t>142230199008144715</t>
  </si>
  <si>
    <t>F10228</t>
  </si>
  <si>
    <t>孙若荣</t>
  </si>
  <si>
    <t>612129196804191959</t>
  </si>
  <si>
    <t>F10361</t>
  </si>
  <si>
    <t>李向清</t>
  </si>
  <si>
    <t>211203196902120544</t>
  </si>
  <si>
    <t>F10516</t>
  </si>
  <si>
    <t>王静玉</t>
  </si>
  <si>
    <t>210124197303283843</t>
  </si>
  <si>
    <t>F10531</t>
  </si>
  <si>
    <t>张杰</t>
  </si>
  <si>
    <t>211221197607231820</t>
  </si>
  <si>
    <t>F10456</t>
  </si>
  <si>
    <t>贾越</t>
  </si>
  <si>
    <t>142234199106186025</t>
  </si>
  <si>
    <t>F10291</t>
  </si>
  <si>
    <t>152723199702080921</t>
  </si>
  <si>
    <t>F10708</t>
  </si>
  <si>
    <t>刘倩倩</t>
  </si>
  <si>
    <t>370881198804121548</t>
  </si>
  <si>
    <t>F10229</t>
  </si>
  <si>
    <t>王成</t>
  </si>
  <si>
    <t>152626196601025456</t>
  </si>
  <si>
    <t>F10362</t>
  </si>
  <si>
    <t>李向华</t>
  </si>
  <si>
    <t>211322197210027532</t>
  </si>
  <si>
    <t>武周强</t>
  </si>
  <si>
    <t>F10440</t>
  </si>
  <si>
    <t>412328197409081532</t>
  </si>
  <si>
    <t>F10712</t>
  </si>
  <si>
    <t>410622197402106035</t>
  </si>
  <si>
    <t>F10595</t>
  </si>
  <si>
    <t>140108198805043918</t>
  </si>
  <si>
    <t>F10220</t>
  </si>
  <si>
    <t>150304197409132014</t>
  </si>
  <si>
    <t>F10561</t>
  </si>
  <si>
    <t>李建国</t>
  </si>
  <si>
    <t>370405196911013019</t>
  </si>
  <si>
    <t>F10230</t>
  </si>
  <si>
    <t>田青云</t>
  </si>
  <si>
    <t>130534199312052717</t>
  </si>
  <si>
    <t>F10579</t>
  </si>
  <si>
    <t>15272319920602092X</t>
  </si>
  <si>
    <t>F10587</t>
  </si>
  <si>
    <t>510224197408103737</t>
  </si>
  <si>
    <t>F10460</t>
  </si>
  <si>
    <t>李小宝</t>
  </si>
  <si>
    <t>152723198910200938</t>
  </si>
  <si>
    <t>F10403</t>
  </si>
  <si>
    <t>王伟</t>
  </si>
  <si>
    <t>142234198405021613</t>
  </si>
  <si>
    <t>F10329</t>
  </si>
  <si>
    <t>李海军</t>
  </si>
  <si>
    <t>152626197306221811</t>
  </si>
  <si>
    <t>F10543</t>
  </si>
  <si>
    <t>景金财</t>
  </si>
  <si>
    <t>210403196809130019</t>
  </si>
  <si>
    <t>F10363</t>
  </si>
  <si>
    <t>邱明星</t>
  </si>
  <si>
    <t>150929198301203313</t>
  </si>
  <si>
    <t>F10447</t>
  </si>
  <si>
    <t>兰立平</t>
  </si>
  <si>
    <t>150202197503151811</t>
  </si>
  <si>
    <t>F10464</t>
  </si>
  <si>
    <t>魏啟</t>
  </si>
  <si>
    <t>152723199211181832</t>
  </si>
  <si>
    <t>F10231</t>
  </si>
  <si>
    <t>杨彦龙</t>
  </si>
  <si>
    <t>142234199604135511</t>
  </si>
  <si>
    <t>F10232</t>
  </si>
  <si>
    <t>谢宁宁</t>
  </si>
  <si>
    <t>152630199304084511</t>
  </si>
  <si>
    <t>F10364</t>
  </si>
  <si>
    <t>杨雄</t>
  </si>
  <si>
    <t>152723199802254212</t>
  </si>
  <si>
    <t>F10427</t>
  </si>
  <si>
    <t>李万亮</t>
  </si>
  <si>
    <t>140113196604065514</t>
  </si>
  <si>
    <t>F10233</t>
  </si>
  <si>
    <t>杨永强</t>
  </si>
  <si>
    <t>152623196905144172</t>
  </si>
  <si>
    <t>F10379</t>
  </si>
  <si>
    <t>邓小东</t>
  </si>
  <si>
    <t>152723199311131816</t>
  </si>
  <si>
    <t>F10343</t>
  </si>
  <si>
    <t>贾瑞峰</t>
  </si>
  <si>
    <t>612723198211113617</t>
  </si>
  <si>
    <t>F10487</t>
  </si>
  <si>
    <t>王帅</t>
  </si>
  <si>
    <t>152801198901121231</t>
  </si>
  <si>
    <t>F10365</t>
  </si>
  <si>
    <t>任剑波</t>
  </si>
  <si>
    <t>152723199107062737</t>
  </si>
  <si>
    <t>F10592</t>
  </si>
  <si>
    <t>李志强</t>
  </si>
  <si>
    <t>152723199512131214</t>
  </si>
  <si>
    <t>F10234</t>
  </si>
  <si>
    <t>韩栋良</t>
  </si>
  <si>
    <t>152723199007230932</t>
  </si>
  <si>
    <t>F10706</t>
  </si>
  <si>
    <t>王富</t>
  </si>
  <si>
    <t>140623198608012013</t>
  </si>
  <si>
    <t>F10536</t>
  </si>
  <si>
    <t>152801197406233311</t>
  </si>
  <si>
    <t>F10235</t>
  </si>
  <si>
    <t>152723198910010931</t>
  </si>
  <si>
    <t>F10551</t>
  </si>
  <si>
    <t>梁玉华</t>
  </si>
  <si>
    <t>132223197408160015</t>
  </si>
  <si>
    <t>F10517</t>
  </si>
  <si>
    <t>李伟</t>
  </si>
  <si>
    <t>152627198706183114</t>
  </si>
  <si>
    <t>F10584</t>
  </si>
  <si>
    <t>刘二子</t>
  </si>
  <si>
    <t>142232199106032197</t>
  </si>
  <si>
    <t>F10280</t>
  </si>
  <si>
    <t>张晋华</t>
  </si>
  <si>
    <t>142202197805192870</t>
  </si>
  <si>
    <t>F10236</t>
  </si>
  <si>
    <t>230224197505092817</t>
  </si>
  <si>
    <t>F10260</t>
  </si>
  <si>
    <t>孔庆民</t>
  </si>
  <si>
    <t>370881198102245319</t>
  </si>
  <si>
    <t>18754711773</t>
  </si>
  <si>
    <t>F10588</t>
  </si>
  <si>
    <t>王春玲</t>
  </si>
  <si>
    <t>150304197602293020</t>
  </si>
  <si>
    <t>F10523</t>
  </si>
  <si>
    <t>姬婉萍</t>
  </si>
  <si>
    <t>61052519900120438X</t>
  </si>
  <si>
    <t>F10219</t>
  </si>
  <si>
    <t>贾隆琪</t>
  </si>
  <si>
    <t>15272319880712122X</t>
  </si>
  <si>
    <t>F10590</t>
  </si>
  <si>
    <t>刘丽娜</t>
  </si>
  <si>
    <t>152723199305141225</t>
  </si>
  <si>
    <t>F10528</t>
  </si>
  <si>
    <t>赵洨暇</t>
  </si>
  <si>
    <t>152723198707041580</t>
  </si>
  <si>
    <t>15149409933</t>
  </si>
  <si>
    <t>F10211</t>
  </si>
  <si>
    <t>陈彦文</t>
  </si>
  <si>
    <t>230903196705280312</t>
  </si>
  <si>
    <t>F10524</t>
  </si>
  <si>
    <t>田金宽</t>
  </si>
  <si>
    <t>152723198210094812</t>
  </si>
  <si>
    <t>F10585</t>
  </si>
  <si>
    <t>152722198304111218</t>
  </si>
  <si>
    <t>F10855</t>
  </si>
  <si>
    <t>侯林祥</t>
  </si>
  <si>
    <t>152723198703091839</t>
  </si>
  <si>
    <t>F10518</t>
  </si>
  <si>
    <t>赵明亮</t>
  </si>
  <si>
    <t>152723196503245718</t>
  </si>
  <si>
    <t>F10457</t>
  </si>
  <si>
    <t>白永光</t>
  </si>
  <si>
    <t>150122198403174519</t>
  </si>
  <si>
    <t>F10586</t>
  </si>
  <si>
    <t>杨冬明</t>
  </si>
  <si>
    <t>142234198408066016</t>
  </si>
  <si>
    <t>F10545</t>
  </si>
  <si>
    <t>李建军</t>
  </si>
  <si>
    <t>140623198906063513</t>
  </si>
  <si>
    <t>F10270</t>
  </si>
  <si>
    <t>齐红飞</t>
  </si>
  <si>
    <t>150125198905073311</t>
  </si>
  <si>
    <t>F10331</t>
  </si>
  <si>
    <t>田云</t>
  </si>
  <si>
    <t>152723198808161514</t>
  </si>
  <si>
    <t>S10930</t>
  </si>
  <si>
    <t>赵文斌</t>
  </si>
  <si>
    <t>152624197411275712</t>
  </si>
  <si>
    <t>白志敏</t>
  </si>
  <si>
    <t>152723199904215118</t>
  </si>
  <si>
    <t>石尚龙</t>
  </si>
  <si>
    <t>150124198204267619</t>
  </si>
  <si>
    <t>刘洋</t>
  </si>
  <si>
    <t>15280119931218153X</t>
  </si>
  <si>
    <t>范高雄</t>
  </si>
  <si>
    <t>142234198707071616</t>
  </si>
  <si>
    <t>张海富</t>
  </si>
  <si>
    <t>150429199007284412</t>
  </si>
  <si>
    <t>郝爱宏</t>
  </si>
  <si>
    <t>140926198806180013</t>
  </si>
  <si>
    <t>李清星</t>
  </si>
  <si>
    <t>140621198811032818</t>
  </si>
  <si>
    <t>石建平</t>
  </si>
  <si>
    <t>150124198401158454</t>
  </si>
  <si>
    <t>魏磊</t>
  </si>
  <si>
    <t>152723199001091839</t>
  </si>
  <si>
    <t>贠喜乾</t>
  </si>
  <si>
    <t>620422198401022211</t>
  </si>
  <si>
    <t>M10129</t>
  </si>
  <si>
    <t>李烨衡</t>
  </si>
  <si>
    <t>152630198109160019</t>
  </si>
  <si>
    <t>M10295</t>
  </si>
  <si>
    <t>胡涛</t>
  </si>
  <si>
    <t>152723199308224835</t>
  </si>
  <si>
    <t>M10355</t>
  </si>
  <si>
    <t>吕吉伟</t>
  </si>
  <si>
    <t>152630199905067215</t>
  </si>
  <si>
    <t>M10237</t>
  </si>
  <si>
    <t>董海燕</t>
  </si>
  <si>
    <t>150124198510030142</t>
  </si>
  <si>
    <t>P10264</t>
  </si>
  <si>
    <t>150102196809011555</t>
  </si>
  <si>
    <t>P10569</t>
  </si>
  <si>
    <t>任国伟</t>
  </si>
  <si>
    <t>15272319890328423X</t>
  </si>
  <si>
    <t>P10503</t>
  </si>
  <si>
    <t>赵军红</t>
  </si>
  <si>
    <t>610524198808227231</t>
  </si>
  <si>
    <t>F10546</t>
  </si>
  <si>
    <t>陈智</t>
  </si>
  <si>
    <t>622727197608115015</t>
  </si>
  <si>
    <t>15044763546</t>
  </si>
  <si>
    <t>F10436</t>
  </si>
  <si>
    <t>鞠奇</t>
  </si>
  <si>
    <t>210404197004213010</t>
  </si>
  <si>
    <t>F10344</t>
  </si>
  <si>
    <t>赵永小</t>
  </si>
  <si>
    <t>612723197508081631</t>
  </si>
  <si>
    <t>F10246</t>
  </si>
  <si>
    <t>魏军</t>
  </si>
  <si>
    <t>152626198709171518</t>
  </si>
  <si>
    <t>F10482</t>
  </si>
  <si>
    <t>赵文军</t>
  </si>
  <si>
    <t>152723197502130913</t>
  </si>
  <si>
    <t>F10812</t>
  </si>
  <si>
    <t>尹玉</t>
  </si>
  <si>
    <t>152104196603092518</t>
  </si>
  <si>
    <t>F10314</t>
  </si>
  <si>
    <t>苏明</t>
  </si>
  <si>
    <t>15272319870801121X</t>
  </si>
  <si>
    <t>F10861</t>
  </si>
  <si>
    <t>吴满来</t>
  </si>
  <si>
    <t>412322196705013611</t>
  </si>
  <si>
    <t>F10330</t>
  </si>
  <si>
    <t>董遵起</t>
  </si>
  <si>
    <t>220523197204151033</t>
  </si>
  <si>
    <t>F10311</t>
  </si>
  <si>
    <t>张利军</t>
  </si>
  <si>
    <t>152629197111024016</t>
  </si>
  <si>
    <t>F10485</t>
  </si>
  <si>
    <t>白兵</t>
  </si>
  <si>
    <t>152723197209150990</t>
  </si>
  <si>
    <t>F10480</t>
  </si>
  <si>
    <t>贾计平</t>
  </si>
  <si>
    <t>152630197301150377</t>
  </si>
  <si>
    <t>F10315</t>
  </si>
  <si>
    <t>张建安</t>
  </si>
  <si>
    <t>150202198007142515</t>
  </si>
  <si>
    <t>F10312</t>
  </si>
  <si>
    <t>孙恒印</t>
  </si>
  <si>
    <t>23022119681027121X</t>
  </si>
  <si>
    <t>F10435</t>
  </si>
  <si>
    <t>张际龙</t>
  </si>
  <si>
    <t>152624197601103671</t>
  </si>
  <si>
    <t>F10850</t>
  </si>
  <si>
    <t>李平</t>
  </si>
  <si>
    <t>15272319911021093X</t>
  </si>
  <si>
    <t>15326771577</t>
  </si>
  <si>
    <t>F10490</t>
  </si>
  <si>
    <t>郝龙</t>
  </si>
  <si>
    <t>140932200005070014</t>
  </si>
  <si>
    <t>18547763338</t>
  </si>
  <si>
    <t>F10296</t>
  </si>
  <si>
    <t>李永栋</t>
  </si>
  <si>
    <t>15092319901002213X</t>
  </si>
  <si>
    <t>15849770310</t>
  </si>
  <si>
    <t>F10467</t>
  </si>
  <si>
    <t>郭建飞</t>
  </si>
  <si>
    <t>152631197209122417</t>
  </si>
  <si>
    <t>F10345</t>
  </si>
  <si>
    <t>席佳雨</t>
  </si>
  <si>
    <t>15092319920621271X</t>
  </si>
  <si>
    <t>F10299</t>
  </si>
  <si>
    <t>张伟雄</t>
  </si>
  <si>
    <t>152723198802051816</t>
  </si>
  <si>
    <t>F10907</t>
  </si>
  <si>
    <t>王春</t>
  </si>
  <si>
    <t>152723199501022717</t>
  </si>
  <si>
    <t>F10340</t>
  </si>
  <si>
    <t>李晓华</t>
  </si>
  <si>
    <t>232321198012137215</t>
  </si>
  <si>
    <t>F10574</t>
  </si>
  <si>
    <t>王喜明</t>
  </si>
  <si>
    <t>152723199002171232</t>
  </si>
  <si>
    <t>F10445</t>
  </si>
  <si>
    <t>苏龙</t>
  </si>
  <si>
    <t>152723197910250914</t>
  </si>
  <si>
    <t>F10446</t>
  </si>
  <si>
    <t>梅小东</t>
  </si>
  <si>
    <t>14232519950904053X</t>
  </si>
  <si>
    <t>F10429</t>
  </si>
  <si>
    <t>杨明义</t>
  </si>
  <si>
    <t>150221197710261019</t>
  </si>
  <si>
    <t>F10794</t>
  </si>
  <si>
    <t>马宇</t>
  </si>
  <si>
    <t>510682198912235413</t>
  </si>
  <si>
    <t>F10316</t>
  </si>
  <si>
    <t>王小飞</t>
  </si>
  <si>
    <t>150124198812111917</t>
  </si>
  <si>
    <t>F10489</t>
  </si>
  <si>
    <t>任撼岳</t>
  </si>
  <si>
    <t>211404197904257431</t>
  </si>
  <si>
    <t>F10323</t>
  </si>
  <si>
    <t>贾吉虎</t>
  </si>
  <si>
    <t>152723199306030914</t>
  </si>
  <si>
    <t>F10341</t>
  </si>
  <si>
    <t>纪永</t>
  </si>
  <si>
    <t>152630198410246030</t>
  </si>
  <si>
    <t>F10484</t>
  </si>
  <si>
    <t>李沛蓉</t>
  </si>
  <si>
    <t>152723198912101810</t>
  </si>
  <si>
    <t>F10346</t>
  </si>
  <si>
    <t>152723198812170915</t>
  </si>
  <si>
    <t>F10576</t>
  </si>
  <si>
    <t>张喜在</t>
  </si>
  <si>
    <t>150124198806275210</t>
  </si>
  <si>
    <t>F10441</t>
  </si>
  <si>
    <t>钱磊</t>
  </si>
  <si>
    <t>152723199203161532</t>
  </si>
  <si>
    <t>F10406</t>
  </si>
  <si>
    <t>孙振鑫</t>
  </si>
  <si>
    <t>152105199503051217</t>
  </si>
  <si>
    <t>F10300</t>
  </si>
  <si>
    <t>张越</t>
  </si>
  <si>
    <t>152723199901052114</t>
  </si>
  <si>
    <t>F10483</t>
  </si>
  <si>
    <t>薛冰</t>
  </si>
  <si>
    <t>152631199408153012</t>
  </si>
  <si>
    <t>F10481</t>
  </si>
  <si>
    <t>张海荣</t>
  </si>
  <si>
    <t>152723198411181517</t>
  </si>
  <si>
    <t>F10454</t>
  </si>
  <si>
    <t>陈磊</t>
  </si>
  <si>
    <t>152723199203034816</t>
  </si>
  <si>
    <t>F10486</t>
  </si>
  <si>
    <t>黄虎</t>
  </si>
  <si>
    <t>152723199009082419</t>
  </si>
  <si>
    <t>F10425</t>
  </si>
  <si>
    <t>黄利军</t>
  </si>
  <si>
    <t>152723198007012711</t>
  </si>
  <si>
    <t>F10297</t>
  </si>
  <si>
    <t>王润旺</t>
  </si>
  <si>
    <t>152624197802273677</t>
  </si>
  <si>
    <t>F10212</t>
  </si>
  <si>
    <t>赵星</t>
  </si>
  <si>
    <t>15272319950427571X</t>
  </si>
  <si>
    <t>F10306</t>
  </si>
  <si>
    <t>张硕</t>
  </si>
  <si>
    <t>150124199906197613</t>
  </si>
  <si>
    <t>杨勇</t>
  </si>
  <si>
    <t>152723199801241233</t>
  </si>
  <si>
    <t>朱彦宏</t>
  </si>
  <si>
    <t>152723199105311816</t>
  </si>
  <si>
    <t>巴特尔</t>
  </si>
  <si>
    <t>150121200012272051</t>
  </si>
  <si>
    <t>任君</t>
  </si>
  <si>
    <t>150223199210112115</t>
  </si>
  <si>
    <t>鲁俊峰</t>
  </si>
  <si>
    <t>152723199009030977</t>
  </si>
  <si>
    <t>高建华</t>
  </si>
  <si>
    <t>150124198401302751</t>
  </si>
  <si>
    <t>高鹏</t>
  </si>
  <si>
    <t>王冬</t>
  </si>
  <si>
    <t>152726199003011512</t>
  </si>
  <si>
    <t>M10258</t>
  </si>
  <si>
    <t>田庆龙</t>
  </si>
  <si>
    <t>152723199506060915</t>
  </si>
  <si>
    <t>P10386</t>
  </si>
  <si>
    <t>张雷</t>
  </si>
  <si>
    <t>152723198004220910</t>
  </si>
  <si>
    <t>P10451</t>
  </si>
  <si>
    <t>郭建军</t>
  </si>
  <si>
    <t>152632198408012115</t>
  </si>
  <si>
    <t>P10443</t>
  </si>
  <si>
    <t>李学龙</t>
  </si>
  <si>
    <t>231025198111261535</t>
  </si>
  <si>
    <t>F10399</t>
  </si>
  <si>
    <t>刘海林</t>
  </si>
  <si>
    <t>14223119921101041X</t>
  </si>
  <si>
    <t>F10865</t>
  </si>
  <si>
    <t>雷震</t>
  </si>
  <si>
    <t>150207198909225338</t>
  </si>
  <si>
    <t>F10597</t>
  </si>
  <si>
    <t>皮晨宇</t>
  </si>
  <si>
    <t>152501199211210016</t>
  </si>
  <si>
    <t>F10506</t>
  </si>
  <si>
    <t>贺海顺</t>
  </si>
  <si>
    <t>140602197712068512</t>
  </si>
  <si>
    <t>F10869</t>
  </si>
  <si>
    <t>广雄杰</t>
  </si>
  <si>
    <t>150122198810203639</t>
  </si>
  <si>
    <t>F10385</t>
  </si>
  <si>
    <t>毕然</t>
  </si>
  <si>
    <t>15040319930724331X</t>
  </si>
  <si>
    <t>F10570</t>
  </si>
  <si>
    <t>李俊青</t>
  </si>
  <si>
    <t>15020419791108063X</t>
  </si>
  <si>
    <t>T10723</t>
  </si>
  <si>
    <t>李欣</t>
  </si>
  <si>
    <t>152723199308080130</t>
  </si>
  <si>
    <t>F10473</t>
  </si>
  <si>
    <t>王进宇</t>
  </si>
  <si>
    <t>142232198709081575</t>
  </si>
  <si>
    <t>F10642</t>
  </si>
  <si>
    <t>鲁国鑫</t>
  </si>
  <si>
    <t>152723199209140919</t>
  </si>
  <si>
    <t>F10350</t>
  </si>
  <si>
    <t>安瑞新</t>
  </si>
  <si>
    <t>152627197002100531</t>
  </si>
  <si>
    <t>F10604</t>
  </si>
  <si>
    <t>王计良</t>
  </si>
  <si>
    <t>130426196508284211</t>
  </si>
  <si>
    <t>F10655</t>
  </si>
  <si>
    <t>叶虎成</t>
  </si>
  <si>
    <t>150204197306272115</t>
  </si>
  <si>
    <t>F10102</t>
  </si>
  <si>
    <t>毕云龙</t>
  </si>
  <si>
    <t>150403197305103330</t>
  </si>
  <si>
    <t>F10541</t>
  </si>
  <si>
    <t>白艳朋</t>
  </si>
  <si>
    <t>150429199007020652</t>
  </si>
  <si>
    <t>郭昊鑫</t>
  </si>
  <si>
    <t>周浩男</t>
  </si>
  <si>
    <t>王嘉毅</t>
  </si>
  <si>
    <t>燕其</t>
  </si>
  <si>
    <t>李猛</t>
  </si>
  <si>
    <t>张尧</t>
  </si>
  <si>
    <t>刘帅</t>
  </si>
  <si>
    <t>张裕溪</t>
  </si>
  <si>
    <t>刘国锐</t>
  </si>
  <si>
    <t>李慧宇</t>
  </si>
  <si>
    <t>F10632</t>
  </si>
  <si>
    <t>安全监察科</t>
  </si>
  <si>
    <t>15272319861209601X</t>
  </si>
  <si>
    <t>F10839</t>
  </si>
  <si>
    <t>612729199008286611</t>
  </si>
  <si>
    <t>F10573</t>
  </si>
  <si>
    <t>翁贵</t>
  </si>
  <si>
    <t>152627198812084339</t>
  </si>
  <si>
    <t>F10581</t>
  </si>
  <si>
    <t>王建业</t>
  </si>
  <si>
    <t>152630198603027010</t>
  </si>
  <si>
    <t>F10645</t>
  </si>
  <si>
    <t>薛金磊</t>
  </si>
  <si>
    <t>142232198605065394</t>
  </si>
  <si>
    <t>F10653</t>
  </si>
  <si>
    <t>刘建强</t>
  </si>
  <si>
    <t>152723199106130937</t>
  </si>
  <si>
    <t>F10501</t>
  </si>
  <si>
    <t>150422198502193949</t>
  </si>
  <si>
    <t>F10780</t>
  </si>
  <si>
    <t>210124197511263839</t>
  </si>
  <si>
    <t>F10873</t>
  </si>
  <si>
    <t>吕若飞</t>
  </si>
  <si>
    <t>152723199209200918</t>
  </si>
  <si>
    <t>F10548</t>
  </si>
  <si>
    <t>赵长海</t>
  </si>
  <si>
    <t>211203197706202037</t>
  </si>
  <si>
    <t>F10368</t>
  </si>
  <si>
    <t>祁塏轩</t>
  </si>
  <si>
    <t>152701199509170337</t>
  </si>
  <si>
    <t>F10265</t>
  </si>
  <si>
    <t>钟晋闻</t>
  </si>
  <si>
    <t>142232199110120456</t>
  </si>
  <si>
    <t>F10455</t>
  </si>
  <si>
    <t>140224198310217811</t>
  </si>
  <si>
    <t>F10898</t>
  </si>
  <si>
    <t>王建新</t>
  </si>
  <si>
    <t>140622199002265612</t>
  </si>
  <si>
    <t>F10906</t>
  </si>
  <si>
    <t>吴天路</t>
  </si>
  <si>
    <t>372922197808203092</t>
  </si>
  <si>
    <t>F10651</t>
  </si>
  <si>
    <t>孙飞</t>
  </si>
  <si>
    <t>230221199202031216</t>
  </si>
  <si>
    <t>F10398</t>
  </si>
  <si>
    <t>任国光</t>
  </si>
  <si>
    <t>152104196809222234</t>
  </si>
  <si>
    <t>F10626</t>
  </si>
  <si>
    <t>高磊</t>
  </si>
  <si>
    <t>152723199312167212</t>
  </si>
  <si>
    <t>F10697</t>
  </si>
  <si>
    <t>李星</t>
  </si>
  <si>
    <t>152723199209025718</t>
  </si>
  <si>
    <t>郑宇松</t>
  </si>
  <si>
    <t>T10864</t>
  </si>
  <si>
    <t>总调度室</t>
  </si>
  <si>
    <t>340621197702275610</t>
  </si>
  <si>
    <t>F10474</t>
  </si>
  <si>
    <t>152723198801254515</t>
  </si>
  <si>
    <t>F10262</t>
  </si>
  <si>
    <t>郭鑫</t>
  </si>
  <si>
    <t>152723198611177811</t>
  </si>
  <si>
    <t>F10870</t>
  </si>
  <si>
    <t>152824199002213334</t>
  </si>
  <si>
    <t>F10781</t>
  </si>
  <si>
    <t>152723198804241517</t>
  </si>
  <si>
    <t>F10400</t>
  </si>
  <si>
    <t>230902197103061735</t>
  </si>
  <si>
    <t>F10189</t>
  </si>
  <si>
    <t>杨原</t>
  </si>
  <si>
    <t>152723199108251812</t>
  </si>
  <si>
    <t>F10848</t>
  </si>
  <si>
    <t>刘首奎</t>
  </si>
  <si>
    <t>132624197711157511</t>
  </si>
  <si>
    <t>T10702</t>
  </si>
  <si>
    <t>黄光灿</t>
  </si>
  <si>
    <t>410422199312126516</t>
  </si>
  <si>
    <t>T10788</t>
  </si>
  <si>
    <t>武喜祥</t>
  </si>
  <si>
    <t>152723199911061516</t>
  </si>
  <si>
    <t>T10661</t>
  </si>
  <si>
    <t>张勐</t>
  </si>
  <si>
    <t>150122199810090616</t>
  </si>
  <si>
    <t>T10463</t>
  </si>
  <si>
    <t>150207198702241023</t>
  </si>
  <si>
    <t>T10522</t>
  </si>
  <si>
    <t>宋伟</t>
  </si>
  <si>
    <t>152722199001202758</t>
  </si>
  <si>
    <t>T10919</t>
  </si>
  <si>
    <t>董元良</t>
  </si>
  <si>
    <t>152723198501121219</t>
  </si>
  <si>
    <t>T10840</t>
  </si>
  <si>
    <t>田苗</t>
  </si>
  <si>
    <t>152723199011031215</t>
  </si>
  <si>
    <t>T10795</t>
  </si>
  <si>
    <t>冯继强</t>
  </si>
  <si>
    <t>152723199303140915</t>
  </si>
  <si>
    <t>刘功松</t>
  </si>
  <si>
    <t>唐子强</t>
  </si>
  <si>
    <t>孙云龙</t>
  </si>
  <si>
    <t>T10725</t>
  </si>
  <si>
    <t>张曙春</t>
  </si>
  <si>
    <t>机电科</t>
  </si>
  <si>
    <t>150429196808154411</t>
  </si>
  <si>
    <t>T10887</t>
  </si>
  <si>
    <t>410107196310270510</t>
  </si>
  <si>
    <t>T10819</t>
  </si>
  <si>
    <t>220603197809090333</t>
  </si>
  <si>
    <t>T10909</t>
  </si>
  <si>
    <t>232321198802108638</t>
  </si>
  <si>
    <t>T10596</t>
  </si>
  <si>
    <t>席燕飞</t>
  </si>
  <si>
    <t>150122198912121116</t>
  </si>
  <si>
    <t>T10263</t>
  </si>
  <si>
    <t>410825198511032033</t>
  </si>
  <si>
    <t>T10901</t>
  </si>
  <si>
    <t>杨越名</t>
  </si>
  <si>
    <t>152722199203222116</t>
  </si>
  <si>
    <t>15704770322</t>
  </si>
  <si>
    <t>T10513</t>
  </si>
  <si>
    <t>白云飞</t>
  </si>
  <si>
    <t>150105199104253610</t>
  </si>
  <si>
    <t>T10563</t>
  </si>
  <si>
    <t>隋义</t>
  </si>
  <si>
    <t>智能化办公室</t>
  </si>
  <si>
    <t>220122198112291334</t>
  </si>
  <si>
    <t>T10791</t>
  </si>
  <si>
    <t>410223199405241017</t>
  </si>
  <si>
    <t>T10918</t>
  </si>
  <si>
    <t>郭海龙</t>
  </si>
  <si>
    <t>152628198310010010</t>
  </si>
  <si>
    <t>T10927</t>
  </si>
  <si>
    <t>郝国庆</t>
  </si>
  <si>
    <t>152627199410024055</t>
  </si>
  <si>
    <t>T10883</t>
  </si>
  <si>
    <t>孔庆森</t>
  </si>
  <si>
    <t>370881199004115312</t>
  </si>
  <si>
    <t>T10882</t>
  </si>
  <si>
    <t>黄楠楠</t>
  </si>
  <si>
    <t>610623199209160315</t>
  </si>
  <si>
    <t>T10904</t>
  </si>
  <si>
    <t>章江</t>
  </si>
  <si>
    <t>152626198603193014</t>
  </si>
  <si>
    <t>T10677</t>
  </si>
  <si>
    <t>白涛</t>
  </si>
  <si>
    <t>14022419911029063X</t>
  </si>
  <si>
    <t>T10902</t>
  </si>
  <si>
    <t>张永胜</t>
  </si>
  <si>
    <t>140602199610120032</t>
  </si>
  <si>
    <t>T10128</t>
  </si>
  <si>
    <t>李彩虹</t>
  </si>
  <si>
    <t>142327199204293328</t>
  </si>
  <si>
    <t>T10934</t>
  </si>
  <si>
    <t>刘小红</t>
  </si>
  <si>
    <t>150122199909223124</t>
  </si>
  <si>
    <t>T10759</t>
  </si>
  <si>
    <t>王欣</t>
  </si>
  <si>
    <t>152723198506141518</t>
  </si>
  <si>
    <t>T10903</t>
  </si>
  <si>
    <t>李宝龙</t>
  </si>
  <si>
    <t>150430198303120210</t>
  </si>
  <si>
    <t>T10667</t>
  </si>
  <si>
    <t>张欣</t>
  </si>
  <si>
    <t>610326198608240417</t>
  </si>
  <si>
    <t>T10937</t>
  </si>
  <si>
    <t>巩宏雪</t>
  </si>
  <si>
    <t>150622200105231826</t>
  </si>
  <si>
    <t>T10905</t>
  </si>
  <si>
    <t>董小明</t>
  </si>
  <si>
    <t>152723199309204211</t>
  </si>
  <si>
    <t>M10105</t>
  </si>
  <si>
    <t>薛可可</t>
  </si>
  <si>
    <t>320322199010162637</t>
  </si>
  <si>
    <t>M10322</t>
  </si>
  <si>
    <t>通风科</t>
  </si>
  <si>
    <t>152723198610124814</t>
  </si>
  <si>
    <t>P10511</t>
  </si>
  <si>
    <t>612723198409132012</t>
  </si>
  <si>
    <t>P10106</t>
  </si>
  <si>
    <t>雷殿方</t>
  </si>
  <si>
    <t>150428197112262316</t>
  </si>
  <si>
    <t>F10807</t>
  </si>
  <si>
    <t>张春生</t>
  </si>
  <si>
    <t>232301198007150014</t>
  </si>
  <si>
    <t>F10495</t>
  </si>
  <si>
    <t>马占东</t>
  </si>
  <si>
    <t>15040419741017433X</t>
  </si>
  <si>
    <t>F10851</t>
  </si>
  <si>
    <t>152722199001143911</t>
  </si>
  <si>
    <t>F10757</t>
  </si>
  <si>
    <t>王瑞</t>
  </si>
  <si>
    <t>140224200304260039</t>
  </si>
  <si>
    <t>F10891</t>
  </si>
  <si>
    <t>陈爱民</t>
  </si>
  <si>
    <t>14223419830416501X</t>
  </si>
  <si>
    <t>F10601</t>
  </si>
  <si>
    <t>张庆峰</t>
  </si>
  <si>
    <t>220422197909132850</t>
  </si>
  <si>
    <t>F10755</t>
  </si>
  <si>
    <t>毕海利</t>
  </si>
  <si>
    <t>150428198406072010</t>
  </si>
  <si>
    <t>F10744</t>
  </si>
  <si>
    <t>152723198301120916</t>
  </si>
  <si>
    <t>15704954988</t>
  </si>
  <si>
    <t>F10557</t>
  </si>
  <si>
    <t>范永俊</t>
  </si>
  <si>
    <t>140222198109123036</t>
  </si>
  <si>
    <t>F10593</t>
  </si>
  <si>
    <t>黄拴柱</t>
  </si>
  <si>
    <t>130121197106201010</t>
  </si>
  <si>
    <t>F10496</t>
  </si>
  <si>
    <t>李彦春</t>
  </si>
  <si>
    <t>610581199012270316</t>
  </si>
  <si>
    <t>F10808</t>
  </si>
  <si>
    <t>吕曙</t>
  </si>
  <si>
    <t>152723198602125710</t>
  </si>
  <si>
    <t>F10391</t>
  </si>
  <si>
    <t>范文军</t>
  </si>
  <si>
    <t>142234198309224015</t>
  </si>
  <si>
    <t>F10491</t>
  </si>
  <si>
    <t>赵恒</t>
  </si>
  <si>
    <t>152723198907244518</t>
  </si>
  <si>
    <t>F10809</t>
  </si>
  <si>
    <t>宋禹</t>
  </si>
  <si>
    <t>152102198807062712</t>
  </si>
  <si>
    <t>F10761</t>
  </si>
  <si>
    <t>苏伟</t>
  </si>
  <si>
    <t>142234198701130013</t>
  </si>
  <si>
    <t>F10452</t>
  </si>
  <si>
    <t>屈云平</t>
  </si>
  <si>
    <t>610629198303251612</t>
  </si>
  <si>
    <t>F10817</t>
  </si>
  <si>
    <t>刘景原</t>
  </si>
  <si>
    <t>150205197805040315</t>
  </si>
  <si>
    <t>F10478</t>
  </si>
  <si>
    <t>130427199302086914</t>
  </si>
  <si>
    <t>F10493</t>
  </si>
  <si>
    <t>郭旭</t>
  </si>
  <si>
    <t>152723198911090312</t>
  </si>
  <si>
    <t>F10494</t>
  </si>
  <si>
    <t>何青云</t>
  </si>
  <si>
    <t>152723199205218117</t>
  </si>
  <si>
    <t>F10657</t>
  </si>
  <si>
    <t>武文凯</t>
  </si>
  <si>
    <t>622722198003263819</t>
  </si>
  <si>
    <t>F10514</t>
  </si>
  <si>
    <t>赵鑫</t>
  </si>
  <si>
    <t>152628199411151677</t>
  </si>
  <si>
    <t>F10753</t>
  </si>
  <si>
    <t>马朋朋</t>
  </si>
  <si>
    <t>612727199108130830</t>
  </si>
  <si>
    <t>常秀芹</t>
  </si>
  <si>
    <t>刘雨春</t>
  </si>
  <si>
    <t>F10622</t>
  </si>
  <si>
    <t>生产机修科</t>
  </si>
  <si>
    <t>370983198605021358</t>
  </si>
  <si>
    <t>F10852</t>
  </si>
  <si>
    <t>370826198807295151</t>
  </si>
  <si>
    <t>F10477</t>
  </si>
  <si>
    <t>370922196506096950</t>
  </si>
  <si>
    <t>F10492</t>
  </si>
  <si>
    <t>150304196611143011</t>
  </si>
  <si>
    <t>M10378</t>
  </si>
  <si>
    <t>362202196604181557</t>
  </si>
  <si>
    <t>P10468</t>
  </si>
  <si>
    <t>袁凤龙</t>
  </si>
  <si>
    <t>150124198911067632</t>
  </si>
  <si>
    <t>F10508</t>
  </si>
  <si>
    <t>刘仁彬</t>
  </si>
  <si>
    <t>370126198108045219</t>
  </si>
  <si>
    <t>F10853</t>
  </si>
  <si>
    <t>李鹏</t>
  </si>
  <si>
    <t>152626198110072118</t>
  </si>
  <si>
    <t>13947707803</t>
  </si>
  <si>
    <t xml:space="preserve"> </t>
  </si>
  <si>
    <t>F10727</t>
  </si>
  <si>
    <t>赵树来</t>
  </si>
  <si>
    <t>140603197505121911</t>
  </si>
  <si>
    <t>F10835</t>
  </si>
  <si>
    <t>贺保平</t>
  </si>
  <si>
    <t>142234198911116017</t>
  </si>
  <si>
    <t>18735477954</t>
  </si>
  <si>
    <t>F10782</t>
  </si>
  <si>
    <t>王永飞</t>
  </si>
  <si>
    <t>152723198709024215</t>
  </si>
  <si>
    <t>F10774</t>
  </si>
  <si>
    <t>王补生</t>
  </si>
  <si>
    <t>152626198007063619</t>
  </si>
  <si>
    <t>F10394</t>
  </si>
  <si>
    <t>高晓龙</t>
  </si>
  <si>
    <t>132522198112183511</t>
  </si>
  <si>
    <t>F10171</t>
  </si>
  <si>
    <t>张曙东</t>
  </si>
  <si>
    <t>150429196907243639</t>
  </si>
  <si>
    <t>F10395</t>
  </si>
  <si>
    <t>刘彦福</t>
  </si>
  <si>
    <t>142202198906122876</t>
  </si>
  <si>
    <t>F10829</t>
  </si>
  <si>
    <t>宋晨阳</t>
  </si>
  <si>
    <t>140202198011011014</t>
  </si>
  <si>
    <t>F10771</t>
  </si>
  <si>
    <t>薛淑萍</t>
  </si>
  <si>
    <t>140222198006070525</t>
  </si>
  <si>
    <t>F10434</t>
  </si>
  <si>
    <t>田静</t>
  </si>
  <si>
    <t>152104198112174622</t>
  </si>
  <si>
    <t>F10577</t>
  </si>
  <si>
    <t>152723199612201830</t>
  </si>
  <si>
    <t>F10739</t>
  </si>
  <si>
    <t>郭志杰</t>
  </si>
  <si>
    <t>152627199709153417</t>
  </si>
  <si>
    <t>F10736</t>
  </si>
  <si>
    <t>闫金铜</t>
  </si>
  <si>
    <t>15272619680301331X</t>
  </si>
  <si>
    <t>F10783</t>
  </si>
  <si>
    <t>李雄</t>
  </si>
  <si>
    <t>152723197801056012</t>
  </si>
  <si>
    <t>F10830</t>
  </si>
  <si>
    <t>薛振山</t>
  </si>
  <si>
    <t>142121196912177114</t>
  </si>
  <si>
    <t>F10896</t>
  </si>
  <si>
    <t>马三表</t>
  </si>
  <si>
    <t>152723197001100919</t>
  </si>
  <si>
    <t>F10679</t>
  </si>
  <si>
    <t>苏建伟</t>
  </si>
  <si>
    <t>142202197603141274</t>
  </si>
  <si>
    <t>F10750</t>
  </si>
  <si>
    <t>赵建国</t>
  </si>
  <si>
    <t>152629197512121597</t>
  </si>
  <si>
    <t>F10630</t>
  </si>
  <si>
    <t>刘斌</t>
  </si>
  <si>
    <t>142202199505212875</t>
  </si>
  <si>
    <t>F10424</t>
  </si>
  <si>
    <t>王忠</t>
  </si>
  <si>
    <t>152625197001046016</t>
  </si>
  <si>
    <t>F10689</t>
  </si>
  <si>
    <t>刘福平</t>
  </si>
  <si>
    <t>150221197301281350</t>
  </si>
  <si>
    <t>F10690</t>
  </si>
  <si>
    <t>刘建平</t>
  </si>
  <si>
    <t>152723197807127213</t>
  </si>
  <si>
    <t>T10890</t>
  </si>
  <si>
    <t>樊红</t>
  </si>
  <si>
    <t>152723198504150912</t>
  </si>
  <si>
    <t>T10928</t>
  </si>
  <si>
    <t>王新亮</t>
  </si>
  <si>
    <t>152723198608170918</t>
  </si>
  <si>
    <t>T10910</t>
  </si>
  <si>
    <t>靳林军</t>
  </si>
  <si>
    <t>152631198205246011</t>
  </si>
  <si>
    <t>T10893</t>
  </si>
  <si>
    <t>董喜怀</t>
  </si>
  <si>
    <t>612723198003202017</t>
  </si>
  <si>
    <t>M10628</t>
  </si>
  <si>
    <t>白国伟</t>
  </si>
  <si>
    <t>150222199002225610</t>
  </si>
  <si>
    <t>M10131</t>
  </si>
  <si>
    <t>王明</t>
  </si>
  <si>
    <t>152625197711144016</t>
  </si>
  <si>
    <t>M10152</t>
  </si>
  <si>
    <t>王振武</t>
  </si>
  <si>
    <t>622223196308193639</t>
  </si>
  <si>
    <t>M10180</t>
  </si>
  <si>
    <t>栗晋斌</t>
  </si>
  <si>
    <t>142202199010212873</t>
  </si>
  <si>
    <t>M10647</t>
  </si>
  <si>
    <t>李恩良</t>
  </si>
  <si>
    <t>140225198708134350</t>
  </si>
  <si>
    <t>M10177</t>
  </si>
  <si>
    <t>李二师</t>
  </si>
  <si>
    <t>152723197609171571</t>
  </si>
  <si>
    <t>M10101</t>
  </si>
  <si>
    <t>苏俊伟</t>
  </si>
  <si>
    <t>152723198508144819</t>
  </si>
  <si>
    <t>P10138</t>
  </si>
  <si>
    <t>孙强</t>
  </si>
  <si>
    <t>370983198101300011</t>
  </si>
  <si>
    <t>P10181</t>
  </si>
  <si>
    <t>张志明</t>
  </si>
  <si>
    <t>140602198903290014</t>
  </si>
  <si>
    <t>P10479</t>
  </si>
  <si>
    <t>白石</t>
  </si>
  <si>
    <t>152104196507312517</t>
  </si>
  <si>
    <t>F10146</t>
  </si>
  <si>
    <t>袁广跃</t>
  </si>
  <si>
    <t>152723198007142110</t>
  </si>
  <si>
    <t>F10334</t>
  </si>
  <si>
    <t>冯平贵</t>
  </si>
  <si>
    <t>141127197401050017</t>
  </si>
  <si>
    <t>F10286</t>
  </si>
  <si>
    <t>杜后国</t>
  </si>
  <si>
    <t>370920197011144115</t>
  </si>
  <si>
    <t>F10615</t>
  </si>
  <si>
    <t>高招福</t>
  </si>
  <si>
    <t>152723196804031211</t>
  </si>
  <si>
    <t>F10639</t>
  </si>
  <si>
    <t>邬海荣</t>
  </si>
  <si>
    <t>152723197312190931</t>
  </si>
  <si>
    <t>F10878</t>
  </si>
  <si>
    <t>152128196810040615</t>
  </si>
  <si>
    <t>F10134</t>
  </si>
  <si>
    <t>翁占满</t>
  </si>
  <si>
    <t>152627196505214317</t>
  </si>
  <si>
    <t>F10103</t>
  </si>
  <si>
    <t>牛全彪</t>
  </si>
  <si>
    <t>152634196905153334</t>
  </si>
  <si>
    <t>F10335</t>
  </si>
  <si>
    <t>李东</t>
  </si>
  <si>
    <t>152723196701190957</t>
  </si>
  <si>
    <t>F10184</t>
  </si>
  <si>
    <t>吴楞</t>
  </si>
  <si>
    <t>152723196806086013</t>
  </si>
  <si>
    <t>F10305</t>
  </si>
  <si>
    <t>刘长生</t>
  </si>
  <si>
    <t>150207197007282056</t>
  </si>
  <si>
    <t>F10116</t>
  </si>
  <si>
    <t>杨来树</t>
  </si>
  <si>
    <t>152723196812030913</t>
  </si>
  <si>
    <t>邬海波</t>
  </si>
  <si>
    <t>赵诚</t>
  </si>
  <si>
    <t>贾超</t>
  </si>
  <si>
    <t>张国龙</t>
  </si>
  <si>
    <t>F10107</t>
  </si>
  <si>
    <t>张金堂</t>
  </si>
  <si>
    <t>多种经营部-基建</t>
  </si>
  <si>
    <t>130406196406030311</t>
  </si>
  <si>
    <t>F10174</t>
  </si>
  <si>
    <t>150122198710133119</t>
  </si>
  <si>
    <t>F10161</t>
  </si>
  <si>
    <t>高明</t>
  </si>
  <si>
    <t>152722198211116714</t>
  </si>
  <si>
    <t>F10602</t>
  </si>
  <si>
    <t>152633197402282714</t>
  </si>
  <si>
    <t>F10766</t>
  </si>
  <si>
    <t>多种经营部-多经</t>
  </si>
  <si>
    <t>152723198104171810</t>
  </si>
  <si>
    <t>F10182</t>
  </si>
  <si>
    <t>王玉良</t>
  </si>
  <si>
    <t>130827198611233612</t>
  </si>
  <si>
    <t>F10578</t>
  </si>
  <si>
    <t>辛锐</t>
  </si>
  <si>
    <t>140981199311130013</t>
  </si>
  <si>
    <t>F10139</t>
  </si>
  <si>
    <t>常保军</t>
  </si>
  <si>
    <t>430202197509204037</t>
  </si>
  <si>
    <t>F10670</t>
  </si>
  <si>
    <t>王美霞</t>
  </si>
  <si>
    <t>152723199507150920</t>
  </si>
  <si>
    <t>F10881</t>
  </si>
  <si>
    <t>辛海军</t>
  </si>
  <si>
    <t>152723198507090011</t>
  </si>
  <si>
    <t>F10899</t>
  </si>
  <si>
    <t>王英杰</t>
  </si>
  <si>
    <t>140223199702103811</t>
  </si>
  <si>
    <t>F10734</t>
  </si>
  <si>
    <t>赵怀玉</t>
  </si>
  <si>
    <t>140225199106065911</t>
  </si>
  <si>
    <t>F10281</t>
  </si>
  <si>
    <t>程建强</t>
  </si>
  <si>
    <t>142202198711181614</t>
  </si>
  <si>
    <t>F10775</t>
  </si>
  <si>
    <t>郝政</t>
  </si>
  <si>
    <t>140225199304055917</t>
  </si>
  <si>
    <t>F10722</t>
  </si>
  <si>
    <t>刘二</t>
  </si>
  <si>
    <t>140225198502246111</t>
  </si>
  <si>
    <t>F10336</t>
  </si>
  <si>
    <t>140225198410191811</t>
  </si>
  <si>
    <t>F10135</t>
  </si>
  <si>
    <t>闫文辉</t>
  </si>
  <si>
    <t>140211199007075817</t>
  </si>
  <si>
    <t>F10337</t>
  </si>
  <si>
    <t>吴皎</t>
  </si>
  <si>
    <t>140225198910036113</t>
  </si>
  <si>
    <t>F10160</t>
  </si>
  <si>
    <t>孙世强</t>
  </si>
  <si>
    <t>140223199706183812</t>
  </si>
  <si>
    <t>F10149</t>
  </si>
  <si>
    <t>赵玉东</t>
  </si>
  <si>
    <t>21062419721115075X</t>
  </si>
  <si>
    <t>F10163</t>
  </si>
  <si>
    <t>郝志孝</t>
  </si>
  <si>
    <t>140225196801105918</t>
  </si>
  <si>
    <t>F10565</t>
  </si>
  <si>
    <t>郝亮</t>
  </si>
  <si>
    <t>142125197408236111</t>
  </si>
  <si>
    <t>F10862</t>
  </si>
  <si>
    <t>张恒山</t>
  </si>
  <si>
    <t>140225197705076111</t>
  </si>
  <si>
    <t>F10279</t>
  </si>
  <si>
    <t>武志忠</t>
  </si>
  <si>
    <t>140223198611215813</t>
  </si>
  <si>
    <t>F10538</t>
  </si>
  <si>
    <t>高晓锋</t>
  </si>
  <si>
    <t>140222198810194019</t>
  </si>
  <si>
    <t>F10154</t>
  </si>
  <si>
    <t>刘宁</t>
  </si>
  <si>
    <t>640203196112121533</t>
  </si>
  <si>
    <t>F10843</t>
  </si>
  <si>
    <t>150122197008235516</t>
  </si>
  <si>
    <t>F10381</t>
  </si>
  <si>
    <t>樊德义</t>
  </si>
  <si>
    <t>150221196402184117</t>
  </si>
  <si>
    <t>F10784</t>
  </si>
  <si>
    <t>王军正</t>
  </si>
  <si>
    <t>150221197306195312</t>
  </si>
  <si>
    <t>F10144</t>
  </si>
  <si>
    <t>张五十八</t>
  </si>
  <si>
    <t>150221196505134112</t>
  </si>
  <si>
    <t>F10415</t>
  </si>
  <si>
    <t>张军民</t>
  </si>
  <si>
    <t>410781197404153113</t>
  </si>
  <si>
    <t>F10534</t>
  </si>
  <si>
    <t>寇新朝</t>
  </si>
  <si>
    <t>612124197702173517</t>
  </si>
  <si>
    <t>F10150</t>
  </si>
  <si>
    <t>张桂华</t>
  </si>
  <si>
    <t>152723196601061517</t>
  </si>
  <si>
    <t>F10396</t>
  </si>
  <si>
    <t>韩会春</t>
  </si>
  <si>
    <t>15232119780824031X</t>
  </si>
  <si>
    <t>F10136</t>
  </si>
  <si>
    <t>琚志鹏</t>
  </si>
  <si>
    <t>410781199005252615</t>
  </si>
  <si>
    <t>F10635</t>
  </si>
  <si>
    <t>程玉明</t>
  </si>
  <si>
    <t>152324197007256812</t>
  </si>
  <si>
    <t>F10308</t>
  </si>
  <si>
    <t>140223198007215817</t>
  </si>
  <si>
    <t>F10600</t>
  </si>
  <si>
    <t>王国库</t>
  </si>
  <si>
    <t>152321196709301274</t>
  </si>
  <si>
    <t>F10137</t>
  </si>
  <si>
    <t>152723198410215439</t>
  </si>
  <si>
    <t>F10762</t>
  </si>
  <si>
    <t>F10148</t>
  </si>
  <si>
    <t>152723199507254519</t>
  </si>
  <si>
    <t>F10397</t>
  </si>
  <si>
    <t>15272319900930152X</t>
  </si>
  <si>
    <t>F10751</t>
  </si>
  <si>
    <t>皇沐辛</t>
  </si>
  <si>
    <t>150105199911067822</t>
  </si>
  <si>
    <t>F10352</t>
  </si>
  <si>
    <t>152723198512064512</t>
  </si>
  <si>
    <t>F10402</t>
  </si>
  <si>
    <t>152723199705152118</t>
  </si>
  <si>
    <t>F10880</t>
  </si>
  <si>
    <t>152722199101102121</t>
  </si>
  <si>
    <t>F10173</t>
  </si>
  <si>
    <t>采购部</t>
  </si>
  <si>
    <t>231026198311142342</t>
  </si>
  <si>
    <t>F10713</t>
  </si>
  <si>
    <t>142232198701063831</t>
  </si>
  <si>
    <t>F10108</t>
  </si>
  <si>
    <t>152723198911097215</t>
  </si>
  <si>
    <t>F10431</t>
  </si>
  <si>
    <t>152723199111250618</t>
  </si>
  <si>
    <t>13847721447</t>
  </si>
  <si>
    <t>F10682</t>
  </si>
  <si>
    <t>152723198911160915</t>
  </si>
  <si>
    <t>F10676</t>
  </si>
  <si>
    <t>15272319921116811X</t>
  </si>
  <si>
    <t>F10845</t>
  </si>
  <si>
    <t>142229199307233122</t>
  </si>
  <si>
    <t>F10458</t>
  </si>
  <si>
    <t>李娟</t>
  </si>
  <si>
    <t>150124198811141161</t>
  </si>
  <si>
    <t>F10802</t>
  </si>
  <si>
    <t>150122198401160527</t>
  </si>
  <si>
    <t>F10155</t>
  </si>
  <si>
    <t>152127198212082121</t>
  </si>
  <si>
    <t>F10166</t>
  </si>
  <si>
    <t>152723198207184526</t>
  </si>
  <si>
    <t>F10709</t>
  </si>
  <si>
    <t>150122198802032649</t>
  </si>
  <si>
    <t>F10732</t>
  </si>
  <si>
    <t>152723199107040925</t>
  </si>
  <si>
    <t>F10665</t>
  </si>
  <si>
    <t>范耀中</t>
  </si>
  <si>
    <t>150622199808261815</t>
  </si>
  <si>
    <t>F10183</t>
  </si>
  <si>
    <t>杜凤</t>
  </si>
  <si>
    <t>152723199203054526</t>
  </si>
  <si>
    <t>F10342</t>
  </si>
  <si>
    <t>郭海霞</t>
  </si>
  <si>
    <t>152628198512050280</t>
  </si>
  <si>
    <t>F10825</t>
  </si>
  <si>
    <t>金鑫</t>
  </si>
  <si>
    <t>152723199502241823</t>
  </si>
  <si>
    <t>F10504</t>
  </si>
  <si>
    <t>刘妍璟</t>
  </si>
  <si>
    <t>152723199909055424</t>
  </si>
  <si>
    <t>F10167</t>
  </si>
  <si>
    <t>王凯</t>
  </si>
  <si>
    <t>152723196506221818</t>
  </si>
  <si>
    <t>F10462</t>
  </si>
  <si>
    <t>刘慧</t>
  </si>
  <si>
    <t>150121198502232052</t>
  </si>
  <si>
    <t>F10610</t>
  </si>
  <si>
    <t>吴军强</t>
  </si>
  <si>
    <t>工人岗（年薪制）</t>
  </si>
  <si>
    <t>150205198905262155</t>
  </si>
  <si>
    <t>F10417</t>
  </si>
  <si>
    <t>刘春江</t>
  </si>
  <si>
    <t>152723198701280011</t>
  </si>
  <si>
    <t>F10510</t>
  </si>
  <si>
    <t>张金梁</t>
  </si>
  <si>
    <t>370421197409240931</t>
  </si>
  <si>
    <t>13561146138</t>
  </si>
  <si>
    <t>F10162</t>
  </si>
  <si>
    <t>刘乐</t>
  </si>
  <si>
    <t>152723199209241541</t>
  </si>
  <si>
    <t>F10625</t>
  </si>
  <si>
    <t>吕渊</t>
  </si>
  <si>
    <t>612723199609142818</t>
  </si>
  <si>
    <t>F10787</t>
  </si>
  <si>
    <t>柴旺</t>
  </si>
  <si>
    <t>152723199507230090</t>
  </si>
  <si>
    <t>F10900</t>
  </si>
  <si>
    <t>付裕</t>
  </si>
  <si>
    <t>152723199508083010</t>
  </si>
  <si>
    <t>F10844</t>
  </si>
  <si>
    <t>闫星宇</t>
  </si>
  <si>
    <t>152723199706106615</t>
  </si>
  <si>
    <t>F10438</t>
  </si>
  <si>
    <t>人力行政中心-人力</t>
  </si>
  <si>
    <t>152325198603106029</t>
  </si>
  <si>
    <t>F10151</t>
  </si>
  <si>
    <t>140428198808152812</t>
  </si>
  <si>
    <t>F10659</t>
  </si>
  <si>
    <t>15272319900608091X</t>
  </si>
  <si>
    <t>F10687</t>
  </si>
  <si>
    <t>苏和</t>
  </si>
  <si>
    <t>152627199202025512</t>
  </si>
  <si>
    <t>F10140</t>
  </si>
  <si>
    <t>152801199603138128</t>
  </si>
  <si>
    <t>F10158</t>
  </si>
  <si>
    <t>人力行政中心-行政</t>
  </si>
  <si>
    <t>152723198802081222</t>
  </si>
  <si>
    <t>F10287</t>
  </si>
  <si>
    <t>152723199206140331</t>
  </si>
  <si>
    <t>F10333</t>
  </si>
  <si>
    <t>152723198409151829</t>
  </si>
  <si>
    <t>F10733</t>
  </si>
  <si>
    <t>132124198001280192</t>
  </si>
  <si>
    <t>F10636</t>
  </si>
  <si>
    <t>152722199302010020</t>
  </si>
  <si>
    <t>F10605</t>
  </si>
  <si>
    <t>152722199402051815</t>
  </si>
  <si>
    <t>F10763</t>
  </si>
  <si>
    <t>152723199609112415</t>
  </si>
  <si>
    <t>F10814</t>
  </si>
  <si>
    <t>152722200001226114</t>
  </si>
  <si>
    <t>F10556</t>
  </si>
  <si>
    <t>150124198403191717</t>
  </si>
  <si>
    <t>F10854</t>
  </si>
  <si>
    <t>152723198504262711</t>
  </si>
  <si>
    <t>F10375</t>
  </si>
  <si>
    <t>152723199505197215</t>
  </si>
  <si>
    <t>F10449</t>
  </si>
  <si>
    <t>15272319921015121x</t>
  </si>
  <si>
    <t>F10680</t>
  </si>
  <si>
    <t>赵天骐</t>
  </si>
  <si>
    <t>152723199804021818</t>
  </si>
  <si>
    <t>F10176</t>
  </si>
  <si>
    <t>152624198001010038</t>
  </si>
  <si>
    <t>F10684</t>
  </si>
  <si>
    <t>刘浩江</t>
  </si>
  <si>
    <t>152722199909202715</t>
  </si>
  <si>
    <t>F10282</t>
  </si>
  <si>
    <t>人力行政中心-物业</t>
  </si>
  <si>
    <t>130426199702100328</t>
  </si>
  <si>
    <t>F10165</t>
  </si>
  <si>
    <t>刘彩凤</t>
  </si>
  <si>
    <t>152723199204117226</t>
  </si>
  <si>
    <t>F10285</t>
  </si>
  <si>
    <t>张慧</t>
  </si>
  <si>
    <t>150222199912212042</t>
  </si>
  <si>
    <t>F10856</t>
  </si>
  <si>
    <t>纪桂玲</t>
  </si>
  <si>
    <t>15212219710320332X</t>
  </si>
  <si>
    <t>F10831</t>
  </si>
  <si>
    <t>李香梅</t>
  </si>
  <si>
    <t>211404198105147628</t>
  </si>
  <si>
    <t>F10505</t>
  </si>
  <si>
    <t>宁文华</t>
  </si>
  <si>
    <t>211222197109210046</t>
  </si>
  <si>
    <t>F10338</t>
  </si>
  <si>
    <t>张婷</t>
  </si>
  <si>
    <t>150122199703071620</t>
  </si>
  <si>
    <t>F10603</t>
  </si>
  <si>
    <t>崔慧</t>
  </si>
  <si>
    <t>152723199011032429</t>
  </si>
  <si>
    <t>F10179</t>
  </si>
  <si>
    <t>张仕江</t>
  </si>
  <si>
    <t>51302719730113311X</t>
  </si>
  <si>
    <t>F10310</t>
  </si>
  <si>
    <t>洪逸维</t>
  </si>
  <si>
    <t>440681198007173617</t>
  </si>
  <si>
    <t>F10662</t>
  </si>
  <si>
    <t>陶杰</t>
  </si>
  <si>
    <t>152726198510282419</t>
  </si>
  <si>
    <t>F10608</t>
  </si>
  <si>
    <t>赵小龙</t>
  </si>
  <si>
    <t>513701197907255933</t>
  </si>
  <si>
    <t>F10796</t>
  </si>
  <si>
    <t>陈俊峰</t>
  </si>
  <si>
    <t>152628198306062213</t>
  </si>
  <si>
    <t>F10841</t>
  </si>
  <si>
    <t>王永亮</t>
  </si>
  <si>
    <t>150124197802220015</t>
  </si>
  <si>
    <t>F10289</t>
  </si>
  <si>
    <t>辛生亮</t>
  </si>
  <si>
    <t>152631197503126611</t>
  </si>
  <si>
    <t>F10147</t>
  </si>
  <si>
    <t>董鑫龙</t>
  </si>
  <si>
    <t>142234200006060033</t>
  </si>
  <si>
    <t>F10833</t>
  </si>
  <si>
    <t>郑天翔</t>
  </si>
  <si>
    <t>152631199609303013</t>
  </si>
  <si>
    <t>F10612</t>
  </si>
  <si>
    <t>邬瑞祯</t>
  </si>
  <si>
    <t>152723199001181551</t>
  </si>
  <si>
    <t>F10159</t>
  </si>
  <si>
    <t>吕倩</t>
  </si>
  <si>
    <t>642223199310140349</t>
  </si>
  <si>
    <t>F10497</t>
  </si>
  <si>
    <t>黄小平</t>
  </si>
  <si>
    <t>152723198607094829</t>
  </si>
  <si>
    <t>F10156</t>
  </si>
  <si>
    <t>刘艳红</t>
  </si>
  <si>
    <t>610115198103163567</t>
  </si>
  <si>
    <t>F10617</t>
  </si>
  <si>
    <t>连美凤</t>
  </si>
  <si>
    <t>150981197710012308</t>
  </si>
  <si>
    <t>F10936</t>
  </si>
  <si>
    <t>周恒扬</t>
  </si>
  <si>
    <t>152723199203031834</t>
  </si>
  <si>
    <t>T10889</t>
  </si>
  <si>
    <t>郭玉清</t>
  </si>
  <si>
    <t>152723197701132727</t>
  </si>
  <si>
    <t>T10846</t>
  </si>
  <si>
    <t>马富明</t>
  </si>
  <si>
    <t>142227197210062214</t>
  </si>
  <si>
    <t>S10920</t>
  </si>
  <si>
    <t>李玉芳</t>
  </si>
  <si>
    <t>152126197402231246</t>
  </si>
  <si>
    <t>T10888</t>
  </si>
  <si>
    <t>张蕾</t>
  </si>
  <si>
    <t>231025199005294020</t>
  </si>
  <si>
    <t>P10178</t>
  </si>
  <si>
    <t>万云娥</t>
  </si>
  <si>
    <t>420683197409041224</t>
  </si>
  <si>
    <t>刘晓燕</t>
  </si>
  <si>
    <t>142232198710152764</t>
  </si>
  <si>
    <t>王洋</t>
  </si>
  <si>
    <t>230225199412273542</t>
  </si>
  <si>
    <t>梁亚洁</t>
  </si>
  <si>
    <t>62270119881209112X</t>
  </si>
  <si>
    <t>高玉琴</t>
  </si>
  <si>
    <t>152103197903022421</t>
  </si>
  <si>
    <t>于晓艳</t>
  </si>
  <si>
    <t>230822197905254926</t>
  </si>
  <si>
    <t>宋利腾</t>
  </si>
  <si>
    <t>15262619960117181X</t>
  </si>
  <si>
    <t>李润菲</t>
  </si>
  <si>
    <t>150221200006210319</t>
  </si>
  <si>
    <t>云峰</t>
  </si>
  <si>
    <t>150125197502263917</t>
  </si>
  <si>
    <t>唐丽丽</t>
  </si>
  <si>
    <t>230183197507150026</t>
  </si>
  <si>
    <t>何立军</t>
  </si>
  <si>
    <t>132133197002151212</t>
  </si>
  <si>
    <t>于旺</t>
  </si>
  <si>
    <t>230621196509010071</t>
  </si>
  <si>
    <t>黄仲飞</t>
  </si>
  <si>
    <t>152723198303010614</t>
  </si>
  <si>
    <t>郑花仁</t>
  </si>
  <si>
    <t>142234197303165523</t>
  </si>
  <si>
    <t>李慧</t>
  </si>
  <si>
    <t>211203197612152067</t>
  </si>
  <si>
    <t>王美玲</t>
  </si>
  <si>
    <t>230903197205100041</t>
  </si>
  <si>
    <t>张才银</t>
  </si>
  <si>
    <t>152128197302270611</t>
  </si>
  <si>
    <t>孙文钊</t>
  </si>
  <si>
    <t>410823199609160043</t>
  </si>
  <si>
    <t>150221199104104418</t>
  </si>
  <si>
    <t>田挨栓</t>
  </si>
  <si>
    <t>152723196703080911</t>
  </si>
  <si>
    <t>贺志军</t>
  </si>
  <si>
    <t>150223198207182118</t>
  </si>
  <si>
    <t>王浩燃</t>
  </si>
  <si>
    <t>152723200003162130</t>
  </si>
  <si>
    <t>孟静静</t>
  </si>
  <si>
    <t>152104198301024623</t>
  </si>
  <si>
    <t>刘文连</t>
  </si>
  <si>
    <t>142231197501251220</t>
  </si>
  <si>
    <t>田慧林</t>
  </si>
  <si>
    <t>152632197202280742</t>
  </si>
  <si>
    <t>邵丽丽</t>
  </si>
  <si>
    <t>220882197905162727</t>
  </si>
  <si>
    <t>贺建玲</t>
  </si>
  <si>
    <t>140424198403032024</t>
  </si>
  <si>
    <t>M50000</t>
  </si>
  <si>
    <t>张海霞</t>
  </si>
  <si>
    <t>23018319821115302x</t>
  </si>
  <si>
    <t>M50104</t>
  </si>
  <si>
    <t>刘佳</t>
  </si>
  <si>
    <t>152128199406201222</t>
  </si>
  <si>
    <t>M50110</t>
  </si>
  <si>
    <t>韩永枝</t>
  </si>
  <si>
    <t>410526197806098668</t>
  </si>
  <si>
    <t>P50118</t>
  </si>
  <si>
    <t>肖付云</t>
  </si>
  <si>
    <t>412902197402246321</t>
  </si>
  <si>
    <t>P50115</t>
  </si>
  <si>
    <t>张茜</t>
  </si>
  <si>
    <t>210402196310233565</t>
  </si>
  <si>
    <t>P50105</t>
  </si>
  <si>
    <t>薛恩珍</t>
  </si>
  <si>
    <t>22012419781128182X</t>
  </si>
  <si>
    <t>F50114</t>
  </si>
  <si>
    <t>马燕</t>
  </si>
  <si>
    <t>150122197407233123</t>
  </si>
  <si>
    <t>M50159</t>
  </si>
  <si>
    <t>黄西臣</t>
  </si>
  <si>
    <t>232102196705114834</t>
  </si>
  <si>
    <t>M50134</t>
  </si>
  <si>
    <t>牛存</t>
  </si>
  <si>
    <t>152723196810275714</t>
  </si>
  <si>
    <t>M50123</t>
  </si>
  <si>
    <t>郭三三</t>
  </si>
  <si>
    <t>142231196702062712</t>
  </si>
  <si>
    <t>F50119</t>
  </si>
  <si>
    <t>段喜龙</t>
  </si>
  <si>
    <t>152630196904050776</t>
  </si>
  <si>
    <t>F50109</t>
  </si>
  <si>
    <t>聂福荣</t>
  </si>
  <si>
    <t>14222419650311247X</t>
  </si>
  <si>
    <t>T50145</t>
  </si>
  <si>
    <t>田文斌</t>
  </si>
  <si>
    <t>152723196602130916</t>
  </si>
  <si>
    <t>T50116</t>
  </si>
  <si>
    <t>李玉梅</t>
  </si>
  <si>
    <t>513027197702240442</t>
  </si>
  <si>
    <t>T50120</t>
  </si>
  <si>
    <t>迟桂宾</t>
  </si>
  <si>
    <t>230221198610203422</t>
  </si>
  <si>
    <t>T50155</t>
  </si>
  <si>
    <t>裴玉荣</t>
  </si>
  <si>
    <t>150429197909105023</t>
  </si>
  <si>
    <t>T50148</t>
  </si>
  <si>
    <t>王凤英</t>
  </si>
  <si>
    <t>15272219650904032X</t>
  </si>
  <si>
    <t>T50149</t>
  </si>
  <si>
    <t>郝丽青</t>
  </si>
  <si>
    <t>142234197903185528</t>
  </si>
  <si>
    <t>T50174</t>
  </si>
  <si>
    <t>韩喜艳</t>
  </si>
  <si>
    <t>211322197203095262</t>
  </si>
  <si>
    <t>T50121</t>
  </si>
  <si>
    <t>高宏岩</t>
  </si>
  <si>
    <t>211221197512061865</t>
  </si>
  <si>
    <t>T50150</t>
  </si>
  <si>
    <t>付月光</t>
  </si>
  <si>
    <t>150122196909013035</t>
  </si>
  <si>
    <t>T50117</t>
  </si>
  <si>
    <t>郝荣</t>
  </si>
  <si>
    <t>152723196208241511</t>
  </si>
  <si>
    <t>M50101</t>
  </si>
  <si>
    <t>范润军</t>
  </si>
  <si>
    <t>142234197608251617</t>
  </si>
  <si>
    <t>M50177</t>
  </si>
  <si>
    <t>冯茂胜</t>
  </si>
  <si>
    <t>132526196301190012</t>
  </si>
  <si>
    <t>T50151</t>
  </si>
  <si>
    <t>张福海</t>
  </si>
  <si>
    <t>152723196802290930</t>
  </si>
  <si>
    <t>P50143</t>
  </si>
  <si>
    <t>马虎东</t>
  </si>
  <si>
    <t>152723196802060916</t>
  </si>
  <si>
    <t>P50144</t>
  </si>
  <si>
    <t>人力行政中心-安保</t>
  </si>
  <si>
    <t>150221198707204413</t>
  </si>
  <si>
    <t>F50185</t>
  </si>
  <si>
    <t>王宏卫</t>
  </si>
  <si>
    <t>152632196804060718</t>
  </si>
  <si>
    <t>F50112</t>
  </si>
  <si>
    <t>刘永宽</t>
  </si>
  <si>
    <t>142232197909080038</t>
  </si>
  <si>
    <t>F50182</t>
  </si>
  <si>
    <t>布仁巴雅尔</t>
  </si>
  <si>
    <t>152526199704081117</t>
  </si>
  <si>
    <t>F50157</t>
  </si>
  <si>
    <t>薛力萌</t>
  </si>
  <si>
    <t>150123200105184512</t>
  </si>
  <si>
    <t>T50181</t>
  </si>
  <si>
    <t>赵波</t>
  </si>
  <si>
    <t>15272319860928153X</t>
  </si>
  <si>
    <t>F50122</t>
  </si>
  <si>
    <t>王玉东</t>
  </si>
  <si>
    <t>130827199004173616</t>
  </si>
  <si>
    <t>F10638</t>
  </si>
  <si>
    <t>尹志远</t>
  </si>
  <si>
    <t>152122200301173330</t>
  </si>
  <si>
    <t>T50133</t>
  </si>
  <si>
    <t>王志超</t>
  </si>
  <si>
    <t>140211199503270515</t>
  </si>
  <si>
    <t>T50137</t>
  </si>
  <si>
    <t>黄俊俊</t>
  </si>
  <si>
    <t>150622198202152716</t>
  </si>
  <si>
    <t>T50160</t>
  </si>
  <si>
    <t>贾海江</t>
  </si>
  <si>
    <t>140623199312109734</t>
  </si>
  <si>
    <t>T50161</t>
  </si>
  <si>
    <t>王瑞清</t>
  </si>
  <si>
    <t>142234199203277121</t>
  </si>
  <si>
    <t>T50176</t>
  </si>
  <si>
    <t>贺志刚</t>
  </si>
  <si>
    <t>15270119780703481X</t>
  </si>
  <si>
    <t>T50166</t>
  </si>
  <si>
    <t>刘源</t>
  </si>
  <si>
    <t>15272320010824241X</t>
  </si>
  <si>
    <t>T50124</t>
  </si>
  <si>
    <t>张鑫</t>
  </si>
  <si>
    <t>152723199704172416</t>
  </si>
  <si>
    <t>T50172</t>
  </si>
  <si>
    <t>穆成林</t>
  </si>
  <si>
    <t>15022119871013441X</t>
  </si>
  <si>
    <t>T50153</t>
  </si>
  <si>
    <t>王斌</t>
  </si>
  <si>
    <t>130827200212253616</t>
  </si>
  <si>
    <t>T50171</t>
  </si>
  <si>
    <t>刘强强</t>
  </si>
  <si>
    <t>231225199511224018</t>
  </si>
  <si>
    <t>T50132</t>
  </si>
  <si>
    <t>杨顺</t>
  </si>
  <si>
    <t>150202198711250317</t>
  </si>
  <si>
    <t>T50142</t>
  </si>
  <si>
    <t>李龙小</t>
  </si>
  <si>
    <t>150124199012228812</t>
  </si>
  <si>
    <t>T50139</t>
  </si>
  <si>
    <t>朝洛门</t>
  </si>
  <si>
    <t>150103197208120511</t>
  </si>
  <si>
    <t>T50140</t>
  </si>
  <si>
    <t>刘念</t>
  </si>
  <si>
    <t>152824198901041017</t>
  </si>
  <si>
    <t>T50107</t>
  </si>
  <si>
    <t>吕向军</t>
  </si>
  <si>
    <t>142232198610135174</t>
  </si>
  <si>
    <t>T50178</t>
  </si>
  <si>
    <t>吕尚德</t>
  </si>
  <si>
    <t>140603197708251011</t>
  </si>
  <si>
    <t>T50129</t>
  </si>
  <si>
    <t>刘秀斌</t>
  </si>
  <si>
    <t>142234199109273415</t>
  </si>
  <si>
    <t>T50173</t>
  </si>
  <si>
    <t>冯泽</t>
  </si>
  <si>
    <t>140932199910240057</t>
  </si>
  <si>
    <t>T50152</t>
  </si>
  <si>
    <t>朱磊</t>
  </si>
  <si>
    <t>140211199003083035</t>
  </si>
  <si>
    <t>T50169</t>
  </si>
  <si>
    <t>赵环宇</t>
  </si>
  <si>
    <t>152722200111097026</t>
  </si>
  <si>
    <t>T50179</t>
  </si>
  <si>
    <t>胡朕源</t>
  </si>
  <si>
    <t>152723199709184213</t>
  </si>
  <si>
    <t>T50141</t>
  </si>
  <si>
    <t>孙天旭</t>
  </si>
  <si>
    <t>220625199310180759</t>
  </si>
  <si>
    <t>T50130</t>
  </si>
  <si>
    <t>152626198702282418</t>
  </si>
  <si>
    <t>T50167</t>
  </si>
  <si>
    <t>法务监察部</t>
  </si>
  <si>
    <t>130828198708180269</t>
  </si>
  <si>
    <t>T50154</t>
  </si>
  <si>
    <t>152723199209070930</t>
  </si>
  <si>
    <t>T50163</t>
  </si>
  <si>
    <t>魏杰</t>
  </si>
  <si>
    <t>610623199007143015</t>
  </si>
  <si>
    <t>T50146</t>
  </si>
  <si>
    <t>总工办</t>
  </si>
  <si>
    <t>152102196412021212</t>
  </si>
  <si>
    <t>T50135</t>
  </si>
  <si>
    <t>王科</t>
  </si>
  <si>
    <t>130404198204290613</t>
  </si>
  <si>
    <t>M50102</t>
  </si>
  <si>
    <t>152723199109141826</t>
  </si>
  <si>
    <t>P50184</t>
  </si>
  <si>
    <t>370922196708141318</t>
  </si>
  <si>
    <t>F50113</t>
  </si>
  <si>
    <t>孙成林</t>
  </si>
  <si>
    <t>140202196408082575</t>
  </si>
  <si>
    <t>F50125</t>
  </si>
  <si>
    <t>140224198001280630</t>
  </si>
  <si>
    <t>T50103</t>
  </si>
  <si>
    <t>刘娟</t>
  </si>
  <si>
    <t>152801198809262461</t>
  </si>
  <si>
    <t>T50156</t>
  </si>
  <si>
    <t>武静</t>
  </si>
  <si>
    <t>150222199812053566</t>
  </si>
  <si>
    <t>T50162</t>
  </si>
  <si>
    <t>池永淳</t>
  </si>
  <si>
    <t>经营管理部</t>
  </si>
  <si>
    <t>130402198210271539</t>
  </si>
  <si>
    <t>T50136</t>
  </si>
  <si>
    <t>150403199207084518</t>
  </si>
  <si>
    <t>T50128</t>
  </si>
  <si>
    <t>152629198305242593</t>
  </si>
  <si>
    <t>T50138</t>
  </si>
  <si>
    <t>张志敏</t>
  </si>
  <si>
    <t>150426198609093038</t>
  </si>
  <si>
    <t>T50126</t>
  </si>
  <si>
    <t>142625198209092110</t>
  </si>
  <si>
    <t>T50158</t>
  </si>
  <si>
    <t>130427199006082775</t>
  </si>
  <si>
    <t>刘建龙</t>
  </si>
  <si>
    <t>T50168</t>
  </si>
  <si>
    <t>刘鹏飞</t>
  </si>
  <si>
    <t>力量星/飞鹰计划</t>
  </si>
  <si>
    <t>力量星</t>
  </si>
  <si>
    <t>412728199907105753</t>
  </si>
  <si>
    <t>M50106</t>
  </si>
  <si>
    <t>邓雨欣</t>
  </si>
  <si>
    <t>飞鹰计划</t>
  </si>
  <si>
    <t>152723199805021844</t>
  </si>
  <si>
    <t>F50180</t>
  </si>
  <si>
    <t>齐梦瑶</t>
  </si>
  <si>
    <t>412825199912022107</t>
  </si>
  <si>
    <t>P50108</t>
  </si>
  <si>
    <t>孙健权</t>
  </si>
  <si>
    <t>140224200007071215</t>
  </si>
  <si>
    <t>P50147</t>
  </si>
  <si>
    <t>邓子易</t>
  </si>
  <si>
    <t>500112199903068496</t>
  </si>
  <si>
    <t>P50187</t>
  </si>
  <si>
    <t>张国玺</t>
  </si>
  <si>
    <t>14062420030110725X</t>
  </si>
  <si>
    <t>P50164</t>
  </si>
  <si>
    <t>闫抒正</t>
  </si>
  <si>
    <t>152722200204080311</t>
  </si>
  <si>
    <t>P50188</t>
  </si>
  <si>
    <t>雷杰</t>
  </si>
  <si>
    <t>152632200212144212</t>
  </si>
  <si>
    <t>F50111</t>
  </si>
  <si>
    <t>尹相军</t>
  </si>
  <si>
    <t>150429200204170911</t>
  </si>
  <si>
    <t>F50183</t>
  </si>
  <si>
    <t>付宇智</t>
  </si>
  <si>
    <t>152822200111025714</t>
  </si>
  <si>
    <t>F50170</t>
  </si>
  <si>
    <t>田淦德</t>
  </si>
  <si>
    <t>150621200202193917</t>
  </si>
  <si>
    <t>F50186</t>
  </si>
  <si>
    <t>张宇</t>
  </si>
  <si>
    <t>152626199701246014</t>
  </si>
  <si>
    <t>M10740</t>
  </si>
  <si>
    <t>侯耀国</t>
  </si>
  <si>
    <t>152723200107081538</t>
  </si>
  <si>
    <t>P10671</t>
  </si>
  <si>
    <t>王政翔</t>
  </si>
  <si>
    <t>152722200211281816</t>
  </si>
  <si>
    <t>T10668</t>
  </si>
  <si>
    <t>丁佳强</t>
  </si>
  <si>
    <t>150121200201230715</t>
  </si>
  <si>
    <t>T10683</t>
  </si>
  <si>
    <t>周琛皓</t>
  </si>
  <si>
    <t>152722200301090917</t>
  </si>
  <si>
    <t>T10669</t>
  </si>
  <si>
    <t>田涛</t>
  </si>
  <si>
    <t>150122200210122114</t>
  </si>
  <si>
    <t>T10939</t>
  </si>
  <si>
    <t>152723200106060911</t>
  </si>
  <si>
    <t>M10699</t>
  </si>
  <si>
    <t>刘颜秦</t>
  </si>
  <si>
    <t>140226200209097934</t>
  </si>
  <si>
    <t>P10867</t>
  </si>
  <si>
    <t>P10598</t>
  </si>
  <si>
    <t>152723197407195719</t>
  </si>
  <si>
    <t>P10838</t>
  </si>
  <si>
    <t>152723198703235716</t>
  </si>
  <si>
    <t>P10786</t>
  </si>
  <si>
    <t>王维春</t>
  </si>
  <si>
    <t>15272319820808181x</t>
  </si>
  <si>
    <t>P10196</t>
  </si>
  <si>
    <t>秦永红</t>
  </si>
  <si>
    <t>142234198111146015</t>
  </si>
  <si>
    <t>P10120</t>
  </si>
  <si>
    <t>152723197011121211</t>
  </si>
  <si>
    <t>刘生小</t>
  </si>
  <si>
    <t>152723197101030612</t>
  </si>
  <si>
    <t>张军</t>
  </si>
  <si>
    <t>152626196904291815</t>
  </si>
  <si>
    <t>杨申</t>
  </si>
  <si>
    <t>142234197009295511</t>
  </si>
  <si>
    <t>杨军</t>
  </si>
  <si>
    <t>142234197506035518</t>
  </si>
  <si>
    <t>徐吉国</t>
  </si>
  <si>
    <t>230224197201132613</t>
  </si>
  <si>
    <t>朱建强</t>
  </si>
  <si>
    <t>15272319891027091X</t>
  </si>
  <si>
    <t>张鹏</t>
  </si>
  <si>
    <t>152723199609074519</t>
  </si>
  <si>
    <t>樊志强</t>
  </si>
  <si>
    <t>150221198701013819</t>
  </si>
  <si>
    <t>高延红</t>
  </si>
  <si>
    <t>152723198104143617</t>
  </si>
  <si>
    <t>周锄勾</t>
  </si>
  <si>
    <t>152723198707051519</t>
  </si>
  <si>
    <t>赵耀</t>
  </si>
  <si>
    <t>152723198408184813</t>
  </si>
  <si>
    <t>郝建军</t>
  </si>
  <si>
    <t>152723199709157215</t>
  </si>
  <si>
    <t>董永乐</t>
  </si>
  <si>
    <t>150223199010273416</t>
  </si>
  <si>
    <t>14223419760416601X</t>
  </si>
  <si>
    <t>刘利军</t>
  </si>
  <si>
    <t>152723198010125717</t>
  </si>
  <si>
    <t>周玉德</t>
  </si>
  <si>
    <t>150222197202223530</t>
  </si>
  <si>
    <t>陈兵</t>
  </si>
  <si>
    <t>152723197702077811</t>
  </si>
  <si>
    <t>樊海波</t>
  </si>
  <si>
    <t>150122199209222112</t>
  </si>
  <si>
    <t>马建峰</t>
  </si>
  <si>
    <t>152624198212022119</t>
  </si>
  <si>
    <t>段兆云</t>
  </si>
  <si>
    <t>510625197804065056</t>
  </si>
  <si>
    <t>樊学峰</t>
  </si>
  <si>
    <t>152723198910291534</t>
  </si>
  <si>
    <t>马建忠</t>
  </si>
  <si>
    <t>152624198010022137</t>
  </si>
  <si>
    <t>邬张保</t>
  </si>
  <si>
    <t>152723198710010937</t>
  </si>
  <si>
    <t>张培荣</t>
  </si>
  <si>
    <t>152723198010270914</t>
  </si>
  <si>
    <t>白建雄</t>
  </si>
  <si>
    <t>15272319870309241X</t>
  </si>
  <si>
    <t>邬健军</t>
  </si>
  <si>
    <t>152723197912272412</t>
  </si>
  <si>
    <t>张文礼</t>
  </si>
  <si>
    <t>150124199204127610</t>
  </si>
  <si>
    <t>高岸青</t>
  </si>
  <si>
    <t>152631198508164814</t>
  </si>
  <si>
    <t>王东</t>
  </si>
  <si>
    <t>152723197908290933</t>
  </si>
  <si>
    <t>苏有</t>
  </si>
  <si>
    <t>152322198908033714</t>
  </si>
  <si>
    <t>李润波</t>
  </si>
  <si>
    <t>152723199005201513</t>
  </si>
  <si>
    <t>马增云</t>
  </si>
  <si>
    <t>152723197901082437</t>
  </si>
  <si>
    <t>燕禄军</t>
  </si>
  <si>
    <t>152723199005152416</t>
  </si>
  <si>
    <t>王锁雄</t>
  </si>
  <si>
    <t>152723198402242410</t>
  </si>
  <si>
    <t>冯维东</t>
  </si>
  <si>
    <t>152723198311271814</t>
  </si>
  <si>
    <t>肖培明</t>
  </si>
  <si>
    <t>152723198606200917</t>
  </si>
  <si>
    <t>刘志强</t>
  </si>
  <si>
    <t>142226198609262734</t>
  </si>
  <si>
    <t>郭奇锋</t>
  </si>
  <si>
    <t>142234197512066011</t>
  </si>
  <si>
    <t>张强</t>
  </si>
  <si>
    <t>152701198107210338</t>
  </si>
  <si>
    <t>闫上飞</t>
  </si>
  <si>
    <t>152723198802210952</t>
  </si>
  <si>
    <t>房永亮</t>
  </si>
  <si>
    <t>152723198304015716</t>
  </si>
  <si>
    <t>王军</t>
  </si>
  <si>
    <t>15272319811103091X</t>
  </si>
  <si>
    <t>路广华</t>
  </si>
  <si>
    <t>152723197810084816</t>
  </si>
  <si>
    <t>田荣峰</t>
  </si>
  <si>
    <t>152723197608250913</t>
  </si>
  <si>
    <t>高月恒</t>
  </si>
  <si>
    <t>152723198602072735</t>
  </si>
  <si>
    <t>王文清</t>
  </si>
  <si>
    <t>152723198705281214</t>
  </si>
  <si>
    <t>张福明</t>
  </si>
  <si>
    <t>150124198604162752</t>
  </si>
  <si>
    <t>贾占峰</t>
  </si>
  <si>
    <t>152634197604091533</t>
  </si>
  <si>
    <t>张伟</t>
  </si>
  <si>
    <t>140603199404022817</t>
  </si>
  <si>
    <t>边兴龙</t>
  </si>
  <si>
    <t>152723199210130937</t>
  </si>
  <si>
    <t>张永清</t>
  </si>
  <si>
    <t>15012419841122761X</t>
  </si>
  <si>
    <t>孙伟</t>
  </si>
  <si>
    <t>150124198112187478</t>
  </si>
  <si>
    <t>梅志强</t>
  </si>
  <si>
    <t>152723199004241214</t>
  </si>
  <si>
    <t>崔建飞</t>
  </si>
  <si>
    <t>152723198108270613</t>
  </si>
  <si>
    <t>田文清</t>
  </si>
  <si>
    <t>152723196905110912</t>
  </si>
  <si>
    <t>张玉明</t>
  </si>
  <si>
    <t>152723197309071210</t>
  </si>
  <si>
    <t>田宽</t>
  </si>
  <si>
    <t>152723196810080917</t>
  </si>
  <si>
    <t>郭源</t>
  </si>
  <si>
    <t>152723198904021837</t>
  </si>
  <si>
    <t>张小平</t>
  </si>
  <si>
    <t>150124198208078671</t>
  </si>
  <si>
    <t>王胜利</t>
  </si>
  <si>
    <t>142234198704104013</t>
  </si>
  <si>
    <t>贺贵明</t>
  </si>
  <si>
    <t>142234198207081615</t>
  </si>
  <si>
    <t>刘瑞祥</t>
  </si>
  <si>
    <t>152723199804175710</t>
  </si>
  <si>
    <t>尹四毛</t>
  </si>
  <si>
    <t>142225199012111819</t>
  </si>
  <si>
    <t>马向军</t>
  </si>
  <si>
    <t>142225198207146531</t>
  </si>
  <si>
    <t>赵建忠</t>
  </si>
  <si>
    <t>142202196506112397</t>
  </si>
  <si>
    <t>路福保</t>
  </si>
  <si>
    <t>142234196503241012</t>
  </si>
  <si>
    <t>宋明明</t>
  </si>
  <si>
    <t>成控中心</t>
  </si>
  <si>
    <t>372323198610101216</t>
  </si>
  <si>
    <t>田之江</t>
  </si>
  <si>
    <t>152723198602041517</t>
  </si>
  <si>
    <t>康中强</t>
  </si>
  <si>
    <t>41018119760305553X</t>
  </si>
  <si>
    <t>岳厚浓</t>
  </si>
  <si>
    <t>152824198608296010</t>
  </si>
  <si>
    <t>王燕</t>
  </si>
  <si>
    <t>152701200001020026</t>
  </si>
  <si>
    <t>马福</t>
  </si>
  <si>
    <t>152723199003141211</t>
  </si>
  <si>
    <t>张书铭</t>
  </si>
  <si>
    <t>220621199412190055</t>
  </si>
  <si>
    <t>白露</t>
  </si>
  <si>
    <t>150124199607261929</t>
  </si>
  <si>
    <t>王佳</t>
  </si>
  <si>
    <t>152627198804250069</t>
  </si>
  <si>
    <t>罗曼</t>
  </si>
  <si>
    <t>15282319931010052x</t>
  </si>
  <si>
    <t>梁国文</t>
  </si>
  <si>
    <t>集团督查办公室</t>
  </si>
  <si>
    <t>150123199008143115</t>
  </si>
  <si>
    <t>张爱平</t>
  </si>
  <si>
    <t>152722198706070324</t>
  </si>
  <si>
    <t>李琨</t>
  </si>
  <si>
    <t>富量物业</t>
  </si>
  <si>
    <t>15030219870129002X</t>
  </si>
  <si>
    <t>张逸彬</t>
  </si>
  <si>
    <t>152826199210280016</t>
  </si>
  <si>
    <t>王利军</t>
  </si>
  <si>
    <t>150302196808250512</t>
  </si>
  <si>
    <t>赵俊林</t>
  </si>
  <si>
    <t>150302196008132526</t>
  </si>
  <si>
    <t>崔凤兰</t>
  </si>
  <si>
    <t>15030219700425052X</t>
  </si>
  <si>
    <t>高娜</t>
  </si>
  <si>
    <t>地产事业部</t>
  </si>
  <si>
    <t>管理岗（无任命）</t>
  </si>
  <si>
    <t>15030319920812052X</t>
  </si>
  <si>
    <t>安富新</t>
  </si>
  <si>
    <t>150302198901180511</t>
  </si>
  <si>
    <t>徐冬</t>
  </si>
  <si>
    <t>特殊人员（开发部）</t>
  </si>
  <si>
    <t>150104198811261635</t>
  </si>
  <si>
    <t>白永成</t>
  </si>
  <si>
    <t>胡俊峰</t>
  </si>
  <si>
    <t>张代莱</t>
  </si>
  <si>
    <t>付林</t>
  </si>
  <si>
    <t>李超</t>
  </si>
  <si>
    <t>张代矿</t>
  </si>
  <si>
    <t>张立军</t>
  </si>
  <si>
    <t>游红喜</t>
  </si>
  <si>
    <t>张金财</t>
  </si>
  <si>
    <t>赵亮</t>
  </si>
  <si>
    <t>张建峰</t>
  </si>
  <si>
    <t>杨鹏飞</t>
  </si>
  <si>
    <t>王鑫</t>
  </si>
  <si>
    <t>李政隆</t>
  </si>
  <si>
    <t>荀洋洋</t>
  </si>
  <si>
    <t>郭聚亮</t>
  </si>
  <si>
    <t>王永生</t>
  </si>
  <si>
    <t>张海勇</t>
  </si>
  <si>
    <t>王永乐</t>
  </si>
  <si>
    <t>姜伟</t>
  </si>
  <si>
    <t>王栋</t>
  </si>
  <si>
    <t>苏保国</t>
  </si>
  <si>
    <t>朝延波</t>
  </si>
  <si>
    <t>张朋</t>
  </si>
  <si>
    <t>崔西振</t>
  </si>
  <si>
    <t>孙士伟</t>
  </si>
  <si>
    <t>周成民</t>
  </si>
  <si>
    <t>来虎虎</t>
  </si>
  <si>
    <t>刘兴</t>
  </si>
  <si>
    <t>陈亮</t>
  </si>
  <si>
    <t>罗树林</t>
  </si>
  <si>
    <t>顾尔康</t>
  </si>
  <si>
    <t>陈勇</t>
  </si>
  <si>
    <t>牟昊</t>
  </si>
  <si>
    <t>赵子义</t>
  </si>
  <si>
    <t>胡慧忠</t>
  </si>
  <si>
    <t>乌云</t>
  </si>
  <si>
    <t>李湘钰</t>
  </si>
  <si>
    <t>张运生</t>
  </si>
  <si>
    <t>孙陈</t>
  </si>
  <si>
    <t>身份证号码</t>
  </si>
  <si>
    <t>工作单位</t>
  </si>
  <si>
    <t>人员构成</t>
  </si>
  <si>
    <t>工号</t>
  </si>
  <si>
    <t>2022年报销</t>
  </si>
  <si>
    <t>2023年报销</t>
  </si>
  <si>
    <t>2022-2023报销合计</t>
  </si>
  <si>
    <t>报销标准</t>
  </si>
  <si>
    <t>兼职岗位/轮岗部门</t>
  </si>
  <si>
    <t>岗位类别</t>
  </si>
  <si>
    <t>人员
类别</t>
  </si>
  <si>
    <t>入职时间</t>
  </si>
  <si>
    <t>司龄</t>
  </si>
  <si>
    <t>合同类型</t>
  </si>
  <si>
    <t>性别</t>
  </si>
  <si>
    <t>民族</t>
  </si>
  <si>
    <t>出生日期</t>
  </si>
  <si>
    <t>身份证地址</t>
  </si>
  <si>
    <t>签发机关</t>
  </si>
  <si>
    <t>身份证到期日期</t>
  </si>
  <si>
    <t>年龄</t>
  </si>
  <si>
    <t>政治
面貌</t>
  </si>
  <si>
    <t>婚姻状况</t>
  </si>
  <si>
    <t>身高（CM）</t>
  </si>
  <si>
    <t>驾驶
证</t>
  </si>
  <si>
    <t>血型</t>
  </si>
  <si>
    <t>紧急联系人
电话</t>
  </si>
  <si>
    <t>最高
学历</t>
  </si>
  <si>
    <t>毕业日期</t>
  </si>
  <si>
    <t>毕业院校</t>
  </si>
  <si>
    <t>专业</t>
  </si>
  <si>
    <t>专业技术职务名称</t>
  </si>
  <si>
    <t>职业资格证书</t>
  </si>
  <si>
    <t>优才类别</t>
  </si>
  <si>
    <t>技能等级</t>
  </si>
  <si>
    <t>劳动合同管理</t>
  </si>
  <si>
    <t>劳动合同
开始日期</t>
  </si>
  <si>
    <t>试用期
截止日期</t>
  </si>
  <si>
    <t>最新
合同类型</t>
  </si>
  <si>
    <t>最新
合同甲方</t>
  </si>
  <si>
    <t>最新合同
开始时间</t>
  </si>
  <si>
    <t>最新合同
截止时间</t>
  </si>
  <si>
    <t>最新合同
份数</t>
  </si>
  <si>
    <t>最新合同
公章</t>
  </si>
  <si>
    <t>最新合同
法人章</t>
  </si>
  <si>
    <t>最新合同
签字</t>
  </si>
  <si>
    <t>最新合同
指纹</t>
  </si>
  <si>
    <t>其他合同
种类</t>
  </si>
  <si>
    <t>电子
资料</t>
  </si>
  <si>
    <t>身份证扫描件</t>
  </si>
  <si>
    <t>职称证书扫描件</t>
  </si>
  <si>
    <t>职业资格证扫描件</t>
  </si>
  <si>
    <t>毕业证/学位证扫描件</t>
  </si>
  <si>
    <t>退伍军人证扫描件</t>
  </si>
  <si>
    <t>残疾人证扫描件</t>
  </si>
  <si>
    <t>档案室资料</t>
  </si>
  <si>
    <t>档案柜</t>
  </si>
  <si>
    <t>面试考评表</t>
  </si>
  <si>
    <t>新员工入职单</t>
  </si>
  <si>
    <t>个人简历</t>
  </si>
  <si>
    <t>廉洁自律承诺书</t>
  </si>
  <si>
    <t>入职承诺书</t>
  </si>
  <si>
    <t>职业危害告知书</t>
  </si>
  <si>
    <t>保密协议</t>
  </si>
  <si>
    <t>解除劳动合同证明</t>
  </si>
  <si>
    <t>试用期考评表/转正审批表</t>
  </si>
  <si>
    <t>职位申请表</t>
  </si>
  <si>
    <t>人事考评审批表</t>
  </si>
  <si>
    <t>培训协议</t>
  </si>
  <si>
    <t>体检报告</t>
  </si>
  <si>
    <t>其他文件</t>
  </si>
  <si>
    <t>离职资料</t>
  </si>
  <si>
    <t>离职申请表</t>
  </si>
  <si>
    <t>离职交接单</t>
  </si>
  <si>
    <t>离职体检告知书</t>
  </si>
  <si>
    <t>离职体检报告</t>
  </si>
  <si>
    <t>力量煤业</t>
  </si>
  <si>
    <t>公司人员</t>
  </si>
  <si>
    <t>2021-4-20兼任内蒙古量殖农牧业发展集团董事长；
2022-5-30任力量发展有限公司执行董事兼行政总裁；
2022-6-4兼管力量发展集团人事、行政工作；</t>
  </si>
  <si>
    <t>正式工</t>
  </si>
  <si>
    <t>无固定期限</t>
  </si>
  <si>
    <t>汉</t>
  </si>
  <si>
    <t>北京市东城区和平里中街甲7号</t>
  </si>
  <si>
    <t>本科</t>
  </si>
  <si>
    <t>北京科技大学</t>
  </si>
  <si>
    <t>行政管理学</t>
  </si>
  <si>
    <t>高级经济师(人力资源管理/副高级)；中级经济师（人力资源管理/中级）；注册安全工程师（煤矿/中级）</t>
  </si>
  <si>
    <t>人力资源管理师（一级）</t>
  </si>
  <si>
    <t>无</t>
  </si>
  <si>
    <t>劳动合同</t>
  </si>
  <si>
    <t>√</t>
  </si>
  <si>
    <t>×</t>
  </si>
  <si>
    <t>LM-01-01</t>
  </si>
  <si>
    <t>财务总监</t>
  </si>
  <si>
    <t>2021-9-5兼任内蒙古量蕴农牧业公司财务总监；
2021-09-08兼任集团财务常务副总监</t>
  </si>
  <si>
    <t>无劳动合同</t>
  </si>
  <si>
    <t>内蒙古鄂尔多斯市准格尔旗薛家湾镇</t>
  </si>
  <si>
    <t>/</t>
  </si>
  <si>
    <t>已转正</t>
  </si>
  <si>
    <t>总经理</t>
  </si>
  <si>
    <t>任命文件报销</t>
  </si>
  <si>
    <t>固定期限劳动合同</t>
  </si>
  <si>
    <t>河北省邢台市桥西区显德汪煤矿住宅区31楼2单元12号</t>
  </si>
  <si>
    <t>邢台市公安局桥西分局</t>
  </si>
  <si>
    <t>山西矿业学院（现太原理工大学）</t>
  </si>
  <si>
    <t>矿井建设</t>
  </si>
  <si>
    <t>工程师（中级）</t>
  </si>
  <si>
    <t>2018年</t>
  </si>
  <si>
    <t>常务副总经理</t>
  </si>
  <si>
    <t>北京市朝阳区金蝉南里4号楼3单元402号</t>
  </si>
  <si>
    <t>研究生</t>
  </si>
  <si>
    <t>北京交通大学</t>
  </si>
  <si>
    <t>工商管理</t>
  </si>
  <si>
    <t>高级经济师；注册造价工程师</t>
  </si>
  <si>
    <t>皇家工料测量师RICS；项目管理师PMP</t>
  </si>
  <si>
    <t>副总经理</t>
  </si>
  <si>
    <t>2022-4-13兼任力量发展集团有限公司集团副总工程师</t>
  </si>
  <si>
    <t>山东省泰安市岱岳区龙潭路375号3号楼1单元501室</t>
  </si>
  <si>
    <t>泰安市公安局岱岳分局</t>
  </si>
  <si>
    <t>长期</t>
  </si>
  <si>
    <t>山东矿业学院</t>
  </si>
  <si>
    <t>采矿工程</t>
  </si>
  <si>
    <t>工程师（采矿/高级）；注册安全工程师（煤矿/中级）</t>
  </si>
  <si>
    <t>回</t>
  </si>
  <si>
    <t>宁夏石嘴山市惠农区矿安路北3-4-6</t>
  </si>
  <si>
    <t>石嘴山市公安局惠农区分局</t>
  </si>
  <si>
    <t>西安矿业学院</t>
  </si>
  <si>
    <t>煤矿机械化</t>
  </si>
  <si>
    <t>工程师（机电/高级）</t>
  </si>
  <si>
    <t>放弃缴纳公积金、社保说明</t>
  </si>
  <si>
    <t>副总经理兼矿长</t>
  </si>
  <si>
    <t>江苏省沛县大屯煤电徐庄风井小区433号</t>
  </si>
  <si>
    <t>沛县公安局</t>
  </si>
  <si>
    <t>大专</t>
  </si>
  <si>
    <t>中国矿业大学</t>
  </si>
  <si>
    <t>机电一体化</t>
  </si>
  <si>
    <t>工程师（机电一体化/高级）</t>
  </si>
  <si>
    <t>荣誉证书*5/工伤认定证/谈话记录</t>
  </si>
  <si>
    <t>2022-11-15兼任内蒙古量蕴农业发展有限公司总经理</t>
  </si>
  <si>
    <t>北京市朝阳区惠忠庵一号对外经济贸易大学（04研）</t>
  </si>
  <si>
    <t>对外经济贸易大学</t>
  </si>
  <si>
    <t>技术经济及管理</t>
  </si>
  <si>
    <t>总经理助理兼多种经营部经理</t>
  </si>
  <si>
    <t>2021-10-27兼任量蕴牧业发展有限公司常务副总经理</t>
  </si>
  <si>
    <t>河北省邯郸市邯山区和平路373号9栋2单元7号</t>
  </si>
  <si>
    <t>中共党员</t>
  </si>
  <si>
    <t>已婚</t>
  </si>
  <si>
    <t>C1</t>
  </si>
  <si>
    <t>O</t>
  </si>
  <si>
    <t>河北机电学院</t>
  </si>
  <si>
    <t>工业经济管理</t>
  </si>
  <si>
    <t>社保扣款及收费凭证*8</t>
  </si>
  <si>
    <t>2021-10-27兼任内蒙古量蕴牧业发展有限公司副总经理</t>
  </si>
  <si>
    <t>内蒙古鄂尔多斯市准格尔旗大路镇乌兰不浪村小东社218号</t>
  </si>
  <si>
    <t>群众</t>
  </si>
  <si>
    <t>电气工程及其
自动化</t>
  </si>
  <si>
    <t>驾驶证扫描件</t>
  </si>
  <si>
    <t>直接生产人员</t>
  </si>
  <si>
    <t>总工程师</t>
  </si>
  <si>
    <t>2022-2-26兼任力量煤业副总工程师；
2022-6-16兼任内蒙古准格尔旗力量煤业大饭铺煤矿常务副矿长</t>
  </si>
  <si>
    <t>重庆市綦江区安稳镇松北路179号5单元</t>
  </si>
  <si>
    <t>重庆市公安局綦江分局</t>
  </si>
  <si>
    <t>AB</t>
  </si>
  <si>
    <t>工程师（采矿工程/副高级）；注册安全工程师（中级）</t>
  </si>
  <si>
    <t>领取劳动合同说明</t>
  </si>
  <si>
    <t>副矿长</t>
  </si>
  <si>
    <t>安徽省淮南市田家庵区安成镇石头埠村３７号</t>
  </si>
  <si>
    <t>淮南市公安局田家庵分局</t>
  </si>
  <si>
    <t>大专（函授）</t>
  </si>
  <si>
    <t>东北大学</t>
  </si>
  <si>
    <t>煤矿开采技术</t>
  </si>
  <si>
    <t>LM-01-03</t>
  </si>
  <si>
    <t>特种作业证</t>
  </si>
  <si>
    <t>黑龙江省鸡西市滴道区河北十四委10组</t>
  </si>
  <si>
    <t>鸡西市公安局滴道分局</t>
  </si>
  <si>
    <t>黑龙江科技学院</t>
  </si>
  <si>
    <t>机电一体化、采矿工程</t>
  </si>
  <si>
    <t>工程师（）/助理工程师</t>
  </si>
  <si>
    <t>矿长助理</t>
  </si>
  <si>
    <t>河北省邢台市邢台县路罗镇桃树坪村368号</t>
  </si>
  <si>
    <t>邢台县公安局</t>
  </si>
  <si>
    <t>谈话记录</t>
  </si>
  <si>
    <t>M11616</t>
  </si>
  <si>
    <t>生产副矿长</t>
  </si>
  <si>
    <t>山西省阳泉市矿区立新区美丽家园1楼4门6号</t>
  </si>
  <si>
    <t>阳泉市公安局矿区分局</t>
  </si>
  <si>
    <t>党员</t>
  </si>
  <si>
    <t>A</t>
  </si>
  <si>
    <t>2017年</t>
  </si>
  <si>
    <t>太原理工大学</t>
  </si>
  <si>
    <t>矿业工程</t>
  </si>
  <si>
    <t>LM-05-04</t>
  </si>
  <si>
    <t>M11620</t>
  </si>
  <si>
    <t>生产副总工程师</t>
  </si>
  <si>
    <t>山西省晋城市城区书院街1261号古矿单身2号楼</t>
  </si>
  <si>
    <t>晋城市公安局城区分局</t>
  </si>
  <si>
    <t>2010年</t>
  </si>
  <si>
    <t>电气工程及其自动化</t>
  </si>
  <si>
    <t>LM-05-05</t>
  </si>
  <si>
    <t>M11621</t>
  </si>
  <si>
    <t>机电副矿长</t>
  </si>
  <si>
    <t>黑龙江省鸡西市鸡冠区红楼委3组58号</t>
  </si>
  <si>
    <t>鸡西市公安局鸡冠分局</t>
  </si>
  <si>
    <t>B</t>
  </si>
  <si>
    <t>长春工业大学</t>
  </si>
  <si>
    <t>机械电子工程</t>
  </si>
  <si>
    <t>M11627</t>
  </si>
  <si>
    <t>蒙古族</t>
  </si>
  <si>
    <t>内蒙古鄂尔多斯市东胜区泊江海子镇泊江海子村马家村15号</t>
  </si>
  <si>
    <t>东胜区公安分局</t>
  </si>
  <si>
    <t>2023年</t>
  </si>
  <si>
    <t>M11530</t>
  </si>
  <si>
    <t>常务副队长</t>
  </si>
  <si>
    <t>山东省曲阜市陵城镇苑庄村中心街40号</t>
  </si>
  <si>
    <t>曲阜市公安局</t>
  </si>
  <si>
    <t>A2</t>
  </si>
  <si>
    <t>2019年</t>
  </si>
  <si>
    <t>济宁职业技术学院</t>
  </si>
  <si>
    <t>LM-05-03</t>
  </si>
  <si>
    <t>副队长</t>
  </si>
  <si>
    <t>内蒙古鄂尔多斯市准格尔旗龙口镇红树梁村红树梁社303号</t>
  </si>
  <si>
    <t>准格尔旗公安局</t>
  </si>
  <si>
    <t>工程师（采矿/中级）；助理工程师（采矿/初级）</t>
  </si>
  <si>
    <t>计算机辅助设计绘图员</t>
  </si>
  <si>
    <t>A类</t>
  </si>
  <si>
    <t>LM-01-02</t>
  </si>
  <si>
    <t>内蒙古鄂尔多斯市准格尔旗沙圪堵镇寨子塔村德胜城社099号</t>
  </si>
  <si>
    <t>工程师（采矿工程/中级）</t>
  </si>
  <si>
    <t>鄂尔多斯市准格尔旗龙口镇红树梁村壕川社008号</t>
  </si>
  <si>
    <t>中国地质大学</t>
  </si>
  <si>
    <t>助理工程师（机电初级）</t>
  </si>
  <si>
    <t>C类</t>
  </si>
  <si>
    <t>高级工</t>
  </si>
  <si>
    <t>LM-02-02</t>
  </si>
  <si>
    <t>高中毕业证</t>
  </si>
  <si>
    <t>山东省微山县张楼乡陶官屯村平安路西五巷003号</t>
  </si>
  <si>
    <t>微山县公安局</t>
  </si>
  <si>
    <t>液压支架工（五级）</t>
  </si>
  <si>
    <t>M30017</t>
  </si>
  <si>
    <t>综采安装材料主管</t>
  </si>
  <si>
    <t>江苏省沛县大屯镇丰乐521号</t>
  </si>
  <si>
    <t>技术员</t>
  </si>
  <si>
    <t>内蒙古呼伦贝尔市鄂温克族自治旗大雁镇矿东街二胡同57号</t>
  </si>
  <si>
    <t>鄂温克族自治旗公安局</t>
  </si>
  <si>
    <t>共青团员</t>
  </si>
  <si>
    <t>未婚</t>
  </si>
  <si>
    <t>内蒙古科技大学</t>
  </si>
  <si>
    <t>安全工程</t>
  </si>
  <si>
    <t>助理工程师（采矿/初级）</t>
  </si>
  <si>
    <t>LM-03-02</t>
  </si>
  <si>
    <t>办事员</t>
  </si>
  <si>
    <t>山西省长子县石哲镇西河庄村037号</t>
  </si>
  <si>
    <t>长子县公安局</t>
  </si>
  <si>
    <t>中专</t>
  </si>
  <si>
    <t xml:space="preserve"> 山西雁北煤炭职业技术学院</t>
  </si>
  <si>
    <t>企业人力资源管理师（四级）；矿井维修电工（四级）</t>
  </si>
  <si>
    <t>LM-02-04</t>
  </si>
  <si>
    <t>2022年</t>
  </si>
  <si>
    <t>安检员</t>
  </si>
  <si>
    <t>吉林省洮南市万宝镇新丰村鄢家窝棚屯</t>
  </si>
  <si>
    <t>洮南市公安局</t>
  </si>
  <si>
    <t>中央广播电视中等专业学</t>
  </si>
  <si>
    <t>机电技术应用</t>
  </si>
  <si>
    <t>2013年</t>
  </si>
  <si>
    <t>采煤机司机</t>
  </si>
  <si>
    <t>江苏省沛县杨屯镇东姚桥村546号</t>
  </si>
  <si>
    <t>国家开放大学</t>
  </si>
  <si>
    <t>装配式高级工程师（三级）</t>
  </si>
  <si>
    <t>初级工</t>
  </si>
  <si>
    <t>河北省沙河市蝉房乡温家沟村4号</t>
  </si>
  <si>
    <t>沙河市公安局</t>
  </si>
  <si>
    <t>邢台县浆水中学</t>
  </si>
  <si>
    <t>LM-02-03</t>
  </si>
  <si>
    <t>初中毕业证</t>
  </si>
  <si>
    <t>河北省邢台市内丘县金店镇韩郝庄村374号</t>
  </si>
  <si>
    <t>内丘县公安局</t>
  </si>
  <si>
    <t>河北省内丘中学</t>
  </si>
  <si>
    <t>井下采煤机司机（五级）</t>
  </si>
  <si>
    <t>内蒙古呼伦贝尔市鄂温克族自治旗伊敏河镇翻斗连街45号</t>
  </si>
  <si>
    <t>河北城建职工中专学校</t>
  </si>
  <si>
    <t>采矿技术</t>
  </si>
  <si>
    <t>河北省遵化市侯家寨乡前后杖子村后杖路28号</t>
  </si>
  <si>
    <t>遵化市公安局</t>
  </si>
  <si>
    <t>高中</t>
  </si>
  <si>
    <t>遵化市第二中学</t>
  </si>
  <si>
    <t>F11221</t>
  </si>
  <si>
    <t>河北省沙河市白塔镇张下曹村115号</t>
  </si>
  <si>
    <t>忻州市工业学校</t>
  </si>
  <si>
    <t>煤矿综采技术</t>
  </si>
  <si>
    <t>LM-04-04</t>
  </si>
  <si>
    <t>F11523</t>
  </si>
  <si>
    <t>山东省济宁市任城区石桥镇张桥东村济张路32号</t>
  </si>
  <si>
    <t>济宁市公安局任城区分局</t>
  </si>
  <si>
    <t>B2</t>
  </si>
  <si>
    <t>车间</t>
  </si>
  <si>
    <t>河北省沧州市肃宁县窝北镇雪村085号</t>
  </si>
  <si>
    <t>肃宁县公安局</t>
  </si>
  <si>
    <t>肃宁指教中心</t>
  </si>
  <si>
    <t>LM-01-04</t>
  </si>
  <si>
    <t>村委会无犯罪证明</t>
  </si>
  <si>
    <t>电工</t>
  </si>
  <si>
    <t>内蒙古鄂尔多斯市准格尔旗龙口镇麻地梁村庄瓦焉社374</t>
  </si>
  <si>
    <t>山西省府谷县第二中学</t>
  </si>
  <si>
    <t>内蒙古赤峰市宁城县大城子镇四龙头沟村2组</t>
  </si>
  <si>
    <t>宁城县公安局</t>
  </si>
  <si>
    <t>四龙中学</t>
  </si>
  <si>
    <t>综采维修电工（五级）</t>
  </si>
  <si>
    <t>中级工</t>
  </si>
  <si>
    <t>内蒙古乌兰察布市兴和县团结乡大五号村委会康家村</t>
  </si>
  <si>
    <t>兴和县公安局</t>
  </si>
  <si>
    <t>内蒙古工业大学</t>
  </si>
  <si>
    <t>山东省新泰市东都镇南山路438号3排5号</t>
  </si>
  <si>
    <t>新泰市公安局</t>
  </si>
  <si>
    <t>山东省泰安化工学校</t>
  </si>
  <si>
    <t>无机化工工艺</t>
  </si>
  <si>
    <t>注浆注水工（一级/二级/三级）；采掘电钳工（三级）</t>
  </si>
  <si>
    <t>LM-03-01</t>
  </si>
  <si>
    <t>班组长证件/煤矿班组长应急救援培训证</t>
  </si>
  <si>
    <t>S11119</t>
  </si>
  <si>
    <t>内蒙古土默特左旗察素齐镇什兵地村21号</t>
  </si>
  <si>
    <t>150121200101028317</t>
  </si>
  <si>
    <t>土默特左旗公安局</t>
  </si>
  <si>
    <t>LM-04-02</t>
  </si>
  <si>
    <t>F11313</t>
  </si>
  <si>
    <t>男</t>
  </si>
  <si>
    <t>1993-04-04</t>
  </si>
  <si>
    <t>内蒙古扎兰屯市成吉思汗镇大甸子村三组</t>
  </si>
  <si>
    <t>扎兰屯市公安局</t>
  </si>
  <si>
    <t>呼伦贝尔市高级技工学校</t>
  </si>
  <si>
    <t>电气自动化设备安装与维修</t>
  </si>
  <si>
    <t>F11361</t>
  </si>
  <si>
    <t>甄晓杰</t>
  </si>
  <si>
    <t>支架工</t>
  </si>
  <si>
    <t>1989-07-19</t>
  </si>
  <si>
    <t>河北省邢台市邢台县白岸乡麦条沟村047号</t>
  </si>
  <si>
    <t>13052119890719729X</t>
  </si>
  <si>
    <t>山西省煤炭职业中等专业学校</t>
  </si>
  <si>
    <t>采煤</t>
  </si>
  <si>
    <t>F11552</t>
  </si>
  <si>
    <t>电钳工</t>
  </si>
  <si>
    <t>内蒙古牙克石市乌奴耳镇伊列克得35号</t>
  </si>
  <si>
    <t>牙克石市公安局</t>
  </si>
  <si>
    <t>黑龙江科技大学</t>
  </si>
  <si>
    <t>矿山机电</t>
  </si>
  <si>
    <t>端头支护工</t>
  </si>
  <si>
    <t>辽宁省铁岭县双井子乡高家店村五组58号</t>
  </si>
  <si>
    <t>铁岭县公安局</t>
  </si>
  <si>
    <t>机电一体化技术</t>
  </si>
  <si>
    <t>河北省邢台市邢台县路罗镇桃树坪村429号</t>
  </si>
  <si>
    <t>河北省邢台县浆水中学</t>
  </si>
  <si>
    <t>辽宁省葫芦岛市南票区文明路33栋1号</t>
  </si>
  <si>
    <t>葫芦岛公安局</t>
  </si>
  <si>
    <t>中央广播电视中等专业学校</t>
  </si>
  <si>
    <t>胶带/转载机操作工（五级）</t>
  </si>
  <si>
    <t>村委会无犯罪证明/特种作业操作证</t>
  </si>
  <si>
    <t>内蒙古赤峰市宁城县大城子镇四龙头沟村4组</t>
  </si>
  <si>
    <t>宁城中学</t>
  </si>
  <si>
    <t>LM-02-01</t>
  </si>
  <si>
    <t>辽宁省法库县和平乡鲍家屯村10组30号</t>
  </si>
  <si>
    <t>法库县公安局</t>
  </si>
  <si>
    <t>和平中学</t>
  </si>
  <si>
    <t>副班长</t>
  </si>
  <si>
    <t>山东省微山县赵庙镇佀楼村中心路北1巷010号</t>
  </si>
  <si>
    <t>湖北职业技术学院</t>
  </si>
  <si>
    <t>会计电算化</t>
  </si>
  <si>
    <t>河北省邢台市邢台县路罗镇桃树坪村979号</t>
  </si>
  <si>
    <t>路罗中学</t>
  </si>
  <si>
    <t>内蒙古赤峰市翁牛特旗乌敦套海镇新城居委会一巷</t>
  </si>
  <si>
    <t>翁牛特旗公安局</t>
  </si>
  <si>
    <t>中央广播电视中等专业学院</t>
  </si>
  <si>
    <t>F11368</t>
  </si>
  <si>
    <t>检修电工</t>
  </si>
  <si>
    <t>1983-10-25</t>
  </si>
  <si>
    <t>河北省邢台市内丘县金店镇大辛庄村101号</t>
  </si>
  <si>
    <t>2004年</t>
  </si>
  <si>
    <t>内丘中学</t>
  </si>
  <si>
    <t>库房管理员</t>
  </si>
  <si>
    <t>山东省嘉祥县满硐乡上吴村16号</t>
  </si>
  <si>
    <t>嘉祥县公安局</t>
  </si>
  <si>
    <t>潍坊交通职业学院</t>
  </si>
  <si>
    <t>轮机维修</t>
  </si>
  <si>
    <t>拉架工</t>
  </si>
  <si>
    <t>江苏省沛县大屯镇后西关庄25号</t>
  </si>
  <si>
    <t>湖西中学</t>
  </si>
  <si>
    <t>河南省禹州市文殊镇文殊村8组</t>
  </si>
  <si>
    <t>禹州市公安局</t>
  </si>
  <si>
    <t>禹州市第一高级中学</t>
  </si>
  <si>
    <t>自愿放弃缴纳住房公积金说明</t>
  </si>
  <si>
    <t>河南省禹州市方山镇付家村１组</t>
  </si>
  <si>
    <t>禹州市第三高级中学</t>
  </si>
  <si>
    <t>河北省迁安市五重安乡黄金寨村503号</t>
  </si>
  <si>
    <t>迁安市公安局</t>
  </si>
  <si>
    <t>迁安县大崔庄高中</t>
  </si>
  <si>
    <t>农村缴纳医疗证明</t>
  </si>
  <si>
    <t>河北省唐山市迁西县罗家屯镇沙涧村522号</t>
  </si>
  <si>
    <t>迁西县公安局</t>
  </si>
  <si>
    <t>迁西罗家屯高中</t>
  </si>
  <si>
    <t>江苏省沛县大屯镇徐庄398号</t>
  </si>
  <si>
    <t>绞车司机</t>
  </si>
  <si>
    <t>内蒙古赤峰市宁城县大明镇纪家店村7组</t>
  </si>
  <si>
    <t>中诚高中</t>
  </si>
  <si>
    <t>特种作业操作证</t>
  </si>
  <si>
    <t>河北省邢台市邢台县会宁镇董家沟村065号</t>
  </si>
  <si>
    <t>蒙古</t>
  </si>
  <si>
    <t>内蒙古赤峰市喀喇沁旗十家满族乡三道营子村八组</t>
  </si>
  <si>
    <t>喀喇沁旗公安局</t>
  </si>
  <si>
    <t>楼子店联中</t>
  </si>
  <si>
    <t>F11295</t>
  </si>
  <si>
    <t>1985-10-12</t>
  </si>
  <si>
    <t>河北省邢台市邢台县路罗镇社旮旯村</t>
  </si>
  <si>
    <t>路罗镇中学</t>
  </si>
  <si>
    <t>F11513</t>
  </si>
  <si>
    <t>四川省南充市嘉陵区金凤镇守塘湾村5组33号</t>
  </si>
  <si>
    <t>南充市公安局嘉陵分局</t>
  </si>
  <si>
    <t>2002年</t>
  </si>
  <si>
    <t>四川普高</t>
  </si>
  <si>
    <t>F11515</t>
  </si>
  <si>
    <t>陕西省渭南市大荔县韦林镇迪东村一组120号</t>
  </si>
  <si>
    <t>大荔县公安局</t>
  </si>
  <si>
    <t>陕西省大荔县官池镇电子专业学校</t>
  </si>
  <si>
    <t>电子专业</t>
  </si>
  <si>
    <t>F11516</t>
  </si>
  <si>
    <t>河南省登封市石道乡东范爻村４５号</t>
  </si>
  <si>
    <t>登封市公安局</t>
  </si>
  <si>
    <t>1997年</t>
  </si>
  <si>
    <t>登封五中</t>
  </si>
  <si>
    <t>F11622</t>
  </si>
  <si>
    <t>山东省邹城市太平路1018号1号楼2单元602室</t>
  </si>
  <si>
    <t>邹城市公安局</t>
  </si>
  <si>
    <t>2009年</t>
  </si>
  <si>
    <t>山东煤炭高级技工学校</t>
  </si>
  <si>
    <t>采掘</t>
  </si>
  <si>
    <t>F11623</t>
  </si>
  <si>
    <t>山东省济宁市任城区唐口街道办事处张寨村第2巷09号</t>
  </si>
  <si>
    <t>济宁市公安局市中分局</t>
  </si>
  <si>
    <t>山东科技大学</t>
  </si>
  <si>
    <t>F11624</t>
  </si>
  <si>
    <t xml:space="preserve">支护工 </t>
  </si>
  <si>
    <t>山东省邹城市北宿镇东贾村387号</t>
  </si>
  <si>
    <t>2016年</t>
  </si>
  <si>
    <t>兖矿技校</t>
  </si>
  <si>
    <t>支护</t>
  </si>
  <si>
    <t>F11625</t>
  </si>
  <si>
    <t>支护工</t>
  </si>
  <si>
    <t>内蒙古牙克石市博克图镇西沟路东52号</t>
  </si>
  <si>
    <t>2003年</t>
  </si>
  <si>
    <t>内蒙古牙克石市第二中学</t>
  </si>
  <si>
    <t>煤机司机</t>
  </si>
  <si>
    <t>内蒙古兴安盟突泉县溪柳乡平原村029号</t>
  </si>
  <si>
    <t>突泉县公安局</t>
  </si>
  <si>
    <t>清煤工</t>
  </si>
  <si>
    <t>陕西省佳县上高家寨乡徐家峁上村37号</t>
  </si>
  <si>
    <t>佳县公安局</t>
  </si>
  <si>
    <t>陕西职业技术学院西北工业学校</t>
  </si>
  <si>
    <t>化工机械</t>
  </si>
  <si>
    <t>化工检修钳工</t>
  </si>
  <si>
    <t>乳化泵检修工</t>
  </si>
  <si>
    <t>山西省泽州县高都镇泊村北庙街4号</t>
  </si>
  <si>
    <t>泽州县公安局</t>
  </si>
  <si>
    <t>内蒙古赤峰市喀喇沁旗西桥镇西桥村一组</t>
  </si>
  <si>
    <t>赤峰市公安局</t>
  </si>
  <si>
    <t>张立民</t>
  </si>
  <si>
    <t>三机检修工</t>
  </si>
  <si>
    <t>山西省河津市城区办事处修村</t>
  </si>
  <si>
    <t>142703196904292411</t>
  </si>
  <si>
    <t>河津市公安局</t>
  </si>
  <si>
    <t>河津中学</t>
  </si>
  <si>
    <t>山东省肥城市石横镇道口村251号</t>
  </si>
  <si>
    <t>肥城市公安局</t>
  </si>
  <si>
    <t>肥城市第五中学</t>
  </si>
  <si>
    <t>山东省肥城市湖屯镇西湖西村152号</t>
  </si>
  <si>
    <t>肥城五中</t>
  </si>
  <si>
    <t>山东省微山县张楼乡陶官屯村平安路004号</t>
  </si>
  <si>
    <t>微山县第一中学</t>
  </si>
  <si>
    <t>河北省沧州市肃宁县窝北镇顶汪村257号</t>
  </si>
  <si>
    <t>肃宁县梁村一中</t>
  </si>
  <si>
    <t>河北省邢台市桥西区中兴路214号集体户</t>
  </si>
  <si>
    <t>河北省邢台市职业教育中心</t>
  </si>
  <si>
    <t>微机</t>
  </si>
  <si>
    <t>F11346</t>
  </si>
  <si>
    <t>1994-03-23</t>
  </si>
  <si>
    <t>内蒙古呼伦贝尔市鄂温克族自治旗大雁镇雁煤新村北小区30栋2单元503号</t>
  </si>
  <si>
    <t>呼伦贝尔技术学院</t>
  </si>
  <si>
    <t>药剂</t>
  </si>
  <si>
    <t>F11432</t>
  </si>
  <si>
    <t>1990-09-15</t>
  </si>
  <si>
    <t>河北省邢台市邢台县路罗镇桃树坪村070号</t>
  </si>
  <si>
    <t>2006年</t>
  </si>
  <si>
    <t>LM-05-01</t>
  </si>
  <si>
    <t>F11438</t>
  </si>
  <si>
    <t>满</t>
  </si>
  <si>
    <t>1978-02-18</t>
  </si>
  <si>
    <t>山西省左云县管家堡乡平川村255号</t>
  </si>
  <si>
    <t>左云县公安局</t>
  </si>
  <si>
    <t>1995年</t>
  </si>
  <si>
    <t>左云县第一中学</t>
  </si>
  <si>
    <t>F11463</t>
  </si>
  <si>
    <t>三级检修工</t>
  </si>
  <si>
    <t>内蒙古赤峰市翁牛特旗乌敦套海镇新府村一组</t>
  </si>
  <si>
    <t>1986年</t>
  </si>
  <si>
    <t>内蒙古自治区赤峰市平煤高中</t>
  </si>
  <si>
    <t>F11544</t>
  </si>
  <si>
    <t>河南省登封市东华镇马塞沟村１７号</t>
  </si>
  <si>
    <t>登封市试验高中</t>
  </si>
  <si>
    <t>河北省邢台市内丘县大孟村镇胡里村114号</t>
  </si>
  <si>
    <t>F11599</t>
  </si>
  <si>
    <t>设备检修工</t>
  </si>
  <si>
    <t>内蒙古牙克石市胜利西街阳光小区9号楼6单元601号</t>
  </si>
  <si>
    <t>F11660</t>
  </si>
  <si>
    <t>检修工</t>
  </si>
  <si>
    <t>吉林省辽源市龙山区工农乡红五星村小苇堂沟屯</t>
  </si>
  <si>
    <t>220402197603045636</t>
  </si>
  <si>
    <t>辽源市公安局向阳分局</t>
  </si>
  <si>
    <t>初中</t>
  </si>
  <si>
    <t>LM-06-01</t>
  </si>
  <si>
    <t>生产二班副班长</t>
  </si>
  <si>
    <t>辽宁省建平县哈拉道口镇镇直家属院4-100号</t>
  </si>
  <si>
    <t>建平县公安局</t>
  </si>
  <si>
    <t>平煤技校</t>
  </si>
  <si>
    <t>综合机械化采煤</t>
  </si>
  <si>
    <t>生产一班班长</t>
  </si>
  <si>
    <t>河北省邢台市邢台县路罗镇桃树坪村791号</t>
  </si>
  <si>
    <t>采煤机司机（五级）</t>
  </si>
  <si>
    <t>运输机司机</t>
  </si>
  <si>
    <t>内蒙古赤峰市喀喇沁旗十家满族乡楼子店村三组</t>
  </si>
  <si>
    <t>王爷府高中</t>
  </si>
  <si>
    <t>内蒙古赤峰市喀喇沁旗十家满族乡马架子村六组</t>
  </si>
  <si>
    <t>牛营子高中</t>
  </si>
  <si>
    <t>山东省枣庄市峄城区榴园镇颜村11号</t>
  </si>
  <si>
    <t>枣庄市公安局峄城分局</t>
  </si>
  <si>
    <t>第八中学</t>
  </si>
  <si>
    <t>黑龙江省密山市裴德镇中兴村委会北山组</t>
  </si>
  <si>
    <t>密山市公安局</t>
  </si>
  <si>
    <t>黑台镇中学</t>
  </si>
  <si>
    <t>江苏省徐州市贾汪区紫庄镇北常庄村11组</t>
  </si>
  <si>
    <t>贾汪分局</t>
  </si>
  <si>
    <t>徐州市农机职工中等专业学校</t>
  </si>
  <si>
    <t>农机机械</t>
  </si>
  <si>
    <t>F11323</t>
  </si>
  <si>
    <t>1988-06-07</t>
  </si>
  <si>
    <t>河北省邯郸市涉县龙虎乡石泊村14组13号</t>
  </si>
  <si>
    <t>涉县公安局</t>
  </si>
  <si>
    <t>山西省煤炭学校</t>
  </si>
  <si>
    <t>采煤机电一体化</t>
  </si>
  <si>
    <t>F11507</t>
  </si>
  <si>
    <t>山东省新泰市刘杜镇清河村1号</t>
  </si>
  <si>
    <t>新泰四中</t>
  </si>
  <si>
    <t>机电</t>
  </si>
  <si>
    <t>F11511</t>
  </si>
  <si>
    <t>山东省东阿县姜楼镇后寺村112-1号</t>
  </si>
  <si>
    <t>东阿县公安局</t>
  </si>
  <si>
    <t>东阿一中</t>
  </si>
  <si>
    <t>陕西省子长县石家湾管委会贺家湾村民委员会105号</t>
  </si>
  <si>
    <t>子长县公安局</t>
  </si>
  <si>
    <t>子长高级中学</t>
  </si>
  <si>
    <t>内蒙古赤峰市喀喇沁旗十家满族乡上店村二组</t>
  </si>
  <si>
    <t>河北广播电视学院</t>
  </si>
  <si>
    <t>内蒙古赤峰市翁牛特旗解放营子乡三道杖房村东台子村民组</t>
  </si>
  <si>
    <t>内蒙古赤峰市喀喇沁旗西桥镇吉旺营子村六组</t>
  </si>
  <si>
    <t>乃林高中</t>
  </si>
  <si>
    <t>黑龙江省尚志市长寿乡三胜村三胜屯98号</t>
  </si>
  <si>
    <t>尚志市公安局</t>
  </si>
  <si>
    <t>鸡东县技工学校</t>
  </si>
  <si>
    <t>焊工</t>
  </si>
  <si>
    <t>河南省唐河县桐寨铺镇新庄村新庄241号</t>
  </si>
  <si>
    <t>唐河县公安局</t>
  </si>
  <si>
    <t>唐河县第二高级中学</t>
  </si>
  <si>
    <t>黑龙江省尚志市老街基乡福丰村十四里地分屯82号</t>
  </si>
  <si>
    <t>尚志市职业技术教育中心学校</t>
  </si>
  <si>
    <t>液压支护工（五级）</t>
  </si>
  <si>
    <t>F10982</t>
  </si>
  <si>
    <t>河北省邢台市邢台县白岸乡后大岭村132号</t>
  </si>
  <si>
    <t>鲁山县第三高级中学</t>
  </si>
  <si>
    <t>LM-04-01</t>
  </si>
  <si>
    <t>F11158</t>
  </si>
  <si>
    <t>河北省邢台市邢台县路罗镇牛斗台村177号</t>
  </si>
  <si>
    <t>冀中能源高级技工学院</t>
  </si>
  <si>
    <t>机电技术</t>
  </si>
  <si>
    <t>LM-04-03</t>
  </si>
  <si>
    <t>F11167</t>
  </si>
  <si>
    <t>河北省邢台市邢台县路罗镇桃树坪村214号</t>
  </si>
  <si>
    <t>河北省邢台市一中</t>
  </si>
  <si>
    <t>F11173</t>
  </si>
  <si>
    <t>山西省壶关县晋庄镇西山后村206号</t>
  </si>
  <si>
    <t>壶关县公安局</t>
  </si>
  <si>
    <t>F11205</t>
  </si>
  <si>
    <t>江西省上饶市上饶县茶亭镇徐坞村周家82号</t>
  </si>
  <si>
    <t>上饶县公安局</t>
  </si>
  <si>
    <t>上饶中等职业学院</t>
  </si>
  <si>
    <t>电子电器</t>
  </si>
  <si>
    <t>F11284</t>
  </si>
  <si>
    <t>1982-06-16</t>
  </si>
  <si>
    <t>河北省邢台市邢台县路罗镇桃树坪村875号</t>
  </si>
  <si>
    <t>F11298</t>
  </si>
  <si>
    <t>1990-06-17</t>
  </si>
  <si>
    <t>山西省静乐县赤泥洼乡下马城D074</t>
  </si>
  <si>
    <t>静乐县公安局</t>
  </si>
  <si>
    <t>F11303</t>
  </si>
  <si>
    <t>1983-11-09</t>
  </si>
  <si>
    <t>河北省邢台市邢台县羊范镇中坚固村065号</t>
  </si>
  <si>
    <t>山西忻州市工业学校</t>
  </si>
  <si>
    <t>F11330</t>
  </si>
  <si>
    <t>1987-07-11</t>
  </si>
  <si>
    <t>内蒙古清水河县宏河镇一间房村159号</t>
  </si>
  <si>
    <t>清水河县公安局</t>
  </si>
  <si>
    <t>鄂尔多斯市职业技术学校</t>
  </si>
  <si>
    <t>机械化采煤</t>
  </si>
  <si>
    <t>F11344</t>
  </si>
  <si>
    <t>1979-02-15</t>
  </si>
  <si>
    <t>江苏省徐州市鼓楼区三河尖煤矿集体宿舍1号</t>
  </si>
  <si>
    <t>徐州市公安局鼓楼分局</t>
  </si>
  <si>
    <t>江苏工贸高级技工学校</t>
  </si>
  <si>
    <t>综合机械化采掘</t>
  </si>
  <si>
    <t>F11394</t>
  </si>
  <si>
    <t>1979-04-05</t>
  </si>
  <si>
    <t>河北省邯郸市涉县涉城镇振兴路509号</t>
  </si>
  <si>
    <t>F11431</t>
  </si>
  <si>
    <t>齐闻琪</t>
  </si>
  <si>
    <t>井下电工</t>
  </si>
  <si>
    <t>1980-04-29</t>
  </si>
  <si>
    <t>陕西省南郑县新集镇罗堰村九组206号</t>
  </si>
  <si>
    <t>612321198004292611</t>
  </si>
  <si>
    <t>南郑县公安局</t>
  </si>
  <si>
    <t>新集中学</t>
  </si>
  <si>
    <t>F11519</t>
  </si>
  <si>
    <t>河北省石家庄市正定县西平乐乡中杜村华光巷1号</t>
  </si>
  <si>
    <t>正定县公安局</t>
  </si>
  <si>
    <t>正定县第七中学</t>
  </si>
  <si>
    <t>注氮工</t>
  </si>
  <si>
    <t>黑龙江省延寿县玉河乡黄玉村黄玉屯</t>
  </si>
  <si>
    <t>延寿县公安局</t>
  </si>
  <si>
    <t>延寿县一中</t>
  </si>
  <si>
    <t>转载机司机</t>
  </si>
  <si>
    <t>山西省河曲县赵家沟乡白草坡村49号</t>
  </si>
  <si>
    <t>河曲县公安局</t>
  </si>
  <si>
    <t>河曲一中</t>
  </si>
  <si>
    <t>F11601</t>
  </si>
  <si>
    <t>河北省邢台市邢台县路罗镇桃树坪村599号</t>
  </si>
  <si>
    <t>2012年</t>
  </si>
  <si>
    <t>山西省中等技术学院</t>
  </si>
  <si>
    <t>采煤技术</t>
  </si>
  <si>
    <t>F11543</t>
  </si>
  <si>
    <t>山东省邹城市看庄镇倪看村103号</t>
  </si>
  <si>
    <t>山东省临沂煤炭技术学院</t>
  </si>
  <si>
    <t>采煤，机电</t>
  </si>
  <si>
    <t>F11613</t>
  </si>
  <si>
    <t>山东省兖州市兴隆庄镇后樊村531号</t>
  </si>
  <si>
    <t>兖州市公安局</t>
  </si>
  <si>
    <t>兖州市高等教育高中六中</t>
  </si>
  <si>
    <t>F11615</t>
  </si>
  <si>
    <t>河南省汝州市蟒川镇河西村５组</t>
  </si>
  <si>
    <t>汝州市公安局</t>
  </si>
  <si>
    <t>河南省煤炭高级技工学校</t>
  </si>
  <si>
    <t>煤矿技术</t>
  </si>
  <si>
    <t>F11633</t>
  </si>
  <si>
    <t>1982-12-23</t>
  </si>
  <si>
    <t>山东省邹城市石墙镇张楼村647号</t>
  </si>
  <si>
    <t>贵州大学</t>
  </si>
  <si>
    <t>F11640</t>
  </si>
  <si>
    <t>1980-05-23</t>
  </si>
  <si>
    <t>内蒙古赤峰市喀喇沁旗西桥镇吉旺营子村十一组</t>
  </si>
  <si>
    <t>F11641</t>
  </si>
  <si>
    <t>1980-12-18</t>
  </si>
  <si>
    <t>C</t>
  </si>
  <si>
    <t>F11653</t>
  </si>
  <si>
    <t>1977-02-02</t>
  </si>
  <si>
    <t>内蒙古赤峰市元宝山区平庄如意家园48-251</t>
  </si>
  <si>
    <t>赤峰市公安局元宝山分局</t>
  </si>
  <si>
    <t>石家庄建工技术学校</t>
  </si>
  <si>
    <t>F11654</t>
  </si>
  <si>
    <t>1979-11-04</t>
  </si>
  <si>
    <t>内蒙古鄂尔多斯市达拉特旗恩格贝镇新圪旦村四社三十六号</t>
  </si>
  <si>
    <t>达拉特旗公安局</t>
  </si>
  <si>
    <t>离异</t>
  </si>
  <si>
    <t>内蒙古鄂尔多斯市准格尔旗薛家湾镇白大路村舍沙坪社603号</t>
  </si>
  <si>
    <t>电工（四级）</t>
  </si>
  <si>
    <t>河北省唐山市迁西县罗家屯镇长岭峰村151号</t>
  </si>
  <si>
    <t>煤矿开釆技术</t>
  </si>
  <si>
    <t>安全检查工（员）（五级）</t>
  </si>
  <si>
    <t>劳动模范申报表</t>
  </si>
  <si>
    <t>河南省禹州市文殊镇北沟村5组</t>
  </si>
  <si>
    <t>河南省禹州市公安局</t>
  </si>
  <si>
    <t>青岛职业技术学院</t>
  </si>
  <si>
    <t>内蒙古鄂尔多斯市准格尔旗沙圪堵镇纳林村纳林社725号</t>
  </si>
  <si>
    <t>个人就职报告</t>
  </si>
  <si>
    <t>辽宁省葫芦岛市南票区和谐路210栋122号</t>
  </si>
  <si>
    <t>葫芦岛市公安局南票分局</t>
  </si>
  <si>
    <t>材料员</t>
  </si>
  <si>
    <t>陕西省渭南市永和技校</t>
  </si>
  <si>
    <t>电焊</t>
  </si>
  <si>
    <t>江苏省沛县大屯镇丰乐352号</t>
  </si>
  <si>
    <t>矿山机电技术</t>
  </si>
  <si>
    <t>2013-2-18入职，2019-8-6二次入职</t>
  </si>
  <si>
    <t>DISC测试表</t>
  </si>
  <si>
    <t>李继锋</t>
  </si>
  <si>
    <t>山东省邹城市护驾山路409号18号楼1单元401号</t>
  </si>
  <si>
    <t>370883197704130031</t>
  </si>
  <si>
    <t>山东矿山学院</t>
  </si>
  <si>
    <t>内蒙古赤峰市元宝山区平庄如意家园37栋阁1</t>
  </si>
  <si>
    <t>古山中学</t>
  </si>
  <si>
    <t>山西省河曲县前川乡七星村167号</t>
  </si>
  <si>
    <t>河南省中等职业学院</t>
  </si>
  <si>
    <t>企业管理</t>
  </si>
  <si>
    <t>山西省天镇县玉泉镇南园里致富巷100号</t>
  </si>
  <si>
    <t>天镇县公安局</t>
  </si>
  <si>
    <t>第一中学</t>
  </si>
  <si>
    <t>机修班副班长</t>
  </si>
  <si>
    <t>内蒙古鄂尔多斯市东胜区鄂尔多斯东街47号二中家属楼1号楼6单元611号</t>
  </si>
  <si>
    <t>朝阳市中等职业技术专业学校</t>
  </si>
  <si>
    <t>矿山机械维修</t>
  </si>
  <si>
    <t>电焊工；机修钳工（四级）</t>
  </si>
  <si>
    <t>F11365</t>
  </si>
  <si>
    <t>机修工</t>
  </si>
  <si>
    <t>1980-11-28</t>
  </si>
  <si>
    <t>河南省上蔡县华陂镇政府家属院30</t>
  </si>
  <si>
    <t>上蔡县公安局</t>
  </si>
  <si>
    <t>北海航空分校</t>
  </si>
  <si>
    <t>法律</t>
  </si>
  <si>
    <t>监测监控</t>
  </si>
  <si>
    <t>山西省灵丘县武灵镇西关村12区68号</t>
  </si>
  <si>
    <t>灵丘县公安局</t>
  </si>
  <si>
    <t>中共预备党员</t>
  </si>
  <si>
    <t>动画与游戏设计</t>
  </si>
  <si>
    <t>天津劳动经济学校</t>
  </si>
  <si>
    <t>安全仪器监测工（五级）</t>
  </si>
  <si>
    <t>江苏工贸技师学院</t>
  </si>
  <si>
    <t>采掘电钳</t>
  </si>
  <si>
    <t>LM-03-03</t>
  </si>
  <si>
    <t>内蒙古鄂尔多斯市薛家湾镇勉圪令村小窑沟社214</t>
  </si>
  <si>
    <t>准格尔旗第一中学</t>
  </si>
  <si>
    <t>高中毕业证/特种作业操作证</t>
  </si>
  <si>
    <t>F11574</t>
  </si>
  <si>
    <t>内蒙古赤峰市元宝山区平庄镇前进村第七组38号</t>
  </si>
  <si>
    <t>团员</t>
  </si>
  <si>
    <t>2015年</t>
  </si>
  <si>
    <t>包头职业技术学院</t>
  </si>
  <si>
    <t>车辆工程</t>
  </si>
  <si>
    <t>F11575</t>
  </si>
  <si>
    <t>内蒙古赤峰市松山区城子乡瓦房村石家营西组</t>
  </si>
  <si>
    <t>赤峰市公安局松山分局</t>
  </si>
  <si>
    <t>F11636</t>
  </si>
  <si>
    <t>孔德喜</t>
  </si>
  <si>
    <t>1980-01-09</t>
  </si>
  <si>
    <t>山东省曲阜市息陬乡小终吉村中街北68号</t>
  </si>
  <si>
    <t>370881198001095817</t>
  </si>
  <si>
    <t>1991年</t>
  </si>
  <si>
    <t>F11651</t>
  </si>
  <si>
    <t>1981-02-05</t>
  </si>
  <si>
    <t>山东省新泰市石莱镇观音堂村903号</t>
  </si>
  <si>
    <t>2001年</t>
  </si>
  <si>
    <t>泰安机械电子工程学校</t>
  </si>
  <si>
    <t>计算机及应用</t>
  </si>
  <si>
    <t>F11652</t>
  </si>
  <si>
    <t>1981-09-21</t>
  </si>
  <si>
    <t>山东省新泰市石莱镇西万峪村461号</t>
  </si>
  <si>
    <t>新泰市第三职业高中</t>
  </si>
  <si>
    <t>F11387</t>
  </si>
  <si>
    <t>内蒙古鄂尔多斯市准格尔旗沙圪堵镇纳林村纳林社521号</t>
  </si>
  <si>
    <t>山西省临汾市工业学校</t>
  </si>
  <si>
    <t>机械设备维修</t>
  </si>
  <si>
    <t>F11537</t>
  </si>
  <si>
    <t>山东省新泰市新汶办事处东洛沟村幸福路290号</t>
  </si>
  <si>
    <t>2000年</t>
  </si>
  <si>
    <t>山东财经职业学校</t>
  </si>
  <si>
    <t>江苏省沛县大屯镇小屯42号</t>
  </si>
  <si>
    <t>沛县二中</t>
  </si>
  <si>
    <t>河北省邢台市邢台县城计头乡梨水村086号</t>
  </si>
  <si>
    <t>F11289</t>
  </si>
  <si>
    <t>1988-09-22</t>
  </si>
  <si>
    <t>山东省新泰市石莱镇西马林村38号</t>
  </si>
  <si>
    <t>国家开发大学</t>
  </si>
  <si>
    <t>F11473</t>
  </si>
  <si>
    <t>山西省怀仁市吴家窑镇窑子头村87号</t>
  </si>
  <si>
    <t>怀仁市公安局</t>
  </si>
  <si>
    <t>怀仁八中</t>
  </si>
  <si>
    <t>LM-05-02</t>
  </si>
  <si>
    <t>皮带司机</t>
  </si>
  <si>
    <t>甘肃省定西市安定区葛家岔镇清明村东湾社6号</t>
  </si>
  <si>
    <t>定西市公安局</t>
  </si>
  <si>
    <t>定西县豫口中学</t>
  </si>
  <si>
    <t>江苏省沛县杨屯镇欢口村490号</t>
  </si>
  <si>
    <t>沛县湖西高级中学</t>
  </si>
  <si>
    <t>F11581</t>
  </si>
  <si>
    <t>山东省肥城市石横镇幸福村212号</t>
  </si>
  <si>
    <t>山西省雁北煤炭工业学校</t>
  </si>
  <si>
    <t>F11583</t>
  </si>
  <si>
    <t>山东省宁阳县伏山镇双庙村南门路11号</t>
  </si>
  <si>
    <t>宁阳县公安局</t>
  </si>
  <si>
    <t>F11579</t>
  </si>
  <si>
    <t>内蒙古赤峰市元宝山区风水沟镇下坎子村第五组4-1号</t>
  </si>
  <si>
    <t>2008年</t>
  </si>
  <si>
    <t>镇中学</t>
  </si>
  <si>
    <t>瓦检员</t>
  </si>
  <si>
    <t>内蒙古巴彦淖尔市乌拉特前旗乌拉山镇联光村杨水二社34号</t>
  </si>
  <si>
    <t>乌拉特前旗公安局</t>
  </si>
  <si>
    <t>瓦斯检察工（四级）</t>
  </si>
  <si>
    <t>巡视工</t>
  </si>
  <si>
    <t>辽宁省调兵山市大明镇大明村20组22号</t>
  </si>
  <si>
    <t>大明镇派出所</t>
  </si>
  <si>
    <t>辽宁煤炭技师学院</t>
  </si>
  <si>
    <t>1972-09-14</t>
  </si>
  <si>
    <t>山东省微山县西平乡光明路26号</t>
  </si>
  <si>
    <t>微县公安局</t>
  </si>
  <si>
    <t>微山二中</t>
  </si>
  <si>
    <t>1977-08-08</t>
  </si>
  <si>
    <t>江苏省沛县杨屯镇杨屯村349号</t>
  </si>
  <si>
    <t>沛县湖西中学</t>
  </si>
  <si>
    <t>山西省朔州市朔城区下团堡乡峙峪村3区35号</t>
  </si>
  <si>
    <t>朔州市公安局朔成分局</t>
  </si>
  <si>
    <t>神头职中</t>
  </si>
  <si>
    <t>2014年</t>
  </si>
  <si>
    <t>村委会无犯罪证明/自愿放弃缴纳住房公积金证明</t>
  </si>
  <si>
    <t>F11296</t>
  </si>
  <si>
    <t>李晓东</t>
  </si>
  <si>
    <t>1989-09-21</t>
  </si>
  <si>
    <t>河北省邢台市信都区路罗镇贺家坪村015号</t>
  </si>
  <si>
    <t>130521198909217012</t>
  </si>
  <si>
    <t>邢台市公安局信都分局</t>
  </si>
  <si>
    <t>邢台技师学院</t>
  </si>
  <si>
    <t>数控技术与维修</t>
  </si>
  <si>
    <t>F11327</t>
  </si>
  <si>
    <t>1981-07-15</t>
  </si>
  <si>
    <t>山东省邹城市香城镇大黄村115号</t>
  </si>
  <si>
    <t>邹城一中</t>
  </si>
  <si>
    <t>F11417</t>
  </si>
  <si>
    <t>内蒙古鄂尔多斯市达拉特旗王爱召镇裕太奎村南社八十一号</t>
  </si>
  <si>
    <t>辽宁工程技术大学</t>
  </si>
  <si>
    <t>F11457</t>
  </si>
  <si>
    <t>山东省邹城市城前镇东圈里村406号</t>
  </si>
  <si>
    <t>邹城市技工学校</t>
  </si>
  <si>
    <t>矿钳</t>
  </si>
  <si>
    <t>F11458</t>
  </si>
  <si>
    <t>山东省邹城市香城镇程北村61号</t>
  </si>
  <si>
    <t>F11584</t>
  </si>
  <si>
    <t>山东省枣庄市薛城区大吕巷村455号</t>
  </si>
  <si>
    <t>枣庄市公安局薛城分局</t>
  </si>
  <si>
    <t>枣庄四中</t>
  </si>
  <si>
    <t>F11597</t>
  </si>
  <si>
    <t>朱玉来</t>
  </si>
  <si>
    <t>皮带工</t>
  </si>
  <si>
    <t>内蒙古乌兰察布市化德县德包图乡二等村</t>
  </si>
  <si>
    <t>152625198603104011</t>
  </si>
  <si>
    <t>化德县公安局</t>
  </si>
  <si>
    <t>乌兰察布布市化德县职业中学</t>
  </si>
  <si>
    <t>内蒙古自治区赤峰市元宝山区五家镇望甘池第四组54号</t>
  </si>
  <si>
    <t>赤峰市元宝山区分局</t>
  </si>
  <si>
    <t>元宝山一中</t>
  </si>
  <si>
    <t>转载输送机司机</t>
  </si>
  <si>
    <t>陕西省三原县徐木乡朱家湾村一组</t>
  </si>
  <si>
    <t>三原县公安局</t>
  </si>
  <si>
    <t>三原县南郊中学</t>
  </si>
  <si>
    <t>山西省河曲县鹿固乡寺也村2排22号</t>
  </si>
  <si>
    <t>中等职业技术学校</t>
  </si>
  <si>
    <t>F11606</t>
  </si>
  <si>
    <t>景俊杰</t>
  </si>
  <si>
    <t>河南省登封市东金店乡马寺庄村33号</t>
  </si>
  <si>
    <t>410125197902053517</t>
  </si>
  <si>
    <t>1998年</t>
  </si>
  <si>
    <t>登封第五高中</t>
  </si>
  <si>
    <t>F11607</t>
  </si>
  <si>
    <t>河南省登封市东华镇马寺庄村一组148号</t>
  </si>
  <si>
    <t>登封市职业中等专业学校</t>
  </si>
  <si>
    <t>机械</t>
  </si>
  <si>
    <t>F11656</t>
  </si>
  <si>
    <t>山东省新泰市翟镇陈家上汪村341号</t>
  </si>
  <si>
    <t>黑龙江海伦农业机械化学校</t>
  </si>
  <si>
    <t>计算机</t>
  </si>
  <si>
    <t>F11658</t>
  </si>
  <si>
    <t>江苏省沛县大屯镇徐庄66号</t>
  </si>
  <si>
    <t>徐州生物工程分院</t>
  </si>
  <si>
    <t>F11719</t>
  </si>
  <si>
    <t>张小峰</t>
  </si>
  <si>
    <t>内蒙古鄂尔多斯市伊金霍洛旗札萨克镇巴音盖村二社97号</t>
  </si>
  <si>
    <t>152728199507140310</t>
  </si>
  <si>
    <t>伊金霍洛旗公安局</t>
  </si>
  <si>
    <t>内蒙古大学</t>
  </si>
  <si>
    <t>自动化</t>
  </si>
  <si>
    <t>LM-06-02</t>
  </si>
  <si>
    <t>F11608</t>
  </si>
  <si>
    <t>罗红臣</t>
  </si>
  <si>
    <t>内蒙古赤峰市元宝山区平庄镇马蹄营子村十组</t>
  </si>
  <si>
    <t>150428197608130819</t>
  </si>
  <si>
    <t>1987年</t>
  </si>
  <si>
    <t>赤峰市元宝山区平庄镇马蹄营子小学</t>
  </si>
  <si>
    <t>内蒙古满洲里市扎赉诺尔矿区花坛路东福宾馆</t>
  </si>
  <si>
    <t>满洲里市公安局</t>
  </si>
  <si>
    <t>注册安全工程师/助理工程师</t>
  </si>
  <si>
    <t>河北省邯郸市峰峰矿区新坡镇崔庄村185号</t>
  </si>
  <si>
    <t>邯郸市公安局峰峰矿区分局</t>
  </si>
  <si>
    <t>内蒙古鄂尔多斯市准格尔旗薛家湾镇唐公塔村后沟社187号</t>
  </si>
  <si>
    <t>河北省邯郸市峰峰矿区界城镇苏一村4队16号</t>
  </si>
  <si>
    <t>邯郸市峰峰矿区十三中</t>
  </si>
  <si>
    <t>山东省肥城市湖屯镇小店村194号</t>
  </si>
  <si>
    <t>安全检查工（五级）</t>
  </si>
  <si>
    <t>F10991</t>
  </si>
  <si>
    <t>内蒙古赤峰市宁城县三座店镇小唐土沟村7组</t>
  </si>
  <si>
    <t>采掘电钳工（五级）</t>
  </si>
  <si>
    <t>电工高级技师</t>
  </si>
  <si>
    <t>山西省大同市新荣区郭家窑乡座堡村130号</t>
  </si>
  <si>
    <t>大同市公安局新荣区分局</t>
  </si>
  <si>
    <t>山西大学</t>
  </si>
  <si>
    <t>内蒙古鄂尔多斯市准格尔旗薛家湾镇永胜壕村小石拉塔社792号</t>
  </si>
  <si>
    <t>助理工程师（采矿工程/初级）</t>
  </si>
  <si>
    <t>维修电工（四级）</t>
  </si>
  <si>
    <t>B类</t>
  </si>
  <si>
    <t>山西省五赛县砚城镇南关村2巷7号</t>
  </si>
  <si>
    <t>五寨县公安局</t>
  </si>
  <si>
    <t>临汾职业技术学院</t>
  </si>
  <si>
    <t>护理</t>
  </si>
  <si>
    <t>2018年/2022年</t>
  </si>
  <si>
    <t>河北省沙河市白塔镇西赵村一区115号</t>
  </si>
  <si>
    <t>沙河市第二中学</t>
  </si>
  <si>
    <t>F11079</t>
  </si>
  <si>
    <t>辽宁省调兵山市调兵山大街18楼3单元32号</t>
  </si>
  <si>
    <t>调兵山市公安局</t>
  </si>
  <si>
    <t>2015年7月</t>
  </si>
  <si>
    <t>辽宁省工程技术大学</t>
  </si>
  <si>
    <t>F11278</t>
  </si>
  <si>
    <t>内蒙古鄂尔多斯市准格尔旗薛家湾镇三宝窑村灰塔社424号</t>
  </si>
  <si>
    <t>2010年7月</t>
  </si>
  <si>
    <t>河套大学</t>
  </si>
  <si>
    <t>畜牧兽医</t>
  </si>
  <si>
    <t>防爆胶轮车司机</t>
  </si>
  <si>
    <t>安徽省淮南市田家庵区安成镇陆塘村47-2号</t>
  </si>
  <si>
    <t>井下胶轮车司机（五级）</t>
  </si>
  <si>
    <t>中心医院ct检查说明</t>
  </si>
  <si>
    <t>F11219</t>
  </si>
  <si>
    <t>内蒙古鄂尔多斯市准格尔旗薛家湾镇良安窑村门市窑子社373号</t>
  </si>
  <si>
    <t>A1</t>
  </si>
  <si>
    <t>山东大学机电一体化技术</t>
  </si>
  <si>
    <t>F11217</t>
  </si>
  <si>
    <t>内蒙古鄂尔多斯市准格尔旗迎泽街道曙光社区集体户001号</t>
  </si>
  <si>
    <t>内蒙古商贸学院</t>
  </si>
  <si>
    <t>餐饮管理</t>
  </si>
  <si>
    <t>F11252</t>
  </si>
  <si>
    <t>内蒙古鄂尔多斯市准格尔旗薛家湾镇柳青梁村面铺窑社626号</t>
  </si>
  <si>
    <t>15384885858</t>
  </si>
  <si>
    <t>2023年7月</t>
  </si>
  <si>
    <t>F11257</t>
  </si>
  <si>
    <t>赵文刚</t>
  </si>
  <si>
    <t>内蒙古巴彦淖尔市五原县套海镇先进村三社106号</t>
  </si>
  <si>
    <t>152822198209172835</t>
  </si>
  <si>
    <t>五原县公安局</t>
  </si>
  <si>
    <t>15714771482</t>
  </si>
  <si>
    <t>1999年</t>
  </si>
  <si>
    <t>内蒙古巴彦淖尔市临一中</t>
  </si>
  <si>
    <t>F11437</t>
  </si>
  <si>
    <t>防爆胶轮司机</t>
  </si>
  <si>
    <t>1989-08-23</t>
  </si>
  <si>
    <t>吉林省梨树县榆树台镇阎家村四社</t>
  </si>
  <si>
    <t>梨树县公安局</t>
  </si>
  <si>
    <t>中原工学院</t>
  </si>
  <si>
    <t>F11255</t>
  </si>
  <si>
    <t>机械车司机</t>
  </si>
  <si>
    <t>内蒙古牙克石市免渡河镇国营农场四队3号</t>
  </si>
  <si>
    <t>15604705291</t>
  </si>
  <si>
    <t>2011年</t>
  </si>
  <si>
    <t>龙江县公安局</t>
  </si>
  <si>
    <t>F10884</t>
  </si>
  <si>
    <t>内蒙古赤峰市元宝山区平庄镇前进村第七组21号</t>
  </si>
  <si>
    <t>建昌营中学</t>
  </si>
  <si>
    <t>2021-9-17第一次入职；2022-3-2第二次入职</t>
  </si>
  <si>
    <t>LM-03-04</t>
  </si>
  <si>
    <t>2021年；2022年</t>
  </si>
  <si>
    <t>检修班班长</t>
  </si>
  <si>
    <t>山东省肥城市湖屯镇小店村312号</t>
  </si>
  <si>
    <t>肥城市湖屯五中</t>
  </si>
  <si>
    <t>特种作业操作证/高中毕业证</t>
  </si>
  <si>
    <t>安徽省淮南市田家庵区安成镇石头埠村３６号</t>
  </si>
  <si>
    <t>淮南市二中</t>
  </si>
  <si>
    <t>内蒙古赤峰市宁城县大城子镇瓦北村2组</t>
  </si>
  <si>
    <t>B1</t>
  </si>
  <si>
    <t>蒙族中学</t>
  </si>
  <si>
    <t>检修班副班长</t>
  </si>
  <si>
    <t>宁城县四龙中学</t>
  </si>
  <si>
    <t>矿井维修电工（五级）</t>
  </si>
  <si>
    <t>特种作业证/工作协作单</t>
  </si>
  <si>
    <t>内蒙古赤峰市元宝山区马架工村家属平房40栋8号</t>
  </si>
  <si>
    <t>内蒙古赤峰市元宝山区平庄西露天中学</t>
  </si>
  <si>
    <t>F10995</t>
  </si>
  <si>
    <t>河南省永城市城厢乡余庙村李楼西组161号</t>
  </si>
  <si>
    <t>永城市公安局</t>
  </si>
  <si>
    <t>永城市一高</t>
  </si>
  <si>
    <t>F11017</t>
  </si>
  <si>
    <t>山东省德州市陵城区边临镇洼李村99号</t>
  </si>
  <si>
    <t>德州市公安局陵城分局</t>
  </si>
  <si>
    <t>德州市陵城区第一中学</t>
  </si>
  <si>
    <t>综掘机司机（五级）</t>
  </si>
  <si>
    <t>F11282</t>
  </si>
  <si>
    <t>山西省长治县韩店镇林移村211号</t>
  </si>
  <si>
    <t>长治县公安局</t>
  </si>
  <si>
    <t>河北省邢台市内丘县金店镇张家屯村147号</t>
  </si>
  <si>
    <t>石家庄河北机电学院</t>
  </si>
  <si>
    <t>F11293</t>
  </si>
  <si>
    <t>内蒙古乌兰察布市商都县卯都乡三面井村</t>
  </si>
  <si>
    <t>商都县公安局</t>
  </si>
  <si>
    <t>F11485</t>
  </si>
  <si>
    <t>山东省东阿县姚寨镇东孙村75号</t>
  </si>
  <si>
    <t>山东龙口矿业集团高级技工学校</t>
  </si>
  <si>
    <t>煤矿技术（采煤）</t>
  </si>
  <si>
    <t>安徽省长丰县罗塘乡联和村双圩村民组</t>
  </si>
  <si>
    <t>长丰县公安局</t>
  </si>
  <si>
    <t xml:space="preserve">安徽省长丰县第一中学  </t>
  </si>
  <si>
    <t>F11369</t>
  </si>
  <si>
    <t>河南省滑县万古镇东妹村224号</t>
  </si>
  <si>
    <t>滑县公安局</t>
  </si>
  <si>
    <t>滑县职业一中</t>
  </si>
  <si>
    <t>救护队员</t>
  </si>
  <si>
    <t>河北省邯郸市峰峰矿区新坡镇崔庄村246号</t>
  </si>
  <si>
    <t>河北省邯郸市第十中学</t>
  </si>
  <si>
    <t>锚杆支护工</t>
  </si>
  <si>
    <t>山东省平邑县柏林镇汪家坡村676号</t>
  </si>
  <si>
    <t>平邑县公安局</t>
  </si>
  <si>
    <t>山东平邑县第一中学</t>
  </si>
  <si>
    <t>辽宁省葫芦岛市南票区兰甲屯乡二佛庙子村二组103号</t>
  </si>
  <si>
    <t>葫芦岛市南票区第九中学</t>
  </si>
  <si>
    <t>山西省朔州市朔城区利民镇东庄村3区27号</t>
  </si>
  <si>
    <t>朔州市朔城区分局</t>
  </si>
  <si>
    <t>朔城区第一中学毕业</t>
  </si>
  <si>
    <t>F10949</t>
  </si>
  <si>
    <t>黑龙江省鸡西市城子河区新立委8组2号</t>
  </si>
  <si>
    <t>鸡西市公安局城子河分局</t>
  </si>
  <si>
    <t>鸡东县职业技术学院</t>
  </si>
  <si>
    <t>F10954</t>
  </si>
  <si>
    <t>内蒙古赤峰市元宝山区平庄镇太平地村第三组101号</t>
  </si>
  <si>
    <t>平庄高级中学</t>
  </si>
  <si>
    <t>F10966</t>
  </si>
  <si>
    <t>河北省邢台市邢台县豫让桥镇北街386号</t>
  </si>
  <si>
    <t>F11009</t>
  </si>
  <si>
    <t>河南省汝南县留盆镇冀店村冀店１１６号</t>
  </si>
  <si>
    <t>汝南县公安局</t>
  </si>
  <si>
    <t>河南省汝南县第二高中</t>
  </si>
  <si>
    <t>F11014</t>
  </si>
  <si>
    <t>辽宁省昌图县头道沟镇西八百村民委八组26号</t>
  </si>
  <si>
    <t>昌图县公安局</t>
  </si>
  <si>
    <t>铁煤安培中心</t>
  </si>
  <si>
    <t>掘进</t>
  </si>
  <si>
    <t>F11027</t>
  </si>
  <si>
    <t>河北省邯郸市复兴区林坦镇洛子村三组166号</t>
  </si>
  <si>
    <t>邯郸市公安局复兴分局</t>
  </si>
  <si>
    <t>F11118</t>
  </si>
  <si>
    <t>河北省邢台市邢台县路罗镇路罗村160号</t>
  </si>
  <si>
    <t>15612950873</t>
  </si>
  <si>
    <t>2008年6月</t>
  </si>
  <si>
    <t>煤矿通风与测量</t>
  </si>
  <si>
    <t>F11143</t>
  </si>
  <si>
    <t>山东省邹城市中心店镇小东章村桑园路868号</t>
  </si>
  <si>
    <t>1999年7月</t>
  </si>
  <si>
    <t>山东丝绸工业学院</t>
  </si>
  <si>
    <t>蚕业</t>
  </si>
  <si>
    <t>F11147</t>
  </si>
  <si>
    <t>山西省繁峙县柏家庄乡岳沿庄村00002</t>
  </si>
  <si>
    <t>繁峙县公安局</t>
  </si>
  <si>
    <t>18835093614</t>
  </si>
  <si>
    <t>F11155</t>
  </si>
  <si>
    <t>河北省邢台市邢台县皇寺镇谈话村26号</t>
  </si>
  <si>
    <t>13931916866</t>
  </si>
  <si>
    <t>F11206</t>
  </si>
  <si>
    <t>内蒙古清水河县窑沟乡黑矾茆村36号</t>
  </si>
  <si>
    <t>18048386533</t>
  </si>
  <si>
    <t>F11214</t>
  </si>
  <si>
    <t>山东省新泰市青云街道办事处中松山村22号</t>
  </si>
  <si>
    <t>15065839257</t>
  </si>
  <si>
    <t>1997年6月</t>
  </si>
  <si>
    <t>山东省新泰市职业中专</t>
  </si>
  <si>
    <t>F11216</t>
  </si>
  <si>
    <t>甘肃省静宁县八里镇小山村四组３７０号</t>
  </si>
  <si>
    <t>静宁县公安局</t>
  </si>
  <si>
    <t>18909333795</t>
  </si>
  <si>
    <t>2003年7月</t>
  </si>
  <si>
    <t>宁静一中</t>
  </si>
  <si>
    <t>F11249</t>
  </si>
  <si>
    <t>内蒙古呼伦贝尔市莫力达瓦达翰尔族自治旗尼尔基镇博克图路三巷</t>
  </si>
  <si>
    <t>莫力达瓦达翰尔族自治旗公安局</t>
  </si>
  <si>
    <t>18347023655</t>
  </si>
  <si>
    <t>2005年</t>
  </si>
  <si>
    <t>F11247</t>
  </si>
  <si>
    <t>内蒙古牙克石市林城路眼镜厂综合楼1号楼3单元304号</t>
  </si>
  <si>
    <t>15598897682</t>
  </si>
  <si>
    <t>F11248</t>
  </si>
  <si>
    <t>内蒙古牙克石市育才西街北23栋345号</t>
  </si>
  <si>
    <t>F11250</t>
  </si>
  <si>
    <t>黑龙江省龙江县景星镇二龙山村9组</t>
  </si>
  <si>
    <t>13573862472</t>
  </si>
  <si>
    <t>F11258</t>
  </si>
  <si>
    <t>宁夏青铜峡市叶盛镇光明一组1-061号</t>
  </si>
  <si>
    <t>宁夏青铜峡市公安局</t>
  </si>
  <si>
    <t>13895135665</t>
  </si>
  <si>
    <t>宁夏广播电视中等学院</t>
  </si>
  <si>
    <t>法律函授</t>
  </si>
  <si>
    <t>F11334</t>
  </si>
  <si>
    <t>陕西省榆林市米脂县杨家沟镇李均家沟村77号</t>
  </si>
  <si>
    <t>米脂县公安局</t>
  </si>
  <si>
    <t>陕西省米脂县中学</t>
  </si>
  <si>
    <t>第一教育</t>
  </si>
  <si>
    <t>F11340</t>
  </si>
  <si>
    <t>河北省邢台市内丘县南赛乡宁家庄村35号</t>
  </si>
  <si>
    <t>邢台龙腾计算机中等专业学校</t>
  </si>
  <si>
    <t>计算机网络技术</t>
  </si>
  <si>
    <t>F11526</t>
  </si>
  <si>
    <t>辽宁省阜新蒙古族自治县蜘蛛山乡双山子村柳条沟27号</t>
  </si>
  <si>
    <t>阜新蒙古族自治县公安局</t>
  </si>
  <si>
    <t>阜新煤矿技工学校</t>
  </si>
  <si>
    <t>综掘</t>
  </si>
  <si>
    <t>F11535</t>
  </si>
  <si>
    <t>河北省张家口市蔚县涌泉庄乡宿鸦涧村28号</t>
  </si>
  <si>
    <t>130726198709183359</t>
  </si>
  <si>
    <t>蔚县公安局</t>
  </si>
  <si>
    <t>涌泉庄中学</t>
  </si>
  <si>
    <t>F11536</t>
  </si>
  <si>
    <t>河北省张家口市蔚县南留庄镇白后堡村2号</t>
  </si>
  <si>
    <t>130726198302162214</t>
  </si>
  <si>
    <t>南留庄镇中学</t>
  </si>
  <si>
    <t>F11567</t>
  </si>
  <si>
    <t>河南省宝丰县李庄乡马圪垱村６６号</t>
  </si>
  <si>
    <t>宝丰县公安局</t>
  </si>
  <si>
    <t>2007年</t>
  </si>
  <si>
    <t>宝丰县第二高级中学</t>
  </si>
  <si>
    <t>F11585</t>
  </si>
  <si>
    <t>山东省滕州市龙泉办事处安居小区4号楼2单元206室</t>
  </si>
  <si>
    <t>滕州市公安局</t>
  </si>
  <si>
    <t>山东省滕州市第五中学</t>
  </si>
  <si>
    <t>F11598</t>
  </si>
  <si>
    <t>内蒙古乌兰察布市商都县大黑沙土镇五台坊子村</t>
  </si>
  <si>
    <t>商都县四中</t>
  </si>
  <si>
    <t>F11283</t>
  </si>
  <si>
    <t>山东省肥城市桃园镇南北王村002号</t>
  </si>
  <si>
    <t>肥城高级技工学校</t>
  </si>
  <si>
    <t>内蒙古兴安盟扎赉特旗新林镇尖山村前新民屯169号</t>
  </si>
  <si>
    <t>扎赉特旗公安局</t>
  </si>
  <si>
    <t>内蒙古扎赉特旗音德尔镇第一中学</t>
  </si>
  <si>
    <t>河南省叶县叶邑镇同心寨１号</t>
  </si>
  <si>
    <t>叶县公安局</t>
  </si>
  <si>
    <t>叶县二高</t>
  </si>
  <si>
    <t>采掘电钳工（四级）</t>
  </si>
  <si>
    <t>生产班班长</t>
  </si>
  <si>
    <t>河北省邢台市邢台县宋家庄乡南坦峪村04号</t>
  </si>
  <si>
    <t>河北省邢台市邢台县会宁中学</t>
  </si>
  <si>
    <t>江苏省徐州市沛县大屯镇徐庄228号</t>
  </si>
  <si>
    <t>沛县望湖中学</t>
  </si>
  <si>
    <t>辽宁省阜新蒙古族自治县伊吗图镇庄家店村南太平庄46号</t>
  </si>
  <si>
    <t>井下探放水钻工（五级）</t>
  </si>
  <si>
    <t>山东省微山县付村镇新张庄村新兴大街西十五巷112号</t>
  </si>
  <si>
    <t xml:space="preserve">微山县第一中学  </t>
  </si>
  <si>
    <t>生产班副班长</t>
  </si>
  <si>
    <t>内蒙古赤峰市敖汉旗金厂沟梁镇刘杖子村一组</t>
  </si>
  <si>
    <t>敖汉旗公安局</t>
  </si>
  <si>
    <t>赤峰市敖汉旗新惠第六中学</t>
  </si>
  <si>
    <t>辽宁省铁岭市铁岭县蔡牛乡青西村四组70号</t>
  </si>
  <si>
    <t>辽宁省铁岭县第一高级中学</t>
  </si>
  <si>
    <t>辽宁省西丰县凉泉镇凉泉村四组039号</t>
  </si>
  <si>
    <t>西丰县公安局</t>
  </si>
  <si>
    <t>辽宁省西丰县高级中学</t>
  </si>
  <si>
    <t>山西省陵川县礼义镇西头村路南巷29号</t>
  </si>
  <si>
    <t>陵川县公安局</t>
  </si>
  <si>
    <t>陵川县一中学校</t>
  </si>
  <si>
    <t>甘肃省灵台县什字镇曹家老庄村严洼社００３号</t>
  </si>
  <si>
    <t>灵台县公安局</t>
  </si>
  <si>
    <t>F10947</t>
  </si>
  <si>
    <t>河北省邢台市信都区浆水镇马兰村155号</t>
  </si>
  <si>
    <t>中央广播电视大学</t>
  </si>
  <si>
    <t>探放水工</t>
  </si>
  <si>
    <t>安徽省淮南市谢家集区望峰岗镇山余村中队４１４号</t>
  </si>
  <si>
    <t>淮南市公安局谢家集分局</t>
  </si>
  <si>
    <t>淮南市第六中学</t>
  </si>
  <si>
    <t>F11342</t>
  </si>
  <si>
    <t>甘肃省宁县九岘乡马洼村前庄组033号</t>
  </si>
  <si>
    <t>宁县公安局</t>
  </si>
  <si>
    <t>宁县职业技术学院</t>
  </si>
  <si>
    <t>机械设备与维修</t>
  </si>
  <si>
    <t>内蒙古赤峰市宁城县汐子镇烧锅地村八组</t>
  </si>
  <si>
    <t>内蒙古鄂尔多斯市达拉特旗昭君镇白家塔村油房梁南社9号</t>
  </si>
  <si>
    <t>内蒙古机电职业技术学院</t>
  </si>
  <si>
    <t>辽宁省葫芦岛市南票区兰甲屯乡小西沟村二组93号</t>
  </si>
  <si>
    <t>辽宁省葫芦岛市第一中学</t>
  </si>
  <si>
    <t>瓦斯检查工（四级）</t>
  </si>
  <si>
    <t>初中毕业证/高中毕业证</t>
  </si>
  <si>
    <t>F11108</t>
  </si>
  <si>
    <t>河北省邢台市邢台县路罗镇桃树坪村1002号</t>
  </si>
  <si>
    <t>F11177</t>
  </si>
  <si>
    <t>江苏省铜山县汉王镇西紫山子村7队105号</t>
  </si>
  <si>
    <t>铜山县公安局</t>
  </si>
  <si>
    <t>安徽矿业职业技术学院</t>
  </si>
  <si>
    <t>F11225</t>
  </si>
  <si>
    <t>山东省枣庄市山亭区山城办事处东山亭村805号</t>
  </si>
  <si>
    <t>枣庄市公安局山亭分局</t>
  </si>
  <si>
    <t>F11285</t>
  </si>
  <si>
    <t>山东省邹城市中心店镇葛老庄村小康街1号</t>
  </si>
  <si>
    <t>崇州技术学院</t>
  </si>
  <si>
    <t>F11290</t>
  </si>
  <si>
    <t>河北省邢台市内丘县五郭店乡诣仁村57号</t>
  </si>
  <si>
    <t>河北技师学院</t>
  </si>
  <si>
    <t>化工工艺</t>
  </si>
  <si>
    <t>F11297</t>
  </si>
  <si>
    <t>河北省邢台市信都区桃树坪村</t>
  </si>
  <si>
    <t>河北省邢台市</t>
  </si>
  <si>
    <t>浆水中学</t>
  </si>
  <si>
    <t>F11300</t>
  </si>
  <si>
    <t>内蒙古鄂尔多斯市准格尔旗学湾镇亭子焉村阳路湾社591号</t>
  </si>
  <si>
    <t>2021年</t>
  </si>
  <si>
    <t>光伏材料制备技术</t>
  </si>
  <si>
    <t>F11305</t>
  </si>
  <si>
    <t>河北省邢台市隆尧县双碑乡北村961号</t>
  </si>
  <si>
    <t>隆尧县公安局</t>
  </si>
  <si>
    <t>C2</t>
  </si>
  <si>
    <t>石家庄安道专业学校</t>
  </si>
  <si>
    <t>F11321</t>
  </si>
  <si>
    <t>山西省文水县北张乡北武涝村3区151</t>
  </si>
  <si>
    <t>文水县公安局</t>
  </si>
  <si>
    <t>山西省文口县职业学校</t>
  </si>
  <si>
    <t>F11324</t>
  </si>
  <si>
    <t>山东省宁阳县东庄乡西山阴村431号</t>
  </si>
  <si>
    <t>山东省宁阳第一中学</t>
  </si>
  <si>
    <t>F11331</t>
  </si>
  <si>
    <t>内蒙古通辽市科尔沁左翼中旗宝龙山镇哲日根图嘎查104号</t>
  </si>
  <si>
    <t>科尔沁左翼中期公安局</t>
  </si>
  <si>
    <t>通辽市海力锦初中</t>
  </si>
  <si>
    <t>F11333</t>
  </si>
  <si>
    <t>河北省邢台市邢台县路罗镇桃树坪村215号</t>
  </si>
  <si>
    <t>F11337</t>
  </si>
  <si>
    <t>山西省岚县大蛇头乡吴家沟村毛窝小组025021</t>
  </si>
  <si>
    <t>岚县公安局</t>
  </si>
  <si>
    <t>岚县第一中学</t>
  </si>
  <si>
    <t>F11339</t>
  </si>
  <si>
    <t>山西省大同市泰吉里U区10栋4单元14号</t>
  </si>
  <si>
    <t>大同市公安局矿区分局</t>
  </si>
  <si>
    <t>右玉县第二中学</t>
  </si>
  <si>
    <t>F11341</t>
  </si>
  <si>
    <t>内蒙古赤峰市喀喇沁旗十家满族乡上店村九组</t>
  </si>
  <si>
    <t>蒙族</t>
  </si>
  <si>
    <t>赤峰五中</t>
  </si>
  <si>
    <t>F11348</t>
  </si>
  <si>
    <t>河北省邢台市信都区浆水镇朝子村27号</t>
  </si>
  <si>
    <t>将军目中学</t>
  </si>
  <si>
    <t>F11350</t>
  </si>
  <si>
    <t>河北省邯郸市磁县贾壁乡西庄村八组401号</t>
  </si>
  <si>
    <t>磁县公安局</t>
  </si>
  <si>
    <t>磁县职教中心</t>
  </si>
  <si>
    <t>F11359</t>
  </si>
  <si>
    <t>山西省长治市屯留区路村乡东兴旺村049号01户</t>
  </si>
  <si>
    <t>长治市公安局屯留分局</t>
  </si>
  <si>
    <t>长治市职业技术学校</t>
  </si>
  <si>
    <t>采矿专业</t>
  </si>
  <si>
    <t>F11367</t>
  </si>
  <si>
    <t>山西省上饶市上饶县茶亭镇下裴村长房23号</t>
  </si>
  <si>
    <t>上饶职业技术学院</t>
  </si>
  <si>
    <t>电子商务</t>
  </si>
  <si>
    <t>F11400</t>
  </si>
  <si>
    <t>河南省滑县半坡店乡零河村238号</t>
  </si>
  <si>
    <t>裳华高级中学</t>
  </si>
  <si>
    <t>F11413</t>
  </si>
  <si>
    <t>河南省蒿县德亭乡老道沟村吴沟组26号</t>
  </si>
  <si>
    <t>蒿县公安局</t>
  </si>
  <si>
    <t>河南省蒿县第五高级中学</t>
  </si>
  <si>
    <t>F11427</t>
  </si>
  <si>
    <t>1986-01-10</t>
  </si>
  <si>
    <t>山东省新泰市谷里镇南王村牛石东街33号</t>
  </si>
  <si>
    <t>山西煤炭职业学校</t>
  </si>
  <si>
    <t>F11428</t>
  </si>
  <si>
    <t>1990-04-19</t>
  </si>
  <si>
    <t>山东省新泰市小协镇碗窑头村西街401号</t>
  </si>
  <si>
    <t>新泰市理工职业学校</t>
  </si>
  <si>
    <t>汽修</t>
  </si>
  <si>
    <t>F11443</t>
  </si>
  <si>
    <t>1978-09-09</t>
  </si>
  <si>
    <t>山西省保德县东关镇张家圪坨村24号</t>
  </si>
  <si>
    <t>保德县公安局</t>
  </si>
  <si>
    <t>保德中学</t>
  </si>
  <si>
    <t>F11444</t>
  </si>
  <si>
    <t>1980-09-18</t>
  </si>
  <si>
    <t>蔚县城一中</t>
  </si>
  <si>
    <t>F11450</t>
  </si>
  <si>
    <t>1981-11-18</t>
  </si>
  <si>
    <t>内蒙古自治区通辽市科尔沁左翼中旗宝龙山镇洪兴合嘎查004号</t>
  </si>
  <si>
    <t>1990年</t>
  </si>
  <si>
    <t>宝龙山学校</t>
  </si>
  <si>
    <t>F11452</t>
  </si>
  <si>
    <t>1983-11-18</t>
  </si>
  <si>
    <t>山东省新泰市禹村镇北清泥沟村313号</t>
  </si>
  <si>
    <t>F11459</t>
  </si>
  <si>
    <t>1983-04-12</t>
  </si>
  <si>
    <t>内蒙古鄂尔多斯市准格尔旗十二连城乡脑包湾村东城社263号</t>
  </si>
  <si>
    <t>F11461</t>
  </si>
  <si>
    <t>1991-01-07</t>
  </si>
  <si>
    <t>河北省沙河市新城镇西许庄南街121号副1号</t>
  </si>
  <si>
    <t>F11475</t>
  </si>
  <si>
    <t>内蒙古赤峰市元宝山区平庄镇山前村第五组91号</t>
  </si>
  <si>
    <t>元宝山区第一中学</t>
  </si>
  <si>
    <t>F11477</t>
  </si>
  <si>
    <t>河南省潢川县江家集镇杜营村陶营组０９号</t>
  </si>
  <si>
    <t>潢川县公安局</t>
  </si>
  <si>
    <t>潢川县职业高中</t>
  </si>
  <si>
    <t>F11504</t>
  </si>
  <si>
    <t>河南省滑县半坡店乡西老河寨村５０１号</t>
  </si>
  <si>
    <t>滑县第六高级中学</t>
  </si>
  <si>
    <t>机电专业</t>
  </si>
  <si>
    <t>F11529</t>
  </si>
  <si>
    <t>山东省莱芜市莱城区茶业口镇黑山头村河东街50号</t>
  </si>
  <si>
    <t>莱芜市公安局莱城分局</t>
  </si>
  <si>
    <t>莱芜职业技术学院</t>
  </si>
  <si>
    <t>电子技术应用</t>
  </si>
  <si>
    <t>F11563</t>
  </si>
  <si>
    <t>内蒙古赤峰市松山区老府镇杨树湾子村八组052号</t>
  </si>
  <si>
    <t>安庆沟中学</t>
  </si>
  <si>
    <t>F11573</t>
  </si>
  <si>
    <t>山东省枣庄市山亭区山城办事处后刘庄村170号</t>
  </si>
  <si>
    <t>邹城市职业中等专业学校</t>
  </si>
  <si>
    <t>P11525</t>
  </si>
  <si>
    <t>山东省新泰市青云街道办事处望驾山村869号</t>
  </si>
  <si>
    <t>370982198803096290</t>
  </si>
  <si>
    <t>新泰职业中专</t>
  </si>
  <si>
    <t>F11455</t>
  </si>
  <si>
    <t>1977-07-11</t>
  </si>
  <si>
    <t>山东省肥城市湖屯镇陶阳街西区43号楼4单元202室</t>
  </si>
  <si>
    <t>370922197707111816</t>
  </si>
  <si>
    <t>安徽省长丰县城关中学</t>
  </si>
  <si>
    <t>装载机司机</t>
  </si>
  <si>
    <t>河北省沧州市肃宁县窝北镇雪村304号</t>
  </si>
  <si>
    <t>肃宁县一中</t>
  </si>
  <si>
    <t>综掘机司机</t>
  </si>
  <si>
    <t>辽宁省铁岭县蔡牛乡孤家子村一组89号</t>
  </si>
  <si>
    <t>辽宁省铁岭县大青中学</t>
  </si>
  <si>
    <t>河北省邢台市内丘县侯家庄乡招乜村8号</t>
  </si>
  <si>
    <t>石家庄技术学院</t>
  </si>
  <si>
    <t>F11062</t>
  </si>
  <si>
    <t>彝</t>
  </si>
  <si>
    <t>云南省昭通市永善县莲峰镇米田村委会乡中二社73号</t>
  </si>
  <si>
    <t>永善县公安局</t>
  </si>
  <si>
    <t>莲峰中学</t>
  </si>
  <si>
    <t>F11178</t>
  </si>
  <si>
    <t>山东省新泰市石莱镇西石莱一村180号</t>
  </si>
  <si>
    <t>F11245</t>
  </si>
  <si>
    <t>内蒙古牙克石市市场西街305号</t>
  </si>
  <si>
    <t>F11401</t>
  </si>
  <si>
    <t>韩修轮</t>
  </si>
  <si>
    <t>河南省滑县半坡店乡西老河寨村748号</t>
  </si>
  <si>
    <t>410526198005018693</t>
  </si>
  <si>
    <t>鹤壁高级技工学校</t>
  </si>
  <si>
    <t>F11424</t>
  </si>
  <si>
    <t>内蒙古赤峰市元宝山区五家镇房身村第二组64号</t>
  </si>
  <si>
    <t>F11462</t>
  </si>
  <si>
    <t>1991-02-05</t>
  </si>
  <si>
    <t>河北省沙河市新城镇三王村五区86号</t>
  </si>
  <si>
    <t>F11539</t>
  </si>
  <si>
    <t>内蒙古扎兰屯市成吉思汗镇新民村五组</t>
  </si>
  <si>
    <t>152103198009171857</t>
  </si>
  <si>
    <t>扎兰屯子弟学校</t>
  </si>
  <si>
    <t>F11600</t>
  </si>
  <si>
    <t>王兆金</t>
  </si>
  <si>
    <t>山东省滕州市级索镇孔楼村76号</t>
  </si>
  <si>
    <t>370481198107303811</t>
  </si>
  <si>
    <t>枣庄工业学校</t>
  </si>
  <si>
    <t>F11628</t>
  </si>
  <si>
    <t>1992-03-06</t>
  </si>
  <si>
    <t>山东省新泰市龙廷镇大上庄村512号</t>
  </si>
  <si>
    <t>370982199203066076</t>
  </si>
  <si>
    <t>F11637</t>
  </si>
  <si>
    <t>1987-08-10</t>
  </si>
  <si>
    <t>山东省邹城市看庄镇孙看村12号</t>
  </si>
  <si>
    <t>370883198708101670</t>
  </si>
  <si>
    <t>山东省普通中等专业学校</t>
  </si>
  <si>
    <t>F11638</t>
  </si>
  <si>
    <t>1983-08-15</t>
  </si>
  <si>
    <t>山东省邹城市中心店镇后南宫村中心大街西1排7号</t>
  </si>
  <si>
    <t>370883198308154415</t>
  </si>
  <si>
    <t>邹城二中</t>
  </si>
  <si>
    <t>F11642</t>
  </si>
  <si>
    <t>1983-08-16</t>
  </si>
  <si>
    <t>内蒙古赤峰市喀喇沁旗西桥镇小三家村五组</t>
  </si>
  <si>
    <t>F11664</t>
  </si>
  <si>
    <t>陕西省渭南市白水县雷牙镇徐和卓村下徐四组067号</t>
  </si>
  <si>
    <t>白水县公安局</t>
  </si>
  <si>
    <t>白水职业中学</t>
  </si>
  <si>
    <t>F11665</t>
  </si>
  <si>
    <t>吕志强</t>
  </si>
  <si>
    <t>610527198502141856</t>
  </si>
  <si>
    <t>F11702</t>
  </si>
  <si>
    <t>山西省陵川县礼义镇椅掌村西南街60户1号</t>
  </si>
  <si>
    <t>F11710</t>
  </si>
  <si>
    <t>徐留曦</t>
  </si>
  <si>
    <t>河南省濮阳县户部寨乡前李海村１４７号</t>
  </si>
  <si>
    <t>410928198008211557</t>
  </si>
  <si>
    <t>濮阳县公安局</t>
  </si>
  <si>
    <t>F11711</t>
  </si>
  <si>
    <t>陕西省榆林市清涧县双庙河乡赵家河村三组11号</t>
  </si>
  <si>
    <t>清涧县公安局</t>
  </si>
  <si>
    <t>F11645</t>
  </si>
  <si>
    <t>牛杰</t>
  </si>
  <si>
    <t>1976-04-13</t>
  </si>
  <si>
    <t>内蒙古赤峰市元宝山区五家镇五家村第二组66号</t>
  </si>
  <si>
    <t>150403197604132019</t>
  </si>
  <si>
    <t>平煤中学</t>
  </si>
  <si>
    <t>机运队队长兼智能化办公室主任</t>
  </si>
  <si>
    <t>江西省上饶市上饶县茶亭镇徐坞村尹家22号</t>
  </si>
  <si>
    <t>山东大学</t>
  </si>
  <si>
    <t>助理工程师（矿山机电/初级）</t>
  </si>
  <si>
    <t>家用电子产品维修工</t>
  </si>
  <si>
    <t>荣誉证书*1</t>
  </si>
  <si>
    <t>辽宁省铁岭县双井子乡李家窝棚村七组39号</t>
  </si>
  <si>
    <t>初级助理工程师（煤矿开采）</t>
  </si>
  <si>
    <t>河北省邢台市临城县郝庄镇自立庄村72号</t>
  </si>
  <si>
    <t>临城县公安局</t>
  </si>
  <si>
    <t>河北省沧州市中原职业技术专业学校</t>
  </si>
  <si>
    <t>电子应用</t>
  </si>
  <si>
    <t>维修电工（三级）</t>
  </si>
  <si>
    <t>曹野</t>
  </si>
  <si>
    <t>黑龙江省黑河市爱辉区西兴街十委十五组10号</t>
  </si>
  <si>
    <t>232601198808080817</t>
  </si>
  <si>
    <t>黑河市公安局爱辉分局</t>
  </si>
  <si>
    <t>工程师（机电/中级）</t>
  </si>
  <si>
    <t>内蒙古鄂尔多斯市准格尔旗薛家湾镇白大路村高家圪旦社187号</t>
  </si>
  <si>
    <t>江苏职业技术学院</t>
  </si>
  <si>
    <t>维修电工；装配钳工（三级）</t>
  </si>
  <si>
    <t>内蒙古鄂尔多斯市准格尔旗龙口镇公盖梁村红泥圪梁社062号</t>
  </si>
  <si>
    <t>兴安职业技术学院</t>
  </si>
  <si>
    <t>旅游管理</t>
  </si>
  <si>
    <t>山西省陵川县崇文镇南四渠村西巷9号</t>
  </si>
  <si>
    <t>矿井维修钳工（五级）</t>
  </si>
  <si>
    <t>充电工</t>
  </si>
  <si>
    <t>内蒙古赤峰市敖汉旗贝子府镇五官营子村五组</t>
  </si>
  <si>
    <t>黑龙江省大庆市让胡路区喇化西路5-12号1门401室</t>
  </si>
  <si>
    <t>大庆市公安局让胡路分局</t>
  </si>
  <si>
    <t>黑龙江石油化工厂职业高级中学</t>
  </si>
  <si>
    <t>火车油工艺</t>
  </si>
  <si>
    <t>地面电工</t>
  </si>
  <si>
    <t>安徽省濉溪县濉溪镇懈河西路３３院１０栋４号</t>
  </si>
  <si>
    <t>濉溪县公安局</t>
  </si>
  <si>
    <t>淮北市职工中等专业学校</t>
  </si>
  <si>
    <t>助理工程师（机电维修/初级）</t>
  </si>
  <si>
    <t>地面检修工</t>
  </si>
  <si>
    <t>内蒙古乌兰察布市化德县七号镇大毕力克村</t>
  </si>
  <si>
    <t>内蒙古自治区化德县第一中学</t>
  </si>
  <si>
    <t>电工（三级）</t>
  </si>
  <si>
    <t>地面巡视工</t>
  </si>
  <si>
    <t>辽宁省抚顺市顺城区葛布北街88号楼1单元502号</t>
  </si>
  <si>
    <t>抚顺市公安局顺城分局</t>
  </si>
  <si>
    <t>抚顺市第七高级中学</t>
  </si>
  <si>
    <t>山西省朔州市朔城区古西南路上上城西山庭院小区32号楼1单元201号</t>
  </si>
  <si>
    <t>山西省朔州市朔城区</t>
  </si>
  <si>
    <t>内蒙古锡林郭勒盟镶黄旗巴音塔拉镇莫日格其嘎查84号</t>
  </si>
  <si>
    <t>镶黄旗公安局</t>
  </si>
  <si>
    <t>内蒙古托克托县双河镇下沙拉湖滩村5组30号</t>
  </si>
  <si>
    <t>托克托县公安局</t>
  </si>
  <si>
    <t>F11040</t>
  </si>
  <si>
    <t>四川省渠县大义乡三湾村2组18号</t>
  </si>
  <si>
    <t>渠县公安局</t>
  </si>
  <si>
    <t>渠县高级中学</t>
  </si>
  <si>
    <t>F11041</t>
  </si>
  <si>
    <t>F11066</t>
  </si>
  <si>
    <t>陕西省神木市迎宾路街道麻堰渠村一组19号</t>
  </si>
  <si>
    <t>神木市公安局</t>
  </si>
  <si>
    <t>神木职业技术学院</t>
  </si>
  <si>
    <t>电工班班长</t>
  </si>
  <si>
    <t>山西省保德县义门镇荣家沟村11号</t>
  </si>
  <si>
    <t>阳泉职业技术学院</t>
  </si>
  <si>
    <t>电工班副班长</t>
  </si>
  <si>
    <t>山西省偏关县天峰坪镇高家梁村54区</t>
  </si>
  <si>
    <t>偏关县公安局</t>
  </si>
  <si>
    <t>计算机操作员（四级）</t>
  </si>
  <si>
    <t>电机车司机</t>
  </si>
  <si>
    <t>山东省东平县旧县乡尹村二村148号</t>
  </si>
  <si>
    <t>东平县公安局</t>
  </si>
  <si>
    <t>山东省平阴县第一中学</t>
  </si>
  <si>
    <t>敖汉旗新惠中学</t>
  </si>
  <si>
    <t>内蒙古鄂尔多斯市准格尔旗龙口镇八居委073号</t>
  </si>
  <si>
    <t>内蒙古自治区伊克昭盟技工学校</t>
  </si>
  <si>
    <t>内蒙古鄂尔多斯市准格尔旗龙口镇沙也村侯家峁社006号</t>
  </si>
  <si>
    <t>山西省灵石县两渡镇两渡河溪沟48号</t>
  </si>
  <si>
    <t>灵石县公安局</t>
  </si>
  <si>
    <t>胶带输送机司机（四级）</t>
  </si>
  <si>
    <t>内蒙古赤峰市敖汉旗牛古吐乡喇嘛板村前西组</t>
  </si>
  <si>
    <t>山西省五寨县南关9区73号</t>
  </si>
  <si>
    <t>五寨县技工学校</t>
  </si>
  <si>
    <t>钉道班副班长</t>
  </si>
  <si>
    <t>钉道工</t>
  </si>
  <si>
    <t>河北省唐山市滦县古马镇曹北店子村13排3号</t>
  </si>
  <si>
    <t>滦县公安局</t>
  </si>
  <si>
    <t>给煤机司机</t>
  </si>
  <si>
    <t>山东省东平县旧县乡尹村一村085号</t>
  </si>
  <si>
    <t>跟车工</t>
  </si>
  <si>
    <t>黑龙江省尚志市长寿乡三胜村三胜屯142号</t>
  </si>
  <si>
    <t>山西省大同市新荣区破鲁乡高向台村47号1户</t>
  </si>
  <si>
    <t>大同市新荣区高中</t>
  </si>
  <si>
    <t>轨道班班长</t>
  </si>
  <si>
    <t>F11253</t>
  </si>
  <si>
    <t>陕西省佳县刘国具乡徐家畔村13号</t>
  </si>
  <si>
    <t>架空乘人司机</t>
  </si>
  <si>
    <t>内蒙古乌兰察布市察哈尔右翼中旗黄羊城乡新地房村</t>
  </si>
  <si>
    <t>察哈尔右翼中旗公安局</t>
  </si>
  <si>
    <t>内蒙古乌兰察布市察右中旗一中</t>
  </si>
  <si>
    <t>岗位调动说明</t>
  </si>
  <si>
    <t>山西省保德县桥头镇桑园村20号</t>
  </si>
  <si>
    <t>维修电工（四级）（四级）</t>
  </si>
  <si>
    <t>山西省河津市樊村镇固镇村</t>
  </si>
  <si>
    <t>河津市中学</t>
  </si>
  <si>
    <t>设备安装工（四级）</t>
  </si>
  <si>
    <t>社保缴纳证明</t>
  </si>
  <si>
    <t>内蒙古赤峰市宁城县大城子镇四龙村十一组</t>
  </si>
  <si>
    <t>内蒙古乌兰察布市凉城县麦胡图镇三济庙村45号</t>
  </si>
  <si>
    <t>凉城县公安局</t>
  </si>
  <si>
    <t>内蒙古农业大学</t>
  </si>
  <si>
    <t>汽车检测与维修技术</t>
  </si>
  <si>
    <t>宁夏永宁县望远镇通桥街699号</t>
  </si>
  <si>
    <t>宁夏永宁县公安局</t>
  </si>
  <si>
    <t>F11175</t>
  </si>
  <si>
    <t>内蒙古鄂尔多斯市准格尔旗大路镇东孔兑村秦家渠社320号</t>
  </si>
  <si>
    <t>江西科技学院</t>
  </si>
  <si>
    <t>机械工程及自动化</t>
  </si>
  <si>
    <t>矿灯房充电工</t>
  </si>
  <si>
    <t>山西省保德县桥头镇桥头村1号</t>
  </si>
  <si>
    <t>山西省保德中学</t>
  </si>
  <si>
    <t>溜煤嘴工</t>
  </si>
  <si>
    <t>辽宁省法库县法库镇晓东街五委7组26号</t>
  </si>
  <si>
    <t>法库县技工学校</t>
  </si>
  <si>
    <t>机加</t>
  </si>
  <si>
    <t>排水工</t>
  </si>
  <si>
    <t>辽宁省铁岭县双井子乡狼洞坨村六组22号</t>
  </si>
  <si>
    <t>铁岭县高级中学</t>
  </si>
  <si>
    <t>配电工</t>
  </si>
  <si>
    <t>黑龙江省勃利县双河镇东方红村1组240号</t>
  </si>
  <si>
    <t>勃利县公安局</t>
  </si>
  <si>
    <t>黑龙江勃利县高级中学</t>
  </si>
  <si>
    <t>内蒙古鄂尔多斯市准格尔旗薛家湾镇勉圪令村贺家山上社243号</t>
  </si>
  <si>
    <t>乌海职业技术学院</t>
  </si>
  <si>
    <t>综采集中控制操作工（四级）；维修电工（四级）</t>
  </si>
  <si>
    <t>F11187</t>
  </si>
  <si>
    <t>内蒙古牙克石市乌奴耳镇兴安岭217号</t>
  </si>
  <si>
    <t>吉林省长春市首钢柴油机厂技工学校</t>
  </si>
  <si>
    <t>皮带机司机</t>
  </si>
  <si>
    <t>内蒙古鄂尔多斯市准格尔旗沙圪堵镇速机沟村敖包梁社036号</t>
  </si>
  <si>
    <t>高中毕业证/特种作业工种证</t>
  </si>
  <si>
    <t>黑龙江省七台河市桃山区桃北街道四委3组</t>
  </si>
  <si>
    <t>七台河市公安局桃山分局</t>
  </si>
  <si>
    <t>中国人民解放军北京军区成人中等专业学校</t>
  </si>
  <si>
    <t>内蒙古赤峰市敖汉旗金厂沟梁镇刘杖子村六组</t>
  </si>
  <si>
    <t>内蒙古赤峰市宁城县忙农镇刘家营子村3组</t>
  </si>
  <si>
    <t>宁城县天义中学</t>
  </si>
  <si>
    <t>内蒙古鄂尔多斯市准格尔旗薛家湾镇牛光圪旦村牛光圪旦社217</t>
  </si>
  <si>
    <t>内蒙古鄂尔多斯市准格尔旗薛家湾镇安康里3号楼4单元5号</t>
  </si>
  <si>
    <t>内蒙古自治区乌兰察布市盟卫生学校</t>
  </si>
  <si>
    <t>西医士</t>
  </si>
  <si>
    <t>陕西省绥德县义合镇解家汕村26号</t>
  </si>
  <si>
    <t>绥德县公安局</t>
  </si>
  <si>
    <t>陕西省府谷县第二中学</t>
  </si>
  <si>
    <t>广西全州县才湾镇七星村委樟家湾村17-118号</t>
  </si>
  <si>
    <t>全州县公安局</t>
  </si>
  <si>
    <t>山西省大同市南郊区口泉乡四老沟150号</t>
  </si>
  <si>
    <t>大同市公安局南郊区分局</t>
  </si>
  <si>
    <t>山西省保德县孙家沟乡沟底塔村48号</t>
  </si>
  <si>
    <t>山东省肥城市王瓜店镇冉庄村666号</t>
  </si>
  <si>
    <t>山东省肥城三中学</t>
  </si>
  <si>
    <t>机修副班长</t>
  </si>
  <si>
    <t>山东省肥城市王瓜店镇穆庄村600号</t>
  </si>
  <si>
    <t>肥城市第一高级中学</t>
  </si>
  <si>
    <t>内蒙古赤峰市松山区当铺地满族乡关家营子村五组224号</t>
  </si>
  <si>
    <t>北京工商管理专修学院</t>
  </si>
  <si>
    <t>机电一体化工程</t>
  </si>
  <si>
    <t>内蒙古鄂尔多斯市准格尔旗薛家湾镇站北区158号</t>
  </si>
  <si>
    <t>伊克昭盟工业学校</t>
  </si>
  <si>
    <t>地下采煤</t>
  </si>
  <si>
    <t>内蒙古赤峰市宁城县大城子镇四龙煤矿家属院</t>
  </si>
  <si>
    <t>交通职业中等学校</t>
  </si>
  <si>
    <t>工程师（矿业/中级）</t>
  </si>
  <si>
    <t>钳工；电焊工（五级）</t>
  </si>
  <si>
    <t>村委会无犯罪证明/荣誉证书</t>
  </si>
  <si>
    <t>内蒙古鄂尔多斯市准格尔旗龙口镇双敖包村刘佰正社117号</t>
  </si>
  <si>
    <t>内蒙古经贸学校</t>
  </si>
  <si>
    <t>计算机应用与维修</t>
  </si>
  <si>
    <t>钳工（四级）；计算机操作员（四级）</t>
  </si>
  <si>
    <t xml:space="preserve"> 内蒙古鄂尔多斯市准格尔旗薛家湾镇亭子焉村阳路湾社484号</t>
  </si>
  <si>
    <t>内蒙古科技职业学院</t>
  </si>
  <si>
    <t>助理工程师（采煤/初级）</t>
  </si>
  <si>
    <t>山西省偏关县水泉乡七家坪村1组047号</t>
  </si>
  <si>
    <t>偏关县中学校</t>
  </si>
  <si>
    <t>电焊工（四级）</t>
  </si>
  <si>
    <t>江苏省沛县大屯煤电姚桥工人村11号楼210室</t>
  </si>
  <si>
    <t>综掘机司机（三级）；采掘电钳工</t>
  </si>
  <si>
    <t>F11028</t>
  </si>
  <si>
    <t>山西省河曲县刘家塔镇路铺村78号</t>
  </si>
  <si>
    <t>河曲县中学</t>
  </si>
  <si>
    <t>焊工（四级）</t>
  </si>
  <si>
    <t>内蒙古赤峰市宁城县大城子镇大梁东村1组</t>
  </si>
  <si>
    <t>内蒙古鄂尔多斯市准格尔旗十二连城乡东不拉村东李三壕社130号</t>
  </si>
  <si>
    <t>钳工；电焊工（四级）</t>
  </si>
  <si>
    <t>生产一班副班长</t>
  </si>
  <si>
    <t>内蒙古乌兰察布市四子王旗库伦图乡梅林滩自然村三十五号</t>
  </si>
  <si>
    <t>四子王旗公安局</t>
  </si>
  <si>
    <t>水泵工</t>
  </si>
  <si>
    <t>内蒙古牙克石市伊图里河镇朝阳村47号</t>
  </si>
  <si>
    <t>中南大学</t>
  </si>
  <si>
    <t>江苏省睢宁县睢宁镇高塘村513号</t>
  </si>
  <si>
    <t>睢宁镇公安局</t>
  </si>
  <si>
    <t>江苏省睢宁县王集中学</t>
  </si>
  <si>
    <t>内蒙古根河市得耳布尔镇临海路军民街110号</t>
  </si>
  <si>
    <t>根河市公安局</t>
  </si>
  <si>
    <t>内蒙古乌兰察布市化德县七号镇七号村</t>
  </si>
  <si>
    <t>河北省保定市徐水县第一中学</t>
  </si>
  <si>
    <t>水泵司机</t>
  </si>
  <si>
    <t>内蒙古通辽市扎鲁特旗香山农场一分场441号</t>
  </si>
  <si>
    <t>扎鲁特旗公安局</t>
  </si>
  <si>
    <t>通风机司机</t>
  </si>
  <si>
    <t>河北省唐山市玉田县窝洛沽镇芝麻堼村霞光大街33号</t>
  </si>
  <si>
    <t>玉田县公安局</t>
  </si>
  <si>
    <t>江西井冈山经贸学校</t>
  </si>
  <si>
    <t>计算机应用</t>
  </si>
  <si>
    <t>2018-12-3第一次入职，2020-7-16第二次入职</t>
  </si>
  <si>
    <t>信号把钩工</t>
  </si>
  <si>
    <t>山东省东平县旧县乡尹村一村006号</t>
  </si>
  <si>
    <t>陕西省商南县青山乡跃进村八组</t>
  </si>
  <si>
    <t>商南县公安局</t>
  </si>
  <si>
    <t>商南县第一中学</t>
  </si>
  <si>
    <t>村委会证明书</t>
  </si>
  <si>
    <t>山东省东平县旧县乡尹村一村272号</t>
  </si>
  <si>
    <t>平阴县中等专业学校</t>
  </si>
  <si>
    <t>内蒙古赤峰市宁城县天义镇天南社区居委会25组</t>
  </si>
  <si>
    <t>宁城县巴呈营子中学</t>
  </si>
  <si>
    <t>辽宁省抚顺市新抚区西六路9栋101号</t>
  </si>
  <si>
    <t>抚顺市公安局新抚分局</t>
  </si>
  <si>
    <t>辽源煤炭工业学校</t>
  </si>
  <si>
    <t>煤矿机械液压维修</t>
  </si>
  <si>
    <t>陕西省西安市临潼区零口办南韦村韦二组26号</t>
  </si>
  <si>
    <t>西安市公安局</t>
  </si>
  <si>
    <t xml:space="preserve">  零口中学</t>
  </si>
  <si>
    <t>江苏省海安县角斜镇范堑村十一组9号</t>
  </si>
  <si>
    <t>海安县公安局</t>
  </si>
  <si>
    <t>江苏省海安县范堑中学</t>
  </si>
  <si>
    <t>内蒙古鄂尔多斯市准格尔旗薛家湾镇黑岱沟村李家</t>
  </si>
  <si>
    <t>辽宁华商经济学院</t>
  </si>
  <si>
    <t>河北省迁安市杨各庄镇徐流营村507号</t>
  </si>
  <si>
    <t>辽安县杨各庄镇徐流营中学</t>
  </si>
  <si>
    <t>内蒙古赤峰市敖汉旗牛古吐乡喇叭板村前西组</t>
  </si>
  <si>
    <t>宁城县八里罕中学</t>
  </si>
  <si>
    <t>内蒙古鄂尔多斯市准格尔旗魏家峁镇双敖包村其子壕社055号</t>
  </si>
  <si>
    <t>道路桥梁工程技术</t>
  </si>
  <si>
    <t>黑龙江省富锦市文化社区24组</t>
  </si>
  <si>
    <t>富锦市公安局</t>
  </si>
  <si>
    <t>哈尔滨铁路学院</t>
  </si>
  <si>
    <t>汽车修理</t>
  </si>
  <si>
    <t>量蕴农业</t>
  </si>
  <si>
    <t>辽宁省抚顺市新抚区七路5号楼4单元103号</t>
  </si>
  <si>
    <t>F10993</t>
  </si>
  <si>
    <t>内蒙古鄂尔多斯市准格尔旗纳日松镇勿图沟村栗家塔社</t>
  </si>
  <si>
    <t>内蒙古机电技术学院</t>
  </si>
  <si>
    <t>F11356</t>
  </si>
  <si>
    <t>1998-06-29</t>
  </si>
  <si>
    <t>内蒙古鄂尔多斯市准格尔旗大路镇东孔兑村东一社073号</t>
  </si>
  <si>
    <t>呼和浩特市司机铁路学校</t>
  </si>
  <si>
    <t>车辆</t>
  </si>
  <si>
    <t>原煤皮带巡视工</t>
  </si>
  <si>
    <t>山东省东平县旧县乡尹村二村031号</t>
  </si>
  <si>
    <t>河北省唐山市迁西县罗家屯镇长岭峰村169号</t>
  </si>
  <si>
    <t>河北省迁西县第一中学</t>
  </si>
  <si>
    <t>主扇司机</t>
  </si>
  <si>
    <t>黑龙江省七台河市桃山区万家宝河镇一委5组</t>
  </si>
  <si>
    <t>七台河市桃山区万公安局</t>
  </si>
  <si>
    <t>法库县第二高级中学</t>
  </si>
  <si>
    <t>主扇风机操作工（五级）</t>
  </si>
  <si>
    <t>辽宁省调兵山市人民路兀术街道施荒地村5组10号</t>
  </si>
  <si>
    <t>鞍山师范学院</t>
  </si>
  <si>
    <t>学前教育</t>
  </si>
  <si>
    <t>主提升司机</t>
  </si>
  <si>
    <t>陕西省白水县白水矿家委会十七号楼二单元二层一号</t>
  </si>
  <si>
    <t>其他地区缴纳社保证明</t>
  </si>
  <si>
    <t>山西省五寨县东秀庄乡小双碾村西巷58号</t>
  </si>
  <si>
    <t>山西省五寨县公安局</t>
  </si>
  <si>
    <t>江南大学</t>
  </si>
  <si>
    <t>机械制造与自动化</t>
  </si>
  <si>
    <t>新疆和硕县乌什塔拉乡大庄子村五组131号</t>
  </si>
  <si>
    <t>和硕县公安局</t>
  </si>
  <si>
    <t>陕西省渭南市澄城县王庄中学</t>
  </si>
  <si>
    <t>职业技术高级中学</t>
  </si>
  <si>
    <t>发电专业</t>
  </si>
  <si>
    <t>调兵山市第二高级中学</t>
  </si>
  <si>
    <t>健康证</t>
  </si>
  <si>
    <t>主通风机司机</t>
  </si>
  <si>
    <t>内蒙古鄂尔多斯市准格尔旗薛家湾镇三宝窑子村阳塔社487号</t>
  </si>
  <si>
    <t>偏关县第二中学</t>
  </si>
  <si>
    <t>主通风司机</t>
  </si>
  <si>
    <t>内蒙古鄂尔多斯市准格尔旗薛家湾镇红台子村阳塔社198号</t>
  </si>
  <si>
    <t>内蒙古化工职业</t>
  </si>
  <si>
    <t>会计</t>
  </si>
  <si>
    <t>山东省曲阜市王庄镇褚家村南09胡同6号</t>
  </si>
  <si>
    <t>曲阜市第二中学</t>
  </si>
  <si>
    <t>主运皮带司机</t>
  </si>
  <si>
    <t>内蒙古乌兰察布市商都县西井子镇朝阳村</t>
  </si>
  <si>
    <t>商都县第二中学</t>
  </si>
  <si>
    <t>辽宁省营口市西市区华安里5号19</t>
  </si>
  <si>
    <t>营口市公安局西市分局</t>
  </si>
  <si>
    <t>建平县第二高级中学</t>
  </si>
  <si>
    <t>厂长</t>
  </si>
  <si>
    <t>内蒙古鄂尔多斯市准格尔旗薛家湾镇大饭铺村南梁社非农业户041号</t>
  </si>
  <si>
    <t>安全副厂长</t>
  </si>
  <si>
    <t>内蒙古自治区鄂尔多斯市薛家湾镇友联巷4号楼梁房</t>
  </si>
  <si>
    <t>青海大学</t>
  </si>
  <si>
    <t>劳模申请表/特种作业证/驾驶证</t>
  </si>
  <si>
    <t>生产副厂长</t>
  </si>
  <si>
    <t>山西省太原市尖草坪区马头水乡马头水村90号2户</t>
  </si>
  <si>
    <t>太原市公安局尖草坪分局</t>
  </si>
  <si>
    <t>山西省晋中学院</t>
  </si>
  <si>
    <t>体育教育</t>
  </si>
  <si>
    <t>重介质分选工（五级）</t>
  </si>
  <si>
    <t>教师资格证</t>
  </si>
  <si>
    <t>主洗主管</t>
  </si>
  <si>
    <t>内蒙古乌海市乌达区五虎山铁路西二街坊自建20号</t>
  </si>
  <si>
    <t>乌海市公安局乌达分局</t>
  </si>
  <si>
    <t>内蒙古乌海技工学校</t>
  </si>
  <si>
    <t>钳工</t>
  </si>
  <si>
    <t>钳工（四级）</t>
  </si>
  <si>
    <t>自愿放弃缴纳住房公积金证明</t>
  </si>
  <si>
    <t>选煤工程师</t>
  </si>
  <si>
    <t>山东省枣庄市台儿庄区邳庄镇季庄村154号</t>
  </si>
  <si>
    <t>枣庄市公安局台儿庄分局</t>
  </si>
  <si>
    <t>选煤技术</t>
  </si>
  <si>
    <t>助理工程师（设备管理/初级）</t>
  </si>
  <si>
    <t>机电技术员</t>
  </si>
  <si>
    <t>内蒙古鄂尔多斯市准格尔旗薛家湾镇浪花里7号楼1单元1号</t>
  </si>
  <si>
    <t>过程装备与控制工程</t>
  </si>
  <si>
    <t>2017年/2022年</t>
  </si>
  <si>
    <t>内蒙古鄂尔多斯市准格尔旗薛家湾镇长胜店村侯家阴湾316号</t>
  </si>
  <si>
    <t>山东煤炭技术学院</t>
  </si>
  <si>
    <t>煤化工</t>
  </si>
  <si>
    <t>重庆市渝北区华蓥山镇花六村7组</t>
  </si>
  <si>
    <t>重庆市公安局渝北分局</t>
  </si>
  <si>
    <t>2020年</t>
  </si>
  <si>
    <t>安全员</t>
  </si>
  <si>
    <t>内蒙古鄂尔多斯市准格尔旗薛家湾镇巴汗图村李家房子社146号</t>
  </si>
  <si>
    <t>内蒙古工业学院</t>
  </si>
  <si>
    <t>煤炭开采</t>
  </si>
  <si>
    <t>矿山测量工（四级）</t>
  </si>
  <si>
    <t>山西省偏关县窑头乡阳坡店村1大队</t>
  </si>
  <si>
    <t>无法提供解除劳动合同证明说明</t>
  </si>
  <si>
    <t>内蒙古乌兰察布市商都县大黑沙土镇十一号村</t>
  </si>
  <si>
    <t>霍营</t>
  </si>
  <si>
    <t>黑龙江省七台河市桃山区桃东街欧洲新城46号楼4单元601室</t>
  </si>
  <si>
    <t>230902198801200020</t>
  </si>
  <si>
    <t>会计学</t>
  </si>
  <si>
    <t>班长</t>
  </si>
  <si>
    <t>辽宁省抚顺市东洲区刘山三路25栋1号</t>
  </si>
  <si>
    <t>抚顺市公安局东洲分局</t>
  </si>
  <si>
    <t>内蒙古乌兰察布市四子王旗供济堂乡供济堂乡所在地</t>
  </si>
  <si>
    <t>乌蒙师范学院</t>
  </si>
  <si>
    <t>普师</t>
  </si>
  <si>
    <t>采样员</t>
  </si>
  <si>
    <t>内蒙古包头市东河区西脑包前街151队1号楼29号</t>
  </si>
  <si>
    <t>包头市公安局东河分局</t>
  </si>
  <si>
    <t>煤质化验工（五级）</t>
  </si>
  <si>
    <t>自愿放弃缴纳住房公积金说明/社保卡扫描件</t>
  </si>
  <si>
    <t>内蒙古鄂尔多斯市准格尔旗薛家湾镇站北区112号</t>
  </si>
  <si>
    <t>包头机械工程职业学校</t>
  </si>
  <si>
    <t>维修电工四级（四级）</t>
  </si>
  <si>
    <t>山西省偏关县南堡子乡大虫岭村二组009号</t>
  </si>
  <si>
    <t>内蒙古乌兰察布市察哈尔右翼前旗黄茂营乡牧场沟村78户</t>
  </si>
  <si>
    <t>察右前旗公安局</t>
  </si>
  <si>
    <t>内燃机车</t>
  </si>
  <si>
    <t>F11157</t>
  </si>
  <si>
    <t>内蒙古鄂尔多斯市准格尔旗魏家峁镇四份村四份社097号</t>
  </si>
  <si>
    <t>河套学院</t>
  </si>
  <si>
    <t>电气自动技术</t>
  </si>
  <si>
    <t>山西省太原市尖草坪区马头水乡窑儿上村55号</t>
  </si>
  <si>
    <t>太原郊区北头中学</t>
  </si>
  <si>
    <t>养老缴费证明/村民证明</t>
  </si>
  <si>
    <t>内蒙古清水河县杨家窑乡杨家窑村120号</t>
  </si>
  <si>
    <t>内蒙古丰镇电力技校</t>
  </si>
  <si>
    <t>工企机电</t>
  </si>
  <si>
    <t>内蒙古鄂尔多斯市准格尔旗薛家湾镇站北区620号</t>
  </si>
  <si>
    <t>陕西省府谷县哈镇沙塔村头道峁自然村9号</t>
  </si>
  <si>
    <t>府谷县公安局</t>
  </si>
  <si>
    <t>内蒙古巴彦淖尔市临河区解放西街园丁小区3栋7单元201号</t>
  </si>
  <si>
    <t>临河区公安局</t>
  </si>
  <si>
    <t>河北工业大学</t>
  </si>
  <si>
    <t>电气自动化</t>
  </si>
  <si>
    <t>电工（二级）；维修电工（四级）</t>
  </si>
  <si>
    <t>内蒙古鄂尔多斯市准格尔旗薛家湾镇王青塔村后独立沟社577号</t>
  </si>
  <si>
    <t>平顶山工业职业技术学院</t>
  </si>
  <si>
    <t>内蒙古鄂尔多斯市准格尔旗薛家湾镇牛光圪旦村其子湾社318号</t>
  </si>
  <si>
    <t>鄂尔多斯生态环境学院</t>
  </si>
  <si>
    <t>内蒙古鄂尔多斯市准格尔旗薛家湾镇巴汉图村圪柳沟社342号</t>
  </si>
  <si>
    <t>通辽职业学院</t>
  </si>
  <si>
    <t>机电设备维修与管理</t>
  </si>
  <si>
    <t>维修电工；焊工（四级）</t>
  </si>
  <si>
    <t>F10439</t>
  </si>
  <si>
    <t>电工班长</t>
  </si>
  <si>
    <t>内蒙古巴彦淖尔市临河区狼山镇永增村二社46号</t>
  </si>
  <si>
    <t>巴彦淖尔市临河区公安局</t>
  </si>
  <si>
    <t>巴彦淖尔市电视广播学校</t>
  </si>
  <si>
    <t>无线电专业</t>
  </si>
  <si>
    <t>工程师（电气工程/中级）</t>
  </si>
  <si>
    <t>内蒙古鄂尔多斯市准格尔旗薛家湾镇阳窑子村</t>
  </si>
  <si>
    <t>特种作业工种证</t>
  </si>
  <si>
    <t>河北省邢台市临城县临城镇西泥河村090号</t>
  </si>
  <si>
    <t>医疗本复印件/村委会缴纳养老证明</t>
  </si>
  <si>
    <t>内蒙古乌兰察布市兴和县团结乡兴胜村委会邬家村</t>
  </si>
  <si>
    <t>175</t>
  </si>
  <si>
    <t>山西省河曲县楼子营镇楼子营村3队8号</t>
  </si>
  <si>
    <t>山西省原平市子干乡子干村祁家园1042号</t>
  </si>
  <si>
    <t>原平市公安局</t>
  </si>
  <si>
    <t>168</t>
  </si>
  <si>
    <t>干燥车间班长</t>
  </si>
  <si>
    <t>黑龙江省泰来县和平镇五合村1组</t>
  </si>
  <si>
    <t>泰来县公安局</t>
  </si>
  <si>
    <t>中央广播电视学院</t>
  </si>
  <si>
    <t>户籍证明</t>
  </si>
  <si>
    <t>干燥车间副班长</t>
  </si>
  <si>
    <t>山东省曲阜市小雪镇西鲁村西一胡同15号</t>
  </si>
  <si>
    <t>南京政治学院</t>
  </si>
  <si>
    <t>经济与管理</t>
  </si>
  <si>
    <t>过磅员</t>
  </si>
  <si>
    <t>内蒙古矿业大学</t>
  </si>
  <si>
    <t>化学检验工（四级）</t>
  </si>
  <si>
    <t>化验班长</t>
  </si>
  <si>
    <t>内蒙古尔多斯市准格尔旗大路镇老山沟村杨家沟社241号</t>
  </si>
  <si>
    <t>西安三资职业学院</t>
  </si>
  <si>
    <t>报关与国际货运</t>
  </si>
  <si>
    <t>煤质化验工（三级）；食品检验工（三级）</t>
  </si>
  <si>
    <t>化验副班长</t>
  </si>
  <si>
    <t>内蒙古鄂尔多斯市准格尔旗薛家湾镇阳窑子村马三圪嘴社</t>
  </si>
  <si>
    <t>呼和浩特职业学院</t>
  </si>
  <si>
    <t>工业分析与检验</t>
  </si>
  <si>
    <t>化学分析工（四级）</t>
  </si>
  <si>
    <t>化验员</t>
  </si>
  <si>
    <t>内蒙古鄂尔多斯准格尔旗薛家湾镇牛光圪旦村五犋牛窑社043号</t>
  </si>
  <si>
    <t>内蒙古工业大学矿业学院</t>
  </si>
  <si>
    <t>应用化工技术</t>
  </si>
  <si>
    <t>村委会无犯罪证明/学历证明</t>
  </si>
  <si>
    <t>内蒙古鄂尔多斯市准格尔旗龙口镇龙口社区五居委090号</t>
  </si>
  <si>
    <t>包头轻工业技术学院</t>
  </si>
  <si>
    <t>计算机网络与信息</t>
  </si>
  <si>
    <t>化学分析工（三级）</t>
  </si>
  <si>
    <t>机修班长</t>
  </si>
  <si>
    <t>黑龙江省七台河市桃山区万宝河镇一委5组</t>
  </si>
  <si>
    <t>哈尔滨科技大学</t>
  </si>
  <si>
    <t>企业工程管理</t>
  </si>
  <si>
    <t>电钳工培训记录/特种作业工种证/神话助理工程师</t>
  </si>
  <si>
    <t>内蒙古鄂尔多斯市准格尔旗大路镇尔圪气村姑子壕社108号</t>
  </si>
  <si>
    <t>内蒙古鄂尔多斯市达拉特旗王爱召镇新民堡村店壕社六十九号</t>
  </si>
  <si>
    <t>内蒙古鄂尔多斯市准格尔旗薛家湾镇长胜店村侯家阴湾社19号</t>
  </si>
  <si>
    <t>湖北经济学院</t>
  </si>
  <si>
    <t>内蒙古鄂尔多斯市准格尔旗布尔陶亥苏木公益盖村水库社106号</t>
  </si>
  <si>
    <t>高喜旺</t>
  </si>
  <si>
    <t>山西省太原市尖草坪区马头水乡马吉掌村48号</t>
  </si>
  <si>
    <t>140113196310295517</t>
  </si>
  <si>
    <t>170</t>
  </si>
  <si>
    <t>员工养老证明/村委会证明/特种作业证</t>
  </si>
  <si>
    <t>内蒙古托克托县古城乡保号营村4号</t>
  </si>
  <si>
    <t>山西省偏关县尚峪乡杨尚峪村-005</t>
  </si>
  <si>
    <t>165</t>
  </si>
  <si>
    <t>山西省大同市矿区福祥里9栋4单元3号</t>
  </si>
  <si>
    <t>大同市公安局</t>
  </si>
  <si>
    <t>山西省大同市雁北煤炭工业学院</t>
  </si>
  <si>
    <t>机电设备安装于维修</t>
  </si>
  <si>
    <t>内蒙古武川县得胜沟乡吴守义沟村21号</t>
  </si>
  <si>
    <t>武川县公安局</t>
  </si>
  <si>
    <t>内蒙古鄂尔多斯市准格尔旗龙口镇公盖梁村红泥圪梁社045号</t>
  </si>
  <si>
    <t>180</t>
  </si>
  <si>
    <t>内蒙古鄂尔多斯市准格尔旗布尔陶亥苏木孔兑沟村前孔兑沟社215号</t>
  </si>
  <si>
    <t>内蒙古鄂尔多斯市准格尔旗十二连城乡巨河滩村刘生圪旦社315号</t>
  </si>
  <si>
    <t>电工；焊工（四级）</t>
  </si>
  <si>
    <t>内蒙古鄂尔多斯市准格尔旗薛家湾镇帮郎色太村武家渠社227号</t>
  </si>
  <si>
    <t>维修工（四级）</t>
  </si>
  <si>
    <t>内蒙古巴彦淖尔市临河区干召庙镇民丰村七村29号</t>
  </si>
  <si>
    <t>监河公安局</t>
  </si>
  <si>
    <t>176</t>
  </si>
  <si>
    <t>郑州理工大学</t>
  </si>
  <si>
    <t>建筑</t>
  </si>
  <si>
    <t>F11080</t>
  </si>
  <si>
    <t>山西省偏关县窑头乡楼子沟村1大队</t>
  </si>
  <si>
    <t>F11301</t>
  </si>
  <si>
    <t>内蒙古鄂尔多斯市准格尔旗薛家湾镇柳青梁村面铺窑社959号</t>
  </si>
  <si>
    <t>包头钢铁职业技术学院</t>
  </si>
  <si>
    <t>液压与气动技术</t>
  </si>
  <si>
    <t>F11571</t>
  </si>
  <si>
    <t>山西省静乐县鹅城镇宋家村212</t>
  </si>
  <si>
    <t>静乐县第一中学</t>
  </si>
  <si>
    <t>集控班长</t>
  </si>
  <si>
    <t>鹤岗师范高等大专学校</t>
  </si>
  <si>
    <t>综采集中控制操作工（四级）</t>
  </si>
  <si>
    <t>计算机文字录入处理员证</t>
  </si>
  <si>
    <t>集控员</t>
  </si>
  <si>
    <t>甘肃省嘉峪关市五一路西沟矿３号</t>
  </si>
  <si>
    <t>嘉峪关市公安局</t>
  </si>
  <si>
    <t>甘肃省煤炭工业学校</t>
  </si>
  <si>
    <t>内蒙古自治区乌兰察布盟察哈尔右翼前旗</t>
  </si>
  <si>
    <t>土贵乌拉镇公安局</t>
  </si>
  <si>
    <t>南昌大学</t>
  </si>
  <si>
    <t>信息工程</t>
  </si>
  <si>
    <t>内蒙古鄂尔多斯市准格尔旗大路镇乌兰不浪村小东社250号</t>
  </si>
  <si>
    <t>S11127</t>
  </si>
  <si>
    <t>内蒙古乌兰察布市察哈尔右翼前旗平地泉镇平二村委会一组11户</t>
  </si>
  <si>
    <t>察哈尔右翼前旗公安局</t>
  </si>
  <si>
    <t>矿物加工工程</t>
  </si>
  <si>
    <t>库管员</t>
  </si>
  <si>
    <t>内蒙古清水河县城关镇神池窑南二巷26号</t>
  </si>
  <si>
    <t>吉林师范大学</t>
  </si>
  <si>
    <t>个人工资审批表</t>
  </si>
  <si>
    <t>快速装车班长</t>
  </si>
  <si>
    <t>呼和浩特市新城区迎新中路北区6号楼3单元6号</t>
  </si>
  <si>
    <t>呼和浩特市公安局新城分局</t>
  </si>
  <si>
    <t>生产班长</t>
  </si>
  <si>
    <t>内蒙古鄂尔多斯市准格尔旗龙口镇卯梁村任家沟社093号</t>
  </si>
  <si>
    <t>准旗第一职业中学</t>
  </si>
  <si>
    <t>陕西省合阳县甘井镇小村四新一巷19号</t>
  </si>
  <si>
    <t>陕西省合阳县</t>
  </si>
  <si>
    <t>合阳县职业教育中心</t>
  </si>
  <si>
    <t>机械加工</t>
  </si>
  <si>
    <t>钳工；车工（四级）</t>
  </si>
  <si>
    <t>自愿放弃缴纳住房公积金说明/村委会缴纳社保证明</t>
  </si>
  <si>
    <t>西安市临潼区零口办南韦村韦二组4号</t>
  </si>
  <si>
    <t>西安市公安局临潼分局</t>
  </si>
  <si>
    <t>辽宁省抚顺市望花区古城子路101号楼2单元706号</t>
  </si>
  <si>
    <t>抚顺市公安局望花分局</t>
  </si>
  <si>
    <t>陕西省府谷县清水乡转角楼村转角楼自然村28号</t>
  </si>
  <si>
    <t>内蒙古乌兰察布市商都县十八顷镇后十八顷村</t>
  </si>
  <si>
    <t>内蒙古鄂尔多斯市准格尔旗薛家湾镇三宝窑子村三宝窑社079号</t>
  </si>
  <si>
    <t>内蒙古牙克石市免渡河镇乌奴耳三根河31号</t>
  </si>
  <si>
    <t>内蒙古准格尔旗薛家湾镇良安窑村树林圪咀社730号</t>
  </si>
  <si>
    <t>采矿</t>
  </si>
  <si>
    <t>河南省商丘市梁园区李庄乡邓庄１３２号</t>
  </si>
  <si>
    <t>商丘市公安局梁园分局</t>
  </si>
  <si>
    <t>商丘市第一高级中学</t>
  </si>
  <si>
    <t>吉林省辉南县朝阳镇富强大街八委三组</t>
  </si>
  <si>
    <t>辉南县公安局</t>
  </si>
  <si>
    <t>内蒙古鄂尔多斯市准格尔旗薛家湾镇站北区899号</t>
  </si>
  <si>
    <t>准格尔公安局</t>
  </si>
  <si>
    <t>内蒙古鄂尔多斯市准格尔旗薛家湾镇三宝窑子村阳塔社248号</t>
  </si>
  <si>
    <t>村委会户籍证明/农村缴纳社保证明/驾驶证扫面件</t>
  </si>
  <si>
    <t>内蒙古乌兰察布市察哈尔右翼前旗乌拉哈乡贾家村18户</t>
  </si>
  <si>
    <t>乌兰察布市察右前旗公安局</t>
  </si>
  <si>
    <t>内蒙古包头市东河区东河路东河村1号</t>
  </si>
  <si>
    <t>特种作业操作证/驾驶证扫描件</t>
  </si>
  <si>
    <t>黑龙江省龙江县七棵树镇七棵树村35组</t>
  </si>
  <si>
    <t>内蒙古乌兰察布市卓资县巴音锡勒镇召庙行政村禄寿堂南村</t>
  </si>
  <si>
    <t>卓资县公安局</t>
  </si>
  <si>
    <t>内蒙古鄂尔多斯市准格尔旗薛家湾镇巴汉图村李家房子社123号</t>
  </si>
  <si>
    <t>特种作操作证</t>
  </si>
  <si>
    <t>山西省偏关县新关镇城关区一城关5下尧王坪073号</t>
  </si>
  <si>
    <t>内蒙古鄂尔多斯市准格尔旗薛家湾镇新雅小区7号楼1单元401</t>
  </si>
  <si>
    <t>乌兰察布市商都县公安局</t>
  </si>
  <si>
    <t>吉林工程技术师范学院</t>
  </si>
  <si>
    <t>机械设计制造及其自动化</t>
  </si>
  <si>
    <t>数控铣床操作工（三级）</t>
  </si>
  <si>
    <t>内蒙古乌兰察布市察哈尔右翼中旗乌兰苏木阿拉忽洞</t>
  </si>
  <si>
    <t>内蒙古乌兰察布市商都县小海子镇高勿素村</t>
  </si>
  <si>
    <t>内蒙古建筑职业技术学院</t>
  </si>
  <si>
    <t>内蒙古鄂尔多斯市准格尔旗薛家湾镇河滨小区4号楼2单元6号</t>
  </si>
  <si>
    <t>包头铁路工程学院</t>
  </si>
  <si>
    <t>机电维修</t>
  </si>
  <si>
    <t>内蒙古鄂尔多斯市准格尔旗大路镇东孔兑村五当沟社481号</t>
  </si>
  <si>
    <t>18347316001</t>
  </si>
  <si>
    <t>鄂尔多斯职业技术学院</t>
  </si>
  <si>
    <t>维修电工</t>
  </si>
  <si>
    <t>黑龙江省双城市万隆乡楼上村六委</t>
  </si>
  <si>
    <t>双城市公安局</t>
  </si>
  <si>
    <t>c1</t>
  </si>
  <si>
    <t>内蒙古鄂尔多斯市准格尔旗薛家湾镇白草塔村脑包湾社123号</t>
  </si>
  <si>
    <t>内蒙古鄂尔多斯市准格尔旗薛家湾镇大饭铺村</t>
  </si>
  <si>
    <t>山西省兴县蔚汾镇下王家焉村</t>
  </si>
  <si>
    <t>兴县公安局</t>
  </si>
  <si>
    <t>内蒙古包头市土默特右旗美岱召镇何家圐圙村5059号</t>
  </si>
  <si>
    <t>土默特右旗公安局</t>
  </si>
  <si>
    <t>四川省什邡市湔氐镇先锋村1组64号</t>
  </si>
  <si>
    <t>什邡市公安局</t>
  </si>
  <si>
    <t>什邡职业技术学校</t>
  </si>
  <si>
    <t>内蒙古清水河县喇嘛湾镇跃进七村130号</t>
  </si>
  <si>
    <t>辽宁省葫芦岛市南票区兰甲屯乡兰甲屯村二组168号</t>
  </si>
  <si>
    <t>D1</t>
  </si>
  <si>
    <t>内蒙古鄂尔多斯市准格尔旗薛家湾镇点岱沟村潘家圪楞社618号</t>
  </si>
  <si>
    <t>内蒙古乌兰察布市察哈尔右翼前旗三岔口乡南六洲三村</t>
  </si>
  <si>
    <t>内蒙古鄂尔多斯市准格尔旗薛家湾镇贾家湾082号</t>
  </si>
  <si>
    <t>西安培华学院</t>
  </si>
  <si>
    <t>内蒙古鄂尔多斯市准格尔旗薛家湾镇三宝窑村东沟社513号</t>
  </si>
  <si>
    <t>内蒙古清水河县韭菜庄乡大老窑村12号</t>
  </si>
  <si>
    <t>内蒙古鄂尔多斯市准格尔旗薛家湾镇安康里13号楼3单元1号</t>
  </si>
  <si>
    <t>准旗公安局</t>
  </si>
  <si>
    <t>内蒙古根河市得布尔镇林海路军民街110号</t>
  </si>
  <si>
    <t>辽北技师学院</t>
  </si>
  <si>
    <t>井下采煤技术</t>
  </si>
  <si>
    <t>2016-10-27第一次入职；2021-5-26第二次入职</t>
  </si>
  <si>
    <t>内蒙古鄂尔多斯市准格尔旗龙口镇龙口社区八居委828号</t>
  </si>
  <si>
    <t>电气自动化技术</t>
  </si>
  <si>
    <t>内蒙古乌兰察布市察哈尔右翼中旗大滩乡口圪庆七号村</t>
  </si>
  <si>
    <t>内蒙古丰州职业学院</t>
  </si>
  <si>
    <t>道路与桥梁</t>
  </si>
  <si>
    <t>内蒙古鄂尔多斯市准格尔旗龙口镇大口村大占社081号</t>
  </si>
  <si>
    <t>内蒙古鄂尔多斯市准格尔旗薛家湾镇汇通小区6号楼4单元101号</t>
  </si>
  <si>
    <t>内蒙古化工职业技术学院</t>
  </si>
  <si>
    <t>煤炭深加工与利用</t>
  </si>
  <si>
    <t>内蒙古鄂尔多斯市准格尔旗薛家湾镇宁格尔塔村宁格尔塔社052号</t>
  </si>
  <si>
    <t>内蒙古能源职业技术学院</t>
  </si>
  <si>
    <t>内蒙古鄂尔多斯市准格尔旗大路镇房子滩村清水沟社372号</t>
  </si>
  <si>
    <t>内蒙古乌兰察布市卓资县巴音锡乐镇板凳沟行政村西湾子村</t>
  </si>
  <si>
    <t>内蒙古鄂尔多斯市准格尔旗布尔陶亥苏木铧尖村西沟畔社339号</t>
  </si>
  <si>
    <t>鄂尔多斯市职业技术学院</t>
  </si>
  <si>
    <t>F10952</t>
  </si>
  <si>
    <t>内蒙古清水河县窑沟乡小沙湾村23号</t>
  </si>
  <si>
    <t>数控技术</t>
  </si>
  <si>
    <t>电工；铣工（四级）</t>
  </si>
  <si>
    <t>F10964</t>
  </si>
  <si>
    <t>内蒙古鄂尔多斯市准格尔旗薛家湾镇阳塔村阿色劳社404号</t>
  </si>
  <si>
    <t>河北名族师范学院</t>
  </si>
  <si>
    <t>汽车修理工（四级）</t>
  </si>
  <si>
    <t>F11246</t>
  </si>
  <si>
    <t>内蒙古鄂尔多斯市准格尔旗薛家湾镇友谊区胶纳厂1区16号</t>
  </si>
  <si>
    <t>中央大学</t>
  </si>
  <si>
    <t>行政管理</t>
  </si>
  <si>
    <t>F11378</t>
  </si>
  <si>
    <t>内蒙古土默特左旗毕克齐镇大旗村412号</t>
  </si>
  <si>
    <t>黑龙江工业学校</t>
  </si>
  <si>
    <t>计算机软件技术</t>
  </si>
  <si>
    <t>F11388</t>
  </si>
  <si>
    <t>内蒙古包头市达尔罕茂明安联合旗石宝镇湾尔图西村甲4号</t>
  </si>
  <si>
    <t>达尔罕茂明安联合旗公安局</t>
  </si>
  <si>
    <t>百灵庙第一中学</t>
  </si>
  <si>
    <t>F11409</t>
  </si>
  <si>
    <t>1990-09-03</t>
  </si>
  <si>
    <t>内蒙古鄂尔多斯市准格尔旗薛家湾镇马家塔村大好赖沟社504号</t>
  </si>
  <si>
    <t>内蒙古西北电力学业</t>
  </si>
  <si>
    <t>F11419</t>
  </si>
  <si>
    <t>1984-01-30</t>
  </si>
  <si>
    <t>内蒙古清水河县宏河镇前耗赖村80号</t>
  </si>
  <si>
    <t>清水河高中</t>
  </si>
  <si>
    <t>T11159</t>
  </si>
  <si>
    <t>内蒙古鄂尔多斯市杭锦旗吉镇黄介壕村乌兰苏亥二社033号</t>
  </si>
  <si>
    <t>杭景旗公安局</t>
  </si>
  <si>
    <t>黄冈职业技术学院</t>
  </si>
  <si>
    <t>建筑工程技术</t>
  </si>
  <si>
    <t>F11460</t>
  </si>
  <si>
    <t>内蒙古鄂尔多斯市准格尔旗薛家湾镇三宝窑村后梁社203号</t>
  </si>
  <si>
    <t>F11480</t>
  </si>
  <si>
    <t>内蒙古鄂尔多斯市准格尔旗薛家湾镇三宝窑子村三宝窑社280号</t>
  </si>
  <si>
    <t>F11498</t>
  </si>
  <si>
    <t>内蒙古鄂尔多斯市准格尔旗大路镇尔圪气村前唐纳沟社221号</t>
  </si>
  <si>
    <t>大路高中</t>
  </si>
  <si>
    <t>医生</t>
  </si>
  <si>
    <t>F11533</t>
  </si>
  <si>
    <t>黑龙江省林口县青山镇联合村东屯956号</t>
  </si>
  <si>
    <t>林口县公安局</t>
  </si>
  <si>
    <t>普兰店职业技术学院</t>
  </si>
  <si>
    <t>机床维修与操作</t>
  </si>
  <si>
    <t>F11550</t>
  </si>
  <si>
    <t>山西省岢岚县岚漪镇马坊村61号</t>
  </si>
  <si>
    <t>岢岚县公安局</t>
  </si>
  <si>
    <t>o</t>
  </si>
  <si>
    <t>职中</t>
  </si>
  <si>
    <t>F11560</t>
  </si>
  <si>
    <t>内蒙古包头市九原区哈业胡同镇乌兰计七村38号</t>
  </si>
  <si>
    <t>包头市公安局九原分局</t>
  </si>
  <si>
    <t>包头市农职业高级中学</t>
  </si>
  <si>
    <t>F11566</t>
  </si>
  <si>
    <t>内蒙古二连浩特市察哈尔街南四街坊31排01号</t>
  </si>
  <si>
    <t>二连浩特市公安局</t>
  </si>
  <si>
    <t>内蒙古公路工程技术学院</t>
  </si>
  <si>
    <t>F11586</t>
  </si>
  <si>
    <t>山西省朔州市朔城区北关路40号</t>
  </si>
  <si>
    <t>朔州市公安局朔城分局</t>
  </si>
  <si>
    <t>山西省中等职业学校</t>
  </si>
  <si>
    <t>通风与安全</t>
  </si>
  <si>
    <t>F11609</t>
  </si>
  <si>
    <t>内蒙古托克托县伍什家镇南社家壕村59号</t>
  </si>
  <si>
    <t>托克托县民族中学</t>
  </si>
  <si>
    <t>F11611</t>
  </si>
  <si>
    <t>内蒙古赤峰市元宝山区元宝山镇马林二工村家属楼3-3-3</t>
  </si>
  <si>
    <t>宁城县蒙古族中学</t>
  </si>
  <si>
    <t>F11612</t>
  </si>
  <si>
    <t>内蒙古和林格尔县盛乐镇保尔此老村79号2户</t>
  </si>
  <si>
    <t>和林格尔县公安局</t>
  </si>
  <si>
    <t>数控</t>
  </si>
  <si>
    <t>F11589</t>
  </si>
  <si>
    <t>皮带巡视工</t>
  </si>
  <si>
    <t>内蒙古鄂尔多斯市准格尔旗薛家湾镇马家塔村马家塔社051号</t>
  </si>
  <si>
    <t>鄂尔多斯职业学院</t>
  </si>
  <si>
    <t>巡视工兼装载机</t>
  </si>
  <si>
    <t>山西省河曲县文笔镇大东梁村15号</t>
  </si>
  <si>
    <t>山西省忻州市铁路技术学校</t>
  </si>
  <si>
    <t>计算机组装与维护</t>
  </si>
  <si>
    <t>临时人员</t>
  </si>
  <si>
    <t>T11561</t>
  </si>
  <si>
    <t>临时工</t>
  </si>
  <si>
    <t>劳务合同</t>
  </si>
  <si>
    <t>内蒙古鄂尔多斯市准格尔旗薛家湾镇马家塔村大好赖沟社565号</t>
  </si>
  <si>
    <t>准格尔旗高级职业中学</t>
  </si>
  <si>
    <t>化工</t>
  </si>
  <si>
    <t>内蒙古乌兰察布市兴和县张皋镇十二号村</t>
  </si>
  <si>
    <t>小学</t>
  </si>
  <si>
    <t>2018-9-3第一次入职；？转为劳务工</t>
  </si>
  <si>
    <t>河北省邯郸市涉县西达镇后匡门村10组7号</t>
  </si>
  <si>
    <t>无试用期</t>
  </si>
  <si>
    <t>2021-6-30转劳务工</t>
  </si>
  <si>
    <t>T11181</t>
  </si>
  <si>
    <t>内蒙古包头市青山区哈达道5号呼得木林新天地3栋3201号</t>
  </si>
  <si>
    <t>包头市公安局青山分局</t>
  </si>
  <si>
    <t>T11619</t>
  </si>
  <si>
    <t>内蒙古赤峰市元宝山区元宝山镇马林二工村家属楼19-1-3</t>
  </si>
  <si>
    <t>T11439</t>
  </si>
  <si>
    <t>内蒙古赤峰市宁城县忙农镇小忙营子村一组</t>
  </si>
  <si>
    <t>赤峰农牧职业学院</t>
  </si>
  <si>
    <t>副总工程师兼安全监察科科长</t>
  </si>
  <si>
    <t>河北省承德市平泉县杨树岭镇小烈山村五组192号</t>
  </si>
  <si>
    <t>平泉县公安局</t>
  </si>
  <si>
    <t>北京长城研修学院</t>
  </si>
  <si>
    <t>培训协议/矿山救护大中队指挥员/安全资格证</t>
  </si>
  <si>
    <t>安全监察科副科长</t>
  </si>
  <si>
    <t>陕西省榆林市佳县兴隆寺乡郭家岔村47号</t>
  </si>
  <si>
    <t>工程师（初级）</t>
  </si>
  <si>
    <t>培训合四级证书/特种作业操作证书格证书/</t>
  </si>
  <si>
    <t>内蒙古乌兰察布市兴和县大库联乡幸福村委会万常元自然村</t>
  </si>
  <si>
    <t>内蒙古乌兰察布市察哈尔右翼前旗巴音塔拉镇大门院村15户</t>
  </si>
  <si>
    <t>助理工程师（初级）</t>
  </si>
  <si>
    <t>工程测量；制图员（四级）</t>
  </si>
  <si>
    <t>F10971</t>
  </si>
  <si>
    <t>山西省河曲县文笔镇东城区东梁路南工商局宿舍4号楼1单元101号</t>
  </si>
  <si>
    <t>山东理工大学</t>
  </si>
  <si>
    <t>P11075</t>
  </si>
  <si>
    <t>内蒙古鄂尔多斯市准格尔旗薛家湾镇柳青梁村张兰窑社923号</t>
  </si>
  <si>
    <t>资料员</t>
  </si>
  <si>
    <t>内蒙古鄂尔多斯市准格尔旗纳日松镇乌兰哈达村康家梁社129号</t>
  </si>
  <si>
    <t>农艺教育</t>
  </si>
  <si>
    <t>企业人力资源管理师（四级）</t>
  </si>
  <si>
    <t>安检班长</t>
  </si>
  <si>
    <t>辽宁省法库县柏家沟镇党家街村4组246</t>
  </si>
  <si>
    <t>安检副班长</t>
  </si>
  <si>
    <t>内蒙古鄂尔多斯市准格尔旗薛家湾镇万通花园A区2号楼2单元601号</t>
  </si>
  <si>
    <t>辽宁省调兵山市绿景豪庭小区三单元101</t>
  </si>
  <si>
    <t>中央广播电视中等专业</t>
  </si>
  <si>
    <t>内蒙古鄂尔多斯市东胜区宝日陶亥东街十六街坊6号楼4单元208号</t>
  </si>
  <si>
    <t>内蒙古化工职业学院</t>
  </si>
  <si>
    <t>室内装饰设计</t>
  </si>
  <si>
    <t>F11018</t>
  </si>
  <si>
    <t>山西省河曲县文笔镇元头湾林业局宿舍区6号</t>
  </si>
  <si>
    <t>山西省职业技术学院</t>
  </si>
  <si>
    <t>F11063</t>
  </si>
  <si>
    <t>山西省灵丘县武灵镇作新村170号</t>
  </si>
  <si>
    <t>F11558</t>
  </si>
  <si>
    <t>山西省应县金城镇王庄村12号</t>
  </si>
  <si>
    <t>应县公安局</t>
  </si>
  <si>
    <t>山西省中等职业技术学校</t>
  </si>
  <si>
    <t>F11434</t>
  </si>
  <si>
    <t>山东省曹县韩集镇吴北行政村吴北村128号</t>
  </si>
  <si>
    <t>曹县公安局</t>
  </si>
  <si>
    <t>滕州市第二中学</t>
  </si>
  <si>
    <t>F11556</t>
  </si>
  <si>
    <t>检身员</t>
  </si>
  <si>
    <t>黑龙江工程学院</t>
  </si>
  <si>
    <t>井口检身</t>
  </si>
  <si>
    <t>内蒙古牙克石市免渡河镇黄金桥西路2号</t>
  </si>
  <si>
    <t>乌海市卫生职工中等专业学校</t>
  </si>
  <si>
    <t>内蒙古鄂尔多斯市准格尔旗龙口镇沙也村鲁家伙盘社163号</t>
  </si>
  <si>
    <t>高中毕业证/户口本扫描件</t>
  </si>
  <si>
    <t>救护队长</t>
  </si>
  <si>
    <t>内蒙古鄂尔多斯市准格尔旗布尔陶亥苏木李家塔村壕口社225号</t>
  </si>
  <si>
    <t>消防员</t>
  </si>
  <si>
    <t>副总工程师兼总调度室主任</t>
  </si>
  <si>
    <t>安徽省濉溪县南坪镇蒋湖村大邹庄71号</t>
  </si>
  <si>
    <t>助理工程师（采掘测量/初级）</t>
  </si>
  <si>
    <t>常务副主任</t>
  </si>
  <si>
    <t>内蒙古鄂尔多斯市准格尔旗薛家湾镇都市雅园A区3号楼503号</t>
  </si>
  <si>
    <t>呼伦贝尔学院</t>
  </si>
  <si>
    <t>采煤工（四级）</t>
  </si>
  <si>
    <t>学校技能达标证书/计算机二级证书/英语四级证书/普通话水平证书/计算机辅助设计工程师证书</t>
  </si>
  <si>
    <t>代理副总工程师兼总调度室副主任</t>
  </si>
  <si>
    <t>内蒙古准格尔旗薛家湾镇大诚祥云小区13号楼2单元1001室</t>
  </si>
  <si>
    <t>副主任</t>
  </si>
  <si>
    <t>内蒙古巴彦淖尔市乌拉特前旗乌拉山镇联光村扬水一社19号</t>
  </si>
  <si>
    <t>工程师（地质/中级）</t>
  </si>
  <si>
    <t>工程测量工（四级）；维修电工（四级）</t>
  </si>
  <si>
    <t>黑龙江省七台河市新兴区红旗镇付业场1组</t>
  </si>
  <si>
    <t>七台河市公安局新兴分局</t>
  </si>
  <si>
    <t>内蒙古鄂尔多斯准格尔旗薛家湾富源小区3号楼3单元301室</t>
  </si>
  <si>
    <t>河北省承德市平泉县杨树岭镇官窖村一组43号</t>
  </si>
  <si>
    <t>河北工程大学</t>
  </si>
  <si>
    <t>助理工程师（采选矿/初级）</t>
  </si>
  <si>
    <t>选矿工（四级）</t>
  </si>
  <si>
    <t>P11577</t>
  </si>
  <si>
    <t>河南省叶县水寨乡屈庄一组</t>
  </si>
  <si>
    <t>河南工程学院</t>
  </si>
  <si>
    <t>测量技术员</t>
  </si>
  <si>
    <t>内蒙古鄂尔多斯市准格尔旗龙口镇柏相公村辛家伙盘社231号</t>
  </si>
  <si>
    <t>煤炭开采技术</t>
  </si>
  <si>
    <t>S11065</t>
  </si>
  <si>
    <t>地质技术员</t>
  </si>
  <si>
    <t>内蒙古托克托县五申镇上七星湖村3组8号</t>
  </si>
  <si>
    <t>地质工程</t>
  </si>
  <si>
    <t>内蒙古鄂尔多斯市准格尔旗大路镇大沟村大树湾社347号</t>
  </si>
  <si>
    <t>科技英语</t>
  </si>
  <si>
    <t>调度班长</t>
  </si>
  <si>
    <t>内蒙古鄂尔多斯市达拉特旗展旦召苏木海子湾村六社491</t>
  </si>
  <si>
    <t>达旗公安局</t>
  </si>
  <si>
    <t>内蒙古交通职业技术学院</t>
  </si>
  <si>
    <t>工程地质勘察</t>
  </si>
  <si>
    <t>助理工程师（煤矿开采/初级）</t>
  </si>
  <si>
    <t>调度员</t>
  </si>
  <si>
    <t>内蒙古鄂尔多斯市准格尔旗薛家湾镇阳塔村阳店社041号</t>
  </si>
  <si>
    <t>天津工业大学</t>
  </si>
  <si>
    <t>工商企业管理</t>
  </si>
  <si>
    <t>助理工程师（机电工程/初级）</t>
  </si>
  <si>
    <t>准格尔旗薛家湾镇勉圪令村阳坡社152号</t>
  </si>
  <si>
    <t>荣誉证书</t>
  </si>
  <si>
    <t>内蒙古鄂尔多斯市准格尔旗薛家湾镇巴汉图村巴汉图社083号</t>
  </si>
  <si>
    <t>主任工程师</t>
  </si>
  <si>
    <t>内蒙古自治区赤峰市宁城县天义镇铁西街道10组</t>
  </si>
  <si>
    <t>辽宁阜新矿院</t>
  </si>
  <si>
    <t>工业自动化</t>
  </si>
  <si>
    <t>工程师（矿业工程/中级）</t>
  </si>
  <si>
    <t>河南省郑州矿区新华路43号院3号楼4单元8号</t>
  </si>
  <si>
    <t>新密市公安局</t>
  </si>
  <si>
    <t>郑州矿务局职工大学</t>
  </si>
  <si>
    <t>煤矿机电</t>
  </si>
  <si>
    <t>工程师（机械/中级）</t>
  </si>
  <si>
    <t>F11555</t>
  </si>
  <si>
    <t>机电科副科长</t>
  </si>
  <si>
    <t>安徽省凤台县新集镇新集煤矿生活区北区２４号６０３</t>
  </si>
  <si>
    <t>安徽省凤台县公安局</t>
  </si>
  <si>
    <t>安徽广播电视大学</t>
  </si>
  <si>
    <t>副主任工程师</t>
  </si>
  <si>
    <t>黑龙江省海伦市景家店林场2组76号</t>
  </si>
  <si>
    <t>海伦市公安局</t>
  </si>
  <si>
    <t>工程师（机械/初级）</t>
  </si>
  <si>
    <t>内蒙古托克托县双河镇西麻地壕村8组8号</t>
  </si>
  <si>
    <t>西北农林科技大学</t>
  </si>
  <si>
    <t>工程师（机电一体化/中级）</t>
  </si>
  <si>
    <t>P11588</t>
  </si>
  <si>
    <t>电气工程师</t>
  </si>
  <si>
    <t>河南省温县招贤乡仓头村西北区七排９号</t>
  </si>
  <si>
    <t>温县公安局</t>
  </si>
  <si>
    <t>河南理工大学</t>
  </si>
  <si>
    <t>内蒙古鄂尔多斯市达拉特旗树林召镇树林召村树林召社八十一号</t>
  </si>
  <si>
    <t>机械工程及其自动化</t>
  </si>
  <si>
    <t>助理工程师（机械工程/初级）</t>
  </si>
  <si>
    <t>呼和浩特市赛罕区黄合少镇西黄合少村8队61号</t>
  </si>
  <si>
    <t>呼和浩特市公安局赛罕分局</t>
  </si>
  <si>
    <t>辽宁工程科技大学</t>
  </si>
  <si>
    <t>高级工程师</t>
  </si>
  <si>
    <t>陕西省靖边县张家畔镇二居委四组526号</t>
  </si>
  <si>
    <t>靖边县公安局</t>
  </si>
  <si>
    <t>助理工程师（自动化/初级）</t>
  </si>
  <si>
    <t>P11047</t>
  </si>
  <si>
    <t>河南省尉氏县大桥乡大槐树村第十二组</t>
  </si>
  <si>
    <t>尉氏县公安局</t>
  </si>
  <si>
    <t>中原工学信息商务学院</t>
  </si>
  <si>
    <t>内蒙古丰镇市工业区兴旺巷昕华苑小区1栋3单元501号</t>
  </si>
  <si>
    <t>丰镇市公安局</t>
  </si>
  <si>
    <t>内蒙古师范大学</t>
  </si>
  <si>
    <t>电子信息工程</t>
  </si>
  <si>
    <t>安全仪器监测工（四级）</t>
  </si>
  <si>
    <t>P11112</t>
  </si>
  <si>
    <t>内蒙古乌兰察布市兴和县大库联乡康卜淖村委会康卜淖村</t>
  </si>
  <si>
    <t>河北承德石油</t>
  </si>
  <si>
    <t>山东省曲阜市小雪街道办事处西鲁村东3胡同1号</t>
  </si>
  <si>
    <t>中国石油大学</t>
  </si>
  <si>
    <t>陕西省子长县杨家园则镇吴家寨子村民委员会113号</t>
  </si>
  <si>
    <t>西安石油大学</t>
  </si>
  <si>
    <t>石油化工</t>
  </si>
  <si>
    <t>内蒙古乌兰察布市商都县玻璃忽镜乡张三元村</t>
  </si>
  <si>
    <t>计算机应用技术</t>
  </si>
  <si>
    <t>山西省朔州市朔城区北旺庄街道办事处油房头村2区</t>
  </si>
  <si>
    <t>山西雁北煤炭工业</t>
  </si>
  <si>
    <t>土木工程</t>
  </si>
  <si>
    <t>陕西省榆林市榆阳区红山德华北巷70号安置小区6号楼1单元401室</t>
  </si>
  <si>
    <t>榆林市公安局榆阳分局</t>
  </si>
  <si>
    <t>武汉大学</t>
  </si>
  <si>
    <t>信息管理与信息系统</t>
  </si>
  <si>
    <t>助理馆员（初级）</t>
  </si>
  <si>
    <t>DISC测试表/荣誉证书*3</t>
  </si>
  <si>
    <t>机械产品检测检验技术</t>
  </si>
  <si>
    <t>内蒙古鄂尔多斯市准格尔旗龙口镇沙焉村赵家沟社022号</t>
  </si>
  <si>
    <t>内蒙古赤峰市敖汉旗金厂沟梁镇散居设立虎村</t>
  </si>
  <si>
    <t>内蒙古财经学院</t>
  </si>
  <si>
    <t>F11392</t>
  </si>
  <si>
    <t>1986-08-24</t>
  </si>
  <si>
    <t>陕西省宝鸡市眉县汤峪镇尖咀石村二组071号</t>
  </si>
  <si>
    <t>眉县公安局</t>
  </si>
  <si>
    <t>西京大学</t>
  </si>
  <si>
    <t>F11407</t>
  </si>
  <si>
    <t>郝印</t>
  </si>
  <si>
    <t>1996-12-12</t>
  </si>
  <si>
    <t>山西省浑源县官儿乡土岭村346号</t>
  </si>
  <si>
    <t>140225199612125913</t>
  </si>
  <si>
    <t>浑源县公安局</t>
  </si>
  <si>
    <t>山西信息职业技术学院</t>
  </si>
  <si>
    <t>F11590</t>
  </si>
  <si>
    <t>内蒙古鄂尔多斯市准格尔旗薛家湾镇薛家湾村周家湾003号</t>
  </si>
  <si>
    <t>预备党员</t>
  </si>
  <si>
    <t>乌兰察布职业学院</t>
  </si>
  <si>
    <t>F11467</t>
  </si>
  <si>
    <t xml:space="preserve"> 汉</t>
  </si>
  <si>
    <t>内蒙古鄂尔多斯市准格尔旗魏家峁镇魏家峁村黑湾社078号</t>
  </si>
  <si>
    <t>科长</t>
  </si>
  <si>
    <t>内蒙古鄂尔多斯市准格尔旗大路镇大沟村纳林沟社104号</t>
  </si>
  <si>
    <t>注册安全工程师（中级）</t>
  </si>
  <si>
    <t>副科长</t>
  </si>
  <si>
    <t>陕西省府谷县古城乡园则湾村园则湾自然村003号</t>
  </si>
  <si>
    <t>注册安全工程师（煤矿/中级）；助理工程师（煤矿/初级）</t>
  </si>
  <si>
    <t>P11610</t>
  </si>
  <si>
    <t>李红光</t>
  </si>
  <si>
    <t>山西省原平市建设街627号</t>
  </si>
  <si>
    <t>142202198807144316</t>
  </si>
  <si>
    <t>通风班长</t>
  </si>
  <si>
    <t>内蒙古赤峰市喀喇沁旗西桥镇雷营子村二组</t>
  </si>
  <si>
    <t>通风副班长</t>
  </si>
  <si>
    <t>黑龙江省漠河县育英路八巷176号</t>
  </si>
  <si>
    <t>通风工</t>
  </si>
  <si>
    <t>内蒙古赤峰市松山区王府镇神树沟门村四组4749号</t>
  </si>
  <si>
    <t>F10992</t>
  </si>
  <si>
    <t>内蒙古鄂尔多斯市达拉特旗恩格贝镇浦圪卜村新华三社16号</t>
  </si>
  <si>
    <t>鄂尔多斯职业中心</t>
  </si>
  <si>
    <t>矿井通风工（五级）</t>
  </si>
  <si>
    <t>F11286</t>
  </si>
  <si>
    <t>天津机电职业技术学院</t>
  </si>
  <si>
    <t>F11307</t>
  </si>
  <si>
    <t>内蒙古鄂尔多斯市准格尔旗薛家湾镇贾家湾0001号</t>
  </si>
  <si>
    <t>偏关县第三中学</t>
  </si>
  <si>
    <t>F11554</t>
  </si>
  <si>
    <t>吉林省东辽县平岗镇榆田村四组</t>
  </si>
  <si>
    <t>东辽县公安局</t>
  </si>
  <si>
    <t>吉林省东辽县一高中</t>
  </si>
  <si>
    <t>果树</t>
  </si>
  <si>
    <t>F11570</t>
  </si>
  <si>
    <t>内蒙古赤峰市喀喇沁旗西桥镇西桥村八组</t>
  </si>
  <si>
    <t>内蒙古民族大学</t>
  </si>
  <si>
    <t>瓦检班长</t>
  </si>
  <si>
    <t>内蒙古鄂尔多斯市准格尔旗薛家湾镇柳青梁村七道峁社528号</t>
  </si>
  <si>
    <t>内蒙古京贸学校</t>
  </si>
  <si>
    <t>教育学</t>
  </si>
  <si>
    <t>2019-10-1第一次入职，2020-3-11第二次入职</t>
  </si>
  <si>
    <t>瓦检副班长</t>
  </si>
  <si>
    <t>山西省天镇县三十里铺乡范家庄村035号</t>
  </si>
  <si>
    <t>河北省石家庄市井陉县天长镇石桥头村娘娘庙区221号</t>
  </si>
  <si>
    <t>井陉县公安局</t>
  </si>
  <si>
    <t>内蒙古鄂尔多斯市准格尔旗布尔陶亥苏木达坝席利嘎查吕家梁社075号</t>
  </si>
  <si>
    <t>包头轻工职业技术学院</t>
  </si>
  <si>
    <t>山西省偏关县陈家营乡杨家山村060号060</t>
  </si>
  <si>
    <t>内蒙古鄂尔多斯市准格尔旗薛家湾镇北苑西区7号楼1单元301号</t>
  </si>
  <si>
    <t>西安思源学院</t>
  </si>
  <si>
    <t>建筑工程管理</t>
  </si>
  <si>
    <t>内蒙古满洲里市扎赉诺尔区福兴路28号</t>
  </si>
  <si>
    <t>哈尔滨职业技术学院</t>
  </si>
  <si>
    <t>电气一体化</t>
  </si>
  <si>
    <t>F11078</t>
  </si>
  <si>
    <t>山西省偏关县新关镇城关区一城9西关</t>
  </si>
  <si>
    <t>尖草坪区第一职业学院</t>
  </si>
  <si>
    <t>焊接专业</t>
  </si>
  <si>
    <t>F11227</t>
  </si>
  <si>
    <t>陕西省洛川县人才交流中心2029号</t>
  </si>
  <si>
    <t>洛川县公安局</t>
  </si>
  <si>
    <t>西安外事学院</t>
  </si>
  <si>
    <t>国际商务</t>
  </si>
  <si>
    <t>F11371</t>
  </si>
  <si>
    <t>内蒙古包头市东河区臭水井水暖厂宿舍8栋3号</t>
  </si>
  <si>
    <t>包头矿务局第一中学</t>
  </si>
  <si>
    <t>F11372</t>
  </si>
  <si>
    <t>钟雄</t>
  </si>
  <si>
    <t>内蒙古包头市土默特右旗将军尧镇石尧33号</t>
  </si>
  <si>
    <t>150221199403293810</t>
  </si>
  <si>
    <t xml:space="preserve">C </t>
  </si>
  <si>
    <t>土默特左旗名族中学</t>
  </si>
  <si>
    <t>F11389</t>
  </si>
  <si>
    <t>河北省邯郸市磁县贾壁乡西庄村九组122号</t>
  </si>
  <si>
    <t>磁县一中</t>
  </si>
  <si>
    <t>F11398</t>
  </si>
  <si>
    <t>内蒙古鄂尔多斯市准格尔旗薛家湾镇友谊巷如意小区1号楼2单元201号</t>
  </si>
  <si>
    <t>法专</t>
  </si>
  <si>
    <t>F11420</t>
  </si>
  <si>
    <t>内蒙古鄂尔多斯市准格尔旗沙圪堵镇哈拉沟村何家梁社0461号</t>
  </si>
  <si>
    <t>矿井通风与安全</t>
  </si>
  <si>
    <t>F11534</t>
  </si>
  <si>
    <t xml:space="preserve">瓦检员 </t>
  </si>
  <si>
    <t>陕西省绥德县吉镇镇狮子塄村129号</t>
  </si>
  <si>
    <t>内蒙古安科矿业中等职业技术学校</t>
  </si>
  <si>
    <t>山东省肥城市王瓜店街道办事处金槐村197号</t>
  </si>
  <si>
    <t>能源管理师</t>
  </si>
  <si>
    <t>生产机修科副科长</t>
  </si>
  <si>
    <t>山东省济宁市市中区建设南路6号12号楼4单元610号</t>
  </si>
  <si>
    <t xml:space="preserve">济宁市公安局市中分局
</t>
  </si>
  <si>
    <t>工程师（采矿/初级）</t>
  </si>
  <si>
    <t>焊工；维修电工</t>
  </si>
  <si>
    <t>山东省肥城市汶阳镇北庄村376号</t>
  </si>
  <si>
    <t>北京兴华大学</t>
  </si>
  <si>
    <t>电气工程及自动化</t>
  </si>
  <si>
    <t>工程师（电器智能应用/中级）</t>
  </si>
  <si>
    <t>内蒙古乌海市乌达区梁家沟兴华北路一街坊12栋3号</t>
  </si>
  <si>
    <t>荣誉证书/乌海能源工程中级证书</t>
  </si>
  <si>
    <t>江西省丰城市尚庄街道振兴路４０幢２单元４０３号</t>
  </si>
  <si>
    <t>丰城市公安局</t>
  </si>
  <si>
    <t>江西应用工程职业学院</t>
  </si>
  <si>
    <t>电机一体化技术</t>
  </si>
  <si>
    <t>技术员（矿山机电/初级）</t>
  </si>
  <si>
    <t>维修钳工（二级）</t>
  </si>
  <si>
    <t>恒鼎实业任命文件/技术员任命文件（丰城矿务局）</t>
  </si>
  <si>
    <t>内蒙古清水河县窑沟乡上狼窝嘴村33号</t>
  </si>
  <si>
    <t>呼和浩特职业技术学院</t>
  </si>
  <si>
    <t>道路桥梁工程</t>
  </si>
  <si>
    <t>山东省商河县贾庄镇聂家村236号</t>
  </si>
  <si>
    <t>商河县公安局</t>
  </si>
  <si>
    <t>榆林市第二中学</t>
  </si>
  <si>
    <t>金属焊接与切割</t>
  </si>
  <si>
    <t>村委会无犯罪证明/结业证明</t>
  </si>
  <si>
    <t>内蒙古乌兰察布市商都县大黑沙土镇朝阳河村</t>
  </si>
  <si>
    <t>凉城县一中</t>
  </si>
  <si>
    <t>机械设备安装工（四级）</t>
  </si>
  <si>
    <t>山西省朔州市平鲁区下水头乡南辛庄村109号</t>
  </si>
  <si>
    <t>朔州市公安局平鲁分局</t>
  </si>
  <si>
    <t>山西煤炭管理干部学院</t>
  </si>
  <si>
    <t>煤矿机电技术</t>
  </si>
  <si>
    <t>无犯罪记录</t>
  </si>
  <si>
    <t>电焊工</t>
  </si>
  <si>
    <t>山西省偏关县尚峪乡百草坪三组081号</t>
  </si>
  <si>
    <t>山东省青岛市胶南高职校</t>
  </si>
  <si>
    <t>数控机械</t>
  </si>
  <si>
    <t>内蒙古鄂尔多斯市准格尔旗魏家峁镇郑峁梁村敖包子社152152号</t>
  </si>
  <si>
    <t>F10950</t>
  </si>
  <si>
    <t>商都高级中学</t>
  </si>
  <si>
    <t>F10978</t>
  </si>
  <si>
    <t>河北省张家口市康保县李家地镇察汗车罗村</t>
  </si>
  <si>
    <t>康保县第一中学</t>
  </si>
  <si>
    <t>管网维修工</t>
  </si>
  <si>
    <t>内蒙古赤峰市宁城县天义镇铁西街道10组</t>
  </si>
  <si>
    <t>内蒙交通学校</t>
  </si>
  <si>
    <t>机械运用与维护</t>
  </si>
  <si>
    <t>F11426</t>
  </si>
  <si>
    <t>山西省原平市子干乡子干村北街0128号</t>
  </si>
  <si>
    <t>原平第一中学</t>
  </si>
  <si>
    <t>山西省大同市城区大十字西街5号</t>
  </si>
  <si>
    <t>大同市公安局城区分局</t>
  </si>
  <si>
    <t>劳务工转正式工</t>
  </si>
  <si>
    <t>净水站班长</t>
  </si>
  <si>
    <t>净水站巡视工</t>
  </si>
  <si>
    <t>内蒙古牙克石市光明路东安林都新城116号楼5单元301号</t>
  </si>
  <si>
    <t>内蒙古鄂尔多斯市准格尔旗薛家湾镇北苑西区12号楼1单元801号</t>
  </si>
  <si>
    <t>电工；检修工（三级）</t>
  </si>
  <si>
    <t>内蒙古乌兰察布市兴和县团结乡东七号村委会二十二号村</t>
  </si>
  <si>
    <t>包头高级技校</t>
  </si>
  <si>
    <t>水处理班长</t>
  </si>
  <si>
    <t>内蒙古鄂尔多斯市杭锦旗杭锦淖尔乡塔然高勒村一社042号</t>
  </si>
  <si>
    <t>杭锦旗公安局</t>
  </si>
  <si>
    <t>杭锦旗第四中学</t>
  </si>
  <si>
    <t>水处理巡视工</t>
  </si>
  <si>
    <t>内蒙古鄂尔多斯市准格尔旗暖水乡德胜西村德胜西社107号</t>
  </si>
  <si>
    <t>准格旗暖水乡德胜西中学</t>
  </si>
  <si>
    <t>放弃缴纳社保说明</t>
  </si>
  <si>
    <t>山西省阳高县马家皂乡同庆窑村东南街东南一巷4号</t>
  </si>
  <si>
    <t>阳高县公安局</t>
  </si>
  <si>
    <t>内蒙古鄂尔多斯市准格尔旗薛家湾镇马家塔村马家塔社020号</t>
  </si>
  <si>
    <t>山西省原平市长梁沟镇长梁沟村617号</t>
  </si>
  <si>
    <t>原平市长梁沟镇中学</t>
  </si>
  <si>
    <t>内蒙古乌兰察布市凉城县麦胡图镇上郭家村41号</t>
  </si>
  <si>
    <t>乌兰察布市凉城县麦胡图胜利中学</t>
  </si>
  <si>
    <t>司炉班长</t>
  </si>
  <si>
    <t>化德县一中</t>
  </si>
  <si>
    <t>三类司炉操作工</t>
  </si>
  <si>
    <t>司炉工</t>
  </si>
  <si>
    <t>内蒙古包头市土默特右旗双龙镇昌俊湾村010号</t>
  </si>
  <si>
    <t>包头市土右旗二中</t>
  </si>
  <si>
    <t>内蒙古鄂尔多斯市准格尔旗薛家湾镇巴润哈岱村敖包沟856号</t>
  </si>
  <si>
    <t>司炉工（四级）</t>
  </si>
  <si>
    <t>内蒙古鄂尔多斯市准格尔旗薛家湾镇巴汉图村巴汉图社305号</t>
  </si>
  <si>
    <t>T11204</t>
  </si>
  <si>
    <t>内蒙古鄂尔多斯市准格尔旗薛家湾镇三宝窑村东沟社441号</t>
  </si>
  <si>
    <t>F11349</t>
  </si>
  <si>
    <t>内蒙古乌兰察布市擦哈尔右翼中旗铁沙盖镇西梁一村</t>
  </si>
  <si>
    <t>察石中旗</t>
  </si>
  <si>
    <t>F11418</t>
  </si>
  <si>
    <t>陕西省府谷县麻镇兴胜村韭菜焉自然村013号</t>
  </si>
  <si>
    <t>T11182</t>
  </si>
  <si>
    <t>内蒙古包头市固阳县西斗铺镇大东壕村12号</t>
  </si>
  <si>
    <t>固阳县公安局</t>
  </si>
  <si>
    <t>F11604</t>
  </si>
  <si>
    <t>内蒙古乌兰察布市化德县长顺镇黄脑包村</t>
  </si>
  <si>
    <t>德包图录义大队</t>
  </si>
  <si>
    <t>F11605</t>
  </si>
  <si>
    <t>司炉维修工</t>
  </si>
  <si>
    <t>山西省原平市子干乡子干村南街0537号</t>
  </si>
  <si>
    <t>子干中学</t>
  </si>
  <si>
    <t>山西省浑源县南榆林乡毕村11号</t>
  </si>
  <si>
    <t>浑源县五中</t>
  </si>
  <si>
    <t>维修工</t>
  </si>
  <si>
    <t>内蒙古鄂尔多斯市准格尔旗龙口镇马栅村后沙圪堵社040号</t>
  </si>
  <si>
    <t>焊工（五级）</t>
  </si>
  <si>
    <t>内蒙古鄂尔多斯市准格尔旗大路镇常树梁村邬家圪塄社161号</t>
  </si>
  <si>
    <t>大路镇第一中学</t>
  </si>
  <si>
    <t>山东省肥城市新城办事处古店村234号</t>
  </si>
  <si>
    <t>肥城市第一中学</t>
  </si>
  <si>
    <t>山西省朔州市朔城区北旺庄街道办事处泥河村1区</t>
  </si>
  <si>
    <t>朔州市朔城区一中</t>
  </si>
  <si>
    <t>主司炉</t>
  </si>
  <si>
    <t>内蒙古牙克石市免渡河镇乌奴耳兴安岭217号</t>
  </si>
  <si>
    <t>内蒙古自治区牙克石市一中</t>
  </si>
  <si>
    <t>内蒙古鄂尔多斯市准格尔旗龙口镇一居委046号</t>
  </si>
  <si>
    <t>市场营销</t>
  </si>
  <si>
    <t>2015-1-13第一次入职，2020-6-26第二次入职</t>
  </si>
  <si>
    <t>高中毕业证/无犯罪记录证明</t>
  </si>
  <si>
    <t>T11148</t>
  </si>
  <si>
    <t>山西省岚县岚城镇正道村马涧小组马涧044</t>
  </si>
  <si>
    <t>T10955</t>
  </si>
  <si>
    <t>山东省新泰市新汶办事处西岭路35号楼1单元601室</t>
  </si>
  <si>
    <t>内蒙古鄂尔多斯市准格尔旗薛家湾镇亭子墕村</t>
  </si>
  <si>
    <t>内蒙古鄂尔多斯市准格尔旗薛家湾镇不连沟村沙圪洞社433号</t>
  </si>
  <si>
    <t>2018-5-15第一次入职；2021-10-9第二次入职</t>
  </si>
  <si>
    <t>2018年/2021年</t>
  </si>
  <si>
    <t>内蒙古呼伦贝尔市鄂温克族自治旗大雁镇兴隆街四十四栋4单元7号</t>
  </si>
  <si>
    <t>乌达矿院</t>
  </si>
  <si>
    <t>内蒙古乌兰察布市兴和县大库联乡万常元自然村</t>
  </si>
  <si>
    <t>内蒙古鄂尔多斯市准格尔旗薛家湾镇黑岱沟村石宝兔沟社247号</t>
  </si>
  <si>
    <t>多种经营部</t>
  </si>
  <si>
    <t>主任</t>
  </si>
  <si>
    <t>2021-10-26兼任工程管理部经理</t>
  </si>
  <si>
    <t>河北省邯郸市复兴区岭上路6号6号1单元7号</t>
  </si>
  <si>
    <t>天津铁路工程学校</t>
  </si>
  <si>
    <t>工民建</t>
  </si>
  <si>
    <t>工程师（土建/中级）</t>
  </si>
  <si>
    <t>放弃缴纳社保、公积金说明</t>
  </si>
  <si>
    <t>内蒙古鄂尔多斯市准格尔旗薛家湾镇大诚祥云小区15号楼2单元1402号</t>
  </si>
  <si>
    <t>助理经济师（初级）</t>
  </si>
  <si>
    <t>机动车驾驶证</t>
  </si>
  <si>
    <t>河北省承德市宽城满族自治县峪耳崖镇唐家庄村大东沟10号</t>
  </si>
  <si>
    <t>宽城满族自治县公安局</t>
  </si>
  <si>
    <t>土建工程师</t>
  </si>
  <si>
    <t>2022-4-27兼任内蒙古量蕴牧业发展有限公司工程管理部土建主管</t>
  </si>
  <si>
    <t>内蒙古托克托县新营子镇张全营村</t>
  </si>
  <si>
    <t>工程师（建筑/中级）</t>
  </si>
  <si>
    <t>P10499</t>
  </si>
  <si>
    <t>内蒙古鄂尔多斯市达拉特旗恩格贝镇牛场梁村牛南社8号</t>
  </si>
  <si>
    <t>内蒙古鄂尔多斯市准格尔旗薛家湾镇巴润哈岱村五色浪梁社124号</t>
  </si>
  <si>
    <t>152723199211287215</t>
  </si>
  <si>
    <t>交通工程</t>
  </si>
  <si>
    <t>2016年/2018年</t>
  </si>
  <si>
    <t>面试考题</t>
  </si>
  <si>
    <t>山西省原平市西内环路199号2号楼1单元201号</t>
  </si>
  <si>
    <t>大同煤炭职业技术学院</t>
  </si>
  <si>
    <t>电工（三级）；煤质检验（三级）</t>
  </si>
  <si>
    <t>内蒙古包头市达尔罕茂明安联合旗石宝镇文公四队22号</t>
  </si>
  <si>
    <t>达茂旗中学</t>
  </si>
  <si>
    <t>河北省邢台市桥西区砖厂路冶金六分厂家属院平房18号</t>
  </si>
  <si>
    <t>湖南株洲冶金工业学校</t>
  </si>
  <si>
    <t>电器自动化</t>
  </si>
  <si>
    <t>助理工程师（电气/初级）</t>
  </si>
  <si>
    <t>数控车工（二级）</t>
  </si>
  <si>
    <t>内蒙古鄂尔多斯市准格尔旗薛家湾镇三宝窑村东沟社162号</t>
  </si>
  <si>
    <t>集宁师范大学</t>
  </si>
  <si>
    <t>园林技术</t>
  </si>
  <si>
    <t>生产辅助人员</t>
  </si>
  <si>
    <t>F11202</t>
  </si>
  <si>
    <t>黄冬冬</t>
  </si>
  <si>
    <t>山东省曲阜市书院街道办事处东泗滨村南9巷8号</t>
  </si>
  <si>
    <t>370881198209223013</t>
  </si>
  <si>
    <t>山东广播电视大学</t>
  </si>
  <si>
    <t>F11005</t>
  </si>
  <si>
    <t>内蒙古鄂尔多斯市准格尔旗龙口镇龙口二居委51号</t>
  </si>
  <si>
    <t>准旗一中</t>
  </si>
  <si>
    <t>F11697</t>
  </si>
  <si>
    <t>高飞</t>
  </si>
  <si>
    <t>山西省大同市南郊区高山镇马脊梁140号</t>
  </si>
  <si>
    <t>140211199104185815</t>
  </si>
  <si>
    <t>大同市会计学校</t>
  </si>
  <si>
    <t>焊接</t>
  </si>
  <si>
    <t>F11699</t>
  </si>
  <si>
    <t>高岭岩分拣工</t>
  </si>
  <si>
    <t>山西省广灵县宜兴乡西宜兴村463号</t>
  </si>
  <si>
    <t>广灵县公安局</t>
  </si>
  <si>
    <t>山西通用航空技术学校</t>
  </si>
  <si>
    <t>无人机应用技术</t>
  </si>
  <si>
    <t>F11700</t>
  </si>
  <si>
    <t>山西省浑源县官儿乡土岭村065号</t>
  </si>
  <si>
    <t>F11703</t>
  </si>
  <si>
    <t>山西省原平市苏龙口镇南王就村015-061号</t>
  </si>
  <si>
    <t>山西省浑源县官儿乡土岭村312号</t>
  </si>
  <si>
    <t>山西省浑源县永安镇张家号村99号</t>
  </si>
  <si>
    <t>T11375</t>
  </si>
  <si>
    <t>山西省大同市南郊区高山镇峰子涧48号</t>
  </si>
  <si>
    <t>大同市财会学校</t>
  </si>
  <si>
    <t>T11376</t>
  </si>
  <si>
    <t>山西省浑源县官儿乡关沟村33号</t>
  </si>
  <si>
    <t>浑源五中</t>
  </si>
  <si>
    <t>F11717</t>
  </si>
  <si>
    <t>张利君</t>
  </si>
  <si>
    <t>山西省浑源县裴村乡新裴村241号</t>
  </si>
  <si>
    <t>14022519820817281X</t>
  </si>
  <si>
    <t>T11144</t>
  </si>
  <si>
    <t>操作工</t>
  </si>
  <si>
    <t>辽宁省宽甸满族自治县石湖沟乡楼房村五组10</t>
  </si>
  <si>
    <t>宽甸满族自治县公安局</t>
  </si>
  <si>
    <t>高岭岩分拣班长</t>
  </si>
  <si>
    <t>山西省浑源县官儿乡土岭村347号</t>
  </si>
  <si>
    <t>山西省浑源县官儿乡界板沟村熊沟48号</t>
  </si>
  <si>
    <t>山西省广灵县望狐乡老茬村19号</t>
  </si>
  <si>
    <t>山西省广灵县壶泉镇新建街21号</t>
  </si>
  <si>
    <t>户口本扫描件</t>
  </si>
  <si>
    <t>宁夏石嘴山市惠农区矿安路北小区4-2-7号</t>
  </si>
  <si>
    <t>宁夏石嘴山市公安局惠农区分局</t>
  </si>
  <si>
    <t>2002年/2018年/2014年</t>
  </si>
  <si>
    <t>社保缴纳凭证/自愿放弃缴纳住房公积金说明/聘任请示</t>
  </si>
  <si>
    <t>T11425</t>
  </si>
  <si>
    <t>李海斌</t>
  </si>
  <si>
    <t>山西省长子县常张乡余家峪村132号</t>
  </si>
  <si>
    <t>140428196807282835</t>
  </si>
  <si>
    <t>长子县第十中学</t>
  </si>
  <si>
    <t>T11422</t>
  </si>
  <si>
    <t>内蒙古托克托县五申镇左家营村3组40号</t>
  </si>
  <si>
    <t>两间房学校</t>
  </si>
  <si>
    <t>T11491</t>
  </si>
  <si>
    <t>河南省卫辉市城郊乡南张庄村２２５号</t>
  </si>
  <si>
    <t>卫辉市公安局</t>
  </si>
  <si>
    <t>T11494</t>
  </si>
  <si>
    <t>陕西省华县辛庄乡薛史村五组</t>
  </si>
  <si>
    <t>华县公安局</t>
  </si>
  <si>
    <t>T11594</t>
  </si>
  <si>
    <t>内蒙古鄂尔多斯市准格尔旗龙口镇大口村沙咀梁社179号</t>
  </si>
  <si>
    <t>T11644</t>
  </si>
  <si>
    <t>内蒙古通辽市科尔沁区大林镇西庄一村5组28号</t>
  </si>
  <si>
    <t>通辽市公安局科尔沁分局</t>
  </si>
  <si>
    <t>西庄学校</t>
  </si>
  <si>
    <t>T11490</t>
  </si>
  <si>
    <t>宋杰</t>
  </si>
  <si>
    <t>河南省卫辉市城郊乡南马头村１队</t>
  </si>
  <si>
    <t>410781197809161613</t>
  </si>
  <si>
    <t>卫辉市城郊乡南码头中心校</t>
  </si>
  <si>
    <t>T11492</t>
  </si>
  <si>
    <t>河南省卫辉市汲水镇贺生屯村中街１０４号</t>
  </si>
  <si>
    <t>T11663</t>
  </si>
  <si>
    <t>内蒙古通辽市开鲁县东来镇跃进村2组086号</t>
  </si>
  <si>
    <t>开鲁县公安局</t>
  </si>
  <si>
    <t>T11545</t>
  </si>
  <si>
    <t>内蒙古通辽市科尔沁区大林镇四十一号村8组272号</t>
  </si>
  <si>
    <t>副经理（主持工作）</t>
  </si>
  <si>
    <t>内蒙古鄂尔多斯市准格尔旗十二连城乡康卜村康卜社010号</t>
  </si>
  <si>
    <t>财务管理</t>
  </si>
  <si>
    <t>P11643</t>
  </si>
  <si>
    <t>开发部专员</t>
  </si>
  <si>
    <t>内蒙古鄂尔多斯市准格尔旗薛家湾镇牛光圪旦村黄格尔梁社619号</t>
  </si>
  <si>
    <t>物流管理</t>
  </si>
  <si>
    <t>内蒙古鄂尔多斯市准格尔旗沙圪堵镇庙壕村西壕社181号</t>
  </si>
  <si>
    <t>机电工程</t>
  </si>
  <si>
    <t>内蒙古鄂尔多斯市准格尔旗龙口镇柏相公村板审图社094号</t>
  </si>
  <si>
    <t>驾驶证扫描件/会计从业资格证/计算机考试合格证</t>
  </si>
  <si>
    <t>内蒙古呼和浩特市赛罕区诺和木勒大街一毛14号楼6单元6号</t>
  </si>
  <si>
    <t>内蒙古能源职业学院</t>
  </si>
  <si>
    <t>空中乘务</t>
  </si>
  <si>
    <t>准格尔旗薛家湾镇业林沟村周兆元社819号</t>
  </si>
  <si>
    <t>机械制造及自动化</t>
  </si>
  <si>
    <t>内蒙古鄂尔多斯市准格尔旗薛家湾镇桃园里12号楼1单元1号</t>
  </si>
  <si>
    <t>集宁师范学院</t>
  </si>
  <si>
    <t>园艺技术</t>
  </si>
  <si>
    <t>内蒙古鄂尔多斯市准格尔旗十二连城乡董三窑村七卜尧社304号</t>
  </si>
  <si>
    <t>企业人力资源管理师（三级）</t>
  </si>
  <si>
    <t>采购部经理</t>
  </si>
  <si>
    <t>黑龙江省鸡西市鸡冠区厂南委1组碧苑春小区1#3-302-157号</t>
  </si>
  <si>
    <t>工程师（机电/中级）；助理工程师（机电/初级）</t>
  </si>
  <si>
    <t>2014-7-18入职，2017-5-22，2次入职</t>
  </si>
  <si>
    <t>2014年/2017年</t>
  </si>
  <si>
    <t>村委会无犯罪证明/结婚证扫描件</t>
  </si>
  <si>
    <t>采购员</t>
  </si>
  <si>
    <t>内蒙古鄂尔多斯市准格尔旗薛家湾镇白大路村川掌沟社639号</t>
  </si>
  <si>
    <t>焊工（三级）</t>
  </si>
  <si>
    <t>内蒙古鄂尔多斯市准格尔旗沙圪堵镇乌拉素村白林沟社60号</t>
  </si>
  <si>
    <t>安全检查工（员）</t>
  </si>
  <si>
    <t>内蒙古鄂尔多斯市准格尔旗薛家湾镇黑岱沟村南梁社605号</t>
  </si>
  <si>
    <t>内蒙古鄂尔多斯市准格尔旗沙圪堵镇乌素沟村店沟社052号</t>
  </si>
  <si>
    <t>内蒙古财经大学</t>
  </si>
  <si>
    <t>供应商管理员</t>
  </si>
  <si>
    <t>山西省神池县长畛乡长畛村1楼1号</t>
  </si>
  <si>
    <t>神池公安局</t>
  </si>
  <si>
    <t>计算机信息管理</t>
  </si>
  <si>
    <t>结算专员</t>
  </si>
  <si>
    <t>内蒙古鄂尔多斯市准格尔旗薛家湾镇景泰华府玫瑰园3号楼2单元202号</t>
  </si>
  <si>
    <t>食品营养与检验教育</t>
  </si>
  <si>
    <t>2017年/2018年</t>
  </si>
  <si>
    <t>财务副总监</t>
  </si>
  <si>
    <t>2021-9-5兼任量蕴农牧业公司财务副总监
2022-4-29兼任力量发展宁夏项目部财务副总监</t>
  </si>
  <si>
    <t>内蒙古鄂尔多斯市准格尔旗薛家湾镇新雅小区7号楼4单元601号</t>
  </si>
  <si>
    <t>薛琴</t>
  </si>
  <si>
    <t>主任会计师</t>
  </si>
  <si>
    <t>内蒙古鄂尔多斯市伊金霍洛旗红纳林陶亥村33号</t>
  </si>
  <si>
    <t>152723197606240623</t>
  </si>
  <si>
    <t>13947782515</t>
  </si>
  <si>
    <t>长春大学</t>
  </si>
  <si>
    <t>求职登记表</t>
  </si>
  <si>
    <t>财务副经理</t>
  </si>
  <si>
    <t>朝鲜</t>
  </si>
  <si>
    <t>内蒙古呼和浩特市赛罕区乌兰察布东路冶金研究院宿舍1号楼1单元12号</t>
  </si>
  <si>
    <t>内蒙古大学艺术学院</t>
  </si>
  <si>
    <t>艺术学</t>
  </si>
  <si>
    <t>内蒙古鄂尔多斯市准格尔旗沙圪堵镇庙壕村西壕社30号</t>
  </si>
  <si>
    <t>继续教育证书复印件</t>
  </si>
  <si>
    <t>融资主管</t>
  </si>
  <si>
    <t>内蒙古鄂尔多斯市准格尔旗薛家湾镇亭子焉村阳路湾社246号</t>
  </si>
  <si>
    <t>本科（函授）</t>
  </si>
  <si>
    <t>会计主管</t>
  </si>
  <si>
    <t>内蒙古鄂尔多斯市准格尔旗薛家湾镇城坡村辛家圪旦社252号</t>
  </si>
  <si>
    <t>会计专业技术资格（中级）</t>
  </si>
  <si>
    <t>DISC测试表/注册贸易商资格证</t>
  </si>
  <si>
    <t>内蒙古鄂尔多斯市准格尔旗薛家湾镇北苑东区15号楼1单元702号</t>
  </si>
  <si>
    <t>P11059</t>
  </si>
  <si>
    <t>内蒙古鄂尔多斯市准格尔旗沙圪堵镇庙壕村庙壕社６０号</t>
  </si>
  <si>
    <t>2015年6月</t>
  </si>
  <si>
    <t>P11209</t>
  </si>
  <si>
    <t>内蒙古鄂尔多斯市准格尔旗薛家湾镇电力小区1号楼1单元303号</t>
  </si>
  <si>
    <t>2008年7月</t>
  </si>
  <si>
    <t>吉林农业大学</t>
  </si>
  <si>
    <t>F11090</t>
  </si>
  <si>
    <t>会计兼办事员</t>
  </si>
  <si>
    <t>内蒙古鄂尔多斯市准格尔旗薛家湾镇浪花里4号楼4单元2号</t>
  </si>
  <si>
    <t>S11126</t>
  </si>
  <si>
    <t>内蒙古鄂尔多斯市准格尔旗十二连城乡蓿亥图村李家圪旦社410号</t>
  </si>
  <si>
    <t>财务会计教育</t>
  </si>
  <si>
    <t>库房主管</t>
  </si>
  <si>
    <t>内蒙古土默特左旗毕克齐镇大齐村412号</t>
  </si>
  <si>
    <t>学历证明</t>
  </si>
  <si>
    <t>内蒙古包头市石拐区白草沟三合益村40号</t>
  </si>
  <si>
    <t>包头市公安局石拐分局</t>
  </si>
  <si>
    <t>山东省经济管理干部学院</t>
  </si>
  <si>
    <t>内蒙古鄂尔多斯市准格尔旗薛家湾镇迎泽区795号</t>
  </si>
  <si>
    <t>山东省滕州市教场街60号</t>
  </si>
  <si>
    <t>滕州职业中专</t>
  </si>
  <si>
    <t>内蒙古鄂尔多斯市准格尔旗龙口镇大圐圙梁</t>
  </si>
  <si>
    <t>内蒙古名族幼儿师范艺术学校</t>
  </si>
  <si>
    <t>陕西省府谷县古城乡罗家沟村吕家梁自然村004号</t>
  </si>
  <si>
    <t>陕西省经济管理职业技术学院</t>
  </si>
  <si>
    <t>2021年/2022年</t>
  </si>
  <si>
    <t>内蒙古鄂尔多斯市准格尔旗沙圪堵镇八一北路交通街东132号</t>
  </si>
  <si>
    <t>会计与审计</t>
  </si>
  <si>
    <t>F11091</t>
  </si>
  <si>
    <t>内蒙古鄂尔多斯市准格尔旗暖水乡圪秋沟村王家梁社117号</t>
  </si>
  <si>
    <t>pdf</t>
  </si>
  <si>
    <t>F11109</t>
  </si>
  <si>
    <t>内蒙古鄂尔多斯市准格尔旗薛家湾镇黑岱沟村李家圪堵社828号</t>
  </si>
  <si>
    <t>内蒙古大学创业学院</t>
  </si>
  <si>
    <t>汽车服务工程</t>
  </si>
  <si>
    <t>主任人力资源管理师</t>
  </si>
  <si>
    <t>中南民族大学</t>
  </si>
  <si>
    <t>新闻学</t>
  </si>
  <si>
    <t xml:space="preserve">企业人力资源管理（一级）、劳动关系协调员（二级）、企业培训师(二级) </t>
  </si>
  <si>
    <t>记者证/教师资格证/英语六级/荣誉证书*10</t>
  </si>
  <si>
    <t>山西省长子县丹朱镇丹乐社区1000号凌志达花园3号楼5单元101号</t>
  </si>
  <si>
    <t>注册安全工程师（煤矿/中级）；助理工程师（采矿工程师/初级）</t>
  </si>
  <si>
    <t>采矿工（三级）</t>
  </si>
  <si>
    <t>人力行政中心主管</t>
  </si>
  <si>
    <t>内蒙古鄂尔多斯市准格尔旗薛家湾镇红台子村张家圪卜社026号</t>
  </si>
  <si>
    <t>工程师（地质工程/中级）；助理工程师（地质工程/初级）</t>
  </si>
  <si>
    <t>企业人力资源管理师（二级）</t>
  </si>
  <si>
    <t>DISC测试表/荣誉证书*15</t>
  </si>
  <si>
    <t>副主任人力资源师</t>
  </si>
  <si>
    <t>内蒙古乌兰察布市兴和县团结乡头号村委会石盖营村</t>
  </si>
  <si>
    <t>人力资源二级（二级）；劳动关系协调员（三级）；薪税师（高级）；企业培训师(三级)</t>
  </si>
  <si>
    <t>人力行政中心专员</t>
  </si>
  <si>
    <t>内蒙古巴彦淖尔市临河区铁南东街南二巷平房24栋8号</t>
  </si>
  <si>
    <t>人力资源管理</t>
  </si>
  <si>
    <t>人力资源二级（二级）；劳动关系协调员（三级）；薪税师（高级）</t>
  </si>
  <si>
    <t>王焰</t>
  </si>
  <si>
    <t>呼和浩特市新城区丰州北路一家村福欣小区10号楼1单元1903号</t>
  </si>
  <si>
    <t>150102199310286019</t>
  </si>
  <si>
    <t>内蒙古鄂尔多斯市准格尔旗薛家湾镇阳塔村阳店社819号</t>
  </si>
  <si>
    <t>天津师范学院</t>
  </si>
  <si>
    <t>汉语言文学</t>
  </si>
  <si>
    <t>党校毕业证书/办公自动化/秘书证</t>
  </si>
  <si>
    <t>经理助理</t>
  </si>
  <si>
    <t>内蒙古鄂尔多斯市准格尔旗沙圪堵镇沙圪堵居委628号</t>
  </si>
  <si>
    <t>行政主管</t>
  </si>
  <si>
    <t>内蒙古鄂尔多斯市准格尔旗薛家湾镇汇宾路联社家属楼1单元401号</t>
  </si>
  <si>
    <t>中国海洋大学</t>
  </si>
  <si>
    <t>编辑出版学</t>
  </si>
  <si>
    <t>车辆主管</t>
  </si>
  <si>
    <t>河北省邯郸市邱县新马头镇新城路兴源巷15号</t>
  </si>
  <si>
    <t>邱县公安局</t>
  </si>
  <si>
    <t>梁二庄三中</t>
  </si>
  <si>
    <t>信息技术员</t>
  </si>
  <si>
    <t>内蒙古鄂尔多斯市达拉特旗王爱召镇元子圪卜村元子圪卜社19号</t>
  </si>
  <si>
    <t>辽宁对外经贸学院</t>
  </si>
  <si>
    <t>行政专员</t>
  </si>
  <si>
    <t>内蒙古鄂尔多斯市达拉特旗树林召镇西街南第二十三街坊319号</t>
  </si>
  <si>
    <t>电子商务系</t>
  </si>
  <si>
    <t>北森测评报告/普通话等级证书/荣誉证书</t>
  </si>
  <si>
    <t>内蒙古鄂尔多斯市准格尔旗薛家湾镇沟门村杜家梁社175号</t>
  </si>
  <si>
    <t>内蒙古农业大学职业技术学院</t>
  </si>
  <si>
    <t>视觉传达</t>
  </si>
  <si>
    <t>内蒙古鄂尔多斯市达拉特旗昭君镇石巴村宋家渠北社8号</t>
  </si>
  <si>
    <t>公共事业管理</t>
  </si>
  <si>
    <t>司机</t>
  </si>
  <si>
    <t>呼市新城区腾飞路兴泰东河湾北区高4二单元102室</t>
  </si>
  <si>
    <t>呼和浩特市公安局回民分局</t>
  </si>
  <si>
    <t>驾驶证A2/接受身体条件证明回执</t>
  </si>
  <si>
    <t>内蒙古清水河县喇嘛湾镇红旗二村161号</t>
  </si>
  <si>
    <t>内蒙古鄂尔多斯市准格尔旗大路镇房子滩村阳窑子社208号</t>
  </si>
  <si>
    <t>DISC测试表/驾驶证扫描件</t>
  </si>
  <si>
    <t>内蒙古鄂尔多斯市准格尔旗薛家湾镇巴润哈岱村刘家塔社113号</t>
  </si>
  <si>
    <t>卫生（护理学/初级）</t>
  </si>
  <si>
    <t>医疗救护员（五级）</t>
  </si>
  <si>
    <t>荣誉证书*5</t>
  </si>
  <si>
    <t>内蒙古鄂尔多斯市准格尔旗薛家湾镇永胜壕村城塔社830号</t>
  </si>
  <si>
    <t>内蒙古鄂尔多斯市达拉特旗展旦召苏木长胜村八社四百一十五号</t>
  </si>
  <si>
    <t>内蒙古民族幼儿园师范高等专科学校</t>
  </si>
  <si>
    <t>河北省邯郸市涉县涉城镇振兴路商城社区居委会509号</t>
  </si>
  <si>
    <t>河北邯郸职业技术学院</t>
  </si>
  <si>
    <t>F11266</t>
  </si>
  <si>
    <t>蒙梅花</t>
  </si>
  <si>
    <t>VIP服务员</t>
  </si>
  <si>
    <t>内蒙古鄂尔多斯市准格尔旗布尔陶亥苏木公益盖村东营子社232号</t>
  </si>
  <si>
    <t>152723199404144229</t>
  </si>
  <si>
    <t>F11312</t>
  </si>
  <si>
    <t>桑小娟</t>
  </si>
  <si>
    <t>女</t>
  </si>
  <si>
    <t>1994-03-28</t>
  </si>
  <si>
    <t>山西省五寨县胡会乡石咀头村桑家洼巷22号</t>
  </si>
  <si>
    <t>142230199403281322</t>
  </si>
  <si>
    <t>忻州市卫校</t>
  </si>
  <si>
    <t>护士</t>
  </si>
  <si>
    <t>办公楼保洁</t>
  </si>
  <si>
    <t>内蒙古呼伦贝尔市阿荣旗音河达斡尔鄂温克民族乡新立村一组</t>
  </si>
  <si>
    <t>阿荣旗公安局</t>
  </si>
  <si>
    <t>东富吉长发学校</t>
  </si>
  <si>
    <t>从业人员健康卡</t>
  </si>
  <si>
    <t>保洁</t>
  </si>
  <si>
    <t>超市管理员</t>
  </si>
  <si>
    <t>辽宁省开原市解放路金山小区7号楼4单元502室</t>
  </si>
  <si>
    <t>开原市公安局</t>
  </si>
  <si>
    <t>开原市职业学校</t>
  </si>
  <si>
    <t>裁缝</t>
  </si>
  <si>
    <t>2022-4-1转劳务合同</t>
  </si>
  <si>
    <t>内蒙古托克托县双河镇枳芨壕村1组118号</t>
  </si>
  <si>
    <t>18548017799</t>
  </si>
  <si>
    <t>内蒙古师范大学宏德学院</t>
  </si>
  <si>
    <t>F11087</t>
  </si>
  <si>
    <t>内蒙古鄂尔多斯市准格尔旗薛家湾镇宁格尔塔村韩家塔社149号</t>
  </si>
  <si>
    <t>应用化学技术</t>
  </si>
  <si>
    <t>厨师</t>
  </si>
  <si>
    <t>四川省巴中市巴州区玉山镇和平村307号</t>
  </si>
  <si>
    <t>巴中市公安局巴州分局</t>
  </si>
  <si>
    <t>四川省巴中市玉山中学</t>
  </si>
  <si>
    <t>内蒙古鄂尔多斯市杭锦旗独贵塔拉镇解放村四社102号</t>
  </si>
  <si>
    <t>杭锦旗独贵塔拉镇二中</t>
  </si>
  <si>
    <t>F11137</t>
  </si>
  <si>
    <t>四川省巴中市巴州区恩阳镇新石村七三七号</t>
  </si>
  <si>
    <t>F11195</t>
  </si>
  <si>
    <t>内蒙古丰镇市三义泉镇股子地村66号</t>
  </si>
  <si>
    <t>T11479</t>
  </si>
  <si>
    <t>内蒙古清水河县城关镇永安街水塔巷102号</t>
  </si>
  <si>
    <t>呼和浩特烹饪学校</t>
  </si>
  <si>
    <t>T11538</t>
  </si>
  <si>
    <t>内蒙古乌兰察布市察哈尔右翼中旗铁沙盖镇上沙盖一村</t>
  </si>
  <si>
    <t>内蒙古鄂尔多斯市准格尔旗龙口镇马栅村关家梁社008号</t>
  </si>
  <si>
    <t>服务员</t>
  </si>
  <si>
    <t>宁夏西吉县吉强镇上堡村二组021</t>
  </si>
  <si>
    <t>宁夏西吉县公安局</t>
  </si>
  <si>
    <t>西吉县职业中学</t>
  </si>
  <si>
    <t>高中毕业证/健康证</t>
  </si>
  <si>
    <t>T11023</t>
  </si>
  <si>
    <t>内蒙古鄂尔多斯市准格尔旗大路镇城壕村柳林滩社152号</t>
  </si>
  <si>
    <t>面点师</t>
  </si>
  <si>
    <t>临潼区零口中学</t>
  </si>
  <si>
    <t>内蒙古丰镇市三义泉镇长虫沟村</t>
  </si>
  <si>
    <t>内蒙古乌兰察布市凉城一中</t>
  </si>
  <si>
    <t>内蒙古鄂尔多斯市准格尔旗薛家湾镇张家圪旦黄家梁7号</t>
  </si>
  <si>
    <t>沙圪堵第一中学</t>
  </si>
  <si>
    <t>配菜工</t>
  </si>
  <si>
    <t>内蒙古鄂尔多斯市准格尔旗纳日松镇二道柳村武家沟社216号</t>
  </si>
  <si>
    <t>准格尔旗东孔兑学校</t>
  </si>
  <si>
    <t>山西省宁武县余庄乡石咀头村八组080号</t>
  </si>
  <si>
    <t>宁武县公安局</t>
  </si>
  <si>
    <t>山西宁武第一中学</t>
  </si>
  <si>
    <t>张静</t>
  </si>
  <si>
    <t>内蒙古鄂尔多斯市准格尔旗薛家湾镇不连沟村大石节社535号</t>
  </si>
  <si>
    <t>152723199703150936</t>
  </si>
  <si>
    <t>2021-3-16第一次入职；2021-10-11第二次入职</t>
  </si>
  <si>
    <t>食堂保洁</t>
  </si>
  <si>
    <t>内蒙古根河市得耳布尔镇林海路军民街110号</t>
  </si>
  <si>
    <t>得尔布耳林业局二中</t>
  </si>
  <si>
    <t>黑龙江省牡丹江市阳明区五林镇马桥村46-1号</t>
  </si>
  <si>
    <t>牡丹江市公安局阳明分局</t>
  </si>
  <si>
    <t>七台河市矿务局职工中等专业学校</t>
  </si>
  <si>
    <t>陕西省商南县青山镇跃进村八组</t>
  </si>
  <si>
    <t>青山初级中学</t>
  </si>
  <si>
    <t>上海第一师范学校</t>
  </si>
  <si>
    <t>T11117</t>
  </si>
  <si>
    <t>黑龙江省甘南县东阳镇和平村二屯</t>
  </si>
  <si>
    <t>甘南县公安局</t>
  </si>
  <si>
    <t>T11140</t>
  </si>
  <si>
    <t>甘肃省平凉市崆峒区四十里铺镇清街村二社２８５号</t>
  </si>
  <si>
    <t>平凉市公安局崆峒分局</t>
  </si>
  <si>
    <t>F11521</t>
  </si>
  <si>
    <t>食堂面点工</t>
  </si>
  <si>
    <t>察右中旗公安局</t>
  </si>
  <si>
    <t>1993年</t>
  </si>
  <si>
    <t>蘑菇气镇中学</t>
  </si>
  <si>
    <t>T11111</t>
  </si>
  <si>
    <t>宿舍保洁</t>
  </si>
  <si>
    <t>1979-05-25</t>
  </si>
  <si>
    <t>黑龙江省桦南县闫家镇城子岭村1组247号</t>
  </si>
  <si>
    <t>桦南县公安局</t>
  </si>
  <si>
    <t>宿舍管理员</t>
  </si>
  <si>
    <t>内蒙古乌兰察布市商都县大黑沙土镇哈北嘎村</t>
  </si>
  <si>
    <t>内蒙古包头市土默特右旗萨拉齐镇英雄巷57号</t>
  </si>
  <si>
    <t>萨拉齐一中</t>
  </si>
  <si>
    <t>2018-10-31第一此入职，2021-3-10第二次入职</t>
  </si>
  <si>
    <t>宿舍管理员班长</t>
  </si>
  <si>
    <t>内蒙古武川县西乌兰不浪镇河边村3号</t>
  </si>
  <si>
    <t>保洁班长</t>
  </si>
  <si>
    <t>黑龙江省尚志市尚志镇振兴委六组93号副1号</t>
  </si>
  <si>
    <t>黑龙江省齐齐哈尔职业技术学校</t>
  </si>
  <si>
    <t>销售</t>
  </si>
  <si>
    <t>河北省邯郸市永年县界河店乡西大屯村一组128号</t>
  </si>
  <si>
    <t>永年县公安局</t>
  </si>
  <si>
    <t>河北邯郸永年县西大屯小学</t>
  </si>
  <si>
    <t>T11093</t>
  </si>
  <si>
    <t>维修工班长</t>
  </si>
  <si>
    <t>1965-09-01</t>
  </si>
  <si>
    <t>黑龙江赣州县赣州镇和平街三委20组835号</t>
  </si>
  <si>
    <t>赣州县公安局</t>
  </si>
  <si>
    <t>吸尘车司机</t>
  </si>
  <si>
    <t>内蒙古鄂尔多斯市准格尔旗沙圪堵镇速机沟村黄家圪塄社95号</t>
  </si>
  <si>
    <t>洗衣工</t>
  </si>
  <si>
    <t>山西省偏关县南子堡中学</t>
  </si>
  <si>
    <t>辽宁省调兵山市大明镇26委53楼3单元4号</t>
  </si>
  <si>
    <t>铁法市技工学校</t>
  </si>
  <si>
    <t>财会微机</t>
  </si>
  <si>
    <t>洗衣工班长</t>
  </si>
  <si>
    <t>黑龙江省七台河市矿务局高中</t>
  </si>
  <si>
    <t>澡堂工班长</t>
  </si>
  <si>
    <t>内蒙古呼伦贝尔市鄂温克族自治旗巴雁镇胜利街十六栋1单元7号</t>
  </si>
  <si>
    <t>石家庄中院科技专修学院</t>
  </si>
  <si>
    <t>2022-4-20转劳务合同</t>
  </si>
  <si>
    <t>F11704</t>
  </si>
  <si>
    <t>河南省武陟县小董乡小董村西三街028号</t>
  </si>
  <si>
    <t>武陟县公安局</t>
  </si>
  <si>
    <t>T11659</t>
  </si>
  <si>
    <t>环卫工</t>
  </si>
  <si>
    <t>内蒙古鄂尔多斯市准格尔旗薛家湾镇三宝窑村后梁社204号</t>
  </si>
  <si>
    <t>按摩工</t>
  </si>
  <si>
    <t>内蒙古包头市达尔罕茂明安联合旗石宝镇羊盘壕村甲19号</t>
  </si>
  <si>
    <t>T11716</t>
  </si>
  <si>
    <t>内蒙古鄂尔多斯市准格尔旗龙口镇龙口社区四居委526号</t>
  </si>
  <si>
    <t>专科</t>
  </si>
  <si>
    <t>乌兰察布医学高等专科学校</t>
  </si>
  <si>
    <t>护理学</t>
  </si>
  <si>
    <t>T11639</t>
  </si>
  <si>
    <t>食堂保洁员</t>
  </si>
  <si>
    <t>保洁员</t>
  </si>
  <si>
    <t>山西省岢岚县神堂坪乡马仙庄村61号</t>
  </si>
  <si>
    <t>T11082</t>
  </si>
  <si>
    <t>T11274</t>
  </si>
  <si>
    <t>内蒙古牙克石市免渡河镇免林公路得义胡同18号</t>
  </si>
  <si>
    <t>T11314</t>
  </si>
  <si>
    <t>1984-03-03</t>
  </si>
  <si>
    <t>T11720</t>
  </si>
  <si>
    <t>王鹏飞</t>
  </si>
  <si>
    <t>山西省朔州市朔城区古西北路3号1户</t>
  </si>
  <si>
    <t>140602199605259072</t>
  </si>
  <si>
    <t>朔州市职业技术学院</t>
  </si>
  <si>
    <t>T11411</t>
  </si>
  <si>
    <t>1982-11-15</t>
  </si>
  <si>
    <t>黑龙江省尚志市长寿乡三胜村三胜屯67号</t>
  </si>
  <si>
    <t>T11414</t>
  </si>
  <si>
    <t>1994-06-20</t>
  </si>
  <si>
    <t>内蒙古呼伦贝尔市鄂温克族自治旗大雁镇新和街六十栋2单元1号</t>
  </si>
  <si>
    <t>T11421</t>
  </si>
  <si>
    <t>1978-06-09</t>
  </si>
  <si>
    <t>1988年</t>
  </si>
  <si>
    <t>西老河寨村小学</t>
  </si>
  <si>
    <t>T11540</t>
  </si>
  <si>
    <t>河南省邓州市构林镇高洼村杜庄13号</t>
  </si>
  <si>
    <t>邓州市公安局</t>
  </si>
  <si>
    <t>T11572</t>
  </si>
  <si>
    <t>辽宁省抚顺市新抚区西八路9号楼101号</t>
  </si>
  <si>
    <t>1975年</t>
  </si>
  <si>
    <t>贵州省贵阳市白云区延安小学</t>
  </si>
  <si>
    <t>汉族</t>
  </si>
  <si>
    <t>内蒙古托克托县新营子镇半滩村9组2号</t>
  </si>
  <si>
    <t>A型</t>
  </si>
  <si>
    <t>T11667</t>
  </si>
  <si>
    <t>王清明</t>
  </si>
  <si>
    <t>150403197502245442</t>
  </si>
  <si>
    <t>黑龙江省尚志市老街基乡福丰村十四里地分屯38号</t>
  </si>
  <si>
    <t>内蒙古鄂尔多斯市准格尔旗布尔陶亥苏木孔兑沟村阳圪塄社136号</t>
  </si>
  <si>
    <t>山西省岢岚县水峪贯乡寨上村144号</t>
  </si>
  <si>
    <t>T11104</t>
  </si>
  <si>
    <t>1969-04-05</t>
  </si>
  <si>
    <t>内蒙古乌兰察布市察哈尔右翼前旗玫瑰营镇四喜村51号</t>
  </si>
  <si>
    <t>T11308</t>
  </si>
  <si>
    <t>1965-03-11</t>
  </si>
  <si>
    <t>山西省原平市轩岗镇黄甲堡村290号</t>
  </si>
  <si>
    <t>T11618</t>
  </si>
  <si>
    <t>内蒙古鄂尔多斯市准格尔旗薛家湾镇三宝窑子村前梁社192号</t>
  </si>
  <si>
    <t>T11139</t>
  </si>
  <si>
    <t>四川省巴中市巴州区宋家巷４２号６单元８室</t>
  </si>
  <si>
    <t>T11456</t>
  </si>
  <si>
    <t>黑龙江省龙江县景星镇金山西村1组</t>
  </si>
  <si>
    <t>T11481</t>
  </si>
  <si>
    <t>内蒙古鄂尔多斯市达拉特旗吉格斯太镇猛太村西猛社十二号</t>
  </si>
  <si>
    <t>山西省偏关县南堡子乡上井坪村十三组011号</t>
  </si>
  <si>
    <t>XX年转劳务工</t>
  </si>
  <si>
    <t>T10663</t>
  </si>
  <si>
    <t>任换珍</t>
  </si>
  <si>
    <t>内蒙古托克托县新营子镇合同营村8组35号</t>
  </si>
  <si>
    <t>142234197902197121</t>
  </si>
  <si>
    <t>T11546</t>
  </si>
  <si>
    <t>T11273</t>
  </si>
  <si>
    <t>张冠中</t>
  </si>
  <si>
    <t>内蒙古包头市东河区站北路一号街坊4楼21号</t>
  </si>
  <si>
    <t>150202199503160936</t>
  </si>
  <si>
    <t>T11013</t>
  </si>
  <si>
    <t>内蒙古包头市土默特右旗将军尧镇小召子09-1-5-017</t>
  </si>
  <si>
    <t>包头市职业技术学院</t>
  </si>
  <si>
    <t>浴室工</t>
  </si>
  <si>
    <t>内蒙古鄂尔多斯市准格尔旗龙口镇南窑梁村落降茆社349号</t>
  </si>
  <si>
    <t>山西省偏关县窑头乡岳家村1大队</t>
  </si>
  <si>
    <t>13453067958</t>
  </si>
  <si>
    <t>河北省张家口市阳原县东井集镇西堰头村19号</t>
  </si>
  <si>
    <t>阳原县公安局</t>
  </si>
  <si>
    <t>内蒙古鄂尔多斯市准格尔旗薛家湾镇马家塔村大好赖沟社140号</t>
  </si>
  <si>
    <t>内蒙古鄂尔多斯市准格尔旗薛家湾镇马家塔村马家塔社032号</t>
  </si>
  <si>
    <t>内蒙古包头市土默特右旗将军尧镇毛三卜村8号</t>
  </si>
  <si>
    <t>村委会社保缴纳、无犯罪证明</t>
  </si>
  <si>
    <t>安保员</t>
  </si>
  <si>
    <t>内蒙古乌兰察布市察哈尔右翼后旗土牧尔台镇任面铺村</t>
  </si>
  <si>
    <t>察右后旗公安局</t>
  </si>
  <si>
    <t>山西省河曲县刘家塔镇坪头村181号</t>
  </si>
  <si>
    <t>刘家塔镇中学</t>
  </si>
  <si>
    <t>内蒙古锡林郭勒盟西乌珠穆沁旗巴彦胡舒苏木萨如拉努塔嘎3组29号</t>
  </si>
  <si>
    <t>西乌珠穆沁旗公安局</t>
  </si>
  <si>
    <t>五分地中学</t>
  </si>
  <si>
    <t>山西省河曲县鹿固乡鹿固村3排55号</t>
  </si>
  <si>
    <t>五原职中</t>
  </si>
  <si>
    <t>计算机编程</t>
  </si>
  <si>
    <t>岗勤班长</t>
  </si>
  <si>
    <t>内蒙古鄂尔多斯市准格尔旗龙口镇沙焉村田家峁社310沙焉村</t>
  </si>
  <si>
    <t>魏家峁职业中学</t>
  </si>
  <si>
    <t>河北省承德市宽城满族自治县峪耳崖镇唐家庄村大东沟8号</t>
  </si>
  <si>
    <t>峪耳崖初中</t>
  </si>
  <si>
    <t xml:space="preserve"> 西安铁路技师学院</t>
  </si>
  <si>
    <t>城市轨道交通运营与管理</t>
  </si>
  <si>
    <t>山西省大同市云冈区云冈镇吴官屯43号</t>
  </si>
  <si>
    <t>大同市公安局云冈区分局</t>
  </si>
  <si>
    <t>大同五中</t>
  </si>
  <si>
    <t>T10997</t>
  </si>
  <si>
    <t>内蒙古鄂尔多斯市准格尔旗大路镇房子滩村清水沟社037号</t>
  </si>
  <si>
    <t>F11039</t>
  </si>
  <si>
    <t>山西省右玉县杨千河乡前窑子村038号</t>
  </si>
  <si>
    <t>右玉县公安局</t>
  </si>
  <si>
    <t>F11037</t>
  </si>
  <si>
    <t>山西省偏关县老牛湾镇东长咀村二十二组</t>
  </si>
  <si>
    <t>准格尔旗高级中学</t>
  </si>
  <si>
    <t>T11054</t>
  </si>
  <si>
    <t>内蒙古鄂尔多斯市东胜区吉劳庆北路二号街坊8号楼4单元406号</t>
  </si>
  <si>
    <t>鄂尔多斯市东胜区公安分局</t>
  </si>
  <si>
    <t>F11052</t>
  </si>
  <si>
    <t>内蒙古能源技术学院</t>
  </si>
  <si>
    <t>太阳能风电</t>
  </si>
  <si>
    <t>F11110</t>
  </si>
  <si>
    <t>内蒙古鄂尔多斯市准格尔旗薛家湾镇柳树湾村沟门社128号</t>
  </si>
  <si>
    <t>F11310</t>
  </si>
  <si>
    <t>1987-10-13</t>
  </si>
  <si>
    <t>内蒙古包头市土默特右旗将军尧镇丁家泉村42号</t>
  </si>
  <si>
    <t>呼市商贸学院</t>
  </si>
  <si>
    <t>皮毛加工</t>
  </si>
  <si>
    <t>F11329</t>
  </si>
  <si>
    <t>2002-12-25</t>
  </si>
  <si>
    <t>河北省承德市宽城满族自治县峪耳崖镇唐家庄村大东沟6号</t>
  </si>
  <si>
    <t>承德腾飞中等专业学校</t>
  </si>
  <si>
    <t>T11115</t>
  </si>
  <si>
    <t>1995-11-22</t>
  </si>
  <si>
    <t>黑龙江省明水县通达镇繁华村十五队53号</t>
  </si>
  <si>
    <t>明水县公安局</t>
  </si>
  <si>
    <t>塔河五中</t>
  </si>
  <si>
    <t>F11520</t>
  </si>
  <si>
    <t>F11559</t>
  </si>
  <si>
    <t>刘秀伟</t>
  </si>
  <si>
    <t>山西省高平市神农镇口则村370号</t>
  </si>
  <si>
    <t>142234198907253414</t>
  </si>
  <si>
    <t>高平市公安局</t>
  </si>
  <si>
    <t>偏关中学</t>
  </si>
  <si>
    <t>F11587</t>
  </si>
  <si>
    <t>赵佳乐</t>
  </si>
  <si>
    <t>内蒙古赤峰市松山区城子乡瓦房村石家营子组</t>
  </si>
  <si>
    <t>150404200503113354</t>
  </si>
  <si>
    <t>F11631</t>
  </si>
  <si>
    <t>内蒙古清水河县窑沟乡南梁上村16号</t>
  </si>
  <si>
    <t>轨道交通运营管理</t>
  </si>
  <si>
    <t>内蒙古巴彦淖尔市乌拉特前旗乌拉山镇塔布村西乌拉社104号</t>
  </si>
  <si>
    <t>机动队班长</t>
  </si>
  <si>
    <t>山西省河曲县土沟乡岳家山村1排20号</t>
  </si>
  <si>
    <t>土沟中学</t>
  </si>
  <si>
    <t>训犬师</t>
  </si>
  <si>
    <t>山西省朔州市朔城区下团堡乡峙峪村3区45号</t>
  </si>
  <si>
    <t>F11657</t>
  </si>
  <si>
    <t>山西省偏关县楼沟乡永兴村054</t>
  </si>
  <si>
    <t>山西金融职业学院</t>
  </si>
  <si>
    <t>金融管理</t>
  </si>
  <si>
    <t>F11692</t>
  </si>
  <si>
    <t>山西省偏关县老营镇小营村一组</t>
  </si>
  <si>
    <t>天津海运职业学院</t>
  </si>
  <si>
    <t>游艇设计与制造</t>
  </si>
  <si>
    <t>F11602</t>
  </si>
  <si>
    <t>崔超前</t>
  </si>
  <si>
    <t>河南省民权县龙塘镇龙东村064号</t>
  </si>
  <si>
    <t>41142120020306167X</t>
  </si>
  <si>
    <t>民权县公安局</t>
  </si>
  <si>
    <t>西安铁道技术学院</t>
  </si>
  <si>
    <t>动车制造与管理</t>
  </si>
  <si>
    <t>法务监察部副经理</t>
  </si>
  <si>
    <t>内蒙古鄂尔多斯市准格尔旗薛家湾镇贾家湾欣园A区1号1单元401号</t>
  </si>
  <si>
    <t>法学</t>
  </si>
  <si>
    <t>法律职业资格证</t>
  </si>
  <si>
    <t>律所职业资格证</t>
  </si>
  <si>
    <t>副主任法务监察员</t>
  </si>
  <si>
    <t>内蒙古自治区鄂尔多斯市准格尔旗薛家湾镇苏计沟村王家圪塄社097号</t>
  </si>
  <si>
    <t>法律职业资格证（C）</t>
  </si>
  <si>
    <t>P11056</t>
  </si>
  <si>
    <t>法务监察专员</t>
  </si>
  <si>
    <t>内蒙古鄂尔多斯市东胜区东环路二号街坊东胜区人才市场J3号</t>
  </si>
  <si>
    <t>总工办主任</t>
  </si>
  <si>
    <t>内蒙古满洲里市扎赉诺尔矿区昌盛二路11号</t>
  </si>
  <si>
    <t>本溪矿务局职工工学院</t>
  </si>
  <si>
    <t>工程师（通风与安全/中级）</t>
  </si>
  <si>
    <t>总工办职员</t>
  </si>
  <si>
    <t>山东省肥城市王瓜店街道办事处冉庄村675号</t>
  </si>
  <si>
    <t>中国地质大学（武汉）</t>
  </si>
  <si>
    <t>资源勘查工程</t>
  </si>
  <si>
    <t>工程师（采矿/高级）</t>
  </si>
  <si>
    <t>内蒙古呼和浩特市新城区光华街雅苑新居5号楼4单元501号</t>
  </si>
  <si>
    <t>呼市公安局新城分局</t>
  </si>
  <si>
    <t>工程师（采矿工程/高级）</t>
  </si>
  <si>
    <t>社保信息采集表</t>
  </si>
  <si>
    <t>江苏省徐州市贾汪区旗山矿集体宿舍1号</t>
  </si>
  <si>
    <t>徐州市公安局贾汪分局</t>
  </si>
  <si>
    <t>内蒙古准格尔旗薛家湾镇和硕雅园7-3-302</t>
  </si>
  <si>
    <t>准格尔旗薛家湾</t>
  </si>
  <si>
    <t>机电自动化</t>
  </si>
  <si>
    <t>实习协议*2</t>
  </si>
  <si>
    <t>内蒙古巴彦淖尔市临河区双河镇土默村二社78号</t>
  </si>
  <si>
    <t>环境工程</t>
  </si>
  <si>
    <t>助理工程师（环境监测/初级）</t>
  </si>
  <si>
    <t>S11057</t>
  </si>
  <si>
    <t>内蒙古包头市固阳县下湿壕镇大圐圙图村156号</t>
  </si>
  <si>
    <t>土地资源管理</t>
  </si>
  <si>
    <t>总经理助理兼经营管理部经理</t>
  </si>
  <si>
    <t>河北省邯郸市丛台区丰源小区6-6-11</t>
  </si>
  <si>
    <t>工程管理</t>
  </si>
  <si>
    <t>北京缴纳公积金申请</t>
  </si>
  <si>
    <t>内蒙古赤峰市元宝山区美丽河镇小五家村第三组68号</t>
  </si>
  <si>
    <t>毕业设计/荣誉证书*2/四级成绩单/CAD一级证书/三方协议</t>
  </si>
  <si>
    <t>造价工程师</t>
  </si>
  <si>
    <t>2022-2-17兼量蕴牧业预结算主管</t>
  </si>
  <si>
    <t>呼和浩特市新城区北垣街恒鑫公寓1号楼6单元301号</t>
  </si>
  <si>
    <t>南阳理工学院</t>
  </si>
  <si>
    <t>助理工程师（矿上建设/初级）</t>
  </si>
  <si>
    <t>不在公司缴纳社保申请/呼市缴纳社保明细</t>
  </si>
  <si>
    <t>P11391</t>
  </si>
  <si>
    <t>内蒙古赤峰市翁牛特旗桥头镇灯笼村一组</t>
  </si>
  <si>
    <t>P11113</t>
  </si>
  <si>
    <t>预算员</t>
  </si>
  <si>
    <t>山西省洪洞县曲亭镇师村809号</t>
  </si>
  <si>
    <t>洪洞县公安局</t>
  </si>
  <si>
    <t>自愿放弃缴纳社保公积金说明</t>
  </si>
  <si>
    <t>河北省邯郸市涉县涉城镇河西街龙源小区1幢3单元602室</t>
  </si>
  <si>
    <t>英语教育</t>
  </si>
  <si>
    <t>S11129</t>
  </si>
  <si>
    <t>2022力量星</t>
  </si>
  <si>
    <t>内蒙古巴彦淖尔市杭锦后旗陕坝镇西沙壕街锦秀安居园B8号楼3-603室</t>
  </si>
  <si>
    <t>杭锦后旗公安局</t>
  </si>
  <si>
    <t>2022飞鹰计划</t>
  </si>
  <si>
    <t>内蒙古鄂尔多斯市准格尔旗薛家湾镇浪花里3号楼2单元12号</t>
  </si>
  <si>
    <t>包头师范学院</t>
  </si>
  <si>
    <t>S10914</t>
  </si>
  <si>
    <t>内蒙古鄂尔多斯市准格尔旗薛家湾镇海子塔村特布五素社916号</t>
  </si>
  <si>
    <t>S11131</t>
  </si>
  <si>
    <t>河南省上蔡县和店乡垮子营村9441</t>
  </si>
  <si>
    <t>S11689</t>
  </si>
  <si>
    <t>句小宁</t>
  </si>
  <si>
    <t>2023飞鹰计划</t>
  </si>
  <si>
    <t>山西省朔州市朔城区贾庄乡高升庄村5区12号</t>
  </si>
  <si>
    <t>140602199808074510</t>
  </si>
  <si>
    <t>大同大学</t>
  </si>
  <si>
    <t>S11690</t>
  </si>
  <si>
    <t>孙健全</t>
  </si>
  <si>
    <t>山西省灵丘县落水河乡腰站村一区557号</t>
  </si>
  <si>
    <t>S11691</t>
  </si>
  <si>
    <t>杨金旺</t>
  </si>
  <si>
    <t>山西省繁峙县柏家庄乡安乐庄村11号</t>
  </si>
  <si>
    <t>14222619980401671X</t>
  </si>
  <si>
    <t>S11693</t>
  </si>
  <si>
    <t>张刘鹏</t>
  </si>
  <si>
    <t>山西省陵川县马圪当乡四义村东村巷38号</t>
  </si>
  <si>
    <t>140524200011018093</t>
  </si>
  <si>
    <t>S11694</t>
  </si>
  <si>
    <t>梁永健</t>
  </si>
  <si>
    <t>山西省介休市义棠镇枣凹村1698186号</t>
  </si>
  <si>
    <t>142402200006031814</t>
  </si>
  <si>
    <t>介休市公安局</t>
  </si>
  <si>
    <t>S11695</t>
  </si>
  <si>
    <t>杨文东</t>
  </si>
  <si>
    <t>山西省广灵县斗泉乡斗泉村244号</t>
  </si>
  <si>
    <t>140223199905101517</t>
  </si>
  <si>
    <t>S11696</t>
  </si>
  <si>
    <t>郭琪</t>
  </si>
  <si>
    <t>山西省襄汾县景毛乡北李村西大街21号</t>
  </si>
  <si>
    <t>142623200004103717</t>
  </si>
  <si>
    <t>襄汾县公安局</t>
  </si>
  <si>
    <t>S11698</t>
  </si>
  <si>
    <t>重庆市渝北区翠湖路412号4幢1单元7-2</t>
  </si>
  <si>
    <t>S11713</t>
  </si>
  <si>
    <t>山西省怀仁县二道坡北路9栋11排21号</t>
  </si>
  <si>
    <t>怀仁县公安局</t>
  </si>
  <si>
    <t>S11668</t>
  </si>
  <si>
    <t>李俊豪</t>
  </si>
  <si>
    <t>实习生</t>
  </si>
  <si>
    <t>内蒙古赤峰市宁城县一肯中乡平原村三组</t>
  </si>
  <si>
    <t>150429200212104615</t>
  </si>
  <si>
    <t>内蒙古鄂尔多斯职业技术学院</t>
  </si>
  <si>
    <t>S11669</t>
  </si>
  <si>
    <t>内蒙古鄂尔多斯市达拉特旗吉格斯太镇十二倾地村南十二社三号</t>
  </si>
  <si>
    <t>S11670</t>
  </si>
  <si>
    <t>内蒙古乌兰察布市察哈尔右翼后旗贲红镇温家村四组</t>
  </si>
  <si>
    <t>察哈尔右翼后旗公安局</t>
  </si>
  <si>
    <t>S11671</t>
  </si>
  <si>
    <t>杨源</t>
  </si>
  <si>
    <t>内蒙古鄂尔多斯市达拉特旗中和西镇红海村五社</t>
  </si>
  <si>
    <t>152722200209244231</t>
  </si>
  <si>
    <t>S11672</t>
  </si>
  <si>
    <t>兰宸旭</t>
  </si>
  <si>
    <t>内蒙古赤峰市宁城县天义镇孤山子村三组</t>
  </si>
  <si>
    <t>150429200304060314</t>
  </si>
  <si>
    <t>S11673</t>
  </si>
  <si>
    <t>王学洋</t>
  </si>
  <si>
    <t>内蒙古赤峰市宁城县汐子镇白塔子村6组</t>
  </si>
  <si>
    <t>150429200109110910</t>
  </si>
  <si>
    <t>S11674</t>
  </si>
  <si>
    <t>孟广玉</t>
  </si>
  <si>
    <t>内蒙古赤峰市宁城县大城子镇上五家村11组</t>
  </si>
  <si>
    <t>150429200305013616</t>
  </si>
  <si>
    <t>S11675</t>
  </si>
  <si>
    <t>郎殿雪</t>
  </si>
  <si>
    <t>内蒙古赤峰市宁城县忙农镇刘家营子村五组</t>
  </si>
  <si>
    <t>150429200303190619</t>
  </si>
  <si>
    <t>S11676</t>
  </si>
  <si>
    <t>内蒙古赤峰市宁城县汐子镇三十家子村九组</t>
  </si>
  <si>
    <t>S11677</t>
  </si>
  <si>
    <t>张旭</t>
  </si>
  <si>
    <t>内蒙古鄂尔多斯市准格尔旗薛家湾镇映碧里1号楼4单元6号</t>
  </si>
  <si>
    <t>152723200204088416</t>
  </si>
  <si>
    <t>S11678</t>
  </si>
  <si>
    <t>内蒙古巴彦淖尔市五原县新公中镇创业村二社032号</t>
  </si>
  <si>
    <t>S11679</t>
  </si>
  <si>
    <t>内蒙古鄂尔多斯市达拉特旗恩格贝镇浦圪卜村六社24号</t>
  </si>
  <si>
    <t>S11680</t>
  </si>
  <si>
    <t>胡研东</t>
  </si>
  <si>
    <t>山西省偏关县天峰坪镇天峰坪村2841区</t>
  </si>
  <si>
    <t>142234200111271019</t>
  </si>
  <si>
    <t>S11681</t>
  </si>
  <si>
    <t>苏苇鸿</t>
  </si>
  <si>
    <t>内蒙古鄂尔多斯市达拉特旗恩格贝镇浦圪卜村新华八社5</t>
  </si>
  <si>
    <t>150621200209213917</t>
  </si>
  <si>
    <t>S11682</t>
  </si>
  <si>
    <t>孙宇</t>
  </si>
  <si>
    <t>内蒙古鄂尔多斯市达拉特旗树林召镇大树湾村四大股社七十五号</t>
  </si>
  <si>
    <t>152722200209262413</t>
  </si>
  <si>
    <t>S11683</t>
  </si>
  <si>
    <t>郝科维</t>
  </si>
  <si>
    <t>内蒙古巴彦淖尔市五原县新公中镇民利村七社035号</t>
  </si>
  <si>
    <t>150821200211234814</t>
  </si>
  <si>
    <t>S11684</t>
  </si>
  <si>
    <t>内蒙古乌兰察布市商都县西井子镇鹚佬沟村</t>
  </si>
  <si>
    <t>S11685</t>
  </si>
  <si>
    <t>杨天</t>
  </si>
  <si>
    <t>内蒙古托克托县新营子镇东大圐圙村5组8号</t>
  </si>
  <si>
    <t>150122200303042113</t>
  </si>
  <si>
    <t>S11686</t>
  </si>
  <si>
    <t>内蒙古鄂尔多斯市准格尔旗龙口镇韩家塔村前沟子社545号</t>
  </si>
  <si>
    <t>S11687</t>
  </si>
  <si>
    <t>内蒙古鄂尔多斯市达拉特旗王爱召镇新和村老又湾社八(一)号</t>
  </si>
  <si>
    <t>S11718</t>
  </si>
  <si>
    <t>内蒙古土默特左旗察素齐镇古城村364号</t>
  </si>
  <si>
    <t>S11688</t>
  </si>
  <si>
    <t>内蒙古鄂尔多斯市达拉特旗王爱召镇三份子村上二份社二十(一)号</t>
  </si>
  <si>
    <t>富运工程</t>
  </si>
  <si>
    <t>内蒙古鄂尔多斯市准格尔旗薛家湾镇三宝窑村东沟社426号</t>
  </si>
  <si>
    <t>内蒙古鄂尔多斯市准格尔旗布尔陶亥苏木植机壕村鲁家坡社128号</t>
  </si>
  <si>
    <t>党组织介绍信/机动车驾驶证/求职登记表/新员工薪酬评定表</t>
  </si>
  <si>
    <t>内蒙古鄂尔多斯市准格尔旗布尔陶亥苏木李家塔村前界沟社339号</t>
  </si>
  <si>
    <t>陕西师范大学</t>
  </si>
  <si>
    <t>车辆班长</t>
  </si>
  <si>
    <t>内蒙古鄂尔多斯市准格尔旗薛家湾镇东源盛世华府4号楼1单元104号</t>
  </si>
  <si>
    <t>山西省偏关县尚峪乡西峪村-002</t>
  </si>
  <si>
    <t>内蒙古鄂尔多斯市准格尔旗薛家湾镇白草塔村脑包湾社083号</t>
  </si>
  <si>
    <t>放仓员</t>
  </si>
  <si>
    <t>内蒙古鄂尔多斯市准格尔旗沙圪堵镇榆树塔村三和城社032号</t>
  </si>
  <si>
    <t>缴纳养老保险证明/自愿放弃缴纳公积金证明/驾驶证复印件</t>
  </si>
  <si>
    <t>内蒙古乌兰察布市商都县大黑沙土镇四台坊子村</t>
  </si>
  <si>
    <t>环境治理员</t>
  </si>
  <si>
    <t>锅炉操作工（四级）</t>
  </si>
  <si>
    <t>农村医疗本/驾驶证扫描件/资源放弃缴纳住房公积金证明/农村缴纳社保证明</t>
  </si>
  <si>
    <t>山西省偏关县南堡子乡大虫岭村二组015号</t>
  </si>
  <si>
    <t>黑龙江省泰来县和平镇仁和村陈家芬芳屯</t>
  </si>
  <si>
    <t>内蒙古鄂尔多斯市准格尔旗薛家湾镇柳青粱村哈木卯社776号</t>
  </si>
  <si>
    <t>装载机司机（五级）</t>
  </si>
  <si>
    <t>宋乃军</t>
  </si>
  <si>
    <t>山西省朔州市朔城区利民镇东庄村l区55号</t>
  </si>
  <si>
    <t>142128196812217515</t>
  </si>
  <si>
    <t>中国人民解放军北京军区坦克乘员训练基地</t>
  </si>
  <si>
    <t>锻工</t>
  </si>
  <si>
    <t>F11482</t>
  </si>
  <si>
    <t>内蒙古鄂尔多斯市准格尔旗薛家湾镇长滩村侯家石畔社246号</t>
  </si>
  <si>
    <t>内蒙古自治区职业中学</t>
  </si>
  <si>
    <t>幼师</t>
  </si>
  <si>
    <t>F11483</t>
  </si>
  <si>
    <t>内蒙古包头市土默特右旗将军尧镇圪洞堰村94号</t>
  </si>
  <si>
    <t>党三尧中学</t>
  </si>
  <si>
    <t>F11484</t>
  </si>
  <si>
    <t>内蒙古鄂尔多斯市准格尔旗纳日松镇老荒地村火龙塔社086号</t>
  </si>
  <si>
    <t>F11486</t>
  </si>
  <si>
    <t>王猛</t>
  </si>
  <si>
    <t>内蒙古鄂尔多斯市准格尔旗薛家湾镇海子塔村什拉塔社105号</t>
  </si>
  <si>
    <t>152723199705172418</t>
  </si>
  <si>
    <t>鄂尔多斯理工学院</t>
  </si>
  <si>
    <t>F11487</t>
  </si>
  <si>
    <t>内蒙古鄂尔多斯市准格尔旗龙口镇柏相公村上杏树峁社168号</t>
  </si>
  <si>
    <t>挖机司机</t>
  </si>
  <si>
    <t>内蒙古鄂尔多斯市准格尔旗大路镇小滩子村上沟门社058号</t>
  </si>
  <si>
    <t>内蒙古鄂尔多斯市准格尔旗薛家湾镇巴润哈岱村小黑岱沟社708号</t>
  </si>
  <si>
    <t>F11415</t>
  </si>
  <si>
    <t>内蒙古包头市达尔罕茂明安联合旗达尔罕苏木哈日嘎那嘎查349号</t>
  </si>
  <si>
    <t>包头达茂旗百中</t>
  </si>
  <si>
    <t>维修班长</t>
  </si>
  <si>
    <t>内蒙古鄂尔多斯市准格尔旗布尔陶亥苏木孔兑沟村茆利沟社106号</t>
  </si>
  <si>
    <t>修理工</t>
  </si>
  <si>
    <t>内蒙古鄂尔多斯市准格尔旗薛家湾镇海子塔村榆树塔社962号</t>
  </si>
  <si>
    <t>内蒙古鄂尔多斯市准格尔旗沙圪堵镇四道包村菅家梁社008号</t>
  </si>
  <si>
    <t>内蒙古托克托县新营子镇大石窑村8组33号</t>
  </si>
  <si>
    <t>内蒙古自治区卓资县八苏木乡哈丰景行政村小白银佈浪村</t>
  </si>
  <si>
    <t>推图、铲运机驾驶员（五级）；装载机司机（五级）</t>
  </si>
  <si>
    <t>四川省什邡市湔氐镇永安村8组</t>
  </si>
  <si>
    <t>内蒙古鄂尔多斯市准格尔旗龙口镇沙坪梁村桃树梁社031号</t>
  </si>
  <si>
    <t>自愿放弃缴纳住房公积金证明/特种作业证</t>
  </si>
  <si>
    <t>内蒙古鄂尔多斯市准格尔旗薛家湾镇关地塔109号</t>
  </si>
  <si>
    <t>内蒙古鄂尔多斯市准格尔旗薛家湾镇不连沟村沙圪洞871号</t>
  </si>
  <si>
    <t>内蒙古鄂尔多斯市准格尔旗薛家湾镇三宝窑子村三宝窑社151号</t>
  </si>
  <si>
    <t>内蒙古鄂尔多斯市准格尔旗薛家湾镇海子塔村碾房沟社1401号</t>
  </si>
  <si>
    <t>驾驶证/特种作业证</t>
  </si>
  <si>
    <t>内蒙古鄂尔多斯市准格尔旗薛家湾镇柳树湾村五犋牛塔社181号</t>
  </si>
  <si>
    <t>内蒙古清水河县瑶沟乡小沙湾号</t>
  </si>
  <si>
    <t>A3</t>
  </si>
  <si>
    <t>内蒙古乌兰察布市察哈尔右翼中旗土城子乡董南村</t>
  </si>
  <si>
    <t>F10968</t>
  </si>
  <si>
    <t>内蒙古鄂尔多斯市准格尔旗薛家湾镇三宝窑子村三宝窑子社274号</t>
  </si>
  <si>
    <t>沙圪堵中学</t>
  </si>
  <si>
    <t>F11026</t>
  </si>
  <si>
    <t>内蒙古通辽市科尔沁左翼中旗努日木镇金山堡嘎查019号</t>
  </si>
  <si>
    <t>科尔沁左翼中旗公安局</t>
  </si>
  <si>
    <t>F11029</t>
  </si>
  <si>
    <t>内蒙古鄂尔多斯市准格尔旗龙口镇大圐圙梁村大圐圙梁社166号</t>
  </si>
  <si>
    <t>F11316</t>
  </si>
  <si>
    <t>内蒙古鄂尔多斯市准格尔旗薛家湾镇沟门村碾房塔社085号</t>
  </si>
  <si>
    <t>F11385</t>
  </si>
  <si>
    <t>内蒙古鄂尔多斯市准格尔旗薛家湾镇海子塔村什拉塔社1434号</t>
  </si>
  <si>
    <t>二中</t>
  </si>
  <si>
    <t>F11386</t>
  </si>
  <si>
    <t>内蒙古鄂尔多斯市准格尔旗薛家湾镇海子塔村什拉塔社1088号</t>
  </si>
  <si>
    <t>1992年</t>
  </si>
  <si>
    <t>F11453</t>
  </si>
  <si>
    <t>1983-11-27</t>
  </si>
  <si>
    <t>内蒙古鄂尔多斯市准格尔旗薛家湾镇龙兴家园20号楼1单元601号</t>
  </si>
  <si>
    <t>天镇一中</t>
  </si>
  <si>
    <t>自卸车司机</t>
  </si>
  <si>
    <t>内蒙古鄂尔多斯市准格尔旗薛家湾镇柳青梁村堡拉沟社676号</t>
  </si>
  <si>
    <t>山西省应县白马石乡龙王堂村26号</t>
  </si>
  <si>
    <t>朔州市应县公安局</t>
  </si>
  <si>
    <t>山西省偏关县尚峪乡长安镇村-016号</t>
  </si>
  <si>
    <t>山西省偏关县公安局</t>
  </si>
  <si>
    <t>内蒙古鄂尔多斯市准格尔旗沙圪堵镇八一中路04号</t>
  </si>
  <si>
    <t>内蒙古鄂尔多斯市准格尔旗薛家湾镇不连沟村暖水沟社896号</t>
  </si>
  <si>
    <t>内蒙古鄂尔多斯市准格尔旗布尔陶亥苏木公益盖村东营子社246号</t>
  </si>
  <si>
    <t>内蒙古鄂尔多斯市准格尔旗薛家湾镇三宝窑子村三宝窑子社285号</t>
  </si>
  <si>
    <t>内蒙古鄂尔多斯市准格尔旗大路镇大沟村大路东社078号</t>
  </si>
  <si>
    <t>内蒙古鄂尔多斯市准格尔旗薛家湾镇三宝窑子村前梁社239号</t>
  </si>
  <si>
    <t>F10959</t>
  </si>
  <si>
    <t>内蒙古鄂尔多斯市准格尔旗薛家湾镇王青塔村康家圪塄社616号</t>
  </si>
  <si>
    <t>2019-6-27一次入职；2022-2-14第二次入职</t>
  </si>
  <si>
    <t>F11035</t>
  </si>
  <si>
    <t>内蒙古鄂尔多斯市准格尔旗薛家湾镇良安窑村门市窑子社725号</t>
  </si>
  <si>
    <t>内蒙古清水河县宏河镇一间房村302号</t>
  </si>
  <si>
    <t>2018-1-9入职，2022-7-4,2次入职</t>
  </si>
  <si>
    <t>F11322</t>
  </si>
  <si>
    <t>内蒙古乌兰察布市四子王旗东八号乡南伙房自然村</t>
  </si>
  <si>
    <t>呼市十八中</t>
  </si>
  <si>
    <t>F11647</t>
  </si>
  <si>
    <t>山西省朔州市平鲁区北新街979号</t>
  </si>
  <si>
    <t>F11648</t>
  </si>
  <si>
    <t>内蒙古鄂尔多斯市准格尔旗薛家湾镇大饭铺村南梁社416号</t>
  </si>
  <si>
    <t>十中</t>
  </si>
  <si>
    <t>F11650</t>
  </si>
  <si>
    <t>内蒙古清水河县窑沟乡泉子上村8号</t>
  </si>
  <si>
    <t>b2</t>
  </si>
  <si>
    <t>清水河县职业高中学</t>
  </si>
  <si>
    <t>农业</t>
  </si>
  <si>
    <t>F11098</t>
  </si>
  <si>
    <t>内蒙古清水河县窑沟乡柳青村49号</t>
  </si>
  <si>
    <t>清水河县中学</t>
  </si>
  <si>
    <t>F11661</t>
  </si>
  <si>
    <t>内蒙古鄂尔多斯市准格尔旗薛家湾镇永胜壕村脑包尚社594号</t>
  </si>
  <si>
    <t>准旗职业高级中学</t>
  </si>
  <si>
    <t>F11662</t>
  </si>
  <si>
    <t>排矸司机</t>
  </si>
  <si>
    <t>内蒙古鄂尔多斯市准格尔旗纳日松镇柳塔村红旗社202号</t>
  </si>
  <si>
    <t>F11666</t>
  </si>
  <si>
    <t>梁钧</t>
  </si>
  <si>
    <t>内蒙古鄂尔多斯市准格尔旗薛家湾镇苏计沟村小巴汉图社125号</t>
  </si>
  <si>
    <t>152723198901060937</t>
  </si>
  <si>
    <t>基础法律学</t>
  </si>
  <si>
    <t>郭晓东</t>
  </si>
  <si>
    <t>陕西省佳县刘家山乡郭家圪崂村瓦场08号</t>
  </si>
  <si>
    <t>612729198108120913</t>
  </si>
  <si>
    <t>榆林工业学校</t>
  </si>
  <si>
    <t>T11705</t>
  </si>
  <si>
    <t>内蒙古鄂尔多斯市准格尔旗薛家湾镇三宝窑子村前梁社193号</t>
  </si>
  <si>
    <t>T11706</t>
  </si>
  <si>
    <t>内蒙古鄂尔多斯市准格尔旗薛家湾镇勉圪令村大树焉社240号</t>
  </si>
  <si>
    <t>T11707</t>
  </si>
  <si>
    <t>李耀钢</t>
  </si>
  <si>
    <t>山西省偏关县新关镇磨石滩村1组</t>
  </si>
  <si>
    <t>142234198403110014</t>
  </si>
  <si>
    <t>T11708</t>
  </si>
  <si>
    <t>内蒙古鄂尔多斯市准格尔旗薛家湾镇唐公塔村上南窑社165号</t>
  </si>
  <si>
    <t>T11423</t>
  </si>
  <si>
    <t>山西省原平市长梁沟镇前岔口村31号</t>
  </si>
  <si>
    <t>1971年</t>
  </si>
  <si>
    <t>原平学校</t>
  </si>
  <si>
    <t>T11436</t>
  </si>
  <si>
    <t>1965-03-24</t>
  </si>
  <si>
    <t>山西省偏关县天峰坪镇担水沟村2615区</t>
  </si>
  <si>
    <t>1974年</t>
  </si>
  <si>
    <t>力量发展</t>
  </si>
  <si>
    <t>招标部副经理</t>
  </si>
  <si>
    <t>1986-10-10</t>
  </si>
  <si>
    <t>山东省阳信县流坡坞镇宋集村</t>
  </si>
  <si>
    <t>阳信县公安局</t>
  </si>
  <si>
    <t>测绘工程</t>
  </si>
  <si>
    <t>表彰文件；荣誉证书</t>
  </si>
  <si>
    <t>采购主管</t>
  </si>
  <si>
    <t>1986-02-04</t>
  </si>
  <si>
    <t xml:space="preserve"> 内蒙古鄂尔多斯市准格尔旗龙口镇公盖梁村瓷窑沟社357号</t>
  </si>
  <si>
    <t>工程师（机械/中级）/助理工程师（机电一体化/初级）</t>
  </si>
  <si>
    <t>M10942</t>
  </si>
  <si>
    <t>造价主管</t>
  </si>
  <si>
    <t>1976-03-05</t>
  </si>
  <si>
    <t>郑州市中原区航海西路金苑小区１０号楼２８号</t>
  </si>
  <si>
    <t>郑州市公安局中原分局</t>
  </si>
  <si>
    <t>华北水利水电学院</t>
  </si>
  <si>
    <t>工程造价</t>
  </si>
  <si>
    <t>石程</t>
  </si>
  <si>
    <t>采购专员</t>
  </si>
  <si>
    <t>1984-12-21</t>
  </si>
  <si>
    <t>辽宁省丹东市元宝区江城大街266号202室</t>
  </si>
  <si>
    <t>211202198412212019</t>
  </si>
  <si>
    <t>丹东市公安局元宝分局</t>
  </si>
  <si>
    <t>铁岭职业大学</t>
  </si>
  <si>
    <t>内蒙古鄂尔多斯市东胜区宝日陶亥东二十六街坊98号</t>
  </si>
  <si>
    <t>数学与应用数学</t>
  </si>
  <si>
    <t>会计从业资格证/普通等级证书/荣誉证书</t>
  </si>
  <si>
    <t>P11524</t>
  </si>
  <si>
    <t>机电工程师</t>
  </si>
  <si>
    <t>内蒙古鄂尔多斯市准格尔旗薛家湾镇白草塔村特拉沟社169号</t>
  </si>
  <si>
    <t>西南科技大学</t>
  </si>
  <si>
    <t>P11715</t>
  </si>
  <si>
    <t>西安市未央区御井路甲1606号5栋2单元5层2号</t>
  </si>
  <si>
    <t>西安市公安局未央分局</t>
  </si>
  <si>
    <t>西安科技大学</t>
  </si>
  <si>
    <t>文员</t>
  </si>
  <si>
    <t>1996-07-26</t>
  </si>
  <si>
    <t>内蒙古鄂尔多斯市准格尔旗薛家湾镇烟波里3号楼4单元6号</t>
  </si>
  <si>
    <t>动画</t>
  </si>
  <si>
    <t>助理馆员（初级/档案管理）</t>
  </si>
  <si>
    <t>1988-04-25</t>
  </si>
  <si>
    <t>内蒙古乌兰察布市兴和县城关镇民乐巷63号</t>
  </si>
  <si>
    <t>招标专员</t>
  </si>
  <si>
    <t>1993-10-10</t>
  </si>
  <si>
    <t>内蒙古鄂尔多斯市准格尔旗薛家湾镇和硕雅园8号楼5单元401号</t>
  </si>
  <si>
    <t>国际经济与贸易</t>
  </si>
  <si>
    <t>督查主管</t>
  </si>
  <si>
    <t>1990-08-14</t>
  </si>
  <si>
    <t>内蒙古和林格尔县巧什营乡讨速号村707号1户</t>
  </si>
  <si>
    <t>个人工作报告</t>
  </si>
  <si>
    <t>督察专员</t>
  </si>
  <si>
    <t>1987-06-07</t>
  </si>
  <si>
    <t>内蒙古鄂尔多斯市准格尔旗暖水乡榆树壕村前巴拉圪素社065号</t>
  </si>
  <si>
    <t>教师资格证/计算机信息高新技术考试合格证/普通话证书</t>
  </si>
  <si>
    <t>P11076</t>
  </si>
  <si>
    <t>1987-01-29</t>
  </si>
  <si>
    <t>内蒙古乌海市海勃湾区黄河西街北一街坊天顺小区5号楼1单元503室</t>
  </si>
  <si>
    <t>乌海市公安局海勃湾分局</t>
  </si>
  <si>
    <t>劳动与社会保障</t>
  </si>
  <si>
    <t>T11532</t>
  </si>
  <si>
    <t>内蒙古巴彦淖尔市乌拉特后旗潮格镇乌力吉南路十组126号</t>
  </si>
  <si>
    <t>乌拉特后旗公安局</t>
  </si>
  <si>
    <t>内蒙古商贸职业学院</t>
  </si>
  <si>
    <t>食品贮运与营销</t>
  </si>
  <si>
    <t>谢鑫鑫</t>
  </si>
  <si>
    <t>1982-07-20</t>
  </si>
  <si>
    <t>内蒙古乌海市乌达区通达街九街坊永昌佳苑四区12号楼2单元201室</t>
  </si>
  <si>
    <t>150304198207201012</t>
  </si>
  <si>
    <t>计划4月离职</t>
  </si>
  <si>
    <t>T11134</t>
  </si>
  <si>
    <t>1968-08-25</t>
  </si>
  <si>
    <t>内蒙古乌海市海勃湾区甘德尔东街一街坊7栋8号</t>
  </si>
  <si>
    <t>1960-08-13</t>
  </si>
  <si>
    <t>内蒙古乌海市海勃湾海达前进农场一街坊5栋16号</t>
  </si>
  <si>
    <t>T11568</t>
  </si>
  <si>
    <t>P11238</t>
  </si>
  <si>
    <t>大客户经理</t>
  </si>
  <si>
    <t>内蒙古乌海市海南区公乌素东街六街坊10号楼2单元301室</t>
  </si>
  <si>
    <t>乌海市公安局海南分区</t>
  </si>
  <si>
    <t>山西旅游职业学院</t>
  </si>
  <si>
    <t>P11231</t>
  </si>
  <si>
    <t>项目经理</t>
  </si>
  <si>
    <t>内蒙古乌海市海勃湾区新华东街南一街坊1号楼1单元401室</t>
  </si>
  <si>
    <t>中国人民大学</t>
  </si>
  <si>
    <t>特殊人员</t>
  </si>
  <si>
    <t>驻呼办主任</t>
  </si>
  <si>
    <t>北京市西城区复兴门内南大街甲2号</t>
  </si>
  <si>
    <t>北京市公安局西城分局</t>
  </si>
  <si>
    <t>天津商业大学</t>
  </si>
  <si>
    <t>热能与动力工程</t>
  </si>
  <si>
    <t>王作储</t>
  </si>
  <si>
    <t>特殊人员（公司领导）</t>
  </si>
  <si>
    <t>顾问</t>
  </si>
  <si>
    <t>内蒙古自治区呼和浩特市新城区</t>
  </si>
  <si>
    <t>150102194908021514</t>
  </si>
  <si>
    <t>内蒙古准格尔旗力量煤业有限公司人员2021年员工福利档案</t>
  </si>
  <si>
    <t>家属上矿
第一次探亲</t>
  </si>
  <si>
    <t>家属上矿
第二次探亲</t>
  </si>
  <si>
    <t>总金额</t>
  </si>
  <si>
    <t>报销人</t>
  </si>
  <si>
    <t>大饭铺煤矿副矿长</t>
  </si>
  <si>
    <t>乔孝军</t>
  </si>
  <si>
    <t>矿长助理兼综采队队长</t>
  </si>
  <si>
    <t>曹煜坤</t>
  </si>
  <si>
    <t>刘瑞余</t>
  </si>
  <si>
    <t>赵明武</t>
  </si>
  <si>
    <t>F11161</t>
  </si>
  <si>
    <t>孔德福</t>
  </si>
  <si>
    <t>F11163</t>
  </si>
  <si>
    <t>刘洪宁</t>
  </si>
  <si>
    <t>F11165</t>
  </si>
  <si>
    <t>张震</t>
  </si>
  <si>
    <t>F11228</t>
  </si>
  <si>
    <t>尹义华</t>
  </si>
  <si>
    <t>赵恩良</t>
  </si>
  <si>
    <t>游燕敏</t>
  </si>
  <si>
    <t>郭召峰</t>
  </si>
  <si>
    <t>巴鑫</t>
  </si>
  <si>
    <t>郭占廷</t>
  </si>
  <si>
    <t>F10944</t>
  </si>
  <si>
    <t>乔志刚</t>
  </si>
  <si>
    <t>F11176</t>
  </si>
  <si>
    <t>孔维峰</t>
  </si>
  <si>
    <t>F11203</t>
  </si>
  <si>
    <t>郅强</t>
  </si>
  <si>
    <t>F11215</t>
  </si>
  <si>
    <t>高泽雄</t>
  </si>
  <si>
    <t>F11281</t>
  </si>
  <si>
    <t>王志勇</t>
  </si>
  <si>
    <t>F11213</t>
  </si>
  <si>
    <t>窦文杰</t>
  </si>
  <si>
    <t>F11272</t>
  </si>
  <si>
    <t>王志刚</t>
  </si>
  <si>
    <t>F11294</t>
  </si>
  <si>
    <t>陈艳军</t>
  </si>
  <si>
    <t>F11299</t>
  </si>
  <si>
    <t>彭斌</t>
  </si>
  <si>
    <t>F11304</t>
  </si>
  <si>
    <t>王燕龙</t>
  </si>
  <si>
    <t>F11317</t>
  </si>
  <si>
    <t>宋志刚</t>
  </si>
  <si>
    <t>F11315</t>
  </si>
  <si>
    <t>李君</t>
  </si>
  <si>
    <t>F11325</t>
  </si>
  <si>
    <t>李彦岗</t>
  </si>
  <si>
    <t>F11320</t>
  </si>
  <si>
    <t>任奎</t>
  </si>
  <si>
    <t>F11335</t>
  </si>
  <si>
    <t>万永超</t>
  </si>
  <si>
    <t>薛哲</t>
  </si>
  <si>
    <t>郑要保</t>
  </si>
  <si>
    <t>15191204400</t>
  </si>
  <si>
    <t>刘士越</t>
  </si>
  <si>
    <t>F10967</t>
  </si>
  <si>
    <t>赵嘉伟</t>
  </si>
  <si>
    <t>F10973</t>
  </si>
  <si>
    <t>赵晓东</t>
  </si>
  <si>
    <t>F10972</t>
  </si>
  <si>
    <t>朱立科</t>
  </si>
  <si>
    <t>F10981</t>
  </si>
  <si>
    <t>F11016</t>
  </si>
  <si>
    <t>F11020</t>
  </si>
  <si>
    <t>F11142</t>
  </si>
  <si>
    <t>F11156</t>
  </si>
  <si>
    <t>F11184</t>
  </si>
  <si>
    <t>F11220</t>
  </si>
  <si>
    <t>贾建华</t>
  </si>
  <si>
    <t>F11232</t>
  </si>
  <si>
    <t>马玉成</t>
  </si>
  <si>
    <t>F11259</t>
  </si>
  <si>
    <t>马治龙</t>
  </si>
  <si>
    <t>F11264</t>
  </si>
  <si>
    <t>高波</t>
  </si>
  <si>
    <t>18536502497</t>
  </si>
  <si>
    <t>F11068</t>
  </si>
  <si>
    <t>温丰杰</t>
  </si>
  <si>
    <t>F11067</t>
  </si>
  <si>
    <t>F11069</t>
  </si>
  <si>
    <t>杨月鹏</t>
  </si>
  <si>
    <t>F11242</t>
  </si>
  <si>
    <t>王维臣</t>
  </si>
  <si>
    <t>F11726</t>
  </si>
  <si>
    <t>马保金</t>
  </si>
  <si>
    <t>F11212</t>
  </si>
  <si>
    <t>陈尔干</t>
  </si>
  <si>
    <t>F11224</t>
  </si>
  <si>
    <t>高伟</t>
  </si>
  <si>
    <t>F11015</t>
  </si>
  <si>
    <t>宝铁军</t>
  </si>
  <si>
    <t>F11287</t>
  </si>
  <si>
    <t>上官红冉</t>
  </si>
  <si>
    <t>F11292</t>
  </si>
  <si>
    <t>尹成吉</t>
  </si>
  <si>
    <t>F11921</t>
  </si>
  <si>
    <t>李刚</t>
  </si>
  <si>
    <t>F11332</t>
  </si>
  <si>
    <t>徐庆春</t>
  </si>
  <si>
    <t>F11319</t>
  </si>
  <si>
    <t>成家锋</t>
  </si>
  <si>
    <t>13789577188</t>
  </si>
  <si>
    <t>F11318</t>
  </si>
  <si>
    <t>吴守鹏</t>
  </si>
  <si>
    <t>F11336</t>
  </si>
  <si>
    <t>朱飞</t>
  </si>
  <si>
    <t>F11338</t>
  </si>
  <si>
    <t>刘丽军</t>
  </si>
  <si>
    <t>苏露</t>
  </si>
  <si>
    <t>机械工程师</t>
  </si>
  <si>
    <t>葛玉泉</t>
  </si>
  <si>
    <t>F11280</t>
  </si>
  <si>
    <t>唐旭福</t>
  </si>
  <si>
    <t>孙张红</t>
  </si>
  <si>
    <t>F11302</t>
  </si>
  <si>
    <t>曹天宇</t>
  </si>
  <si>
    <t>变电工</t>
  </si>
  <si>
    <t>设备主管</t>
  </si>
  <si>
    <t>柴茂</t>
  </si>
  <si>
    <t>王义</t>
  </si>
  <si>
    <t>武永在</t>
  </si>
  <si>
    <t>F11254</t>
  </si>
  <si>
    <t>李瑞挺</t>
  </si>
  <si>
    <t>李海光</t>
  </si>
  <si>
    <t>辛嵘腩</t>
  </si>
  <si>
    <t>张鸿飞</t>
  </si>
  <si>
    <t>李宏</t>
  </si>
  <si>
    <t>王少华</t>
  </si>
  <si>
    <t>刘青利</t>
  </si>
  <si>
    <t>F10953</t>
  </si>
  <si>
    <t>李林强</t>
  </si>
  <si>
    <t>F11311</t>
  </si>
  <si>
    <t>续保东</t>
  </si>
  <si>
    <t>张喜兵</t>
  </si>
  <si>
    <t>李京典</t>
  </si>
  <si>
    <t>总调度室副主任</t>
  </si>
  <si>
    <t>采掘技术员</t>
  </si>
  <si>
    <t>张乐乐</t>
  </si>
  <si>
    <t>王长朋</t>
  </si>
  <si>
    <t>地质工程师</t>
  </si>
  <si>
    <t>P11046</t>
  </si>
  <si>
    <t>高鹏程</t>
  </si>
  <si>
    <t>李晓鹏</t>
  </si>
  <si>
    <t>副总工程师兼机电科科长</t>
  </si>
  <si>
    <t>费存建</t>
  </si>
  <si>
    <t>设备管理员</t>
  </si>
  <si>
    <t>智能化办公室主任</t>
  </si>
  <si>
    <t>潘金龙</t>
  </si>
  <si>
    <t>李姗姗</t>
  </si>
  <si>
    <t>池源</t>
  </si>
  <si>
    <t>F11030</t>
  </si>
  <si>
    <t>申金旺</t>
  </si>
  <si>
    <t>郝丽</t>
  </si>
  <si>
    <t>杨冠涛</t>
  </si>
  <si>
    <t>吴刚</t>
  </si>
  <si>
    <t>田俊强</t>
  </si>
  <si>
    <t>郭志强</t>
  </si>
  <si>
    <t>王晓鑫</t>
  </si>
  <si>
    <t>T11207</t>
  </si>
  <si>
    <t>贺福平</t>
  </si>
  <si>
    <t>T11226</t>
  </si>
  <si>
    <t>T11244</t>
  </si>
  <si>
    <t>樊喜明</t>
  </si>
  <si>
    <t>T11243</t>
  </si>
  <si>
    <t>杨四旦</t>
  </si>
  <si>
    <t>于忠义</t>
  </si>
  <si>
    <t>F10142</t>
  </si>
  <si>
    <t>魏之俊</t>
  </si>
  <si>
    <t>采空区监测员</t>
  </si>
  <si>
    <t>肖培英</t>
  </si>
  <si>
    <t>周相权</t>
  </si>
  <si>
    <t>F11326</t>
  </si>
  <si>
    <t>张文俊</t>
  </si>
  <si>
    <t>15894971493</t>
  </si>
  <si>
    <t>巡检</t>
  </si>
  <si>
    <t xml:space="preserve">      </t>
  </si>
  <si>
    <t>T11141</t>
  </si>
  <si>
    <t>T11154</t>
  </si>
  <si>
    <t>霍彦平</t>
  </si>
  <si>
    <t>T11153</t>
  </si>
  <si>
    <t>邢千波</t>
  </si>
  <si>
    <t>T11152</t>
  </si>
  <si>
    <t>康春生</t>
  </si>
  <si>
    <t>T11150</t>
  </si>
  <si>
    <t>杨拥红</t>
  </si>
  <si>
    <t>T11191</t>
  </si>
  <si>
    <t>申帅杰</t>
  </si>
  <si>
    <t>T11196</t>
  </si>
  <si>
    <t>郝士民</t>
  </si>
  <si>
    <t>T11246</t>
  </si>
  <si>
    <t>岳江伟</t>
  </si>
  <si>
    <t>T11149</t>
  </si>
  <si>
    <t>开发主管</t>
  </si>
  <si>
    <t>开发专员</t>
  </si>
  <si>
    <t>T11270</t>
  </si>
  <si>
    <t>张丽婷</t>
  </si>
  <si>
    <t>13470352130</t>
  </si>
  <si>
    <t>财务主管</t>
  </si>
  <si>
    <t>吕金梅</t>
  </si>
  <si>
    <t>段鹏飞</t>
  </si>
  <si>
    <t>人力资源部</t>
  </si>
  <si>
    <t>人力资源部经理</t>
  </si>
  <si>
    <t>人力资源部主管</t>
  </si>
  <si>
    <t>人力资源部专员</t>
  </si>
  <si>
    <t>行政部</t>
  </si>
  <si>
    <t>T11269</t>
  </si>
  <si>
    <t>刘羽</t>
  </si>
  <si>
    <t>李振宇</t>
  </si>
  <si>
    <t>助理</t>
  </si>
  <si>
    <t>基建办</t>
  </si>
  <si>
    <t>P11275</t>
  </si>
  <si>
    <t>秦海洋</t>
  </si>
  <si>
    <t>尹秀明</t>
  </si>
  <si>
    <t>物业中心</t>
  </si>
  <si>
    <t>周涛</t>
  </si>
  <si>
    <t>樊云龙</t>
  </si>
  <si>
    <t>T11268</t>
  </si>
  <si>
    <t>高嘉琪</t>
  </si>
  <si>
    <t>赵良英</t>
  </si>
  <si>
    <t>张晓庆</t>
  </si>
  <si>
    <t>张国英</t>
  </si>
  <si>
    <t>吴志明</t>
  </si>
  <si>
    <t>崔治忠</t>
  </si>
  <si>
    <t>食堂保洁班长</t>
  </si>
  <si>
    <t>体育馆保洁</t>
  </si>
  <si>
    <t>王赵林</t>
  </si>
  <si>
    <t>武丽光</t>
  </si>
  <si>
    <t>贺欢</t>
  </si>
  <si>
    <t>F11136</t>
  </si>
  <si>
    <t>焦浩波</t>
  </si>
  <si>
    <t>T11050</t>
  </si>
  <si>
    <t>刘春凤</t>
  </si>
  <si>
    <t>T11043</t>
  </si>
  <si>
    <t>孙改凤</t>
  </si>
  <si>
    <t>T50196</t>
  </si>
  <si>
    <t>梁来义</t>
  </si>
  <si>
    <t>杜仙凤</t>
  </si>
  <si>
    <t>代雄</t>
  </si>
  <si>
    <t>安保科</t>
  </si>
  <si>
    <t>机动队队长</t>
  </si>
  <si>
    <t>F10963</t>
  </si>
  <si>
    <t>武雄</t>
  </si>
  <si>
    <t>F11022</t>
  </si>
  <si>
    <t>李旭</t>
  </si>
  <si>
    <t>F11038</t>
  </si>
  <si>
    <t>赵佳佳</t>
  </si>
  <si>
    <t>F11053</t>
  </si>
  <si>
    <t>杨海军</t>
  </si>
  <si>
    <t>赵树斌</t>
  </si>
  <si>
    <t>黄永超</t>
  </si>
  <si>
    <t>F11279</t>
  </si>
  <si>
    <t>郭佳奇</t>
  </si>
  <si>
    <t>2021飞鹰计划</t>
  </si>
  <si>
    <t>樊强</t>
  </si>
  <si>
    <t>张留柱</t>
  </si>
  <si>
    <t>S11124</t>
  </si>
  <si>
    <t>淡震宇</t>
  </si>
  <si>
    <t>S11132</t>
  </si>
  <si>
    <t>白国庆</t>
  </si>
  <si>
    <t>S11121</t>
  </si>
  <si>
    <t>S10925</t>
  </si>
  <si>
    <t>S11120</t>
  </si>
  <si>
    <t>S11128</t>
  </si>
  <si>
    <t>潘鑫龙</t>
  </si>
  <si>
    <t>招标主管</t>
  </si>
  <si>
    <t>王日飛</t>
  </si>
  <si>
    <t>安保班长</t>
  </si>
  <si>
    <t>T11133</t>
  </si>
  <si>
    <t>刘宝海</t>
  </si>
  <si>
    <t>2022-6-27-2022-7-2</t>
  </si>
  <si>
    <t>公司顾问</t>
  </si>
  <si>
    <t>150221197808210316</t>
  </si>
  <si>
    <t>杨宇</t>
  </si>
  <si>
    <t>监察专员</t>
  </si>
  <si>
    <t>15272219980104521x</t>
  </si>
  <si>
    <t>财务经理</t>
  </si>
  <si>
    <t>廖建杰</t>
  </si>
  <si>
    <t>622822198504072514</t>
  </si>
  <si>
    <t>王坤</t>
  </si>
  <si>
    <t>362525198708091214</t>
  </si>
  <si>
    <t>鲁美清</t>
  </si>
  <si>
    <t>152723198410115729</t>
  </si>
  <si>
    <t>152723197004231842</t>
  </si>
  <si>
    <t>出纳</t>
  </si>
  <si>
    <t>云娜</t>
  </si>
  <si>
    <t>152723199607144827</t>
  </si>
  <si>
    <t>总经理助理兼开发部经理</t>
  </si>
  <si>
    <t>开发部经理助理</t>
  </si>
  <si>
    <t>152824198511144571</t>
  </si>
  <si>
    <t>总经理助理</t>
  </si>
  <si>
    <t>刘波</t>
  </si>
  <si>
    <t>152723199809104217</t>
  </si>
  <si>
    <t>2022-6-</t>
  </si>
  <si>
    <t>150428199612074716</t>
  </si>
  <si>
    <t>赵建军</t>
  </si>
  <si>
    <t>152827198401056334</t>
  </si>
  <si>
    <t>230229199405054515</t>
  </si>
  <si>
    <t>150122199212043131</t>
  </si>
  <si>
    <t>150121199004071713</t>
  </si>
  <si>
    <t>152723199901081513</t>
  </si>
  <si>
    <t>刘卓航</t>
  </si>
  <si>
    <t>152722199908183057</t>
  </si>
  <si>
    <t>监测监控班长</t>
  </si>
  <si>
    <t>152224198803150540</t>
  </si>
  <si>
    <t>410621198809035038</t>
  </si>
  <si>
    <t>杨世林</t>
  </si>
  <si>
    <t>142225199710155018</t>
  </si>
  <si>
    <t>211203199909192018</t>
  </si>
  <si>
    <t>梁裕华</t>
  </si>
  <si>
    <t>142232199109050470</t>
  </si>
  <si>
    <t>刘文利</t>
  </si>
  <si>
    <t>32032219760611731X</t>
  </si>
  <si>
    <t>思红卫</t>
  </si>
  <si>
    <t>61272419811014041X</t>
  </si>
  <si>
    <t>152722196305210315</t>
  </si>
  <si>
    <t>祝小飞</t>
  </si>
  <si>
    <t>622226198608093910</t>
  </si>
  <si>
    <t>230230198511080718</t>
  </si>
  <si>
    <t>340621197507056017</t>
  </si>
  <si>
    <t>电气技术员</t>
  </si>
  <si>
    <t>152723200006295414</t>
  </si>
  <si>
    <t>经营管理科</t>
  </si>
  <si>
    <t>370404197406146230</t>
  </si>
  <si>
    <t>核算工程师</t>
  </si>
  <si>
    <t>刘德胜</t>
  </si>
  <si>
    <t>650102197902161614</t>
  </si>
  <si>
    <t>152723198504101520</t>
  </si>
  <si>
    <t>15272319960118123X</t>
  </si>
  <si>
    <t>142234199308286016</t>
  </si>
  <si>
    <t>秦波</t>
  </si>
  <si>
    <t>152723199112032719</t>
  </si>
  <si>
    <t>宋振</t>
  </si>
  <si>
    <t>14060219851120755X</t>
  </si>
  <si>
    <t>15272319901221091X</t>
  </si>
  <si>
    <t>152104199406102215</t>
  </si>
  <si>
    <t>140602199208086016</t>
  </si>
  <si>
    <t>152104198211024670</t>
  </si>
  <si>
    <t>王挨俊</t>
  </si>
  <si>
    <t>152723196705071218</t>
  </si>
  <si>
    <t>152723197008100612</t>
  </si>
  <si>
    <t>张三换</t>
  </si>
  <si>
    <t>15272319690925573X</t>
  </si>
  <si>
    <t>152723199104045413</t>
  </si>
  <si>
    <t>郭永飞</t>
  </si>
  <si>
    <t>142232199108060474</t>
  </si>
  <si>
    <t>郝子龙</t>
  </si>
  <si>
    <t>140932199511140016</t>
  </si>
  <si>
    <t>周旭冰</t>
  </si>
  <si>
    <t>152723199301224234</t>
  </si>
  <si>
    <t>612722198401026112</t>
  </si>
  <si>
    <t>152722199102137377</t>
  </si>
  <si>
    <t>152723198705285717</t>
  </si>
  <si>
    <t>152723199108262714</t>
  </si>
  <si>
    <t>彭建</t>
  </si>
  <si>
    <t>150429196312143698</t>
  </si>
  <si>
    <t>140524197304080515</t>
  </si>
  <si>
    <t>武胜利</t>
  </si>
  <si>
    <t>412322196207123615</t>
  </si>
  <si>
    <t>向君峰</t>
  </si>
  <si>
    <t>41018219870427031X</t>
  </si>
  <si>
    <t>矿长助理兼队长</t>
  </si>
  <si>
    <t>152723199308101827</t>
  </si>
  <si>
    <t>612723199611203632</t>
  </si>
  <si>
    <t>152723199804270910</t>
  </si>
  <si>
    <t>150221199006216512</t>
  </si>
  <si>
    <t>白月东</t>
  </si>
  <si>
    <t>150403198201192513</t>
  </si>
  <si>
    <t>段小涛</t>
  </si>
  <si>
    <t>411081198207310850</t>
  </si>
  <si>
    <t>葛培峰</t>
  </si>
  <si>
    <t>152723198112161532</t>
  </si>
  <si>
    <t>142233197711051510</t>
  </si>
  <si>
    <t>370883197807135310</t>
  </si>
  <si>
    <t>李向国</t>
  </si>
  <si>
    <t>152723198203261512</t>
  </si>
  <si>
    <t>130227196803244816</t>
  </si>
  <si>
    <t>卢国礼</t>
  </si>
  <si>
    <t>132624197202155833</t>
  </si>
  <si>
    <t>莽永军</t>
  </si>
  <si>
    <t>150428197707292055</t>
  </si>
  <si>
    <t>庞惊桂</t>
  </si>
  <si>
    <t>371323198902109139</t>
  </si>
  <si>
    <t>屈绍富</t>
  </si>
  <si>
    <t>370883198812146852</t>
  </si>
  <si>
    <t>曲凌春</t>
  </si>
  <si>
    <t>150426197508034376</t>
  </si>
  <si>
    <t>王海涛</t>
  </si>
  <si>
    <t>150429198212083631</t>
  </si>
  <si>
    <t>130523198711201237</t>
  </si>
  <si>
    <t>吴勤</t>
  </si>
  <si>
    <t>130227197104183617</t>
  </si>
  <si>
    <t>徐志刚</t>
  </si>
  <si>
    <t>150422198912304816</t>
  </si>
  <si>
    <t>130521198408127035</t>
  </si>
  <si>
    <t>张伯胜</t>
  </si>
  <si>
    <t>320322197402060817</t>
  </si>
  <si>
    <t>张忠林</t>
  </si>
  <si>
    <t>370922197311171812</t>
  </si>
  <si>
    <t>赵东</t>
  </si>
  <si>
    <t>152201198208184039</t>
  </si>
  <si>
    <t>370826197711103712</t>
  </si>
  <si>
    <t>150428198509202033</t>
  </si>
  <si>
    <t>庄绪宽</t>
  </si>
  <si>
    <t>320323197511206295</t>
  </si>
  <si>
    <t>武鑫磊</t>
  </si>
  <si>
    <t>612723199911072814</t>
  </si>
  <si>
    <t>范立虎</t>
  </si>
  <si>
    <t>130521198611033579</t>
  </si>
  <si>
    <t>付铁臣</t>
  </si>
  <si>
    <t>150207198702172611</t>
  </si>
  <si>
    <t>金宝</t>
  </si>
  <si>
    <t>150725198311090619</t>
  </si>
  <si>
    <t>廖延信</t>
  </si>
  <si>
    <t>340403198608182419</t>
  </si>
  <si>
    <t>370922196804194217</t>
  </si>
  <si>
    <t>路利江</t>
  </si>
  <si>
    <t>130521198703264016</t>
  </si>
  <si>
    <t>田呈建</t>
  </si>
  <si>
    <t>370825197705200018</t>
  </si>
  <si>
    <t>爆破工</t>
  </si>
  <si>
    <t>61242319730520261X</t>
  </si>
  <si>
    <t>210124196807183817</t>
  </si>
  <si>
    <t>152104197403052225</t>
  </si>
  <si>
    <t>152723198805135134</t>
  </si>
  <si>
    <t>15012219820215305X</t>
  </si>
  <si>
    <t>奥苏萍</t>
  </si>
  <si>
    <t>610526198502106464</t>
  </si>
  <si>
    <t>142227198006303417</t>
  </si>
  <si>
    <t>150122199610152122</t>
  </si>
  <si>
    <t>刘鹏军</t>
  </si>
  <si>
    <t>610526198405312215</t>
  </si>
  <si>
    <t>田艳飞</t>
  </si>
  <si>
    <t>厨师长</t>
  </si>
  <si>
    <t>152631198210283634</t>
  </si>
  <si>
    <t>王翠花</t>
  </si>
  <si>
    <t>140931197901120023</t>
  </si>
  <si>
    <t>王晶立</t>
  </si>
  <si>
    <t>612323198102113755</t>
  </si>
  <si>
    <t>王俊英</t>
  </si>
  <si>
    <t>14212819711120752X</t>
  </si>
  <si>
    <t>130434196402091630</t>
  </si>
  <si>
    <t>魏红艳</t>
  </si>
  <si>
    <t>610524198812247649</t>
  </si>
  <si>
    <t>邬振义</t>
  </si>
  <si>
    <t>612723198106192819</t>
  </si>
  <si>
    <t>150124198808147036</t>
  </si>
  <si>
    <t>150124199509196510</t>
  </si>
  <si>
    <t>210922198912116042</t>
  </si>
  <si>
    <t>142726198701130627</t>
  </si>
  <si>
    <t>白锦红</t>
  </si>
  <si>
    <t>152221197103305421</t>
  </si>
  <si>
    <t>152128197412280925</t>
  </si>
  <si>
    <t>142231197111110449</t>
  </si>
  <si>
    <t>付梅枝</t>
  </si>
  <si>
    <t>152723197203105742</t>
  </si>
  <si>
    <t>郭永平</t>
  </si>
  <si>
    <t>152623196612045074</t>
  </si>
  <si>
    <t>国学英</t>
  </si>
  <si>
    <t>150422198004141863</t>
  </si>
  <si>
    <t>韩永连</t>
  </si>
  <si>
    <t>152723198308105444</t>
  </si>
  <si>
    <t>贺爱花</t>
  </si>
  <si>
    <t>152722197209236122</t>
  </si>
  <si>
    <t>李红梅</t>
  </si>
  <si>
    <t>211404197910297624</t>
  </si>
  <si>
    <t>马志强</t>
  </si>
  <si>
    <t>150622199402245110</t>
  </si>
  <si>
    <t>奇慧芳</t>
  </si>
  <si>
    <t>152723198206035422</t>
  </si>
  <si>
    <t>王雪莲</t>
  </si>
  <si>
    <t>150233197306081828</t>
  </si>
  <si>
    <t>吴霞霞</t>
  </si>
  <si>
    <t>622201198201056328</t>
  </si>
  <si>
    <t>张凤英</t>
  </si>
  <si>
    <t>152723197004255123</t>
  </si>
  <si>
    <t>152624198303250918</t>
  </si>
  <si>
    <t>张治安</t>
  </si>
  <si>
    <t>15272319970206127x</t>
  </si>
  <si>
    <t>排干司机</t>
  </si>
  <si>
    <t>多种设备司机</t>
  </si>
  <si>
    <t>李欢林</t>
  </si>
  <si>
    <t>洒水车司机</t>
  </si>
  <si>
    <t>152723198401281514</t>
  </si>
  <si>
    <t>马江花</t>
  </si>
  <si>
    <t>140212198408211850</t>
  </si>
  <si>
    <t>152723198203080914</t>
  </si>
  <si>
    <t>152601198210174130</t>
  </si>
  <si>
    <t>陈佳竞</t>
  </si>
  <si>
    <t>220181200011184134</t>
  </si>
  <si>
    <t>机动队队员</t>
  </si>
  <si>
    <t>150421199611024712</t>
  </si>
  <si>
    <t>监控维护员</t>
  </si>
  <si>
    <t>14060219960111401X</t>
  </si>
  <si>
    <t>李兴</t>
  </si>
  <si>
    <t>140222200001081532</t>
  </si>
  <si>
    <t>142234199809177117</t>
  </si>
  <si>
    <t>王宏伟</t>
  </si>
  <si>
    <t>14223419880609221X</t>
  </si>
  <si>
    <t>152626199004273316</t>
  </si>
  <si>
    <t>王永宏</t>
  </si>
  <si>
    <t>152723198812251811</t>
  </si>
  <si>
    <t>王泽宇</t>
  </si>
  <si>
    <t>142226199905247410</t>
  </si>
  <si>
    <t>武治雄</t>
  </si>
  <si>
    <t>140222199807271516</t>
  </si>
  <si>
    <t>张琦</t>
  </si>
  <si>
    <t>211381199205165710</t>
  </si>
  <si>
    <t>140203198609060415</t>
  </si>
  <si>
    <t>陈宝成</t>
  </si>
  <si>
    <t>安保员（布尔陶亥）</t>
  </si>
  <si>
    <t>152723196302285713</t>
  </si>
  <si>
    <t>李山</t>
  </si>
  <si>
    <t>152723196411075758</t>
  </si>
  <si>
    <t>刘俊清</t>
  </si>
  <si>
    <t>152723196304201536</t>
  </si>
  <si>
    <t>翟广义</t>
  </si>
  <si>
    <t>152723196311205113</t>
  </si>
  <si>
    <t>常务副厂长</t>
  </si>
  <si>
    <t>装运主管</t>
  </si>
  <si>
    <t>152631198802084217</t>
  </si>
  <si>
    <t>车队班长</t>
  </si>
  <si>
    <t>车队副班长</t>
  </si>
  <si>
    <t>韩红炎</t>
  </si>
  <si>
    <t>142726198401190919</t>
  </si>
  <si>
    <t>寇伟</t>
  </si>
  <si>
    <t>152827198912124837</t>
  </si>
  <si>
    <t>230224198302062612</t>
  </si>
  <si>
    <t>140621198906062518</t>
  </si>
  <si>
    <t>132522197002080517</t>
  </si>
  <si>
    <t>152723198707213311</t>
  </si>
  <si>
    <t>齐海健</t>
  </si>
  <si>
    <t>230224199705212018</t>
  </si>
  <si>
    <t>田杰</t>
  </si>
  <si>
    <t>152723197604277211</t>
  </si>
  <si>
    <t>王德军</t>
  </si>
  <si>
    <t>210902196807184014</t>
  </si>
  <si>
    <t>152631199602010912</t>
  </si>
  <si>
    <t>152104197004202214</t>
  </si>
  <si>
    <t>F10836</t>
  </si>
  <si>
    <t>王意</t>
  </si>
  <si>
    <t>15272319851101453X</t>
  </si>
  <si>
    <t>武鹏</t>
  </si>
  <si>
    <t>61052419840218805X</t>
  </si>
  <si>
    <t>152723198612101835</t>
  </si>
  <si>
    <t>152723198604212711</t>
  </si>
  <si>
    <t>152723198410105432</t>
  </si>
  <si>
    <t>张朋飞</t>
  </si>
  <si>
    <t>152722199307205513</t>
  </si>
  <si>
    <t>赵瑞军</t>
  </si>
  <si>
    <t>142424198409194413</t>
  </si>
  <si>
    <t>杨敏</t>
  </si>
  <si>
    <t>152723200009208128</t>
  </si>
  <si>
    <t>刘秀</t>
  </si>
  <si>
    <t>150621198510153327</t>
  </si>
  <si>
    <t>综合办公室</t>
  </si>
  <si>
    <t>经理</t>
  </si>
  <si>
    <t>伊慧忠</t>
  </si>
  <si>
    <t>量蕴采购主管</t>
  </si>
  <si>
    <t>15022119880205031X</t>
  </si>
  <si>
    <t>焦子纯</t>
  </si>
  <si>
    <t>152104198806176323</t>
  </si>
  <si>
    <t>薛博胜</t>
  </si>
  <si>
    <t>152723199410042739</t>
  </si>
  <si>
    <t>杨凤</t>
  </si>
  <si>
    <t>统计员</t>
  </si>
  <si>
    <t>152823198809124323</t>
  </si>
  <si>
    <t>王永祥</t>
  </si>
  <si>
    <t>库管</t>
  </si>
  <si>
    <t>15272319830817241X</t>
  </si>
  <si>
    <t>葡萄酒产业部</t>
  </si>
  <si>
    <t>康登昭</t>
  </si>
  <si>
    <t>酿酒总工</t>
  </si>
  <si>
    <t>61040319731110009X</t>
  </si>
  <si>
    <t>陆明</t>
  </si>
  <si>
    <t>技术总监</t>
  </si>
  <si>
    <t>642221198109150417</t>
  </si>
  <si>
    <t>张敏</t>
  </si>
  <si>
    <t>642223199211240379</t>
  </si>
  <si>
    <t>孔祥风</t>
  </si>
  <si>
    <t>滴灌班长</t>
  </si>
  <si>
    <t>152122198103103315</t>
  </si>
  <si>
    <t>机械班长</t>
  </si>
  <si>
    <t>150124198402247619</t>
  </si>
  <si>
    <t>陈跟来</t>
  </si>
  <si>
    <t>葡萄园种植工</t>
  </si>
  <si>
    <t>132828196811050318</t>
  </si>
  <si>
    <t>付立</t>
  </si>
  <si>
    <t>152625197206132014</t>
  </si>
  <si>
    <t>高雷</t>
  </si>
  <si>
    <t>152723196503224212</t>
  </si>
  <si>
    <t>152628198212295198</t>
  </si>
  <si>
    <t>任月旺</t>
  </si>
  <si>
    <t>150121197407145415</t>
  </si>
  <si>
    <t>田军泉</t>
  </si>
  <si>
    <t>150124196809092752</t>
  </si>
  <si>
    <t>田在宽</t>
  </si>
  <si>
    <t>152723196709191532</t>
  </si>
  <si>
    <t>王晓丽</t>
  </si>
  <si>
    <t>152223198310051943</t>
  </si>
  <si>
    <t>张毛毛</t>
  </si>
  <si>
    <t>152623197301302621</t>
  </si>
  <si>
    <t>张永生</t>
  </si>
  <si>
    <t>152723196801220930</t>
  </si>
  <si>
    <t>林果产业部</t>
  </si>
  <si>
    <t>肖存海</t>
  </si>
  <si>
    <t>152723197912140911</t>
  </si>
  <si>
    <t>王惠玄</t>
  </si>
  <si>
    <t>技术主管</t>
  </si>
  <si>
    <t>622223198902023631</t>
  </si>
  <si>
    <t>鲁旭东</t>
  </si>
  <si>
    <t>现场管理员</t>
  </si>
  <si>
    <t>152723199608262411</t>
  </si>
  <si>
    <t>任必瑞</t>
  </si>
  <si>
    <t>152822199205013014</t>
  </si>
  <si>
    <t>孙钰淼</t>
  </si>
  <si>
    <t>果树技术员</t>
  </si>
  <si>
    <t>152723199410158117</t>
  </si>
  <si>
    <t>范宇进</t>
  </si>
  <si>
    <t>果园组长</t>
  </si>
  <si>
    <t>152723199412125714</t>
  </si>
  <si>
    <t>焦建峰</t>
  </si>
  <si>
    <t>绿化组长</t>
  </si>
  <si>
    <t>152629197309143512</t>
  </si>
  <si>
    <t>王鹏</t>
  </si>
  <si>
    <t>152723199105161512</t>
  </si>
  <si>
    <t>辛海利</t>
  </si>
  <si>
    <t>机械手</t>
  </si>
  <si>
    <t>152723198808091536</t>
  </si>
  <si>
    <t>徐文强</t>
  </si>
  <si>
    <t>152723198104037216</t>
  </si>
  <si>
    <t>张瑞君</t>
  </si>
  <si>
    <t>15272319781108421X</t>
  </si>
  <si>
    <t>赵悦</t>
  </si>
  <si>
    <t>养护组长</t>
  </si>
  <si>
    <t>152723199308283616</t>
  </si>
  <si>
    <t>白贵全</t>
  </si>
  <si>
    <t>绿化工</t>
  </si>
  <si>
    <t>142325196507112559</t>
  </si>
  <si>
    <t>白牡丹</t>
  </si>
  <si>
    <t>果园</t>
  </si>
  <si>
    <t>152723196504292428</t>
  </si>
  <si>
    <t>董存成</t>
  </si>
  <si>
    <t>152626196012072438</t>
  </si>
  <si>
    <t>樊林海</t>
  </si>
  <si>
    <t>152723197010030916</t>
  </si>
  <si>
    <t>郭占成</t>
  </si>
  <si>
    <t>142233196310111514</t>
  </si>
  <si>
    <t>韩秀民</t>
  </si>
  <si>
    <t>150424196402202434</t>
  </si>
  <si>
    <t>贾虎荣</t>
  </si>
  <si>
    <t>142234196702126017</t>
  </si>
  <si>
    <t>金文义</t>
  </si>
  <si>
    <t>152723196401262410</t>
  </si>
  <si>
    <t>李广先</t>
  </si>
  <si>
    <t>15272319631027271X</t>
  </si>
  <si>
    <t>李惠斌</t>
  </si>
  <si>
    <t>150221196910030018</t>
  </si>
  <si>
    <t>李乃</t>
  </si>
  <si>
    <t>152723196208010633</t>
  </si>
  <si>
    <t>李永军</t>
  </si>
  <si>
    <t>152723197011284512</t>
  </si>
  <si>
    <t>李众生</t>
  </si>
  <si>
    <t>152723196810251210</t>
  </si>
  <si>
    <t>刘占厚</t>
  </si>
  <si>
    <t>152723197207012439</t>
  </si>
  <si>
    <t>路天保</t>
  </si>
  <si>
    <t>142234196202241035</t>
  </si>
  <si>
    <t>吕德坤</t>
  </si>
  <si>
    <t>231025196401124011</t>
  </si>
  <si>
    <t>吕二秀</t>
  </si>
  <si>
    <t>15272319630329091</t>
  </si>
  <si>
    <t>马二丽</t>
  </si>
  <si>
    <t>152723197611247221</t>
  </si>
  <si>
    <t>马月升</t>
  </si>
  <si>
    <t>152723196711071839</t>
  </si>
  <si>
    <t>石升旺</t>
  </si>
  <si>
    <t>142128196009030532</t>
  </si>
  <si>
    <t>王殿凤</t>
  </si>
  <si>
    <t>231025196704094024</t>
  </si>
  <si>
    <t>王奋清</t>
  </si>
  <si>
    <t>152723196509224512</t>
  </si>
  <si>
    <t>王润苍</t>
  </si>
  <si>
    <t>绿化班长</t>
  </si>
  <si>
    <t>152723196302200951</t>
  </si>
  <si>
    <t>徐根红</t>
  </si>
  <si>
    <t>14223419700624221X</t>
  </si>
  <si>
    <t>张福江</t>
  </si>
  <si>
    <t>231025196912294012</t>
  </si>
  <si>
    <t>赵杰</t>
  </si>
  <si>
    <t>152630196706030790</t>
  </si>
  <si>
    <t>钟凤仙</t>
  </si>
  <si>
    <t>511024196512020208</t>
  </si>
  <si>
    <t>周广艮</t>
  </si>
  <si>
    <t>152723196112281519</t>
  </si>
  <si>
    <t>农畜产业部</t>
  </si>
  <si>
    <t>宋毅</t>
  </si>
  <si>
    <t>农畜产业部副经理</t>
  </si>
  <si>
    <t>140602198608297512</t>
  </si>
  <si>
    <t>蔬菜种植技术员</t>
  </si>
  <si>
    <t>622823199010052848</t>
  </si>
  <si>
    <t>孙永彩</t>
  </si>
  <si>
    <t>养殖技术员</t>
  </si>
  <si>
    <t>13223319721028201X</t>
  </si>
  <si>
    <t>梁志强</t>
  </si>
  <si>
    <t>种植班长</t>
  </si>
  <si>
    <t>150207196902052017</t>
  </si>
  <si>
    <t>邓兴菊</t>
  </si>
  <si>
    <t>养殖员（猪）</t>
  </si>
  <si>
    <t>513027196206103145</t>
  </si>
  <si>
    <t>高旭</t>
  </si>
  <si>
    <t>大棚种植工</t>
  </si>
  <si>
    <t>152723198201107239</t>
  </si>
  <si>
    <t>郜贵</t>
  </si>
  <si>
    <t>150207196011132013</t>
  </si>
  <si>
    <t>李慧军</t>
  </si>
  <si>
    <t>养殖员（蛋鸡）</t>
  </si>
  <si>
    <t>15022119640121031X</t>
  </si>
  <si>
    <t>梁德义</t>
  </si>
  <si>
    <t>养殖员（羊）</t>
  </si>
  <si>
    <t>15020719640107201X</t>
  </si>
  <si>
    <t>苏海龙</t>
  </si>
  <si>
    <t>150207197011192010</t>
  </si>
  <si>
    <t>徐志清</t>
  </si>
  <si>
    <t>150207197109212040</t>
  </si>
  <si>
    <t>薛金良</t>
  </si>
  <si>
    <t>150221196408190032</t>
  </si>
  <si>
    <t>张海清</t>
  </si>
  <si>
    <t>养殖员（散养鸡）</t>
  </si>
  <si>
    <t>152723197011152739</t>
  </si>
  <si>
    <t>大田产业部</t>
  </si>
  <si>
    <t>梁海发</t>
  </si>
  <si>
    <t>152726197207220915</t>
  </si>
  <si>
    <t>152723198901015714</t>
  </si>
  <si>
    <t>王喜来</t>
  </si>
  <si>
    <t>152723199302200912</t>
  </si>
  <si>
    <t>武子豪</t>
  </si>
  <si>
    <t>实习技术员</t>
  </si>
  <si>
    <t>150102199908070618</t>
  </si>
  <si>
    <t>张璐</t>
  </si>
  <si>
    <t>15280119920717651X</t>
  </si>
  <si>
    <t>农机操作手</t>
  </si>
  <si>
    <t>牛陆园</t>
  </si>
  <si>
    <t>152723199704100930</t>
  </si>
  <si>
    <t>乔成华</t>
  </si>
  <si>
    <t>142234197306197117</t>
  </si>
  <si>
    <t>150304198309182019</t>
  </si>
  <si>
    <t>牛璐</t>
  </si>
  <si>
    <t>150302199301094024</t>
  </si>
  <si>
    <t>李启澳</t>
  </si>
  <si>
    <t>150302199912131015</t>
  </si>
  <si>
    <t>杨浩然</t>
  </si>
  <si>
    <t>23022120010430041X</t>
  </si>
  <si>
    <t>领导助理</t>
  </si>
  <si>
    <t>领导助理分管采购</t>
  </si>
  <si>
    <t>2021-11-221</t>
  </si>
  <si>
    <t>总经理助理兼任多种经营部经理</t>
  </si>
  <si>
    <t>总经理秘书</t>
  </si>
  <si>
    <t>人事专员</t>
  </si>
  <si>
    <t>赵帅</t>
  </si>
  <si>
    <t>152722199303232717</t>
  </si>
  <si>
    <t>法务专员</t>
  </si>
  <si>
    <t>18947709576</t>
  </si>
  <si>
    <t>赵凯</t>
  </si>
  <si>
    <t>152629199212250572</t>
  </si>
  <si>
    <t>张靖冬</t>
  </si>
  <si>
    <t>原经营管理中心
副总经理</t>
  </si>
  <si>
    <t>150103196201260517</t>
  </si>
  <si>
    <t>外联专员</t>
  </si>
  <si>
    <t>15247737570</t>
  </si>
  <si>
    <t>15934988334</t>
  </si>
  <si>
    <t>高阳</t>
  </si>
  <si>
    <t>152723199305171213</t>
  </si>
  <si>
    <t>15848165111</t>
  </si>
  <si>
    <t>郭珮瑶</t>
  </si>
  <si>
    <t>152723199502241882</t>
  </si>
  <si>
    <t>陈治良</t>
  </si>
  <si>
    <t>采购部副经理</t>
  </si>
  <si>
    <t>222403198006200995</t>
  </si>
  <si>
    <t>采购部主管</t>
  </si>
  <si>
    <t>副总工程师兼调度室主任</t>
  </si>
  <si>
    <t>监测监控副班长</t>
  </si>
  <si>
    <t>监测监控维护员</t>
  </si>
  <si>
    <t>监测监控值机员</t>
  </si>
  <si>
    <t>安全技术员</t>
  </si>
  <si>
    <t>安检员班长</t>
  </si>
  <si>
    <t>安检员副班长</t>
  </si>
  <si>
    <t>赵俊峰</t>
  </si>
  <si>
    <r>
      <rPr>
        <sz val="8"/>
        <rFont val="宋体"/>
        <charset val="134"/>
        <scheme val="minor"/>
      </rPr>
      <t>1</t>
    </r>
    <r>
      <rPr>
        <sz val="8"/>
        <rFont val="宋体"/>
        <charset val="134"/>
      </rPr>
      <t>52723198810034813</t>
    </r>
  </si>
  <si>
    <t>15245485243</t>
  </si>
  <si>
    <r>
      <rPr>
        <sz val="8"/>
        <rFont val="宋体"/>
        <charset val="134"/>
        <scheme val="minor"/>
      </rPr>
      <t>6</t>
    </r>
    <r>
      <rPr>
        <sz val="8"/>
        <rFont val="宋体"/>
        <charset val="134"/>
      </rPr>
      <t>1272419811014041X</t>
    </r>
  </si>
  <si>
    <t>井上检身工</t>
  </si>
  <si>
    <t>崔凯歌</t>
  </si>
  <si>
    <t>610528198511022118</t>
  </si>
  <si>
    <t>和本人一起报销</t>
  </si>
  <si>
    <t>主司炉班长</t>
  </si>
  <si>
    <t>副司炉</t>
  </si>
  <si>
    <t>李挨小</t>
  </si>
  <si>
    <t>152723196503210910</t>
  </si>
  <si>
    <t>锅炉化验员</t>
  </si>
  <si>
    <r>
      <rPr>
        <sz val="8"/>
        <rFont val="宋体"/>
        <charset val="134"/>
        <scheme val="minor"/>
      </rPr>
      <t>152626198110072</t>
    </r>
    <r>
      <rPr>
        <sz val="8"/>
        <rFont val="宋体"/>
        <charset val="134"/>
      </rPr>
      <t>118</t>
    </r>
  </si>
  <si>
    <r>
      <rPr>
        <sz val="8"/>
        <rFont val="宋体"/>
        <charset val="134"/>
        <scheme val="minor"/>
      </rPr>
      <t>1</t>
    </r>
    <r>
      <rPr>
        <sz val="8"/>
        <rFont val="宋体"/>
        <charset val="134"/>
      </rPr>
      <t>42234198911116017</t>
    </r>
  </si>
  <si>
    <t>水处理巡视员班长</t>
  </si>
  <si>
    <t>水处理巡视员</t>
  </si>
  <si>
    <t>净水站处理工</t>
  </si>
  <si>
    <t>王飞</t>
  </si>
  <si>
    <t>152723199210034515</t>
  </si>
  <si>
    <t>2021-9-11-2021-9-18</t>
  </si>
  <si>
    <t>庄英杰</t>
  </si>
  <si>
    <t>370284198309231519</t>
  </si>
  <si>
    <t>预结算工程师</t>
  </si>
  <si>
    <t>安装成本管理</t>
  </si>
  <si>
    <t>核算员</t>
  </si>
  <si>
    <t>瓦斯检查员</t>
  </si>
  <si>
    <r>
      <rPr>
        <sz val="8"/>
        <rFont val="宋体"/>
        <charset val="134"/>
        <scheme val="minor"/>
      </rPr>
      <t>1</t>
    </r>
    <r>
      <rPr>
        <sz val="8"/>
        <rFont val="宋体"/>
        <charset val="134"/>
      </rPr>
      <t>52723199301224234</t>
    </r>
  </si>
  <si>
    <r>
      <rPr>
        <sz val="8"/>
        <rFont val="宋体"/>
        <charset val="134"/>
        <scheme val="minor"/>
      </rPr>
      <t>15272319830112</t>
    </r>
    <r>
      <rPr>
        <sz val="8"/>
        <rFont val="宋体"/>
        <charset val="134"/>
      </rPr>
      <t>0916</t>
    </r>
  </si>
  <si>
    <t>赵智</t>
  </si>
  <si>
    <t>152723199210025715</t>
  </si>
  <si>
    <t>机械副队长</t>
  </si>
  <si>
    <t>2021-78-28</t>
  </si>
  <si>
    <t>机械技术员</t>
  </si>
  <si>
    <t>井下变配电工</t>
  </si>
  <si>
    <t>井下岗位工</t>
  </si>
  <si>
    <t>张建飞</t>
  </si>
  <si>
    <r>
      <rPr>
        <sz val="8"/>
        <rFont val="宋体"/>
        <charset val="134"/>
        <scheme val="minor"/>
      </rPr>
      <t>1</t>
    </r>
    <r>
      <rPr>
        <sz val="8"/>
        <rFont val="宋体"/>
        <charset val="134"/>
      </rPr>
      <t>52723198706151219</t>
    </r>
  </si>
  <si>
    <t>刘浩</t>
  </si>
  <si>
    <t>142232199403198433</t>
  </si>
  <si>
    <t>生产二班班长</t>
  </si>
  <si>
    <r>
      <rPr>
        <sz val="8"/>
        <rFont val="宋体"/>
        <charset val="134"/>
        <scheme val="minor"/>
      </rPr>
      <t>6</t>
    </r>
    <r>
      <rPr>
        <sz val="8"/>
        <rFont val="宋体"/>
        <charset val="134"/>
      </rPr>
      <t>22421198107011912</t>
    </r>
  </si>
  <si>
    <t>皮带排水工</t>
  </si>
  <si>
    <t>皮带检修工</t>
  </si>
  <si>
    <t>实习电工</t>
  </si>
  <si>
    <t>设备检修班副班长</t>
  </si>
  <si>
    <t>设备检修班班长</t>
  </si>
  <si>
    <t>皮带清扫工</t>
  </si>
  <si>
    <t>钉道工班长</t>
  </si>
  <si>
    <t>浮煤清理工</t>
  </si>
  <si>
    <t>浮煤清扫工</t>
  </si>
  <si>
    <t>郭艳娥</t>
  </si>
  <si>
    <t>130926198704030821</t>
  </si>
  <si>
    <t>灯房充电工</t>
  </si>
  <si>
    <t>矿灯充电工</t>
  </si>
  <si>
    <t>主提升机司机</t>
  </si>
  <si>
    <t>郝雪飞</t>
  </si>
  <si>
    <t>142234198410190032</t>
  </si>
  <si>
    <t>徐功祥</t>
  </si>
  <si>
    <t>370406197303027434</t>
  </si>
  <si>
    <t>常昊</t>
  </si>
  <si>
    <t>320322199010071655</t>
  </si>
  <si>
    <t>王鹏鹏</t>
  </si>
  <si>
    <t>130523198908103016</t>
  </si>
  <si>
    <t xml:space="preserve"> 周红东</t>
  </si>
  <si>
    <t>孙大力</t>
  </si>
  <si>
    <t>150428198310160112</t>
  </si>
  <si>
    <t>刘小宏</t>
  </si>
  <si>
    <t>610429198009092672</t>
  </si>
  <si>
    <t>房丽霞</t>
  </si>
  <si>
    <t>152723198605140326</t>
  </si>
  <si>
    <t>生产副班长</t>
  </si>
  <si>
    <t>王茂迎</t>
  </si>
  <si>
    <t>370922198012141319</t>
  </si>
  <si>
    <t>检修班长</t>
  </si>
  <si>
    <t>锚杆机司机</t>
  </si>
  <si>
    <t>胶带机司机</t>
  </si>
  <si>
    <t>韩风春</t>
  </si>
  <si>
    <t>150403196910205138</t>
  </si>
  <si>
    <t>防爆车司机</t>
  </si>
  <si>
    <t>柳海林</t>
  </si>
  <si>
    <t>150429197505121238</t>
  </si>
  <si>
    <t xml:space="preserve"> 孙士海</t>
  </si>
  <si>
    <t>150429198005125931</t>
  </si>
  <si>
    <t>李国辉</t>
  </si>
  <si>
    <t>220724198304133619</t>
  </si>
  <si>
    <t>维修技术员</t>
  </si>
  <si>
    <t>康军良</t>
  </si>
  <si>
    <t>副厨师长</t>
  </si>
  <si>
    <t>152723198408181217</t>
  </si>
  <si>
    <t>配菜员</t>
  </si>
  <si>
    <t>152627198908060032</t>
  </si>
  <si>
    <t>刘敏</t>
  </si>
  <si>
    <t>152723199805034848</t>
  </si>
  <si>
    <t>浴室工班长</t>
  </si>
  <si>
    <t>宿管管理员</t>
  </si>
  <si>
    <t>选煤厂厂长</t>
  </si>
  <si>
    <t xml:space="preserve"> 机电技术员</t>
  </si>
  <si>
    <t>原煤机修班长</t>
  </si>
  <si>
    <t>电 工</t>
  </si>
  <si>
    <t>王佳伟</t>
  </si>
  <si>
    <t>211203199602072054</t>
  </si>
  <si>
    <t>主洗生产一班班长</t>
  </si>
  <si>
    <t>主洗生产二班班长</t>
  </si>
  <si>
    <t>杨晓雄</t>
  </si>
  <si>
    <t>150122199008124639</t>
  </si>
  <si>
    <t>材料管理员</t>
  </si>
  <si>
    <t>主洗机修副班长</t>
  </si>
  <si>
    <t>武青华</t>
  </si>
  <si>
    <t>140222198911087511</t>
  </si>
  <si>
    <t>王娟辉</t>
  </si>
  <si>
    <t>142726198501170616</t>
  </si>
  <si>
    <t>机修工副班长</t>
  </si>
  <si>
    <t>孟云岗</t>
  </si>
  <si>
    <t>主洗机修工</t>
  </si>
  <si>
    <t>140481198303285216</t>
  </si>
  <si>
    <t>640203196202020533</t>
  </si>
  <si>
    <t>付四小</t>
  </si>
  <si>
    <t>152723197510051537</t>
  </si>
  <si>
    <t>张春波</t>
  </si>
  <si>
    <t>232321198202212319</t>
  </si>
  <si>
    <t>152722199408080035</t>
  </si>
  <si>
    <r>
      <rPr>
        <sz val="8"/>
        <rFont val="宋体"/>
        <charset val="134"/>
        <scheme val="minor"/>
      </rPr>
      <t>1</t>
    </r>
    <r>
      <rPr>
        <sz val="8"/>
        <rFont val="宋体"/>
        <charset val="134"/>
      </rPr>
      <t>42202197805192870</t>
    </r>
  </si>
  <si>
    <r>
      <rPr>
        <sz val="8"/>
        <rFont val="宋体"/>
        <charset val="134"/>
        <scheme val="minor"/>
      </rPr>
      <t>1</t>
    </r>
    <r>
      <rPr>
        <sz val="8"/>
        <rFont val="宋体"/>
        <charset val="134"/>
      </rPr>
      <t>52624197411275712</t>
    </r>
  </si>
  <si>
    <t>赵伟</t>
  </si>
  <si>
    <t>152723199305152135</t>
  </si>
  <si>
    <t>杨兵</t>
  </si>
  <si>
    <t>612723199202174412</t>
  </si>
  <si>
    <t>郑思迪</t>
  </si>
  <si>
    <t>150403199204270534</t>
  </si>
  <si>
    <t>车辆班班长</t>
  </si>
  <si>
    <t>放矸员</t>
  </si>
  <si>
    <t>车辆班副班长</t>
  </si>
  <si>
    <t>张永祥</t>
  </si>
  <si>
    <t>152723198302270916</t>
  </si>
  <si>
    <t>车辆维修工</t>
  </si>
  <si>
    <t>装车/原煤班长</t>
  </si>
  <si>
    <t>装车站副班长</t>
  </si>
  <si>
    <r>
      <rPr>
        <sz val="8"/>
        <rFont val="宋体"/>
        <charset val="134"/>
        <scheme val="minor"/>
      </rPr>
      <t>1</t>
    </r>
    <r>
      <rPr>
        <sz val="8"/>
        <rFont val="宋体"/>
        <charset val="134"/>
      </rPr>
      <t>52631197209122417</t>
    </r>
  </si>
  <si>
    <t>装载司机/巡视工</t>
  </si>
  <si>
    <r>
      <rPr>
        <sz val="8"/>
        <rFont val="宋体"/>
        <charset val="134"/>
        <scheme val="minor"/>
      </rPr>
      <t>1</t>
    </r>
    <r>
      <rPr>
        <sz val="8"/>
        <rFont val="宋体"/>
        <charset val="134"/>
      </rPr>
      <t>5272319891027091X</t>
    </r>
  </si>
  <si>
    <r>
      <rPr>
        <sz val="8"/>
        <rFont val="宋体"/>
        <charset val="134"/>
        <scheme val="minor"/>
      </rPr>
      <t>1</t>
    </r>
    <r>
      <rPr>
        <sz val="8"/>
        <rFont val="宋体"/>
        <charset val="134"/>
      </rPr>
      <t>42232198709081575</t>
    </r>
  </si>
  <si>
    <t>郭书堂</t>
  </si>
  <si>
    <t>142230198106260010</t>
  </si>
  <si>
    <t>干燥车间班长兼脱粉车间班长</t>
  </si>
  <si>
    <t>计量员/化验员</t>
  </si>
  <si>
    <r>
      <rPr>
        <sz val="8"/>
        <rFont val="宋体"/>
        <charset val="134"/>
        <scheme val="minor"/>
      </rPr>
      <t>1</t>
    </r>
    <r>
      <rPr>
        <sz val="8"/>
        <rFont val="宋体"/>
        <charset val="134"/>
      </rPr>
      <t>5092319920621271X</t>
    </r>
  </si>
  <si>
    <t>安全员（班长待遇）</t>
  </si>
  <si>
    <t>赵东升</t>
  </si>
  <si>
    <t>152723199510176013</t>
  </si>
  <si>
    <t>王海民</t>
  </si>
  <si>
    <t>140602198812157517</t>
  </si>
  <si>
    <t>刘义峰</t>
  </si>
  <si>
    <t>142232198309142754</t>
  </si>
  <si>
    <t>挖掘机司机</t>
  </si>
  <si>
    <t>孙科</t>
  </si>
  <si>
    <t>152824199109116315</t>
  </si>
  <si>
    <t>13509707133</t>
  </si>
  <si>
    <t>李俊杰</t>
  </si>
  <si>
    <t>152723198805270918</t>
  </si>
  <si>
    <t>陈科</t>
  </si>
  <si>
    <t>140224199810150013</t>
  </si>
  <si>
    <t>网络维护员</t>
  </si>
  <si>
    <t>训犬员</t>
  </si>
  <si>
    <t>刘泽文</t>
  </si>
  <si>
    <t>14093219900920001X</t>
  </si>
  <si>
    <t>王磊磊</t>
  </si>
  <si>
    <t>13063419950107251X</t>
  </si>
  <si>
    <t>李林森</t>
  </si>
  <si>
    <t>220281199811100015</t>
  </si>
  <si>
    <t>刘思捷</t>
  </si>
  <si>
    <t>152723199806023016</t>
  </si>
  <si>
    <t>康登招</t>
  </si>
  <si>
    <t>应签批至具总，
签批人：訾园、李国辉、邓志伟、李延、刘立丰、纪坤鹏、李波</t>
  </si>
</sst>
</file>

<file path=xl/styles.xml><?xml version="1.0" encoding="utf-8"?>
<styleSheet xmlns="http://schemas.openxmlformats.org/spreadsheetml/2006/main" xmlns:mc="http://schemas.openxmlformats.org/markup-compatibility/2006" xmlns:xr9="http://schemas.microsoft.com/office/spreadsheetml/2016/revision9" mc:Ignorable="xr9">
  <numFmts count="1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yyyy\-mm\-dd"/>
    <numFmt numFmtId="178" formatCode="&quot;￥&quot;#,##0.00_);[Red]\(&quot;￥&quot;#,##0.00\)"/>
    <numFmt numFmtId="179" formatCode="yyyy/mm/dd;@"/>
    <numFmt numFmtId="180" formatCode="0.00_);[Red]\(0.00\)"/>
    <numFmt numFmtId="181" formatCode="yyyy/m/d;@"/>
    <numFmt numFmtId="182" formatCode="0_);[Red]\(0\)"/>
    <numFmt numFmtId="183" formatCode="yyyy/mm/dd"/>
    <numFmt numFmtId="184" formatCode="[$-C04]yyyy&quot;年&quot;m&quot;月&quot;d&quot;日&quot;;@"/>
    <numFmt numFmtId="185" formatCode="yyyy&quot;年&quot;m&quot;月&quot;d&quot;日&quot;;@"/>
  </numFmts>
  <fonts count="70">
    <font>
      <sz val="11"/>
      <color theme="1"/>
      <name val="宋体"/>
      <charset val="134"/>
      <scheme val="minor"/>
    </font>
    <font>
      <b/>
      <sz val="14"/>
      <color indexed="8"/>
      <name val="仿宋"/>
      <charset val="134"/>
    </font>
    <font>
      <b/>
      <sz val="14"/>
      <name val="仿宋"/>
      <charset val="134"/>
    </font>
    <font>
      <sz val="12"/>
      <color theme="1"/>
      <name val="仿宋"/>
      <charset val="134"/>
    </font>
    <font>
      <sz val="12"/>
      <name val="仿宋"/>
      <charset val="134"/>
    </font>
    <font>
      <sz val="12"/>
      <name val="宋体"/>
      <charset val="134"/>
    </font>
    <font>
      <sz val="14"/>
      <name val="黑体"/>
      <charset val="134"/>
    </font>
    <font>
      <sz val="10"/>
      <name val="黑体"/>
      <charset val="134"/>
    </font>
    <font>
      <b/>
      <sz val="10"/>
      <name val="黑体"/>
      <charset val="134"/>
    </font>
    <font>
      <sz val="8"/>
      <name val="宋体"/>
      <charset val="134"/>
      <scheme val="minor"/>
    </font>
    <font>
      <sz val="8"/>
      <name val="宋体"/>
      <charset val="134"/>
    </font>
    <font>
      <sz val="9"/>
      <name val="宋体"/>
      <charset val="134"/>
      <scheme val="minor"/>
    </font>
    <font>
      <sz val="8"/>
      <color indexed="8"/>
      <name val="宋体"/>
      <charset val="134"/>
    </font>
    <font>
      <sz val="11"/>
      <color rgb="FFFF0000"/>
      <name val="宋体"/>
      <charset val="134"/>
      <scheme val="minor"/>
    </font>
    <font>
      <b/>
      <sz val="16"/>
      <name val="Microsoft YaHei"/>
      <charset val="134"/>
    </font>
    <font>
      <b/>
      <sz val="16"/>
      <color rgb="FFFF0000"/>
      <name val="Microsoft YaHei"/>
      <charset val="134"/>
    </font>
    <font>
      <b/>
      <sz val="11"/>
      <name val="Microsoft YaHei"/>
      <charset val="134"/>
    </font>
    <font>
      <b/>
      <sz val="11"/>
      <color rgb="FFFF0000"/>
      <name val="Microsoft YaHei"/>
      <charset val="134"/>
    </font>
    <font>
      <sz val="10"/>
      <color theme="1"/>
      <name val="Microsoft YaHei"/>
      <charset val="134"/>
    </font>
    <font>
      <sz val="10"/>
      <color rgb="FFFF0000"/>
      <name val="Microsoft YaHei"/>
      <charset val="134"/>
    </font>
    <font>
      <sz val="10"/>
      <name val="Microsoft YaHei"/>
      <charset val="134"/>
    </font>
    <font>
      <sz val="11"/>
      <name val="宋体"/>
      <charset val="134"/>
      <scheme val="minor"/>
    </font>
    <font>
      <b/>
      <sz val="12"/>
      <name val="仿宋"/>
      <charset val="134"/>
    </font>
    <font>
      <b/>
      <sz val="11"/>
      <color theme="1"/>
      <name val="宋体"/>
      <charset val="134"/>
      <scheme val="minor"/>
    </font>
    <font>
      <b/>
      <sz val="12"/>
      <color indexed="8"/>
      <name val="仿宋"/>
      <charset val="134"/>
    </font>
    <font>
      <b/>
      <sz val="10"/>
      <name val="微软雅黑"/>
      <charset val="134"/>
    </font>
    <font>
      <b/>
      <sz val="14"/>
      <color rgb="FFFF0000"/>
      <name val="宋体"/>
      <charset val="134"/>
      <scheme val="minor"/>
    </font>
    <font>
      <b/>
      <sz val="10"/>
      <color rgb="FF7030A0"/>
      <name val="微软雅黑"/>
      <charset val="134"/>
    </font>
    <font>
      <b/>
      <sz val="10"/>
      <color rgb="FFFF0000"/>
      <name val="微软雅黑"/>
      <charset val="134"/>
    </font>
    <font>
      <b/>
      <sz val="8"/>
      <name val="黑体"/>
      <charset val="134"/>
    </font>
    <font>
      <b/>
      <sz val="6"/>
      <name val="黑体"/>
      <charset val="134"/>
    </font>
    <font>
      <sz val="10"/>
      <color theme="1"/>
      <name val="宋体"/>
      <charset val="134"/>
      <scheme val="minor"/>
    </font>
    <font>
      <sz val="10"/>
      <name val="宋体"/>
      <charset val="134"/>
      <scheme val="minor"/>
    </font>
    <font>
      <b/>
      <sz val="10"/>
      <color theme="1"/>
      <name val="宋体"/>
      <charset val="134"/>
      <scheme val="minor"/>
    </font>
    <font>
      <sz val="11"/>
      <color theme="1"/>
      <name val="仿宋"/>
      <charset val="134"/>
    </font>
    <font>
      <sz val="12"/>
      <color indexed="8"/>
      <name val="仿宋"/>
      <charset val="134"/>
    </font>
    <font>
      <sz val="12"/>
      <color rgb="FFFF0000"/>
      <name val="仿宋"/>
      <charset val="134"/>
    </font>
    <font>
      <sz val="12"/>
      <color theme="1"/>
      <name val="宋体"/>
      <charset val="134"/>
      <scheme val="minor"/>
    </font>
    <font>
      <sz val="12"/>
      <name val="黑体"/>
      <charset val="134"/>
    </font>
    <font>
      <b/>
      <sz val="12"/>
      <name val="黑体"/>
      <charset val="134"/>
    </font>
    <font>
      <sz val="12"/>
      <name val="宋体"/>
      <charset val="134"/>
      <scheme val="minor"/>
    </font>
    <font>
      <b/>
      <sz val="18"/>
      <color theme="1"/>
      <name val="宋体"/>
      <charset val="134"/>
      <scheme val="minor"/>
    </font>
    <font>
      <b/>
      <sz val="12"/>
      <color rgb="FFFF0000"/>
      <name val="仿宋"/>
      <charset val="134"/>
    </font>
    <font>
      <b/>
      <sz val="18"/>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1"/>
      <color rgb="FF006100"/>
      <name val="宋体"/>
      <charset val="134"/>
      <scheme val="minor"/>
    </font>
    <font>
      <sz val="10"/>
      <name val="宋体"/>
      <charset val="134"/>
    </font>
    <font>
      <b/>
      <sz val="9"/>
      <name val="宋体"/>
      <charset val="134"/>
    </font>
    <font>
      <sz val="9"/>
      <name val="宋体"/>
      <charset val="134"/>
    </font>
    <font>
      <sz val="10"/>
      <name val="宋体"/>
      <charset val="134"/>
    </font>
  </fonts>
  <fills count="52">
    <fill>
      <patternFill patternType="none"/>
    </fill>
    <fill>
      <patternFill patternType="gray125"/>
    </fill>
    <fill>
      <patternFill patternType="solid">
        <fgColor theme="4" tint="0.6"/>
        <bgColor indexed="64"/>
      </patternFill>
    </fill>
    <fill>
      <patternFill patternType="solid">
        <fgColor theme="0"/>
        <bgColor indexed="64"/>
      </patternFill>
    </fill>
    <fill>
      <patternFill patternType="solid">
        <fgColor theme="6" tint="0.799951170384838"/>
        <bgColor indexed="64"/>
      </patternFill>
    </fill>
    <fill>
      <patternFill patternType="solid">
        <fgColor theme="9" tint="0.599993896298105"/>
        <bgColor indexed="64"/>
      </patternFill>
    </fill>
    <fill>
      <patternFill patternType="solid">
        <fgColor theme="0" tint="-0.14996795556505"/>
        <bgColor indexed="64"/>
      </patternFill>
    </fill>
    <fill>
      <patternFill patternType="solid">
        <fgColor theme="8" tint="0.799951170384838"/>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indexed="9"/>
        <bgColor indexed="64"/>
      </patternFill>
    </fill>
    <fill>
      <patternFill patternType="solid">
        <fgColor rgb="FFFFFF00"/>
        <bgColor indexed="64"/>
      </patternFill>
    </fill>
    <fill>
      <patternFill patternType="solid">
        <fgColor theme="5" tint="0.6"/>
        <bgColor indexed="64"/>
      </patternFill>
    </fill>
    <fill>
      <patternFill patternType="solid">
        <fgColor theme="2" tint="-0.1"/>
        <bgColor indexed="64"/>
      </patternFill>
    </fill>
    <fill>
      <patternFill patternType="solid">
        <fgColor theme="4"/>
        <bgColor indexed="64"/>
      </patternFill>
    </fill>
    <fill>
      <patternFill patternType="solid">
        <fgColor rgb="FFFFC000"/>
        <bgColor indexed="64"/>
      </patternFill>
    </fill>
    <fill>
      <patternFill patternType="solid">
        <fgColor rgb="FF92D050"/>
        <bgColor indexed="64"/>
      </patternFill>
    </fill>
    <fill>
      <patternFill patternType="solid">
        <fgColor theme="3" tint="0.6"/>
        <bgColor indexed="64"/>
      </patternFill>
    </fill>
    <fill>
      <patternFill patternType="solid">
        <fgColor theme="7" tint="0.4"/>
        <bgColor indexed="64"/>
      </patternFill>
    </fill>
    <fill>
      <patternFill patternType="solid">
        <fgColor theme="3" tint="0.4"/>
        <bgColor indexed="64"/>
      </patternFill>
    </fill>
    <fill>
      <patternFill patternType="solid">
        <fgColor theme="1"/>
        <bgColor indexed="64"/>
      </patternFill>
    </fill>
    <fill>
      <patternFill patternType="solid">
        <fgColor theme="2"/>
        <bgColor indexed="64"/>
      </patternFill>
    </fill>
    <fill>
      <patternFill patternType="solid">
        <fgColor theme="9"/>
        <bgColor indexed="64"/>
      </patternFill>
    </fill>
    <fill>
      <patternFill patternType="solid">
        <fgColor theme="4" tint="0.8"/>
        <bgColor indexed="64"/>
      </patternFill>
    </fill>
    <fill>
      <patternFill patternType="solid">
        <fgColor theme="9" tint="0.8"/>
        <bgColor indexed="64"/>
      </patternFill>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0" fillId="26" borderId="10" applyNumberFormat="0" applyFont="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11" applyNumberFormat="0" applyFill="0" applyAlignment="0" applyProtection="0">
      <alignment vertical="center"/>
    </xf>
    <xf numFmtId="0" fontId="51" fillId="0" borderId="11" applyNumberFormat="0" applyFill="0" applyAlignment="0" applyProtection="0">
      <alignment vertical="center"/>
    </xf>
    <xf numFmtId="0" fontId="52" fillId="0" borderId="12" applyNumberFormat="0" applyFill="0" applyAlignment="0" applyProtection="0">
      <alignment vertical="center"/>
    </xf>
    <xf numFmtId="0" fontId="52" fillId="0" borderId="0" applyNumberFormat="0" applyFill="0" applyBorder="0" applyAlignment="0" applyProtection="0">
      <alignment vertical="center"/>
    </xf>
    <xf numFmtId="0" fontId="53" fillId="27" borderId="13" applyNumberFormat="0" applyAlignment="0" applyProtection="0">
      <alignment vertical="center"/>
    </xf>
    <xf numFmtId="0" fontId="54" fillId="28" borderId="14" applyNumberFormat="0" applyAlignment="0" applyProtection="0">
      <alignment vertical="center"/>
    </xf>
    <xf numFmtId="0" fontId="55" fillId="28" borderId="13" applyNumberFormat="0" applyAlignment="0" applyProtection="0">
      <alignment vertical="center"/>
    </xf>
    <xf numFmtId="0" fontId="56" fillId="29" borderId="15" applyNumberFormat="0" applyAlignment="0" applyProtection="0">
      <alignment vertical="center"/>
    </xf>
    <xf numFmtId="0" fontId="57" fillId="0" borderId="16" applyNumberFormat="0" applyFill="0" applyAlignment="0" applyProtection="0">
      <alignment vertical="center"/>
    </xf>
    <xf numFmtId="0" fontId="58" fillId="0" borderId="17" applyNumberFormat="0" applyFill="0" applyAlignment="0" applyProtection="0">
      <alignment vertical="center"/>
    </xf>
    <xf numFmtId="0" fontId="59" fillId="30" borderId="0" applyNumberFormat="0" applyBorder="0" applyAlignment="0" applyProtection="0">
      <alignment vertical="center"/>
    </xf>
    <xf numFmtId="0" fontId="60" fillId="31" borderId="0" applyNumberFormat="0" applyBorder="0" applyAlignment="0" applyProtection="0">
      <alignment vertical="center"/>
    </xf>
    <xf numFmtId="0" fontId="61" fillId="32" borderId="0" applyNumberFormat="0" applyBorder="0" applyAlignment="0" applyProtection="0">
      <alignment vertical="center"/>
    </xf>
    <xf numFmtId="0" fontId="62" fillId="14" borderId="0" applyNumberFormat="0" applyBorder="0" applyAlignment="0" applyProtection="0">
      <alignment vertical="center"/>
    </xf>
    <xf numFmtId="0" fontId="63" fillId="33" borderId="0" applyNumberFormat="0" applyBorder="0" applyAlignment="0" applyProtection="0">
      <alignment vertical="center"/>
    </xf>
    <xf numFmtId="0" fontId="63" fillId="34" borderId="0" applyNumberFormat="0" applyBorder="0" applyAlignment="0" applyProtection="0">
      <alignment vertical="center"/>
    </xf>
    <xf numFmtId="0" fontId="62" fillId="35" borderId="0" applyNumberFormat="0" applyBorder="0" applyAlignment="0" applyProtection="0">
      <alignment vertical="center"/>
    </xf>
    <xf numFmtId="0" fontId="62" fillId="36" borderId="0" applyNumberFormat="0" applyBorder="0" applyAlignment="0" applyProtection="0">
      <alignment vertical="center"/>
    </xf>
    <xf numFmtId="0" fontId="63" fillId="37" borderId="0" applyNumberFormat="0" applyBorder="0" applyAlignment="0" applyProtection="0">
      <alignment vertical="center"/>
    </xf>
    <xf numFmtId="0" fontId="63" fillId="38" borderId="0" applyNumberFormat="0" applyBorder="0" applyAlignment="0" applyProtection="0">
      <alignment vertical="center"/>
    </xf>
    <xf numFmtId="0" fontId="62" fillId="39" borderId="0" applyNumberFormat="0" applyBorder="0" applyAlignment="0" applyProtection="0">
      <alignment vertical="center"/>
    </xf>
    <xf numFmtId="0" fontId="62" fillId="40" borderId="0" applyNumberFormat="0" applyBorder="0" applyAlignment="0" applyProtection="0">
      <alignment vertical="center"/>
    </xf>
    <xf numFmtId="0" fontId="63" fillId="41" borderId="0" applyNumberFormat="0" applyBorder="0" applyAlignment="0" applyProtection="0">
      <alignment vertical="center"/>
    </xf>
    <xf numFmtId="0" fontId="63" fillId="42" borderId="0" applyNumberFormat="0" applyBorder="0" applyAlignment="0" applyProtection="0">
      <alignment vertical="center"/>
    </xf>
    <xf numFmtId="0" fontId="62" fillId="43" borderId="0" applyNumberFormat="0" applyBorder="0" applyAlignment="0" applyProtection="0">
      <alignment vertical="center"/>
    </xf>
    <xf numFmtId="0" fontId="62" fillId="44" borderId="0" applyNumberFormat="0" applyBorder="0" applyAlignment="0" applyProtection="0">
      <alignment vertical="center"/>
    </xf>
    <xf numFmtId="0" fontId="63" fillId="8" borderId="0" applyNumberFormat="0" applyBorder="0" applyAlignment="0" applyProtection="0">
      <alignment vertical="center"/>
    </xf>
    <xf numFmtId="0" fontId="63" fillId="45" borderId="0" applyNumberFormat="0" applyBorder="0" applyAlignment="0" applyProtection="0">
      <alignment vertical="center"/>
    </xf>
    <xf numFmtId="0" fontId="62" fillId="46" borderId="0" applyNumberFormat="0" applyBorder="0" applyAlignment="0" applyProtection="0">
      <alignment vertical="center"/>
    </xf>
    <xf numFmtId="0" fontId="62" fillId="47" borderId="0" applyNumberFormat="0" applyBorder="0" applyAlignment="0" applyProtection="0">
      <alignment vertical="center"/>
    </xf>
    <xf numFmtId="0" fontId="63" fillId="48" borderId="0" applyNumberFormat="0" applyBorder="0" applyAlignment="0" applyProtection="0">
      <alignment vertical="center"/>
    </xf>
    <xf numFmtId="0" fontId="63" fillId="49" borderId="0" applyNumberFormat="0" applyBorder="0" applyAlignment="0" applyProtection="0">
      <alignment vertical="center"/>
    </xf>
    <xf numFmtId="0" fontId="62" fillId="50" borderId="0" applyNumberFormat="0" applyBorder="0" applyAlignment="0" applyProtection="0">
      <alignment vertical="center"/>
    </xf>
    <xf numFmtId="0" fontId="62" fillId="22" borderId="0" applyNumberFormat="0" applyBorder="0" applyAlignment="0" applyProtection="0">
      <alignment vertical="center"/>
    </xf>
    <xf numFmtId="0" fontId="63" fillId="9" borderId="0" applyNumberFormat="0" applyBorder="0" applyAlignment="0" applyProtection="0">
      <alignment vertical="center"/>
    </xf>
    <xf numFmtId="0" fontId="63" fillId="5" borderId="0" applyNumberFormat="0" applyBorder="0" applyAlignment="0" applyProtection="0">
      <alignment vertical="center"/>
    </xf>
    <xf numFmtId="0" fontId="62" fillId="51" borderId="0" applyNumberFormat="0" applyBorder="0" applyAlignment="0" applyProtection="0">
      <alignment vertical="center"/>
    </xf>
    <xf numFmtId="0" fontId="64" fillId="0" borderId="0">
      <alignment vertical="center"/>
    </xf>
    <xf numFmtId="0" fontId="64" fillId="0" borderId="0">
      <alignment vertical="center"/>
    </xf>
    <xf numFmtId="0" fontId="65" fillId="30" borderId="0" applyNumberFormat="0" applyBorder="0" applyAlignment="0" applyProtection="0">
      <alignment vertical="center"/>
    </xf>
    <xf numFmtId="0" fontId="64" fillId="0" borderId="0">
      <alignment vertical="center"/>
    </xf>
    <xf numFmtId="0" fontId="66" fillId="0" borderId="0"/>
    <xf numFmtId="0" fontId="0" fillId="0" borderId="0"/>
    <xf numFmtId="0" fontId="64" fillId="0" borderId="0">
      <alignment vertical="center"/>
    </xf>
    <xf numFmtId="0" fontId="5" fillId="0" borderId="0"/>
    <xf numFmtId="0" fontId="5" fillId="0" borderId="0">
      <protection locked="0"/>
    </xf>
    <xf numFmtId="0" fontId="0" fillId="0" borderId="0"/>
    <xf numFmtId="0" fontId="64" fillId="0" borderId="0">
      <alignment vertical="center"/>
    </xf>
    <xf numFmtId="0" fontId="5" fillId="0" borderId="0"/>
    <xf numFmtId="0" fontId="64" fillId="0" borderId="0">
      <alignment vertical="center"/>
    </xf>
    <xf numFmtId="0" fontId="0" fillId="0" borderId="0">
      <alignment vertical="center"/>
    </xf>
    <xf numFmtId="0" fontId="64" fillId="0" borderId="0">
      <alignment vertical="center"/>
    </xf>
    <xf numFmtId="0" fontId="5" fillId="0" borderId="0">
      <alignment vertical="center"/>
    </xf>
  </cellStyleXfs>
  <cellXfs count="476">
    <xf numFmtId="0" fontId="0" fillId="0" borderId="0" xfId="0">
      <alignment vertical="center"/>
    </xf>
    <xf numFmtId="0" fontId="1" fillId="2" borderId="1" xfId="53" applyFont="1" applyFill="1" applyBorder="1" applyAlignment="1">
      <alignment horizontal="center" vertical="center" wrapText="1"/>
    </xf>
    <xf numFmtId="0" fontId="2" fillId="2" borderId="1" xfId="53"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31" fontId="3"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alignment vertical="center"/>
    </xf>
    <xf numFmtId="0" fontId="5" fillId="3" borderId="0" xfId="0" applyFont="1" applyFill="1" applyBorder="1" applyAlignment="1" applyProtection="1"/>
    <xf numFmtId="176" fontId="0" fillId="0" borderId="0" xfId="0" applyNumberFormat="1">
      <alignment vertical="center"/>
    </xf>
    <xf numFmtId="177" fontId="0" fillId="0" borderId="0" xfId="0" applyNumberFormat="1">
      <alignment vertical="center"/>
    </xf>
    <xf numFmtId="0" fontId="6" fillId="3" borderId="0" xfId="0" applyFont="1" applyFill="1" applyAlignment="1" applyProtection="1">
      <alignment horizontal="center" vertical="center" wrapText="1"/>
    </xf>
    <xf numFmtId="176" fontId="6" fillId="3" borderId="0" xfId="0" applyNumberFormat="1" applyFont="1" applyFill="1" applyAlignment="1" applyProtection="1">
      <alignment horizontal="center" vertical="center" wrapText="1"/>
    </xf>
    <xf numFmtId="177" fontId="6" fillId="3" borderId="0" xfId="0" applyNumberFormat="1" applyFont="1" applyFill="1" applyAlignment="1" applyProtection="1">
      <alignment horizontal="center" vertical="center" wrapText="1"/>
    </xf>
    <xf numFmtId="177" fontId="6" fillId="3" borderId="0" xfId="0" applyNumberFormat="1" applyFont="1" applyFill="1" applyAlignment="1" applyProtection="1">
      <alignment horizontal="left" vertical="center" wrapText="1"/>
    </xf>
    <xf numFmtId="0" fontId="7" fillId="3" borderId="0" xfId="0" applyFont="1" applyFill="1" applyAlignment="1" applyProtection="1">
      <alignment horizontal="center" vertical="center" wrapText="1"/>
    </xf>
    <xf numFmtId="176" fontId="7" fillId="4" borderId="0" xfId="0" applyNumberFormat="1" applyFont="1" applyFill="1" applyAlignment="1" applyProtection="1">
      <alignment horizontal="center" vertical="center" wrapText="1"/>
    </xf>
    <xf numFmtId="177" fontId="7" fillId="5" borderId="0" xfId="0" applyNumberFormat="1" applyFont="1" applyFill="1" applyAlignment="1" applyProtection="1">
      <alignment horizontal="center" vertical="center" wrapText="1"/>
    </xf>
    <xf numFmtId="176" fontId="7" fillId="5" borderId="0" xfId="0" applyNumberFormat="1" applyFont="1" applyFill="1" applyAlignment="1" applyProtection="1">
      <alignment horizontal="center" vertical="center" wrapText="1"/>
    </xf>
    <xf numFmtId="177" fontId="7" fillId="6" borderId="0" xfId="0" applyNumberFormat="1" applyFont="1" applyFill="1" applyAlignment="1" applyProtection="1">
      <alignment horizontal="center" vertical="center" wrapText="1"/>
    </xf>
    <xf numFmtId="177" fontId="7" fillId="3" borderId="0" xfId="0" applyNumberFormat="1" applyFont="1" applyFill="1" applyAlignment="1" applyProtection="1">
      <alignment horizontal="center" vertical="center" wrapText="1"/>
    </xf>
    <xf numFmtId="176" fontId="7" fillId="3" borderId="0" xfId="0" applyNumberFormat="1" applyFont="1" applyFill="1" applyAlignment="1" applyProtection="1">
      <alignment horizontal="center" vertical="center" wrapText="1"/>
    </xf>
    <xf numFmtId="177" fontId="5" fillId="3" borderId="0" xfId="0" applyNumberFormat="1" applyFont="1" applyFill="1" applyBorder="1" applyAlignment="1" applyProtection="1">
      <alignment horizontal="left"/>
    </xf>
    <xf numFmtId="0" fontId="8" fillId="7" borderId="2" xfId="0" applyFont="1" applyFill="1" applyBorder="1" applyAlignment="1" applyProtection="1">
      <alignment horizontal="center" vertical="center"/>
    </xf>
    <xf numFmtId="0" fontId="8" fillId="7" borderId="1" xfId="0" applyFont="1" applyFill="1" applyBorder="1" applyAlignment="1" applyProtection="1">
      <alignment horizontal="center" vertical="center"/>
    </xf>
    <xf numFmtId="176" fontId="8" fillId="7" borderId="1" xfId="0" applyNumberFormat="1" applyFont="1" applyFill="1" applyBorder="1" applyAlignment="1" applyProtection="1">
      <alignment horizontal="center" vertical="center" wrapText="1"/>
    </xf>
    <xf numFmtId="0" fontId="8" fillId="7" borderId="3" xfId="0" applyFont="1" applyFill="1" applyBorder="1" applyAlignment="1" applyProtection="1">
      <alignment horizontal="center" vertical="center"/>
    </xf>
    <xf numFmtId="176" fontId="8" fillId="8" borderId="1" xfId="0" applyNumberFormat="1" applyFont="1" applyFill="1" applyBorder="1" applyAlignment="1" applyProtection="1">
      <alignment horizontal="center" vertical="center" wrapText="1"/>
    </xf>
    <xf numFmtId="177" fontId="8" fillId="9" borderId="1" xfId="0" applyNumberFormat="1" applyFont="1" applyFill="1" applyBorder="1" applyAlignment="1" applyProtection="1">
      <alignment horizontal="center" vertical="center" wrapText="1"/>
    </xf>
    <xf numFmtId="176" fontId="8" fillId="9" borderId="1" xfId="0" applyNumberFormat="1" applyFont="1" applyFill="1" applyBorder="1" applyAlignment="1" applyProtection="1">
      <alignment horizontal="center" vertical="center" wrapText="1"/>
    </xf>
    <xf numFmtId="177" fontId="8" fillId="7" borderId="1" xfId="0" applyNumberFormat="1" applyFont="1" applyFill="1" applyBorder="1" applyAlignment="1" applyProtection="1">
      <alignment horizontal="center" vertical="center"/>
    </xf>
    <xf numFmtId="0" fontId="8" fillId="7" borderId="4" xfId="0" applyFont="1" applyFill="1" applyBorder="1" applyAlignment="1" applyProtection="1">
      <alignment horizontal="center" vertical="center"/>
    </xf>
    <xf numFmtId="0" fontId="8" fillId="7" borderId="1" xfId="0" applyFont="1" applyFill="1" applyBorder="1" applyAlignment="1" applyProtection="1">
      <alignment horizontal="left" vertical="center"/>
    </xf>
    <xf numFmtId="0" fontId="0" fillId="0" borderId="1" xfId="0" applyBorder="1" applyAlignment="1">
      <alignment horizontal="center" vertical="center"/>
    </xf>
    <xf numFmtId="0" fontId="9" fillId="3"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10" fillId="3" borderId="1" xfId="0" applyNumberFormat="1" applyFont="1" applyFill="1" applyBorder="1" applyAlignment="1">
      <alignment horizontal="center" vertical="center"/>
    </xf>
    <xf numFmtId="0" fontId="10" fillId="3" borderId="1" xfId="0" applyFont="1" applyFill="1" applyBorder="1" applyAlignment="1">
      <alignment horizontal="center" vertical="center"/>
    </xf>
    <xf numFmtId="176" fontId="0" fillId="8" borderId="1" xfId="0" applyNumberFormat="1" applyFill="1" applyBorder="1">
      <alignment vertical="center"/>
    </xf>
    <xf numFmtId="177" fontId="0" fillId="9" borderId="1" xfId="0" applyNumberFormat="1" applyFill="1" applyBorder="1">
      <alignment vertical="center"/>
    </xf>
    <xf numFmtId="176" fontId="0" fillId="9" borderId="1" xfId="0" applyNumberFormat="1" applyFill="1" applyBorder="1">
      <alignment vertical="center"/>
    </xf>
    <xf numFmtId="176" fontId="0" fillId="0" borderId="1" xfId="0" applyNumberFormat="1" applyBorder="1">
      <alignment vertical="center"/>
    </xf>
    <xf numFmtId="177" fontId="0" fillId="0" borderId="1" xfId="0" applyNumberFormat="1" applyBorder="1">
      <alignment vertical="center"/>
    </xf>
    <xf numFmtId="0" fontId="9" fillId="3" borderId="1" xfId="55" applyFont="1" applyFill="1" applyBorder="1" applyAlignment="1">
      <alignment horizontal="center" vertical="center"/>
    </xf>
    <xf numFmtId="0" fontId="9" fillId="0" borderId="1" xfId="56" applyFont="1" applyFill="1" applyBorder="1" applyAlignment="1">
      <alignment horizontal="center" vertical="center" wrapText="1"/>
    </xf>
    <xf numFmtId="0" fontId="9" fillId="3" borderId="1" xfId="56" applyFont="1" applyFill="1" applyBorder="1" applyAlignment="1">
      <alignment horizontal="center" vertical="center"/>
    </xf>
    <xf numFmtId="0" fontId="9" fillId="3" borderId="1" xfId="60" applyFont="1" applyFill="1" applyBorder="1" applyAlignment="1">
      <alignment horizontal="center" vertical="center" wrapText="1"/>
    </xf>
    <xf numFmtId="0" fontId="10" fillId="10" borderId="1" xfId="0" applyNumberFormat="1" applyFont="1" applyFill="1" applyBorder="1" applyAlignment="1">
      <alignment horizontal="center" vertical="center"/>
    </xf>
    <xf numFmtId="49" fontId="10" fillId="10" borderId="1" xfId="0" applyNumberFormat="1" applyFont="1" applyFill="1" applyBorder="1" applyAlignment="1">
      <alignment horizontal="center" vertical="center"/>
    </xf>
    <xf numFmtId="49" fontId="10" fillId="3" borderId="1" xfId="0" applyNumberFormat="1" applyFont="1" applyFill="1" applyBorder="1" applyAlignment="1">
      <alignment horizontal="center" vertical="center"/>
    </xf>
    <xf numFmtId="0" fontId="10" fillId="10" borderId="1" xfId="0" applyNumberFormat="1" applyFont="1" applyFill="1" applyBorder="1" applyAlignment="1">
      <alignment horizontal="center" vertical="center" wrapText="1"/>
    </xf>
    <xf numFmtId="178" fontId="9" fillId="0" borderId="1" xfId="56" applyNumberFormat="1" applyFont="1" applyFill="1" applyBorder="1" applyAlignment="1">
      <alignment horizontal="center" vertical="center" wrapText="1"/>
    </xf>
    <xf numFmtId="0" fontId="9" fillId="0" borderId="1" xfId="56" applyFont="1" applyFill="1" applyBorder="1" applyAlignment="1">
      <alignment horizontal="center" vertical="center"/>
    </xf>
    <xf numFmtId="0" fontId="9" fillId="3" borderId="1" xfId="56" applyFont="1" applyFill="1" applyBorder="1" applyAlignment="1">
      <alignment horizontal="center" vertical="center" wrapText="1"/>
    </xf>
    <xf numFmtId="0" fontId="9" fillId="0" borderId="1" xfId="0" applyFont="1" applyFill="1" applyBorder="1" applyAlignment="1">
      <alignment horizontal="center" vertical="center"/>
    </xf>
    <xf numFmtId="0" fontId="9" fillId="3" borderId="1" xfId="0" applyNumberFormat="1" applyFont="1" applyFill="1" applyBorder="1" applyAlignment="1">
      <alignment horizontal="center" vertical="center" wrapText="1"/>
    </xf>
    <xf numFmtId="177" fontId="0" fillId="11" borderId="1" xfId="0" applyNumberFormat="1" applyFill="1" applyBorder="1">
      <alignment vertical="center"/>
    </xf>
    <xf numFmtId="176" fontId="0" fillId="11" borderId="1" xfId="0" applyNumberFormat="1" applyFill="1" applyBorder="1">
      <alignment vertical="center"/>
    </xf>
    <xf numFmtId="0" fontId="9" fillId="3" borderId="1" xfId="0" applyFont="1" applyFill="1" applyBorder="1" applyAlignment="1">
      <alignment horizontal="center" vertical="center"/>
    </xf>
    <xf numFmtId="0" fontId="9" fillId="0" borderId="1" xfId="59" applyFont="1" applyFill="1" applyBorder="1" applyAlignment="1">
      <alignment horizontal="center" vertical="center"/>
    </xf>
    <xf numFmtId="0" fontId="9" fillId="0" borderId="1" xfId="60" applyFont="1" applyFill="1" applyBorder="1" applyAlignment="1">
      <alignment horizontal="center" vertical="center" wrapText="1"/>
    </xf>
    <xf numFmtId="179" fontId="9" fillId="3" borderId="1" xfId="0" applyNumberFormat="1" applyFont="1" applyFill="1" applyBorder="1" applyAlignment="1">
      <alignment horizontal="center" vertical="center" wrapText="1"/>
    </xf>
    <xf numFmtId="179" fontId="9" fillId="0" borderId="1" xfId="0" applyNumberFormat="1" applyFont="1" applyFill="1" applyBorder="1" applyAlignment="1">
      <alignment horizontal="center" vertical="center" wrapText="1"/>
    </xf>
    <xf numFmtId="49" fontId="10" fillId="10" borderId="1" xfId="0" applyNumberFormat="1" applyFont="1" applyFill="1" applyBorder="1" applyAlignment="1">
      <alignment horizontal="center" vertical="center" wrapText="1"/>
    </xf>
    <xf numFmtId="14" fontId="9" fillId="0" borderId="1" xfId="0" applyNumberFormat="1" applyFont="1" applyFill="1" applyBorder="1" applyAlignment="1">
      <alignment horizontal="center" vertical="center" wrapText="1"/>
    </xf>
    <xf numFmtId="179" fontId="9" fillId="3" borderId="1" xfId="60" applyNumberFormat="1" applyFont="1" applyFill="1" applyBorder="1" applyAlignment="1">
      <alignment horizontal="center" vertical="center" wrapText="1"/>
    </xf>
    <xf numFmtId="0" fontId="10" fillId="3" borderId="1" xfId="0" applyNumberFormat="1" applyFont="1" applyFill="1" applyBorder="1" applyAlignment="1" applyProtection="1">
      <alignment horizontal="center" vertical="center"/>
      <protection locked="0"/>
    </xf>
    <xf numFmtId="49" fontId="9" fillId="3" borderId="1" xfId="0" applyNumberFormat="1" applyFont="1" applyFill="1" applyBorder="1" applyAlignment="1">
      <alignment horizontal="center" vertical="center" wrapText="1"/>
    </xf>
    <xf numFmtId="0" fontId="11" fillId="0" borderId="1" xfId="0" applyFont="1" applyFill="1" applyBorder="1" applyAlignment="1">
      <alignment horizontal="center" vertical="center"/>
    </xf>
    <xf numFmtId="0" fontId="11" fillId="3" borderId="1" xfId="0" applyFont="1" applyFill="1" applyBorder="1" applyAlignment="1">
      <alignment horizontal="center" vertical="center"/>
    </xf>
    <xf numFmtId="14" fontId="9" fillId="3" borderId="1" xfId="0" applyNumberFormat="1" applyFont="1" applyFill="1" applyBorder="1" applyAlignment="1">
      <alignment horizontal="center" vertical="center" wrapText="1"/>
    </xf>
    <xf numFmtId="0" fontId="12" fillId="10" borderId="1" xfId="0" applyFont="1" applyFill="1" applyBorder="1" applyAlignment="1">
      <alignment horizontal="center" vertical="center"/>
    </xf>
    <xf numFmtId="0" fontId="10" fillId="10" borderId="1" xfId="50" applyNumberFormat="1" applyFont="1" applyFill="1" applyBorder="1" applyAlignment="1">
      <alignment horizontal="center" vertical="center"/>
    </xf>
    <xf numFmtId="0" fontId="10" fillId="10" borderId="1" xfId="57" applyNumberFormat="1" applyFont="1" applyFill="1" applyBorder="1" applyAlignment="1" applyProtection="1">
      <alignment horizontal="center" vertical="center"/>
    </xf>
    <xf numFmtId="0" fontId="10" fillId="3" borderId="1" xfId="57" applyNumberFormat="1" applyFont="1" applyFill="1" applyBorder="1" applyAlignment="1" applyProtection="1">
      <alignment horizontal="center" vertical="center" wrapText="1"/>
    </xf>
    <xf numFmtId="0" fontId="10" fillId="3" borderId="1" xfId="0" applyNumberFormat="1" applyFont="1" applyFill="1" applyBorder="1" applyAlignment="1">
      <alignment horizontal="center" vertical="center" wrapText="1"/>
    </xf>
    <xf numFmtId="179" fontId="9" fillId="0" borderId="1" xfId="60" applyNumberFormat="1" applyFont="1" applyFill="1" applyBorder="1" applyAlignment="1">
      <alignment horizontal="center" vertical="center" wrapText="1"/>
    </xf>
    <xf numFmtId="0" fontId="10" fillId="10" borderId="1" xfId="0" applyNumberFormat="1" applyFont="1" applyFill="1" applyBorder="1" applyAlignment="1" applyProtection="1">
      <alignment horizontal="center" vertical="center"/>
      <protection locked="0"/>
    </xf>
    <xf numFmtId="0" fontId="10" fillId="0" borderId="1" xfId="0" applyFont="1" applyFill="1" applyBorder="1" applyAlignment="1">
      <alignment horizontal="center" vertical="center"/>
    </xf>
    <xf numFmtId="0" fontId="10" fillId="3"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0" fillId="10" borderId="1" xfId="58" applyNumberFormat="1" applyFont="1" applyFill="1" applyBorder="1" applyAlignment="1" applyProtection="1">
      <alignment horizontal="center" vertical="center"/>
      <protection locked="0"/>
    </xf>
    <xf numFmtId="0" fontId="9" fillId="3" borderId="1" xfId="54" applyNumberFormat="1" applyFont="1" applyFill="1" applyBorder="1" applyAlignment="1" applyProtection="1">
      <alignment horizontal="center" vertical="center"/>
      <protection locked="0"/>
    </xf>
    <xf numFmtId="0" fontId="9" fillId="0" borderId="1" xfId="61" applyFont="1" applyFill="1" applyBorder="1" applyAlignment="1">
      <alignment horizontal="center" vertical="center"/>
    </xf>
    <xf numFmtId="0" fontId="9" fillId="0" borderId="1" xfId="51" applyFont="1" applyFill="1" applyBorder="1" applyAlignment="1">
      <alignment horizontal="center" vertical="center"/>
    </xf>
    <xf numFmtId="0" fontId="10" fillId="10" borderId="1" xfId="49" applyNumberFormat="1" applyFont="1" applyFill="1" applyBorder="1" applyAlignment="1">
      <alignment horizontal="center" vertical="center" wrapText="1"/>
    </xf>
    <xf numFmtId="49" fontId="10" fillId="0" borderId="1" xfId="0" applyNumberFormat="1" applyFont="1" applyFill="1" applyBorder="1" applyAlignment="1">
      <alignment horizontal="center" vertical="center"/>
    </xf>
    <xf numFmtId="0" fontId="10" fillId="10" borderId="1" xfId="49" applyNumberFormat="1" applyFont="1" applyFill="1" applyBorder="1" applyAlignment="1">
      <alignment horizontal="center" vertical="center"/>
    </xf>
    <xf numFmtId="0" fontId="10" fillId="10" borderId="1" xfId="63" applyNumberFormat="1" applyFont="1" applyFill="1" applyBorder="1" applyAlignment="1">
      <alignment horizontal="center" vertical="center"/>
    </xf>
    <xf numFmtId="49" fontId="10" fillId="10" borderId="1" xfId="63" applyNumberFormat="1" applyFont="1" applyFill="1" applyBorder="1" applyAlignment="1">
      <alignment horizontal="center" vertical="center"/>
    </xf>
    <xf numFmtId="49" fontId="10" fillId="0" borderId="1" xfId="63" applyNumberFormat="1" applyFont="1" applyFill="1" applyBorder="1" applyAlignment="1">
      <alignment horizontal="center" vertical="center"/>
    </xf>
    <xf numFmtId="0" fontId="9" fillId="3" borderId="1" xfId="59" applyFont="1" applyFill="1" applyBorder="1" applyAlignment="1">
      <alignment horizontal="center" vertical="center"/>
    </xf>
    <xf numFmtId="0" fontId="10" fillId="3" borderId="1" xfId="64" applyNumberFormat="1" applyFont="1" applyFill="1" applyBorder="1" applyAlignment="1" applyProtection="1">
      <alignment horizontal="center" vertical="center"/>
      <protection locked="0"/>
    </xf>
    <xf numFmtId="0" fontId="9" fillId="0" borderId="1" xfId="53" applyFont="1" applyFill="1" applyBorder="1" applyAlignment="1">
      <alignment horizontal="center" vertical="center"/>
    </xf>
    <xf numFmtId="0" fontId="10" fillId="10" borderId="1" xfId="52" applyNumberFormat="1" applyFont="1" applyFill="1" applyBorder="1" applyAlignment="1">
      <alignment horizontal="center" vertical="center"/>
    </xf>
    <xf numFmtId="14" fontId="9" fillId="0" borderId="1" xfId="53" applyNumberFormat="1" applyFont="1" applyFill="1" applyBorder="1" applyAlignment="1">
      <alignment horizontal="center" vertical="center" wrapText="1"/>
    </xf>
    <xf numFmtId="0" fontId="10" fillId="10" borderId="1" xfId="62" applyNumberFormat="1" applyFont="1" applyFill="1" applyBorder="1" applyAlignment="1">
      <alignment horizontal="center" vertical="center"/>
    </xf>
    <xf numFmtId="0" fontId="0" fillId="0" borderId="0" xfId="0" applyFont="1" applyFill="1" applyAlignment="1">
      <alignment vertical="center"/>
    </xf>
    <xf numFmtId="0" fontId="0" fillId="12" borderId="0" xfId="0" applyFill="1">
      <alignment vertical="center"/>
    </xf>
    <xf numFmtId="176" fontId="6" fillId="12" borderId="0" xfId="0" applyNumberFormat="1" applyFont="1" applyFill="1" applyAlignment="1" applyProtection="1">
      <alignment horizontal="center" vertical="center" wrapText="1"/>
    </xf>
    <xf numFmtId="176" fontId="7" fillId="12" borderId="0" xfId="0" applyNumberFormat="1" applyFont="1" applyFill="1" applyAlignment="1" applyProtection="1">
      <alignment horizontal="center" vertical="center" wrapText="1"/>
    </xf>
    <xf numFmtId="176" fontId="8" fillId="12" borderId="1" xfId="0" applyNumberFormat="1" applyFont="1" applyFill="1" applyBorder="1" applyAlignment="1" applyProtection="1">
      <alignment horizontal="center" vertical="center" wrapText="1"/>
    </xf>
    <xf numFmtId="0" fontId="0" fillId="0" borderId="1" xfId="0" applyFont="1" applyFill="1" applyBorder="1" applyAlignment="1">
      <alignment horizontal="center" vertical="center"/>
    </xf>
    <xf numFmtId="176" fontId="0" fillId="8" borderId="1" xfId="0" applyNumberFormat="1" applyFont="1" applyFill="1" applyBorder="1" applyAlignment="1">
      <alignment vertical="center"/>
    </xf>
    <xf numFmtId="176" fontId="0" fillId="12" borderId="1" xfId="0" applyNumberFormat="1" applyFont="1" applyFill="1" applyBorder="1" applyAlignment="1">
      <alignment vertical="center"/>
    </xf>
    <xf numFmtId="177" fontId="0" fillId="9" borderId="1" xfId="0" applyNumberFormat="1" applyFont="1" applyFill="1" applyBorder="1" applyAlignment="1">
      <alignment vertical="center"/>
    </xf>
    <xf numFmtId="176" fontId="0" fillId="9" borderId="1" xfId="0" applyNumberFormat="1" applyFont="1" applyFill="1" applyBorder="1" applyAlignment="1">
      <alignment vertical="center"/>
    </xf>
    <xf numFmtId="176" fontId="0" fillId="0" borderId="1" xfId="0" applyNumberFormat="1" applyFont="1" applyFill="1" applyBorder="1" applyAlignment="1">
      <alignment vertical="center"/>
    </xf>
    <xf numFmtId="177" fontId="0" fillId="0" borderId="1" xfId="0" applyNumberFormat="1" applyFont="1" applyFill="1" applyBorder="1" applyAlignment="1">
      <alignment vertical="center"/>
    </xf>
    <xf numFmtId="0" fontId="0" fillId="0" borderId="1" xfId="0" applyFont="1" applyFill="1" applyBorder="1" applyAlignment="1">
      <alignment vertical="center"/>
    </xf>
    <xf numFmtId="0" fontId="0" fillId="0" borderId="0" xfId="0" applyFill="1">
      <alignment vertical="center"/>
    </xf>
    <xf numFmtId="0" fontId="13" fillId="0" borderId="0" xfId="0" applyFont="1">
      <alignment vertical="center"/>
    </xf>
    <xf numFmtId="0" fontId="14" fillId="3" borderId="0" xfId="0" applyFont="1" applyFill="1" applyAlignment="1" applyProtection="1">
      <alignment horizontal="center" vertical="center" wrapText="1"/>
    </xf>
    <xf numFmtId="0" fontId="14" fillId="0" borderId="0" xfId="0" applyFont="1" applyFill="1" applyAlignment="1" applyProtection="1">
      <alignment horizontal="center" vertical="center" wrapText="1"/>
    </xf>
    <xf numFmtId="0" fontId="15" fillId="3" borderId="0" xfId="0" applyFont="1" applyFill="1" applyAlignment="1" applyProtection="1">
      <alignment horizontal="center" vertical="center" wrapText="1"/>
    </xf>
    <xf numFmtId="0" fontId="16" fillId="3" borderId="0" xfId="0" applyFont="1" applyFill="1" applyAlignment="1" applyProtection="1">
      <alignment horizontal="center" vertical="center" wrapText="1"/>
    </xf>
    <xf numFmtId="0" fontId="16" fillId="0" borderId="0" xfId="0" applyFont="1" applyFill="1" applyAlignment="1" applyProtection="1">
      <alignment horizontal="center" vertical="center" wrapText="1"/>
    </xf>
    <xf numFmtId="0" fontId="17" fillId="3" borderId="0" xfId="0" applyFont="1" applyFill="1" applyAlignment="1" applyProtection="1">
      <alignment horizontal="center" vertical="center" wrapText="1"/>
    </xf>
    <xf numFmtId="176" fontId="16" fillId="4" borderId="0" xfId="0" applyNumberFormat="1" applyFont="1" applyFill="1" applyAlignment="1" applyProtection="1">
      <alignment horizontal="center" vertical="center" wrapText="1"/>
    </xf>
    <xf numFmtId="177" fontId="16" fillId="5" borderId="0" xfId="0" applyNumberFormat="1" applyFont="1" applyFill="1" applyAlignment="1" applyProtection="1">
      <alignment horizontal="center" vertical="center" wrapText="1"/>
    </xf>
    <xf numFmtId="176" fontId="16" fillId="5" borderId="0" xfId="0" applyNumberFormat="1" applyFont="1" applyFill="1" applyAlignment="1" applyProtection="1">
      <alignment horizontal="center" vertical="center" wrapText="1"/>
    </xf>
    <xf numFmtId="177" fontId="16" fillId="6" borderId="0" xfId="0" applyNumberFormat="1" applyFont="1" applyFill="1" applyAlignment="1" applyProtection="1">
      <alignment horizontal="center" vertical="center" wrapText="1"/>
    </xf>
    <xf numFmtId="177" fontId="16" fillId="3" borderId="0" xfId="0" applyNumberFormat="1" applyFont="1" applyFill="1" applyAlignment="1" applyProtection="1">
      <alignment horizontal="center" vertical="center" wrapText="1"/>
    </xf>
    <xf numFmtId="176" fontId="16" fillId="3" borderId="0" xfId="0" applyNumberFormat="1" applyFont="1" applyFill="1" applyAlignment="1" applyProtection="1">
      <alignment horizontal="center" vertical="center" wrapText="1"/>
    </xf>
    <xf numFmtId="177" fontId="16" fillId="3" borderId="0" xfId="0" applyNumberFormat="1" applyFont="1" applyFill="1" applyBorder="1" applyAlignment="1" applyProtection="1">
      <alignment horizontal="center" vertical="center" wrapText="1"/>
    </xf>
    <xf numFmtId="0" fontId="16" fillId="3" borderId="0" xfId="0" applyFont="1" applyFill="1" applyBorder="1" applyAlignment="1" applyProtection="1">
      <alignment horizontal="center" vertical="center" wrapText="1"/>
    </xf>
    <xf numFmtId="0" fontId="16" fillId="7" borderId="2" xfId="0" applyFont="1" applyFill="1" applyBorder="1" applyAlignment="1" applyProtection="1">
      <alignment horizontal="center" vertical="center" wrapText="1"/>
    </xf>
    <xf numFmtId="0" fontId="16" fillId="0" borderId="2" xfId="0" applyFont="1" applyFill="1" applyBorder="1" applyAlignment="1" applyProtection="1">
      <alignment horizontal="center" vertical="center" wrapText="1"/>
    </xf>
    <xf numFmtId="0" fontId="17" fillId="7" borderId="2" xfId="0" applyFont="1" applyFill="1" applyBorder="1" applyAlignment="1" applyProtection="1">
      <alignment horizontal="center" vertical="center" wrapText="1"/>
    </xf>
    <xf numFmtId="0" fontId="16" fillId="7" borderId="1" xfId="0" applyFont="1" applyFill="1" applyBorder="1" applyAlignment="1" applyProtection="1">
      <alignment horizontal="center" vertical="center" wrapText="1"/>
    </xf>
    <xf numFmtId="176" fontId="16" fillId="7" borderId="1" xfId="0" applyNumberFormat="1" applyFont="1" applyFill="1" applyBorder="1" applyAlignment="1" applyProtection="1">
      <alignment horizontal="center" vertical="center" wrapText="1"/>
    </xf>
    <xf numFmtId="0" fontId="16" fillId="7" borderId="3" xfId="0" applyFont="1" applyFill="1" applyBorder="1" applyAlignment="1" applyProtection="1">
      <alignment horizontal="center" vertical="center" wrapText="1"/>
    </xf>
    <xf numFmtId="0" fontId="16" fillId="0" borderId="3" xfId="0" applyFont="1" applyFill="1" applyBorder="1" applyAlignment="1" applyProtection="1">
      <alignment horizontal="center" vertical="center" wrapText="1"/>
    </xf>
    <xf numFmtId="0" fontId="17" fillId="7" borderId="3" xfId="0" applyFont="1" applyFill="1" applyBorder="1" applyAlignment="1" applyProtection="1">
      <alignment horizontal="center" vertical="center" wrapText="1"/>
    </xf>
    <xf numFmtId="176" fontId="16" fillId="8" borderId="1" xfId="0" applyNumberFormat="1" applyFont="1" applyFill="1" applyBorder="1" applyAlignment="1" applyProtection="1">
      <alignment horizontal="center" vertical="center" wrapText="1"/>
    </xf>
    <xf numFmtId="177" fontId="16" fillId="9" borderId="1" xfId="0" applyNumberFormat="1" applyFont="1" applyFill="1" applyBorder="1" applyAlignment="1" applyProtection="1">
      <alignment horizontal="center" vertical="center" wrapText="1"/>
    </xf>
    <xf numFmtId="176" fontId="16" fillId="9" borderId="1" xfId="0" applyNumberFormat="1" applyFont="1" applyFill="1" applyBorder="1" applyAlignment="1" applyProtection="1">
      <alignment horizontal="center" vertical="center" wrapText="1"/>
    </xf>
    <xf numFmtId="177" fontId="16" fillId="7" borderId="1" xfId="0" applyNumberFormat="1" applyFont="1" applyFill="1" applyBorder="1" applyAlignment="1" applyProtection="1">
      <alignment horizontal="center" vertical="center" wrapText="1"/>
    </xf>
    <xf numFmtId="0" fontId="16" fillId="7" borderId="4" xfId="0" applyFont="1" applyFill="1" applyBorder="1" applyAlignment="1" applyProtection="1">
      <alignment horizontal="center" vertical="center" wrapText="1"/>
    </xf>
    <xf numFmtId="0" fontId="16" fillId="0" borderId="4" xfId="0" applyFont="1" applyFill="1" applyBorder="1" applyAlignment="1" applyProtection="1">
      <alignment horizontal="center" vertical="center" wrapText="1"/>
    </xf>
    <xf numFmtId="0" fontId="17" fillId="7" borderId="4" xfId="0" applyFont="1" applyFill="1" applyBorder="1" applyAlignment="1" applyProtection="1">
      <alignment horizontal="center" vertical="center" wrapText="1"/>
    </xf>
    <xf numFmtId="0" fontId="18" fillId="0" borderId="1" xfId="0" applyFont="1" applyBorder="1" applyAlignment="1">
      <alignment horizontal="center" vertical="center" wrapText="1"/>
    </xf>
    <xf numFmtId="0" fontId="18" fillId="0" borderId="1" xfId="0" applyFont="1" applyFill="1" applyBorder="1" applyAlignment="1">
      <alignment horizontal="center" vertical="center" wrapText="1"/>
    </xf>
    <xf numFmtId="0" fontId="19" fillId="0" borderId="1" xfId="0" applyFont="1" applyFill="1" applyBorder="1" applyAlignment="1">
      <alignment horizontal="center" vertical="center" wrapText="1"/>
    </xf>
    <xf numFmtId="0" fontId="20" fillId="3" borderId="1" xfId="0" applyNumberFormat="1" applyFont="1" applyFill="1" applyBorder="1" applyAlignment="1">
      <alignment horizontal="center" vertical="center" wrapText="1"/>
    </xf>
    <xf numFmtId="0" fontId="20" fillId="3" borderId="1" xfId="0" applyFont="1" applyFill="1" applyBorder="1" applyAlignment="1">
      <alignment horizontal="center" vertical="center" wrapText="1"/>
    </xf>
    <xf numFmtId="176" fontId="18" fillId="8" borderId="1" xfId="0" applyNumberFormat="1" applyFont="1" applyFill="1" applyBorder="1" applyAlignment="1">
      <alignment horizontal="center" vertical="center" wrapText="1"/>
    </xf>
    <xf numFmtId="177" fontId="18" fillId="9" borderId="1" xfId="0" applyNumberFormat="1" applyFont="1" applyFill="1" applyBorder="1" applyAlignment="1">
      <alignment horizontal="center" vertical="center" wrapText="1"/>
    </xf>
    <xf numFmtId="176" fontId="18" fillId="9" borderId="1" xfId="0" applyNumberFormat="1" applyFont="1" applyFill="1" applyBorder="1" applyAlignment="1">
      <alignment horizontal="center" vertical="center" wrapText="1"/>
    </xf>
    <xf numFmtId="176" fontId="18" fillId="0" borderId="1" xfId="0" applyNumberFormat="1" applyFont="1" applyFill="1" applyBorder="1" applyAlignment="1">
      <alignment horizontal="center" vertical="center" wrapText="1"/>
    </xf>
    <xf numFmtId="177" fontId="18" fillId="0" borderId="1" xfId="0" applyNumberFormat="1" applyFont="1" applyFill="1" applyBorder="1" applyAlignment="1">
      <alignment horizontal="center" vertical="center" wrapText="1"/>
    </xf>
    <xf numFmtId="0" fontId="18" fillId="11" borderId="1" xfId="0" applyFont="1" applyFill="1" applyBorder="1" applyAlignment="1">
      <alignment horizontal="center" vertical="center" wrapText="1"/>
    </xf>
    <xf numFmtId="0" fontId="18" fillId="0" borderId="0" xfId="0" applyFont="1" applyFill="1" applyAlignment="1">
      <alignment horizontal="center" vertical="center" wrapText="1"/>
    </xf>
    <xf numFmtId="0" fontId="3" fillId="13" borderId="1" xfId="0" applyFont="1" applyFill="1" applyBorder="1" applyAlignment="1">
      <alignment horizontal="center" vertical="center"/>
    </xf>
    <xf numFmtId="0" fontId="0" fillId="0" borderId="0" xfId="0" applyAlignment="1">
      <alignment vertical="center" wrapText="1"/>
    </xf>
    <xf numFmtId="0" fontId="0" fillId="2" borderId="0" xfId="0" applyFill="1">
      <alignment vertical="center"/>
    </xf>
    <xf numFmtId="0" fontId="0" fillId="11" borderId="0" xfId="0" applyFill="1">
      <alignment vertical="center"/>
    </xf>
    <xf numFmtId="0" fontId="0" fillId="2" borderId="0" xfId="0" applyFill="1" applyBorder="1">
      <alignment vertical="center"/>
    </xf>
    <xf numFmtId="0" fontId="0" fillId="0" borderId="0" xfId="0" applyFill="1" applyBorder="1" applyAlignment="1">
      <alignment horizontal="center" vertical="center"/>
    </xf>
    <xf numFmtId="0" fontId="0" fillId="0" borderId="0" xfId="0" applyFill="1" applyBorder="1">
      <alignment vertical="center"/>
    </xf>
    <xf numFmtId="0" fontId="0" fillId="11" borderId="0" xfId="0" applyFill="1" applyBorder="1">
      <alignment vertical="center"/>
    </xf>
    <xf numFmtId="0" fontId="0" fillId="0" borderId="0" xfId="0" applyFill="1" applyBorder="1" applyAlignment="1">
      <alignment vertical="center" wrapText="1"/>
    </xf>
    <xf numFmtId="0" fontId="0" fillId="0" borderId="0" xfId="0" applyFill="1" applyBorder="1" applyAlignment="1">
      <alignment horizontal="center" vertical="center" wrapText="1"/>
    </xf>
    <xf numFmtId="177" fontId="0" fillId="0" borderId="0" xfId="0" applyNumberFormat="1" applyFill="1" applyBorder="1">
      <alignment vertical="center"/>
    </xf>
    <xf numFmtId="180" fontId="0" fillId="0" borderId="0" xfId="0" applyNumberFormat="1" applyFill="1" applyBorder="1" applyAlignment="1">
      <alignment horizontal="center" vertical="center"/>
    </xf>
    <xf numFmtId="177" fontId="4" fillId="0" borderId="0" xfId="0" applyNumberFormat="1" applyFont="1" applyFill="1" applyBorder="1" applyAlignment="1">
      <alignment horizontal="center" vertical="center" wrapText="1"/>
    </xf>
    <xf numFmtId="0" fontId="0" fillId="0" borderId="0" xfId="0" applyFill="1" applyBorder="1" applyAlignment="1">
      <alignment horizontal="left" vertical="center"/>
    </xf>
    <xf numFmtId="181" fontId="0" fillId="0" borderId="0" xfId="0" applyNumberFormat="1" applyFill="1" applyBorder="1">
      <alignment vertical="center"/>
    </xf>
    <xf numFmtId="0" fontId="21" fillId="0" borderId="0" xfId="0" applyFont="1" applyFill="1" applyBorder="1">
      <alignment vertical="center"/>
    </xf>
    <xf numFmtId="177" fontId="22" fillId="0" borderId="0" xfId="0" applyNumberFormat="1" applyFont="1" applyFill="1" applyBorder="1" applyAlignment="1">
      <alignment horizontal="center" vertical="center" wrapText="1"/>
    </xf>
    <xf numFmtId="0" fontId="23" fillId="0" borderId="0" xfId="0" applyFont="1" applyFill="1" applyBorder="1">
      <alignment vertical="center"/>
    </xf>
    <xf numFmtId="177" fontId="4" fillId="3" borderId="0" xfId="0" applyNumberFormat="1" applyFont="1" applyFill="1" applyBorder="1" applyAlignment="1">
      <alignment horizontal="center" vertical="center" wrapText="1"/>
    </xf>
    <xf numFmtId="0" fontId="23" fillId="0" borderId="0" xfId="0" applyFont="1" applyFill="1" applyBorder="1" applyAlignment="1">
      <alignment horizontal="center" vertical="center"/>
    </xf>
    <xf numFmtId="181" fontId="23" fillId="0" borderId="0" xfId="0" applyNumberFormat="1" applyFont="1" applyFill="1" applyBorder="1" applyAlignment="1">
      <alignment horizontal="center" vertical="center" wrapText="1"/>
    </xf>
    <xf numFmtId="0" fontId="24" fillId="14" borderId="1" xfId="53" applyFont="1" applyFill="1" applyBorder="1" applyAlignment="1">
      <alignment horizontal="center" vertical="center" wrapText="1"/>
    </xf>
    <xf numFmtId="0" fontId="1" fillId="15" borderId="1" xfId="53" applyFont="1" applyFill="1" applyBorder="1" applyAlignment="1">
      <alignment horizontal="center" vertical="center" wrapText="1"/>
    </xf>
    <xf numFmtId="0" fontId="1" fillId="14" borderId="1" xfId="53" applyFont="1" applyFill="1" applyBorder="1" applyAlignment="1">
      <alignment horizontal="center" vertical="center" wrapText="1"/>
    </xf>
    <xf numFmtId="0" fontId="1" fillId="11" borderId="1" xfId="53" applyFont="1" applyFill="1" applyBorder="1" applyAlignment="1">
      <alignment horizontal="center" vertical="center" wrapText="1"/>
    </xf>
    <xf numFmtId="0" fontId="1" fillId="12" borderId="1" xfId="53" applyFont="1" applyFill="1" applyBorder="1" applyAlignment="1">
      <alignment horizontal="center" vertical="center" wrapText="1"/>
    </xf>
    <xf numFmtId="177" fontId="1" fillId="14" borderId="1" xfId="53" applyNumberFormat="1" applyFont="1" applyFill="1" applyBorder="1" applyAlignment="1">
      <alignment horizontal="center" vertical="center" wrapText="1"/>
    </xf>
    <xf numFmtId="180" fontId="1" fillId="14" borderId="1" xfId="53" applyNumberFormat="1" applyFont="1" applyFill="1" applyBorder="1" applyAlignment="1">
      <alignment horizontal="center" vertical="center" wrapText="1"/>
    </xf>
    <xf numFmtId="0" fontId="1" fillId="15" borderId="2" xfId="53" applyFont="1" applyFill="1" applyBorder="1" applyAlignment="1">
      <alignment horizontal="center" vertical="center" wrapText="1"/>
    </xf>
    <xf numFmtId="177" fontId="1" fillId="15" borderId="1" xfId="53" applyNumberFormat="1" applyFont="1" applyFill="1" applyBorder="1" applyAlignment="1">
      <alignment horizontal="center" vertical="center" wrapText="1"/>
    </xf>
    <xf numFmtId="0" fontId="1" fillId="16" borderId="1" xfId="53" applyFont="1" applyFill="1" applyBorder="1" applyAlignment="1">
      <alignment horizontal="center" vertical="center" wrapText="1"/>
    </xf>
    <xf numFmtId="0" fontId="1" fillId="17" borderId="1" xfId="53" applyFont="1" applyFill="1" applyBorder="1" applyAlignment="1">
      <alignment horizontal="center" vertical="center" wrapText="1"/>
    </xf>
    <xf numFmtId="0" fontId="1" fillId="18" borderId="1" xfId="53" applyFont="1" applyFill="1" applyBorder="1" applyAlignment="1">
      <alignment horizontal="center" vertical="center" wrapText="1"/>
    </xf>
    <xf numFmtId="181" fontId="1" fillId="18" borderId="1" xfId="53" applyNumberFormat="1" applyFont="1" applyFill="1" applyBorder="1" applyAlignment="1">
      <alignment horizontal="center" vertical="center" wrapText="1"/>
    </xf>
    <xf numFmtId="0" fontId="25" fillId="19" borderId="1" xfId="0" applyFont="1" applyFill="1" applyBorder="1" applyAlignment="1">
      <alignment horizontal="center" vertical="center" wrapText="1"/>
    </xf>
    <xf numFmtId="0" fontId="26" fillId="20" borderId="1" xfId="0" applyFont="1" applyFill="1" applyBorder="1" applyAlignment="1">
      <alignment horizontal="center" vertical="center" wrapText="1"/>
    </xf>
    <xf numFmtId="0" fontId="27" fillId="16" borderId="1" xfId="0" applyFont="1" applyFill="1" applyBorder="1" applyAlignment="1">
      <alignment horizontal="center" vertical="center" wrapText="1"/>
    </xf>
    <xf numFmtId="0" fontId="28" fillId="16" borderId="1" xfId="0" applyFont="1" applyFill="1" applyBorder="1" applyAlignment="1">
      <alignment horizontal="center" vertical="center" wrapText="1"/>
    </xf>
    <xf numFmtId="0" fontId="25" fillId="16" borderId="1" xfId="0" applyFont="1" applyFill="1" applyBorder="1" applyAlignment="1">
      <alignment horizontal="center" vertical="center" wrapText="1"/>
    </xf>
    <xf numFmtId="0" fontId="29" fillId="21" borderId="1" xfId="0" applyFont="1" applyFill="1" applyBorder="1" applyAlignment="1">
      <alignment horizontal="center" vertical="center" wrapText="1"/>
    </xf>
    <xf numFmtId="0" fontId="29" fillId="22" borderId="1" xfId="0" applyFont="1" applyFill="1" applyBorder="1" applyAlignment="1">
      <alignment horizontal="center" vertical="center" wrapText="1"/>
    </xf>
    <xf numFmtId="0" fontId="29" fillId="19" borderId="1" xfId="0" applyFont="1" applyFill="1" applyBorder="1" applyAlignment="1">
      <alignment horizontal="center" vertical="center" wrapText="1"/>
    </xf>
    <xf numFmtId="0" fontId="30" fillId="19"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182" fontId="4" fillId="2" borderId="1" xfId="0" applyNumberFormat="1" applyFont="1" applyFill="1" applyBorder="1" applyAlignment="1">
      <alignment horizontal="center" vertical="center" wrapText="1"/>
    </xf>
    <xf numFmtId="177" fontId="4" fillId="2" borderId="1" xfId="0" applyNumberFormat="1" applyFont="1" applyFill="1" applyBorder="1" applyAlignment="1">
      <alignment horizontal="center" vertical="center" wrapText="1"/>
    </xf>
    <xf numFmtId="180" fontId="3" fillId="2" borderId="1" xfId="0" applyNumberFormat="1" applyFont="1" applyFill="1" applyBorder="1" applyAlignment="1">
      <alignment horizontal="center" vertical="center"/>
    </xf>
    <xf numFmtId="179" fontId="4" fillId="2" borderId="1" xfId="0" applyNumberFormat="1" applyFont="1" applyFill="1" applyBorder="1" applyAlignment="1">
      <alignment horizontal="center" vertical="center" wrapText="1"/>
    </xf>
    <xf numFmtId="0" fontId="3" fillId="2" borderId="1" xfId="0" applyFont="1" applyFill="1" applyBorder="1" applyAlignment="1">
      <alignment horizontal="left" vertical="center" wrapText="1"/>
    </xf>
    <xf numFmtId="177" fontId="3" fillId="2" borderId="1" xfId="0" applyNumberFormat="1" applyFont="1" applyFill="1" applyBorder="1" applyAlignment="1">
      <alignment horizontal="center" vertical="center"/>
    </xf>
    <xf numFmtId="181" fontId="3" fillId="2" borderId="1" xfId="0" applyNumberFormat="1" applyFont="1" applyFill="1" applyBorder="1" applyAlignment="1">
      <alignment horizontal="center" vertical="center" wrapText="1"/>
    </xf>
    <xf numFmtId="0" fontId="31" fillId="2" borderId="1" xfId="0" applyFont="1" applyFill="1" applyBorder="1" applyAlignment="1">
      <alignment horizontal="center" vertical="center" wrapText="1"/>
    </xf>
    <xf numFmtId="0" fontId="32" fillId="2" borderId="1" xfId="0" applyFont="1" applyFill="1" applyBorder="1" applyAlignment="1">
      <alignment horizontal="center" vertical="center" wrapText="1"/>
    </xf>
    <xf numFmtId="177" fontId="22" fillId="2" borderId="1" xfId="0" applyNumberFormat="1" applyFont="1" applyFill="1" applyBorder="1" applyAlignment="1">
      <alignment horizontal="center" vertical="center" wrapText="1"/>
    </xf>
    <xf numFmtId="0" fontId="33" fillId="2" borderId="1" xfId="0" applyFont="1" applyFill="1" applyBorder="1" applyAlignment="1">
      <alignment horizontal="center" vertical="center" wrapText="1"/>
    </xf>
    <xf numFmtId="0" fontId="21" fillId="2" borderId="1" xfId="0" applyFont="1" applyFill="1" applyBorder="1">
      <alignment vertical="center"/>
    </xf>
    <xf numFmtId="0" fontId="23" fillId="2" borderId="1" xfId="0" applyFont="1" applyFill="1" applyBorder="1" applyAlignment="1">
      <alignment horizontal="center" vertical="center"/>
    </xf>
    <xf numFmtId="0" fontId="0" fillId="2" borderId="1" xfId="0" applyFill="1" applyBorder="1" applyAlignment="1">
      <alignment horizontal="center" vertical="center"/>
    </xf>
    <xf numFmtId="181" fontId="23"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34" fillId="2" borderId="1" xfId="0" applyFont="1" applyFill="1" applyBorder="1" applyAlignment="1">
      <alignment horizontal="center" vertical="center" wrapText="1"/>
    </xf>
    <xf numFmtId="49" fontId="4" fillId="2" borderId="1" xfId="53" applyNumberFormat="1" applyFont="1" applyFill="1" applyBorder="1" applyAlignment="1">
      <alignment horizontal="center" vertical="center" wrapText="1"/>
    </xf>
    <xf numFmtId="49" fontId="4" fillId="2" borderId="1" xfId="53" applyNumberFormat="1" applyFont="1" applyFill="1" applyBorder="1" applyAlignment="1">
      <alignment horizontal="center" vertical="center"/>
    </xf>
    <xf numFmtId="0" fontId="35" fillId="2" borderId="1" xfId="53" applyFont="1" applyFill="1" applyBorder="1" applyAlignment="1">
      <alignment horizontal="center" vertical="center" wrapText="1"/>
    </xf>
    <xf numFmtId="0" fontId="35" fillId="2" borderId="1" xfId="53" applyFont="1" applyFill="1" applyBorder="1" applyAlignment="1">
      <alignment horizontal="center" vertical="center"/>
    </xf>
    <xf numFmtId="49" fontId="35" fillId="2" borderId="1" xfId="53" applyNumberFormat="1" applyFont="1" applyFill="1" applyBorder="1" applyAlignment="1">
      <alignment horizontal="center" vertical="center" wrapText="1"/>
    </xf>
    <xf numFmtId="49" fontId="35" fillId="2" borderId="1" xfId="53" applyNumberFormat="1" applyFont="1" applyFill="1" applyBorder="1" applyAlignment="1">
      <alignment horizontal="center" vertical="center"/>
    </xf>
    <xf numFmtId="0" fontId="4" fillId="2" borderId="1" xfId="0" applyFont="1" applyFill="1" applyBorder="1" applyAlignment="1">
      <alignment horizontal="center" vertical="center"/>
    </xf>
    <xf numFmtId="0" fontId="3" fillId="2" borderId="2"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0" fontId="0" fillId="2" borderId="1" xfId="0" applyFill="1" applyBorder="1">
      <alignment vertical="center"/>
    </xf>
    <xf numFmtId="14" fontId="33" fillId="2" borderId="1" xfId="0" applyNumberFormat="1" applyFont="1" applyFill="1" applyBorder="1" applyAlignment="1">
      <alignment horizontal="center" vertical="center" wrapText="1"/>
    </xf>
    <xf numFmtId="0" fontId="23" fillId="2" borderId="1" xfId="0" applyFont="1" applyFill="1" applyBorder="1">
      <alignment vertical="center"/>
    </xf>
    <xf numFmtId="0" fontId="0" fillId="2" borderId="1" xfId="0" applyFill="1" applyBorder="1" applyAlignment="1">
      <alignment vertical="center" wrapText="1"/>
    </xf>
    <xf numFmtId="0" fontId="3" fillId="0" borderId="1" xfId="0" applyFont="1" applyBorder="1" applyAlignment="1">
      <alignment horizontal="center" vertical="center"/>
    </xf>
    <xf numFmtId="182" fontId="4" fillId="3" borderId="1" xfId="0" applyNumberFormat="1" applyFont="1" applyFill="1" applyBorder="1" applyAlignment="1">
      <alignment horizontal="center" vertical="center" wrapText="1"/>
    </xf>
    <xf numFmtId="177" fontId="4" fillId="3" borderId="1" xfId="0" applyNumberFormat="1" applyFont="1" applyFill="1" applyBorder="1" applyAlignment="1">
      <alignment horizontal="center" vertical="center" wrapText="1"/>
    </xf>
    <xf numFmtId="180" fontId="3" fillId="21" borderId="1" xfId="0" applyNumberFormat="1" applyFont="1" applyFill="1" applyBorder="1" applyAlignment="1">
      <alignment horizontal="center" vertical="center"/>
    </xf>
    <xf numFmtId="0" fontId="3" fillId="21" borderId="1" xfId="0" applyFont="1" applyFill="1" applyBorder="1" applyAlignment="1">
      <alignment horizontal="center" vertical="center"/>
    </xf>
    <xf numFmtId="0" fontId="3" fillId="0" borderId="1" xfId="0" applyFont="1" applyFill="1" applyBorder="1" applyAlignment="1">
      <alignment horizontal="left" vertical="center" wrapText="1"/>
    </xf>
    <xf numFmtId="0" fontId="3" fillId="0" borderId="1" xfId="0" applyFont="1" applyBorder="1" applyAlignment="1">
      <alignment horizontal="center" vertical="center" wrapText="1"/>
    </xf>
    <xf numFmtId="181" fontId="3" fillId="0" borderId="1" xfId="0" applyNumberFormat="1" applyFont="1" applyBorder="1" applyAlignment="1">
      <alignment horizontal="center" vertical="center" wrapText="1"/>
    </xf>
    <xf numFmtId="0" fontId="31" fillId="0" borderId="1" xfId="0" applyFont="1" applyBorder="1" applyAlignment="1">
      <alignment horizontal="center" vertical="center" wrapText="1"/>
    </xf>
    <xf numFmtId="0" fontId="32" fillId="20" borderId="1" xfId="0" applyFont="1" applyFill="1" applyBorder="1" applyAlignment="1">
      <alignment horizontal="center" vertical="center" wrapText="1"/>
    </xf>
    <xf numFmtId="177" fontId="22" fillId="3" borderId="1" xfId="0" applyNumberFormat="1" applyFont="1" applyFill="1" applyBorder="1" applyAlignment="1">
      <alignment horizontal="center" vertical="center" wrapText="1"/>
    </xf>
    <xf numFmtId="0" fontId="33" fillId="0" borderId="1" xfId="0" applyFont="1" applyBorder="1" applyAlignment="1">
      <alignment horizontal="center" vertical="center" wrapText="1"/>
    </xf>
    <xf numFmtId="0" fontId="21" fillId="20" borderId="1" xfId="0" applyFont="1" applyFill="1" applyBorder="1">
      <alignment vertical="center"/>
    </xf>
    <xf numFmtId="0" fontId="23" fillId="0" borderId="1" xfId="0" applyFont="1" applyBorder="1" applyAlignment="1">
      <alignment horizontal="center" vertical="center"/>
    </xf>
    <xf numFmtId="0" fontId="0" fillId="22" borderId="1" xfId="0" applyFill="1" applyBorder="1" applyAlignment="1">
      <alignment horizontal="center" vertical="center"/>
    </xf>
    <xf numFmtId="181" fontId="23" fillId="0" borderId="1" xfId="0" applyNumberFormat="1" applyFont="1" applyBorder="1" applyAlignment="1">
      <alignment horizontal="center" vertical="center" wrapText="1"/>
    </xf>
    <xf numFmtId="0" fontId="0" fillId="0" borderId="1" xfId="0" applyBorder="1" applyAlignment="1">
      <alignment horizontal="center" vertical="center" wrapText="1"/>
    </xf>
    <xf numFmtId="177" fontId="3" fillId="0" borderId="1" xfId="0" applyNumberFormat="1" applyFont="1" applyFill="1" applyBorder="1" applyAlignment="1">
      <alignment horizontal="center" vertical="center"/>
    </xf>
    <xf numFmtId="179" fontId="4" fillId="3" borderId="1" xfId="0" applyNumberFormat="1"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0" borderId="2" xfId="0" applyFont="1" applyFill="1" applyBorder="1" applyAlignment="1">
      <alignment horizontal="center" vertical="center"/>
    </xf>
    <xf numFmtId="31" fontId="3" fillId="11" borderId="1" xfId="0" applyNumberFormat="1" applyFont="1" applyFill="1" applyBorder="1" applyAlignment="1">
      <alignment horizontal="center" vertical="center" wrapText="1"/>
    </xf>
    <xf numFmtId="14" fontId="3" fillId="0" borderId="1" xfId="0" applyNumberFormat="1" applyFont="1" applyFill="1" applyBorder="1" applyAlignment="1">
      <alignment horizontal="center" vertical="center" wrapText="1"/>
    </xf>
    <xf numFmtId="0" fontId="0" fillId="0" borderId="1" xfId="0" applyFill="1" applyBorder="1">
      <alignment vertical="center"/>
    </xf>
    <xf numFmtId="177" fontId="22" fillId="0" borderId="1" xfId="0" applyNumberFormat="1" applyFont="1" applyFill="1" applyBorder="1" applyAlignment="1">
      <alignment horizontal="center" vertical="center" wrapText="1"/>
    </xf>
    <xf numFmtId="14" fontId="33" fillId="0" borderId="1" xfId="0" applyNumberFormat="1" applyFont="1" applyBorder="1" applyAlignment="1">
      <alignment horizontal="center" vertical="center" wrapText="1"/>
    </xf>
    <xf numFmtId="0" fontId="23" fillId="0" borderId="1" xfId="0" applyFont="1" applyFill="1" applyBorder="1">
      <alignment vertical="center"/>
    </xf>
    <xf numFmtId="0" fontId="23" fillId="0" borderId="1" xfId="0" applyFont="1" applyFill="1" applyBorder="1" applyAlignment="1">
      <alignment horizontal="center" vertical="center"/>
    </xf>
    <xf numFmtId="0" fontId="0" fillId="0" borderId="1" xfId="0" applyFill="1" applyBorder="1" applyAlignment="1">
      <alignment vertical="center" wrapText="1"/>
    </xf>
    <xf numFmtId="0" fontId="0" fillId="0" borderId="1" xfId="0" applyFill="1" applyBorder="1" applyAlignment="1">
      <alignment horizontal="center" vertical="center"/>
    </xf>
    <xf numFmtId="0" fontId="21" fillId="0" borderId="1" xfId="0" applyFont="1" applyFill="1" applyBorder="1">
      <alignment vertical="center"/>
    </xf>
    <xf numFmtId="14" fontId="3" fillId="0" borderId="1" xfId="0" applyNumberFormat="1" applyFont="1" applyBorder="1" applyAlignment="1">
      <alignment horizontal="center" vertical="center"/>
    </xf>
    <xf numFmtId="181" fontId="23" fillId="0" borderId="1" xfId="0" applyNumberFormat="1" applyFont="1" applyFill="1" applyBorder="1" applyAlignment="1">
      <alignment horizontal="center" vertical="center" wrapText="1"/>
    </xf>
    <xf numFmtId="57" fontId="3" fillId="0" borderId="1" xfId="0" applyNumberFormat="1" applyFont="1" applyBorder="1" applyAlignment="1">
      <alignment horizontal="center" vertical="center" wrapText="1"/>
    </xf>
    <xf numFmtId="181" fontId="23" fillId="0" borderId="1" xfId="0" applyNumberFormat="1" applyFont="1" applyBorder="1" applyAlignment="1">
      <alignment horizontal="center" vertical="center"/>
    </xf>
    <xf numFmtId="0" fontId="0" fillId="0" borderId="1" xfId="0" applyFill="1" applyBorder="1" applyAlignment="1">
      <alignment horizontal="center" vertical="center" wrapText="1"/>
    </xf>
    <xf numFmtId="0" fontId="0" fillId="0" borderId="5" xfId="0" applyFill="1" applyBorder="1">
      <alignment vertical="center"/>
    </xf>
    <xf numFmtId="0" fontId="3" fillId="11" borderId="1" xfId="0" applyFont="1" applyFill="1" applyBorder="1" applyAlignment="1">
      <alignment horizontal="center" vertical="center"/>
    </xf>
    <xf numFmtId="0" fontId="33" fillId="11"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177" fontId="0" fillId="0" borderId="1" xfId="0" applyNumberFormat="1" applyFill="1" applyBorder="1">
      <alignment vertical="center"/>
    </xf>
    <xf numFmtId="183" fontId="4" fillId="3" borderId="1" xfId="0" applyNumberFormat="1" applyFont="1" applyFill="1" applyBorder="1" applyAlignment="1">
      <alignment horizontal="center" vertical="center" wrapText="1"/>
    </xf>
    <xf numFmtId="14" fontId="0" fillId="0" borderId="1" xfId="0" applyNumberFormat="1" applyBorder="1" applyAlignment="1">
      <alignment horizontal="center" vertical="center"/>
    </xf>
    <xf numFmtId="0" fontId="3" fillId="0" borderId="2" xfId="0" applyFont="1" applyBorder="1" applyAlignment="1">
      <alignment horizontal="center" vertical="center"/>
    </xf>
    <xf numFmtId="0" fontId="3" fillId="0" borderId="0" xfId="0" applyFont="1" applyFill="1" applyBorder="1" applyAlignment="1">
      <alignment horizontal="center" vertical="center" wrapText="1"/>
    </xf>
    <xf numFmtId="182" fontId="4" fillId="3" borderId="2" xfId="0" applyNumberFormat="1" applyFont="1" applyFill="1" applyBorder="1" applyAlignment="1">
      <alignment horizontal="center" vertical="center" wrapText="1"/>
    </xf>
    <xf numFmtId="0" fontId="3" fillId="0" borderId="0" xfId="0" applyFont="1" applyFill="1" applyBorder="1" applyAlignment="1">
      <alignment horizontal="center" vertical="center"/>
    </xf>
    <xf numFmtId="179" fontId="4" fillId="3" borderId="2" xfId="0" applyNumberFormat="1" applyFont="1" applyFill="1" applyBorder="1" applyAlignment="1">
      <alignment horizontal="center" vertical="center" wrapText="1"/>
    </xf>
    <xf numFmtId="0" fontId="3" fillId="21" borderId="2" xfId="0" applyFont="1" applyFill="1" applyBorder="1" applyAlignment="1">
      <alignment horizontal="center" vertical="center"/>
    </xf>
    <xf numFmtId="177" fontId="4" fillId="3" borderId="2" xfId="0" applyNumberFormat="1" applyFont="1" applyFill="1" applyBorder="1" applyAlignment="1">
      <alignment horizontal="center" vertical="center" wrapText="1"/>
    </xf>
    <xf numFmtId="177" fontId="3" fillId="0" borderId="2" xfId="0" applyNumberFormat="1" applyFont="1" applyFill="1" applyBorder="1" applyAlignment="1">
      <alignment horizontal="center" vertical="center"/>
    </xf>
    <xf numFmtId="0" fontId="3" fillId="0" borderId="2" xfId="0" applyFont="1" applyBorder="1" applyAlignment="1">
      <alignment horizontal="center" vertical="center" wrapText="1"/>
    </xf>
    <xf numFmtId="181" fontId="3" fillId="0" borderId="2" xfId="0" applyNumberFormat="1" applyFont="1" applyBorder="1" applyAlignment="1">
      <alignment horizontal="center" vertical="center" wrapText="1"/>
    </xf>
    <xf numFmtId="0" fontId="31" fillId="0" borderId="0" xfId="0" applyFont="1" applyBorder="1" applyAlignment="1">
      <alignment horizontal="center" vertical="center" wrapText="1"/>
    </xf>
    <xf numFmtId="0" fontId="32" fillId="20" borderId="2" xfId="0" applyFont="1" applyFill="1" applyBorder="1" applyAlignment="1">
      <alignment horizontal="center" vertical="center" wrapText="1"/>
    </xf>
    <xf numFmtId="0" fontId="33" fillId="0" borderId="2" xfId="0" applyFont="1" applyBorder="1" applyAlignment="1">
      <alignment horizontal="center" vertical="center" wrapText="1"/>
    </xf>
    <xf numFmtId="0" fontId="33" fillId="0" borderId="0" xfId="0" applyFont="1" applyBorder="1" applyAlignment="1">
      <alignment horizontal="center" vertical="center" wrapText="1"/>
    </xf>
    <xf numFmtId="0" fontId="21" fillId="20" borderId="2" xfId="0" applyFont="1" applyFill="1" applyBorder="1">
      <alignment vertical="center"/>
    </xf>
    <xf numFmtId="0" fontId="23" fillId="0" borderId="2" xfId="0" applyFont="1" applyBorder="1" applyAlignment="1">
      <alignment horizontal="center" vertical="center"/>
    </xf>
    <xf numFmtId="0" fontId="23" fillId="0" borderId="0" xfId="0" applyFont="1" applyBorder="1" applyAlignment="1">
      <alignment horizontal="center" vertical="center"/>
    </xf>
    <xf numFmtId="181" fontId="23" fillId="0" borderId="2" xfId="0" applyNumberFormat="1" applyFont="1" applyBorder="1" applyAlignment="1">
      <alignment horizontal="center" vertical="center" wrapText="1"/>
    </xf>
    <xf numFmtId="177" fontId="22" fillId="11" borderId="1" xfId="0" applyNumberFormat="1" applyFont="1" applyFill="1" applyBorder="1" applyAlignment="1">
      <alignment horizontal="center" vertical="center" wrapText="1"/>
    </xf>
    <xf numFmtId="177" fontId="4" fillId="11" borderId="1" xfId="0" applyNumberFormat="1" applyFont="1" applyFill="1" applyBorder="1" applyAlignment="1">
      <alignment horizontal="center" vertical="center" wrapText="1"/>
    </xf>
    <xf numFmtId="184" fontId="3" fillId="0" borderId="1" xfId="0" applyNumberFormat="1" applyFont="1" applyBorder="1" applyAlignment="1">
      <alignment horizontal="center" vertical="center" wrapText="1"/>
    </xf>
    <xf numFmtId="0" fontId="3" fillId="0" borderId="1" xfId="0" applyNumberFormat="1" applyFont="1" applyBorder="1" applyAlignment="1">
      <alignment horizontal="center" vertical="center"/>
    </xf>
    <xf numFmtId="0" fontId="4" fillId="0" borderId="1" xfId="0" applyFont="1" applyBorder="1" applyAlignment="1">
      <alignment horizontal="center" vertical="center"/>
    </xf>
    <xf numFmtId="31" fontId="36" fillId="0" borderId="1" xfId="0" applyNumberFormat="1" applyFont="1" applyFill="1" applyBorder="1" applyAlignment="1">
      <alignment horizontal="center" vertical="center" wrapText="1"/>
    </xf>
    <xf numFmtId="0" fontId="3" fillId="13" borderId="2" xfId="0" applyFont="1" applyFill="1" applyBorder="1" applyAlignment="1">
      <alignment horizontal="center" vertical="center"/>
    </xf>
    <xf numFmtId="0" fontId="3" fillId="13" borderId="4" xfId="0" applyFont="1" applyFill="1" applyBorder="1" applyAlignment="1">
      <alignment horizontal="center" vertical="center"/>
    </xf>
    <xf numFmtId="14" fontId="4" fillId="0" borderId="1" xfId="0" applyNumberFormat="1" applyFont="1" applyFill="1" applyBorder="1" applyAlignment="1">
      <alignment horizontal="center" vertical="center"/>
    </xf>
    <xf numFmtId="49" fontId="4" fillId="0" borderId="1" xfId="0" applyNumberFormat="1" applyFont="1" applyFill="1" applyBorder="1" applyAlignment="1">
      <alignment horizontal="center" vertical="center"/>
    </xf>
    <xf numFmtId="0" fontId="21" fillId="20" borderId="0" xfId="0" applyFont="1" applyFill="1" applyBorder="1">
      <alignment vertical="center"/>
    </xf>
    <xf numFmtId="57" fontId="3" fillId="2" borderId="1" xfId="0" applyNumberFormat="1" applyFont="1" applyFill="1" applyBorder="1" applyAlignment="1">
      <alignment horizontal="center" vertical="center" wrapText="1"/>
    </xf>
    <xf numFmtId="181" fontId="23" fillId="2" borderId="1" xfId="0" applyNumberFormat="1" applyFont="1" applyFill="1" applyBorder="1" applyAlignment="1">
      <alignment horizontal="center" vertical="center"/>
    </xf>
    <xf numFmtId="0" fontId="0" fillId="2" borderId="5" xfId="0" applyFill="1" applyBorder="1">
      <alignment vertical="center"/>
    </xf>
    <xf numFmtId="0" fontId="3" fillId="0" borderId="4" xfId="0" applyFont="1" applyFill="1" applyBorder="1" applyAlignment="1">
      <alignment horizontal="center" vertical="center"/>
    </xf>
    <xf numFmtId="182" fontId="4" fillId="3" borderId="4" xfId="0" applyNumberFormat="1" applyFont="1" applyFill="1" applyBorder="1" applyAlignment="1">
      <alignment horizontal="center" vertical="center" wrapText="1"/>
    </xf>
    <xf numFmtId="177" fontId="4" fillId="0" borderId="1" xfId="0" applyNumberFormat="1" applyFont="1" applyFill="1" applyBorder="1" applyAlignment="1">
      <alignment horizontal="center" vertical="center" wrapText="1"/>
    </xf>
    <xf numFmtId="180" fontId="3" fillId="0" borderId="1" xfId="0" applyNumberFormat="1" applyFont="1" applyFill="1" applyBorder="1" applyAlignment="1">
      <alignment horizontal="center" vertical="center"/>
    </xf>
    <xf numFmtId="181" fontId="3" fillId="0" borderId="1" xfId="0" applyNumberFormat="1" applyFont="1" applyFill="1" applyBorder="1" applyAlignment="1">
      <alignment horizontal="center" vertical="center" wrapText="1"/>
    </xf>
    <xf numFmtId="0" fontId="31" fillId="0" borderId="1" xfId="0" applyFont="1" applyFill="1" applyBorder="1" applyAlignment="1">
      <alignment horizontal="center" vertical="center" wrapText="1"/>
    </xf>
    <xf numFmtId="0" fontId="32" fillId="0" borderId="1" xfId="0" applyFont="1" applyFill="1" applyBorder="1" applyAlignment="1">
      <alignment horizontal="center" vertical="center" wrapText="1"/>
    </xf>
    <xf numFmtId="0" fontId="33" fillId="0" borderId="1" xfId="0" applyFont="1" applyFill="1" applyBorder="1" applyAlignment="1">
      <alignment horizontal="center" vertical="center" wrapText="1"/>
    </xf>
    <xf numFmtId="0" fontId="37" fillId="0" borderId="0" xfId="0" applyFont="1" applyFill="1" applyAlignment="1">
      <alignment vertical="center"/>
    </xf>
    <xf numFmtId="0" fontId="37" fillId="0" borderId="0" xfId="0" applyFont="1" applyFill="1">
      <alignment vertical="center"/>
    </xf>
    <xf numFmtId="185" fontId="37" fillId="0" borderId="0" xfId="0" applyNumberFormat="1" applyFont="1" applyFill="1">
      <alignment vertical="center"/>
    </xf>
    <xf numFmtId="0" fontId="38" fillId="3" borderId="0" xfId="0" applyFont="1" applyFill="1" applyAlignment="1" applyProtection="1">
      <alignment horizontal="center" vertical="center" wrapText="1"/>
    </xf>
    <xf numFmtId="177" fontId="38" fillId="3" borderId="0" xfId="0" applyNumberFormat="1" applyFont="1" applyFill="1" applyAlignment="1" applyProtection="1">
      <alignment horizontal="center" vertical="center" wrapText="1"/>
    </xf>
    <xf numFmtId="176" fontId="38" fillId="3" borderId="0" xfId="0" applyNumberFormat="1" applyFont="1" applyFill="1" applyAlignment="1" applyProtection="1">
      <alignment horizontal="center" vertical="center" wrapText="1"/>
    </xf>
    <xf numFmtId="185" fontId="38" fillId="3" borderId="0" xfId="0" applyNumberFormat="1" applyFont="1" applyFill="1" applyAlignment="1" applyProtection="1">
      <alignment horizontal="center" vertical="center" wrapText="1"/>
    </xf>
    <xf numFmtId="177" fontId="38" fillId="5" borderId="0" xfId="0" applyNumberFormat="1" applyFont="1" applyFill="1" applyAlignment="1" applyProtection="1">
      <alignment horizontal="center" vertical="center" wrapText="1"/>
    </xf>
    <xf numFmtId="176" fontId="38" fillId="5" borderId="0" xfId="0" applyNumberFormat="1" applyFont="1" applyFill="1" applyAlignment="1" applyProtection="1">
      <alignment horizontal="center" vertical="center" wrapText="1"/>
    </xf>
    <xf numFmtId="185" fontId="38" fillId="5" borderId="0" xfId="0" applyNumberFormat="1" applyFont="1" applyFill="1" applyAlignment="1" applyProtection="1">
      <alignment horizontal="center" vertical="center" wrapText="1"/>
    </xf>
    <xf numFmtId="0" fontId="39" fillId="7" borderId="2" xfId="0" applyFont="1" applyFill="1" applyBorder="1" applyAlignment="1" applyProtection="1">
      <alignment horizontal="center" vertical="center"/>
    </xf>
    <xf numFmtId="0" fontId="39" fillId="7" borderId="1" xfId="0" applyFont="1" applyFill="1" applyBorder="1" applyAlignment="1" applyProtection="1">
      <alignment horizontal="center" vertical="center"/>
    </xf>
    <xf numFmtId="176" fontId="39" fillId="7" borderId="1" xfId="0" applyNumberFormat="1" applyFont="1" applyFill="1" applyBorder="1" applyAlignment="1" applyProtection="1">
      <alignment horizontal="center" vertical="center" wrapText="1"/>
    </xf>
    <xf numFmtId="185" fontId="39" fillId="7" borderId="1" xfId="0" applyNumberFormat="1" applyFont="1" applyFill="1" applyBorder="1" applyAlignment="1" applyProtection="1">
      <alignment horizontal="center" vertical="center" wrapText="1"/>
    </xf>
    <xf numFmtId="0" fontId="39" fillId="7" borderId="3" xfId="0" applyFont="1" applyFill="1" applyBorder="1" applyAlignment="1" applyProtection="1">
      <alignment horizontal="center" vertical="center"/>
    </xf>
    <xf numFmtId="177" fontId="39" fillId="9" borderId="1" xfId="0" applyNumberFormat="1" applyFont="1" applyFill="1" applyBorder="1" applyAlignment="1" applyProtection="1">
      <alignment horizontal="center" vertical="center" wrapText="1"/>
    </xf>
    <xf numFmtId="176" fontId="39" fillId="9" borderId="1" xfId="0" applyNumberFormat="1" applyFont="1" applyFill="1" applyBorder="1" applyAlignment="1" applyProtection="1">
      <alignment horizontal="center" vertical="center" wrapText="1"/>
    </xf>
    <xf numFmtId="185" fontId="39" fillId="9" borderId="1" xfId="0" applyNumberFormat="1" applyFont="1" applyFill="1" applyBorder="1" applyAlignment="1" applyProtection="1">
      <alignment horizontal="center" vertical="center" wrapText="1"/>
    </xf>
    <xf numFmtId="176" fontId="39" fillId="9" borderId="6" xfId="0" applyNumberFormat="1" applyFont="1" applyFill="1" applyBorder="1" applyAlignment="1" applyProtection="1">
      <alignment horizontal="center" vertical="center" wrapText="1"/>
    </xf>
    <xf numFmtId="176" fontId="39" fillId="9" borderId="7" xfId="0" applyNumberFormat="1" applyFont="1" applyFill="1" applyBorder="1" applyAlignment="1" applyProtection="1">
      <alignment horizontal="center" vertical="center" wrapText="1"/>
    </xf>
    <xf numFmtId="176" fontId="39" fillId="9" borderId="5" xfId="0" applyNumberFormat="1" applyFont="1" applyFill="1" applyBorder="1" applyAlignment="1" applyProtection="1">
      <alignment horizontal="center" vertical="center" wrapText="1"/>
    </xf>
    <xf numFmtId="0" fontId="39" fillId="7" borderId="4" xfId="0" applyFont="1" applyFill="1" applyBorder="1" applyAlignment="1" applyProtection="1">
      <alignment horizontal="center" vertical="center"/>
    </xf>
    <xf numFmtId="0" fontId="39" fillId="7" borderId="1" xfId="0" applyFont="1" applyFill="1" applyBorder="1" applyAlignment="1" applyProtection="1">
      <alignment horizontal="left" vertical="center"/>
    </xf>
    <xf numFmtId="0" fontId="37" fillId="0" borderId="1" xfId="0" applyFont="1" applyFill="1" applyBorder="1" applyAlignment="1">
      <alignment horizontal="center" vertical="center"/>
    </xf>
    <xf numFmtId="182" fontId="4"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xf>
    <xf numFmtId="177" fontId="37" fillId="0" borderId="1" xfId="0" applyNumberFormat="1" applyFont="1" applyFill="1" applyBorder="1" applyAlignment="1">
      <alignment vertical="center"/>
    </xf>
    <xf numFmtId="176" fontId="37" fillId="0" borderId="1" xfId="0" applyNumberFormat="1" applyFont="1" applyFill="1" applyBorder="1" applyAlignment="1">
      <alignment vertical="center"/>
    </xf>
    <xf numFmtId="185" fontId="37" fillId="0" borderId="1" xfId="0" applyNumberFormat="1" applyFont="1" applyFill="1" applyBorder="1" applyAlignment="1">
      <alignment vertical="center"/>
    </xf>
    <xf numFmtId="0" fontId="37" fillId="0" borderId="1" xfId="0" applyFont="1" applyFill="1" applyBorder="1" applyAlignment="1">
      <alignment vertical="center"/>
    </xf>
    <xf numFmtId="177" fontId="37" fillId="0" borderId="1" xfId="0" applyNumberFormat="1" applyFont="1" applyFill="1" applyBorder="1" applyAlignment="1">
      <alignment horizontal="center" vertical="center"/>
    </xf>
    <xf numFmtId="176" fontId="37" fillId="0" borderId="1" xfId="0" applyNumberFormat="1" applyFont="1" applyFill="1" applyBorder="1" applyAlignment="1">
      <alignment horizontal="center" vertical="center"/>
    </xf>
    <xf numFmtId="14" fontId="37" fillId="0" borderId="0" xfId="0" applyNumberFormat="1" applyFont="1" applyFill="1" applyAlignment="1">
      <alignment vertical="center"/>
    </xf>
    <xf numFmtId="14" fontId="0" fillId="0" borderId="1" xfId="0" applyNumberFormat="1" applyBorder="1">
      <alignment vertical="center"/>
    </xf>
    <xf numFmtId="14" fontId="37" fillId="0" borderId="0" xfId="0" applyNumberFormat="1" applyFont="1" applyFill="1">
      <alignment vertical="center"/>
    </xf>
    <xf numFmtId="182" fontId="4" fillId="0" borderId="2" xfId="0" applyNumberFormat="1" applyFont="1" applyFill="1" applyBorder="1" applyAlignment="1">
      <alignment horizontal="center" vertical="center" wrapText="1"/>
    </xf>
    <xf numFmtId="177" fontId="37" fillId="0" borderId="2" xfId="0" applyNumberFormat="1" applyFont="1" applyFill="1" applyBorder="1" applyAlignment="1">
      <alignment horizontal="center" vertical="center"/>
    </xf>
    <xf numFmtId="176" fontId="37" fillId="0" borderId="2" xfId="0" applyNumberFormat="1" applyFont="1" applyFill="1" applyBorder="1" applyAlignment="1">
      <alignment horizontal="center" vertical="center"/>
    </xf>
    <xf numFmtId="185" fontId="37" fillId="0" borderId="2" xfId="0" applyNumberFormat="1" applyFont="1" applyFill="1" applyBorder="1" applyAlignment="1">
      <alignment horizontal="center" vertical="center"/>
    </xf>
    <xf numFmtId="176" fontId="37" fillId="0" borderId="2" xfId="0" applyNumberFormat="1" applyFont="1" applyFill="1" applyBorder="1" applyAlignment="1">
      <alignment vertical="center"/>
    </xf>
    <xf numFmtId="177" fontId="37" fillId="0" borderId="4" xfId="0" applyNumberFormat="1" applyFont="1" applyFill="1" applyBorder="1" applyAlignment="1">
      <alignment vertical="center"/>
    </xf>
    <xf numFmtId="176" fontId="37" fillId="0" borderId="4" xfId="0" applyNumberFormat="1" applyFont="1" applyFill="1" applyBorder="1" applyAlignment="1">
      <alignment vertical="center"/>
    </xf>
    <xf numFmtId="185" fontId="37" fillId="0" borderId="4" xfId="0" applyNumberFormat="1" applyFont="1" applyFill="1" applyBorder="1" applyAlignment="1">
      <alignment vertical="center"/>
    </xf>
    <xf numFmtId="0" fontId="40" fillId="0" borderId="1" xfId="0" applyFont="1" applyFill="1" applyBorder="1" applyAlignment="1">
      <alignment horizontal="center" vertical="center" wrapText="1"/>
    </xf>
    <xf numFmtId="0" fontId="5" fillId="0" borderId="1" xfId="0" applyNumberFormat="1" applyFont="1" applyFill="1" applyBorder="1" applyAlignment="1">
      <alignment horizontal="center" vertical="center"/>
    </xf>
    <xf numFmtId="0" fontId="37" fillId="0" borderId="1" xfId="0" applyFont="1" applyFill="1" applyBorder="1">
      <alignment vertical="center"/>
    </xf>
    <xf numFmtId="14" fontId="37" fillId="0" borderId="1" xfId="0" applyNumberFormat="1" applyFont="1" applyFill="1" applyBorder="1">
      <alignment vertical="center"/>
    </xf>
    <xf numFmtId="185" fontId="37" fillId="0" borderId="1" xfId="0" applyNumberFormat="1" applyFont="1" applyFill="1" applyBorder="1">
      <alignment vertical="center"/>
    </xf>
    <xf numFmtId="0" fontId="0" fillId="0" borderId="0" xfId="0" applyFill="1" applyAlignment="1">
      <alignment horizontal="center" vertical="center" wrapText="1"/>
    </xf>
    <xf numFmtId="0" fontId="3" fillId="0" borderId="0" xfId="0" applyFont="1" applyFill="1" applyAlignment="1">
      <alignment horizontal="center" vertical="center"/>
    </xf>
    <xf numFmtId="0" fontId="3" fillId="0" borderId="0" xfId="0" applyFont="1" applyFill="1" applyAlignment="1">
      <alignment horizontal="center" vertical="center" wrapText="1"/>
    </xf>
    <xf numFmtId="0" fontId="3" fillId="0" borderId="0" xfId="0" applyFont="1">
      <alignment vertical="center"/>
    </xf>
    <xf numFmtId="0" fontId="4" fillId="0" borderId="0" xfId="0" applyFont="1" applyFill="1" applyAlignment="1">
      <alignment horizontal="center" vertical="center"/>
    </xf>
    <xf numFmtId="185" fontId="0" fillId="0" borderId="0" xfId="0" applyNumberFormat="1">
      <alignment vertical="center"/>
    </xf>
    <xf numFmtId="0" fontId="0" fillId="0" borderId="0" xfId="0" applyAlignment="1">
      <alignment horizontal="center" vertical="center"/>
    </xf>
    <xf numFmtId="0" fontId="41" fillId="0" borderId="1" xfId="0" applyFont="1" applyFill="1" applyBorder="1" applyAlignment="1">
      <alignment horizontal="center" vertical="center" wrapText="1"/>
    </xf>
    <xf numFmtId="0" fontId="24" fillId="23" borderId="1" xfId="53" applyFont="1" applyFill="1" applyBorder="1" applyAlignment="1">
      <alignment horizontal="center" vertical="center" wrapText="1"/>
    </xf>
    <xf numFmtId="0" fontId="23" fillId="23" borderId="1" xfId="0" applyFont="1" applyFill="1" applyBorder="1" applyAlignment="1">
      <alignment horizontal="center" vertical="center" wrapText="1"/>
    </xf>
    <xf numFmtId="185" fontId="3" fillId="0" borderId="1" xfId="0" applyNumberFormat="1" applyFont="1" applyFill="1" applyBorder="1" applyAlignment="1">
      <alignment horizontal="center" vertical="center" wrapText="1"/>
    </xf>
    <xf numFmtId="0" fontId="35" fillId="0" borderId="1" xfId="53" applyFont="1" applyFill="1" applyBorder="1" applyAlignment="1">
      <alignment horizontal="center" vertical="center" wrapText="1"/>
    </xf>
    <xf numFmtId="0" fontId="24" fillId="0" borderId="1" xfId="53" applyFont="1" applyFill="1" applyBorder="1" applyAlignment="1">
      <alignment horizontal="center" vertical="center" wrapText="1"/>
    </xf>
    <xf numFmtId="0" fontId="3" fillId="0" borderId="1" xfId="0" applyFont="1" applyBorder="1">
      <alignment vertical="center"/>
    </xf>
    <xf numFmtId="185" fontId="4" fillId="0" borderId="1" xfId="0" applyNumberFormat="1" applyFont="1" applyFill="1" applyBorder="1" applyAlignment="1">
      <alignment horizontal="center" vertical="center" wrapText="1"/>
    </xf>
    <xf numFmtId="185" fontId="3" fillId="12" borderId="1" xfId="0" applyNumberFormat="1" applyFont="1" applyFill="1" applyBorder="1" applyAlignment="1">
      <alignment horizontal="center" vertical="center" wrapText="1"/>
    </xf>
    <xf numFmtId="0" fontId="42" fillId="0" borderId="1" xfId="0" applyFont="1" applyFill="1" applyBorder="1" applyAlignment="1">
      <alignment horizontal="center" vertical="center"/>
    </xf>
    <xf numFmtId="0" fontId="3" fillId="23" borderId="6" xfId="0" applyFont="1" applyFill="1" applyBorder="1" applyAlignment="1">
      <alignment horizontal="center" vertical="center"/>
    </xf>
    <xf numFmtId="0" fontId="3" fillId="23" borderId="7" xfId="0" applyFont="1" applyFill="1" applyBorder="1" applyAlignment="1">
      <alignment horizontal="center" vertical="center"/>
    </xf>
    <xf numFmtId="0" fontId="3" fillId="23" borderId="5" xfId="0" applyFont="1" applyFill="1" applyBorder="1" applyAlignment="1">
      <alignment horizontal="center" vertical="center"/>
    </xf>
    <xf numFmtId="0" fontId="3" fillId="23" borderId="1" xfId="0" applyFont="1" applyFill="1" applyBorder="1" applyAlignment="1">
      <alignment horizontal="center" vertical="center" wrapText="1"/>
    </xf>
    <xf numFmtId="0" fontId="0" fillId="23" borderId="1" xfId="0" applyFont="1" applyFill="1" applyBorder="1">
      <alignment vertical="center"/>
    </xf>
    <xf numFmtId="0" fontId="41" fillId="0" borderId="8" xfId="0" applyFont="1" applyFill="1" applyBorder="1" applyAlignment="1">
      <alignment horizontal="center" vertical="center"/>
    </xf>
    <xf numFmtId="0" fontId="41" fillId="0" borderId="0" xfId="0" applyFont="1" applyFill="1" applyAlignment="1">
      <alignment horizontal="center" vertical="center"/>
    </xf>
    <xf numFmtId="185" fontId="41" fillId="0" borderId="0" xfId="0" applyNumberFormat="1" applyFont="1" applyFill="1" applyAlignment="1">
      <alignment horizontal="center" vertical="center"/>
    </xf>
    <xf numFmtId="0" fontId="24" fillId="24" borderId="3" xfId="53" applyFont="1" applyFill="1" applyBorder="1" applyAlignment="1">
      <alignment horizontal="center" vertical="center" wrapText="1"/>
    </xf>
    <xf numFmtId="185" fontId="24" fillId="24" borderId="3" xfId="53" applyNumberFormat="1" applyFont="1" applyFill="1" applyBorder="1" applyAlignment="1">
      <alignment horizontal="center" vertical="center" wrapText="1"/>
    </xf>
    <xf numFmtId="176" fontId="16" fillId="8" borderId="4" xfId="0" applyNumberFormat="1" applyFont="1" applyFill="1" applyBorder="1" applyAlignment="1" applyProtection="1">
      <alignment horizontal="center" vertical="center" wrapText="1"/>
    </xf>
    <xf numFmtId="177" fontId="16" fillId="9" borderId="4" xfId="0" applyNumberFormat="1" applyFont="1" applyFill="1" applyBorder="1" applyAlignment="1" applyProtection="1">
      <alignment horizontal="center" vertical="center" wrapText="1"/>
    </xf>
    <xf numFmtId="176" fontId="16" fillId="9" borderId="4" xfId="0" applyNumberFormat="1" applyFont="1" applyFill="1" applyBorder="1" applyAlignment="1" applyProtection="1">
      <alignment horizontal="center" vertical="center" wrapText="1"/>
    </xf>
    <xf numFmtId="176" fontId="16" fillId="7" borderId="4" xfId="0" applyNumberFormat="1" applyFont="1" applyFill="1" applyBorder="1" applyAlignment="1" applyProtection="1">
      <alignment horizontal="center" vertical="center" wrapText="1"/>
    </xf>
    <xf numFmtId="177" fontId="16" fillId="7" borderId="4" xfId="0" applyNumberFormat="1" applyFont="1" applyFill="1" applyBorder="1" applyAlignment="1" applyProtection="1">
      <alignment horizontal="center" vertical="center" wrapText="1"/>
    </xf>
    <xf numFmtId="0" fontId="24" fillId="24" borderId="4" xfId="53" applyFont="1" applyFill="1" applyBorder="1" applyAlignment="1">
      <alignment horizontal="center" vertical="center" wrapText="1"/>
    </xf>
    <xf numFmtId="185" fontId="24" fillId="24" borderId="4" xfId="53" applyNumberFormat="1" applyFont="1" applyFill="1" applyBorder="1" applyAlignment="1">
      <alignment horizontal="center" vertical="center" wrapText="1"/>
    </xf>
    <xf numFmtId="176" fontId="16" fillId="0" borderId="4" xfId="0" applyNumberFormat="1" applyFont="1" applyFill="1" applyBorder="1" applyAlignment="1" applyProtection="1">
      <alignment horizontal="center" vertical="center" wrapText="1"/>
    </xf>
    <xf numFmtId="177" fontId="16" fillId="0" borderId="4" xfId="0" applyNumberFormat="1" applyFont="1" applyFill="1" applyBorder="1" applyAlignment="1" applyProtection="1">
      <alignment horizontal="center" vertical="center" wrapText="1"/>
    </xf>
    <xf numFmtId="0" fontId="3" fillId="0" borderId="4" xfId="0" applyFont="1" applyFill="1" applyBorder="1" applyAlignment="1">
      <alignment horizontal="center" vertical="center" wrapText="1"/>
    </xf>
    <xf numFmtId="185" fontId="3" fillId="0" borderId="4" xfId="0" applyNumberFormat="1" applyFont="1" applyFill="1" applyBorder="1" applyAlignment="1">
      <alignment horizontal="center" vertical="center" wrapText="1"/>
    </xf>
    <xf numFmtId="14" fontId="3" fillId="0" borderId="1" xfId="0" applyNumberFormat="1" applyFont="1" applyFill="1" applyBorder="1" applyAlignment="1">
      <alignment horizontal="center" vertical="center"/>
    </xf>
    <xf numFmtId="0" fontId="35" fillId="0" borderId="4" xfId="53" applyFont="1" applyFill="1" applyBorder="1" applyAlignment="1">
      <alignment horizontal="center" vertical="center" wrapText="1"/>
    </xf>
    <xf numFmtId="0" fontId="24" fillId="0" borderId="4" xfId="53" applyFont="1" applyFill="1" applyBorder="1" applyAlignment="1">
      <alignment horizontal="center" vertical="center" wrapText="1"/>
    </xf>
    <xf numFmtId="176" fontId="4" fillId="0" borderId="1" xfId="0" applyNumberFormat="1" applyFont="1" applyFill="1" applyBorder="1" applyAlignment="1" applyProtection="1">
      <alignment horizontal="center" vertical="center" wrapText="1"/>
    </xf>
    <xf numFmtId="176" fontId="22" fillId="0" borderId="4" xfId="0" applyNumberFormat="1" applyFont="1" applyFill="1" applyBorder="1" applyAlignment="1" applyProtection="1">
      <alignment horizontal="center" vertical="center" wrapText="1"/>
    </xf>
    <xf numFmtId="176" fontId="22" fillId="0" borderId="9" xfId="0" applyNumberFormat="1" applyFont="1" applyFill="1" applyBorder="1" applyAlignment="1" applyProtection="1">
      <alignment horizontal="center" vertical="center" wrapText="1"/>
    </xf>
    <xf numFmtId="177" fontId="4" fillId="0" borderId="4" xfId="0" applyNumberFormat="1" applyFont="1" applyFill="1" applyBorder="1" applyAlignment="1" applyProtection="1">
      <alignment horizontal="center" vertical="center" wrapText="1"/>
    </xf>
    <xf numFmtId="176" fontId="4" fillId="0" borderId="4" xfId="0" applyNumberFormat="1" applyFont="1" applyFill="1" applyBorder="1" applyAlignment="1" applyProtection="1">
      <alignment horizontal="center" vertical="center" wrapText="1"/>
    </xf>
    <xf numFmtId="177" fontId="22" fillId="0" borderId="4" xfId="0" applyNumberFormat="1" applyFont="1" applyFill="1" applyBorder="1" applyAlignment="1" applyProtection="1">
      <alignment horizontal="center" vertical="center" wrapText="1"/>
    </xf>
    <xf numFmtId="0" fontId="22" fillId="0" borderId="4" xfId="0" applyFont="1" applyFill="1" applyBorder="1" applyAlignment="1" applyProtection="1">
      <alignment horizontal="center" vertical="center" wrapText="1"/>
    </xf>
    <xf numFmtId="14" fontId="3" fillId="0" borderId="0" xfId="0" applyNumberFormat="1" applyFont="1" applyFill="1" applyAlignment="1">
      <alignment horizontal="center" vertical="center"/>
    </xf>
    <xf numFmtId="176" fontId="3" fillId="0" borderId="1" xfId="0" applyNumberFormat="1" applyFont="1" applyFill="1" applyBorder="1" applyAlignment="1">
      <alignment horizontal="center" vertical="center"/>
    </xf>
    <xf numFmtId="185" fontId="3" fillId="0" borderId="1" xfId="0" applyNumberFormat="1" applyFont="1" applyFill="1" applyBorder="1" applyAlignment="1">
      <alignment horizontal="center" vertical="center"/>
    </xf>
    <xf numFmtId="14" fontId="3" fillId="11" borderId="1" xfId="0" applyNumberFormat="1" applyFont="1" applyFill="1" applyBorder="1" applyAlignment="1">
      <alignment horizontal="center" vertical="center"/>
    </xf>
    <xf numFmtId="0" fontId="3" fillId="0" borderId="5" xfId="0" applyFont="1" applyFill="1" applyBorder="1" applyAlignment="1">
      <alignment horizontal="center" vertical="center"/>
    </xf>
    <xf numFmtId="0" fontId="3" fillId="0" borderId="6" xfId="0" applyFont="1" applyFill="1" applyBorder="1" applyAlignment="1">
      <alignment horizontal="center" vertical="center"/>
    </xf>
    <xf numFmtId="0" fontId="21" fillId="0" borderId="0" xfId="0" applyFont="1" applyFill="1" applyAlignment="1">
      <alignment horizontal="center" vertical="center" wrapText="1"/>
    </xf>
    <xf numFmtId="0" fontId="4" fillId="0" borderId="0" xfId="0" applyFont="1" applyFill="1" applyBorder="1" applyAlignment="1">
      <alignment horizontal="center" vertical="center"/>
    </xf>
    <xf numFmtId="0" fontId="21" fillId="0" borderId="0" xfId="0" applyFont="1" applyFill="1" applyBorder="1" applyAlignment="1">
      <alignment horizontal="center" vertical="center"/>
    </xf>
    <xf numFmtId="0" fontId="21" fillId="0" borderId="0" xfId="0" applyFont="1" applyFill="1" applyBorder="1" applyAlignment="1">
      <alignment horizontal="center" vertical="center"/>
    </xf>
    <xf numFmtId="0" fontId="21" fillId="0" borderId="0" xfId="0" applyFont="1" applyFill="1" applyBorder="1" applyAlignment="1">
      <alignment horizontal="center" vertical="center" wrapText="1"/>
    </xf>
    <xf numFmtId="0" fontId="21" fillId="0" borderId="0" xfId="0" applyFont="1" applyFill="1" applyBorder="1" applyAlignment="1">
      <alignment horizontal="center" vertical="center" wrapText="1"/>
    </xf>
    <xf numFmtId="0" fontId="21" fillId="0" borderId="0" xfId="0" applyFont="1" applyFill="1" applyBorder="1" applyAlignment="1">
      <alignment horizontal="center" vertical="center"/>
    </xf>
    <xf numFmtId="185" fontId="21" fillId="0" borderId="0" xfId="0" applyNumberFormat="1" applyFont="1" applyFill="1" applyBorder="1" applyAlignment="1">
      <alignment horizontal="center" vertical="center"/>
    </xf>
    <xf numFmtId="181" fontId="21" fillId="0" borderId="0" xfId="0" applyNumberFormat="1" applyFont="1" applyFill="1" applyBorder="1" applyAlignment="1">
      <alignment horizontal="center" vertical="center"/>
    </xf>
    <xf numFmtId="0" fontId="43" fillId="0" borderId="1" xfId="0" applyFont="1" applyFill="1" applyBorder="1" applyAlignment="1">
      <alignment horizontal="center" vertical="center" wrapText="1"/>
    </xf>
    <xf numFmtId="0" fontId="43" fillId="0" borderId="1" xfId="0" applyFont="1" applyFill="1" applyBorder="1" applyAlignment="1">
      <alignment horizontal="center" vertical="center" wrapText="1"/>
    </xf>
    <xf numFmtId="0" fontId="22" fillId="23" borderId="1" xfId="53" applyFont="1" applyFill="1" applyBorder="1" applyAlignment="1">
      <alignment horizontal="center" vertical="center" wrapText="1"/>
    </xf>
    <xf numFmtId="0" fontId="22" fillId="23" borderId="2" xfId="53" applyFont="1" applyFill="1" applyBorder="1" applyAlignment="1">
      <alignment horizontal="center" vertical="center" wrapText="1"/>
    </xf>
    <xf numFmtId="0" fontId="22" fillId="0" borderId="1" xfId="53" applyFont="1" applyFill="1" applyBorder="1" applyAlignment="1">
      <alignment horizontal="center" vertical="center" wrapText="1"/>
    </xf>
    <xf numFmtId="0" fontId="22" fillId="23" borderId="6" xfId="53" applyFont="1" applyFill="1" applyBorder="1" applyAlignment="1">
      <alignment horizontal="center" vertical="center"/>
    </xf>
    <xf numFmtId="0" fontId="22" fillId="23" borderId="7" xfId="53" applyFont="1" applyFill="1" applyBorder="1" applyAlignment="1">
      <alignment horizontal="center" vertical="center"/>
    </xf>
    <xf numFmtId="0" fontId="22" fillId="23" borderId="5" xfId="53" applyFont="1" applyFill="1" applyBorder="1" applyAlignment="1">
      <alignment horizontal="center" vertical="center"/>
    </xf>
    <xf numFmtId="0" fontId="44" fillId="23" borderId="1" xfId="0" applyFont="1" applyFill="1" applyBorder="1" applyAlignment="1">
      <alignment horizontal="center" vertical="center" wrapText="1"/>
    </xf>
    <xf numFmtId="185" fontId="21" fillId="0" borderId="0" xfId="0" applyNumberFormat="1" applyFont="1" applyFill="1" applyAlignment="1">
      <alignment horizontal="center" vertical="center" wrapText="1"/>
    </xf>
    <xf numFmtId="176" fontId="16" fillId="8" borderId="3" xfId="0" applyNumberFormat="1" applyFont="1" applyFill="1" applyBorder="1" applyAlignment="1" applyProtection="1">
      <alignment horizontal="center" vertical="center" wrapText="1"/>
    </xf>
    <xf numFmtId="181" fontId="16" fillId="9" borderId="4" xfId="0" applyNumberFormat="1" applyFont="1" applyFill="1" applyBorder="1" applyAlignment="1" applyProtection="1">
      <alignment horizontal="center" vertical="center" wrapText="1"/>
    </xf>
    <xf numFmtId="185" fontId="16" fillId="9" borderId="4" xfId="0" applyNumberFormat="1" applyFont="1" applyFill="1" applyBorder="1" applyAlignment="1" applyProtection="1">
      <alignment horizontal="center" vertical="center" wrapText="1"/>
    </xf>
    <xf numFmtId="0" fontId="22" fillId="23" borderId="4" xfId="53" applyFont="1" applyFill="1" applyBorder="1" applyAlignment="1">
      <alignment horizontal="center" vertical="center" wrapText="1"/>
    </xf>
    <xf numFmtId="0" fontId="22" fillId="25" borderId="1" xfId="53" applyFont="1" applyFill="1" applyBorder="1" applyAlignment="1">
      <alignment horizontal="center" vertical="center" wrapText="1"/>
    </xf>
    <xf numFmtId="181" fontId="16" fillId="0" borderId="4" xfId="0" applyNumberFormat="1" applyFont="1" applyFill="1" applyBorder="1" applyAlignment="1" applyProtection="1">
      <alignment horizontal="center" vertical="center" wrapText="1"/>
    </xf>
    <xf numFmtId="185" fontId="16" fillId="0" borderId="4" xfId="0" applyNumberFormat="1" applyFont="1" applyFill="1" applyBorder="1" applyAlignment="1" applyProtection="1">
      <alignment horizontal="center" vertical="center" wrapText="1"/>
    </xf>
    <xf numFmtId="0" fontId="4" fillId="0" borderId="3" xfId="0" applyFont="1" applyFill="1" applyBorder="1" applyAlignment="1">
      <alignment horizontal="center" vertical="center"/>
    </xf>
    <xf numFmtId="0" fontId="4" fillId="0" borderId="1" xfId="0" applyFont="1" applyFill="1" applyBorder="1" applyAlignment="1">
      <alignment horizontal="center" vertical="center"/>
    </xf>
    <xf numFmtId="31" fontId="4" fillId="0" borderId="1" xfId="0" applyNumberFormat="1" applyFont="1" applyFill="1" applyBorder="1" applyAlignment="1">
      <alignment horizontal="center" vertical="center" wrapText="1"/>
    </xf>
    <xf numFmtId="14" fontId="4" fillId="0" borderId="1" xfId="0" applyNumberFormat="1" applyFont="1" applyFill="1" applyBorder="1" applyAlignment="1">
      <alignment horizontal="center" vertical="center" wrapText="1"/>
    </xf>
    <xf numFmtId="185" fontId="4" fillId="0" borderId="0" xfId="0" applyNumberFormat="1" applyFont="1" applyFill="1" applyAlignment="1">
      <alignment horizontal="center" vertical="center"/>
    </xf>
    <xf numFmtId="181" fontId="4" fillId="0" borderId="1" xfId="0" applyNumberFormat="1" applyFont="1" applyFill="1" applyBorder="1" applyAlignment="1">
      <alignment horizontal="center" vertical="center"/>
    </xf>
    <xf numFmtId="185" fontId="4" fillId="0" borderId="1" xfId="0" applyNumberFormat="1" applyFont="1" applyFill="1" applyBorder="1" applyAlignment="1">
      <alignment horizontal="center" vertical="center"/>
    </xf>
    <xf numFmtId="0" fontId="4" fillId="25" borderId="1" xfId="0" applyFont="1" applyFill="1" applyBorder="1" applyAlignment="1">
      <alignment horizontal="center" vertical="center" wrapText="1"/>
    </xf>
    <xf numFmtId="0" fontId="22" fillId="12" borderId="1" xfId="0" applyFont="1" applyFill="1" applyBorder="1" applyAlignment="1">
      <alignment horizontal="center" vertical="center"/>
    </xf>
    <xf numFmtId="0" fontId="21" fillId="0" borderId="1" xfId="0" applyFont="1" applyFill="1" applyBorder="1" applyAlignment="1">
      <alignment horizontal="center" vertical="center" wrapText="1"/>
    </xf>
    <xf numFmtId="0" fontId="21" fillId="0" borderId="1" xfId="0" applyFont="1" applyFill="1" applyBorder="1" applyAlignment="1">
      <alignment horizontal="center" vertical="center"/>
    </xf>
    <xf numFmtId="0" fontId="21" fillId="0" borderId="1" xfId="0" applyFont="1" applyFill="1" applyBorder="1" applyAlignment="1">
      <alignment horizontal="center" vertical="center"/>
    </xf>
    <xf numFmtId="185" fontId="21" fillId="0" borderId="1" xfId="0" applyNumberFormat="1" applyFont="1" applyFill="1" applyBorder="1" applyAlignment="1">
      <alignment horizontal="center" vertical="center"/>
    </xf>
    <xf numFmtId="0" fontId="4" fillId="0" borderId="4" xfId="0" applyFont="1" applyFill="1" applyBorder="1" applyAlignment="1">
      <alignment horizontal="center" vertical="center"/>
    </xf>
    <xf numFmtId="0" fontId="21" fillId="0" borderId="4" xfId="0" applyFont="1" applyFill="1" applyBorder="1" applyAlignment="1">
      <alignment horizontal="center" vertical="center"/>
    </xf>
    <xf numFmtId="185" fontId="21" fillId="0" borderId="0" xfId="0" applyNumberFormat="1" applyFont="1" applyFill="1" applyAlignment="1">
      <alignment horizontal="center" vertical="center"/>
    </xf>
    <xf numFmtId="0" fontId="21" fillId="0" borderId="0" xfId="0" applyFont="1" applyFill="1" applyAlignment="1">
      <alignment horizontal="center" vertical="center"/>
    </xf>
    <xf numFmtId="0" fontId="4" fillId="0" borderId="1" xfId="53" applyFont="1" applyFill="1" applyBorder="1" applyAlignment="1">
      <alignment horizontal="center" vertical="center" wrapText="1"/>
    </xf>
    <xf numFmtId="0" fontId="4" fillId="0" borderId="1" xfId="53" applyFont="1" applyFill="1" applyBorder="1" applyAlignment="1">
      <alignment horizontal="center" vertical="center" wrapText="1"/>
    </xf>
    <xf numFmtId="0" fontId="22" fillId="0" borderId="1" xfId="53" applyFont="1" applyFill="1" applyBorder="1" applyAlignment="1">
      <alignment horizontal="center" vertical="center" wrapText="1"/>
    </xf>
    <xf numFmtId="0" fontId="4" fillId="0" borderId="1" xfId="0" applyFont="1" applyBorder="1">
      <alignment vertical="center"/>
    </xf>
    <xf numFmtId="0" fontId="4" fillId="0" borderId="1" xfId="0" applyFont="1" applyFill="1" applyBorder="1" applyAlignment="1">
      <alignment horizontal="center" vertical="center" wrapText="1"/>
    </xf>
    <xf numFmtId="185" fontId="4" fillId="12" borderId="1" xfId="0" applyNumberFormat="1" applyFont="1" applyFill="1" applyBorder="1" applyAlignment="1">
      <alignment horizontal="center" vertical="center" wrapText="1"/>
    </xf>
    <xf numFmtId="0" fontId="22" fillId="0" borderId="1" xfId="0" applyFont="1" applyFill="1" applyBorder="1" applyAlignment="1">
      <alignment horizontal="center" vertical="center"/>
    </xf>
    <xf numFmtId="0" fontId="21" fillId="0" borderId="2" xfId="0" applyFont="1" applyFill="1" applyBorder="1" applyAlignment="1">
      <alignment horizontal="center" vertical="center"/>
    </xf>
    <xf numFmtId="0" fontId="4" fillId="0" borderId="2" xfId="0" applyFont="1" applyFill="1" applyBorder="1" applyAlignment="1">
      <alignment horizontal="center" vertical="center"/>
    </xf>
    <xf numFmtId="0" fontId="4" fillId="0" borderId="2" xfId="0" applyFont="1" applyFill="1" applyBorder="1" applyAlignment="1">
      <alignment horizontal="center" vertical="center"/>
    </xf>
    <xf numFmtId="0" fontId="4" fillId="0" borderId="2" xfId="0" applyFont="1" applyFill="1" applyBorder="1" applyAlignment="1">
      <alignment horizontal="center" vertical="center" wrapText="1"/>
    </xf>
    <xf numFmtId="185" fontId="4" fillId="0" borderId="2" xfId="0" applyNumberFormat="1" applyFont="1" applyFill="1" applyBorder="1" applyAlignment="1">
      <alignment horizontal="center" vertical="center" wrapText="1"/>
    </xf>
    <xf numFmtId="181" fontId="4" fillId="0" borderId="2" xfId="0" applyNumberFormat="1" applyFont="1" applyFill="1" applyBorder="1" applyAlignment="1">
      <alignment horizontal="center" vertical="center"/>
    </xf>
    <xf numFmtId="185" fontId="4" fillId="0" borderId="2" xfId="0" applyNumberFormat="1" applyFont="1" applyFill="1" applyBorder="1" applyAlignment="1">
      <alignment horizontal="center" vertical="center"/>
    </xf>
    <xf numFmtId="185" fontId="21" fillId="0" borderId="2" xfId="0" applyNumberFormat="1" applyFont="1" applyFill="1" applyBorder="1" applyAlignment="1">
      <alignment horizontal="center" vertical="center"/>
    </xf>
    <xf numFmtId="0" fontId="21" fillId="0" borderId="1" xfId="0" applyFont="1" applyFill="1" applyBorder="1" applyAlignment="1">
      <alignment horizontal="center" vertical="center"/>
    </xf>
    <xf numFmtId="0" fontId="21" fillId="0" borderId="1" xfId="0" applyFont="1" applyFill="1" applyBorder="1" applyAlignment="1">
      <alignment horizontal="center" vertical="center" wrapText="1"/>
    </xf>
    <xf numFmtId="181" fontId="21" fillId="0" borderId="1" xfId="0" applyNumberFormat="1" applyFont="1" applyFill="1" applyBorder="1" applyAlignment="1">
      <alignment horizontal="center" vertical="center"/>
    </xf>
    <xf numFmtId="0" fontId="3" fillId="0" borderId="1" xfId="0" applyFont="1" applyFill="1" applyBorder="1" applyAlignment="1" quotePrefix="1">
      <alignment horizontal="center" vertical="center"/>
    </xf>
    <xf numFmtId="0" fontId="3" fillId="0" borderId="1" xfId="0" applyFont="1" applyFill="1" applyBorder="1" applyAlignment="1" quotePrefix="1">
      <alignment horizontal="center" vertical="center" wrapText="1"/>
    </xf>
    <xf numFmtId="0" fontId="3" fillId="0" borderId="2" xfId="0" applyFont="1" applyFill="1" applyBorder="1" applyAlignment="1" quotePrefix="1">
      <alignment horizontal="center" vertical="center"/>
    </xf>
    <xf numFmtId="0" fontId="3" fillId="0" borderId="2" xfId="0" applyFont="1" applyFill="1" applyBorder="1" applyAlignment="1" quotePrefix="1">
      <alignment horizontal="center" vertical="center" wrapText="1"/>
    </xf>
    <xf numFmtId="0" fontId="3" fillId="0" borderId="1" xfId="0" applyFont="1" applyFill="1" applyBorder="1" applyAlignment="1" quotePrefix="1">
      <alignment horizontal="left" vertical="center" wrapText="1"/>
    </xf>
    <xf numFmtId="0" fontId="3" fillId="2" borderId="1" xfId="0" applyFont="1" applyFill="1" applyBorder="1" applyAlignment="1" quotePrefix="1">
      <alignment horizontal="center" vertical="center"/>
    </xf>
    <xf numFmtId="0" fontId="3" fillId="2" borderId="1" xfId="0" applyFont="1" applyFill="1" applyBorder="1" applyAlignment="1" quotePrefix="1">
      <alignment horizontal="center" vertical="center" wrapText="1"/>
    </xf>
    <xf numFmtId="0" fontId="3" fillId="13" borderId="1" xfId="0" applyFont="1" applyFill="1" applyBorder="1" applyAlignment="1" quotePrefix="1">
      <alignment horizontal="center" vertical="center"/>
    </xf>
    <xf numFmtId="0" fontId="3" fillId="13" borderId="2" xfId="0" applyFont="1" applyFill="1" applyBorder="1" applyAlignment="1" quotePrefix="1">
      <alignment horizontal="center" vertical="center"/>
    </xf>
    <xf numFmtId="0" fontId="19" fillId="0" borderId="1" xfId="0" applyFont="1" applyFill="1" applyBorder="1" applyAlignment="1" quotePrefix="1">
      <alignment horizontal="center" vertical="center" wrapText="1"/>
    </xf>
    <xf numFmtId="0" fontId="20" fillId="3" borderId="1" xfId="0" applyNumberFormat="1" applyFont="1" applyFill="1" applyBorder="1" applyAlignment="1" quotePrefix="1">
      <alignment horizontal="center" vertical="center" wrapText="1"/>
    </xf>
    <xf numFmtId="0" fontId="10" fillId="3" borderId="1" xfId="0" applyNumberFormat="1" applyFont="1" applyFill="1" applyBorder="1" applyAlignment="1" quotePrefix="1">
      <alignment horizontal="center" vertical="center"/>
    </xf>
    <xf numFmtId="0" fontId="0" fillId="0" borderId="0" xfId="0" quotePrefix="1">
      <alignment vertical="center"/>
    </xf>
    <xf numFmtId="0" fontId="10" fillId="10" borderId="1" xfId="0" applyNumberFormat="1" applyFont="1" applyFill="1" applyBorder="1" applyAlignment="1" quotePrefix="1">
      <alignment horizontal="center" vertical="center"/>
    </xf>
    <xf numFmtId="49" fontId="10" fillId="10" borderId="1" xfId="0" applyNumberFormat="1" applyFont="1" applyFill="1" applyBorder="1" applyAlignment="1" quotePrefix="1">
      <alignment horizontal="center" vertical="center"/>
    </xf>
    <xf numFmtId="0" fontId="10" fillId="10" borderId="1" xfId="0" applyNumberFormat="1" applyFont="1" applyFill="1" applyBorder="1" applyAlignment="1" quotePrefix="1">
      <alignment horizontal="center" vertical="center" wrapText="1"/>
    </xf>
    <xf numFmtId="49" fontId="10" fillId="10" borderId="1" xfId="0" applyNumberFormat="1" applyFont="1" applyFill="1" applyBorder="1" applyAlignment="1" quotePrefix="1">
      <alignment horizontal="center" vertical="center" wrapText="1"/>
    </xf>
    <xf numFmtId="0" fontId="12" fillId="10" borderId="1" xfId="0" applyFont="1" applyFill="1" applyBorder="1" applyAlignment="1" quotePrefix="1">
      <alignment horizontal="center" vertical="center"/>
    </xf>
    <xf numFmtId="0" fontId="10" fillId="10" borderId="1" xfId="50" applyNumberFormat="1" applyFont="1" applyFill="1" applyBorder="1" applyAlignment="1" quotePrefix="1">
      <alignment horizontal="center" vertical="center"/>
    </xf>
    <xf numFmtId="0" fontId="10" fillId="10" borderId="1" xfId="57" applyNumberFormat="1" applyFont="1" applyFill="1" applyBorder="1" applyAlignment="1" applyProtection="1" quotePrefix="1">
      <alignment horizontal="center" vertical="center"/>
    </xf>
    <xf numFmtId="0" fontId="10" fillId="10" borderId="1" xfId="0" applyNumberFormat="1" applyFont="1" applyFill="1" applyBorder="1" applyAlignment="1" applyProtection="1" quotePrefix="1">
      <alignment horizontal="center" vertical="center"/>
      <protection locked="0"/>
    </xf>
    <xf numFmtId="0" fontId="10" fillId="10" borderId="1" xfId="58" applyNumberFormat="1" applyFont="1" applyFill="1" applyBorder="1" applyAlignment="1" applyProtection="1" quotePrefix="1">
      <alignment horizontal="center" vertical="center"/>
      <protection locked="0"/>
    </xf>
    <xf numFmtId="0" fontId="10" fillId="10" borderId="1" xfId="49" applyNumberFormat="1" applyFont="1" applyFill="1" applyBorder="1" applyAlignment="1" quotePrefix="1">
      <alignment horizontal="center" vertical="center" wrapText="1"/>
    </xf>
    <xf numFmtId="0" fontId="10" fillId="10" borderId="1" xfId="49" applyNumberFormat="1" applyFont="1" applyFill="1" applyBorder="1" applyAlignment="1" quotePrefix="1">
      <alignment horizontal="center" vertical="center"/>
    </xf>
    <xf numFmtId="0" fontId="10" fillId="10" borderId="1" xfId="63" applyNumberFormat="1" applyFont="1" applyFill="1" applyBorder="1" applyAlignment="1" quotePrefix="1">
      <alignment horizontal="center" vertical="center"/>
    </xf>
    <xf numFmtId="49" fontId="10" fillId="10" borderId="1" xfId="63" applyNumberFormat="1" applyFont="1" applyFill="1" applyBorder="1" applyAlignment="1" quotePrefix="1">
      <alignment horizontal="center" vertical="center"/>
    </xf>
    <xf numFmtId="49" fontId="10" fillId="0" borderId="1" xfId="63" applyNumberFormat="1" applyFont="1" applyFill="1" applyBorder="1" applyAlignment="1" quotePrefix="1">
      <alignment horizontal="center" vertical="center"/>
    </xf>
    <xf numFmtId="0" fontId="9" fillId="0" borderId="1" xfId="56" applyFont="1" applyFill="1" applyBorder="1" applyAlignment="1" quotePrefix="1">
      <alignment horizontal="center" vertical="center" wrapText="1"/>
    </xf>
    <xf numFmtId="0" fontId="10" fillId="10" borderId="1" xfId="52" applyNumberFormat="1" applyFont="1" applyFill="1" applyBorder="1" applyAlignment="1" quotePrefix="1">
      <alignment horizontal="center" vertical="center"/>
    </xf>
    <xf numFmtId="0" fontId="10" fillId="10" borderId="1" xfId="62" applyNumberFormat="1" applyFont="1" applyFill="1" applyBorder="1" applyAlignment="1" quotePrefix="1">
      <alignment horizontal="center" vertical="center"/>
    </xf>
  </cellXfs>
  <cellStyles count="6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8 3 2 2 2 2 6 2 2 2 2 3 3" xfId="49"/>
    <cellStyle name="常规 5 2 2 2 3 2 2 2 2 3 2 2 2" xfId="50"/>
    <cellStyle name="好 2" xfId="51"/>
    <cellStyle name="常规 5 2 2 2 3 2 2 2 2 3 2 2" xfId="52"/>
    <cellStyle name="常规 4" xfId="53"/>
    <cellStyle name="常规 4 2 2 3 2 2 2 2 2 3 2 2 3" xfId="54"/>
    <cellStyle name="常规_入职表_6" xfId="55"/>
    <cellStyle name="常规 4 2" xfId="56"/>
    <cellStyle name="常规 7 2 4 4 2 2 3 2 2 3 2 2 2 2 3 3" xfId="57"/>
    <cellStyle name="常规 4 2 2 3 2 2 2 2 2 3 2 3 2 2 2 2 2 2" xfId="58"/>
    <cellStyle name="常规 2" xfId="59"/>
    <cellStyle name="常规_Sheet1" xfId="60"/>
    <cellStyle name="常规_Sheet1_1" xfId="61"/>
    <cellStyle name="常规 2 8" xfId="62"/>
    <cellStyle name="常规 8 3 2 2 2 2 6 2 2 2 2 3 2 2" xfId="63"/>
    <cellStyle name="常规 9" xfId="64"/>
  </cellStyles>
  <dxfs count="3">
    <dxf>
      <font>
        <color rgb="FF9C0006"/>
      </font>
      <fill>
        <patternFill patternType="solid">
          <bgColor rgb="FFFFC7CE"/>
        </patternFill>
      </fill>
    </dxf>
    <dxf>
      <border>
        <left style="thin">
          <color rgb="FF9C0006"/>
        </left>
        <right style="thin">
          <color rgb="FF9C0006"/>
        </right>
        <top style="thin">
          <color rgb="FF9C0006"/>
        </top>
        <bottom style="thin">
          <color rgb="FF9C0006"/>
        </bottom>
      </border>
    </dxf>
    <dxf>
      <fill>
        <patternFill patternType="solid">
          <bgColor rgb="FFFF9900"/>
        </patternFill>
      </fill>
    </dxf>
  </dxf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externalLink" Target="externalLinks/externalLink5.xml"/><Relationship Id="rId14" Type="http://schemas.openxmlformats.org/officeDocument/2006/relationships/externalLink" Target="externalLinks/externalLink4.xml"/><Relationship Id="rId13" Type="http://schemas.openxmlformats.org/officeDocument/2006/relationships/externalLink" Target="externalLinks/externalLink3.xml"/><Relationship Id="rId12" Type="http://schemas.openxmlformats.org/officeDocument/2006/relationships/externalLink" Target="externalLinks/externalLink2.xml"/><Relationship Id="rId11" Type="http://schemas.openxmlformats.org/officeDocument/2006/relationships/externalLink" Target="externalLinks/externalLink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file:///F:\Users\Administrator\Desktop\1.&#20154;&#21147;&#36164;&#28304;&#25253;&#34920;- 20250901-&#21147;&#37327;&#29028;&#19994;.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file:///F:\Users\Administrator\Desktop\2025&#34892;&#25919;&#30331;&#35760;\1.&#20154;&#21147;&#36164;&#28304;&#25253;&#34920;- 20250901-&#21147;&#37327;&#29028;&#1999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7011;&#24535;&#20255;&#65306;&#24037;&#36164;%20%20&#24037;&#20260;%20%20%20&#20154;&#20107;&#25253;&#34920;\3&#12289;&#20154;&#20107;&#20449;&#24687;\2025&#24180;&#20154;&#20107;&#25253;&#34920;\2025&#24180;9&#26376;&#20221;&#65306;&#20154;&#20107;&#25253;&#34920;\1.&#20154;&#21147;&#36164;&#28304;&#25253;&#34920;-%2020250905-&#21147;&#37327;&#29028;&#19994;.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0250916&#35805;&#36153;&#25253;&#38144;&#35843;&#2597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0005;&#33041;&#26700;&#38754;\2025&#34892;&#25919;&#30331;&#35760;\2026&#24180;&#25506;&#20146;&#22791;&#26696;\&#21508;&#37096;&#38376;&#21147;&#37327;&#29028;&#19994;2026&#24180;&#25506;&#20146;&#22791;&#26696;&#22320;&#22791;&#26696;&#32479;&#35745;&#34920;.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首页"/>
      <sheetName val="数据统计"/>
      <sheetName val="在职人员信息表"/>
      <sheetName val="离职人员信息表 "/>
      <sheetName val="任职汇总表"/>
      <sheetName val="调出、退休，退休返聘人员信息表"/>
      <sheetName val="调动人员明细表"/>
      <sheetName val="打印版（在职）"/>
      <sheetName val="解除劳动合同证明"/>
      <sheetName val="解除劳务合同证明"/>
    </sheetNames>
    <sheetDataSet>
      <sheetData sheetId="0" refreshError="1"/>
      <sheetData sheetId="1" refreshError="1"/>
      <sheetData sheetId="2" refreshError="1">
        <row r="1">
          <cell r="F1" t="str">
            <v>姓名</v>
          </cell>
          <cell r="G1" t="str">
            <v>工作部门</v>
          </cell>
          <cell r="H1" t="str">
            <v>岗位</v>
          </cell>
        </row>
        <row r="2">
          <cell r="F2" t="str">
            <v>李波</v>
          </cell>
          <cell r="G2" t="str">
            <v>公司领导</v>
          </cell>
          <cell r="H2" t="str">
            <v>董事长</v>
          </cell>
        </row>
        <row r="3">
          <cell r="F3" t="str">
            <v>章杨</v>
          </cell>
          <cell r="G3" t="str">
            <v>公司领导</v>
          </cell>
          <cell r="H3" t="str">
            <v>总经理</v>
          </cell>
        </row>
        <row r="4">
          <cell r="F4" t="str">
            <v>窦发权</v>
          </cell>
          <cell r="G4" t="str">
            <v>公司领导</v>
          </cell>
          <cell r="H4" t="str">
            <v>总工程师</v>
          </cell>
        </row>
        <row r="5">
          <cell r="F5" t="str">
            <v>奚明</v>
          </cell>
          <cell r="G5" t="str">
            <v>公司领导</v>
          </cell>
          <cell r="H5" t="str">
            <v>常务副总经理</v>
          </cell>
        </row>
        <row r="6">
          <cell r="F6" t="str">
            <v>宋云飞</v>
          </cell>
          <cell r="G6" t="str">
            <v>公司领导</v>
          </cell>
          <cell r="H6" t="str">
            <v>副总经理</v>
          </cell>
        </row>
        <row r="7">
          <cell r="F7" t="str">
            <v>周洪刚</v>
          </cell>
          <cell r="G7" t="str">
            <v>公司领导</v>
          </cell>
          <cell r="H7" t="str">
            <v>总经理助理兼多种经营部经理</v>
          </cell>
        </row>
        <row r="8">
          <cell r="F8" t="str">
            <v>王震</v>
          </cell>
          <cell r="G8" t="str">
            <v>公司领导</v>
          </cell>
          <cell r="H8" t="str">
            <v>副总经理</v>
          </cell>
        </row>
        <row r="9">
          <cell r="F9" t="str">
            <v>李秦生</v>
          </cell>
          <cell r="G9" t="str">
            <v>公司领导</v>
          </cell>
          <cell r="H9" t="str">
            <v>副总经理兼矿长</v>
          </cell>
        </row>
        <row r="10">
          <cell r="F10" t="str">
            <v>赵佳</v>
          </cell>
          <cell r="G10" t="str">
            <v>公司领导</v>
          </cell>
          <cell r="H10" t="str">
            <v>力量发展财务副总监兼力量煤业财务总监</v>
          </cell>
        </row>
        <row r="11">
          <cell r="F11" t="str">
            <v>杨维海</v>
          </cell>
          <cell r="G11" t="str">
            <v>矿级领导</v>
          </cell>
          <cell r="H11" t="str">
            <v>副矿长</v>
          </cell>
        </row>
        <row r="12">
          <cell r="F12" t="str">
            <v>高翔</v>
          </cell>
          <cell r="G12" t="str">
            <v>矿级领导</v>
          </cell>
          <cell r="H12" t="str">
            <v>生产副矿长</v>
          </cell>
        </row>
        <row r="13">
          <cell r="F13" t="str">
            <v>王荣</v>
          </cell>
          <cell r="G13" t="str">
            <v>矿级领导</v>
          </cell>
          <cell r="H13" t="str">
            <v>总工程师</v>
          </cell>
        </row>
        <row r="14">
          <cell r="F14" t="str">
            <v>陈永清</v>
          </cell>
          <cell r="G14" t="str">
            <v>矿级领导</v>
          </cell>
          <cell r="H14" t="str">
            <v>机电副矿长</v>
          </cell>
        </row>
        <row r="15">
          <cell r="F15" t="str">
            <v>付浩声</v>
          </cell>
          <cell r="G15" t="str">
            <v>矿级领导</v>
          </cell>
          <cell r="H15" t="str">
            <v>机电副总工程师</v>
          </cell>
        </row>
        <row r="16">
          <cell r="F16" t="str">
            <v>李亚杰</v>
          </cell>
          <cell r="G16" t="str">
            <v>矿级领导</v>
          </cell>
          <cell r="H16" t="str">
            <v>安全副总工程师</v>
          </cell>
        </row>
        <row r="17">
          <cell r="F17" t="str">
            <v>谈安彬</v>
          </cell>
          <cell r="G17" t="str">
            <v>矿级领导</v>
          </cell>
          <cell r="H17" t="str">
            <v>地质防治水副总工程师</v>
          </cell>
        </row>
        <row r="18">
          <cell r="F18" t="str">
            <v>孙启明</v>
          </cell>
          <cell r="G18" t="str">
            <v>综采队</v>
          </cell>
          <cell r="H18" t="str">
            <v>矿长助理兼综采队队长</v>
          </cell>
        </row>
        <row r="19">
          <cell r="F19" t="str">
            <v>张广振</v>
          </cell>
          <cell r="G19" t="str">
            <v>综采队</v>
          </cell>
          <cell r="H19" t="str">
            <v>常务副队长</v>
          </cell>
        </row>
        <row r="20">
          <cell r="F20" t="str">
            <v>杨培</v>
          </cell>
          <cell r="G20" t="str">
            <v>综采队</v>
          </cell>
          <cell r="H20" t="str">
            <v>副队长</v>
          </cell>
        </row>
        <row r="21">
          <cell r="F21" t="str">
            <v>商好学</v>
          </cell>
          <cell r="G21" t="str">
            <v>综采队</v>
          </cell>
          <cell r="H21" t="str">
            <v>副队长</v>
          </cell>
        </row>
        <row r="22">
          <cell r="F22" t="str">
            <v>尹树山</v>
          </cell>
          <cell r="G22" t="str">
            <v>综采队</v>
          </cell>
          <cell r="H22" t="str">
            <v>副队长</v>
          </cell>
        </row>
        <row r="23">
          <cell r="F23" t="str">
            <v>王星</v>
          </cell>
          <cell r="G23" t="str">
            <v>综采队</v>
          </cell>
          <cell r="H23" t="str">
            <v>机电工程师</v>
          </cell>
        </row>
        <row r="24">
          <cell r="F24" t="str">
            <v>张坤</v>
          </cell>
          <cell r="G24" t="str">
            <v>综采队</v>
          </cell>
          <cell r="H24" t="str">
            <v>副队长</v>
          </cell>
        </row>
        <row r="25">
          <cell r="F25" t="str">
            <v>杨肖</v>
          </cell>
          <cell r="G25" t="str">
            <v>综采队</v>
          </cell>
          <cell r="H25" t="str">
            <v>综采安装材料主管</v>
          </cell>
        </row>
        <row r="26">
          <cell r="F26" t="str">
            <v>黄光灿</v>
          </cell>
          <cell r="G26" t="str">
            <v>综采队</v>
          </cell>
          <cell r="H26" t="str">
            <v>技术员</v>
          </cell>
        </row>
        <row r="27">
          <cell r="F27" t="str">
            <v>贾云云</v>
          </cell>
          <cell r="G27" t="str">
            <v>综采队</v>
          </cell>
          <cell r="H27" t="str">
            <v>办事员</v>
          </cell>
        </row>
        <row r="28">
          <cell r="F28" t="str">
            <v>张向辉</v>
          </cell>
          <cell r="G28" t="str">
            <v>综采队</v>
          </cell>
          <cell r="H28" t="str">
            <v>安检员</v>
          </cell>
        </row>
        <row r="29">
          <cell r="F29" t="str">
            <v>薛宪伟</v>
          </cell>
          <cell r="G29" t="str">
            <v>综采队</v>
          </cell>
          <cell r="H29" t="str">
            <v>采煤机司机</v>
          </cell>
        </row>
        <row r="30">
          <cell r="F30" t="str">
            <v>张延朝</v>
          </cell>
          <cell r="G30" t="str">
            <v>综采队</v>
          </cell>
          <cell r="H30" t="str">
            <v>采煤机司机</v>
          </cell>
        </row>
        <row r="31">
          <cell r="F31" t="str">
            <v>韩志发</v>
          </cell>
          <cell r="G31" t="str">
            <v>综采队</v>
          </cell>
          <cell r="H31" t="str">
            <v>采煤机司机</v>
          </cell>
        </row>
        <row r="32">
          <cell r="F32" t="str">
            <v>田涛</v>
          </cell>
          <cell r="G32" t="str">
            <v>综采队</v>
          </cell>
          <cell r="H32" t="str">
            <v>采煤机司机</v>
          </cell>
        </row>
        <row r="33">
          <cell r="F33" t="str">
            <v>王昭</v>
          </cell>
          <cell r="G33" t="str">
            <v>综采队</v>
          </cell>
          <cell r="H33" t="str">
            <v>采煤机司机</v>
          </cell>
        </row>
        <row r="34">
          <cell r="F34" t="str">
            <v>李光辉</v>
          </cell>
          <cell r="G34" t="str">
            <v>综采队</v>
          </cell>
          <cell r="H34" t="str">
            <v>装载机司机</v>
          </cell>
        </row>
        <row r="35">
          <cell r="F35" t="str">
            <v>许乐</v>
          </cell>
          <cell r="G35" t="str">
            <v>综采队</v>
          </cell>
          <cell r="H35" t="str">
            <v>皮带机司机</v>
          </cell>
        </row>
        <row r="36">
          <cell r="F36" t="str">
            <v>全向前</v>
          </cell>
          <cell r="G36" t="str">
            <v>综采队</v>
          </cell>
          <cell r="H36" t="str">
            <v>电工</v>
          </cell>
        </row>
        <row r="37">
          <cell r="F37" t="str">
            <v>夏玉臣</v>
          </cell>
          <cell r="G37" t="str">
            <v>综采队</v>
          </cell>
          <cell r="H37" t="str">
            <v>电工</v>
          </cell>
        </row>
        <row r="38">
          <cell r="F38" t="str">
            <v>任小龙</v>
          </cell>
          <cell r="G38" t="str">
            <v>综采队</v>
          </cell>
          <cell r="H38" t="str">
            <v>电工</v>
          </cell>
        </row>
        <row r="39">
          <cell r="F39" t="str">
            <v>尹彦明</v>
          </cell>
          <cell r="G39" t="str">
            <v>综采队</v>
          </cell>
          <cell r="H39" t="str">
            <v>电工班副班长</v>
          </cell>
        </row>
        <row r="40">
          <cell r="F40" t="str">
            <v>乔海臣</v>
          </cell>
          <cell r="G40" t="str">
            <v>综采队</v>
          </cell>
          <cell r="H40" t="str">
            <v>端头支护工</v>
          </cell>
        </row>
        <row r="41">
          <cell r="F41" t="str">
            <v>杨树宇</v>
          </cell>
          <cell r="G41" t="str">
            <v>综采队</v>
          </cell>
          <cell r="H41" t="str">
            <v>端头支护工</v>
          </cell>
        </row>
        <row r="42">
          <cell r="F42" t="str">
            <v>蒋国成</v>
          </cell>
          <cell r="G42" t="str">
            <v>综采队</v>
          </cell>
          <cell r="H42" t="str">
            <v>端头支护工</v>
          </cell>
        </row>
        <row r="43">
          <cell r="F43" t="str">
            <v>杨纪仓</v>
          </cell>
          <cell r="G43" t="str">
            <v>综采队</v>
          </cell>
          <cell r="H43" t="str">
            <v>检修班班长</v>
          </cell>
        </row>
        <row r="44">
          <cell r="F44" t="str">
            <v>从晓岭</v>
          </cell>
          <cell r="G44" t="str">
            <v>综采队</v>
          </cell>
          <cell r="H44" t="str">
            <v>检修班副班长</v>
          </cell>
        </row>
        <row r="45">
          <cell r="F45" t="str">
            <v>宋云河</v>
          </cell>
          <cell r="G45" t="str">
            <v>综采队</v>
          </cell>
          <cell r="H45" t="str">
            <v>检修班副班长</v>
          </cell>
        </row>
        <row r="46">
          <cell r="F46" t="str">
            <v>郝云石</v>
          </cell>
          <cell r="G46" t="str">
            <v>综采队</v>
          </cell>
          <cell r="H46" t="str">
            <v>检修电工</v>
          </cell>
        </row>
        <row r="47">
          <cell r="F47" t="str">
            <v>付相红</v>
          </cell>
          <cell r="G47" t="str">
            <v>综采队</v>
          </cell>
          <cell r="H47" t="str">
            <v>库房管理员</v>
          </cell>
        </row>
        <row r="48">
          <cell r="F48" t="str">
            <v>葛兵祥</v>
          </cell>
          <cell r="G48" t="str">
            <v>综采队</v>
          </cell>
          <cell r="H48" t="str">
            <v>拉架工</v>
          </cell>
        </row>
        <row r="49">
          <cell r="F49" t="str">
            <v>卢志远</v>
          </cell>
          <cell r="G49" t="str">
            <v>综采队</v>
          </cell>
          <cell r="H49" t="str">
            <v>拉架工</v>
          </cell>
        </row>
        <row r="50">
          <cell r="F50" t="str">
            <v>殷俊红</v>
          </cell>
          <cell r="G50" t="str">
            <v>综采队</v>
          </cell>
          <cell r="H50" t="str">
            <v>拉架工</v>
          </cell>
        </row>
        <row r="51">
          <cell r="F51" t="str">
            <v>陈春余</v>
          </cell>
          <cell r="G51" t="str">
            <v>综采队</v>
          </cell>
          <cell r="H51" t="str">
            <v>拉架工</v>
          </cell>
        </row>
        <row r="52">
          <cell r="F52" t="str">
            <v>李艳奎</v>
          </cell>
          <cell r="G52" t="str">
            <v>综采队</v>
          </cell>
          <cell r="H52" t="str">
            <v>拉架工</v>
          </cell>
        </row>
        <row r="53">
          <cell r="F53" t="str">
            <v>徐建岗</v>
          </cell>
          <cell r="G53" t="str">
            <v>综采队</v>
          </cell>
          <cell r="H53" t="str">
            <v>拉架工</v>
          </cell>
        </row>
        <row r="54">
          <cell r="F54" t="str">
            <v>王得祥</v>
          </cell>
          <cell r="G54" t="str">
            <v>综采队</v>
          </cell>
          <cell r="H54" t="str">
            <v>绞车司机</v>
          </cell>
        </row>
        <row r="55">
          <cell r="F55" t="str">
            <v>董少尉</v>
          </cell>
          <cell r="G55" t="str">
            <v>综采队</v>
          </cell>
          <cell r="H55" t="str">
            <v>拉架工</v>
          </cell>
        </row>
        <row r="56">
          <cell r="F56" t="str">
            <v>王杰</v>
          </cell>
          <cell r="G56" t="str">
            <v>综采队</v>
          </cell>
          <cell r="H56" t="str">
            <v>拉架工</v>
          </cell>
        </row>
        <row r="57">
          <cell r="F57" t="str">
            <v>赵新春</v>
          </cell>
          <cell r="G57" t="str">
            <v>综采队</v>
          </cell>
          <cell r="H57" t="str">
            <v>拉架工</v>
          </cell>
        </row>
        <row r="58">
          <cell r="F58" t="str">
            <v>程永平</v>
          </cell>
          <cell r="G58" t="str">
            <v>综采队</v>
          </cell>
          <cell r="H58" t="str">
            <v>拉架工</v>
          </cell>
        </row>
        <row r="59">
          <cell r="F59" t="str">
            <v>范淑伟</v>
          </cell>
          <cell r="G59" t="str">
            <v>综采队</v>
          </cell>
          <cell r="H59" t="str">
            <v>拉架工</v>
          </cell>
        </row>
        <row r="60">
          <cell r="F60" t="str">
            <v>郭澍林</v>
          </cell>
          <cell r="G60" t="str">
            <v>综采队</v>
          </cell>
          <cell r="H60" t="str">
            <v>支架工</v>
          </cell>
        </row>
        <row r="61">
          <cell r="F61" t="str">
            <v>张德利</v>
          </cell>
          <cell r="G61" t="str">
            <v>综采队</v>
          </cell>
          <cell r="H61" t="str">
            <v>拉架工</v>
          </cell>
        </row>
        <row r="62">
          <cell r="F62" t="str">
            <v>王玉法</v>
          </cell>
          <cell r="G62" t="str">
            <v>综采队</v>
          </cell>
          <cell r="H62" t="str">
            <v>支护工</v>
          </cell>
        </row>
        <row r="63">
          <cell r="F63" t="str">
            <v>宋欣雨</v>
          </cell>
          <cell r="G63" t="str">
            <v>综采队</v>
          </cell>
          <cell r="H63" t="str">
            <v>支护工</v>
          </cell>
        </row>
        <row r="64">
          <cell r="F64" t="str">
            <v>张青微</v>
          </cell>
          <cell r="G64" t="str">
            <v>综采队</v>
          </cell>
          <cell r="H64" t="str">
            <v>煤机司机</v>
          </cell>
        </row>
        <row r="65">
          <cell r="F65" t="str">
            <v>徐波波</v>
          </cell>
          <cell r="G65" t="str">
            <v>综采队</v>
          </cell>
          <cell r="H65" t="str">
            <v>清煤工</v>
          </cell>
        </row>
        <row r="66">
          <cell r="F66" t="str">
            <v>崔建军</v>
          </cell>
          <cell r="G66" t="str">
            <v>综采队</v>
          </cell>
          <cell r="H66" t="str">
            <v>乳化泵检修工</v>
          </cell>
        </row>
        <row r="67">
          <cell r="F67" t="str">
            <v>丁庆荣</v>
          </cell>
          <cell r="G67" t="str">
            <v>综采队</v>
          </cell>
          <cell r="H67" t="str">
            <v>三机检修工</v>
          </cell>
        </row>
        <row r="68">
          <cell r="F68" t="str">
            <v>朱绪经</v>
          </cell>
          <cell r="G68" t="str">
            <v>综采队</v>
          </cell>
          <cell r="H68" t="str">
            <v>三机检修工</v>
          </cell>
        </row>
        <row r="69">
          <cell r="F69" t="str">
            <v>王东京</v>
          </cell>
          <cell r="G69" t="str">
            <v>综采队</v>
          </cell>
          <cell r="H69" t="str">
            <v>三机检修工</v>
          </cell>
        </row>
        <row r="70">
          <cell r="F70" t="str">
            <v>王建兵</v>
          </cell>
          <cell r="G70" t="str">
            <v>综采队</v>
          </cell>
          <cell r="H70" t="str">
            <v>三机检修工</v>
          </cell>
        </row>
        <row r="71">
          <cell r="F71" t="str">
            <v>单斌</v>
          </cell>
          <cell r="G71" t="str">
            <v>综采队</v>
          </cell>
          <cell r="H71" t="str">
            <v>三机检修工</v>
          </cell>
        </row>
        <row r="72">
          <cell r="F72" t="str">
            <v>赵瑞青</v>
          </cell>
          <cell r="G72" t="str">
            <v>综采队</v>
          </cell>
          <cell r="H72" t="str">
            <v>三机检修工</v>
          </cell>
        </row>
        <row r="73">
          <cell r="F73" t="str">
            <v>邓培元</v>
          </cell>
          <cell r="G73" t="str">
            <v>综采队</v>
          </cell>
          <cell r="H73" t="str">
            <v>三机检修工</v>
          </cell>
        </row>
        <row r="74">
          <cell r="F74" t="str">
            <v>陈立东</v>
          </cell>
          <cell r="G74" t="str">
            <v>综采队</v>
          </cell>
          <cell r="H74" t="str">
            <v>三机检修工</v>
          </cell>
        </row>
        <row r="75">
          <cell r="F75" t="str">
            <v>李洪磊</v>
          </cell>
          <cell r="G75" t="str">
            <v>综采队</v>
          </cell>
          <cell r="H75" t="str">
            <v>三机检修工</v>
          </cell>
        </row>
        <row r="76">
          <cell r="F76" t="str">
            <v>周超</v>
          </cell>
          <cell r="G76" t="str">
            <v>综采队</v>
          </cell>
          <cell r="H76" t="str">
            <v>设备检修工</v>
          </cell>
        </row>
        <row r="77">
          <cell r="F77" t="str">
            <v>卢林</v>
          </cell>
          <cell r="G77" t="str">
            <v>综采队</v>
          </cell>
          <cell r="H77" t="str">
            <v>生产班班长</v>
          </cell>
        </row>
        <row r="78">
          <cell r="F78" t="str">
            <v>张卫海</v>
          </cell>
          <cell r="G78" t="str">
            <v>综采队</v>
          </cell>
          <cell r="H78" t="str">
            <v>代理生产班班长</v>
          </cell>
        </row>
        <row r="79">
          <cell r="F79" t="str">
            <v>乔田靖</v>
          </cell>
          <cell r="G79" t="str">
            <v>综采队</v>
          </cell>
          <cell r="H79" t="str">
            <v>生产班副班长</v>
          </cell>
        </row>
        <row r="80">
          <cell r="F80" t="str">
            <v>翟晓东</v>
          </cell>
          <cell r="G80" t="str">
            <v>综采队</v>
          </cell>
          <cell r="H80" t="str">
            <v>生产班副班长</v>
          </cell>
        </row>
        <row r="81">
          <cell r="F81" t="str">
            <v>赵鹏飞</v>
          </cell>
          <cell r="G81" t="str">
            <v>综采队</v>
          </cell>
          <cell r="H81" t="str">
            <v>生产班副班长</v>
          </cell>
        </row>
        <row r="82">
          <cell r="F82" t="str">
            <v>马小东</v>
          </cell>
          <cell r="G82" t="str">
            <v>综采队</v>
          </cell>
          <cell r="H82" t="str">
            <v>生产班副班长</v>
          </cell>
        </row>
        <row r="83">
          <cell r="F83" t="str">
            <v>于国富</v>
          </cell>
          <cell r="G83" t="str">
            <v>综采队</v>
          </cell>
          <cell r="H83" t="str">
            <v>运输机司机</v>
          </cell>
        </row>
        <row r="84">
          <cell r="F84" t="str">
            <v>张洪亮</v>
          </cell>
          <cell r="G84" t="str">
            <v>综采队</v>
          </cell>
          <cell r="H84" t="str">
            <v>运输机司机</v>
          </cell>
        </row>
        <row r="85">
          <cell r="F85" t="str">
            <v>纪文德</v>
          </cell>
          <cell r="G85" t="str">
            <v>综采队</v>
          </cell>
          <cell r="H85" t="str">
            <v>运输机司机</v>
          </cell>
        </row>
        <row r="86">
          <cell r="F86" t="str">
            <v>孙磊</v>
          </cell>
          <cell r="G86" t="str">
            <v>综采队</v>
          </cell>
          <cell r="H86" t="str">
            <v>运输机司机</v>
          </cell>
        </row>
        <row r="87">
          <cell r="F87" t="str">
            <v>杨生龙</v>
          </cell>
          <cell r="G87" t="str">
            <v>综采队</v>
          </cell>
          <cell r="H87" t="str">
            <v>支护工</v>
          </cell>
        </row>
        <row r="88">
          <cell r="F88" t="str">
            <v>张灿伟</v>
          </cell>
          <cell r="G88" t="str">
            <v>综采队</v>
          </cell>
          <cell r="H88" t="str">
            <v>支护工</v>
          </cell>
        </row>
        <row r="89">
          <cell r="F89" t="str">
            <v>张大锋</v>
          </cell>
          <cell r="G89" t="str">
            <v>综采队</v>
          </cell>
          <cell r="H89" t="str">
            <v>支护工</v>
          </cell>
        </row>
        <row r="90">
          <cell r="F90" t="str">
            <v>周红东</v>
          </cell>
          <cell r="G90" t="str">
            <v>综采队</v>
          </cell>
          <cell r="H90" t="str">
            <v>支架工</v>
          </cell>
        </row>
        <row r="91">
          <cell r="F91" t="str">
            <v>张超</v>
          </cell>
          <cell r="G91" t="str">
            <v>综采队</v>
          </cell>
          <cell r="H91" t="str">
            <v>支架工</v>
          </cell>
        </row>
        <row r="92">
          <cell r="F92" t="str">
            <v>赵云峰</v>
          </cell>
          <cell r="G92" t="str">
            <v>综采队</v>
          </cell>
          <cell r="H92" t="str">
            <v>支架工</v>
          </cell>
        </row>
        <row r="93">
          <cell r="F93" t="str">
            <v>孙福海</v>
          </cell>
          <cell r="G93" t="str">
            <v>综采队</v>
          </cell>
          <cell r="H93" t="str">
            <v>支架工</v>
          </cell>
        </row>
        <row r="94">
          <cell r="F94" t="str">
            <v>黄运峰</v>
          </cell>
          <cell r="G94" t="str">
            <v>综采队</v>
          </cell>
          <cell r="H94" t="str">
            <v>支架工</v>
          </cell>
        </row>
        <row r="95">
          <cell r="F95" t="str">
            <v>马立军</v>
          </cell>
          <cell r="G95" t="str">
            <v>综采队</v>
          </cell>
          <cell r="H95" t="str">
            <v>支架工</v>
          </cell>
        </row>
        <row r="96">
          <cell r="F96" t="str">
            <v>李勇</v>
          </cell>
          <cell r="G96" t="str">
            <v>综采队</v>
          </cell>
          <cell r="H96" t="str">
            <v>支架工</v>
          </cell>
        </row>
        <row r="97">
          <cell r="F97" t="str">
            <v>王明富</v>
          </cell>
          <cell r="G97" t="str">
            <v>综采队</v>
          </cell>
          <cell r="H97" t="str">
            <v>支架工</v>
          </cell>
        </row>
        <row r="98">
          <cell r="F98" t="str">
            <v>张志军</v>
          </cell>
          <cell r="G98" t="str">
            <v>综采队</v>
          </cell>
          <cell r="H98" t="str">
            <v>支架工</v>
          </cell>
        </row>
        <row r="99">
          <cell r="F99" t="str">
            <v>李芳波</v>
          </cell>
          <cell r="G99" t="str">
            <v>综采队</v>
          </cell>
          <cell r="H99" t="str">
            <v>支架工</v>
          </cell>
        </row>
        <row r="100">
          <cell r="F100" t="str">
            <v>王京敏</v>
          </cell>
          <cell r="G100" t="str">
            <v>综采队</v>
          </cell>
          <cell r="H100" t="str">
            <v>支架工</v>
          </cell>
        </row>
        <row r="101">
          <cell r="F101" t="str">
            <v>李鹏飞</v>
          </cell>
          <cell r="G101" t="str">
            <v>综采队</v>
          </cell>
          <cell r="H101" t="str">
            <v>支架工</v>
          </cell>
        </row>
        <row r="102">
          <cell r="F102" t="str">
            <v>骞庆宾</v>
          </cell>
          <cell r="G102" t="str">
            <v>综采队</v>
          </cell>
          <cell r="H102" t="str">
            <v>支架工</v>
          </cell>
        </row>
        <row r="103">
          <cell r="F103" t="str">
            <v>乔瑾</v>
          </cell>
          <cell r="G103" t="str">
            <v>综采队</v>
          </cell>
          <cell r="H103" t="str">
            <v>支架工</v>
          </cell>
        </row>
        <row r="104">
          <cell r="F104" t="str">
            <v>高二军</v>
          </cell>
          <cell r="G104" t="str">
            <v>综采队</v>
          </cell>
          <cell r="H104" t="str">
            <v>支架工</v>
          </cell>
        </row>
        <row r="105">
          <cell r="F105" t="str">
            <v>师志峰</v>
          </cell>
          <cell r="G105" t="str">
            <v>综采队</v>
          </cell>
          <cell r="H105" t="str">
            <v>支架工</v>
          </cell>
        </row>
        <row r="106">
          <cell r="F106" t="str">
            <v>李航</v>
          </cell>
          <cell r="G106" t="str">
            <v>综采队</v>
          </cell>
          <cell r="H106" t="str">
            <v>支架工</v>
          </cell>
        </row>
        <row r="107">
          <cell r="F107" t="str">
            <v>田中凯</v>
          </cell>
          <cell r="G107" t="str">
            <v>综采队</v>
          </cell>
          <cell r="H107" t="str">
            <v>支架工</v>
          </cell>
        </row>
        <row r="108">
          <cell r="F108" t="str">
            <v>江红涛</v>
          </cell>
          <cell r="G108" t="str">
            <v>综采队</v>
          </cell>
          <cell r="H108" t="str">
            <v>支架工</v>
          </cell>
        </row>
        <row r="109">
          <cell r="F109" t="str">
            <v>高义辉</v>
          </cell>
          <cell r="G109" t="str">
            <v>综采队</v>
          </cell>
          <cell r="H109" t="str">
            <v>注氮工</v>
          </cell>
        </row>
        <row r="110">
          <cell r="F110" t="str">
            <v>刘振伟</v>
          </cell>
          <cell r="G110" t="str">
            <v>综采队</v>
          </cell>
          <cell r="H110" t="str">
            <v>转载机司机</v>
          </cell>
        </row>
        <row r="111">
          <cell r="F111" t="str">
            <v>王文广</v>
          </cell>
          <cell r="G111" t="str">
            <v>综采队</v>
          </cell>
          <cell r="H111" t="str">
            <v>支架工</v>
          </cell>
        </row>
        <row r="112">
          <cell r="F112" t="str">
            <v>侯现勇</v>
          </cell>
          <cell r="G112" t="str">
            <v>综采队</v>
          </cell>
          <cell r="H112" t="str">
            <v>采煤机司机</v>
          </cell>
        </row>
        <row r="113">
          <cell r="F113" t="str">
            <v>刘俊杰</v>
          </cell>
          <cell r="G113" t="str">
            <v>综采队</v>
          </cell>
          <cell r="H113" t="str">
            <v>机修工</v>
          </cell>
        </row>
        <row r="114">
          <cell r="F114" t="str">
            <v>杨宏磊</v>
          </cell>
          <cell r="G114" t="str">
            <v>综采队</v>
          </cell>
          <cell r="H114" t="str">
            <v>三机检修工</v>
          </cell>
        </row>
        <row r="115">
          <cell r="F115" t="str">
            <v>李振中</v>
          </cell>
          <cell r="G115" t="str">
            <v>综采队</v>
          </cell>
          <cell r="H115" t="str">
            <v>设备检修工</v>
          </cell>
        </row>
        <row r="116">
          <cell r="F116" t="str">
            <v>刘文</v>
          </cell>
          <cell r="G116" t="str">
            <v>综采队</v>
          </cell>
          <cell r="H116" t="str">
            <v>支架工</v>
          </cell>
        </row>
        <row r="117">
          <cell r="F117" t="str">
            <v>张元博</v>
          </cell>
          <cell r="G117" t="str">
            <v>综采队</v>
          </cell>
          <cell r="H117" t="str">
            <v>材料员</v>
          </cell>
        </row>
        <row r="118">
          <cell r="F118" t="str">
            <v>胡成义</v>
          </cell>
          <cell r="G118" t="str">
            <v>综采队</v>
          </cell>
          <cell r="H118" t="str">
            <v>班长</v>
          </cell>
        </row>
        <row r="119">
          <cell r="F119" t="str">
            <v>宝音</v>
          </cell>
          <cell r="G119" t="str">
            <v>综采队</v>
          </cell>
          <cell r="H119" t="str">
            <v>副班长</v>
          </cell>
        </row>
        <row r="120">
          <cell r="F120" t="str">
            <v>程明伟</v>
          </cell>
          <cell r="G120" t="str">
            <v>综采队</v>
          </cell>
          <cell r="H120" t="str">
            <v>端头支护工</v>
          </cell>
        </row>
        <row r="121">
          <cell r="F121" t="str">
            <v>姜平</v>
          </cell>
          <cell r="G121" t="str">
            <v>综采队</v>
          </cell>
          <cell r="H121" t="str">
            <v>副班长</v>
          </cell>
        </row>
        <row r="122">
          <cell r="F122" t="str">
            <v>杨树元</v>
          </cell>
          <cell r="G122" t="str">
            <v>综采队</v>
          </cell>
          <cell r="H122" t="str">
            <v>转载输送机司机</v>
          </cell>
        </row>
        <row r="123">
          <cell r="F123" t="str">
            <v>赵富杰</v>
          </cell>
          <cell r="G123" t="str">
            <v>综采队</v>
          </cell>
          <cell r="H123" t="str">
            <v>检修工</v>
          </cell>
        </row>
        <row r="124">
          <cell r="F124" t="str">
            <v>周仕洋</v>
          </cell>
          <cell r="G124" t="str">
            <v>综采队</v>
          </cell>
          <cell r="H124" t="str">
            <v>设备检修工</v>
          </cell>
        </row>
        <row r="125">
          <cell r="F125" t="str">
            <v>董红蕾</v>
          </cell>
          <cell r="G125" t="str">
            <v>综采队</v>
          </cell>
          <cell r="H125" t="str">
            <v>设备检修工</v>
          </cell>
        </row>
        <row r="126">
          <cell r="F126" t="str">
            <v>刘勇</v>
          </cell>
          <cell r="G126" t="str">
            <v>综采队</v>
          </cell>
          <cell r="H126" t="str">
            <v>三机检修工</v>
          </cell>
        </row>
        <row r="127">
          <cell r="F127" t="str">
            <v>杜乔健</v>
          </cell>
          <cell r="G127" t="str">
            <v>综采队</v>
          </cell>
          <cell r="H127" t="str">
            <v>检修工</v>
          </cell>
        </row>
        <row r="128">
          <cell r="F128" t="str">
            <v>熊永举</v>
          </cell>
          <cell r="G128" t="str">
            <v>综采队</v>
          </cell>
          <cell r="H128" t="str">
            <v>检修工</v>
          </cell>
        </row>
        <row r="129">
          <cell r="F129" t="str">
            <v>杨亮</v>
          </cell>
          <cell r="G129" t="str">
            <v>综采队</v>
          </cell>
          <cell r="H129" t="str">
            <v>支架检修工</v>
          </cell>
        </row>
        <row r="130">
          <cell r="F130" t="str">
            <v>郇正宝</v>
          </cell>
          <cell r="G130" t="str">
            <v>综采队</v>
          </cell>
          <cell r="H130" t="str">
            <v>设备检修工</v>
          </cell>
        </row>
        <row r="131">
          <cell r="F131" t="str">
            <v>马富银</v>
          </cell>
          <cell r="G131" t="str">
            <v>综采队</v>
          </cell>
          <cell r="H131" t="str">
            <v>设备检修工</v>
          </cell>
        </row>
        <row r="132">
          <cell r="F132" t="str">
            <v>岳立华</v>
          </cell>
          <cell r="G132" t="str">
            <v>综采队</v>
          </cell>
          <cell r="H132" t="str">
            <v>井下电工</v>
          </cell>
        </row>
        <row r="133">
          <cell r="F133" t="str">
            <v>陈勇</v>
          </cell>
          <cell r="G133" t="str">
            <v>综采队</v>
          </cell>
          <cell r="H133" t="str">
            <v>井下电工</v>
          </cell>
        </row>
        <row r="134">
          <cell r="F134" t="str">
            <v>吕永峰</v>
          </cell>
          <cell r="G134" t="str">
            <v>综采队</v>
          </cell>
          <cell r="H134" t="str">
            <v>电工</v>
          </cell>
        </row>
        <row r="135">
          <cell r="F135" t="str">
            <v>丛常岭</v>
          </cell>
          <cell r="G135" t="str">
            <v>综采队</v>
          </cell>
          <cell r="H135" t="str">
            <v>拉架工</v>
          </cell>
        </row>
        <row r="136">
          <cell r="F136" t="str">
            <v>刘凤林</v>
          </cell>
          <cell r="G136" t="str">
            <v>综采队</v>
          </cell>
          <cell r="H136" t="str">
            <v>拉架工</v>
          </cell>
        </row>
        <row r="137">
          <cell r="F137" t="str">
            <v>张守瑞</v>
          </cell>
          <cell r="G137" t="str">
            <v>综采队</v>
          </cell>
          <cell r="H137" t="str">
            <v>三机检修工</v>
          </cell>
        </row>
        <row r="138">
          <cell r="F138" t="str">
            <v>乔洪岩</v>
          </cell>
          <cell r="G138" t="str">
            <v>综采队</v>
          </cell>
          <cell r="H138" t="str">
            <v>三机检修工</v>
          </cell>
        </row>
        <row r="139">
          <cell r="F139" t="str">
            <v>杜庆永</v>
          </cell>
          <cell r="G139" t="str">
            <v>综采队</v>
          </cell>
          <cell r="H139" t="str">
            <v>三机检修工</v>
          </cell>
        </row>
        <row r="140">
          <cell r="F140" t="str">
            <v>刘艳龙</v>
          </cell>
          <cell r="G140" t="str">
            <v>综采队</v>
          </cell>
          <cell r="H140" t="str">
            <v>设备检修工</v>
          </cell>
        </row>
        <row r="141">
          <cell r="F141" t="str">
            <v>杨过兵</v>
          </cell>
          <cell r="G141" t="str">
            <v>综采队</v>
          </cell>
          <cell r="H141" t="str">
            <v>瓦检员</v>
          </cell>
        </row>
        <row r="142">
          <cell r="F142" t="str">
            <v>赵旭</v>
          </cell>
          <cell r="G142" t="str">
            <v>综采队</v>
          </cell>
          <cell r="H142" t="str">
            <v>巡视工</v>
          </cell>
        </row>
        <row r="143">
          <cell r="F143" t="str">
            <v>杨宁</v>
          </cell>
          <cell r="G143" t="str">
            <v>综采队</v>
          </cell>
          <cell r="H143" t="str">
            <v>支护工</v>
          </cell>
        </row>
        <row r="144">
          <cell r="F144" t="str">
            <v>吕复柱</v>
          </cell>
          <cell r="G144" t="str">
            <v>综采队</v>
          </cell>
          <cell r="H144" t="str">
            <v>支护工</v>
          </cell>
        </row>
        <row r="145">
          <cell r="F145" t="str">
            <v>落东红</v>
          </cell>
          <cell r="G145" t="str">
            <v>综采队</v>
          </cell>
          <cell r="H145" t="str">
            <v>支架工</v>
          </cell>
        </row>
        <row r="146">
          <cell r="F146" t="str">
            <v>平庆涛</v>
          </cell>
          <cell r="G146" t="str">
            <v>综采队</v>
          </cell>
          <cell r="H146" t="str">
            <v>支架工</v>
          </cell>
        </row>
        <row r="147">
          <cell r="F147" t="str">
            <v>胡双喜</v>
          </cell>
          <cell r="G147" t="str">
            <v>综采队</v>
          </cell>
          <cell r="H147" t="str">
            <v>支架工</v>
          </cell>
        </row>
        <row r="148">
          <cell r="F148" t="str">
            <v>杜宝国</v>
          </cell>
          <cell r="G148" t="str">
            <v>综采队</v>
          </cell>
          <cell r="H148" t="str">
            <v>副班长</v>
          </cell>
        </row>
        <row r="149">
          <cell r="F149" t="str">
            <v>张文机</v>
          </cell>
          <cell r="G149" t="str">
            <v>综采队</v>
          </cell>
          <cell r="H149" t="str">
            <v>副班长</v>
          </cell>
        </row>
        <row r="150">
          <cell r="F150" t="str">
            <v>王其涛</v>
          </cell>
          <cell r="G150" t="str">
            <v>综采队</v>
          </cell>
          <cell r="H150" t="str">
            <v>支架工</v>
          </cell>
        </row>
        <row r="151">
          <cell r="F151" t="str">
            <v>孟繁佐</v>
          </cell>
          <cell r="G151" t="str">
            <v>综采队</v>
          </cell>
          <cell r="H151" t="str">
            <v>转载机司机</v>
          </cell>
        </row>
        <row r="152">
          <cell r="F152" t="str">
            <v>王学东</v>
          </cell>
          <cell r="G152" t="str">
            <v>综采队</v>
          </cell>
          <cell r="H152" t="str">
            <v>转载机司机</v>
          </cell>
        </row>
        <row r="153">
          <cell r="F153" t="str">
            <v>王建营</v>
          </cell>
          <cell r="G153" t="str">
            <v>综采队</v>
          </cell>
          <cell r="H153" t="str">
            <v>转载输送机司机</v>
          </cell>
        </row>
        <row r="154">
          <cell r="F154" t="str">
            <v>张晓峰</v>
          </cell>
          <cell r="G154" t="str">
            <v>综采队</v>
          </cell>
          <cell r="H154" t="str">
            <v>转载机司机</v>
          </cell>
        </row>
        <row r="155">
          <cell r="F155" t="str">
            <v>石再忠</v>
          </cell>
          <cell r="G155" t="str">
            <v>综采队</v>
          </cell>
          <cell r="H155" t="str">
            <v>皮带工</v>
          </cell>
        </row>
        <row r="156">
          <cell r="F156" t="str">
            <v>陈晶</v>
          </cell>
          <cell r="G156" t="str">
            <v>综采队</v>
          </cell>
          <cell r="H156" t="str">
            <v>检修工</v>
          </cell>
        </row>
        <row r="157">
          <cell r="F157" t="str">
            <v>张祥波</v>
          </cell>
          <cell r="G157" t="str">
            <v>综采队</v>
          </cell>
          <cell r="H157" t="str">
            <v>检修工</v>
          </cell>
        </row>
        <row r="158">
          <cell r="F158" t="str">
            <v>万立强</v>
          </cell>
          <cell r="G158" t="str">
            <v>综采队</v>
          </cell>
          <cell r="H158" t="str">
            <v>三机检修工</v>
          </cell>
        </row>
        <row r="159">
          <cell r="F159" t="str">
            <v>牛相勇</v>
          </cell>
          <cell r="G159" t="str">
            <v>综采队</v>
          </cell>
          <cell r="H159" t="str">
            <v>支架工</v>
          </cell>
        </row>
        <row r="160">
          <cell r="F160" t="str">
            <v>王子杰</v>
          </cell>
          <cell r="G160" t="str">
            <v>综采队</v>
          </cell>
          <cell r="H160" t="str">
            <v>支架工</v>
          </cell>
        </row>
        <row r="161">
          <cell r="F161" t="str">
            <v>冯献奎</v>
          </cell>
          <cell r="G161" t="str">
            <v>综采队</v>
          </cell>
          <cell r="H161" t="str">
            <v>采煤机司机</v>
          </cell>
        </row>
        <row r="162">
          <cell r="F162" t="str">
            <v>公祥斌</v>
          </cell>
          <cell r="G162" t="str">
            <v>综采队</v>
          </cell>
          <cell r="H162" t="str">
            <v>支架工</v>
          </cell>
        </row>
        <row r="163">
          <cell r="F163" t="str">
            <v>祝龙</v>
          </cell>
          <cell r="G163" t="str">
            <v>综采队</v>
          </cell>
          <cell r="H163" t="str">
            <v>检修工</v>
          </cell>
        </row>
        <row r="164">
          <cell r="F164" t="str">
            <v>冯旭东</v>
          </cell>
          <cell r="G164" t="str">
            <v>综采队</v>
          </cell>
          <cell r="H164" t="str">
            <v>支架工</v>
          </cell>
        </row>
        <row r="165">
          <cell r="F165" t="str">
            <v>于龙</v>
          </cell>
          <cell r="G165" t="str">
            <v>综采队</v>
          </cell>
          <cell r="H165" t="str">
            <v>液压支架工</v>
          </cell>
        </row>
        <row r="166">
          <cell r="F166" t="str">
            <v>秦利彬</v>
          </cell>
          <cell r="G166" t="str">
            <v>综采队</v>
          </cell>
          <cell r="H166" t="str">
            <v>采煤机司机</v>
          </cell>
        </row>
        <row r="167">
          <cell r="F167" t="str">
            <v>齐崇增</v>
          </cell>
          <cell r="G167" t="str">
            <v>综采队</v>
          </cell>
          <cell r="H167" t="str">
            <v>检修工</v>
          </cell>
        </row>
        <row r="168">
          <cell r="F168" t="str">
            <v>袁传彬</v>
          </cell>
          <cell r="G168" t="str">
            <v>综采队</v>
          </cell>
          <cell r="H168" t="str">
            <v>采煤机司机</v>
          </cell>
        </row>
        <row r="169">
          <cell r="F169" t="str">
            <v>任胡伟</v>
          </cell>
          <cell r="G169" t="str">
            <v>综采队</v>
          </cell>
          <cell r="H169" t="str">
            <v>检修工</v>
          </cell>
        </row>
        <row r="170">
          <cell r="F170" t="str">
            <v>杨记龙</v>
          </cell>
          <cell r="G170" t="str">
            <v>综采队</v>
          </cell>
          <cell r="H170" t="str">
            <v>检修工</v>
          </cell>
        </row>
        <row r="171">
          <cell r="F171" t="str">
            <v>杜宏刚</v>
          </cell>
          <cell r="G171" t="str">
            <v>综采队</v>
          </cell>
          <cell r="H171" t="str">
            <v>电焊工</v>
          </cell>
        </row>
        <row r="172">
          <cell r="F172" t="str">
            <v>陈强</v>
          </cell>
          <cell r="G172" t="str">
            <v>综采队</v>
          </cell>
          <cell r="H172" t="str">
            <v>采煤机司机</v>
          </cell>
        </row>
        <row r="173">
          <cell r="F173" t="str">
            <v>武永根</v>
          </cell>
          <cell r="G173" t="str">
            <v>综采队</v>
          </cell>
          <cell r="H173" t="str">
            <v>电焊工</v>
          </cell>
        </row>
        <row r="174">
          <cell r="F174" t="str">
            <v>刘鹏</v>
          </cell>
          <cell r="G174" t="str">
            <v>综采队</v>
          </cell>
          <cell r="H174" t="str">
            <v>电焊工</v>
          </cell>
        </row>
        <row r="175">
          <cell r="F175" t="str">
            <v>宋起林</v>
          </cell>
          <cell r="G175" t="str">
            <v>综采队</v>
          </cell>
          <cell r="H175" t="str">
            <v>电焊工</v>
          </cell>
        </row>
        <row r="176">
          <cell r="F176" t="str">
            <v>李楠</v>
          </cell>
          <cell r="G176" t="str">
            <v>综采队</v>
          </cell>
          <cell r="H176" t="str">
            <v>检修工</v>
          </cell>
        </row>
        <row r="177">
          <cell r="F177" t="str">
            <v>李德祥</v>
          </cell>
          <cell r="G177" t="str">
            <v>综采队</v>
          </cell>
          <cell r="H177" t="str">
            <v>检修工</v>
          </cell>
        </row>
        <row r="178">
          <cell r="F178" t="str">
            <v>耿向辉</v>
          </cell>
          <cell r="G178" t="str">
            <v>综采队</v>
          </cell>
          <cell r="H178" t="str">
            <v>电工</v>
          </cell>
        </row>
        <row r="179">
          <cell r="F179" t="str">
            <v>乔占委</v>
          </cell>
          <cell r="G179" t="str">
            <v>综采队</v>
          </cell>
          <cell r="H179" t="str">
            <v>采煤机司机</v>
          </cell>
        </row>
        <row r="180">
          <cell r="F180" t="str">
            <v>张利新</v>
          </cell>
          <cell r="G180" t="str">
            <v>综采队</v>
          </cell>
          <cell r="H180" t="str">
            <v>电焊工</v>
          </cell>
        </row>
        <row r="181">
          <cell r="F181" t="str">
            <v>谢盛</v>
          </cell>
          <cell r="G181" t="str">
            <v>综采队</v>
          </cell>
          <cell r="H181" t="str">
            <v>电焊工</v>
          </cell>
        </row>
        <row r="182">
          <cell r="F182" t="str">
            <v>李志</v>
          </cell>
          <cell r="G182" t="str">
            <v>综采队</v>
          </cell>
          <cell r="H182" t="str">
            <v>电焊工</v>
          </cell>
        </row>
        <row r="183">
          <cell r="F183" t="str">
            <v>蔺新凯</v>
          </cell>
          <cell r="G183" t="str">
            <v>综采队</v>
          </cell>
          <cell r="H183" t="str">
            <v>采煤机司机</v>
          </cell>
        </row>
        <row r="184">
          <cell r="F184" t="str">
            <v>张春宝</v>
          </cell>
          <cell r="G184" t="str">
            <v>通风科</v>
          </cell>
          <cell r="H184" t="str">
            <v>通风副总工程师</v>
          </cell>
        </row>
        <row r="185">
          <cell r="F185" t="str">
            <v>索爱军</v>
          </cell>
          <cell r="G185" t="str">
            <v>综掘队</v>
          </cell>
          <cell r="H185" t="str">
            <v>副队长</v>
          </cell>
        </row>
        <row r="186">
          <cell r="F186" t="str">
            <v>荣启亭</v>
          </cell>
          <cell r="G186" t="str">
            <v>综掘队</v>
          </cell>
          <cell r="H186" t="str">
            <v>队长</v>
          </cell>
        </row>
        <row r="187">
          <cell r="F187" t="str">
            <v>刘凤山</v>
          </cell>
          <cell r="G187" t="str">
            <v>综掘队</v>
          </cell>
          <cell r="H187" t="str">
            <v>副队长</v>
          </cell>
        </row>
        <row r="188">
          <cell r="F188" t="str">
            <v>杨晓栋</v>
          </cell>
          <cell r="G188" t="str">
            <v>综掘队</v>
          </cell>
          <cell r="H188" t="str">
            <v>技术员</v>
          </cell>
        </row>
        <row r="189">
          <cell r="F189" t="str">
            <v>李河涛</v>
          </cell>
          <cell r="G189" t="str">
            <v>综掘队</v>
          </cell>
          <cell r="H189" t="str">
            <v>工程师</v>
          </cell>
        </row>
        <row r="190">
          <cell r="F190" t="str">
            <v>潘虹</v>
          </cell>
          <cell r="G190" t="str">
            <v>综掘队</v>
          </cell>
          <cell r="H190" t="str">
            <v>办事员</v>
          </cell>
        </row>
        <row r="191">
          <cell r="F191" t="str">
            <v>陈家</v>
          </cell>
          <cell r="G191" t="str">
            <v>综掘队</v>
          </cell>
          <cell r="H191" t="str">
            <v>防爆胶轮车司机</v>
          </cell>
        </row>
        <row r="192">
          <cell r="F192" t="str">
            <v>王喜军</v>
          </cell>
          <cell r="G192" t="str">
            <v>综掘队</v>
          </cell>
          <cell r="H192" t="str">
            <v>防爆胶轮车司机</v>
          </cell>
        </row>
        <row r="193">
          <cell r="F193" t="str">
            <v>孙占伟</v>
          </cell>
          <cell r="G193" t="str">
            <v>综掘队</v>
          </cell>
          <cell r="H193" t="str">
            <v>防爆胶轮车司机</v>
          </cell>
        </row>
        <row r="194">
          <cell r="F194" t="str">
            <v>乔建军</v>
          </cell>
          <cell r="G194" t="str">
            <v>综掘队</v>
          </cell>
          <cell r="H194" t="str">
            <v>防爆胶轮车司机</v>
          </cell>
        </row>
        <row r="195">
          <cell r="F195" t="str">
            <v>邹月雷</v>
          </cell>
          <cell r="G195" t="str">
            <v>综掘队</v>
          </cell>
          <cell r="H195" t="str">
            <v>机械车司机</v>
          </cell>
        </row>
        <row r="196">
          <cell r="F196" t="str">
            <v>孔维五</v>
          </cell>
          <cell r="G196" t="str">
            <v>综掘队</v>
          </cell>
          <cell r="H196" t="str">
            <v>生产班班长</v>
          </cell>
        </row>
        <row r="197">
          <cell r="F197" t="str">
            <v>石玉林</v>
          </cell>
          <cell r="G197" t="str">
            <v>综掘队</v>
          </cell>
          <cell r="H197" t="str">
            <v>生产班班长</v>
          </cell>
        </row>
        <row r="198">
          <cell r="F198" t="str">
            <v>张晓东</v>
          </cell>
          <cell r="G198" t="str">
            <v>综掘队</v>
          </cell>
          <cell r="H198" t="str">
            <v>检修班副班长</v>
          </cell>
        </row>
        <row r="199">
          <cell r="F199" t="str">
            <v>张玉春</v>
          </cell>
          <cell r="G199" t="str">
            <v>综掘队</v>
          </cell>
          <cell r="H199" t="str">
            <v>检修班副班长</v>
          </cell>
        </row>
        <row r="200">
          <cell r="F200" t="str">
            <v>郭毛峰</v>
          </cell>
          <cell r="G200" t="str">
            <v>综掘队</v>
          </cell>
          <cell r="H200" t="str">
            <v>生产班副班长</v>
          </cell>
        </row>
        <row r="201">
          <cell r="F201" t="str">
            <v>王杰福</v>
          </cell>
          <cell r="G201" t="str">
            <v>综掘队</v>
          </cell>
          <cell r="H201" t="str">
            <v>检修班班长</v>
          </cell>
        </row>
        <row r="202">
          <cell r="F202" t="str">
            <v>张海青</v>
          </cell>
          <cell r="G202" t="str">
            <v>综掘队</v>
          </cell>
          <cell r="H202" t="str">
            <v>支护工</v>
          </cell>
        </row>
        <row r="203">
          <cell r="F203" t="str">
            <v>张胜军</v>
          </cell>
          <cell r="G203" t="str">
            <v>综掘队</v>
          </cell>
          <cell r="H203" t="str">
            <v>检修电工</v>
          </cell>
        </row>
        <row r="204">
          <cell r="F204" t="str">
            <v>王占国</v>
          </cell>
          <cell r="G204" t="str">
            <v>综掘队</v>
          </cell>
          <cell r="H204" t="str">
            <v>检修工</v>
          </cell>
        </row>
        <row r="205">
          <cell r="F205" t="str">
            <v>邵成</v>
          </cell>
          <cell r="G205" t="str">
            <v>综掘队</v>
          </cell>
          <cell r="H205" t="str">
            <v>绞车司机</v>
          </cell>
        </row>
        <row r="206">
          <cell r="F206" t="str">
            <v>郑泽波</v>
          </cell>
          <cell r="G206" t="str">
            <v>综掘队</v>
          </cell>
          <cell r="H206" t="str">
            <v>电工</v>
          </cell>
        </row>
        <row r="207">
          <cell r="F207" t="str">
            <v>杨广辉</v>
          </cell>
          <cell r="G207" t="str">
            <v>综掘队</v>
          </cell>
          <cell r="H207" t="str">
            <v>井下电工</v>
          </cell>
        </row>
        <row r="208">
          <cell r="F208" t="str">
            <v>程卫卫</v>
          </cell>
          <cell r="G208" t="str">
            <v>综掘队</v>
          </cell>
          <cell r="H208" t="str">
            <v>救护队员</v>
          </cell>
        </row>
        <row r="209">
          <cell r="F209" t="str">
            <v>李晓坡</v>
          </cell>
          <cell r="G209" t="str">
            <v>综掘队</v>
          </cell>
          <cell r="H209" t="str">
            <v>支护工</v>
          </cell>
        </row>
        <row r="210">
          <cell r="F210" t="str">
            <v>尹成虎</v>
          </cell>
          <cell r="G210" t="str">
            <v>综掘队</v>
          </cell>
          <cell r="H210" t="str">
            <v>锚杆支护工</v>
          </cell>
        </row>
        <row r="211">
          <cell r="F211" t="str">
            <v>郑显露</v>
          </cell>
          <cell r="G211" t="str">
            <v>综掘队</v>
          </cell>
          <cell r="H211" t="str">
            <v>锚杆支护工</v>
          </cell>
        </row>
        <row r="212">
          <cell r="F212" t="str">
            <v>李长江</v>
          </cell>
          <cell r="G212" t="str">
            <v>综掘队</v>
          </cell>
          <cell r="H212" t="str">
            <v>生产班副班长</v>
          </cell>
        </row>
        <row r="213">
          <cell r="F213" t="str">
            <v>宋的良</v>
          </cell>
          <cell r="G213" t="str">
            <v>综掘队</v>
          </cell>
          <cell r="H213" t="str">
            <v>锚杆支护工</v>
          </cell>
        </row>
        <row r="214">
          <cell r="F214" t="str">
            <v>赵立军</v>
          </cell>
          <cell r="G214" t="str">
            <v>综掘队</v>
          </cell>
          <cell r="H214" t="str">
            <v>锚杆支护工</v>
          </cell>
        </row>
        <row r="215">
          <cell r="F215" t="str">
            <v>乔智军</v>
          </cell>
          <cell r="G215" t="str">
            <v>综掘队</v>
          </cell>
          <cell r="H215" t="str">
            <v>锚杆支护工</v>
          </cell>
        </row>
        <row r="216">
          <cell r="F216" t="str">
            <v>董海宽</v>
          </cell>
          <cell r="G216" t="str">
            <v>综掘队</v>
          </cell>
          <cell r="H216" t="str">
            <v>锚杆支护工</v>
          </cell>
        </row>
        <row r="217">
          <cell r="F217" t="str">
            <v>张来富</v>
          </cell>
          <cell r="G217" t="str">
            <v>综掘队</v>
          </cell>
          <cell r="H217" t="str">
            <v>锚杆支护工</v>
          </cell>
        </row>
        <row r="218">
          <cell r="F218" t="str">
            <v>王亮</v>
          </cell>
          <cell r="G218" t="str">
            <v>综掘队</v>
          </cell>
          <cell r="H218" t="str">
            <v>生产班副班长</v>
          </cell>
        </row>
        <row r="219">
          <cell r="F219" t="str">
            <v>崔丽红</v>
          </cell>
          <cell r="G219" t="str">
            <v>综掘队</v>
          </cell>
          <cell r="H219" t="str">
            <v>锚杆支护工</v>
          </cell>
        </row>
        <row r="220">
          <cell r="F220" t="str">
            <v>张丰义</v>
          </cell>
          <cell r="G220" t="str">
            <v>综掘队</v>
          </cell>
          <cell r="H220" t="str">
            <v>电工</v>
          </cell>
        </row>
        <row r="221">
          <cell r="F221" t="str">
            <v>郎春明</v>
          </cell>
          <cell r="G221" t="str">
            <v>综掘队</v>
          </cell>
          <cell r="H221" t="str">
            <v>井下电工</v>
          </cell>
        </row>
        <row r="222">
          <cell r="F222" t="str">
            <v>董士良</v>
          </cell>
          <cell r="G222" t="str">
            <v>综掘队</v>
          </cell>
          <cell r="H222" t="str">
            <v>锚杆支护工</v>
          </cell>
        </row>
        <row r="223">
          <cell r="F223" t="str">
            <v>褚福义</v>
          </cell>
          <cell r="G223" t="str">
            <v>综掘队</v>
          </cell>
          <cell r="H223" t="str">
            <v>锚杆支护工</v>
          </cell>
        </row>
        <row r="224">
          <cell r="F224" t="str">
            <v>刘儒佳</v>
          </cell>
          <cell r="G224" t="str">
            <v>综掘队</v>
          </cell>
          <cell r="H224" t="str">
            <v>锚杆支护工</v>
          </cell>
        </row>
        <row r="225">
          <cell r="F225" t="str">
            <v>李成成</v>
          </cell>
          <cell r="G225" t="str">
            <v>综掘队</v>
          </cell>
          <cell r="H225" t="str">
            <v>锚杆支护工</v>
          </cell>
        </row>
        <row r="226">
          <cell r="F226" t="str">
            <v>张超</v>
          </cell>
          <cell r="G226" t="str">
            <v>综掘队</v>
          </cell>
          <cell r="H226" t="str">
            <v>生产班副班长</v>
          </cell>
        </row>
        <row r="227">
          <cell r="F227" t="str">
            <v>朱少锋</v>
          </cell>
          <cell r="G227" t="str">
            <v>综掘队</v>
          </cell>
          <cell r="H227" t="str">
            <v>锚杆支护工</v>
          </cell>
        </row>
        <row r="228">
          <cell r="F228" t="str">
            <v>张海斌</v>
          </cell>
          <cell r="G228" t="str">
            <v>综掘队</v>
          </cell>
          <cell r="H228" t="str">
            <v>锚杆支护工</v>
          </cell>
        </row>
        <row r="229">
          <cell r="F229" t="str">
            <v>张龙</v>
          </cell>
          <cell r="G229" t="str">
            <v>综掘队</v>
          </cell>
          <cell r="H229" t="str">
            <v>支护工</v>
          </cell>
        </row>
        <row r="230">
          <cell r="F230" t="str">
            <v>王晨昭</v>
          </cell>
          <cell r="G230" t="str">
            <v>综掘队</v>
          </cell>
          <cell r="H230" t="str">
            <v>支护工</v>
          </cell>
        </row>
        <row r="231">
          <cell r="F231" t="str">
            <v>谢雄飞</v>
          </cell>
          <cell r="G231" t="str">
            <v>综掘队</v>
          </cell>
          <cell r="H231" t="str">
            <v>支护工</v>
          </cell>
        </row>
        <row r="232">
          <cell r="F232" t="str">
            <v>刘肖</v>
          </cell>
          <cell r="G232" t="str">
            <v>综掘队</v>
          </cell>
          <cell r="H232" t="str">
            <v>掘进支护工</v>
          </cell>
        </row>
        <row r="233">
          <cell r="F233" t="str">
            <v>李艳国</v>
          </cell>
          <cell r="G233" t="str">
            <v>综掘队</v>
          </cell>
          <cell r="H233" t="str">
            <v>支护工</v>
          </cell>
        </row>
        <row r="234">
          <cell r="F234" t="str">
            <v>郭晓雷</v>
          </cell>
          <cell r="G234" t="str">
            <v>综掘队</v>
          </cell>
          <cell r="H234" t="str">
            <v>电工</v>
          </cell>
        </row>
        <row r="235">
          <cell r="F235" t="str">
            <v>桂成保</v>
          </cell>
          <cell r="G235" t="str">
            <v>综掘队</v>
          </cell>
          <cell r="H235" t="str">
            <v>综掘机司机</v>
          </cell>
        </row>
        <row r="236">
          <cell r="F236" t="str">
            <v>勾尚文</v>
          </cell>
          <cell r="G236" t="str">
            <v>综掘队</v>
          </cell>
          <cell r="H236" t="str">
            <v>支护工</v>
          </cell>
        </row>
        <row r="237">
          <cell r="F237" t="str">
            <v>张小三</v>
          </cell>
          <cell r="G237" t="str">
            <v>综掘队</v>
          </cell>
          <cell r="H237" t="str">
            <v>支护工</v>
          </cell>
        </row>
        <row r="238">
          <cell r="F238" t="str">
            <v>姜栓成</v>
          </cell>
          <cell r="G238" t="str">
            <v>综掘队</v>
          </cell>
          <cell r="H238" t="str">
            <v>支护工</v>
          </cell>
        </row>
        <row r="239">
          <cell r="F239" t="str">
            <v>孙甲华</v>
          </cell>
          <cell r="G239" t="str">
            <v>综掘队</v>
          </cell>
          <cell r="H239" t="str">
            <v>支护工</v>
          </cell>
        </row>
        <row r="240">
          <cell r="F240" t="str">
            <v>赵开勇</v>
          </cell>
          <cell r="G240" t="str">
            <v>综掘队</v>
          </cell>
          <cell r="H240" t="str">
            <v>电工</v>
          </cell>
        </row>
        <row r="241">
          <cell r="F241" t="str">
            <v>车传勤</v>
          </cell>
          <cell r="G241" t="str">
            <v>综掘队</v>
          </cell>
          <cell r="H241" t="str">
            <v>皮带工</v>
          </cell>
        </row>
        <row r="242">
          <cell r="F242" t="str">
            <v>王生</v>
          </cell>
          <cell r="G242" t="str">
            <v>综掘队</v>
          </cell>
          <cell r="H242" t="str">
            <v>设备检修工</v>
          </cell>
        </row>
        <row r="243">
          <cell r="F243" t="str">
            <v>罗江申</v>
          </cell>
          <cell r="G243" t="str">
            <v>综掘队</v>
          </cell>
          <cell r="H243" t="str">
            <v>设备检修工</v>
          </cell>
        </row>
        <row r="244">
          <cell r="F244" t="str">
            <v>马玉臣</v>
          </cell>
          <cell r="G244" t="str">
            <v>综掘队</v>
          </cell>
          <cell r="H244" t="str">
            <v>生产班班长</v>
          </cell>
        </row>
        <row r="245">
          <cell r="F245" t="str">
            <v>于柏</v>
          </cell>
          <cell r="G245" t="str">
            <v>综掘队</v>
          </cell>
          <cell r="H245" t="str">
            <v>生产班班长</v>
          </cell>
        </row>
        <row r="246">
          <cell r="F246" t="str">
            <v>索爱国</v>
          </cell>
          <cell r="G246" t="str">
            <v>综掘队</v>
          </cell>
          <cell r="H246" t="str">
            <v>副队长</v>
          </cell>
        </row>
        <row r="247">
          <cell r="F247" t="str">
            <v>张明礼</v>
          </cell>
          <cell r="G247" t="str">
            <v>综掘队</v>
          </cell>
          <cell r="H247" t="str">
            <v>生产班班长</v>
          </cell>
        </row>
        <row r="248">
          <cell r="F248" t="str">
            <v>张井全</v>
          </cell>
          <cell r="G248" t="str">
            <v>综掘队</v>
          </cell>
          <cell r="H248" t="str">
            <v>生产班副班长</v>
          </cell>
        </row>
        <row r="249">
          <cell r="F249" t="str">
            <v>韩伟</v>
          </cell>
          <cell r="G249" t="str">
            <v>综掘队</v>
          </cell>
          <cell r="H249" t="str">
            <v>生产班副班长</v>
          </cell>
        </row>
        <row r="250">
          <cell r="F250" t="str">
            <v>唐先卓</v>
          </cell>
          <cell r="G250" t="str">
            <v>综掘队</v>
          </cell>
          <cell r="H250" t="str">
            <v>代理生产班班长</v>
          </cell>
        </row>
        <row r="251">
          <cell r="F251" t="str">
            <v>魏振虎</v>
          </cell>
          <cell r="G251" t="str">
            <v>综掘队</v>
          </cell>
          <cell r="H251" t="str">
            <v>生产班副班长</v>
          </cell>
        </row>
        <row r="252">
          <cell r="F252" t="str">
            <v>曹小明</v>
          </cell>
          <cell r="G252" t="str">
            <v>综掘队</v>
          </cell>
          <cell r="H252" t="str">
            <v>生产班副班长</v>
          </cell>
        </row>
        <row r="253">
          <cell r="F253" t="str">
            <v>张岳飞</v>
          </cell>
          <cell r="G253" t="str">
            <v>综掘队</v>
          </cell>
          <cell r="H253" t="str">
            <v>探放水工</v>
          </cell>
        </row>
        <row r="254">
          <cell r="F254" t="str">
            <v>王小虎</v>
          </cell>
          <cell r="G254" t="str">
            <v>综掘队</v>
          </cell>
          <cell r="H254" t="str">
            <v>瓦检员</v>
          </cell>
        </row>
        <row r="255">
          <cell r="F255" t="str">
            <v>吕鹏英</v>
          </cell>
          <cell r="G255" t="str">
            <v>综掘队</v>
          </cell>
          <cell r="H255" t="str">
            <v>瓦检员</v>
          </cell>
        </row>
        <row r="256">
          <cell r="F256" t="str">
            <v>杨明会</v>
          </cell>
          <cell r="G256" t="str">
            <v>综掘队</v>
          </cell>
          <cell r="H256" t="str">
            <v>瓦检员</v>
          </cell>
        </row>
        <row r="257">
          <cell r="F257" t="str">
            <v>徐志强</v>
          </cell>
          <cell r="G257" t="str">
            <v>综掘队</v>
          </cell>
          <cell r="H257" t="str">
            <v>支护工</v>
          </cell>
        </row>
        <row r="258">
          <cell r="F258" t="str">
            <v>沈超</v>
          </cell>
          <cell r="G258" t="str">
            <v>综掘队</v>
          </cell>
          <cell r="H258" t="str">
            <v>支护工</v>
          </cell>
        </row>
        <row r="259">
          <cell r="F259" t="str">
            <v>边广涛</v>
          </cell>
          <cell r="G259" t="str">
            <v>综掘队</v>
          </cell>
          <cell r="H259" t="str">
            <v>支护工</v>
          </cell>
        </row>
        <row r="260">
          <cell r="F260" t="str">
            <v>周艳哲</v>
          </cell>
          <cell r="G260" t="str">
            <v>综掘队</v>
          </cell>
          <cell r="H260" t="str">
            <v>支护工</v>
          </cell>
        </row>
        <row r="261">
          <cell r="F261" t="str">
            <v>谢东喜</v>
          </cell>
          <cell r="G261" t="str">
            <v>综掘队</v>
          </cell>
          <cell r="H261" t="str">
            <v>支护工</v>
          </cell>
        </row>
        <row r="262">
          <cell r="F262" t="str">
            <v>景思飞</v>
          </cell>
          <cell r="G262" t="str">
            <v>综掘队</v>
          </cell>
          <cell r="H262" t="str">
            <v>支护工</v>
          </cell>
        </row>
        <row r="263">
          <cell r="F263" t="str">
            <v>张国强</v>
          </cell>
          <cell r="G263" t="str">
            <v>综掘队</v>
          </cell>
          <cell r="H263" t="str">
            <v>支护工</v>
          </cell>
        </row>
        <row r="264">
          <cell r="F264" t="str">
            <v>何政辉</v>
          </cell>
          <cell r="G264" t="str">
            <v>综掘队</v>
          </cell>
          <cell r="H264" t="str">
            <v>支护工</v>
          </cell>
        </row>
        <row r="265">
          <cell r="F265" t="str">
            <v>黄诒兵</v>
          </cell>
          <cell r="G265" t="str">
            <v>综掘队</v>
          </cell>
          <cell r="H265" t="str">
            <v>支护工</v>
          </cell>
        </row>
        <row r="266">
          <cell r="F266" t="str">
            <v>李少南</v>
          </cell>
          <cell r="G266" t="str">
            <v>综掘队</v>
          </cell>
          <cell r="H266" t="str">
            <v>支护工</v>
          </cell>
        </row>
        <row r="267">
          <cell r="F267" t="str">
            <v>葛小现</v>
          </cell>
          <cell r="G267" t="str">
            <v>综掘队</v>
          </cell>
          <cell r="H267" t="str">
            <v>支护工</v>
          </cell>
        </row>
        <row r="268">
          <cell r="F268" t="str">
            <v>王彦飞</v>
          </cell>
          <cell r="G268" t="str">
            <v>综掘队</v>
          </cell>
          <cell r="H268" t="str">
            <v>支护工</v>
          </cell>
        </row>
        <row r="269">
          <cell r="F269" t="str">
            <v>杨涛</v>
          </cell>
          <cell r="G269" t="str">
            <v>综掘队</v>
          </cell>
          <cell r="H269" t="str">
            <v>支护工</v>
          </cell>
        </row>
        <row r="270">
          <cell r="F270" t="str">
            <v>孙录录</v>
          </cell>
          <cell r="G270" t="str">
            <v>综掘队</v>
          </cell>
          <cell r="H270" t="str">
            <v>支护工</v>
          </cell>
        </row>
        <row r="271">
          <cell r="F271" t="str">
            <v>冯志强</v>
          </cell>
          <cell r="G271" t="str">
            <v>综掘队</v>
          </cell>
          <cell r="H271" t="str">
            <v>支护工</v>
          </cell>
        </row>
        <row r="272">
          <cell r="F272" t="str">
            <v>高涛</v>
          </cell>
          <cell r="G272" t="str">
            <v>综掘队</v>
          </cell>
          <cell r="H272" t="str">
            <v>支护工</v>
          </cell>
        </row>
        <row r="273">
          <cell r="F273" t="str">
            <v>郑艳铭</v>
          </cell>
          <cell r="G273" t="str">
            <v>综掘队</v>
          </cell>
          <cell r="H273" t="str">
            <v>生产班副班长</v>
          </cell>
        </row>
        <row r="274">
          <cell r="F274" t="str">
            <v>孙雷</v>
          </cell>
          <cell r="G274" t="str">
            <v>综掘队</v>
          </cell>
          <cell r="H274" t="str">
            <v>支护工</v>
          </cell>
        </row>
        <row r="275">
          <cell r="F275" t="str">
            <v>邵长明</v>
          </cell>
          <cell r="G275" t="str">
            <v>综掘队</v>
          </cell>
          <cell r="H275" t="str">
            <v>转载机司机</v>
          </cell>
        </row>
        <row r="276">
          <cell r="F276" t="str">
            <v>李坤志</v>
          </cell>
          <cell r="G276" t="str">
            <v>综掘队</v>
          </cell>
          <cell r="H276" t="str">
            <v>装载机司机</v>
          </cell>
        </row>
        <row r="277">
          <cell r="F277" t="str">
            <v>郝雄维</v>
          </cell>
          <cell r="G277" t="str">
            <v>综掘队</v>
          </cell>
          <cell r="H277" t="str">
            <v>支护工</v>
          </cell>
        </row>
        <row r="278">
          <cell r="F278" t="str">
            <v>王晓峰</v>
          </cell>
          <cell r="G278" t="str">
            <v>综掘队</v>
          </cell>
          <cell r="H278" t="str">
            <v>设备维修工</v>
          </cell>
        </row>
        <row r="279">
          <cell r="F279" t="str">
            <v>王爱辉</v>
          </cell>
          <cell r="G279" t="str">
            <v>综掘队</v>
          </cell>
          <cell r="H279" t="str">
            <v>维修工</v>
          </cell>
        </row>
        <row r="280">
          <cell r="F280" t="str">
            <v>王旭</v>
          </cell>
          <cell r="G280" t="str">
            <v>综掘队</v>
          </cell>
          <cell r="H280" t="str">
            <v>支护工</v>
          </cell>
        </row>
        <row r="281">
          <cell r="F281" t="str">
            <v>魏唯</v>
          </cell>
          <cell r="G281" t="str">
            <v>力量星/飞鹰计划</v>
          </cell>
          <cell r="H281" t="str">
            <v>力量星/飞鹰计划</v>
          </cell>
        </row>
        <row r="282">
          <cell r="F282" t="str">
            <v>马金卫</v>
          </cell>
          <cell r="G282" t="str">
            <v>综掘队</v>
          </cell>
          <cell r="H282" t="str">
            <v>支护工</v>
          </cell>
        </row>
        <row r="283">
          <cell r="F283" t="str">
            <v>闫府</v>
          </cell>
          <cell r="G283" t="str">
            <v>综掘队</v>
          </cell>
          <cell r="H283" t="str">
            <v>支护工</v>
          </cell>
        </row>
        <row r="284">
          <cell r="F284" t="str">
            <v>申国军</v>
          </cell>
          <cell r="G284" t="str">
            <v>综掘队</v>
          </cell>
          <cell r="H284" t="str">
            <v>综掘机司机</v>
          </cell>
        </row>
        <row r="285">
          <cell r="F285" t="str">
            <v>张奎</v>
          </cell>
          <cell r="G285" t="str">
            <v>综掘队</v>
          </cell>
          <cell r="H285" t="str">
            <v>综掘机司机</v>
          </cell>
        </row>
        <row r="286">
          <cell r="F286" t="str">
            <v>李张辉</v>
          </cell>
          <cell r="G286" t="str">
            <v>综掘队</v>
          </cell>
          <cell r="H286" t="str">
            <v>支护工</v>
          </cell>
        </row>
        <row r="287">
          <cell r="F287" t="str">
            <v>张志广</v>
          </cell>
          <cell r="G287" t="str">
            <v>综掘队</v>
          </cell>
          <cell r="H287" t="str">
            <v>综掘机司机</v>
          </cell>
        </row>
        <row r="288">
          <cell r="F288" t="str">
            <v>邱占鹏</v>
          </cell>
          <cell r="G288" t="str">
            <v>综掘队</v>
          </cell>
          <cell r="H288" t="str">
            <v>综掘机司机</v>
          </cell>
        </row>
        <row r="289">
          <cell r="F289" t="str">
            <v>周陈振</v>
          </cell>
          <cell r="G289" t="str">
            <v>综掘队</v>
          </cell>
          <cell r="H289" t="str">
            <v>综掘机司机</v>
          </cell>
        </row>
        <row r="290">
          <cell r="F290" t="str">
            <v>韩彦祥</v>
          </cell>
          <cell r="G290" t="str">
            <v>综掘队</v>
          </cell>
          <cell r="H290" t="str">
            <v>支护工</v>
          </cell>
        </row>
        <row r="291">
          <cell r="F291" t="str">
            <v>李晋党</v>
          </cell>
          <cell r="G291" t="str">
            <v>综掘队</v>
          </cell>
          <cell r="H291" t="str">
            <v>支护工</v>
          </cell>
        </row>
        <row r="292">
          <cell r="F292" t="str">
            <v>魏韦国</v>
          </cell>
          <cell r="G292" t="str">
            <v>综掘队</v>
          </cell>
          <cell r="H292" t="str">
            <v>支护工</v>
          </cell>
        </row>
        <row r="293">
          <cell r="F293" t="str">
            <v>谢立熊</v>
          </cell>
          <cell r="G293" t="str">
            <v>综掘队</v>
          </cell>
          <cell r="H293" t="str">
            <v>支护工</v>
          </cell>
        </row>
        <row r="294">
          <cell r="F294" t="str">
            <v>来虎虎</v>
          </cell>
          <cell r="G294" t="str">
            <v>综掘队</v>
          </cell>
          <cell r="H294" t="str">
            <v>支护工</v>
          </cell>
        </row>
        <row r="295">
          <cell r="F295" t="str">
            <v>郭强</v>
          </cell>
          <cell r="G295" t="str">
            <v>综掘队</v>
          </cell>
          <cell r="H295" t="str">
            <v>支护工</v>
          </cell>
        </row>
        <row r="296">
          <cell r="F296" t="str">
            <v>张宏朝</v>
          </cell>
          <cell r="G296" t="str">
            <v>综掘队</v>
          </cell>
          <cell r="H296" t="str">
            <v>支护工</v>
          </cell>
        </row>
        <row r="297">
          <cell r="F297" t="str">
            <v>王春国</v>
          </cell>
          <cell r="G297" t="str">
            <v>综掘队</v>
          </cell>
          <cell r="H297" t="str">
            <v>支护工</v>
          </cell>
        </row>
        <row r="298">
          <cell r="F298" t="str">
            <v>宋志刚</v>
          </cell>
          <cell r="G298" t="str">
            <v>综掘队</v>
          </cell>
          <cell r="H298" t="str">
            <v>综掘机司机</v>
          </cell>
        </row>
        <row r="299">
          <cell r="F299" t="str">
            <v>张旺强</v>
          </cell>
          <cell r="G299" t="str">
            <v>综掘队</v>
          </cell>
          <cell r="H299" t="str">
            <v>掘进支护工</v>
          </cell>
        </row>
        <row r="300">
          <cell r="F300" t="str">
            <v>鲁宪利</v>
          </cell>
          <cell r="G300" t="str">
            <v>综掘队</v>
          </cell>
          <cell r="H300" t="str">
            <v>掘进支护工</v>
          </cell>
        </row>
        <row r="301">
          <cell r="F301" t="str">
            <v>张春雷</v>
          </cell>
          <cell r="G301" t="str">
            <v>综掘队</v>
          </cell>
          <cell r="H301" t="str">
            <v>掘进支护工</v>
          </cell>
        </row>
        <row r="302">
          <cell r="F302" t="str">
            <v>张朋朋</v>
          </cell>
          <cell r="G302" t="str">
            <v>综掘队</v>
          </cell>
          <cell r="H302" t="str">
            <v>掘进支护工</v>
          </cell>
        </row>
        <row r="303">
          <cell r="F303" t="str">
            <v>马振辉</v>
          </cell>
          <cell r="G303" t="str">
            <v>综掘队</v>
          </cell>
          <cell r="H303" t="str">
            <v>掘进支护工</v>
          </cell>
        </row>
        <row r="304">
          <cell r="F304" t="str">
            <v>何丽丽</v>
          </cell>
          <cell r="G304" t="str">
            <v>人力行政中心-物业</v>
          </cell>
          <cell r="H304" t="str">
            <v>保洁员</v>
          </cell>
        </row>
        <row r="305">
          <cell r="F305" t="str">
            <v>苏鑫</v>
          </cell>
          <cell r="G305" t="str">
            <v>生产机修科</v>
          </cell>
          <cell r="H305" t="str">
            <v>电焊工</v>
          </cell>
        </row>
        <row r="306">
          <cell r="F306" t="str">
            <v>马俊玉</v>
          </cell>
          <cell r="G306" t="str">
            <v>综掘队</v>
          </cell>
          <cell r="H306" t="str">
            <v>设备检修工</v>
          </cell>
        </row>
        <row r="307">
          <cell r="F307" t="str">
            <v>钟小辉</v>
          </cell>
          <cell r="G307" t="str">
            <v>综掘队</v>
          </cell>
          <cell r="H307" t="str">
            <v>掘进支护工</v>
          </cell>
        </row>
        <row r="308">
          <cell r="F308" t="str">
            <v>宋石雷</v>
          </cell>
          <cell r="G308" t="str">
            <v>综掘队</v>
          </cell>
          <cell r="H308" t="str">
            <v>掘进支护工</v>
          </cell>
        </row>
        <row r="309">
          <cell r="F309" t="str">
            <v>汪永海</v>
          </cell>
          <cell r="G309" t="str">
            <v>综掘队</v>
          </cell>
          <cell r="H309" t="str">
            <v>支护工</v>
          </cell>
        </row>
        <row r="310">
          <cell r="F310" t="str">
            <v>吴学志</v>
          </cell>
          <cell r="G310" t="str">
            <v>综掘队</v>
          </cell>
          <cell r="H310" t="str">
            <v>支护工</v>
          </cell>
        </row>
        <row r="311">
          <cell r="F311" t="str">
            <v>孟庆利</v>
          </cell>
          <cell r="G311" t="str">
            <v>综掘队</v>
          </cell>
          <cell r="H311" t="str">
            <v>支护工</v>
          </cell>
        </row>
        <row r="312">
          <cell r="F312" t="str">
            <v>王勇</v>
          </cell>
          <cell r="G312" t="str">
            <v>综掘队</v>
          </cell>
          <cell r="H312" t="str">
            <v>探放水工</v>
          </cell>
        </row>
        <row r="313">
          <cell r="F313" t="str">
            <v>谢少栋</v>
          </cell>
          <cell r="G313" t="str">
            <v>综掘队</v>
          </cell>
          <cell r="H313" t="str">
            <v>支护工</v>
          </cell>
        </row>
        <row r="314">
          <cell r="F314" t="str">
            <v>王立强</v>
          </cell>
          <cell r="G314" t="str">
            <v>综掘队</v>
          </cell>
          <cell r="H314" t="str">
            <v>支护工</v>
          </cell>
        </row>
        <row r="315">
          <cell r="F315" t="str">
            <v>谢建林</v>
          </cell>
          <cell r="G315" t="str">
            <v>综掘队</v>
          </cell>
          <cell r="H315" t="str">
            <v>掘进机司机</v>
          </cell>
        </row>
        <row r="316">
          <cell r="F316" t="str">
            <v>蔺国军</v>
          </cell>
          <cell r="G316" t="str">
            <v>多种经营部-多经</v>
          </cell>
          <cell r="H316" t="str">
            <v>临时工</v>
          </cell>
        </row>
        <row r="317">
          <cell r="F317" t="str">
            <v>白岩</v>
          </cell>
          <cell r="G317" t="str">
            <v>综掘队</v>
          </cell>
          <cell r="H317" t="str">
            <v>探放水工</v>
          </cell>
        </row>
        <row r="318">
          <cell r="F318" t="str">
            <v>李英</v>
          </cell>
          <cell r="G318" t="str">
            <v>综掘队</v>
          </cell>
          <cell r="H318" t="str">
            <v>支护工</v>
          </cell>
        </row>
        <row r="319">
          <cell r="F319" t="str">
            <v>樊文波</v>
          </cell>
          <cell r="G319" t="str">
            <v>综掘队</v>
          </cell>
          <cell r="H319" t="str">
            <v>支护工</v>
          </cell>
        </row>
        <row r="320">
          <cell r="F320" t="str">
            <v>尹烈欢</v>
          </cell>
          <cell r="G320" t="str">
            <v>机运队</v>
          </cell>
          <cell r="H320" t="str">
            <v>矿长助理兼机运队队长</v>
          </cell>
        </row>
        <row r="321">
          <cell r="F321" t="str">
            <v>程学军</v>
          </cell>
          <cell r="G321" t="str">
            <v>机运队</v>
          </cell>
          <cell r="H321" t="str">
            <v>副队长</v>
          </cell>
        </row>
        <row r="322">
          <cell r="F322" t="str">
            <v>李龙博</v>
          </cell>
          <cell r="G322" t="str">
            <v>机运队</v>
          </cell>
          <cell r="H322" t="str">
            <v>副队长</v>
          </cell>
        </row>
        <row r="323">
          <cell r="F323" t="str">
            <v>高跃龙</v>
          </cell>
          <cell r="G323" t="str">
            <v>机运队</v>
          </cell>
          <cell r="H323" t="str">
            <v>技术员</v>
          </cell>
        </row>
        <row r="324">
          <cell r="F324" t="str">
            <v>孙珠红</v>
          </cell>
          <cell r="G324" t="str">
            <v>机运队</v>
          </cell>
          <cell r="H324" t="str">
            <v>检修班班长</v>
          </cell>
        </row>
        <row r="325">
          <cell r="F325" t="str">
            <v>张娜</v>
          </cell>
          <cell r="G325" t="str">
            <v>机运队</v>
          </cell>
          <cell r="H325" t="str">
            <v>办事员</v>
          </cell>
        </row>
        <row r="326">
          <cell r="F326" t="str">
            <v>王桂华</v>
          </cell>
          <cell r="G326" t="str">
            <v>机运队</v>
          </cell>
          <cell r="H326" t="str">
            <v>充电工</v>
          </cell>
        </row>
        <row r="327">
          <cell r="F327" t="str">
            <v>徐任锋</v>
          </cell>
          <cell r="G327" t="str">
            <v>机运队</v>
          </cell>
          <cell r="H327" t="str">
            <v>充电工</v>
          </cell>
        </row>
        <row r="328">
          <cell r="F328" t="str">
            <v>李安喜</v>
          </cell>
          <cell r="G328" t="str">
            <v>机运队</v>
          </cell>
          <cell r="H328" t="str">
            <v>地面电工</v>
          </cell>
        </row>
        <row r="329">
          <cell r="F329" t="str">
            <v>龚占斌</v>
          </cell>
          <cell r="G329" t="str">
            <v>机运队</v>
          </cell>
          <cell r="H329" t="str">
            <v>地面检修工</v>
          </cell>
        </row>
        <row r="330">
          <cell r="F330" t="str">
            <v>申浩平</v>
          </cell>
          <cell r="G330" t="str">
            <v>机运队</v>
          </cell>
          <cell r="H330" t="str">
            <v>地面巡视工</v>
          </cell>
        </row>
        <row r="331">
          <cell r="F331" t="str">
            <v>落义红</v>
          </cell>
          <cell r="G331" t="str">
            <v>机运队</v>
          </cell>
          <cell r="H331" t="str">
            <v>电工</v>
          </cell>
        </row>
        <row r="332">
          <cell r="F332" t="str">
            <v>张满军</v>
          </cell>
          <cell r="G332" t="str">
            <v>机运队</v>
          </cell>
          <cell r="H332" t="str">
            <v>电工</v>
          </cell>
        </row>
        <row r="333">
          <cell r="F333" t="str">
            <v>龙雷</v>
          </cell>
          <cell r="G333" t="str">
            <v>机运队</v>
          </cell>
          <cell r="H333" t="str">
            <v>电工</v>
          </cell>
        </row>
        <row r="334">
          <cell r="F334" t="str">
            <v>龙小锋</v>
          </cell>
          <cell r="G334" t="str">
            <v>机运队</v>
          </cell>
          <cell r="H334" t="str">
            <v>电工</v>
          </cell>
        </row>
        <row r="335">
          <cell r="F335" t="str">
            <v>乔欣</v>
          </cell>
          <cell r="G335" t="str">
            <v>机运队</v>
          </cell>
          <cell r="H335" t="str">
            <v>电工</v>
          </cell>
        </row>
        <row r="336">
          <cell r="F336" t="str">
            <v>李晓程</v>
          </cell>
          <cell r="G336" t="str">
            <v>机运队</v>
          </cell>
          <cell r="H336" t="str">
            <v>电工班班长</v>
          </cell>
        </row>
        <row r="337">
          <cell r="F337" t="str">
            <v>林衍伟</v>
          </cell>
          <cell r="G337" t="str">
            <v>机运队</v>
          </cell>
          <cell r="H337" t="str">
            <v>电机车司机</v>
          </cell>
        </row>
        <row r="338">
          <cell r="F338" t="str">
            <v>王春生</v>
          </cell>
          <cell r="G338" t="str">
            <v>机运队</v>
          </cell>
          <cell r="H338" t="str">
            <v>电机车司机</v>
          </cell>
        </row>
        <row r="339">
          <cell r="F339" t="str">
            <v>张波</v>
          </cell>
          <cell r="G339" t="str">
            <v>机运队</v>
          </cell>
          <cell r="H339" t="str">
            <v>电机车司机</v>
          </cell>
        </row>
        <row r="340">
          <cell r="F340" t="str">
            <v>刘富强</v>
          </cell>
          <cell r="G340" t="str">
            <v>机运队</v>
          </cell>
          <cell r="H340" t="str">
            <v>电机车司机</v>
          </cell>
        </row>
        <row r="341">
          <cell r="F341" t="str">
            <v>刘红岭</v>
          </cell>
          <cell r="G341" t="str">
            <v>机运队</v>
          </cell>
          <cell r="H341" t="str">
            <v>电机车司机</v>
          </cell>
        </row>
        <row r="342">
          <cell r="F342" t="str">
            <v>李孝朴</v>
          </cell>
          <cell r="G342" t="str">
            <v>机运队</v>
          </cell>
          <cell r="H342" t="str">
            <v>电机车司机</v>
          </cell>
        </row>
        <row r="343">
          <cell r="F343" t="str">
            <v>潘建新</v>
          </cell>
          <cell r="G343" t="str">
            <v>机运队</v>
          </cell>
          <cell r="H343" t="str">
            <v>电机车司机</v>
          </cell>
        </row>
        <row r="344">
          <cell r="F344" t="str">
            <v>李善宝</v>
          </cell>
          <cell r="G344" t="str">
            <v>机运队</v>
          </cell>
          <cell r="H344" t="str">
            <v>钉道班副班长</v>
          </cell>
        </row>
        <row r="345">
          <cell r="F345" t="str">
            <v>曹海</v>
          </cell>
          <cell r="G345" t="str">
            <v>机运队</v>
          </cell>
          <cell r="H345" t="str">
            <v>钉道工</v>
          </cell>
        </row>
        <row r="346">
          <cell r="F346" t="str">
            <v>秦承刚</v>
          </cell>
          <cell r="G346" t="str">
            <v>机运队</v>
          </cell>
          <cell r="H346" t="str">
            <v>给煤机司机</v>
          </cell>
        </row>
        <row r="347">
          <cell r="F347" t="str">
            <v>张永山</v>
          </cell>
          <cell r="G347" t="str">
            <v>机运队</v>
          </cell>
          <cell r="H347" t="str">
            <v>跟车工</v>
          </cell>
        </row>
        <row r="348">
          <cell r="F348" t="str">
            <v>李志红</v>
          </cell>
          <cell r="G348" t="str">
            <v>机运队</v>
          </cell>
          <cell r="H348" t="str">
            <v>跟车工</v>
          </cell>
        </row>
        <row r="349">
          <cell r="F349" t="str">
            <v>刘金</v>
          </cell>
          <cell r="G349" t="str">
            <v>机运队</v>
          </cell>
          <cell r="H349" t="str">
            <v>轨道班班长</v>
          </cell>
        </row>
        <row r="350">
          <cell r="F350" t="str">
            <v>徐海燕</v>
          </cell>
          <cell r="G350" t="str">
            <v>机运队</v>
          </cell>
          <cell r="H350" t="str">
            <v>机修工</v>
          </cell>
        </row>
        <row r="351">
          <cell r="F351" t="str">
            <v>康宇婷</v>
          </cell>
          <cell r="G351" t="str">
            <v>机运队</v>
          </cell>
          <cell r="H351" t="str">
            <v>矿灯房充电工</v>
          </cell>
        </row>
        <row r="352">
          <cell r="F352" t="str">
            <v>韩利平</v>
          </cell>
          <cell r="G352" t="str">
            <v>机运队</v>
          </cell>
          <cell r="H352" t="str">
            <v>架空乘人司机</v>
          </cell>
        </row>
        <row r="353">
          <cell r="F353" t="str">
            <v>李晋</v>
          </cell>
          <cell r="G353" t="str">
            <v>机运队</v>
          </cell>
          <cell r="H353" t="str">
            <v>架空乘人司机</v>
          </cell>
        </row>
        <row r="354">
          <cell r="F354" t="str">
            <v>卫永见</v>
          </cell>
          <cell r="G354" t="str">
            <v>机运队</v>
          </cell>
          <cell r="H354" t="str">
            <v>井下电工</v>
          </cell>
        </row>
        <row r="355">
          <cell r="F355" t="str">
            <v>刘迪</v>
          </cell>
          <cell r="G355" t="str">
            <v>机运队</v>
          </cell>
          <cell r="H355" t="str">
            <v>井下电工</v>
          </cell>
        </row>
        <row r="356">
          <cell r="F356" t="str">
            <v>武军生</v>
          </cell>
          <cell r="G356" t="str">
            <v>机运队</v>
          </cell>
          <cell r="H356" t="str">
            <v>电工班副班长</v>
          </cell>
        </row>
        <row r="357">
          <cell r="F357" t="str">
            <v>李飞</v>
          </cell>
          <cell r="G357" t="str">
            <v>机运队</v>
          </cell>
          <cell r="H357" t="str">
            <v>井下电工</v>
          </cell>
        </row>
        <row r="358">
          <cell r="F358" t="str">
            <v>陈宇峰</v>
          </cell>
          <cell r="G358" t="str">
            <v>机运队</v>
          </cell>
          <cell r="H358" t="str">
            <v>矿灯房充电工</v>
          </cell>
        </row>
        <row r="359">
          <cell r="F359" t="str">
            <v>王金铭</v>
          </cell>
          <cell r="G359" t="str">
            <v>机运队</v>
          </cell>
          <cell r="H359" t="str">
            <v>溜煤嘴工</v>
          </cell>
        </row>
        <row r="360">
          <cell r="F360" t="str">
            <v>栾铁成</v>
          </cell>
          <cell r="G360" t="str">
            <v>机运队</v>
          </cell>
          <cell r="H360" t="str">
            <v>排水工</v>
          </cell>
        </row>
        <row r="361">
          <cell r="F361" t="str">
            <v>杨柳春</v>
          </cell>
          <cell r="G361" t="str">
            <v>机运队</v>
          </cell>
          <cell r="H361" t="str">
            <v>配电工</v>
          </cell>
        </row>
        <row r="362">
          <cell r="F362" t="str">
            <v>张勇</v>
          </cell>
          <cell r="G362" t="str">
            <v>机运队</v>
          </cell>
          <cell r="H362" t="str">
            <v>配电工</v>
          </cell>
        </row>
        <row r="363">
          <cell r="F363" t="str">
            <v>白庆松</v>
          </cell>
          <cell r="G363" t="str">
            <v>机运队</v>
          </cell>
          <cell r="H363" t="str">
            <v>配电工</v>
          </cell>
        </row>
        <row r="364">
          <cell r="F364" t="str">
            <v>崔悦</v>
          </cell>
          <cell r="G364" t="str">
            <v>机运队</v>
          </cell>
          <cell r="H364" t="str">
            <v>皮带机司机</v>
          </cell>
        </row>
        <row r="365">
          <cell r="F365" t="str">
            <v>王涛</v>
          </cell>
          <cell r="G365" t="str">
            <v>机运队</v>
          </cell>
          <cell r="H365" t="str">
            <v>皮带机司机</v>
          </cell>
        </row>
        <row r="366">
          <cell r="F366" t="str">
            <v>刘云龙</v>
          </cell>
          <cell r="G366" t="str">
            <v>机运队</v>
          </cell>
          <cell r="H366" t="str">
            <v>皮带司机</v>
          </cell>
        </row>
        <row r="367">
          <cell r="F367" t="str">
            <v>刘海民</v>
          </cell>
          <cell r="G367" t="str">
            <v>机运队</v>
          </cell>
          <cell r="H367" t="str">
            <v>皮带司机</v>
          </cell>
        </row>
        <row r="368">
          <cell r="F368" t="str">
            <v>刘保林</v>
          </cell>
          <cell r="G368" t="str">
            <v>机运队</v>
          </cell>
          <cell r="H368" t="str">
            <v>皮带司机</v>
          </cell>
        </row>
        <row r="369">
          <cell r="F369" t="str">
            <v>王雪飞</v>
          </cell>
          <cell r="G369" t="str">
            <v>机运队</v>
          </cell>
          <cell r="H369" t="str">
            <v>皮带司机</v>
          </cell>
        </row>
        <row r="370">
          <cell r="F370" t="str">
            <v>刘瑞峰</v>
          </cell>
          <cell r="G370" t="str">
            <v>机运队</v>
          </cell>
          <cell r="H370" t="str">
            <v>清煤工</v>
          </cell>
        </row>
        <row r="371">
          <cell r="F371" t="str">
            <v>傅奇奇</v>
          </cell>
          <cell r="G371" t="str">
            <v>机运队</v>
          </cell>
          <cell r="H371" t="str">
            <v>清煤工</v>
          </cell>
        </row>
        <row r="372">
          <cell r="F372" t="str">
            <v>张卫刚</v>
          </cell>
          <cell r="G372" t="str">
            <v>机运队</v>
          </cell>
          <cell r="H372" t="str">
            <v>信号把钩工</v>
          </cell>
        </row>
        <row r="373">
          <cell r="F373" t="str">
            <v>黄林</v>
          </cell>
          <cell r="G373" t="str">
            <v>机运队</v>
          </cell>
          <cell r="H373" t="str">
            <v>设备检修工</v>
          </cell>
        </row>
        <row r="374">
          <cell r="F374" t="str">
            <v>朱喜</v>
          </cell>
          <cell r="G374" t="str">
            <v>机运队</v>
          </cell>
          <cell r="H374" t="str">
            <v>设备检修工</v>
          </cell>
        </row>
        <row r="375">
          <cell r="F375" t="str">
            <v>刘杰彪</v>
          </cell>
          <cell r="G375" t="str">
            <v>机运队</v>
          </cell>
          <cell r="H375" t="str">
            <v>设备检修工</v>
          </cell>
        </row>
        <row r="376">
          <cell r="F376" t="str">
            <v>赵衍强</v>
          </cell>
          <cell r="G376" t="str">
            <v>机运队</v>
          </cell>
          <cell r="H376" t="str">
            <v>设备检修工</v>
          </cell>
        </row>
        <row r="377">
          <cell r="F377" t="str">
            <v>韩承全</v>
          </cell>
          <cell r="G377" t="str">
            <v>机运队</v>
          </cell>
          <cell r="H377" t="str">
            <v>机修副班长</v>
          </cell>
        </row>
        <row r="378">
          <cell r="F378" t="str">
            <v>王立国</v>
          </cell>
          <cell r="G378" t="str">
            <v>机运队</v>
          </cell>
          <cell r="H378" t="str">
            <v>设备检修工</v>
          </cell>
        </row>
        <row r="379">
          <cell r="F379" t="str">
            <v>周峰</v>
          </cell>
          <cell r="G379" t="str">
            <v>机运队</v>
          </cell>
          <cell r="H379" t="str">
            <v>设备检修工</v>
          </cell>
        </row>
        <row r="380">
          <cell r="F380" t="str">
            <v>孙国兴</v>
          </cell>
          <cell r="G380" t="str">
            <v>机运队</v>
          </cell>
          <cell r="H380" t="str">
            <v>设备检修工</v>
          </cell>
        </row>
        <row r="381">
          <cell r="F381" t="str">
            <v>苗宇</v>
          </cell>
          <cell r="G381" t="str">
            <v>机运队</v>
          </cell>
          <cell r="H381" t="str">
            <v>设备检修工</v>
          </cell>
        </row>
        <row r="382">
          <cell r="F382" t="str">
            <v>高兴</v>
          </cell>
          <cell r="G382" t="str">
            <v>机运队</v>
          </cell>
          <cell r="H382" t="str">
            <v>设备检修工</v>
          </cell>
        </row>
        <row r="383">
          <cell r="F383" t="str">
            <v>陈爱国</v>
          </cell>
          <cell r="G383" t="str">
            <v>机运队</v>
          </cell>
          <cell r="H383" t="str">
            <v>设备检修工</v>
          </cell>
        </row>
        <row r="384">
          <cell r="F384" t="str">
            <v>王冲</v>
          </cell>
          <cell r="G384" t="str">
            <v>机运队</v>
          </cell>
          <cell r="H384" t="str">
            <v>设备检修工</v>
          </cell>
        </row>
        <row r="385">
          <cell r="F385" t="str">
            <v>刘晓勇</v>
          </cell>
          <cell r="G385" t="str">
            <v>机运队</v>
          </cell>
          <cell r="H385" t="str">
            <v>设备检修工</v>
          </cell>
        </row>
        <row r="386">
          <cell r="F386" t="str">
            <v>徐昭斌</v>
          </cell>
          <cell r="G386" t="str">
            <v>机运队</v>
          </cell>
          <cell r="H386" t="str">
            <v>设备检修工</v>
          </cell>
        </row>
        <row r="387">
          <cell r="F387" t="str">
            <v>苑广田</v>
          </cell>
          <cell r="G387" t="str">
            <v>机运队</v>
          </cell>
          <cell r="H387" t="str">
            <v>生产班班长</v>
          </cell>
        </row>
        <row r="388">
          <cell r="F388" t="str">
            <v>张永强</v>
          </cell>
          <cell r="G388" t="str">
            <v>机运队</v>
          </cell>
          <cell r="H388" t="str">
            <v>生产二班副班长</v>
          </cell>
        </row>
        <row r="389">
          <cell r="F389" t="str">
            <v>郑永红</v>
          </cell>
          <cell r="G389" t="str">
            <v>机运队</v>
          </cell>
          <cell r="H389" t="str">
            <v>生产一班副班长</v>
          </cell>
        </row>
        <row r="390">
          <cell r="F390" t="str">
            <v>杨亮</v>
          </cell>
          <cell r="G390" t="str">
            <v>机运队</v>
          </cell>
          <cell r="H390" t="str">
            <v>水泵工</v>
          </cell>
        </row>
        <row r="391">
          <cell r="F391" t="str">
            <v>谢何</v>
          </cell>
          <cell r="G391" t="str">
            <v>机运队</v>
          </cell>
          <cell r="H391" t="str">
            <v>水泵工</v>
          </cell>
        </row>
        <row r="392">
          <cell r="F392" t="str">
            <v>孙志成</v>
          </cell>
          <cell r="G392" t="str">
            <v>机运队</v>
          </cell>
          <cell r="H392" t="str">
            <v>水泵工</v>
          </cell>
        </row>
        <row r="393">
          <cell r="F393" t="str">
            <v>王学强</v>
          </cell>
          <cell r="G393" t="str">
            <v>机运队</v>
          </cell>
          <cell r="H393" t="str">
            <v>水泵工</v>
          </cell>
        </row>
        <row r="394">
          <cell r="F394" t="str">
            <v>张青春</v>
          </cell>
          <cell r="G394" t="str">
            <v>机运队</v>
          </cell>
          <cell r="H394" t="str">
            <v>水泵司机</v>
          </cell>
        </row>
        <row r="395">
          <cell r="F395" t="str">
            <v>秦承胜</v>
          </cell>
          <cell r="G395" t="str">
            <v>机运队</v>
          </cell>
          <cell r="H395" t="str">
            <v>信号把钩工</v>
          </cell>
        </row>
        <row r="396">
          <cell r="F396" t="str">
            <v>张忠山</v>
          </cell>
          <cell r="G396" t="str">
            <v>机运队</v>
          </cell>
          <cell r="H396" t="str">
            <v>信号把钩工</v>
          </cell>
        </row>
        <row r="397">
          <cell r="F397" t="str">
            <v>秦柏庆</v>
          </cell>
          <cell r="G397" t="str">
            <v>机运队</v>
          </cell>
          <cell r="H397" t="str">
            <v>信号把钩工</v>
          </cell>
        </row>
        <row r="398">
          <cell r="F398" t="str">
            <v>王立武</v>
          </cell>
          <cell r="G398" t="str">
            <v>机运队</v>
          </cell>
          <cell r="H398" t="str">
            <v>信号把钩工</v>
          </cell>
        </row>
        <row r="399">
          <cell r="F399" t="str">
            <v>刘新虎</v>
          </cell>
          <cell r="G399" t="str">
            <v>机运队</v>
          </cell>
          <cell r="H399" t="str">
            <v>巡视工</v>
          </cell>
        </row>
        <row r="400">
          <cell r="F400" t="str">
            <v>冒勇</v>
          </cell>
          <cell r="G400" t="str">
            <v>机运队</v>
          </cell>
          <cell r="H400" t="str">
            <v>巡视工</v>
          </cell>
        </row>
        <row r="401">
          <cell r="F401" t="str">
            <v>宋亮</v>
          </cell>
          <cell r="G401" t="str">
            <v>机运队</v>
          </cell>
          <cell r="H401" t="str">
            <v>巡视工</v>
          </cell>
        </row>
        <row r="402">
          <cell r="F402" t="str">
            <v>刘继俭</v>
          </cell>
          <cell r="G402" t="str">
            <v>机运队</v>
          </cell>
          <cell r="H402" t="str">
            <v>巡视工</v>
          </cell>
        </row>
        <row r="403">
          <cell r="F403" t="str">
            <v>刘杰龙</v>
          </cell>
          <cell r="G403" t="str">
            <v>机运队</v>
          </cell>
          <cell r="H403" t="str">
            <v>巡视工</v>
          </cell>
        </row>
        <row r="404">
          <cell r="F404" t="str">
            <v>杜晚生</v>
          </cell>
          <cell r="G404" t="str">
            <v>机运队</v>
          </cell>
          <cell r="H404" t="str">
            <v>信号把钩工</v>
          </cell>
        </row>
        <row r="405">
          <cell r="F405" t="str">
            <v>李维朴</v>
          </cell>
          <cell r="G405" t="str">
            <v>机运队</v>
          </cell>
          <cell r="H405" t="str">
            <v>巡视工</v>
          </cell>
        </row>
        <row r="406">
          <cell r="F406" t="str">
            <v>朱银武</v>
          </cell>
          <cell r="G406" t="str">
            <v>机运队</v>
          </cell>
          <cell r="H406" t="str">
            <v>巡视工</v>
          </cell>
        </row>
        <row r="407">
          <cell r="F407" t="str">
            <v>刘杨</v>
          </cell>
          <cell r="G407" t="str">
            <v>机运队</v>
          </cell>
          <cell r="H407" t="str">
            <v>巡视工</v>
          </cell>
        </row>
        <row r="408">
          <cell r="F408" t="str">
            <v>孙友文</v>
          </cell>
          <cell r="G408" t="str">
            <v>机运队</v>
          </cell>
          <cell r="H408" t="str">
            <v>巡视工</v>
          </cell>
        </row>
        <row r="409">
          <cell r="F409" t="str">
            <v>陈明忱</v>
          </cell>
          <cell r="G409" t="str">
            <v>机运队</v>
          </cell>
          <cell r="H409" t="str">
            <v>巡视工</v>
          </cell>
        </row>
        <row r="410">
          <cell r="F410" t="str">
            <v>高永亮</v>
          </cell>
          <cell r="G410" t="str">
            <v>机运队</v>
          </cell>
          <cell r="H410" t="str">
            <v>巡视工</v>
          </cell>
        </row>
        <row r="411">
          <cell r="F411" t="str">
            <v>杨杰</v>
          </cell>
          <cell r="G411" t="str">
            <v>机运队</v>
          </cell>
          <cell r="H411" t="str">
            <v>巡视工</v>
          </cell>
        </row>
        <row r="412">
          <cell r="F412" t="str">
            <v>刘安亮</v>
          </cell>
          <cell r="G412" t="str">
            <v>机运队</v>
          </cell>
          <cell r="H412" t="str">
            <v>巡视工</v>
          </cell>
        </row>
        <row r="413">
          <cell r="F413" t="str">
            <v>白跃春</v>
          </cell>
          <cell r="G413" t="str">
            <v>机运队</v>
          </cell>
          <cell r="H413" t="str">
            <v>原煤皮带巡视工</v>
          </cell>
        </row>
        <row r="414">
          <cell r="F414" t="str">
            <v>杜春波</v>
          </cell>
          <cell r="G414" t="str">
            <v>机运队</v>
          </cell>
          <cell r="H414" t="str">
            <v>主扇司机</v>
          </cell>
        </row>
        <row r="415">
          <cell r="F415" t="str">
            <v>孟雪</v>
          </cell>
          <cell r="G415" t="str">
            <v>机运队</v>
          </cell>
          <cell r="H415" t="str">
            <v>主扇司机</v>
          </cell>
        </row>
        <row r="416">
          <cell r="F416" t="str">
            <v>王瑞清</v>
          </cell>
          <cell r="G416" t="str">
            <v>机运队</v>
          </cell>
          <cell r="H416" t="str">
            <v>主扇司机</v>
          </cell>
        </row>
        <row r="417">
          <cell r="F417" t="str">
            <v>李萍</v>
          </cell>
          <cell r="G417" t="str">
            <v>机运队</v>
          </cell>
          <cell r="H417" t="str">
            <v>主提升司机</v>
          </cell>
        </row>
        <row r="418">
          <cell r="F418" t="str">
            <v>肖媛媛</v>
          </cell>
          <cell r="G418" t="str">
            <v>机运队</v>
          </cell>
          <cell r="H418" t="str">
            <v>主提升司机</v>
          </cell>
        </row>
        <row r="419">
          <cell r="F419" t="str">
            <v>孙若荣</v>
          </cell>
          <cell r="G419" t="str">
            <v>机运队</v>
          </cell>
          <cell r="H419" t="str">
            <v>主提升司机</v>
          </cell>
        </row>
        <row r="420">
          <cell r="F420" t="str">
            <v>张杰</v>
          </cell>
          <cell r="G420" t="str">
            <v>机运队</v>
          </cell>
          <cell r="H420" t="str">
            <v>主通风机司机</v>
          </cell>
        </row>
        <row r="421">
          <cell r="F421" t="str">
            <v>王荣</v>
          </cell>
          <cell r="G421" t="str">
            <v>机运队</v>
          </cell>
          <cell r="H421" t="str">
            <v>主通风司机</v>
          </cell>
        </row>
        <row r="422">
          <cell r="F422" t="str">
            <v>刘倩倩</v>
          </cell>
          <cell r="G422" t="str">
            <v>机运队</v>
          </cell>
          <cell r="H422" t="str">
            <v>主通风机司机</v>
          </cell>
        </row>
        <row r="423">
          <cell r="F423" t="str">
            <v>王成</v>
          </cell>
          <cell r="G423" t="str">
            <v>机运队</v>
          </cell>
          <cell r="H423" t="str">
            <v>主运皮带司机</v>
          </cell>
        </row>
        <row r="424">
          <cell r="F424" t="str">
            <v>徐建井</v>
          </cell>
          <cell r="G424" t="str">
            <v>机运队</v>
          </cell>
          <cell r="H424" t="str">
            <v>轨道工</v>
          </cell>
        </row>
        <row r="425">
          <cell r="F425" t="str">
            <v>孙国庆</v>
          </cell>
          <cell r="G425" t="str">
            <v>机运队</v>
          </cell>
          <cell r="H425" t="str">
            <v>巡视工</v>
          </cell>
        </row>
        <row r="426">
          <cell r="F426" t="str">
            <v>孟强</v>
          </cell>
          <cell r="G426" t="str">
            <v>机运队</v>
          </cell>
          <cell r="H426" t="str">
            <v>皮带巡视工</v>
          </cell>
        </row>
        <row r="427">
          <cell r="F427" t="str">
            <v>王旭</v>
          </cell>
          <cell r="G427" t="str">
            <v>机运队</v>
          </cell>
          <cell r="H427" t="str">
            <v>电工</v>
          </cell>
        </row>
        <row r="428">
          <cell r="F428" t="str">
            <v>李向华</v>
          </cell>
          <cell r="G428" t="str">
            <v>机运队</v>
          </cell>
          <cell r="H428" t="str">
            <v>主运皮带司机</v>
          </cell>
        </row>
        <row r="429">
          <cell r="F429" t="str">
            <v>史红军</v>
          </cell>
          <cell r="G429" t="str">
            <v>选煤厂</v>
          </cell>
          <cell r="H429" t="str">
            <v>总经理助理兼选煤厂厂长</v>
          </cell>
        </row>
        <row r="430">
          <cell r="F430" t="str">
            <v>王亮勋</v>
          </cell>
          <cell r="G430" t="str">
            <v>选煤厂</v>
          </cell>
          <cell r="H430" t="str">
            <v>安全副厂长</v>
          </cell>
        </row>
        <row r="431">
          <cell r="F431" t="str">
            <v>张磊</v>
          </cell>
          <cell r="G431" t="str">
            <v>选煤厂</v>
          </cell>
          <cell r="H431" t="str">
            <v>常务副厂长</v>
          </cell>
        </row>
        <row r="432">
          <cell r="F432" t="str">
            <v>贾喜钢</v>
          </cell>
          <cell r="G432" t="str">
            <v>选煤厂</v>
          </cell>
          <cell r="H432" t="str">
            <v>主洗主管</v>
          </cell>
        </row>
        <row r="433">
          <cell r="F433" t="str">
            <v>艾祖国</v>
          </cell>
          <cell r="G433" t="str">
            <v>选煤厂</v>
          </cell>
          <cell r="H433" t="str">
            <v>机修副班长</v>
          </cell>
        </row>
        <row r="434">
          <cell r="F434" t="str">
            <v>田青云</v>
          </cell>
          <cell r="G434" t="str">
            <v>选煤厂</v>
          </cell>
          <cell r="H434" t="str">
            <v>工程师</v>
          </cell>
        </row>
        <row r="435">
          <cell r="F435" t="str">
            <v>李徐强</v>
          </cell>
          <cell r="G435" t="str">
            <v>选煤厂</v>
          </cell>
          <cell r="H435" t="str">
            <v>选煤工程师</v>
          </cell>
        </row>
        <row r="436">
          <cell r="F436" t="str">
            <v>李慧宇</v>
          </cell>
          <cell r="G436" t="str">
            <v>选煤厂</v>
          </cell>
          <cell r="H436" t="str">
            <v>技术员</v>
          </cell>
        </row>
        <row r="437">
          <cell r="F437" t="str">
            <v>张慧</v>
          </cell>
          <cell r="G437" t="str">
            <v>选煤厂</v>
          </cell>
          <cell r="H437" t="str">
            <v>办事员</v>
          </cell>
        </row>
        <row r="438">
          <cell r="F438" t="str">
            <v>李小宝</v>
          </cell>
          <cell r="G438" t="str">
            <v>选煤厂</v>
          </cell>
          <cell r="H438" t="str">
            <v>安全员</v>
          </cell>
        </row>
        <row r="439">
          <cell r="F439" t="str">
            <v>王伟</v>
          </cell>
          <cell r="G439" t="str">
            <v>选煤厂</v>
          </cell>
          <cell r="H439" t="str">
            <v>安全员</v>
          </cell>
        </row>
        <row r="440">
          <cell r="F440" t="str">
            <v>李海军</v>
          </cell>
          <cell r="G440" t="str">
            <v>选煤厂</v>
          </cell>
          <cell r="H440" t="str">
            <v>安全员</v>
          </cell>
        </row>
        <row r="441">
          <cell r="F441" t="str">
            <v>齐梦瑶</v>
          </cell>
          <cell r="G441" t="str">
            <v>选煤厂</v>
          </cell>
          <cell r="H441" t="str">
            <v>安全员</v>
          </cell>
        </row>
        <row r="442">
          <cell r="F442" t="str">
            <v>景金财</v>
          </cell>
          <cell r="G442" t="str">
            <v>选煤厂</v>
          </cell>
          <cell r="H442" t="str">
            <v>班长</v>
          </cell>
        </row>
        <row r="443">
          <cell r="F443" t="str">
            <v>邱明星</v>
          </cell>
          <cell r="G443" t="str">
            <v>选煤厂</v>
          </cell>
          <cell r="H443" t="str">
            <v>材料员</v>
          </cell>
        </row>
        <row r="444">
          <cell r="F444" t="str">
            <v>兰立平</v>
          </cell>
          <cell r="G444" t="str">
            <v>选煤厂</v>
          </cell>
          <cell r="H444" t="str">
            <v>采样员</v>
          </cell>
        </row>
        <row r="445">
          <cell r="F445" t="str">
            <v>魏啟</v>
          </cell>
          <cell r="G445" t="str">
            <v>选煤厂</v>
          </cell>
          <cell r="H445" t="str">
            <v>采样员</v>
          </cell>
        </row>
        <row r="446">
          <cell r="F446" t="str">
            <v>杨彦龙</v>
          </cell>
          <cell r="G446" t="str">
            <v>选煤厂</v>
          </cell>
          <cell r="H446" t="str">
            <v>采样员</v>
          </cell>
        </row>
        <row r="447">
          <cell r="F447" t="str">
            <v>谢宁宁</v>
          </cell>
          <cell r="G447" t="str">
            <v>选煤厂</v>
          </cell>
          <cell r="H447" t="str">
            <v>采样员</v>
          </cell>
        </row>
        <row r="448">
          <cell r="F448" t="str">
            <v>李万亮</v>
          </cell>
          <cell r="G448" t="str">
            <v>选煤厂</v>
          </cell>
          <cell r="H448" t="str">
            <v>电工</v>
          </cell>
        </row>
        <row r="449">
          <cell r="F449" t="str">
            <v>杨永强</v>
          </cell>
          <cell r="G449" t="str">
            <v>选煤厂</v>
          </cell>
          <cell r="H449" t="str">
            <v>电工</v>
          </cell>
        </row>
        <row r="450">
          <cell r="F450" t="str">
            <v>邓小东</v>
          </cell>
          <cell r="G450" t="str">
            <v>选煤厂</v>
          </cell>
          <cell r="H450" t="str">
            <v>电工</v>
          </cell>
        </row>
        <row r="451">
          <cell r="F451" t="str">
            <v>贾瑞峰</v>
          </cell>
          <cell r="G451" t="str">
            <v>选煤厂</v>
          </cell>
          <cell r="H451" t="str">
            <v>电工</v>
          </cell>
        </row>
        <row r="452">
          <cell r="F452" t="str">
            <v>王帅</v>
          </cell>
          <cell r="G452" t="str">
            <v>选煤厂</v>
          </cell>
          <cell r="H452" t="str">
            <v>电工</v>
          </cell>
        </row>
        <row r="453">
          <cell r="F453" t="str">
            <v>任剑波</v>
          </cell>
          <cell r="G453" t="str">
            <v>选煤厂</v>
          </cell>
          <cell r="H453" t="str">
            <v>电工</v>
          </cell>
        </row>
        <row r="454">
          <cell r="F454" t="str">
            <v>李志强</v>
          </cell>
          <cell r="G454" t="str">
            <v>选煤厂</v>
          </cell>
          <cell r="H454" t="str">
            <v>电工</v>
          </cell>
        </row>
        <row r="455">
          <cell r="F455" t="str">
            <v>韩栋良</v>
          </cell>
          <cell r="G455" t="str">
            <v>选煤厂</v>
          </cell>
          <cell r="H455" t="str">
            <v>电工</v>
          </cell>
        </row>
        <row r="456">
          <cell r="F456" t="str">
            <v>高志军</v>
          </cell>
          <cell r="G456" t="str">
            <v>选煤厂</v>
          </cell>
          <cell r="H456" t="str">
            <v>电工班长</v>
          </cell>
        </row>
        <row r="457">
          <cell r="F457" t="str">
            <v>李鹏飞</v>
          </cell>
          <cell r="G457" t="str">
            <v>选煤厂</v>
          </cell>
          <cell r="H457" t="str">
            <v>副班长</v>
          </cell>
        </row>
        <row r="458">
          <cell r="F458" t="str">
            <v>梁玉华</v>
          </cell>
          <cell r="G458" t="str">
            <v>选煤厂</v>
          </cell>
          <cell r="H458" t="str">
            <v>副班长</v>
          </cell>
        </row>
        <row r="459">
          <cell r="F459" t="str">
            <v>李伟</v>
          </cell>
          <cell r="G459" t="str">
            <v>选煤厂</v>
          </cell>
          <cell r="H459" t="str">
            <v>副班长</v>
          </cell>
        </row>
        <row r="460">
          <cell r="F460" t="str">
            <v>刘二子</v>
          </cell>
          <cell r="G460" t="str">
            <v>选煤厂</v>
          </cell>
          <cell r="H460" t="str">
            <v>副班长</v>
          </cell>
        </row>
        <row r="461">
          <cell r="F461" t="str">
            <v>张晋华</v>
          </cell>
          <cell r="G461" t="str">
            <v>选煤厂</v>
          </cell>
          <cell r="H461" t="str">
            <v>副班长</v>
          </cell>
        </row>
        <row r="462">
          <cell r="F462" t="str">
            <v>王海军</v>
          </cell>
          <cell r="G462" t="str">
            <v>选煤厂</v>
          </cell>
          <cell r="H462" t="str">
            <v>干燥车间班长</v>
          </cell>
        </row>
        <row r="463">
          <cell r="F463" t="str">
            <v>孔庆民</v>
          </cell>
          <cell r="G463" t="str">
            <v>选煤厂</v>
          </cell>
          <cell r="H463" t="str">
            <v>干燥车间副班长</v>
          </cell>
        </row>
        <row r="464">
          <cell r="F464" t="str">
            <v>王春玲</v>
          </cell>
          <cell r="G464" t="str">
            <v>选煤厂</v>
          </cell>
          <cell r="H464" t="str">
            <v>过磅员</v>
          </cell>
        </row>
        <row r="465">
          <cell r="F465" t="str">
            <v>姬婉萍</v>
          </cell>
          <cell r="G465" t="str">
            <v>选煤厂</v>
          </cell>
          <cell r="H465" t="str">
            <v>化验班长</v>
          </cell>
        </row>
        <row r="466">
          <cell r="F466" t="str">
            <v>刘丽娜</v>
          </cell>
          <cell r="G466" t="str">
            <v>选煤厂</v>
          </cell>
          <cell r="H466" t="str">
            <v>化验员</v>
          </cell>
        </row>
        <row r="467">
          <cell r="F467" t="str">
            <v>赵洨暇</v>
          </cell>
          <cell r="G467" t="str">
            <v>选煤厂</v>
          </cell>
          <cell r="H467" t="str">
            <v>化验员</v>
          </cell>
        </row>
        <row r="468">
          <cell r="F468" t="str">
            <v>王嘉毅</v>
          </cell>
          <cell r="G468" t="str">
            <v>选煤厂</v>
          </cell>
          <cell r="H468" t="str">
            <v>化验员</v>
          </cell>
        </row>
        <row r="469">
          <cell r="F469" t="str">
            <v>陈彦文</v>
          </cell>
          <cell r="G469" t="str">
            <v>选煤厂</v>
          </cell>
          <cell r="H469" t="str">
            <v>机修班长</v>
          </cell>
        </row>
        <row r="470">
          <cell r="F470" t="str">
            <v>田金宽</v>
          </cell>
          <cell r="G470" t="str">
            <v>选煤厂</v>
          </cell>
          <cell r="H470" t="str">
            <v>机修副班长</v>
          </cell>
        </row>
        <row r="471">
          <cell r="F471" t="str">
            <v>李勇</v>
          </cell>
          <cell r="G471" t="str">
            <v>选煤厂</v>
          </cell>
          <cell r="H471" t="str">
            <v>机修工</v>
          </cell>
        </row>
        <row r="472">
          <cell r="F472" t="str">
            <v>侯林祥</v>
          </cell>
          <cell r="G472" t="str">
            <v>选煤厂</v>
          </cell>
          <cell r="H472" t="str">
            <v>机修工</v>
          </cell>
        </row>
        <row r="473">
          <cell r="F473" t="str">
            <v>白永光</v>
          </cell>
          <cell r="G473" t="str">
            <v>选煤厂</v>
          </cell>
          <cell r="H473" t="str">
            <v>机修工</v>
          </cell>
        </row>
        <row r="474">
          <cell r="F474" t="str">
            <v>杨冬明</v>
          </cell>
          <cell r="G474" t="str">
            <v>选煤厂</v>
          </cell>
          <cell r="H474" t="str">
            <v>机修工</v>
          </cell>
        </row>
        <row r="475">
          <cell r="F475" t="str">
            <v>李建军</v>
          </cell>
          <cell r="G475" t="str">
            <v>选煤厂</v>
          </cell>
          <cell r="H475" t="str">
            <v>机修工</v>
          </cell>
        </row>
        <row r="476">
          <cell r="F476" t="str">
            <v>齐红飞</v>
          </cell>
          <cell r="G476" t="str">
            <v>选煤厂</v>
          </cell>
          <cell r="H476" t="str">
            <v>机修工</v>
          </cell>
        </row>
        <row r="477">
          <cell r="F477" t="str">
            <v>田云</v>
          </cell>
          <cell r="G477" t="str">
            <v>选煤厂</v>
          </cell>
          <cell r="H477" t="str">
            <v>机修工</v>
          </cell>
        </row>
        <row r="478">
          <cell r="F478" t="str">
            <v>赵文斌</v>
          </cell>
          <cell r="G478" t="str">
            <v>选煤厂</v>
          </cell>
          <cell r="H478" t="str">
            <v>机修工</v>
          </cell>
        </row>
        <row r="479">
          <cell r="F479" t="str">
            <v>白志敏</v>
          </cell>
          <cell r="G479" t="str">
            <v>选煤厂</v>
          </cell>
          <cell r="H479" t="str">
            <v>机修工</v>
          </cell>
        </row>
        <row r="480">
          <cell r="F480" t="str">
            <v>石尚龙</v>
          </cell>
          <cell r="G480" t="str">
            <v>选煤厂</v>
          </cell>
          <cell r="H480" t="str">
            <v>机修工</v>
          </cell>
        </row>
        <row r="481">
          <cell r="F481" t="str">
            <v>刘洋</v>
          </cell>
          <cell r="G481" t="str">
            <v>选煤厂</v>
          </cell>
          <cell r="H481" t="str">
            <v>机修工</v>
          </cell>
        </row>
        <row r="482">
          <cell r="F482" t="str">
            <v>范高雄</v>
          </cell>
          <cell r="G482" t="str">
            <v>选煤厂</v>
          </cell>
          <cell r="H482" t="str">
            <v>机修工</v>
          </cell>
        </row>
        <row r="483">
          <cell r="F483" t="str">
            <v>张海富</v>
          </cell>
          <cell r="G483" t="str">
            <v>选煤厂</v>
          </cell>
          <cell r="H483" t="str">
            <v>机修工</v>
          </cell>
        </row>
        <row r="484">
          <cell r="F484" t="str">
            <v>郝爱宏</v>
          </cell>
          <cell r="G484" t="str">
            <v>选煤厂</v>
          </cell>
          <cell r="H484" t="str">
            <v>机修工</v>
          </cell>
        </row>
        <row r="485">
          <cell r="F485" t="str">
            <v>李清星</v>
          </cell>
          <cell r="G485" t="str">
            <v>选煤厂</v>
          </cell>
          <cell r="H485" t="str">
            <v>设备维修工</v>
          </cell>
        </row>
        <row r="486">
          <cell r="F486" t="str">
            <v>石建平</v>
          </cell>
          <cell r="G486" t="str">
            <v>选煤厂</v>
          </cell>
          <cell r="H486" t="str">
            <v>设备维修工</v>
          </cell>
        </row>
        <row r="487">
          <cell r="F487" t="str">
            <v>魏磊</v>
          </cell>
          <cell r="G487" t="str">
            <v>选煤厂</v>
          </cell>
          <cell r="H487" t="str">
            <v>集控班长</v>
          </cell>
        </row>
        <row r="488">
          <cell r="F488" t="str">
            <v>李烨衡</v>
          </cell>
          <cell r="G488" t="str">
            <v>选煤厂</v>
          </cell>
          <cell r="H488" t="str">
            <v>集控员</v>
          </cell>
        </row>
        <row r="489">
          <cell r="F489" t="str">
            <v>胡涛</v>
          </cell>
          <cell r="G489" t="str">
            <v>选煤厂</v>
          </cell>
          <cell r="H489" t="str">
            <v>集控员</v>
          </cell>
        </row>
        <row r="490">
          <cell r="F490" t="str">
            <v>董海燕</v>
          </cell>
          <cell r="G490" t="str">
            <v>选煤厂</v>
          </cell>
          <cell r="H490" t="str">
            <v>库管员</v>
          </cell>
        </row>
        <row r="491">
          <cell r="F491" t="str">
            <v>康保忠</v>
          </cell>
          <cell r="G491" t="str">
            <v>选煤厂</v>
          </cell>
          <cell r="H491" t="str">
            <v>快速装车班长</v>
          </cell>
        </row>
        <row r="492">
          <cell r="F492" t="str">
            <v>任国伟</v>
          </cell>
          <cell r="G492" t="str">
            <v>选煤厂</v>
          </cell>
          <cell r="H492" t="str">
            <v>生产班长</v>
          </cell>
        </row>
        <row r="493">
          <cell r="F493" t="str">
            <v>赵军红</v>
          </cell>
          <cell r="G493" t="str">
            <v>选煤厂</v>
          </cell>
          <cell r="H493" t="str">
            <v>生产班长</v>
          </cell>
        </row>
        <row r="494">
          <cell r="F494" t="str">
            <v>陈亮</v>
          </cell>
          <cell r="G494" t="str">
            <v>选煤厂</v>
          </cell>
          <cell r="H494" t="str">
            <v>采样员</v>
          </cell>
        </row>
        <row r="495">
          <cell r="F495" t="str">
            <v>陈智</v>
          </cell>
          <cell r="G495" t="str">
            <v>选煤厂</v>
          </cell>
          <cell r="H495" t="str">
            <v>巡视工</v>
          </cell>
        </row>
        <row r="496">
          <cell r="F496" t="str">
            <v>鞠奇</v>
          </cell>
          <cell r="G496" t="str">
            <v>选煤厂</v>
          </cell>
          <cell r="H496" t="str">
            <v>巡视工</v>
          </cell>
        </row>
        <row r="497">
          <cell r="F497" t="str">
            <v>赵永小</v>
          </cell>
          <cell r="G497" t="str">
            <v>选煤厂</v>
          </cell>
          <cell r="H497" t="str">
            <v>巡视工</v>
          </cell>
        </row>
        <row r="498">
          <cell r="F498" t="str">
            <v>魏军</v>
          </cell>
          <cell r="G498" t="str">
            <v>选煤厂</v>
          </cell>
          <cell r="H498" t="str">
            <v>巡视工</v>
          </cell>
        </row>
        <row r="499">
          <cell r="F499" t="str">
            <v>尹玉</v>
          </cell>
          <cell r="G499" t="str">
            <v>选煤厂</v>
          </cell>
          <cell r="H499" t="str">
            <v>巡视工</v>
          </cell>
        </row>
        <row r="500">
          <cell r="F500" t="str">
            <v>苏明</v>
          </cell>
          <cell r="G500" t="str">
            <v>人力行政中心-安保</v>
          </cell>
          <cell r="H500" t="str">
            <v>安保员</v>
          </cell>
        </row>
        <row r="501">
          <cell r="F501" t="str">
            <v>吴满来</v>
          </cell>
          <cell r="G501" t="str">
            <v>选煤厂</v>
          </cell>
          <cell r="H501" t="str">
            <v>巡视工</v>
          </cell>
        </row>
        <row r="502">
          <cell r="F502" t="str">
            <v>董遵起</v>
          </cell>
          <cell r="G502" t="str">
            <v>选煤厂</v>
          </cell>
          <cell r="H502" t="str">
            <v>巡视工</v>
          </cell>
        </row>
        <row r="503">
          <cell r="F503" t="str">
            <v>张利军</v>
          </cell>
          <cell r="G503" t="str">
            <v>选煤厂</v>
          </cell>
          <cell r="H503" t="str">
            <v>巡视工</v>
          </cell>
        </row>
        <row r="504">
          <cell r="F504" t="str">
            <v>燕其</v>
          </cell>
          <cell r="G504" t="str">
            <v>选煤厂</v>
          </cell>
          <cell r="H504" t="str">
            <v>巡视工</v>
          </cell>
        </row>
        <row r="505">
          <cell r="F505" t="str">
            <v>李猛</v>
          </cell>
          <cell r="G505" t="str">
            <v>选煤厂</v>
          </cell>
          <cell r="H505" t="str">
            <v>巡视工</v>
          </cell>
        </row>
        <row r="506">
          <cell r="F506" t="str">
            <v>白兵</v>
          </cell>
          <cell r="G506" t="str">
            <v>选煤厂</v>
          </cell>
          <cell r="H506" t="str">
            <v>巡视工</v>
          </cell>
        </row>
        <row r="507">
          <cell r="F507" t="str">
            <v>贾计平</v>
          </cell>
          <cell r="G507" t="str">
            <v>选煤厂</v>
          </cell>
          <cell r="H507" t="str">
            <v>巡视工</v>
          </cell>
        </row>
        <row r="508">
          <cell r="F508" t="str">
            <v>张建安</v>
          </cell>
          <cell r="G508" t="str">
            <v>选煤厂</v>
          </cell>
          <cell r="H508" t="str">
            <v>巡视工</v>
          </cell>
        </row>
        <row r="509">
          <cell r="F509" t="str">
            <v>张际龙</v>
          </cell>
          <cell r="G509" t="str">
            <v>选煤厂</v>
          </cell>
          <cell r="H509" t="str">
            <v>巡视工</v>
          </cell>
        </row>
        <row r="510">
          <cell r="F510" t="str">
            <v>郝龙</v>
          </cell>
          <cell r="G510" t="str">
            <v>选煤厂</v>
          </cell>
          <cell r="H510" t="str">
            <v>巡视工</v>
          </cell>
        </row>
        <row r="511">
          <cell r="F511" t="str">
            <v>郭建飞</v>
          </cell>
          <cell r="G511" t="str">
            <v>选煤厂</v>
          </cell>
          <cell r="H511" t="str">
            <v>巡视工</v>
          </cell>
        </row>
        <row r="512">
          <cell r="F512" t="str">
            <v>席佳雨</v>
          </cell>
          <cell r="G512" t="str">
            <v>选煤厂</v>
          </cell>
          <cell r="H512" t="str">
            <v>巡视工</v>
          </cell>
        </row>
        <row r="513">
          <cell r="F513" t="str">
            <v>张伟雄</v>
          </cell>
          <cell r="G513" t="str">
            <v>选煤厂</v>
          </cell>
          <cell r="H513" t="str">
            <v>巡视工</v>
          </cell>
        </row>
        <row r="514">
          <cell r="F514" t="str">
            <v>牟昊</v>
          </cell>
          <cell r="G514" t="str">
            <v>选煤厂</v>
          </cell>
          <cell r="H514" t="str">
            <v>巡视工</v>
          </cell>
        </row>
        <row r="515">
          <cell r="F515" t="str">
            <v>王春</v>
          </cell>
          <cell r="G515" t="str">
            <v>选煤厂</v>
          </cell>
          <cell r="H515" t="str">
            <v>生产班副班长</v>
          </cell>
        </row>
        <row r="516">
          <cell r="F516" t="str">
            <v>李晓华</v>
          </cell>
          <cell r="G516" t="str">
            <v>选煤厂</v>
          </cell>
          <cell r="H516" t="str">
            <v>巡视工</v>
          </cell>
        </row>
        <row r="517">
          <cell r="F517" t="str">
            <v>王喜明</v>
          </cell>
          <cell r="G517" t="str">
            <v>选煤厂</v>
          </cell>
          <cell r="H517" t="str">
            <v>巡视工</v>
          </cell>
        </row>
        <row r="518">
          <cell r="F518" t="str">
            <v>苏龙</v>
          </cell>
          <cell r="G518" t="str">
            <v>选煤厂</v>
          </cell>
          <cell r="H518" t="str">
            <v>巡视工</v>
          </cell>
        </row>
        <row r="519">
          <cell r="F519" t="str">
            <v>梅小东</v>
          </cell>
          <cell r="G519" t="str">
            <v>选煤厂</v>
          </cell>
          <cell r="H519" t="str">
            <v>巡视工</v>
          </cell>
        </row>
        <row r="520">
          <cell r="F520" t="str">
            <v>杨明义</v>
          </cell>
          <cell r="G520" t="str">
            <v>选煤厂</v>
          </cell>
          <cell r="H520" t="str">
            <v>巡视工</v>
          </cell>
        </row>
        <row r="521">
          <cell r="F521" t="str">
            <v>马宇</v>
          </cell>
          <cell r="G521" t="str">
            <v>选煤厂</v>
          </cell>
          <cell r="H521" t="str">
            <v>巡视工</v>
          </cell>
        </row>
        <row r="522">
          <cell r="F522" t="str">
            <v>王小飞</v>
          </cell>
          <cell r="G522" t="str">
            <v>选煤厂</v>
          </cell>
          <cell r="H522" t="str">
            <v>巡视工</v>
          </cell>
        </row>
        <row r="523">
          <cell r="F523" t="str">
            <v>任撼岳</v>
          </cell>
          <cell r="G523" t="str">
            <v>选煤厂</v>
          </cell>
          <cell r="H523" t="str">
            <v>巡视工</v>
          </cell>
        </row>
        <row r="524">
          <cell r="F524" t="str">
            <v>贾吉虎</v>
          </cell>
          <cell r="G524" t="str">
            <v>选煤厂</v>
          </cell>
          <cell r="H524" t="str">
            <v>巡视工</v>
          </cell>
        </row>
        <row r="525">
          <cell r="F525" t="str">
            <v>纪永</v>
          </cell>
          <cell r="G525" t="str">
            <v>选煤厂</v>
          </cell>
          <cell r="H525" t="str">
            <v>巡视工</v>
          </cell>
        </row>
        <row r="526">
          <cell r="F526" t="str">
            <v>王磊</v>
          </cell>
          <cell r="G526" t="str">
            <v>选煤厂</v>
          </cell>
          <cell r="H526" t="str">
            <v>巡视工</v>
          </cell>
        </row>
        <row r="527">
          <cell r="F527" t="str">
            <v>张喜在</v>
          </cell>
          <cell r="G527" t="str">
            <v>选煤厂</v>
          </cell>
          <cell r="H527" t="str">
            <v>巡视工</v>
          </cell>
        </row>
        <row r="528">
          <cell r="F528" t="str">
            <v>张越</v>
          </cell>
          <cell r="G528" t="str">
            <v>选煤厂</v>
          </cell>
          <cell r="H528" t="str">
            <v>巡视工</v>
          </cell>
        </row>
        <row r="529">
          <cell r="F529" t="str">
            <v>薛冰</v>
          </cell>
          <cell r="G529" t="str">
            <v>选煤厂</v>
          </cell>
          <cell r="H529" t="str">
            <v>巡视工</v>
          </cell>
        </row>
        <row r="530">
          <cell r="F530" t="str">
            <v>张海荣</v>
          </cell>
          <cell r="G530" t="str">
            <v>选煤厂</v>
          </cell>
          <cell r="H530" t="str">
            <v>巡视工</v>
          </cell>
        </row>
        <row r="531">
          <cell r="F531" t="str">
            <v>陈磊</v>
          </cell>
          <cell r="G531" t="str">
            <v>选煤厂</v>
          </cell>
          <cell r="H531" t="str">
            <v>巡视工</v>
          </cell>
        </row>
        <row r="532">
          <cell r="F532" t="str">
            <v>赵子义</v>
          </cell>
          <cell r="G532" t="str">
            <v>选煤厂</v>
          </cell>
          <cell r="H532" t="str">
            <v>巡视工</v>
          </cell>
        </row>
        <row r="533">
          <cell r="F533" t="str">
            <v>黄虎</v>
          </cell>
          <cell r="G533" t="str">
            <v>选煤厂</v>
          </cell>
          <cell r="H533" t="str">
            <v>巡视工</v>
          </cell>
        </row>
        <row r="534">
          <cell r="F534" t="str">
            <v>黄利军</v>
          </cell>
          <cell r="G534" t="str">
            <v>选煤厂</v>
          </cell>
          <cell r="H534" t="str">
            <v>巡视工</v>
          </cell>
        </row>
        <row r="535">
          <cell r="F535" t="str">
            <v>王润旺</v>
          </cell>
          <cell r="G535" t="str">
            <v>选煤厂</v>
          </cell>
          <cell r="H535" t="str">
            <v>巡视工</v>
          </cell>
        </row>
        <row r="536">
          <cell r="F536" t="str">
            <v>赵星</v>
          </cell>
          <cell r="G536" t="str">
            <v>选煤厂</v>
          </cell>
          <cell r="H536" t="str">
            <v>巡视工</v>
          </cell>
        </row>
        <row r="537">
          <cell r="F537" t="str">
            <v>张硕</v>
          </cell>
          <cell r="G537" t="str">
            <v>选煤厂</v>
          </cell>
          <cell r="H537" t="str">
            <v>巡视工</v>
          </cell>
        </row>
        <row r="538">
          <cell r="F538" t="str">
            <v>杨勇</v>
          </cell>
          <cell r="G538" t="str">
            <v>选煤厂</v>
          </cell>
          <cell r="H538" t="str">
            <v>巡视工</v>
          </cell>
        </row>
        <row r="539">
          <cell r="F539" t="str">
            <v>朱彦宏</v>
          </cell>
          <cell r="G539" t="str">
            <v>选煤厂</v>
          </cell>
          <cell r="H539" t="str">
            <v>巡视工</v>
          </cell>
        </row>
        <row r="540">
          <cell r="F540" t="str">
            <v>巴特尔</v>
          </cell>
          <cell r="G540" t="str">
            <v>选煤厂</v>
          </cell>
          <cell r="H540" t="str">
            <v>巡视工</v>
          </cell>
        </row>
        <row r="541">
          <cell r="F541" t="str">
            <v>任君</v>
          </cell>
          <cell r="G541" t="str">
            <v>选煤厂</v>
          </cell>
          <cell r="H541" t="str">
            <v>巡视工</v>
          </cell>
        </row>
        <row r="542">
          <cell r="F542" t="str">
            <v>鲁俊峰</v>
          </cell>
          <cell r="G542" t="str">
            <v>选煤厂</v>
          </cell>
          <cell r="H542" t="str">
            <v>巡视工</v>
          </cell>
        </row>
        <row r="543">
          <cell r="F543" t="str">
            <v>高建华</v>
          </cell>
          <cell r="G543" t="str">
            <v>选煤厂</v>
          </cell>
          <cell r="H543" t="str">
            <v>巡视工</v>
          </cell>
        </row>
        <row r="544">
          <cell r="F544" t="str">
            <v>王冬</v>
          </cell>
          <cell r="G544" t="str">
            <v>选煤厂</v>
          </cell>
          <cell r="H544" t="str">
            <v>巡视工</v>
          </cell>
        </row>
        <row r="545">
          <cell r="F545" t="str">
            <v>田庆龙</v>
          </cell>
          <cell r="G545" t="str">
            <v>选煤厂</v>
          </cell>
          <cell r="H545" t="str">
            <v>巡视工</v>
          </cell>
        </row>
        <row r="546">
          <cell r="F546" t="str">
            <v>张雷</v>
          </cell>
          <cell r="G546" t="str">
            <v>选煤厂</v>
          </cell>
          <cell r="H546" t="str">
            <v>巡视工</v>
          </cell>
        </row>
        <row r="547">
          <cell r="F547" t="str">
            <v>郭建军</v>
          </cell>
          <cell r="G547" t="str">
            <v>选煤厂</v>
          </cell>
          <cell r="H547" t="str">
            <v>巡视工</v>
          </cell>
        </row>
        <row r="548">
          <cell r="F548" t="str">
            <v>李学龙</v>
          </cell>
          <cell r="G548" t="str">
            <v>选煤厂</v>
          </cell>
          <cell r="H548" t="str">
            <v>巡视工</v>
          </cell>
        </row>
        <row r="549">
          <cell r="F549" t="str">
            <v>刘海林</v>
          </cell>
          <cell r="G549" t="str">
            <v>选煤厂</v>
          </cell>
          <cell r="H549" t="str">
            <v>巡视工</v>
          </cell>
        </row>
        <row r="550">
          <cell r="F550" t="str">
            <v>雷震</v>
          </cell>
          <cell r="G550" t="str">
            <v>选煤厂</v>
          </cell>
          <cell r="H550" t="str">
            <v>巡视工</v>
          </cell>
        </row>
        <row r="551">
          <cell r="F551" t="str">
            <v>贺海顺</v>
          </cell>
          <cell r="G551" t="str">
            <v>选煤厂</v>
          </cell>
          <cell r="H551" t="str">
            <v>巡视工</v>
          </cell>
        </row>
        <row r="552">
          <cell r="F552" t="str">
            <v>广雄杰</v>
          </cell>
          <cell r="G552" t="str">
            <v>选煤厂</v>
          </cell>
          <cell r="H552" t="str">
            <v>巡视工</v>
          </cell>
        </row>
        <row r="553">
          <cell r="F553" t="str">
            <v>毕然</v>
          </cell>
          <cell r="G553" t="str">
            <v>选煤厂</v>
          </cell>
          <cell r="H553" t="str">
            <v>巡视工</v>
          </cell>
        </row>
        <row r="554">
          <cell r="F554" t="str">
            <v>李俊青</v>
          </cell>
          <cell r="G554" t="str">
            <v>选煤厂</v>
          </cell>
          <cell r="H554" t="str">
            <v>巡视工</v>
          </cell>
        </row>
        <row r="555">
          <cell r="F555" t="str">
            <v>李欣</v>
          </cell>
          <cell r="G555" t="str">
            <v>选煤厂</v>
          </cell>
          <cell r="H555" t="str">
            <v>皮带巡视工</v>
          </cell>
        </row>
        <row r="556">
          <cell r="F556" t="str">
            <v>高俊岭</v>
          </cell>
          <cell r="G556" t="str">
            <v>选煤厂</v>
          </cell>
          <cell r="H556" t="str">
            <v>皮带巡视工</v>
          </cell>
        </row>
        <row r="557">
          <cell r="F557" t="str">
            <v>王进宇</v>
          </cell>
          <cell r="G557" t="str">
            <v>选煤厂</v>
          </cell>
          <cell r="H557" t="str">
            <v>巡视工兼装载机</v>
          </cell>
        </row>
        <row r="558">
          <cell r="F558" t="str">
            <v>张尧</v>
          </cell>
          <cell r="G558" t="str">
            <v>选煤厂</v>
          </cell>
          <cell r="H558" t="str">
            <v>机修工</v>
          </cell>
        </row>
        <row r="559">
          <cell r="F559" t="str">
            <v>高鹏</v>
          </cell>
          <cell r="G559" t="str">
            <v>选煤厂</v>
          </cell>
          <cell r="H559" t="str">
            <v>电工</v>
          </cell>
        </row>
        <row r="560">
          <cell r="F560" t="str">
            <v>贾超</v>
          </cell>
          <cell r="G560" t="str">
            <v>选煤厂</v>
          </cell>
          <cell r="H560" t="str">
            <v>采样员</v>
          </cell>
        </row>
        <row r="561">
          <cell r="F561" t="str">
            <v>赵诚</v>
          </cell>
          <cell r="G561" t="str">
            <v>选煤厂</v>
          </cell>
          <cell r="H561" t="str">
            <v>巡视工</v>
          </cell>
        </row>
        <row r="562">
          <cell r="F562" t="str">
            <v>刘帅</v>
          </cell>
          <cell r="G562" t="str">
            <v>选煤厂</v>
          </cell>
          <cell r="H562" t="str">
            <v>巡视工</v>
          </cell>
        </row>
        <row r="563">
          <cell r="F563" t="str">
            <v>邬海波</v>
          </cell>
          <cell r="G563" t="str">
            <v>选煤厂</v>
          </cell>
          <cell r="H563" t="str">
            <v>巡视工</v>
          </cell>
        </row>
        <row r="564">
          <cell r="F564" t="str">
            <v>章文进</v>
          </cell>
          <cell r="G564" t="str">
            <v>选煤厂</v>
          </cell>
          <cell r="H564" t="str">
            <v>采样员</v>
          </cell>
        </row>
        <row r="565">
          <cell r="F565" t="str">
            <v>王计良</v>
          </cell>
          <cell r="G565" t="str">
            <v>选煤厂</v>
          </cell>
          <cell r="H565" t="str">
            <v>临时工</v>
          </cell>
        </row>
        <row r="566">
          <cell r="F566" t="str">
            <v>叶虎成</v>
          </cell>
          <cell r="G566" t="str">
            <v>选煤厂</v>
          </cell>
          <cell r="H566" t="str">
            <v>临时工</v>
          </cell>
        </row>
        <row r="567">
          <cell r="F567" t="str">
            <v>刘国锐</v>
          </cell>
          <cell r="G567" t="str">
            <v>选煤厂</v>
          </cell>
          <cell r="H567" t="str">
            <v>巡视工</v>
          </cell>
        </row>
        <row r="568">
          <cell r="F568" t="str">
            <v>白艳朋</v>
          </cell>
          <cell r="G568" t="str">
            <v>选煤厂</v>
          </cell>
          <cell r="H568" t="str">
            <v>临时工</v>
          </cell>
        </row>
        <row r="569">
          <cell r="F569" t="str">
            <v>贺伟</v>
          </cell>
          <cell r="G569" t="str">
            <v>安全监察科</v>
          </cell>
          <cell r="H569" t="str">
            <v>科长</v>
          </cell>
        </row>
        <row r="570">
          <cell r="F570" t="str">
            <v>郭小强</v>
          </cell>
          <cell r="G570" t="str">
            <v>安全监察科</v>
          </cell>
          <cell r="H570" t="str">
            <v>副科长</v>
          </cell>
        </row>
        <row r="571">
          <cell r="F571" t="str">
            <v>王建业</v>
          </cell>
          <cell r="G571" t="str">
            <v>安全监察科</v>
          </cell>
          <cell r="H571" t="str">
            <v>工程师</v>
          </cell>
        </row>
        <row r="572">
          <cell r="F572" t="str">
            <v>薛金磊</v>
          </cell>
          <cell r="G572" t="str">
            <v>安全监察科</v>
          </cell>
          <cell r="H572" t="str">
            <v>技术员</v>
          </cell>
        </row>
        <row r="573">
          <cell r="F573" t="str">
            <v>刘建强</v>
          </cell>
          <cell r="G573" t="str">
            <v>安全监察科</v>
          </cell>
          <cell r="H573" t="str">
            <v>工程师</v>
          </cell>
        </row>
        <row r="574">
          <cell r="F574" t="str">
            <v>闫文</v>
          </cell>
          <cell r="G574" t="str">
            <v>机电科</v>
          </cell>
          <cell r="H574" t="str">
            <v>机电工程师</v>
          </cell>
        </row>
        <row r="575">
          <cell r="F575" t="str">
            <v>白晶晶</v>
          </cell>
          <cell r="G575" t="str">
            <v>安全监察科</v>
          </cell>
          <cell r="H575" t="str">
            <v>资料员</v>
          </cell>
        </row>
        <row r="576">
          <cell r="F576" t="str">
            <v>赵丙海</v>
          </cell>
          <cell r="G576" t="str">
            <v>安全监察科</v>
          </cell>
          <cell r="H576" t="str">
            <v>安检班长</v>
          </cell>
        </row>
        <row r="577">
          <cell r="F577" t="str">
            <v>刘新</v>
          </cell>
          <cell r="G577" t="str">
            <v>安全监察科</v>
          </cell>
          <cell r="H577" t="str">
            <v>安检员</v>
          </cell>
        </row>
        <row r="578">
          <cell r="F578" t="str">
            <v>祁塏轩</v>
          </cell>
          <cell r="G578" t="str">
            <v>安全监察科</v>
          </cell>
          <cell r="H578" t="str">
            <v>安检员</v>
          </cell>
        </row>
        <row r="579">
          <cell r="F579" t="str">
            <v>钟晋闻</v>
          </cell>
          <cell r="G579" t="str">
            <v>安全监察科</v>
          </cell>
          <cell r="H579" t="str">
            <v>安检员</v>
          </cell>
        </row>
        <row r="580">
          <cell r="F580" t="str">
            <v>王强</v>
          </cell>
          <cell r="G580" t="str">
            <v>安全监察科</v>
          </cell>
          <cell r="H580" t="str">
            <v>安检员</v>
          </cell>
        </row>
        <row r="581">
          <cell r="F581" t="str">
            <v>王建新</v>
          </cell>
          <cell r="G581" t="str">
            <v>安全监察科</v>
          </cell>
          <cell r="H581" t="str">
            <v>安检员</v>
          </cell>
        </row>
        <row r="582">
          <cell r="F582" t="str">
            <v>吴天路</v>
          </cell>
          <cell r="G582" t="str">
            <v>安全监察科</v>
          </cell>
          <cell r="H582" t="str">
            <v>安检员</v>
          </cell>
        </row>
        <row r="583">
          <cell r="F583" t="str">
            <v>王伟</v>
          </cell>
          <cell r="G583" t="str">
            <v>安全监察科</v>
          </cell>
          <cell r="H583" t="str">
            <v>安检员</v>
          </cell>
        </row>
        <row r="584">
          <cell r="F584" t="str">
            <v>李向刚</v>
          </cell>
          <cell r="G584" t="str">
            <v>安全监察科</v>
          </cell>
          <cell r="H584" t="str">
            <v>安检员</v>
          </cell>
        </row>
        <row r="585">
          <cell r="F585" t="str">
            <v>孙飞</v>
          </cell>
          <cell r="G585" t="str">
            <v>安全监察科</v>
          </cell>
          <cell r="H585" t="str">
            <v>井口检身</v>
          </cell>
        </row>
        <row r="586">
          <cell r="F586" t="str">
            <v>任国光</v>
          </cell>
          <cell r="G586" t="str">
            <v>安全监察科</v>
          </cell>
          <cell r="H586" t="str">
            <v>井口检身</v>
          </cell>
        </row>
        <row r="587">
          <cell r="F587" t="str">
            <v>刘秀斌</v>
          </cell>
          <cell r="G587" t="str">
            <v>安全监察科</v>
          </cell>
          <cell r="H587" t="str">
            <v>井口检身</v>
          </cell>
        </row>
        <row r="588">
          <cell r="F588" t="str">
            <v>杨磊</v>
          </cell>
          <cell r="G588" t="str">
            <v>综掘队</v>
          </cell>
          <cell r="H588" t="str">
            <v>支护工</v>
          </cell>
        </row>
        <row r="589">
          <cell r="F589" t="str">
            <v>周长涛</v>
          </cell>
          <cell r="G589" t="str">
            <v>安全监察科</v>
          </cell>
          <cell r="H589" t="str">
            <v>安检员</v>
          </cell>
        </row>
        <row r="590">
          <cell r="F590" t="str">
            <v>李星</v>
          </cell>
          <cell r="G590" t="str">
            <v>安全监察科</v>
          </cell>
          <cell r="H590" t="str">
            <v>救护队长</v>
          </cell>
        </row>
        <row r="591">
          <cell r="F591" t="str">
            <v>邬志雄</v>
          </cell>
          <cell r="G591" t="str">
            <v>总调度室</v>
          </cell>
          <cell r="H591" t="str">
            <v>安全副厂长</v>
          </cell>
        </row>
        <row r="592">
          <cell r="F592" t="str">
            <v>王恒</v>
          </cell>
          <cell r="G592" t="str">
            <v>总调度室</v>
          </cell>
          <cell r="H592" t="str">
            <v>副主任</v>
          </cell>
        </row>
        <row r="593">
          <cell r="F593" t="str">
            <v>任建龙</v>
          </cell>
          <cell r="G593" t="str">
            <v>总调度室</v>
          </cell>
          <cell r="H593" t="str">
            <v>主任</v>
          </cell>
        </row>
        <row r="594">
          <cell r="F594" t="str">
            <v>孙太洋</v>
          </cell>
          <cell r="G594" t="str">
            <v>总调度室</v>
          </cell>
          <cell r="H594" t="str">
            <v>副主任工程师</v>
          </cell>
        </row>
        <row r="595">
          <cell r="F595" t="str">
            <v>李龙</v>
          </cell>
          <cell r="G595" t="str">
            <v>总调度室</v>
          </cell>
          <cell r="H595" t="str">
            <v>副主任工程师 </v>
          </cell>
        </row>
        <row r="596">
          <cell r="F596" t="str">
            <v>武喜祥</v>
          </cell>
          <cell r="G596" t="str">
            <v>总调度室</v>
          </cell>
          <cell r="H596" t="str">
            <v>测量技术员</v>
          </cell>
        </row>
        <row r="597">
          <cell r="F597" t="str">
            <v>刘功松</v>
          </cell>
          <cell r="G597" t="str">
            <v>总调度室</v>
          </cell>
          <cell r="H597" t="str">
            <v>测量工程师</v>
          </cell>
        </row>
        <row r="598">
          <cell r="F598" t="str">
            <v>翁贵</v>
          </cell>
          <cell r="G598" t="str">
            <v>总调度室</v>
          </cell>
          <cell r="H598" t="str">
            <v>工程师</v>
          </cell>
        </row>
        <row r="599">
          <cell r="F599" t="str">
            <v>孙云龙</v>
          </cell>
          <cell r="G599" t="str">
            <v>总调度室</v>
          </cell>
          <cell r="H599" t="str">
            <v>地质工程师</v>
          </cell>
        </row>
        <row r="600">
          <cell r="F600" t="str">
            <v>蔡庆鑫</v>
          </cell>
          <cell r="G600" t="str">
            <v>总调度室</v>
          </cell>
          <cell r="H600" t="str">
            <v>采掘技术员</v>
          </cell>
        </row>
        <row r="601">
          <cell r="F601" t="str">
            <v>宋伟</v>
          </cell>
          <cell r="G601" t="str">
            <v>总调度室</v>
          </cell>
          <cell r="H601" t="str">
            <v>采掘技术员</v>
          </cell>
        </row>
        <row r="602">
          <cell r="F602" t="str">
            <v>胡慧忠</v>
          </cell>
          <cell r="G602" t="str">
            <v>总调度室</v>
          </cell>
          <cell r="H602" t="str">
            <v>防治水技术员</v>
          </cell>
        </row>
        <row r="603">
          <cell r="F603" t="str">
            <v>许燕</v>
          </cell>
          <cell r="G603" t="str">
            <v>总调度室</v>
          </cell>
          <cell r="H603" t="str">
            <v>办事员</v>
          </cell>
        </row>
        <row r="604">
          <cell r="F604" t="str">
            <v>董元良</v>
          </cell>
          <cell r="G604" t="str">
            <v>总调度室</v>
          </cell>
          <cell r="H604" t="str">
            <v>调度员</v>
          </cell>
        </row>
        <row r="605">
          <cell r="F605" t="str">
            <v>田苗</v>
          </cell>
          <cell r="G605" t="str">
            <v>总调度室</v>
          </cell>
          <cell r="H605" t="str">
            <v>调度员</v>
          </cell>
        </row>
        <row r="606">
          <cell r="F606" t="str">
            <v>冯继强</v>
          </cell>
          <cell r="G606" t="str">
            <v>总调度室</v>
          </cell>
          <cell r="H606" t="str">
            <v>调度员</v>
          </cell>
        </row>
        <row r="607">
          <cell r="F607" t="str">
            <v>王欣</v>
          </cell>
          <cell r="G607" t="str">
            <v>总调度室</v>
          </cell>
          <cell r="H607" t="str">
            <v>调度员</v>
          </cell>
        </row>
        <row r="608">
          <cell r="F608" t="str">
            <v>柴方柱</v>
          </cell>
          <cell r="G608" t="str">
            <v>机电科</v>
          </cell>
          <cell r="H608" t="str">
            <v>科长</v>
          </cell>
        </row>
        <row r="609">
          <cell r="F609" t="str">
            <v>陈建军</v>
          </cell>
          <cell r="G609" t="str">
            <v>机电科</v>
          </cell>
          <cell r="H609" t="str">
            <v>工程师</v>
          </cell>
        </row>
        <row r="610">
          <cell r="F610" t="str">
            <v>王世纪</v>
          </cell>
          <cell r="G610" t="str">
            <v>安全监察科</v>
          </cell>
          <cell r="H610" t="str">
            <v>技术员</v>
          </cell>
        </row>
        <row r="611">
          <cell r="F611" t="str">
            <v>马志峰</v>
          </cell>
          <cell r="G611" t="str">
            <v>机电科</v>
          </cell>
          <cell r="H611" t="str">
            <v>副科长</v>
          </cell>
        </row>
        <row r="612">
          <cell r="F612" t="str">
            <v>郭连敏</v>
          </cell>
          <cell r="G612" t="str">
            <v>机电科</v>
          </cell>
          <cell r="H612" t="str">
            <v>副科长</v>
          </cell>
        </row>
        <row r="613">
          <cell r="F613" t="str">
            <v>赵忠良</v>
          </cell>
          <cell r="G613" t="str">
            <v>机电科</v>
          </cell>
          <cell r="H613" t="str">
            <v>副主任工程师</v>
          </cell>
        </row>
        <row r="614">
          <cell r="F614" t="str">
            <v>张小星</v>
          </cell>
          <cell r="G614" t="str">
            <v>机电科</v>
          </cell>
          <cell r="H614" t="str">
            <v>副主任工程师</v>
          </cell>
        </row>
        <row r="615">
          <cell r="F615" t="str">
            <v>李斯海</v>
          </cell>
          <cell r="G615" t="str">
            <v>机电科</v>
          </cell>
          <cell r="H615" t="str">
            <v>副主任工程师</v>
          </cell>
        </row>
        <row r="616">
          <cell r="F616" t="str">
            <v>张越</v>
          </cell>
          <cell r="G616" t="str">
            <v>综掘队</v>
          </cell>
          <cell r="H616" t="str">
            <v>支护工</v>
          </cell>
        </row>
        <row r="617">
          <cell r="F617" t="str">
            <v>白云飞</v>
          </cell>
          <cell r="G617" t="str">
            <v>机电科</v>
          </cell>
          <cell r="H617" t="str">
            <v>技术员</v>
          </cell>
        </row>
        <row r="618">
          <cell r="F618" t="str">
            <v>杨越名</v>
          </cell>
          <cell r="G618" t="str">
            <v>机电科</v>
          </cell>
          <cell r="H618" t="str">
            <v>机电技术员</v>
          </cell>
        </row>
        <row r="619">
          <cell r="F619" t="str">
            <v>赵喜龙</v>
          </cell>
          <cell r="G619" t="str">
            <v>通风科</v>
          </cell>
          <cell r="H619" t="str">
            <v>矿长助理</v>
          </cell>
        </row>
        <row r="620">
          <cell r="F620" t="str">
            <v>赵彦锋</v>
          </cell>
          <cell r="G620" t="str">
            <v>通风科</v>
          </cell>
          <cell r="H620" t="str">
            <v>副科长</v>
          </cell>
        </row>
        <row r="621">
          <cell r="F621" t="str">
            <v>郭海龙</v>
          </cell>
          <cell r="G621" t="str">
            <v>通风科</v>
          </cell>
          <cell r="H621" t="str">
            <v>工程师</v>
          </cell>
        </row>
        <row r="622">
          <cell r="F622" t="str">
            <v>刘雨春</v>
          </cell>
          <cell r="G622" t="str">
            <v>通风科</v>
          </cell>
          <cell r="H622" t="str">
            <v>技术员</v>
          </cell>
        </row>
        <row r="623">
          <cell r="F623" t="str">
            <v>雷殿方</v>
          </cell>
          <cell r="G623" t="str">
            <v>通风科</v>
          </cell>
          <cell r="H623" t="str">
            <v>通风班长</v>
          </cell>
        </row>
        <row r="624">
          <cell r="F624" t="str">
            <v>张春生</v>
          </cell>
          <cell r="G624" t="str">
            <v>通风科</v>
          </cell>
          <cell r="H624" t="str">
            <v>通风副班长</v>
          </cell>
        </row>
        <row r="625">
          <cell r="F625" t="str">
            <v>刘静平</v>
          </cell>
          <cell r="G625" t="str">
            <v>通风科</v>
          </cell>
          <cell r="H625" t="str">
            <v>瓦检班长</v>
          </cell>
        </row>
        <row r="626">
          <cell r="F626" t="str">
            <v>范永俊</v>
          </cell>
          <cell r="G626" t="str">
            <v>通风科</v>
          </cell>
          <cell r="H626" t="str">
            <v>瓦检副班长</v>
          </cell>
        </row>
        <row r="627">
          <cell r="F627" t="str">
            <v>孔庆森</v>
          </cell>
          <cell r="G627" t="str">
            <v>通风科</v>
          </cell>
          <cell r="H627" t="str">
            <v>副班长</v>
          </cell>
        </row>
        <row r="628">
          <cell r="F628" t="str">
            <v>黄楠楠</v>
          </cell>
          <cell r="G628" t="str">
            <v>通风科</v>
          </cell>
          <cell r="H628" t="str">
            <v>监测监控</v>
          </cell>
        </row>
        <row r="629">
          <cell r="F629" t="str">
            <v>章江</v>
          </cell>
          <cell r="G629" t="str">
            <v>通风科</v>
          </cell>
          <cell r="H629" t="str">
            <v>监测监控</v>
          </cell>
        </row>
        <row r="630">
          <cell r="F630" t="str">
            <v>白涛</v>
          </cell>
          <cell r="G630" t="str">
            <v>通风科</v>
          </cell>
          <cell r="H630" t="str">
            <v>监测监控</v>
          </cell>
        </row>
        <row r="631">
          <cell r="F631" t="str">
            <v>张永胜</v>
          </cell>
          <cell r="G631" t="str">
            <v>通风科</v>
          </cell>
          <cell r="H631" t="str">
            <v>监测监控</v>
          </cell>
        </row>
        <row r="632">
          <cell r="F632" t="str">
            <v>刘小红</v>
          </cell>
          <cell r="G632" t="str">
            <v>通风科</v>
          </cell>
          <cell r="H632" t="str">
            <v>监测监控</v>
          </cell>
        </row>
        <row r="633">
          <cell r="F633" t="str">
            <v>李宝龙</v>
          </cell>
          <cell r="G633" t="str">
            <v>通风科</v>
          </cell>
          <cell r="H633" t="str">
            <v>监测监控</v>
          </cell>
        </row>
        <row r="634">
          <cell r="F634" t="str">
            <v>张尚生</v>
          </cell>
          <cell r="G634" t="str">
            <v>通风科</v>
          </cell>
          <cell r="H634" t="str">
            <v>监测监控</v>
          </cell>
        </row>
        <row r="635">
          <cell r="F635" t="str">
            <v>薛可可</v>
          </cell>
          <cell r="G635" t="str">
            <v>通风科</v>
          </cell>
          <cell r="H635" t="str">
            <v>监测监控</v>
          </cell>
        </row>
        <row r="636">
          <cell r="F636" t="str">
            <v>张玉鹏</v>
          </cell>
          <cell r="G636" t="str">
            <v>通风科</v>
          </cell>
          <cell r="H636" t="str">
            <v>监测监控</v>
          </cell>
        </row>
        <row r="637">
          <cell r="F637" t="str">
            <v>辛锐清</v>
          </cell>
          <cell r="G637" t="str">
            <v>通风科</v>
          </cell>
          <cell r="H637" t="str">
            <v>监测监控</v>
          </cell>
        </row>
        <row r="638">
          <cell r="F638" t="str">
            <v>张永辉</v>
          </cell>
          <cell r="G638" t="str">
            <v>通风科</v>
          </cell>
          <cell r="H638" t="str">
            <v>监测监控</v>
          </cell>
        </row>
        <row r="639">
          <cell r="F639" t="str">
            <v>张鑫</v>
          </cell>
          <cell r="G639" t="str">
            <v>通风科</v>
          </cell>
          <cell r="H639" t="str">
            <v>监测监控</v>
          </cell>
        </row>
        <row r="640">
          <cell r="F640" t="str">
            <v>孙陈</v>
          </cell>
          <cell r="G640" t="str">
            <v>通风科</v>
          </cell>
          <cell r="H640" t="str">
            <v>通风工</v>
          </cell>
        </row>
        <row r="641">
          <cell r="F641" t="str">
            <v>马占东</v>
          </cell>
          <cell r="G641" t="str">
            <v>通风科</v>
          </cell>
          <cell r="H641" t="str">
            <v>通风工</v>
          </cell>
        </row>
        <row r="642">
          <cell r="F642" t="str">
            <v>王磊</v>
          </cell>
          <cell r="G642" t="str">
            <v>通风科</v>
          </cell>
          <cell r="H642" t="str">
            <v>通风工</v>
          </cell>
        </row>
        <row r="643">
          <cell r="F643" t="str">
            <v>王瑞</v>
          </cell>
          <cell r="G643" t="str">
            <v>通风科</v>
          </cell>
          <cell r="H643" t="str">
            <v>瓦检员</v>
          </cell>
        </row>
        <row r="644">
          <cell r="F644" t="str">
            <v>杨延波</v>
          </cell>
          <cell r="G644" t="str">
            <v>通风科</v>
          </cell>
          <cell r="H644" t="str">
            <v>瓦检员</v>
          </cell>
        </row>
        <row r="645">
          <cell r="F645" t="str">
            <v>陈爱民</v>
          </cell>
          <cell r="G645" t="str">
            <v>通风科</v>
          </cell>
          <cell r="H645" t="str">
            <v>通风工</v>
          </cell>
        </row>
        <row r="646">
          <cell r="F646" t="str">
            <v>张庆峰</v>
          </cell>
          <cell r="G646" t="str">
            <v>通风科</v>
          </cell>
          <cell r="H646" t="str">
            <v>通风工</v>
          </cell>
        </row>
        <row r="647">
          <cell r="F647" t="str">
            <v>毕海利</v>
          </cell>
          <cell r="G647" t="str">
            <v>通风科</v>
          </cell>
          <cell r="H647" t="str">
            <v>通风工</v>
          </cell>
        </row>
        <row r="648">
          <cell r="F648" t="str">
            <v>刘兴</v>
          </cell>
          <cell r="G648" t="str">
            <v>通风科</v>
          </cell>
          <cell r="H648" t="str">
            <v>通风工</v>
          </cell>
        </row>
        <row r="649">
          <cell r="F649" t="str">
            <v>黄拴柱</v>
          </cell>
          <cell r="G649" t="str">
            <v>通风科</v>
          </cell>
          <cell r="H649" t="str">
            <v>瓦检员</v>
          </cell>
        </row>
        <row r="650">
          <cell r="F650" t="str">
            <v>常秀芹</v>
          </cell>
          <cell r="G650" t="str">
            <v>通风科</v>
          </cell>
          <cell r="H650" t="str">
            <v>通风工</v>
          </cell>
        </row>
        <row r="651">
          <cell r="F651" t="str">
            <v>孙天旭</v>
          </cell>
          <cell r="G651" t="str">
            <v>通风科</v>
          </cell>
          <cell r="H651" t="str">
            <v>通风工</v>
          </cell>
        </row>
        <row r="652">
          <cell r="F652" t="str">
            <v>范文军</v>
          </cell>
          <cell r="G652" t="str">
            <v>通风科</v>
          </cell>
          <cell r="H652" t="str">
            <v>瓦检员</v>
          </cell>
        </row>
        <row r="653">
          <cell r="F653" t="str">
            <v>赵恒</v>
          </cell>
          <cell r="G653" t="str">
            <v>通风科</v>
          </cell>
          <cell r="H653" t="str">
            <v>瓦检员</v>
          </cell>
        </row>
        <row r="654">
          <cell r="F654" t="str">
            <v>宋禹</v>
          </cell>
          <cell r="G654" t="str">
            <v>通风科</v>
          </cell>
          <cell r="H654" t="str">
            <v>瓦检员</v>
          </cell>
        </row>
        <row r="655">
          <cell r="F655" t="str">
            <v>苏伟</v>
          </cell>
          <cell r="G655" t="str">
            <v>通风科</v>
          </cell>
          <cell r="H655" t="str">
            <v>瓦检员</v>
          </cell>
        </row>
        <row r="656">
          <cell r="F656" t="str">
            <v>王福云</v>
          </cell>
          <cell r="G656" t="str">
            <v>多种经营部-多经</v>
          </cell>
          <cell r="H656" t="str">
            <v>临时工</v>
          </cell>
        </row>
        <row r="657">
          <cell r="F657" t="str">
            <v>屈云平</v>
          </cell>
          <cell r="G657" t="str">
            <v>通风科</v>
          </cell>
          <cell r="H657" t="str">
            <v>瓦检员</v>
          </cell>
        </row>
        <row r="658">
          <cell r="F658" t="str">
            <v>刘景原</v>
          </cell>
          <cell r="G658" t="str">
            <v>通风科</v>
          </cell>
          <cell r="H658" t="str">
            <v>瓦检员</v>
          </cell>
        </row>
        <row r="659">
          <cell r="F659" t="str">
            <v>郭旭</v>
          </cell>
          <cell r="G659" t="str">
            <v>通风科</v>
          </cell>
          <cell r="H659" t="str">
            <v>瓦检员</v>
          </cell>
        </row>
        <row r="660">
          <cell r="F660" t="str">
            <v>何青云</v>
          </cell>
          <cell r="G660" t="str">
            <v>通风科</v>
          </cell>
          <cell r="H660" t="str">
            <v>瓦检员</v>
          </cell>
        </row>
        <row r="661">
          <cell r="F661" t="str">
            <v>芦怀洋</v>
          </cell>
          <cell r="G661" t="str">
            <v>通风科</v>
          </cell>
          <cell r="H661" t="str">
            <v>瓦检员</v>
          </cell>
        </row>
        <row r="662">
          <cell r="F662" t="str">
            <v>李湘钰</v>
          </cell>
          <cell r="G662" t="str">
            <v>通风科</v>
          </cell>
          <cell r="H662" t="str">
            <v>监测监控</v>
          </cell>
        </row>
        <row r="663">
          <cell r="F663" t="str">
            <v>赵鑫</v>
          </cell>
          <cell r="G663" t="str">
            <v>通风科</v>
          </cell>
          <cell r="H663" t="str">
            <v>瓦检员</v>
          </cell>
        </row>
        <row r="664">
          <cell r="F664" t="str">
            <v>马朋朋</v>
          </cell>
          <cell r="G664" t="str">
            <v>通风科</v>
          </cell>
          <cell r="H664" t="str">
            <v>瓦检员</v>
          </cell>
        </row>
        <row r="665">
          <cell r="F665" t="str">
            <v>王刚</v>
          </cell>
          <cell r="G665" t="str">
            <v>通风科</v>
          </cell>
          <cell r="H665" t="str">
            <v>瓦检员</v>
          </cell>
        </row>
        <row r="666">
          <cell r="F666" t="str">
            <v>赵云龙</v>
          </cell>
          <cell r="G666" t="str">
            <v>通风科</v>
          </cell>
          <cell r="H666" t="str">
            <v>瓦检员</v>
          </cell>
        </row>
        <row r="667">
          <cell r="F667" t="str">
            <v>徐振炎</v>
          </cell>
          <cell r="G667" t="str">
            <v>生产机修科</v>
          </cell>
          <cell r="H667" t="str">
            <v>科长</v>
          </cell>
        </row>
        <row r="668">
          <cell r="F668" t="str">
            <v>赵国锋</v>
          </cell>
          <cell r="G668" t="str">
            <v>生产机修科</v>
          </cell>
          <cell r="H668" t="str">
            <v>工程师</v>
          </cell>
        </row>
        <row r="669">
          <cell r="F669" t="str">
            <v>董武</v>
          </cell>
          <cell r="G669" t="str">
            <v>生产机修科</v>
          </cell>
          <cell r="H669" t="str">
            <v>副主任工程师</v>
          </cell>
        </row>
        <row r="670">
          <cell r="F670" t="str">
            <v>冀贵龙</v>
          </cell>
          <cell r="G670" t="str">
            <v>生产机修科</v>
          </cell>
          <cell r="H670" t="str">
            <v>电工高级技师</v>
          </cell>
        </row>
        <row r="671">
          <cell r="F671" t="str">
            <v>袁凤龙</v>
          </cell>
          <cell r="G671" t="str">
            <v>生产机修科</v>
          </cell>
          <cell r="H671" t="str">
            <v>工程师</v>
          </cell>
        </row>
        <row r="672">
          <cell r="F672" t="str">
            <v>刘仁彬</v>
          </cell>
          <cell r="G672" t="str">
            <v>生产机修科</v>
          </cell>
          <cell r="H672" t="str">
            <v>技术员</v>
          </cell>
        </row>
        <row r="673">
          <cell r="F673" t="str">
            <v>冀宇</v>
          </cell>
          <cell r="G673" t="str">
            <v>生产机修科</v>
          </cell>
          <cell r="H673" t="str">
            <v>技术员</v>
          </cell>
        </row>
        <row r="674">
          <cell r="F674" t="str">
            <v>李山山</v>
          </cell>
          <cell r="G674" t="str">
            <v>生产机修科</v>
          </cell>
          <cell r="H674" t="str">
            <v>专员</v>
          </cell>
        </row>
        <row r="675">
          <cell r="F675" t="str">
            <v>李鹏</v>
          </cell>
          <cell r="G675" t="str">
            <v>生产机修科</v>
          </cell>
          <cell r="H675" t="str">
            <v>班长</v>
          </cell>
        </row>
        <row r="676">
          <cell r="F676" t="str">
            <v>赵树来</v>
          </cell>
          <cell r="G676" t="str">
            <v>生产机修科</v>
          </cell>
          <cell r="H676" t="str">
            <v>电工</v>
          </cell>
        </row>
        <row r="677">
          <cell r="F677" t="str">
            <v>贺保平</v>
          </cell>
          <cell r="G677" t="str">
            <v>生产机修科</v>
          </cell>
          <cell r="H677" t="str">
            <v>电焊工</v>
          </cell>
        </row>
        <row r="678">
          <cell r="F678" t="str">
            <v>王永飞</v>
          </cell>
          <cell r="G678" t="str">
            <v>生产机修科</v>
          </cell>
          <cell r="H678" t="str">
            <v>电焊工</v>
          </cell>
        </row>
        <row r="679">
          <cell r="F679" t="str">
            <v>申文涛</v>
          </cell>
          <cell r="G679" t="str">
            <v>综掘队</v>
          </cell>
          <cell r="H679" t="str">
            <v>支护工</v>
          </cell>
        </row>
        <row r="680">
          <cell r="F680" t="str">
            <v>王补生</v>
          </cell>
          <cell r="G680" t="str">
            <v>生产机修科</v>
          </cell>
          <cell r="H680" t="str">
            <v>电焊工</v>
          </cell>
        </row>
        <row r="681">
          <cell r="F681" t="str">
            <v>高晓龙</v>
          </cell>
          <cell r="G681" t="str">
            <v>生产机修科</v>
          </cell>
          <cell r="H681" t="str">
            <v>电焊工</v>
          </cell>
        </row>
        <row r="682">
          <cell r="F682" t="str">
            <v>张曙东</v>
          </cell>
          <cell r="G682" t="str">
            <v>生产机修科</v>
          </cell>
          <cell r="H682" t="str">
            <v>管网维修工</v>
          </cell>
        </row>
        <row r="683">
          <cell r="F683" t="str">
            <v>薛淑萍</v>
          </cell>
          <cell r="G683" t="str">
            <v>生产机修科</v>
          </cell>
          <cell r="H683" t="str">
            <v>净水站班长</v>
          </cell>
        </row>
        <row r="684">
          <cell r="F684" t="str">
            <v>田静</v>
          </cell>
          <cell r="G684" t="str">
            <v>生产机修科</v>
          </cell>
          <cell r="H684" t="str">
            <v>净水站巡视工</v>
          </cell>
        </row>
        <row r="685">
          <cell r="F685" t="str">
            <v>张越</v>
          </cell>
          <cell r="G685" t="str">
            <v>生产机修科</v>
          </cell>
          <cell r="H685" t="str">
            <v>净水站巡视工</v>
          </cell>
        </row>
        <row r="686">
          <cell r="F686" t="str">
            <v>郭志杰</v>
          </cell>
          <cell r="G686" t="str">
            <v>生产机修科</v>
          </cell>
          <cell r="H686" t="str">
            <v>净水站巡视工</v>
          </cell>
        </row>
        <row r="687">
          <cell r="F687" t="str">
            <v>闫金铜</v>
          </cell>
          <cell r="G687" t="str">
            <v>生产机修科</v>
          </cell>
          <cell r="H687" t="str">
            <v>水处理班长</v>
          </cell>
        </row>
        <row r="688">
          <cell r="F688" t="str">
            <v>李雄</v>
          </cell>
          <cell r="G688" t="str">
            <v>生产机修科</v>
          </cell>
          <cell r="H688" t="str">
            <v>水处理巡视工</v>
          </cell>
        </row>
        <row r="689">
          <cell r="F689" t="str">
            <v>薛振山</v>
          </cell>
          <cell r="G689" t="str">
            <v>生产机修科</v>
          </cell>
          <cell r="H689" t="str">
            <v>水处理巡视工</v>
          </cell>
        </row>
        <row r="690">
          <cell r="F690" t="str">
            <v>马三表</v>
          </cell>
          <cell r="G690" t="str">
            <v>生产机修科</v>
          </cell>
          <cell r="H690" t="str">
            <v>水处理巡视工</v>
          </cell>
        </row>
        <row r="691">
          <cell r="F691" t="str">
            <v>苏建伟</v>
          </cell>
          <cell r="G691" t="str">
            <v>生产机修科</v>
          </cell>
          <cell r="H691" t="str">
            <v>水处理巡视工</v>
          </cell>
        </row>
        <row r="692">
          <cell r="F692" t="str">
            <v>赵建国</v>
          </cell>
          <cell r="G692" t="str">
            <v>生产机修科</v>
          </cell>
          <cell r="H692" t="str">
            <v>水处理巡视工</v>
          </cell>
        </row>
        <row r="693">
          <cell r="F693" t="str">
            <v>刘斌</v>
          </cell>
          <cell r="G693" t="str">
            <v>生产机修科</v>
          </cell>
          <cell r="H693" t="str">
            <v>水处理巡视工</v>
          </cell>
        </row>
        <row r="694">
          <cell r="F694" t="str">
            <v>王忠</v>
          </cell>
          <cell r="G694" t="str">
            <v>生产机修科</v>
          </cell>
          <cell r="H694" t="str">
            <v>司炉班长</v>
          </cell>
        </row>
        <row r="695">
          <cell r="F695" t="str">
            <v>刘福平</v>
          </cell>
          <cell r="G695" t="str">
            <v>生产机修科</v>
          </cell>
          <cell r="H695" t="str">
            <v>司炉工</v>
          </cell>
        </row>
        <row r="696">
          <cell r="F696" t="str">
            <v>刘建平</v>
          </cell>
          <cell r="G696" t="str">
            <v>生产机修科</v>
          </cell>
          <cell r="H696" t="str">
            <v>司炉工</v>
          </cell>
        </row>
        <row r="697">
          <cell r="F697" t="str">
            <v>樊红</v>
          </cell>
          <cell r="G697" t="str">
            <v>生产机修科</v>
          </cell>
          <cell r="H697" t="str">
            <v>司炉工</v>
          </cell>
        </row>
        <row r="698">
          <cell r="F698" t="str">
            <v>王新亮</v>
          </cell>
          <cell r="G698" t="str">
            <v>生产机修科</v>
          </cell>
          <cell r="H698" t="str">
            <v>司炉工</v>
          </cell>
        </row>
        <row r="699">
          <cell r="F699" t="str">
            <v>靳林军</v>
          </cell>
          <cell r="G699" t="str">
            <v>生产机修科</v>
          </cell>
          <cell r="H699" t="str">
            <v>司炉工</v>
          </cell>
        </row>
        <row r="700">
          <cell r="F700" t="str">
            <v>董喜怀</v>
          </cell>
          <cell r="G700" t="str">
            <v>生产机修科</v>
          </cell>
          <cell r="H700" t="str">
            <v>司炉工</v>
          </cell>
        </row>
        <row r="701">
          <cell r="F701" t="str">
            <v>白国伟</v>
          </cell>
          <cell r="G701" t="str">
            <v>生产机修科</v>
          </cell>
          <cell r="H701" t="str">
            <v>司炉工</v>
          </cell>
        </row>
        <row r="702">
          <cell r="F702" t="str">
            <v>王明</v>
          </cell>
          <cell r="G702" t="str">
            <v>生产机修科</v>
          </cell>
          <cell r="H702" t="str">
            <v>司炉工</v>
          </cell>
        </row>
        <row r="703">
          <cell r="F703" t="str">
            <v>栗晋斌</v>
          </cell>
          <cell r="G703" t="str">
            <v>生产机修科</v>
          </cell>
          <cell r="H703" t="str">
            <v>司炉维修工</v>
          </cell>
        </row>
        <row r="704">
          <cell r="F704" t="str">
            <v>李恩良</v>
          </cell>
          <cell r="G704" t="str">
            <v>生产机修科</v>
          </cell>
          <cell r="H704" t="str">
            <v>司炉维修工</v>
          </cell>
        </row>
        <row r="705">
          <cell r="F705" t="str">
            <v>李二师</v>
          </cell>
          <cell r="G705" t="str">
            <v>生产机修科</v>
          </cell>
          <cell r="H705" t="str">
            <v>副班长</v>
          </cell>
        </row>
        <row r="706">
          <cell r="F706" t="str">
            <v>苏俊伟</v>
          </cell>
          <cell r="G706" t="str">
            <v>生产机修科</v>
          </cell>
          <cell r="H706" t="str">
            <v>维修工</v>
          </cell>
        </row>
        <row r="707">
          <cell r="F707" t="str">
            <v>孙强</v>
          </cell>
          <cell r="G707" t="str">
            <v>生产机修科</v>
          </cell>
          <cell r="H707" t="str">
            <v>维修工</v>
          </cell>
        </row>
        <row r="708">
          <cell r="F708" t="str">
            <v>张志明</v>
          </cell>
          <cell r="G708" t="str">
            <v>生产机修科</v>
          </cell>
          <cell r="H708" t="str">
            <v>维修工</v>
          </cell>
        </row>
        <row r="709">
          <cell r="F709" t="str">
            <v>刘瑞峰</v>
          </cell>
          <cell r="G709" t="str">
            <v>生产机修科</v>
          </cell>
          <cell r="H709" t="str">
            <v>车床工</v>
          </cell>
        </row>
        <row r="710">
          <cell r="F710" t="str">
            <v>贾雄飞</v>
          </cell>
          <cell r="G710" t="str">
            <v>生产机修科</v>
          </cell>
          <cell r="H710" t="str">
            <v>电工</v>
          </cell>
        </row>
        <row r="711">
          <cell r="F711" t="str">
            <v>袁广跃</v>
          </cell>
          <cell r="G711" t="str">
            <v>生产机修科</v>
          </cell>
          <cell r="H711" t="str">
            <v>主司炉</v>
          </cell>
        </row>
        <row r="712">
          <cell r="F712" t="str">
            <v>宋晨阳</v>
          </cell>
          <cell r="G712" t="str">
            <v>生产机修科</v>
          </cell>
          <cell r="H712" t="str">
            <v>检修工</v>
          </cell>
        </row>
        <row r="713">
          <cell r="F713" t="str">
            <v>冯平贵</v>
          </cell>
          <cell r="G713" t="str">
            <v>生产机修科</v>
          </cell>
          <cell r="H713" t="str">
            <v>管网维修工</v>
          </cell>
        </row>
        <row r="714">
          <cell r="F714" t="str">
            <v>杜后国</v>
          </cell>
          <cell r="G714" t="str">
            <v>生产机修科</v>
          </cell>
          <cell r="H714" t="str">
            <v>机修工</v>
          </cell>
        </row>
        <row r="715">
          <cell r="F715" t="str">
            <v>高招福</v>
          </cell>
          <cell r="G715" t="str">
            <v>生产机修科</v>
          </cell>
          <cell r="H715" t="str">
            <v>水处理巡视工</v>
          </cell>
        </row>
        <row r="716">
          <cell r="F716" t="str">
            <v>张志荣</v>
          </cell>
          <cell r="G716" t="str">
            <v>生产机修科</v>
          </cell>
          <cell r="H716" t="str">
            <v>锅炉工</v>
          </cell>
        </row>
        <row r="717">
          <cell r="F717" t="str">
            <v>刘长生</v>
          </cell>
          <cell r="G717" t="str">
            <v>生产机修科</v>
          </cell>
          <cell r="H717" t="str">
            <v>锅炉工</v>
          </cell>
        </row>
        <row r="718">
          <cell r="F718" t="str">
            <v>邬海荣</v>
          </cell>
          <cell r="G718" t="str">
            <v>生产机修科</v>
          </cell>
          <cell r="H718" t="str">
            <v>水处理巡视工</v>
          </cell>
        </row>
        <row r="719">
          <cell r="F719" t="str">
            <v>李晓华</v>
          </cell>
          <cell r="G719" t="str">
            <v>生产机修科</v>
          </cell>
          <cell r="H719" t="str">
            <v>水处理巡视工</v>
          </cell>
        </row>
        <row r="720">
          <cell r="F720" t="str">
            <v>张鹏帅</v>
          </cell>
          <cell r="G720" t="str">
            <v>生产机修科</v>
          </cell>
          <cell r="H720" t="str">
            <v>生产岗位工</v>
          </cell>
        </row>
        <row r="721">
          <cell r="F721" t="str">
            <v>潘子扬</v>
          </cell>
          <cell r="G721" t="str">
            <v>生产机修科</v>
          </cell>
          <cell r="H721" t="str">
            <v>岗位工</v>
          </cell>
        </row>
        <row r="722">
          <cell r="F722" t="str">
            <v>吴楞</v>
          </cell>
          <cell r="G722" t="str">
            <v>生产机修科</v>
          </cell>
          <cell r="H722" t="str">
            <v>临时工</v>
          </cell>
        </row>
        <row r="723">
          <cell r="F723" t="str">
            <v>王永飞</v>
          </cell>
          <cell r="G723" t="str">
            <v>生产机修科</v>
          </cell>
          <cell r="H723" t="str">
            <v>临时工</v>
          </cell>
        </row>
        <row r="724">
          <cell r="F724" t="str">
            <v>翁占满</v>
          </cell>
          <cell r="G724" t="str">
            <v>生产机修科</v>
          </cell>
          <cell r="H724" t="str">
            <v>司炉工</v>
          </cell>
        </row>
        <row r="725">
          <cell r="F725" t="str">
            <v>杨来树</v>
          </cell>
          <cell r="G725" t="str">
            <v>生产机修科</v>
          </cell>
          <cell r="H725" t="str">
            <v>司炉工</v>
          </cell>
        </row>
        <row r="726">
          <cell r="F726" t="str">
            <v>马月升</v>
          </cell>
          <cell r="G726" t="str">
            <v>生产机修科</v>
          </cell>
          <cell r="H726" t="str">
            <v>司炉工</v>
          </cell>
        </row>
        <row r="727">
          <cell r="F727" t="str">
            <v>宁文华</v>
          </cell>
          <cell r="G727" t="str">
            <v>生产机修科</v>
          </cell>
          <cell r="H727" t="str">
            <v>洗衣工</v>
          </cell>
        </row>
        <row r="728">
          <cell r="F728" t="str">
            <v>邬瑞祯</v>
          </cell>
          <cell r="G728" t="str">
            <v>生产机修科</v>
          </cell>
          <cell r="H728" t="str">
            <v>电工</v>
          </cell>
        </row>
        <row r="729">
          <cell r="F729" t="str">
            <v>何立军</v>
          </cell>
          <cell r="G729" t="str">
            <v>生产机修科</v>
          </cell>
          <cell r="H729" t="str">
            <v>维修工</v>
          </cell>
        </row>
        <row r="730">
          <cell r="F730" t="str">
            <v>孙恒印</v>
          </cell>
          <cell r="G730" t="str">
            <v>生产机修科</v>
          </cell>
          <cell r="H730" t="str">
            <v>维修工</v>
          </cell>
        </row>
        <row r="731">
          <cell r="F731" t="str">
            <v>郑花仁</v>
          </cell>
          <cell r="G731" t="str">
            <v>生产机修科</v>
          </cell>
          <cell r="H731" t="str">
            <v>洗衣工</v>
          </cell>
        </row>
        <row r="732">
          <cell r="F732" t="str">
            <v>李慧</v>
          </cell>
          <cell r="G732" t="str">
            <v>生产机修科</v>
          </cell>
          <cell r="H732" t="str">
            <v>洗衣工</v>
          </cell>
        </row>
        <row r="733">
          <cell r="F733" t="str">
            <v>王美玲</v>
          </cell>
          <cell r="G733" t="str">
            <v>生产机修科</v>
          </cell>
          <cell r="H733" t="str">
            <v>洗衣工班长</v>
          </cell>
        </row>
        <row r="734">
          <cell r="F734" t="str">
            <v>黄忠华</v>
          </cell>
          <cell r="G734" t="str">
            <v>生产机修科</v>
          </cell>
          <cell r="H734" t="str">
            <v>维修班长</v>
          </cell>
        </row>
        <row r="735">
          <cell r="F735" t="str">
            <v>杨国强</v>
          </cell>
          <cell r="G735" t="str">
            <v>生产机修科</v>
          </cell>
          <cell r="H735" t="str">
            <v>澡堂工班长</v>
          </cell>
        </row>
        <row r="736">
          <cell r="F736" t="str">
            <v>张海宽</v>
          </cell>
          <cell r="G736" t="str">
            <v>生产机修科</v>
          </cell>
          <cell r="H736" t="str">
            <v>浴室工</v>
          </cell>
        </row>
        <row r="737">
          <cell r="F737" t="str">
            <v>吕荣</v>
          </cell>
          <cell r="G737" t="str">
            <v>生产机修科</v>
          </cell>
          <cell r="H737" t="str">
            <v>浴室工</v>
          </cell>
        </row>
        <row r="738">
          <cell r="F738" t="str">
            <v>刘明良</v>
          </cell>
          <cell r="G738" t="str">
            <v>生产机修科</v>
          </cell>
          <cell r="H738" t="str">
            <v>浴室工</v>
          </cell>
        </row>
        <row r="739">
          <cell r="F739" t="str">
            <v>付月光</v>
          </cell>
          <cell r="G739" t="str">
            <v>生产机修科</v>
          </cell>
          <cell r="H739" t="str">
            <v>维修工</v>
          </cell>
        </row>
        <row r="740">
          <cell r="F740" t="str">
            <v>范润军</v>
          </cell>
          <cell r="G740" t="str">
            <v>生产机修科</v>
          </cell>
          <cell r="H740" t="str">
            <v>浴室工</v>
          </cell>
        </row>
        <row r="741">
          <cell r="F741" t="str">
            <v>葛圣峰</v>
          </cell>
          <cell r="G741" t="str">
            <v>综掘队</v>
          </cell>
          <cell r="H741" t="str">
            <v>支护工</v>
          </cell>
        </row>
        <row r="742">
          <cell r="F742" t="str">
            <v>张福海</v>
          </cell>
          <cell r="G742" t="str">
            <v>生产机修科</v>
          </cell>
          <cell r="H742" t="str">
            <v>浴室工</v>
          </cell>
        </row>
        <row r="743">
          <cell r="F743" t="str">
            <v>张小龙</v>
          </cell>
          <cell r="G743" t="str">
            <v>生产机修科</v>
          </cell>
          <cell r="H743" t="str">
            <v>水暖工</v>
          </cell>
        </row>
        <row r="744">
          <cell r="F744" t="str">
            <v>马虎东</v>
          </cell>
          <cell r="G744" t="str">
            <v>生产机修科</v>
          </cell>
          <cell r="H744" t="str">
            <v>浴室工</v>
          </cell>
        </row>
        <row r="745">
          <cell r="F745" t="str">
            <v>刘金梁</v>
          </cell>
          <cell r="G745" t="str">
            <v>生产机修科</v>
          </cell>
          <cell r="H745" t="str">
            <v>管路维修工</v>
          </cell>
        </row>
        <row r="746">
          <cell r="F746" t="str">
            <v>侯忠林</v>
          </cell>
          <cell r="G746" t="str">
            <v>生产机修科</v>
          </cell>
          <cell r="H746" t="str">
            <v>水暖工</v>
          </cell>
        </row>
        <row r="747">
          <cell r="F747" t="str">
            <v>张海霞</v>
          </cell>
          <cell r="G747" t="str">
            <v>人力行政中心-物业</v>
          </cell>
          <cell r="H747" t="str">
            <v>保洁员</v>
          </cell>
        </row>
        <row r="748">
          <cell r="F748" t="str">
            <v>魏之俊</v>
          </cell>
          <cell r="G748" t="str">
            <v>生产机修科</v>
          </cell>
          <cell r="H748" t="str">
            <v>临时工</v>
          </cell>
        </row>
        <row r="749">
          <cell r="F749" t="str">
            <v>张启鹏</v>
          </cell>
          <cell r="G749" t="str">
            <v>多种经营部-多经</v>
          </cell>
          <cell r="H749" t="str">
            <v>副经理</v>
          </cell>
        </row>
        <row r="750">
          <cell r="F750" t="str">
            <v>陈学良</v>
          </cell>
          <cell r="G750" t="str">
            <v>生产机修科</v>
          </cell>
          <cell r="H750" t="str">
            <v>土建工程师</v>
          </cell>
        </row>
        <row r="751">
          <cell r="F751" t="str">
            <v>高明</v>
          </cell>
          <cell r="G751" t="str">
            <v>生产机修科</v>
          </cell>
          <cell r="H751" t="str">
            <v>土建工程师</v>
          </cell>
        </row>
        <row r="752">
          <cell r="F752" t="str">
            <v>张衡</v>
          </cell>
          <cell r="G752" t="str">
            <v>生产机修科</v>
          </cell>
          <cell r="H752" t="str">
            <v>专员</v>
          </cell>
        </row>
        <row r="753">
          <cell r="F753" t="str">
            <v>刘智强</v>
          </cell>
          <cell r="G753" t="str">
            <v>生产机修科</v>
          </cell>
          <cell r="H753" t="str">
            <v> 主管</v>
          </cell>
        </row>
        <row r="754">
          <cell r="F754" t="str">
            <v>辛锐</v>
          </cell>
          <cell r="G754" t="str">
            <v>多种经营部-多经</v>
          </cell>
          <cell r="H754" t="str">
            <v>生产班长</v>
          </cell>
        </row>
        <row r="755">
          <cell r="F755" t="str">
            <v>郝美燕</v>
          </cell>
          <cell r="G755" t="str">
            <v>生产机修科</v>
          </cell>
          <cell r="H755" t="str">
            <v>文员</v>
          </cell>
        </row>
        <row r="756">
          <cell r="F756" t="str">
            <v>李钱</v>
          </cell>
          <cell r="G756" t="str">
            <v>多种经营部-多经</v>
          </cell>
          <cell r="H756" t="str">
            <v>临时工</v>
          </cell>
        </row>
        <row r="757">
          <cell r="F757" t="str">
            <v>孙元东</v>
          </cell>
          <cell r="G757" t="str">
            <v>多种经营部-多经</v>
          </cell>
          <cell r="H757" t="str">
            <v>临时工</v>
          </cell>
        </row>
        <row r="758">
          <cell r="F758" t="str">
            <v>武拥军</v>
          </cell>
          <cell r="G758" t="str">
            <v>多种经营部-多经</v>
          </cell>
          <cell r="H758" t="str">
            <v>电焊工</v>
          </cell>
        </row>
        <row r="759">
          <cell r="F759" t="str">
            <v>赵长巍</v>
          </cell>
          <cell r="G759" t="str">
            <v>生产机修科</v>
          </cell>
          <cell r="H759" t="str">
            <v>临时工</v>
          </cell>
        </row>
        <row r="760">
          <cell r="F760" t="str">
            <v>朱昆峰</v>
          </cell>
          <cell r="G760" t="str">
            <v>多种经营部-多经</v>
          </cell>
          <cell r="H760" t="str">
            <v>临时工</v>
          </cell>
        </row>
        <row r="761">
          <cell r="F761" t="str">
            <v>李艳明</v>
          </cell>
          <cell r="G761" t="str">
            <v>多种经营部-多经</v>
          </cell>
          <cell r="H761" t="str">
            <v>高岭岩分拣工</v>
          </cell>
        </row>
        <row r="762">
          <cell r="F762" t="str">
            <v>李学全</v>
          </cell>
          <cell r="G762" t="str">
            <v>多种经营部-多经</v>
          </cell>
          <cell r="H762" t="str">
            <v>临时工</v>
          </cell>
        </row>
        <row r="763">
          <cell r="F763" t="str">
            <v>王鸿伟</v>
          </cell>
          <cell r="G763" t="str">
            <v>多种经营部-多经</v>
          </cell>
          <cell r="H763" t="str">
            <v>临时工</v>
          </cell>
        </row>
        <row r="764">
          <cell r="F764" t="str">
            <v>杨光</v>
          </cell>
          <cell r="G764" t="str">
            <v>多种经营部-多经</v>
          </cell>
          <cell r="H764" t="str">
            <v>巡视工</v>
          </cell>
        </row>
        <row r="765">
          <cell r="F765" t="str">
            <v>席礼</v>
          </cell>
          <cell r="G765" t="str">
            <v>多种经营部-多经</v>
          </cell>
          <cell r="H765" t="str">
            <v>机修工</v>
          </cell>
        </row>
        <row r="766">
          <cell r="F766" t="str">
            <v>胡海昕</v>
          </cell>
          <cell r="G766" t="str">
            <v>多种经营部-多经</v>
          </cell>
          <cell r="H766" t="str">
            <v>巡视工</v>
          </cell>
        </row>
        <row r="767">
          <cell r="F767" t="str">
            <v>武学元</v>
          </cell>
          <cell r="G767" t="str">
            <v>多种经营部-多经</v>
          </cell>
          <cell r="H767" t="str">
            <v>临时工</v>
          </cell>
        </row>
        <row r="768">
          <cell r="F768" t="str">
            <v>朱振华</v>
          </cell>
          <cell r="G768" t="str">
            <v>生产机修科</v>
          </cell>
          <cell r="H768" t="str">
            <v>临时工</v>
          </cell>
        </row>
        <row r="769">
          <cell r="F769" t="str">
            <v>古启峰</v>
          </cell>
          <cell r="G769" t="str">
            <v>综掘队</v>
          </cell>
          <cell r="H769" t="str">
            <v>综掘机司机</v>
          </cell>
        </row>
        <row r="770">
          <cell r="F770" t="str">
            <v>贾少雷</v>
          </cell>
          <cell r="G770" t="str">
            <v>通风科</v>
          </cell>
          <cell r="H770" t="str">
            <v>瓦斯检查工</v>
          </cell>
        </row>
        <row r="771">
          <cell r="F771" t="str">
            <v>钱海军</v>
          </cell>
          <cell r="G771" t="str">
            <v>多种经营部-多经</v>
          </cell>
          <cell r="H771" t="str">
            <v>巡视工</v>
          </cell>
        </row>
        <row r="772">
          <cell r="F772" t="str">
            <v>乔小四</v>
          </cell>
          <cell r="G772" t="str">
            <v>多种经营部-多经</v>
          </cell>
          <cell r="H772" t="str">
            <v>巡视工</v>
          </cell>
        </row>
        <row r="773">
          <cell r="F773" t="str">
            <v>张新林</v>
          </cell>
          <cell r="G773" t="str">
            <v>多种经营部-多经</v>
          </cell>
          <cell r="H773" t="str">
            <v>巡视工</v>
          </cell>
        </row>
        <row r="774">
          <cell r="F774" t="str">
            <v>辛海军</v>
          </cell>
          <cell r="G774" t="str">
            <v>多种经营部-多经</v>
          </cell>
          <cell r="H774" t="str">
            <v>高岭岩分拣工</v>
          </cell>
        </row>
        <row r="775">
          <cell r="F775" t="str">
            <v>程建强</v>
          </cell>
          <cell r="G775" t="str">
            <v>多种经营部-多经</v>
          </cell>
          <cell r="H775" t="str">
            <v>皮带巡视工</v>
          </cell>
        </row>
        <row r="776">
          <cell r="F776" t="str">
            <v>郝政</v>
          </cell>
          <cell r="G776" t="str">
            <v>多种经营部-多经</v>
          </cell>
          <cell r="H776" t="str">
            <v>高岭岩分拣工</v>
          </cell>
        </row>
        <row r="777">
          <cell r="F777" t="str">
            <v>刘二</v>
          </cell>
          <cell r="G777" t="str">
            <v>多种经营部-多经</v>
          </cell>
          <cell r="H777" t="str">
            <v>高岭岩分拣工</v>
          </cell>
        </row>
        <row r="778">
          <cell r="F778" t="str">
            <v>张聪</v>
          </cell>
          <cell r="G778" t="str">
            <v>多种经营部-多经</v>
          </cell>
          <cell r="H778" t="str">
            <v>高岭岩分拣工</v>
          </cell>
        </row>
        <row r="779">
          <cell r="F779" t="str">
            <v>李海军</v>
          </cell>
          <cell r="G779" t="str">
            <v>多种经营部-多经</v>
          </cell>
          <cell r="H779" t="str">
            <v>高岭岩分拣工</v>
          </cell>
        </row>
        <row r="780">
          <cell r="F780" t="str">
            <v>孙世强</v>
          </cell>
          <cell r="G780" t="str">
            <v>生产机修科</v>
          </cell>
          <cell r="H780" t="str">
            <v>生产班长</v>
          </cell>
        </row>
        <row r="781">
          <cell r="F781" t="str">
            <v>赵玉东</v>
          </cell>
          <cell r="G781" t="str">
            <v>多种经营部-多经</v>
          </cell>
          <cell r="H781" t="str">
            <v>操作工</v>
          </cell>
        </row>
        <row r="782">
          <cell r="F782" t="str">
            <v>曹念蒙</v>
          </cell>
          <cell r="G782" t="str">
            <v>多种经营部-多经</v>
          </cell>
          <cell r="H782" t="str">
            <v>分拣工</v>
          </cell>
        </row>
        <row r="783">
          <cell r="F783" t="str">
            <v>周兴洲</v>
          </cell>
          <cell r="G783" t="str">
            <v>生产机修科</v>
          </cell>
          <cell r="H783" t="str">
            <v>临时工</v>
          </cell>
        </row>
        <row r="784">
          <cell r="F784" t="str">
            <v>郝志孝</v>
          </cell>
          <cell r="G784" t="str">
            <v>多种经营部-多经</v>
          </cell>
          <cell r="H784" t="str">
            <v>高岭岩分拣班长</v>
          </cell>
        </row>
        <row r="785">
          <cell r="F785" t="str">
            <v>张恒山</v>
          </cell>
          <cell r="G785" t="str">
            <v>多种经营部-多经</v>
          </cell>
          <cell r="H785" t="str">
            <v>高岭岩分拣工</v>
          </cell>
        </row>
        <row r="786">
          <cell r="F786" t="str">
            <v>马内蒙</v>
          </cell>
          <cell r="G786" t="str">
            <v>生产机修科</v>
          </cell>
          <cell r="H786" t="str">
            <v>临时工</v>
          </cell>
        </row>
        <row r="787">
          <cell r="F787" t="str">
            <v>张军</v>
          </cell>
          <cell r="G787" t="str">
            <v>多种经营部-多经</v>
          </cell>
          <cell r="H787" t="str">
            <v>维修工</v>
          </cell>
        </row>
        <row r="788">
          <cell r="F788" t="str">
            <v>李三娃</v>
          </cell>
          <cell r="G788" t="str">
            <v>多种经营部-多经</v>
          </cell>
          <cell r="H788" t="str">
            <v>高岭岩分拣工</v>
          </cell>
        </row>
        <row r="789">
          <cell r="F789" t="str">
            <v>赵虎</v>
          </cell>
          <cell r="G789" t="str">
            <v>生产机修科</v>
          </cell>
          <cell r="H789" t="str">
            <v>临时工</v>
          </cell>
        </row>
        <row r="790">
          <cell r="F790" t="str">
            <v>张海龙</v>
          </cell>
          <cell r="G790" t="str">
            <v>多种经营部-多经</v>
          </cell>
          <cell r="H790" t="str">
            <v>集控员</v>
          </cell>
        </row>
        <row r="791">
          <cell r="F791" t="str">
            <v>李海斌</v>
          </cell>
          <cell r="G791" t="str">
            <v>生产机修科</v>
          </cell>
          <cell r="H791" t="str">
            <v>临时工</v>
          </cell>
        </row>
        <row r="792">
          <cell r="F792" t="str">
            <v>马文全</v>
          </cell>
          <cell r="G792" t="str">
            <v>多种经营部-多经</v>
          </cell>
          <cell r="H792" t="str">
            <v>临时工</v>
          </cell>
        </row>
        <row r="793">
          <cell r="F793" t="str">
            <v>高喜旺</v>
          </cell>
          <cell r="G793" t="str">
            <v>多种经营部-多经</v>
          </cell>
          <cell r="H793" t="str">
            <v>巡视工</v>
          </cell>
        </row>
        <row r="794">
          <cell r="F794" t="str">
            <v>高步峰</v>
          </cell>
          <cell r="G794" t="str">
            <v>多种经营部-多经</v>
          </cell>
          <cell r="H794" t="str">
            <v>临时工</v>
          </cell>
        </row>
        <row r="795">
          <cell r="F795" t="str">
            <v>马彦国</v>
          </cell>
          <cell r="G795" t="str">
            <v>多种经营部-多经</v>
          </cell>
          <cell r="H795" t="str">
            <v>生产班班长（临时工）</v>
          </cell>
        </row>
        <row r="796">
          <cell r="F796" t="str">
            <v>沈兴明</v>
          </cell>
          <cell r="G796" t="str">
            <v>多种经营部-多经</v>
          </cell>
          <cell r="H796" t="str">
            <v>临时工</v>
          </cell>
        </row>
        <row r="797">
          <cell r="F797" t="str">
            <v>范祥</v>
          </cell>
          <cell r="G797" t="str">
            <v>多种经营部-多经</v>
          </cell>
          <cell r="H797" t="str">
            <v>巡视工</v>
          </cell>
        </row>
        <row r="798">
          <cell r="F798" t="str">
            <v>刘洋</v>
          </cell>
          <cell r="G798" t="str">
            <v>多种经营部-多经</v>
          </cell>
          <cell r="H798" t="str">
            <v>高岭岩分拣工</v>
          </cell>
        </row>
        <row r="799">
          <cell r="F799" t="str">
            <v>刘永栋</v>
          </cell>
          <cell r="G799" t="str">
            <v>生产机修科</v>
          </cell>
          <cell r="H799" t="str">
            <v>临时工</v>
          </cell>
        </row>
        <row r="800">
          <cell r="F800" t="str">
            <v>曾银海</v>
          </cell>
          <cell r="G800" t="str">
            <v>多种经营部-多经</v>
          </cell>
          <cell r="H800" t="str">
            <v>捡矸工</v>
          </cell>
        </row>
        <row r="801">
          <cell r="F801" t="str">
            <v>沈永鸿</v>
          </cell>
          <cell r="G801" t="str">
            <v>多种经营部-多经</v>
          </cell>
          <cell r="H801" t="str">
            <v>临时工</v>
          </cell>
        </row>
        <row r="802">
          <cell r="F802" t="str">
            <v>张军</v>
          </cell>
          <cell r="G802" t="str">
            <v>多种经营部-多经</v>
          </cell>
          <cell r="H802" t="str">
            <v>临时工</v>
          </cell>
        </row>
        <row r="803">
          <cell r="F803" t="str">
            <v>张昌利</v>
          </cell>
          <cell r="G803" t="str">
            <v>多种经营部-多经</v>
          </cell>
          <cell r="H803" t="str">
            <v>临时工</v>
          </cell>
        </row>
        <row r="804">
          <cell r="F804" t="str">
            <v>王赵林</v>
          </cell>
          <cell r="G804" t="str">
            <v>生产机修科</v>
          </cell>
          <cell r="H804" t="str">
            <v>临时工</v>
          </cell>
        </row>
        <row r="805">
          <cell r="F805" t="str">
            <v>周元甲</v>
          </cell>
          <cell r="G805" t="str">
            <v>开发部</v>
          </cell>
          <cell r="H805" t="str">
            <v>经理</v>
          </cell>
        </row>
        <row r="806">
          <cell r="F806" t="str">
            <v>石岭</v>
          </cell>
          <cell r="G806" t="str">
            <v>采购部</v>
          </cell>
          <cell r="H806" t="str">
            <v>经理</v>
          </cell>
        </row>
        <row r="807">
          <cell r="F807" t="str">
            <v>李善君</v>
          </cell>
          <cell r="G807" t="str">
            <v>采购部</v>
          </cell>
          <cell r="H807" t="str">
            <v>副经理</v>
          </cell>
        </row>
        <row r="808">
          <cell r="F808" t="str">
            <v>高文豹</v>
          </cell>
          <cell r="G808" t="str">
            <v>开发部</v>
          </cell>
          <cell r="H808" t="str">
            <v>专员</v>
          </cell>
        </row>
        <row r="809">
          <cell r="F809" t="str">
            <v>李纪宏</v>
          </cell>
          <cell r="G809" t="str">
            <v>开发部</v>
          </cell>
          <cell r="H809" t="str">
            <v>主管</v>
          </cell>
        </row>
        <row r="810">
          <cell r="F810" t="str">
            <v>田海霞</v>
          </cell>
          <cell r="G810" t="str">
            <v>开发部</v>
          </cell>
          <cell r="H810" t="str">
            <v>专员</v>
          </cell>
        </row>
        <row r="811">
          <cell r="F811" t="str">
            <v>皇沐辛</v>
          </cell>
          <cell r="G811" t="str">
            <v>开发部</v>
          </cell>
          <cell r="H811" t="str">
            <v>专员</v>
          </cell>
        </row>
        <row r="812">
          <cell r="F812" t="str">
            <v>王鸿</v>
          </cell>
          <cell r="G812" t="str">
            <v>开发部</v>
          </cell>
          <cell r="H812" t="str">
            <v>专员</v>
          </cell>
        </row>
        <row r="813">
          <cell r="F813" t="str">
            <v>朱彦飞</v>
          </cell>
          <cell r="G813" t="str">
            <v>复垦绿化队</v>
          </cell>
          <cell r="H813" t="str">
            <v>专员</v>
          </cell>
        </row>
        <row r="814">
          <cell r="F814" t="str">
            <v>刘彦彤</v>
          </cell>
          <cell r="G814" t="str">
            <v>开发部</v>
          </cell>
          <cell r="H814" t="str">
            <v>主管</v>
          </cell>
        </row>
        <row r="815">
          <cell r="F815" t="str">
            <v>张雄</v>
          </cell>
          <cell r="G815" t="str">
            <v>采购部</v>
          </cell>
          <cell r="H815" t="str">
            <v>采购专员</v>
          </cell>
        </row>
        <row r="816">
          <cell r="F816" t="str">
            <v>周瑞峰</v>
          </cell>
          <cell r="G816" t="str">
            <v>采购部</v>
          </cell>
          <cell r="H816" t="str">
            <v>采购专员</v>
          </cell>
        </row>
        <row r="817">
          <cell r="F817" t="str">
            <v>白杰铭</v>
          </cell>
          <cell r="G817" t="str">
            <v>采购部</v>
          </cell>
          <cell r="H817" t="str">
            <v>采购专员</v>
          </cell>
        </row>
        <row r="818">
          <cell r="F818" t="str">
            <v>宋利腾</v>
          </cell>
          <cell r="G818" t="str">
            <v>采购部</v>
          </cell>
          <cell r="H818" t="str">
            <v>采购专员</v>
          </cell>
        </row>
        <row r="819">
          <cell r="F819" t="str">
            <v>武丽婷</v>
          </cell>
          <cell r="G819" t="str">
            <v>采购部</v>
          </cell>
          <cell r="H819" t="str">
            <v>供应商管理员</v>
          </cell>
        </row>
        <row r="820">
          <cell r="F820" t="str">
            <v>李娟</v>
          </cell>
          <cell r="G820" t="str">
            <v>采购部</v>
          </cell>
          <cell r="H820" t="str">
            <v>结算专员</v>
          </cell>
        </row>
        <row r="821">
          <cell r="F821" t="str">
            <v>鲁佩琴</v>
          </cell>
          <cell r="G821" t="str">
            <v>采购部</v>
          </cell>
          <cell r="H821" t="str">
            <v>办事员</v>
          </cell>
        </row>
        <row r="822">
          <cell r="F822" t="str">
            <v>郝佳</v>
          </cell>
          <cell r="G822" t="str">
            <v>财务部</v>
          </cell>
          <cell r="H822" t="str">
            <v>财务副经理</v>
          </cell>
        </row>
        <row r="823">
          <cell r="F823" t="str">
            <v>王琴</v>
          </cell>
          <cell r="G823" t="str">
            <v>财务部</v>
          </cell>
          <cell r="H823" t="str">
            <v>融资主管</v>
          </cell>
        </row>
        <row r="824">
          <cell r="F824" t="str">
            <v>周婷</v>
          </cell>
          <cell r="G824" t="str">
            <v>财务部</v>
          </cell>
          <cell r="H824" t="str">
            <v>会计主管</v>
          </cell>
        </row>
        <row r="825">
          <cell r="F825" t="str">
            <v>范耀中</v>
          </cell>
          <cell r="G825" t="str">
            <v>财务部</v>
          </cell>
          <cell r="H825" t="str">
            <v>会计</v>
          </cell>
        </row>
        <row r="826">
          <cell r="F826" t="str">
            <v>杜凤</v>
          </cell>
          <cell r="G826" t="str">
            <v>财务部</v>
          </cell>
          <cell r="H826" t="str">
            <v>会计师</v>
          </cell>
        </row>
        <row r="827">
          <cell r="F827" t="str">
            <v>金鑫</v>
          </cell>
          <cell r="G827" t="str">
            <v>财务部</v>
          </cell>
          <cell r="H827" t="str">
            <v>会计兼办事员</v>
          </cell>
        </row>
        <row r="828">
          <cell r="F828" t="str">
            <v>刘妍璟</v>
          </cell>
          <cell r="G828" t="str">
            <v>财务部</v>
          </cell>
          <cell r="H828" t="str">
            <v>会计</v>
          </cell>
        </row>
        <row r="829">
          <cell r="F829" t="str">
            <v>孟毛毛</v>
          </cell>
          <cell r="G829" t="str">
            <v>财务部</v>
          </cell>
          <cell r="H829" t="str">
            <v>会计</v>
          </cell>
        </row>
        <row r="830">
          <cell r="F830" t="str">
            <v>周小燕</v>
          </cell>
          <cell r="G830" t="str">
            <v>财务部</v>
          </cell>
          <cell r="H830" t="str">
            <v>会计</v>
          </cell>
        </row>
        <row r="831">
          <cell r="F831" t="str">
            <v>刘慧</v>
          </cell>
          <cell r="G831" t="str">
            <v>财务部</v>
          </cell>
          <cell r="H831" t="str">
            <v>库房主管</v>
          </cell>
        </row>
        <row r="832">
          <cell r="F832" t="str">
            <v>柴旺</v>
          </cell>
          <cell r="G832" t="str">
            <v>财务部</v>
          </cell>
          <cell r="H832" t="str">
            <v>办事员</v>
          </cell>
        </row>
        <row r="833">
          <cell r="F833" t="str">
            <v>吴军强</v>
          </cell>
          <cell r="G833" t="str">
            <v>财务部</v>
          </cell>
          <cell r="H833" t="str">
            <v>库管员</v>
          </cell>
        </row>
        <row r="834">
          <cell r="F834" t="str">
            <v>刘春江</v>
          </cell>
          <cell r="G834" t="str">
            <v>财务部</v>
          </cell>
          <cell r="H834" t="str">
            <v>库管员</v>
          </cell>
        </row>
        <row r="835">
          <cell r="F835" t="str">
            <v>张金梁</v>
          </cell>
          <cell r="G835" t="str">
            <v>财务部</v>
          </cell>
          <cell r="H835" t="str">
            <v>库管员</v>
          </cell>
        </row>
        <row r="836">
          <cell r="F836" t="str">
            <v>刘乐</v>
          </cell>
          <cell r="G836" t="str">
            <v>财务部</v>
          </cell>
          <cell r="H836" t="str">
            <v>库管员</v>
          </cell>
        </row>
        <row r="837">
          <cell r="F837" t="str">
            <v>吕渊</v>
          </cell>
          <cell r="G837" t="str">
            <v>财务部</v>
          </cell>
          <cell r="H837" t="str">
            <v>库管员</v>
          </cell>
        </row>
        <row r="838">
          <cell r="F838" t="str">
            <v>付裕</v>
          </cell>
          <cell r="G838" t="str">
            <v>财务部</v>
          </cell>
          <cell r="H838" t="str">
            <v>库管员</v>
          </cell>
        </row>
        <row r="839">
          <cell r="F839" t="str">
            <v>董浩</v>
          </cell>
          <cell r="G839" t="str">
            <v>财务部</v>
          </cell>
          <cell r="H839" t="str">
            <v>库管员</v>
          </cell>
        </row>
        <row r="840">
          <cell r="F840" t="str">
            <v>闫星宇</v>
          </cell>
          <cell r="G840" t="str">
            <v>财务部</v>
          </cell>
          <cell r="H840" t="str">
            <v>库管员</v>
          </cell>
        </row>
        <row r="841">
          <cell r="F841" t="str">
            <v>赵乐</v>
          </cell>
          <cell r="G841" t="str">
            <v>人力行政中心</v>
          </cell>
          <cell r="H841" t="str">
            <v>经理</v>
          </cell>
        </row>
        <row r="842">
          <cell r="F842" t="str">
            <v>邓志伟</v>
          </cell>
          <cell r="G842" t="str">
            <v>人力行政中心</v>
          </cell>
          <cell r="H842" t="str">
            <v>高级主任人力资源管理师</v>
          </cell>
        </row>
        <row r="843">
          <cell r="F843" t="str">
            <v>杨皓鸣</v>
          </cell>
          <cell r="G843" t="str">
            <v>人力行政中心</v>
          </cell>
          <cell r="H843" t="str">
            <v>副经理</v>
          </cell>
        </row>
        <row r="844">
          <cell r="F844" t="str">
            <v>乔玮</v>
          </cell>
          <cell r="G844" t="str">
            <v>人力行政中心</v>
          </cell>
          <cell r="H844" t="str">
            <v>副经理</v>
          </cell>
        </row>
        <row r="845">
          <cell r="F845" t="str">
            <v>张永春</v>
          </cell>
          <cell r="G845" t="str">
            <v>人力行政中心</v>
          </cell>
          <cell r="H845" t="str">
            <v>人力行政中心主管</v>
          </cell>
        </row>
        <row r="846">
          <cell r="F846" t="str">
            <v>杨学塨</v>
          </cell>
          <cell r="G846" t="str">
            <v>人力行政中心</v>
          </cell>
          <cell r="H846" t="str">
            <v>车辆主管</v>
          </cell>
        </row>
        <row r="847">
          <cell r="F847" t="str">
            <v>訾园</v>
          </cell>
          <cell r="G847" t="str">
            <v>人力行政中心</v>
          </cell>
          <cell r="H847" t="str">
            <v>主管</v>
          </cell>
        </row>
        <row r="848">
          <cell r="F848" t="str">
            <v>王强</v>
          </cell>
          <cell r="G848" t="str">
            <v>人力行政中心</v>
          </cell>
          <cell r="H848" t="str">
            <v>工程师</v>
          </cell>
        </row>
        <row r="849">
          <cell r="F849" t="str">
            <v>蔺昱恺</v>
          </cell>
          <cell r="G849" t="str">
            <v>人力行政中心</v>
          </cell>
          <cell r="H849" t="str">
            <v>专员</v>
          </cell>
        </row>
        <row r="850">
          <cell r="F850" t="str">
            <v>杨钰珍</v>
          </cell>
          <cell r="G850" t="str">
            <v>人力行政中心</v>
          </cell>
          <cell r="H850" t="str">
            <v>专员</v>
          </cell>
        </row>
        <row r="851">
          <cell r="F851" t="str">
            <v>邓雨欣</v>
          </cell>
          <cell r="G851" t="str">
            <v>人力行政中心</v>
          </cell>
          <cell r="H851" t="str">
            <v>专员</v>
          </cell>
        </row>
        <row r="852">
          <cell r="F852" t="str">
            <v>魏丹</v>
          </cell>
          <cell r="G852" t="str">
            <v>人力行政中心</v>
          </cell>
          <cell r="H852" t="str">
            <v>专员</v>
          </cell>
        </row>
        <row r="853">
          <cell r="F853" t="str">
            <v>宫泽</v>
          </cell>
          <cell r="G853" t="str">
            <v>力量星/飞鹰计划</v>
          </cell>
          <cell r="H853" t="str">
            <v>力量星 </v>
          </cell>
        </row>
        <row r="854">
          <cell r="F854" t="str">
            <v>张志光</v>
          </cell>
          <cell r="G854" t="str">
            <v>人力行政中心</v>
          </cell>
          <cell r="H854" t="str">
            <v>司机</v>
          </cell>
        </row>
        <row r="855">
          <cell r="F855" t="str">
            <v>张志强</v>
          </cell>
          <cell r="G855" t="str">
            <v>人力行政中心</v>
          </cell>
          <cell r="H855" t="str">
            <v>司机</v>
          </cell>
        </row>
        <row r="856">
          <cell r="F856" t="str">
            <v>刘向龙</v>
          </cell>
          <cell r="G856" t="str">
            <v>人力行政中心</v>
          </cell>
          <cell r="H856" t="str">
            <v>司机班长</v>
          </cell>
        </row>
        <row r="857">
          <cell r="F857" t="str">
            <v>乔宇飞</v>
          </cell>
          <cell r="G857" t="str">
            <v>人力行政中心</v>
          </cell>
          <cell r="H857" t="str">
            <v>司机</v>
          </cell>
        </row>
        <row r="858">
          <cell r="F858" t="str">
            <v>孙云慧</v>
          </cell>
          <cell r="G858" t="str">
            <v>人力行政中心</v>
          </cell>
          <cell r="H858" t="str">
            <v>司机</v>
          </cell>
        </row>
        <row r="859">
          <cell r="F859" t="str">
            <v>董雪峰</v>
          </cell>
          <cell r="G859" t="str">
            <v>人力行政中心</v>
          </cell>
          <cell r="H859" t="str">
            <v>司机</v>
          </cell>
        </row>
        <row r="860">
          <cell r="F860" t="str">
            <v>刘彦飞</v>
          </cell>
          <cell r="G860" t="str">
            <v>人力行政中心</v>
          </cell>
          <cell r="H860" t="str">
            <v>司机</v>
          </cell>
        </row>
        <row r="861">
          <cell r="F861" t="str">
            <v>史志霞</v>
          </cell>
          <cell r="G861" t="str">
            <v>人力行政中心-物业</v>
          </cell>
          <cell r="H861" t="str">
            <v>食堂保洁</v>
          </cell>
        </row>
        <row r="862">
          <cell r="F862" t="str">
            <v>赫贵珍</v>
          </cell>
          <cell r="G862" t="str">
            <v>人力行政中心-物业</v>
          </cell>
          <cell r="H862" t="str">
            <v>保洁员</v>
          </cell>
        </row>
        <row r="863">
          <cell r="F863" t="str">
            <v>程平英</v>
          </cell>
          <cell r="G863" t="str">
            <v>人力行政中心-物业</v>
          </cell>
          <cell r="H863" t="str">
            <v>保洁员</v>
          </cell>
        </row>
        <row r="864">
          <cell r="F864" t="str">
            <v>纪桂玲</v>
          </cell>
          <cell r="G864" t="str">
            <v>人力行政中心-物业</v>
          </cell>
          <cell r="H864" t="str">
            <v>办公楼保洁</v>
          </cell>
        </row>
        <row r="865">
          <cell r="F865" t="str">
            <v>李香梅</v>
          </cell>
          <cell r="G865" t="str">
            <v>人力行政中心-物业</v>
          </cell>
          <cell r="H865" t="str">
            <v>保洁员</v>
          </cell>
        </row>
        <row r="866">
          <cell r="F866" t="str">
            <v>张婷</v>
          </cell>
          <cell r="G866" t="str">
            <v>人力行政中心-物业</v>
          </cell>
          <cell r="H866" t="str">
            <v>超市管理员</v>
          </cell>
        </row>
        <row r="867">
          <cell r="F867" t="str">
            <v>张仕江</v>
          </cell>
          <cell r="G867" t="str">
            <v>人力行政中心-物业</v>
          </cell>
          <cell r="H867" t="str">
            <v>厨师</v>
          </cell>
        </row>
        <row r="868">
          <cell r="F868" t="str">
            <v>洪逸维</v>
          </cell>
          <cell r="G868" t="str">
            <v>人力行政中心-物业</v>
          </cell>
          <cell r="H868" t="str">
            <v>厨师</v>
          </cell>
        </row>
        <row r="869">
          <cell r="F869" t="str">
            <v>陶杰</v>
          </cell>
          <cell r="G869" t="str">
            <v>人力行政中心-物业</v>
          </cell>
          <cell r="H869" t="str">
            <v>厨师</v>
          </cell>
        </row>
        <row r="870">
          <cell r="F870" t="str">
            <v>赵小龙</v>
          </cell>
          <cell r="G870" t="str">
            <v>人力行政中心-物业</v>
          </cell>
          <cell r="H870" t="str">
            <v>厨师</v>
          </cell>
        </row>
        <row r="871">
          <cell r="F871" t="str">
            <v>陈俊峰</v>
          </cell>
          <cell r="G871" t="str">
            <v>人力行政中心-物业</v>
          </cell>
          <cell r="H871" t="str">
            <v>厨师</v>
          </cell>
        </row>
        <row r="872">
          <cell r="F872" t="str">
            <v>王永亮</v>
          </cell>
          <cell r="G872" t="str">
            <v>人力行政中心-物业</v>
          </cell>
          <cell r="H872" t="str">
            <v>厨师</v>
          </cell>
        </row>
        <row r="873">
          <cell r="F873" t="str">
            <v>辛生亮</v>
          </cell>
          <cell r="G873" t="str">
            <v>人力行政中心-物业</v>
          </cell>
          <cell r="H873" t="str">
            <v>厨师班长</v>
          </cell>
        </row>
        <row r="874">
          <cell r="F874" t="str">
            <v>董鑫龙</v>
          </cell>
          <cell r="G874" t="str">
            <v>人力行政中心-物业</v>
          </cell>
          <cell r="H874" t="str">
            <v>厨师</v>
          </cell>
        </row>
        <row r="875">
          <cell r="F875" t="str">
            <v>丁文强</v>
          </cell>
          <cell r="G875" t="str">
            <v>人力行政中心-物业</v>
          </cell>
          <cell r="H875" t="str">
            <v>厨师</v>
          </cell>
        </row>
        <row r="876">
          <cell r="F876" t="str">
            <v>王云云</v>
          </cell>
          <cell r="G876" t="str">
            <v>人力行政中心-物业</v>
          </cell>
          <cell r="H876" t="str">
            <v>餐厅服务员</v>
          </cell>
        </row>
        <row r="877">
          <cell r="F877" t="str">
            <v>吕倩</v>
          </cell>
          <cell r="G877" t="str">
            <v>人力行政中心-物业</v>
          </cell>
          <cell r="H877" t="str">
            <v>服务员</v>
          </cell>
        </row>
        <row r="878">
          <cell r="F878" t="str">
            <v>黄小平</v>
          </cell>
          <cell r="G878" t="str">
            <v>人力行政中心-物业</v>
          </cell>
          <cell r="H878" t="str">
            <v>服务员</v>
          </cell>
        </row>
        <row r="879">
          <cell r="F879" t="str">
            <v>项新军</v>
          </cell>
          <cell r="G879" t="str">
            <v>人力行政中心-物业</v>
          </cell>
          <cell r="H879" t="str">
            <v>面点师</v>
          </cell>
        </row>
        <row r="880">
          <cell r="F880" t="str">
            <v>刘艳红</v>
          </cell>
          <cell r="G880" t="str">
            <v>人力行政中心-物业</v>
          </cell>
          <cell r="H880" t="str">
            <v>面点师</v>
          </cell>
        </row>
        <row r="881">
          <cell r="F881" t="str">
            <v>周恒扬</v>
          </cell>
          <cell r="G881" t="str">
            <v>人力行政中心-物业</v>
          </cell>
          <cell r="H881" t="str">
            <v>面点师</v>
          </cell>
        </row>
        <row r="882">
          <cell r="F882" t="str">
            <v>郭玉清</v>
          </cell>
          <cell r="G882" t="str">
            <v>人力行政中心-物业</v>
          </cell>
          <cell r="H882" t="str">
            <v>配菜工</v>
          </cell>
        </row>
        <row r="883">
          <cell r="F883" t="str">
            <v>李俊梅</v>
          </cell>
          <cell r="G883" t="str">
            <v>人力行政中心-物业</v>
          </cell>
          <cell r="H883" t="str">
            <v>保洁员</v>
          </cell>
        </row>
        <row r="884">
          <cell r="F884" t="str">
            <v>孔凡英</v>
          </cell>
          <cell r="G884" t="str">
            <v>人力行政中心-物业</v>
          </cell>
          <cell r="H884" t="str">
            <v>保洁员</v>
          </cell>
        </row>
        <row r="885">
          <cell r="F885" t="str">
            <v>葛金秀</v>
          </cell>
          <cell r="G885" t="str">
            <v>人力行政中心-物业</v>
          </cell>
          <cell r="H885" t="str">
            <v>保洁员</v>
          </cell>
        </row>
        <row r="886">
          <cell r="F886" t="str">
            <v>张扬</v>
          </cell>
          <cell r="G886" t="str">
            <v>人力行政中心-物业</v>
          </cell>
          <cell r="H886" t="str">
            <v>宿舍管理员</v>
          </cell>
        </row>
        <row r="887">
          <cell r="F887" t="str">
            <v>田三妮</v>
          </cell>
          <cell r="G887" t="str">
            <v>人力行政中心-物业</v>
          </cell>
          <cell r="H887" t="str">
            <v>宿舍保洁</v>
          </cell>
        </row>
        <row r="888">
          <cell r="F888" t="str">
            <v>于彦红</v>
          </cell>
          <cell r="G888" t="str">
            <v>人力行政中心-物业</v>
          </cell>
          <cell r="H888" t="str">
            <v>宿舍保洁</v>
          </cell>
        </row>
        <row r="889">
          <cell r="F889" t="str">
            <v>裴玉红</v>
          </cell>
          <cell r="G889" t="str">
            <v>人力行政中心-物业</v>
          </cell>
          <cell r="H889" t="str">
            <v>保洁员</v>
          </cell>
        </row>
        <row r="890">
          <cell r="F890" t="str">
            <v>李仕玉</v>
          </cell>
          <cell r="G890" t="str">
            <v>人力行政中心-物业</v>
          </cell>
          <cell r="H890" t="str">
            <v>配菜工</v>
          </cell>
        </row>
        <row r="891">
          <cell r="F891" t="str">
            <v>张蕾</v>
          </cell>
          <cell r="G891" t="str">
            <v>人力行政中心-物业</v>
          </cell>
          <cell r="H891" t="str">
            <v>食堂保洁</v>
          </cell>
        </row>
        <row r="892">
          <cell r="F892" t="str">
            <v>万云娥</v>
          </cell>
          <cell r="G892" t="str">
            <v>人力行政中心-物业</v>
          </cell>
          <cell r="H892" t="str">
            <v>食堂保洁</v>
          </cell>
        </row>
        <row r="893">
          <cell r="F893" t="str">
            <v>高玉琴</v>
          </cell>
          <cell r="G893" t="str">
            <v>人力行政中心-物业</v>
          </cell>
          <cell r="H893" t="str">
            <v>食堂面点工</v>
          </cell>
        </row>
        <row r="894">
          <cell r="F894" t="str">
            <v>丁文歌</v>
          </cell>
          <cell r="G894" t="str">
            <v>人力行政中心-物业</v>
          </cell>
          <cell r="H894" t="str">
            <v>酒庄主管</v>
          </cell>
        </row>
        <row r="895">
          <cell r="F895" t="str">
            <v>于晓艳</v>
          </cell>
          <cell r="G895" t="str">
            <v>人力行政中心-物业</v>
          </cell>
          <cell r="H895" t="str">
            <v>宿舍保洁</v>
          </cell>
        </row>
        <row r="896">
          <cell r="F896" t="str">
            <v>张建花</v>
          </cell>
          <cell r="G896" t="str">
            <v>人力行政中心-物业</v>
          </cell>
          <cell r="H896" t="str">
            <v>环卫工</v>
          </cell>
        </row>
        <row r="897">
          <cell r="F897" t="str">
            <v>薛凤英</v>
          </cell>
          <cell r="G897" t="str">
            <v>人力行政中心-物业</v>
          </cell>
          <cell r="H897" t="str">
            <v>宿舍保洁</v>
          </cell>
        </row>
        <row r="898">
          <cell r="F898" t="str">
            <v>云峰</v>
          </cell>
          <cell r="G898" t="str">
            <v>人力行政中心-物业</v>
          </cell>
          <cell r="H898" t="str">
            <v>宿舍管理员</v>
          </cell>
        </row>
        <row r="899">
          <cell r="F899" t="str">
            <v>黄仲飞</v>
          </cell>
          <cell r="G899" t="str">
            <v>人力行政中心-物业</v>
          </cell>
          <cell r="H899" t="str">
            <v>吸尘车司机</v>
          </cell>
        </row>
        <row r="900">
          <cell r="F900" t="str">
            <v>孙文钊</v>
          </cell>
          <cell r="G900" t="str">
            <v>人力行政中心-物业</v>
          </cell>
          <cell r="H900" t="str">
            <v>超市管理员</v>
          </cell>
        </row>
        <row r="901">
          <cell r="F901" t="str">
            <v>赵宇</v>
          </cell>
          <cell r="G901" t="str">
            <v>人力行政中心-物业</v>
          </cell>
          <cell r="H901" t="str">
            <v>酒庄主管</v>
          </cell>
        </row>
        <row r="902">
          <cell r="F902" t="str">
            <v>霍瑞峰</v>
          </cell>
          <cell r="G902" t="str">
            <v>人力行政中心-物业</v>
          </cell>
          <cell r="H902" t="str">
            <v>宿舍管理员</v>
          </cell>
        </row>
        <row r="903">
          <cell r="F903" t="str">
            <v>张挨占</v>
          </cell>
          <cell r="G903" t="str">
            <v>人力行政中心-物业</v>
          </cell>
          <cell r="H903" t="str">
            <v>环卫工</v>
          </cell>
        </row>
        <row r="904">
          <cell r="F904" t="str">
            <v>刘佳</v>
          </cell>
          <cell r="G904" t="str">
            <v>人力行政中心-物业</v>
          </cell>
          <cell r="H904" t="str">
            <v>保洁员</v>
          </cell>
        </row>
        <row r="905">
          <cell r="F905" t="str">
            <v>孙垚</v>
          </cell>
          <cell r="G905" t="str">
            <v>人力行政中心-物业</v>
          </cell>
          <cell r="H905" t="str">
            <v>宿管员</v>
          </cell>
        </row>
        <row r="906">
          <cell r="F906" t="str">
            <v>张文博</v>
          </cell>
          <cell r="G906" t="str">
            <v>人力行政中心-物业</v>
          </cell>
          <cell r="H906" t="str">
            <v>宿舍管理员</v>
          </cell>
        </row>
        <row r="907">
          <cell r="F907" t="str">
            <v>孟静静</v>
          </cell>
          <cell r="G907" t="str">
            <v>人力行政中心-物业</v>
          </cell>
          <cell r="H907" t="str">
            <v>食堂保洁班长</v>
          </cell>
        </row>
        <row r="908">
          <cell r="F908" t="str">
            <v>裴玉荣</v>
          </cell>
          <cell r="G908" t="str">
            <v>人力行政中心-物业</v>
          </cell>
          <cell r="H908" t="str">
            <v>食堂保洁</v>
          </cell>
        </row>
        <row r="909">
          <cell r="F909" t="str">
            <v>田慧林</v>
          </cell>
          <cell r="G909" t="str">
            <v>人力行政中心-物业</v>
          </cell>
          <cell r="H909" t="str">
            <v>保洁员</v>
          </cell>
        </row>
        <row r="910">
          <cell r="F910" t="str">
            <v>邵丽丽</v>
          </cell>
          <cell r="G910" t="str">
            <v>人力行政中心-物业</v>
          </cell>
          <cell r="H910" t="str">
            <v>保洁员</v>
          </cell>
        </row>
        <row r="911">
          <cell r="F911" t="str">
            <v>贺建玲</v>
          </cell>
          <cell r="G911" t="str">
            <v>人力行政中心-物业</v>
          </cell>
          <cell r="H911" t="str">
            <v>保洁员</v>
          </cell>
        </row>
        <row r="912">
          <cell r="F912" t="str">
            <v>肖付云</v>
          </cell>
          <cell r="G912" t="str">
            <v>人力行政中心-物业</v>
          </cell>
          <cell r="H912" t="str">
            <v>保洁员</v>
          </cell>
        </row>
        <row r="913">
          <cell r="F913" t="str">
            <v>薛恩珍</v>
          </cell>
          <cell r="G913" t="str">
            <v>人力行政中心-物业</v>
          </cell>
          <cell r="H913" t="str">
            <v>保洁员</v>
          </cell>
        </row>
        <row r="914">
          <cell r="F914" t="str">
            <v>李彩霞</v>
          </cell>
          <cell r="G914" t="str">
            <v>人力行政中心-物业</v>
          </cell>
          <cell r="H914" t="str">
            <v>保洁员</v>
          </cell>
        </row>
        <row r="915">
          <cell r="F915" t="str">
            <v>郭晓晴</v>
          </cell>
          <cell r="G915" t="str">
            <v>人力行政中心-物业</v>
          </cell>
          <cell r="H915" t="str">
            <v>超市管理员</v>
          </cell>
        </row>
        <row r="916">
          <cell r="F916" t="str">
            <v>马燕</v>
          </cell>
          <cell r="G916" t="str">
            <v>人力行政中心-物业</v>
          </cell>
          <cell r="H916" t="str">
            <v>保洁员</v>
          </cell>
        </row>
        <row r="917">
          <cell r="F917" t="str">
            <v>黄西臣</v>
          </cell>
          <cell r="G917" t="str">
            <v>人力行政中心-物业</v>
          </cell>
          <cell r="H917" t="str">
            <v>环卫工</v>
          </cell>
        </row>
        <row r="918">
          <cell r="F918" t="str">
            <v>牛存</v>
          </cell>
          <cell r="G918" t="str">
            <v>人力行政中心-物业</v>
          </cell>
          <cell r="H918" t="str">
            <v>环卫工</v>
          </cell>
        </row>
        <row r="919">
          <cell r="F919" t="str">
            <v>郭三三</v>
          </cell>
          <cell r="G919" t="str">
            <v>人力行政中心-物业</v>
          </cell>
          <cell r="H919" t="str">
            <v>环卫工</v>
          </cell>
        </row>
        <row r="920">
          <cell r="F920" t="str">
            <v>段喜龙</v>
          </cell>
          <cell r="G920" t="str">
            <v>人力行政中心-物业</v>
          </cell>
          <cell r="H920" t="str">
            <v>环卫工</v>
          </cell>
        </row>
        <row r="921">
          <cell r="F921" t="str">
            <v>聂福荣</v>
          </cell>
          <cell r="G921" t="str">
            <v>人力行政中心-物业</v>
          </cell>
          <cell r="H921" t="str">
            <v>环卫工</v>
          </cell>
        </row>
        <row r="922">
          <cell r="F922" t="str">
            <v>田文斌</v>
          </cell>
          <cell r="G922" t="str">
            <v>人力行政中心-物业</v>
          </cell>
          <cell r="H922" t="str">
            <v>环卫工</v>
          </cell>
        </row>
        <row r="923">
          <cell r="F923" t="str">
            <v>田雨</v>
          </cell>
          <cell r="G923" t="str">
            <v>人力行政中心-物业</v>
          </cell>
          <cell r="H923" t="str">
            <v>环卫工</v>
          </cell>
        </row>
        <row r="924">
          <cell r="F924" t="str">
            <v>郝如军</v>
          </cell>
          <cell r="G924" t="str">
            <v>通风科</v>
          </cell>
          <cell r="H924" t="str">
            <v>瓦斯检查工</v>
          </cell>
        </row>
        <row r="925">
          <cell r="F925" t="str">
            <v>李玉梅</v>
          </cell>
          <cell r="G925" t="str">
            <v>人力行政中心-物业</v>
          </cell>
          <cell r="H925" t="str">
            <v>配菜工</v>
          </cell>
        </row>
        <row r="926">
          <cell r="F926" t="str">
            <v>郝丽青</v>
          </cell>
          <cell r="G926" t="str">
            <v>人力行政中心-物业</v>
          </cell>
          <cell r="H926" t="str">
            <v>宿舍保洁</v>
          </cell>
        </row>
        <row r="927">
          <cell r="F927" t="str">
            <v>王鹏飞</v>
          </cell>
          <cell r="G927" t="str">
            <v>人力行政中心-物业</v>
          </cell>
          <cell r="H927" t="str">
            <v>宿管</v>
          </cell>
        </row>
        <row r="928">
          <cell r="F928" t="str">
            <v>李慧军</v>
          </cell>
          <cell r="G928" t="str">
            <v>人力行政中心-物业</v>
          </cell>
          <cell r="H928" t="str">
            <v>环卫工</v>
          </cell>
        </row>
        <row r="929">
          <cell r="F929" t="str">
            <v>李秀平</v>
          </cell>
          <cell r="G929" t="str">
            <v>人力行政中心-物业</v>
          </cell>
          <cell r="H929" t="str">
            <v>保洁员</v>
          </cell>
        </row>
        <row r="930">
          <cell r="F930" t="str">
            <v>刘洋</v>
          </cell>
          <cell r="G930" t="str">
            <v>力量星/飞鹰计划</v>
          </cell>
          <cell r="H930" t="str">
            <v>力量星/飞鹰计划</v>
          </cell>
        </row>
        <row r="931">
          <cell r="F931" t="str">
            <v>贾迎春</v>
          </cell>
          <cell r="G931" t="str">
            <v>人力行政中心-物业</v>
          </cell>
          <cell r="H931" t="str">
            <v>配菜工</v>
          </cell>
        </row>
        <row r="932">
          <cell r="F932" t="str">
            <v>边妮</v>
          </cell>
          <cell r="G932" t="str">
            <v>人力行政中心-物业</v>
          </cell>
          <cell r="H932" t="str">
            <v>保洁班长</v>
          </cell>
        </row>
        <row r="933">
          <cell r="F933" t="str">
            <v>刘丽萍</v>
          </cell>
          <cell r="G933" t="str">
            <v>人力行政中心-物业</v>
          </cell>
          <cell r="H933" t="str">
            <v>面点师</v>
          </cell>
        </row>
        <row r="934">
          <cell r="F934" t="str">
            <v>耿维生</v>
          </cell>
          <cell r="G934" t="str">
            <v>人力行政中心-物业</v>
          </cell>
          <cell r="H934" t="str">
            <v>配菜工</v>
          </cell>
        </row>
        <row r="935">
          <cell r="F935" t="str">
            <v>周宇雷</v>
          </cell>
          <cell r="G935" t="str">
            <v>人力行政中心-物业</v>
          </cell>
          <cell r="H935" t="str">
            <v>铁板烧厨师</v>
          </cell>
        </row>
        <row r="936">
          <cell r="F936" t="str">
            <v>吕德坤</v>
          </cell>
          <cell r="G936" t="str">
            <v>人力行政中心-物业</v>
          </cell>
          <cell r="H936" t="str">
            <v>环卫工</v>
          </cell>
        </row>
        <row r="937">
          <cell r="F937" t="str">
            <v>许爱云</v>
          </cell>
          <cell r="G937" t="str">
            <v>人力行政中心-物业</v>
          </cell>
          <cell r="H937" t="str">
            <v>食堂保洁</v>
          </cell>
        </row>
        <row r="938">
          <cell r="F938" t="str">
            <v>奇浩妍</v>
          </cell>
          <cell r="G938" t="str">
            <v>人力行政中心-物业</v>
          </cell>
          <cell r="H938" t="str">
            <v>超市管理员</v>
          </cell>
        </row>
        <row r="939">
          <cell r="F939" t="str">
            <v>薛力萌</v>
          </cell>
          <cell r="G939" t="str">
            <v>人力行政中心-物业</v>
          </cell>
          <cell r="H939" t="str">
            <v>宿舍管理员</v>
          </cell>
        </row>
        <row r="940">
          <cell r="F940" t="str">
            <v>马二苗</v>
          </cell>
          <cell r="G940" t="str">
            <v>人力行政中心-安保</v>
          </cell>
          <cell r="H940" t="str">
            <v>副科长</v>
          </cell>
        </row>
        <row r="941">
          <cell r="F941" t="str">
            <v>雷云波</v>
          </cell>
          <cell r="G941" t="str">
            <v>人力行政中心-安保</v>
          </cell>
          <cell r="H941" t="str">
            <v>安保员</v>
          </cell>
        </row>
        <row r="942">
          <cell r="F942" t="str">
            <v>王宏卫</v>
          </cell>
          <cell r="G942" t="str">
            <v>人力行政中心-安保</v>
          </cell>
          <cell r="H942" t="str">
            <v>安保员</v>
          </cell>
        </row>
        <row r="943">
          <cell r="F943" t="str">
            <v>刘永宽</v>
          </cell>
          <cell r="G943" t="str">
            <v>人力行政中心-安保</v>
          </cell>
          <cell r="H943" t="str">
            <v>安保员</v>
          </cell>
        </row>
        <row r="944">
          <cell r="F944" t="str">
            <v>布仁巴雅尔</v>
          </cell>
          <cell r="G944" t="str">
            <v>人力行政中心-安保</v>
          </cell>
          <cell r="H944" t="str">
            <v>安保员</v>
          </cell>
        </row>
        <row r="945">
          <cell r="F945" t="str">
            <v>王玉东</v>
          </cell>
          <cell r="G945" t="str">
            <v>人力行政中心-安保</v>
          </cell>
          <cell r="H945" t="str">
            <v>安保员</v>
          </cell>
        </row>
        <row r="946">
          <cell r="F946" t="str">
            <v>王志超</v>
          </cell>
          <cell r="G946" t="str">
            <v>人力行政中心-安保</v>
          </cell>
          <cell r="H946" t="str">
            <v>岗勤班长</v>
          </cell>
        </row>
        <row r="947">
          <cell r="F947" t="str">
            <v>澈力木格</v>
          </cell>
          <cell r="G947" t="str">
            <v>人力行政中心-物业</v>
          </cell>
          <cell r="H947" t="str">
            <v>保洁员</v>
          </cell>
        </row>
        <row r="948">
          <cell r="F948" t="str">
            <v>贾海江</v>
          </cell>
          <cell r="G948" t="str">
            <v>人力行政中心-安保</v>
          </cell>
          <cell r="H948" t="str">
            <v>安保员</v>
          </cell>
        </row>
        <row r="949">
          <cell r="F949" t="str">
            <v>贺志刚</v>
          </cell>
          <cell r="G949" t="str">
            <v>人力行政中心-安保</v>
          </cell>
          <cell r="H949" t="str">
            <v>安保员</v>
          </cell>
        </row>
        <row r="950">
          <cell r="F950" t="str">
            <v>穆成林</v>
          </cell>
          <cell r="G950" t="str">
            <v>人力行政中心-安保</v>
          </cell>
          <cell r="H950" t="str">
            <v>安保员</v>
          </cell>
        </row>
        <row r="951">
          <cell r="F951" t="str">
            <v>孙二伟</v>
          </cell>
          <cell r="G951" t="str">
            <v>人力行政中心-安保</v>
          </cell>
          <cell r="H951" t="str">
            <v>安保员</v>
          </cell>
        </row>
        <row r="952">
          <cell r="F952" t="str">
            <v>兰一川</v>
          </cell>
          <cell r="G952" t="str">
            <v>人力行政中心-安保</v>
          </cell>
          <cell r="H952" t="str">
            <v>安保员</v>
          </cell>
        </row>
        <row r="953">
          <cell r="F953" t="str">
            <v>朝洛门</v>
          </cell>
          <cell r="G953" t="str">
            <v>人力行政中心-安保</v>
          </cell>
          <cell r="H953" t="str">
            <v>岗勤班长</v>
          </cell>
        </row>
        <row r="954">
          <cell r="F954" t="str">
            <v>王少博</v>
          </cell>
          <cell r="G954" t="str">
            <v>人力行政中心-安保</v>
          </cell>
          <cell r="H954" t="str">
            <v>消防维护员</v>
          </cell>
        </row>
        <row r="955">
          <cell r="F955" t="str">
            <v>刘念</v>
          </cell>
          <cell r="G955" t="str">
            <v>人力行政中心-安保</v>
          </cell>
          <cell r="H955" t="str">
            <v>岗勤班长</v>
          </cell>
        </row>
        <row r="956">
          <cell r="F956" t="str">
            <v>吕向军</v>
          </cell>
          <cell r="G956" t="str">
            <v>人力行政中心-安保</v>
          </cell>
          <cell r="H956" t="str">
            <v>机动队班长</v>
          </cell>
        </row>
        <row r="957">
          <cell r="F957" t="str">
            <v>吕尚德</v>
          </cell>
          <cell r="G957" t="str">
            <v>人力行政中心-安保</v>
          </cell>
          <cell r="H957" t="str">
            <v>训犬师</v>
          </cell>
        </row>
        <row r="958">
          <cell r="F958" t="str">
            <v>朱磊</v>
          </cell>
          <cell r="G958" t="str">
            <v>人力行政中心-安保</v>
          </cell>
          <cell r="H958" t="str">
            <v>安保员</v>
          </cell>
        </row>
        <row r="959">
          <cell r="F959" t="str">
            <v>赵环宇</v>
          </cell>
          <cell r="G959" t="str">
            <v>人力行政中心-安保</v>
          </cell>
          <cell r="H959" t="str">
            <v>安保员</v>
          </cell>
        </row>
        <row r="960">
          <cell r="F960" t="str">
            <v>董溢姝</v>
          </cell>
          <cell r="G960" t="str">
            <v>人力行政中心-物业</v>
          </cell>
          <cell r="H960" t="str">
            <v>库管员</v>
          </cell>
        </row>
        <row r="961">
          <cell r="F961" t="str">
            <v>赵文博</v>
          </cell>
          <cell r="G961" t="str">
            <v>人力行政中心-安保</v>
          </cell>
          <cell r="H961" t="str">
            <v>安保员</v>
          </cell>
        </row>
        <row r="962">
          <cell r="F962" t="str">
            <v>胡朕源</v>
          </cell>
          <cell r="G962" t="str">
            <v>人力行政中心-安保</v>
          </cell>
          <cell r="H962" t="str">
            <v>消防监控班长</v>
          </cell>
        </row>
        <row r="963">
          <cell r="F963" t="str">
            <v>张荣华</v>
          </cell>
          <cell r="G963" t="str">
            <v>人力行政中心-安保</v>
          </cell>
          <cell r="H963" t="str">
            <v>安保员</v>
          </cell>
        </row>
        <row r="964">
          <cell r="F964" t="str">
            <v>王册</v>
          </cell>
          <cell r="G964" t="str">
            <v>人力行政中心-安保</v>
          </cell>
          <cell r="H964" t="str">
            <v>安保员</v>
          </cell>
        </row>
        <row r="965">
          <cell r="F965" t="str">
            <v>杨嘉伟</v>
          </cell>
          <cell r="G965" t="str">
            <v>人力行政中心-安保</v>
          </cell>
          <cell r="H965" t="str">
            <v>消防维护员</v>
          </cell>
        </row>
        <row r="966">
          <cell r="F966" t="str">
            <v>孟新程</v>
          </cell>
          <cell r="G966" t="str">
            <v>人力行政中心-安保</v>
          </cell>
          <cell r="H966" t="str">
            <v>安保员</v>
          </cell>
        </row>
        <row r="967">
          <cell r="F967" t="str">
            <v>刘冬冬</v>
          </cell>
          <cell r="G967" t="str">
            <v>人力行政中心-安保</v>
          </cell>
          <cell r="H967" t="str">
            <v>安保员</v>
          </cell>
        </row>
        <row r="968">
          <cell r="F968" t="str">
            <v>孙嘉俊</v>
          </cell>
          <cell r="G968" t="str">
            <v>力量星/飞鹰计划</v>
          </cell>
          <cell r="H968" t="str">
            <v>力量星/飞鹰计划</v>
          </cell>
        </row>
        <row r="969">
          <cell r="F969" t="str">
            <v>赵文军</v>
          </cell>
          <cell r="G969" t="str">
            <v>人力行政中心-安保</v>
          </cell>
          <cell r="H969" t="str">
            <v>安保员</v>
          </cell>
        </row>
        <row r="970">
          <cell r="F970" t="str">
            <v>李金慧</v>
          </cell>
          <cell r="G970" t="str">
            <v>法务监察部</v>
          </cell>
          <cell r="H970" t="str">
            <v>经理</v>
          </cell>
        </row>
        <row r="971">
          <cell r="F971" t="str">
            <v>刘伟</v>
          </cell>
          <cell r="G971" t="str">
            <v>法务监察部</v>
          </cell>
          <cell r="H971" t="str">
            <v>副主任法务监察员</v>
          </cell>
        </row>
        <row r="972">
          <cell r="F972" t="str">
            <v>郭贵清</v>
          </cell>
          <cell r="G972" t="str">
            <v>总工办</v>
          </cell>
          <cell r="H972" t="str">
            <v>总工办职员</v>
          </cell>
        </row>
        <row r="973">
          <cell r="F973" t="str">
            <v>刘梦佳</v>
          </cell>
          <cell r="G973" t="str">
            <v>总工办</v>
          </cell>
          <cell r="H973" t="str">
            <v>副主任</v>
          </cell>
        </row>
        <row r="974">
          <cell r="F974" t="str">
            <v>赵衍国</v>
          </cell>
          <cell r="G974" t="str">
            <v>总工办</v>
          </cell>
          <cell r="H974" t="str">
            <v>总工办职员</v>
          </cell>
        </row>
        <row r="975">
          <cell r="F975" t="str">
            <v>白新江</v>
          </cell>
          <cell r="G975" t="str">
            <v>总工办</v>
          </cell>
          <cell r="H975" t="str">
            <v>总工办主任</v>
          </cell>
        </row>
        <row r="976">
          <cell r="F976" t="str">
            <v>吴运标</v>
          </cell>
          <cell r="G976" t="str">
            <v>总工办</v>
          </cell>
          <cell r="H976" t="str">
            <v>总工办职员</v>
          </cell>
        </row>
        <row r="977">
          <cell r="F977" t="str">
            <v>刘栓柱</v>
          </cell>
          <cell r="G977" t="str">
            <v>总工办</v>
          </cell>
          <cell r="H977" t="str">
            <v>总工办职员</v>
          </cell>
        </row>
        <row r="978">
          <cell r="F978" t="str">
            <v>高西海</v>
          </cell>
          <cell r="G978" t="str">
            <v>总工办</v>
          </cell>
          <cell r="H978" t="str">
            <v>总工办职员</v>
          </cell>
        </row>
        <row r="979">
          <cell r="F979" t="str">
            <v>顾群亮</v>
          </cell>
          <cell r="G979" t="str">
            <v>总工办</v>
          </cell>
          <cell r="H979" t="str">
            <v>总工办职员</v>
          </cell>
        </row>
        <row r="980">
          <cell r="F980" t="str">
            <v>刘娟</v>
          </cell>
          <cell r="G980" t="str">
            <v>总工办</v>
          </cell>
          <cell r="H980" t="str">
            <v>工程师</v>
          </cell>
        </row>
        <row r="981">
          <cell r="F981" t="str">
            <v>武静</v>
          </cell>
          <cell r="G981" t="str">
            <v>总工办</v>
          </cell>
          <cell r="H981" t="str">
            <v>专员</v>
          </cell>
        </row>
        <row r="982">
          <cell r="F982" t="str">
            <v>郝春红</v>
          </cell>
          <cell r="G982" t="str">
            <v>经营管理部</v>
          </cell>
          <cell r="H982" t="str">
            <v>经理</v>
          </cell>
        </row>
        <row r="983">
          <cell r="F983" t="str">
            <v>车立鹏</v>
          </cell>
          <cell r="G983" t="str">
            <v>经营管理部</v>
          </cell>
          <cell r="H983" t="str">
            <v>副主任工程师</v>
          </cell>
        </row>
        <row r="984">
          <cell r="F984" t="str">
            <v>郭永旭</v>
          </cell>
          <cell r="G984" t="str">
            <v>经营管理部</v>
          </cell>
          <cell r="H984" t="str">
            <v>主管</v>
          </cell>
        </row>
        <row r="985">
          <cell r="F985" t="str">
            <v>赵智巍</v>
          </cell>
          <cell r="G985" t="str">
            <v>经营管理部</v>
          </cell>
          <cell r="H985" t="str">
            <v>造价工程师</v>
          </cell>
        </row>
        <row r="986">
          <cell r="F986" t="str">
            <v>张志敏</v>
          </cell>
          <cell r="G986" t="str">
            <v>经营管理部</v>
          </cell>
          <cell r="H986" t="str">
            <v>工程师</v>
          </cell>
        </row>
        <row r="987">
          <cell r="F987" t="str">
            <v>胡建广</v>
          </cell>
          <cell r="G987" t="str">
            <v>经营管理部</v>
          </cell>
          <cell r="H987" t="str">
            <v>预算员</v>
          </cell>
        </row>
        <row r="988">
          <cell r="F988" t="str">
            <v>白龙</v>
          </cell>
          <cell r="G988" t="str">
            <v>经营管理部</v>
          </cell>
          <cell r="H988" t="str">
            <v>专员</v>
          </cell>
        </row>
        <row r="989">
          <cell r="F989" t="str">
            <v>刘颜秦</v>
          </cell>
          <cell r="G989" t="str">
            <v>力量星/飞鹰计划</v>
          </cell>
          <cell r="H989" t="str">
            <v>2024飞鹰计划</v>
          </cell>
        </row>
        <row r="990">
          <cell r="F990" t="str">
            <v>陈硕</v>
          </cell>
          <cell r="G990" t="str">
            <v>综采队</v>
          </cell>
          <cell r="H990" t="str">
            <v>支架工</v>
          </cell>
        </row>
        <row r="991">
          <cell r="F991" t="str">
            <v>顾尔康</v>
          </cell>
          <cell r="G991" t="str">
            <v>综采队</v>
          </cell>
          <cell r="H991" t="str">
            <v>电工</v>
          </cell>
        </row>
        <row r="992">
          <cell r="F992" t="str">
            <v>张耘赫</v>
          </cell>
          <cell r="G992" t="str">
            <v>人力行政中心</v>
          </cell>
          <cell r="H992" t="str">
            <v>专员</v>
          </cell>
        </row>
        <row r="993">
          <cell r="F993" t="str">
            <v>周浩男</v>
          </cell>
          <cell r="G993" t="str">
            <v>选煤厂</v>
          </cell>
          <cell r="H993" t="str">
            <v>集控员</v>
          </cell>
        </row>
        <row r="994">
          <cell r="F994" t="str">
            <v>聂锦</v>
          </cell>
          <cell r="G994" t="str">
            <v>机运队</v>
          </cell>
          <cell r="H994" t="str">
            <v>矿灯房充电工</v>
          </cell>
        </row>
        <row r="995">
          <cell r="F995" t="str">
            <v>许亮</v>
          </cell>
          <cell r="G995" t="str">
            <v>通风科</v>
          </cell>
          <cell r="H995" t="str">
            <v>瓦检员</v>
          </cell>
        </row>
        <row r="996">
          <cell r="F996" t="str">
            <v>黄超超</v>
          </cell>
          <cell r="G996" t="str">
            <v>力量星/飞鹰计划</v>
          </cell>
          <cell r="H996" t="str">
            <v>力量星/飞鹰计划</v>
          </cell>
        </row>
        <row r="997">
          <cell r="F997" t="str">
            <v>张运生</v>
          </cell>
          <cell r="G997" t="str">
            <v>力量星/飞鹰计划</v>
          </cell>
          <cell r="H997" t="str">
            <v>力量星/飞鹰计划</v>
          </cell>
        </row>
        <row r="998">
          <cell r="F998" t="str">
            <v>张裕湲</v>
          </cell>
          <cell r="G998" t="str">
            <v>力量星/飞鹰计划</v>
          </cell>
          <cell r="H998" t="str">
            <v>实习生</v>
          </cell>
        </row>
        <row r="999">
          <cell r="F999" t="str">
            <v>朱孝天</v>
          </cell>
          <cell r="G999" t="str">
            <v>力量星/飞鹰计划</v>
          </cell>
          <cell r="H999" t="str">
            <v>力量星/飞鹰计划</v>
          </cell>
        </row>
        <row r="1000">
          <cell r="F1000" t="str">
            <v>路耀程</v>
          </cell>
          <cell r="G1000" t="str">
            <v>力量星/飞鹰计划</v>
          </cell>
          <cell r="H1000" t="str">
            <v>实习生</v>
          </cell>
        </row>
        <row r="1001">
          <cell r="F1001" t="str">
            <v>阮智翔</v>
          </cell>
          <cell r="G1001" t="str">
            <v>力量星/飞鹰计划</v>
          </cell>
          <cell r="H1001" t="str">
            <v>力量星/飞鹰计划</v>
          </cell>
        </row>
        <row r="1002">
          <cell r="F1002" t="str">
            <v>薛文鑫</v>
          </cell>
          <cell r="G1002" t="str">
            <v>力量星/飞鹰计划</v>
          </cell>
          <cell r="H1002" t="str">
            <v>力量星/飞鹰计划</v>
          </cell>
        </row>
        <row r="1003">
          <cell r="F1003" t="str">
            <v>王滔伟</v>
          </cell>
          <cell r="G1003" t="str">
            <v>力量星/飞鹰计划</v>
          </cell>
          <cell r="H1003" t="str">
            <v>实习生</v>
          </cell>
        </row>
        <row r="1004">
          <cell r="F1004" t="str">
            <v>高艺溥</v>
          </cell>
          <cell r="G1004" t="str">
            <v>力量星/飞鹰计划</v>
          </cell>
          <cell r="H1004" t="str">
            <v>实习生</v>
          </cell>
        </row>
        <row r="1005">
          <cell r="F1005" t="str">
            <v>樊晶</v>
          </cell>
          <cell r="G1005" t="str">
            <v>力量星/飞鹰计划</v>
          </cell>
          <cell r="H1005" t="str">
            <v>实习生</v>
          </cell>
        </row>
        <row r="1006">
          <cell r="F1006" t="str">
            <v>刘曜铭</v>
          </cell>
          <cell r="G1006" t="str">
            <v>力量星/飞鹰计划</v>
          </cell>
          <cell r="H1006" t="str">
            <v>实习生</v>
          </cell>
        </row>
        <row r="1007">
          <cell r="F1007" t="str">
            <v>刘树融</v>
          </cell>
          <cell r="G1007" t="str">
            <v>力量星/飞鹰计划</v>
          </cell>
          <cell r="H1007" t="str">
            <v>实习生</v>
          </cell>
        </row>
        <row r="1008">
          <cell r="F1008" t="str">
            <v>张益源</v>
          </cell>
          <cell r="G1008" t="str">
            <v>力量星/飞鹰计划</v>
          </cell>
          <cell r="H1008" t="str">
            <v>实习生</v>
          </cell>
        </row>
        <row r="1009">
          <cell r="F1009" t="str">
            <v>刘曜宁</v>
          </cell>
          <cell r="G1009" t="str">
            <v>力量星/飞鹰计划</v>
          </cell>
          <cell r="H1009" t="str">
            <v>实习生</v>
          </cell>
        </row>
        <row r="1010">
          <cell r="F1010" t="str">
            <v>何东儒</v>
          </cell>
          <cell r="G1010" t="str">
            <v>力量星/飞鹰计划</v>
          </cell>
          <cell r="H1010" t="str">
            <v>实习生</v>
          </cell>
        </row>
        <row r="1011">
          <cell r="F1011" t="str">
            <v>刘书豪</v>
          </cell>
          <cell r="G1011" t="str">
            <v>力量星/飞鹰计划</v>
          </cell>
          <cell r="H1011" t="str">
            <v>实习生</v>
          </cell>
        </row>
        <row r="1012">
          <cell r="F1012" t="str">
            <v>罗政</v>
          </cell>
          <cell r="G1012" t="str">
            <v>力量星/飞鹰计划</v>
          </cell>
          <cell r="H1012" t="str">
            <v>实习生</v>
          </cell>
        </row>
        <row r="1013">
          <cell r="F1013" t="str">
            <v>张昊阳</v>
          </cell>
          <cell r="G1013" t="str">
            <v>力量星/飞鹰计划</v>
          </cell>
          <cell r="H1013" t="str">
            <v>实习生</v>
          </cell>
        </row>
        <row r="1014">
          <cell r="F1014" t="str">
            <v>杨旭龙</v>
          </cell>
          <cell r="G1014" t="str">
            <v>力量星/飞鹰计划</v>
          </cell>
          <cell r="H1014" t="str">
            <v>实习生</v>
          </cell>
        </row>
        <row r="1015">
          <cell r="F1015" t="str">
            <v>许涵涵</v>
          </cell>
          <cell r="G1015" t="str">
            <v>力量星/飞鹰计划</v>
          </cell>
          <cell r="H1015" t="str">
            <v>实习生</v>
          </cell>
        </row>
        <row r="1016">
          <cell r="F1016" t="str">
            <v>刘东升</v>
          </cell>
          <cell r="G1016" t="str">
            <v>力量星/飞鹰计划</v>
          </cell>
          <cell r="H1016" t="str">
            <v>实习生</v>
          </cell>
        </row>
        <row r="1017">
          <cell r="F1017" t="str">
            <v>黄金荣</v>
          </cell>
          <cell r="G1017" t="str">
            <v>力量星/飞鹰计划</v>
          </cell>
          <cell r="H1017" t="str">
            <v>实习生</v>
          </cell>
        </row>
        <row r="1018">
          <cell r="F1018" t="str">
            <v>刘馨岳</v>
          </cell>
          <cell r="G1018" t="str">
            <v>力量星/飞鹰计划</v>
          </cell>
          <cell r="H1018" t="str">
            <v>实习生</v>
          </cell>
        </row>
        <row r="1019">
          <cell r="F1019" t="str">
            <v>刘发</v>
          </cell>
          <cell r="G1019" t="str">
            <v>力量星/飞鹰计划</v>
          </cell>
          <cell r="H1019" t="str">
            <v>实习生</v>
          </cell>
        </row>
        <row r="1020">
          <cell r="F1020" t="str">
            <v>王炫焱</v>
          </cell>
          <cell r="G1020" t="str">
            <v>力量星/飞鹰计划</v>
          </cell>
          <cell r="H1020" t="str">
            <v>实习生</v>
          </cell>
        </row>
        <row r="1021">
          <cell r="F1021" t="str">
            <v>郭芮宏</v>
          </cell>
          <cell r="G1021" t="str">
            <v>力量星/飞鹰计划</v>
          </cell>
          <cell r="H1021" t="str">
            <v>力量星/飞鹰计划</v>
          </cell>
        </row>
        <row r="1022">
          <cell r="F1022" t="str">
            <v>赵俞潼</v>
          </cell>
          <cell r="G1022" t="str">
            <v>力量星/飞鹰计划</v>
          </cell>
          <cell r="H1022" t="str">
            <v>实习生</v>
          </cell>
        </row>
        <row r="1023">
          <cell r="F1023" t="str">
            <v>陈天驰</v>
          </cell>
          <cell r="G1023" t="str">
            <v>力量星/飞鹰计划</v>
          </cell>
          <cell r="H1023" t="str">
            <v>力量星/飞鹰计划</v>
          </cell>
        </row>
        <row r="1024">
          <cell r="F1024" t="str">
            <v>桑嘉亮</v>
          </cell>
          <cell r="G1024" t="str">
            <v>力量星/飞鹰计划</v>
          </cell>
          <cell r="H1024" t="str">
            <v>力量星/飞鹰计划</v>
          </cell>
        </row>
        <row r="1025">
          <cell r="F1025" t="str">
            <v>刘泽宇</v>
          </cell>
          <cell r="G1025" t="str">
            <v>力量星/飞鹰计划</v>
          </cell>
          <cell r="H1025" t="str">
            <v>力量星/飞鹰计划</v>
          </cell>
        </row>
        <row r="1026">
          <cell r="F1026" t="str">
            <v>贺旭</v>
          </cell>
          <cell r="G1026" t="str">
            <v>力量星/飞鹰计划</v>
          </cell>
          <cell r="H1026" t="str">
            <v>力量星/飞鹰计划</v>
          </cell>
        </row>
        <row r="1027">
          <cell r="F1027" t="str">
            <v>贾江洋</v>
          </cell>
          <cell r="G1027" t="str">
            <v>力量星/飞鹰计划</v>
          </cell>
          <cell r="H1027" t="str">
            <v>力量星/飞鹰计划</v>
          </cell>
        </row>
        <row r="1028">
          <cell r="F1028" t="str">
            <v>胡皓博</v>
          </cell>
          <cell r="G1028" t="str">
            <v>力量星/飞鹰计划</v>
          </cell>
          <cell r="H1028" t="str">
            <v>力量星/飞鹰计划</v>
          </cell>
        </row>
        <row r="1029">
          <cell r="F1029" t="str">
            <v>李瑞峰</v>
          </cell>
          <cell r="G1029" t="str">
            <v>人力行政中心-安保</v>
          </cell>
          <cell r="H1029" t="str">
            <v>安保员</v>
          </cell>
        </row>
        <row r="1030">
          <cell r="F1030" t="str">
            <v>李杰</v>
          </cell>
          <cell r="G1030" t="str">
            <v>力量星/飞鹰计划</v>
          </cell>
          <cell r="H1030" t="str">
            <v>实习生</v>
          </cell>
        </row>
        <row r="1031">
          <cell r="F1031" t="str">
            <v>胡智科</v>
          </cell>
          <cell r="G1031" t="str">
            <v>力量星/飞鹰计划</v>
          </cell>
          <cell r="H1031" t="str">
            <v>实习生</v>
          </cell>
        </row>
        <row r="1032">
          <cell r="F1032" t="str">
            <v>武玉龙</v>
          </cell>
          <cell r="G1032" t="str">
            <v>力量星/飞鹰计划</v>
          </cell>
          <cell r="H1032" t="str">
            <v>实习生</v>
          </cell>
        </row>
        <row r="1033">
          <cell r="F1033" t="str">
            <v>王培丞</v>
          </cell>
          <cell r="G1033" t="str">
            <v>力量星/飞鹰计划</v>
          </cell>
          <cell r="H1033" t="str">
            <v>实习生</v>
          </cell>
        </row>
        <row r="1034">
          <cell r="F1034" t="str">
            <v>李家麒</v>
          </cell>
          <cell r="G1034" t="str">
            <v>人力行政中心-物业</v>
          </cell>
          <cell r="H1034" t="str">
            <v>酒庄主管</v>
          </cell>
        </row>
        <row r="1035">
          <cell r="F1035" t="str">
            <v>王海军</v>
          </cell>
          <cell r="G1035" t="str">
            <v>复垦绿化队</v>
          </cell>
          <cell r="H1035" t="str">
            <v>队长</v>
          </cell>
        </row>
        <row r="1036">
          <cell r="F1036" t="str">
            <v>鲁当军</v>
          </cell>
          <cell r="G1036" t="str">
            <v>复垦绿化队</v>
          </cell>
          <cell r="H1036" t="str">
            <v>副队长</v>
          </cell>
        </row>
        <row r="1037">
          <cell r="F1037" t="str">
            <v>蔺向龙</v>
          </cell>
          <cell r="G1037" t="str">
            <v>复垦绿化队</v>
          </cell>
          <cell r="H1037" t="str">
            <v>专员</v>
          </cell>
        </row>
        <row r="1038">
          <cell r="F1038" t="str">
            <v>王维春</v>
          </cell>
          <cell r="G1038" t="str">
            <v>复垦绿化队</v>
          </cell>
          <cell r="H1038" t="str">
            <v>车辆班长</v>
          </cell>
        </row>
        <row r="1039">
          <cell r="F1039" t="str">
            <v>秦永红</v>
          </cell>
          <cell r="G1039" t="str">
            <v>复垦绿化队</v>
          </cell>
          <cell r="H1039" t="str">
            <v>车辆班长</v>
          </cell>
        </row>
        <row r="1040">
          <cell r="F1040" t="str">
            <v>曹有厚</v>
          </cell>
          <cell r="G1040" t="str">
            <v>复垦绿化队</v>
          </cell>
          <cell r="H1040" t="str">
            <v>车辆班长</v>
          </cell>
        </row>
        <row r="1041">
          <cell r="F1041" t="str">
            <v>刘生小</v>
          </cell>
          <cell r="G1041" t="str">
            <v>复垦绿化队</v>
          </cell>
          <cell r="H1041" t="str">
            <v>放仓员</v>
          </cell>
        </row>
        <row r="1042">
          <cell r="F1042" t="str">
            <v>张军</v>
          </cell>
          <cell r="G1042" t="str">
            <v>复垦绿化队</v>
          </cell>
          <cell r="H1042" t="str">
            <v>放仓员</v>
          </cell>
        </row>
        <row r="1043">
          <cell r="F1043" t="str">
            <v>杨申</v>
          </cell>
          <cell r="G1043" t="str">
            <v>复垦绿化队</v>
          </cell>
          <cell r="H1043" t="str">
            <v>环境治理员</v>
          </cell>
        </row>
        <row r="1044">
          <cell r="F1044" t="str">
            <v>杨军</v>
          </cell>
          <cell r="G1044" t="str">
            <v>复垦绿化队</v>
          </cell>
          <cell r="H1044" t="str">
            <v>环境治理员</v>
          </cell>
        </row>
        <row r="1045">
          <cell r="F1045" t="str">
            <v>徐吉国</v>
          </cell>
          <cell r="G1045" t="str">
            <v>复垦绿化队</v>
          </cell>
          <cell r="H1045" t="str">
            <v>环境治理员</v>
          </cell>
        </row>
        <row r="1046">
          <cell r="F1046" t="str">
            <v>朱建强</v>
          </cell>
          <cell r="G1046" t="str">
            <v>复垦绿化队</v>
          </cell>
          <cell r="H1046" t="str">
            <v>环境治理员</v>
          </cell>
        </row>
        <row r="1047">
          <cell r="F1047" t="str">
            <v>樊志强</v>
          </cell>
          <cell r="G1047" t="str">
            <v>复垦绿化队</v>
          </cell>
          <cell r="H1047" t="str">
            <v>司机</v>
          </cell>
        </row>
        <row r="1048">
          <cell r="F1048" t="str">
            <v>周锄勾</v>
          </cell>
          <cell r="G1048" t="str">
            <v>复垦绿化队</v>
          </cell>
          <cell r="H1048" t="str">
            <v>司机</v>
          </cell>
        </row>
        <row r="1049">
          <cell r="F1049" t="str">
            <v>赵耀</v>
          </cell>
          <cell r="G1049" t="str">
            <v>复垦绿化队</v>
          </cell>
          <cell r="H1049" t="str">
            <v>挖机司机</v>
          </cell>
        </row>
        <row r="1050">
          <cell r="F1050" t="str">
            <v>郝建军</v>
          </cell>
          <cell r="G1050" t="str">
            <v>复垦绿化队</v>
          </cell>
          <cell r="H1050" t="str">
            <v>挖机司机</v>
          </cell>
        </row>
        <row r="1051">
          <cell r="F1051" t="str">
            <v>贾海军</v>
          </cell>
          <cell r="G1051" t="str">
            <v>复垦绿化队</v>
          </cell>
          <cell r="H1051" t="str">
            <v>维修班长</v>
          </cell>
        </row>
        <row r="1052">
          <cell r="F1052" t="str">
            <v>刘利军</v>
          </cell>
          <cell r="G1052" t="str">
            <v>复垦绿化队</v>
          </cell>
          <cell r="H1052" t="str">
            <v>维修工</v>
          </cell>
        </row>
        <row r="1053">
          <cell r="F1053" t="str">
            <v>周玉德</v>
          </cell>
          <cell r="G1053" t="str">
            <v>复垦绿化队</v>
          </cell>
          <cell r="H1053" t="str">
            <v>修理工</v>
          </cell>
        </row>
        <row r="1054">
          <cell r="F1054" t="str">
            <v>陈兵</v>
          </cell>
          <cell r="G1054" t="str">
            <v>复垦绿化队</v>
          </cell>
          <cell r="H1054" t="str">
            <v>修理工</v>
          </cell>
        </row>
        <row r="1055">
          <cell r="F1055" t="str">
            <v>樊海波</v>
          </cell>
          <cell r="G1055" t="str">
            <v>复垦绿化队</v>
          </cell>
          <cell r="H1055" t="str">
            <v>装载机司机</v>
          </cell>
        </row>
        <row r="1056">
          <cell r="F1056" t="str">
            <v>马建峰</v>
          </cell>
          <cell r="G1056" t="str">
            <v>复垦绿化队</v>
          </cell>
          <cell r="H1056" t="str">
            <v>车辆班长</v>
          </cell>
        </row>
        <row r="1057">
          <cell r="F1057" t="str">
            <v>段兆云</v>
          </cell>
          <cell r="G1057" t="str">
            <v>复垦绿化队</v>
          </cell>
          <cell r="H1057" t="str">
            <v>装载机司机</v>
          </cell>
        </row>
        <row r="1058">
          <cell r="F1058" t="str">
            <v>樊学峰</v>
          </cell>
          <cell r="G1058" t="str">
            <v>复垦绿化队</v>
          </cell>
          <cell r="H1058" t="str">
            <v>装载机司机</v>
          </cell>
        </row>
        <row r="1059">
          <cell r="F1059" t="str">
            <v>马建忠</v>
          </cell>
          <cell r="G1059" t="str">
            <v>复垦绿化队</v>
          </cell>
          <cell r="H1059" t="str">
            <v>装载机司机</v>
          </cell>
        </row>
        <row r="1060">
          <cell r="F1060" t="str">
            <v>邬张保</v>
          </cell>
          <cell r="G1060" t="str">
            <v>复垦绿化队</v>
          </cell>
          <cell r="H1060" t="str">
            <v>装载机司机</v>
          </cell>
        </row>
        <row r="1061">
          <cell r="F1061" t="str">
            <v>张培荣</v>
          </cell>
          <cell r="G1061" t="str">
            <v>复垦绿化队</v>
          </cell>
          <cell r="H1061" t="str">
            <v>装载机司机</v>
          </cell>
        </row>
        <row r="1062">
          <cell r="F1062" t="str">
            <v>白建雄</v>
          </cell>
          <cell r="G1062" t="str">
            <v>复垦绿化队</v>
          </cell>
          <cell r="H1062" t="str">
            <v>装载机司机</v>
          </cell>
        </row>
        <row r="1063">
          <cell r="F1063" t="str">
            <v>邬健军</v>
          </cell>
          <cell r="G1063" t="str">
            <v>复垦绿化队</v>
          </cell>
          <cell r="H1063" t="str">
            <v>装载机司机</v>
          </cell>
        </row>
        <row r="1064">
          <cell r="F1064" t="str">
            <v>张文礼</v>
          </cell>
          <cell r="G1064" t="str">
            <v>复垦绿化队</v>
          </cell>
          <cell r="H1064" t="str">
            <v>装载机司机</v>
          </cell>
        </row>
        <row r="1065">
          <cell r="F1065" t="str">
            <v>高岸青</v>
          </cell>
          <cell r="G1065" t="str">
            <v>复垦绿化队</v>
          </cell>
          <cell r="H1065" t="str">
            <v>装载机司机</v>
          </cell>
        </row>
        <row r="1066">
          <cell r="F1066" t="str">
            <v>王东</v>
          </cell>
          <cell r="G1066" t="str">
            <v>复垦绿化队</v>
          </cell>
          <cell r="H1066" t="str">
            <v>装载机司机</v>
          </cell>
        </row>
        <row r="1067">
          <cell r="F1067" t="str">
            <v>苏有</v>
          </cell>
          <cell r="G1067" t="str">
            <v>复垦绿化队</v>
          </cell>
          <cell r="H1067" t="str">
            <v>装载机司机</v>
          </cell>
        </row>
        <row r="1068">
          <cell r="F1068" t="str">
            <v>李润波</v>
          </cell>
          <cell r="G1068" t="str">
            <v>复垦绿化队</v>
          </cell>
          <cell r="H1068" t="str">
            <v>装载机司机</v>
          </cell>
        </row>
        <row r="1069">
          <cell r="F1069" t="str">
            <v>马增云</v>
          </cell>
          <cell r="G1069" t="str">
            <v>复垦绿化队</v>
          </cell>
          <cell r="H1069" t="str">
            <v>装载机司机</v>
          </cell>
        </row>
        <row r="1070">
          <cell r="F1070" t="str">
            <v>燕禄军</v>
          </cell>
          <cell r="G1070" t="str">
            <v>复垦绿化队</v>
          </cell>
          <cell r="H1070" t="str">
            <v>装载机司机</v>
          </cell>
        </row>
        <row r="1071">
          <cell r="F1071" t="str">
            <v>王锁雄</v>
          </cell>
          <cell r="G1071" t="str">
            <v>复垦绿化队</v>
          </cell>
          <cell r="H1071" t="str">
            <v>装载机司机</v>
          </cell>
        </row>
        <row r="1072">
          <cell r="F1072" t="str">
            <v>冯维东</v>
          </cell>
          <cell r="G1072" t="str">
            <v>复垦绿化队</v>
          </cell>
          <cell r="H1072" t="str">
            <v>装载机司机</v>
          </cell>
        </row>
        <row r="1073">
          <cell r="F1073" t="str">
            <v>肖培明</v>
          </cell>
          <cell r="G1073" t="str">
            <v>复垦绿化队</v>
          </cell>
          <cell r="H1073" t="str">
            <v>自卸车司机</v>
          </cell>
        </row>
        <row r="1074">
          <cell r="F1074" t="str">
            <v>刘志强</v>
          </cell>
          <cell r="G1074" t="str">
            <v>复垦绿化队</v>
          </cell>
          <cell r="H1074" t="str">
            <v>自卸车司机</v>
          </cell>
        </row>
        <row r="1075">
          <cell r="F1075" t="str">
            <v>郭奇锋</v>
          </cell>
          <cell r="G1075" t="str">
            <v>复垦绿化队</v>
          </cell>
          <cell r="H1075" t="str">
            <v>自卸车司机</v>
          </cell>
        </row>
        <row r="1076">
          <cell r="F1076" t="str">
            <v>张强</v>
          </cell>
          <cell r="G1076" t="str">
            <v>复垦绿化队</v>
          </cell>
          <cell r="H1076" t="str">
            <v>自卸车司机</v>
          </cell>
        </row>
        <row r="1077">
          <cell r="F1077" t="str">
            <v>闫上飞</v>
          </cell>
          <cell r="G1077" t="str">
            <v>复垦绿化队</v>
          </cell>
          <cell r="H1077" t="str">
            <v>自卸车司机</v>
          </cell>
        </row>
        <row r="1078">
          <cell r="F1078" t="str">
            <v>房永亮</v>
          </cell>
          <cell r="G1078" t="str">
            <v>复垦绿化队</v>
          </cell>
          <cell r="H1078" t="str">
            <v>自卸车司机</v>
          </cell>
        </row>
        <row r="1079">
          <cell r="F1079" t="str">
            <v>王军</v>
          </cell>
          <cell r="G1079" t="str">
            <v>复垦绿化队</v>
          </cell>
          <cell r="H1079" t="str">
            <v>自卸车司机</v>
          </cell>
        </row>
        <row r="1080">
          <cell r="F1080" t="str">
            <v>路广华</v>
          </cell>
          <cell r="G1080" t="str">
            <v>复垦绿化队</v>
          </cell>
          <cell r="H1080" t="str">
            <v>自卸车司机</v>
          </cell>
        </row>
        <row r="1081">
          <cell r="F1081" t="str">
            <v>田荣峰</v>
          </cell>
          <cell r="G1081" t="str">
            <v>复垦绿化队</v>
          </cell>
          <cell r="H1081" t="str">
            <v>自卸车司机</v>
          </cell>
        </row>
        <row r="1082">
          <cell r="F1082" t="str">
            <v>高月恒</v>
          </cell>
          <cell r="G1082" t="str">
            <v>复垦绿化队</v>
          </cell>
          <cell r="H1082" t="str">
            <v>自卸车司机</v>
          </cell>
        </row>
        <row r="1083">
          <cell r="F1083" t="str">
            <v>王文清</v>
          </cell>
          <cell r="G1083" t="str">
            <v>复垦绿化队</v>
          </cell>
          <cell r="H1083" t="str">
            <v>自卸车司机</v>
          </cell>
        </row>
        <row r="1084">
          <cell r="F1084" t="str">
            <v>张福明</v>
          </cell>
          <cell r="G1084" t="str">
            <v>复垦绿化队</v>
          </cell>
          <cell r="H1084" t="str">
            <v>车辆班长</v>
          </cell>
        </row>
        <row r="1085">
          <cell r="F1085" t="str">
            <v>贾占峰</v>
          </cell>
          <cell r="G1085" t="str">
            <v>复垦绿化队</v>
          </cell>
          <cell r="H1085" t="str">
            <v>自卸车司机</v>
          </cell>
        </row>
        <row r="1086">
          <cell r="F1086" t="str">
            <v>张伟</v>
          </cell>
          <cell r="G1086" t="str">
            <v>复垦绿化队</v>
          </cell>
          <cell r="H1086" t="str">
            <v>司机</v>
          </cell>
        </row>
        <row r="1087">
          <cell r="F1087" t="str">
            <v>边兴龙</v>
          </cell>
          <cell r="G1087" t="str">
            <v>复垦绿化队</v>
          </cell>
          <cell r="H1087" t="str">
            <v>司机</v>
          </cell>
        </row>
        <row r="1088">
          <cell r="F1088" t="str">
            <v>张永清</v>
          </cell>
          <cell r="G1088" t="str">
            <v>复垦绿化队</v>
          </cell>
          <cell r="H1088" t="str">
            <v>司机</v>
          </cell>
        </row>
        <row r="1089">
          <cell r="F1089" t="str">
            <v>孙伟</v>
          </cell>
          <cell r="G1089" t="str">
            <v>复垦绿化队</v>
          </cell>
          <cell r="H1089" t="str">
            <v>装载机司机</v>
          </cell>
        </row>
        <row r="1090">
          <cell r="F1090" t="str">
            <v>梅志强</v>
          </cell>
          <cell r="G1090" t="str">
            <v>复垦绿化队</v>
          </cell>
          <cell r="H1090" t="str">
            <v>装载机司机</v>
          </cell>
        </row>
        <row r="1091">
          <cell r="F1091" t="str">
            <v>崔建飞</v>
          </cell>
          <cell r="G1091" t="str">
            <v>复垦绿化队</v>
          </cell>
          <cell r="H1091" t="str">
            <v>排矸司机</v>
          </cell>
        </row>
        <row r="1092">
          <cell r="F1092" t="str">
            <v>阎伟莲</v>
          </cell>
          <cell r="G1092" t="str">
            <v>复垦绿化队</v>
          </cell>
          <cell r="H1092" t="str">
            <v>维修工</v>
          </cell>
        </row>
        <row r="1093">
          <cell r="F1093" t="str">
            <v>田文清</v>
          </cell>
          <cell r="G1093" t="str">
            <v>复垦绿化队</v>
          </cell>
          <cell r="H1093" t="str">
            <v>放仓员</v>
          </cell>
        </row>
        <row r="1094">
          <cell r="F1094" t="str">
            <v>满双喜</v>
          </cell>
          <cell r="G1094" t="str">
            <v>复垦绿化队</v>
          </cell>
          <cell r="H1094" t="str">
            <v>装载机司机</v>
          </cell>
        </row>
        <row r="1095">
          <cell r="F1095" t="str">
            <v>辛海利</v>
          </cell>
          <cell r="G1095" t="str">
            <v>复垦绿化队</v>
          </cell>
          <cell r="H1095" t="str">
            <v>自卸车司机</v>
          </cell>
        </row>
        <row r="1096">
          <cell r="F1096" t="str">
            <v>田双仲</v>
          </cell>
          <cell r="G1096" t="str">
            <v>复垦绿化队</v>
          </cell>
          <cell r="H1096" t="str">
            <v>装载机司机</v>
          </cell>
        </row>
        <row r="1097">
          <cell r="F1097" t="str">
            <v>郭源</v>
          </cell>
          <cell r="G1097" t="str">
            <v>复垦绿化队</v>
          </cell>
          <cell r="H1097" t="str">
            <v>自卸车司机</v>
          </cell>
        </row>
        <row r="1098">
          <cell r="F1098" t="str">
            <v>张培文</v>
          </cell>
          <cell r="G1098" t="str">
            <v>复垦绿化队</v>
          </cell>
          <cell r="H1098" t="str">
            <v>放仓员</v>
          </cell>
        </row>
        <row r="1099">
          <cell r="F1099" t="str">
            <v>张小平</v>
          </cell>
          <cell r="G1099" t="str">
            <v>复垦绿化队</v>
          </cell>
          <cell r="H1099" t="str">
            <v>自卸车司机</v>
          </cell>
        </row>
        <row r="1100">
          <cell r="F1100" t="str">
            <v>王胜利</v>
          </cell>
          <cell r="G1100" t="str">
            <v>复垦绿化队</v>
          </cell>
          <cell r="H1100" t="str">
            <v>装载机司机</v>
          </cell>
        </row>
        <row r="1101">
          <cell r="F1101" t="str">
            <v>贺贵明</v>
          </cell>
          <cell r="G1101" t="str">
            <v>复垦绿化队</v>
          </cell>
          <cell r="H1101" t="str">
            <v>装载机司机</v>
          </cell>
        </row>
        <row r="1102">
          <cell r="F1102" t="str">
            <v>尹四毛</v>
          </cell>
          <cell r="G1102" t="str">
            <v>复垦绿化队</v>
          </cell>
          <cell r="H1102" t="str">
            <v>自卸车司机</v>
          </cell>
        </row>
        <row r="1103">
          <cell r="F1103" t="str">
            <v>马向军</v>
          </cell>
          <cell r="G1103" t="str">
            <v>复垦绿化队</v>
          </cell>
          <cell r="H1103" t="str">
            <v>自卸车司机</v>
          </cell>
        </row>
        <row r="1104">
          <cell r="F1104" t="str">
            <v>赵建忠</v>
          </cell>
          <cell r="G1104" t="str">
            <v>复垦绿化队</v>
          </cell>
          <cell r="H1104" t="str">
            <v>环境治理员</v>
          </cell>
        </row>
        <row r="1105">
          <cell r="F1105" t="str">
            <v>任波</v>
          </cell>
          <cell r="G1105" t="str">
            <v>复垦绿化队</v>
          </cell>
          <cell r="H1105" t="str">
            <v>装载机司机</v>
          </cell>
        </row>
        <row r="1106">
          <cell r="F1106" t="str">
            <v>薛润芝</v>
          </cell>
          <cell r="G1106" t="str">
            <v>复垦绿化队</v>
          </cell>
          <cell r="H1106" t="str">
            <v>自卸车司机</v>
          </cell>
        </row>
        <row r="1107">
          <cell r="F1107" t="str">
            <v>路福保</v>
          </cell>
          <cell r="G1107" t="str">
            <v>复垦绿化队</v>
          </cell>
          <cell r="H1107" t="str">
            <v>环境治理员</v>
          </cell>
        </row>
        <row r="1108">
          <cell r="F1108" t="str">
            <v>李福强</v>
          </cell>
          <cell r="G1108" t="str">
            <v>生产机修科</v>
          </cell>
          <cell r="H1108" t="str">
            <v>临时工</v>
          </cell>
        </row>
        <row r="1109">
          <cell r="F1109" t="str">
            <v>宋明明</v>
          </cell>
          <cell r="G1109" t="str">
            <v>成控中心</v>
          </cell>
          <cell r="H1109" t="str">
            <v>经理</v>
          </cell>
        </row>
        <row r="1110">
          <cell r="F1110" t="str">
            <v>田之江</v>
          </cell>
          <cell r="G1110" t="str">
            <v>成控中心</v>
          </cell>
          <cell r="H1110" t="str">
            <v>副经理</v>
          </cell>
        </row>
        <row r="1111">
          <cell r="F1111" t="str">
            <v>康中强</v>
          </cell>
          <cell r="G1111" t="str">
            <v>成控中心</v>
          </cell>
          <cell r="H1111" t="str">
            <v>副经理</v>
          </cell>
        </row>
        <row r="1112">
          <cell r="F1112" t="str">
            <v>岳厚浓</v>
          </cell>
          <cell r="G1112" t="str">
            <v>成控中心</v>
          </cell>
          <cell r="H1112" t="str">
            <v>招标主管</v>
          </cell>
        </row>
        <row r="1113">
          <cell r="F1113" t="str">
            <v>张书铭</v>
          </cell>
          <cell r="G1113" t="str">
            <v>成控中心</v>
          </cell>
          <cell r="H1113" t="str">
            <v>工程师</v>
          </cell>
        </row>
        <row r="1114">
          <cell r="F1114" t="str">
            <v>马福</v>
          </cell>
          <cell r="G1114" t="str">
            <v>成控中心</v>
          </cell>
          <cell r="H1114" t="str">
            <v>机电工程师</v>
          </cell>
        </row>
        <row r="1115">
          <cell r="F1115" t="str">
            <v>白露</v>
          </cell>
          <cell r="G1115" t="str">
            <v>成控中心</v>
          </cell>
          <cell r="H1115" t="str">
            <v>工程师</v>
          </cell>
        </row>
        <row r="1116">
          <cell r="F1116" t="str">
            <v>王佳</v>
          </cell>
          <cell r="G1116" t="str">
            <v>成控中心</v>
          </cell>
          <cell r="H1116" t="str">
            <v>预算员</v>
          </cell>
        </row>
        <row r="1117">
          <cell r="F1117" t="str">
            <v>王美霞</v>
          </cell>
          <cell r="G1117" t="str">
            <v>成控中心</v>
          </cell>
          <cell r="H1117" t="str">
            <v>采购专员</v>
          </cell>
        </row>
        <row r="1118">
          <cell r="F1118" t="str">
            <v>张常在</v>
          </cell>
          <cell r="G1118" t="str">
            <v>成控中心</v>
          </cell>
          <cell r="H1118" t="str">
            <v>土建工程师</v>
          </cell>
        </row>
        <row r="1119">
          <cell r="F1119" t="str">
            <v>罗曼</v>
          </cell>
          <cell r="G1119" t="str">
            <v>成控中心</v>
          </cell>
          <cell r="H1119" t="str">
            <v>招标专员</v>
          </cell>
        </row>
        <row r="1120">
          <cell r="F1120" t="str">
            <v>梁国文</v>
          </cell>
          <cell r="G1120" t="str">
            <v>集团督查办公室</v>
          </cell>
          <cell r="H1120" t="str">
            <v>主任督查专员</v>
          </cell>
        </row>
        <row r="1121">
          <cell r="F1121" t="str">
            <v>张爱平</v>
          </cell>
          <cell r="G1121" t="str">
            <v>集团督查办公室</v>
          </cell>
          <cell r="H1121" t="str">
            <v>督察主管</v>
          </cell>
        </row>
        <row r="1122">
          <cell r="F1122" t="str">
            <v>蔺永福</v>
          </cell>
          <cell r="G1122" t="str">
            <v>煤质管理部</v>
          </cell>
          <cell r="H1122" t="str">
            <v>主管</v>
          </cell>
        </row>
        <row r="1123">
          <cell r="F1123" t="str">
            <v>魏杰</v>
          </cell>
          <cell r="G1123" t="str">
            <v>法务监察中心（发展）</v>
          </cell>
          <cell r="H1123" t="str">
            <v>法务监察专员</v>
          </cell>
        </row>
        <row r="1124">
          <cell r="F1124" t="str">
            <v>李其才</v>
          </cell>
          <cell r="G1124" t="str">
            <v>生产机修科</v>
          </cell>
          <cell r="H1124" t="str">
            <v>原煤皮带巡视工</v>
          </cell>
        </row>
        <row r="1125">
          <cell r="F1125" t="str">
            <v>李印楼</v>
          </cell>
          <cell r="G1125" t="str">
            <v>南非项目公司</v>
          </cell>
          <cell r="H1125" t="str">
            <v>董事长</v>
          </cell>
        </row>
        <row r="1126">
          <cell r="F1126" t="str">
            <v>郭鑫</v>
          </cell>
          <cell r="G1126" t="str">
            <v>南非项目公司</v>
          </cell>
          <cell r="H1126" t="str">
            <v>总经理</v>
          </cell>
        </row>
        <row r="1127">
          <cell r="F1127" t="str">
            <v>王玉良</v>
          </cell>
          <cell r="G1127" t="str">
            <v>南非项目公司</v>
          </cell>
          <cell r="H1127" t="str">
            <v>副经理</v>
          </cell>
        </row>
        <row r="1128">
          <cell r="F1128" t="str">
            <v>王静玉</v>
          </cell>
          <cell r="G1128" t="str">
            <v>南非项目公司</v>
          </cell>
          <cell r="H1128" t="str">
            <v>主提升司机</v>
          </cell>
        </row>
        <row r="1129">
          <cell r="F1129" t="str">
            <v>李宇鹏</v>
          </cell>
          <cell r="G1129" t="str">
            <v>南非项目公司</v>
          </cell>
          <cell r="H1129" t="str">
            <v>选煤工程师</v>
          </cell>
        </row>
        <row r="1130">
          <cell r="F1130" t="str">
            <v>郑天翔</v>
          </cell>
          <cell r="G1130" t="str">
            <v>南非项目公司</v>
          </cell>
          <cell r="H1130" t="str">
            <v>厨师</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首页"/>
      <sheetName val="数据统计"/>
      <sheetName val="在职人员信息表"/>
      <sheetName val="离职人员信息表 "/>
      <sheetName val="任职汇总表"/>
      <sheetName val="调出、退休，退休返聘人员信息表"/>
      <sheetName val="调动人员明细表"/>
      <sheetName val="打印版（在职）"/>
      <sheetName val="解除劳动合同证明"/>
      <sheetName val="解除劳务合同证明"/>
    </sheetNames>
    <sheetDataSet>
      <sheetData sheetId="0" refreshError="1"/>
      <sheetData sheetId="1" refreshError="1"/>
      <sheetData sheetId="2" refreshError="1">
        <row r="1">
          <cell r="F1" t="str">
            <v>姓名</v>
          </cell>
          <cell r="G1" t="str">
            <v>工作部门</v>
          </cell>
          <cell r="H1" t="str">
            <v>岗位</v>
          </cell>
          <cell r="I1" t="str">
            <v>兼职岗位/轮岗部门</v>
          </cell>
          <cell r="J1" t="str">
            <v>岗位类别</v>
          </cell>
          <cell r="K1" t="str">
            <v>人员序列</v>
          </cell>
          <cell r="L1" t="str">
            <v>级别</v>
          </cell>
          <cell r="M1" t="str">
            <v>人员
类别</v>
          </cell>
          <cell r="N1" t="str">
            <v>入职时间</v>
          </cell>
          <cell r="O1" t="str">
            <v>司龄</v>
          </cell>
          <cell r="P1" t="str">
            <v>合同类型</v>
          </cell>
          <cell r="Q1" t="str">
            <v>性别</v>
          </cell>
          <cell r="R1" t="str">
            <v>民族</v>
          </cell>
          <cell r="S1" t="str">
            <v>出生日期</v>
          </cell>
          <cell r="T1" t="str">
            <v>身份证地址</v>
          </cell>
          <cell r="U1" t="str">
            <v>身份证号码</v>
          </cell>
        </row>
        <row r="2">
          <cell r="F2" t="str">
            <v>李波</v>
          </cell>
          <cell r="G2" t="str">
            <v>公司领导</v>
          </cell>
          <cell r="H2" t="str">
            <v>董事长</v>
          </cell>
          <cell r="I2" t="str">
            <v>2022-5-30任力量发展有限公司执行董事兼行政总裁；
2022-6-4兼管力量发展集团人事、行政工作。</v>
          </cell>
          <cell r="J2" t="str">
            <v>管理岗</v>
          </cell>
          <cell r="K2" t="str">
            <v>管理序列（M)</v>
          </cell>
          <cell r="L2" t="str">
            <v>董事长</v>
          </cell>
          <cell r="M2" t="str">
            <v>正式工</v>
          </cell>
          <cell r="N2">
            <v>38075</v>
          </cell>
          <cell r="O2">
            <v>21.5</v>
          </cell>
          <cell r="P2" t="str">
            <v>无固定期限</v>
          </cell>
          <cell r="Q2" t="str">
            <v>男</v>
          </cell>
          <cell r="R2" t="str">
            <v>汉</v>
          </cell>
          <cell r="S2">
            <v>30098</v>
          </cell>
          <cell r="T2" t="str">
            <v>北京市东城区和平里中街甲7号</v>
          </cell>
          <cell r="U2" t="str">
            <v>130522198205272415</v>
          </cell>
        </row>
        <row r="3">
          <cell r="F3" t="str">
            <v>章杨</v>
          </cell>
          <cell r="G3" t="str">
            <v>公司领导</v>
          </cell>
          <cell r="H3" t="str">
            <v>总经理</v>
          </cell>
        </row>
        <row r="3">
          <cell r="J3" t="str">
            <v>管理岗</v>
          </cell>
          <cell r="K3" t="str">
            <v>管理序列（M)</v>
          </cell>
          <cell r="L3" t="str">
            <v>总经理级</v>
          </cell>
          <cell r="M3" t="str">
            <v>正式工</v>
          </cell>
          <cell r="N3">
            <v>44440</v>
          </cell>
          <cell r="O3">
            <v>4</v>
          </cell>
          <cell r="P3" t="str">
            <v>固定期限劳动合同</v>
          </cell>
          <cell r="Q3" t="str">
            <v>男</v>
          </cell>
          <cell r="R3" t="str">
            <v>汉</v>
          </cell>
          <cell r="S3">
            <v>29714</v>
          </cell>
        </row>
        <row r="3">
          <cell r="U3" t="str">
            <v>42030019810508031X</v>
          </cell>
        </row>
        <row r="4">
          <cell r="F4" t="str">
            <v>窦发权</v>
          </cell>
          <cell r="G4" t="str">
            <v>公司领导</v>
          </cell>
          <cell r="H4" t="str">
            <v>总工程师</v>
          </cell>
          <cell r="I4" t="str">
            <v>2023-3-12任命窦发权为力量发展集团总工程师兼内蒙古准格尔旗力量煤业有限
公司总工程师，不再担任宁夏力量矿业有限公司总经理职务
2024-9-12兼任南非项目公司总工程师</v>
          </cell>
          <cell r="J4" t="str">
            <v>管理岗</v>
          </cell>
          <cell r="K4" t="str">
            <v>管理序列（M)</v>
          </cell>
          <cell r="L4" t="str">
            <v>总经理级</v>
          </cell>
          <cell r="M4" t="str">
            <v>正式工</v>
          </cell>
          <cell r="N4">
            <v>41671</v>
          </cell>
          <cell r="O4">
            <v>11.6</v>
          </cell>
          <cell r="P4" t="str">
            <v>固定期限劳动合同</v>
          </cell>
          <cell r="Q4" t="str">
            <v>男</v>
          </cell>
          <cell r="R4" t="str">
            <v>汉</v>
          </cell>
          <cell r="S4">
            <v>26178</v>
          </cell>
          <cell r="T4" t="str">
            <v>山东省泰安市岱岳区龙潭路375号3号楼1单元501室</v>
          </cell>
          <cell r="U4" t="str">
            <v>370902197109021292</v>
          </cell>
        </row>
        <row r="5">
          <cell r="F5" t="str">
            <v>奚明</v>
          </cell>
          <cell r="G5" t="str">
            <v>公司领导</v>
          </cell>
          <cell r="H5" t="str">
            <v>常务副总经理</v>
          </cell>
        </row>
        <row r="5">
          <cell r="J5" t="str">
            <v>管理岗</v>
          </cell>
          <cell r="K5" t="str">
            <v>管理序列（M)</v>
          </cell>
          <cell r="L5" t="str">
            <v>副总级</v>
          </cell>
          <cell r="M5" t="str">
            <v>正式工</v>
          </cell>
          <cell r="N5">
            <v>43222</v>
          </cell>
          <cell r="O5">
            <v>7.4</v>
          </cell>
          <cell r="P5" t="str">
            <v>固定期限劳动合同</v>
          </cell>
          <cell r="Q5" t="str">
            <v>男</v>
          </cell>
          <cell r="R5" t="str">
            <v>汉</v>
          </cell>
          <cell r="S5">
            <v>30493</v>
          </cell>
          <cell r="T5" t="str">
            <v>北京市朝阳区金蝉南里4号楼3单元402号</v>
          </cell>
          <cell r="U5" t="str">
            <v>21128219830626081X</v>
          </cell>
        </row>
        <row r="6">
          <cell r="F6" t="str">
            <v>宋云飞</v>
          </cell>
          <cell r="G6" t="str">
            <v>公司领导</v>
          </cell>
          <cell r="H6" t="str">
            <v>副总经理</v>
          </cell>
        </row>
        <row r="6">
          <cell r="J6" t="str">
            <v>管理岗</v>
          </cell>
          <cell r="K6" t="str">
            <v>管理序列（M)</v>
          </cell>
          <cell r="L6" t="str">
            <v>副总级</v>
          </cell>
          <cell r="M6" t="str">
            <v>正式工</v>
          </cell>
          <cell r="N6">
            <v>41061</v>
          </cell>
          <cell r="O6">
            <v>13.3</v>
          </cell>
          <cell r="P6" t="str">
            <v>固定期限劳动合同</v>
          </cell>
          <cell r="Q6" t="str">
            <v>男</v>
          </cell>
          <cell r="R6" t="str">
            <v>汉</v>
          </cell>
          <cell r="S6">
            <v>29899</v>
          </cell>
          <cell r="T6" t="str">
            <v>北京市朝阳区惠忠庵一号对外经济贸易大学（04研）</v>
          </cell>
          <cell r="U6" t="str">
            <v>230822198111094910</v>
          </cell>
        </row>
        <row r="7">
          <cell r="F7" t="str">
            <v>周洪刚</v>
          </cell>
          <cell r="G7" t="str">
            <v>公司领导</v>
          </cell>
          <cell r="H7" t="str">
            <v>总经理助理兼多种经营部经理</v>
          </cell>
          <cell r="I7" t="str">
            <v>2021-10-27兼任量蕴牧业发展有限公司常务副总经理</v>
          </cell>
          <cell r="J7" t="str">
            <v>管理岗</v>
          </cell>
          <cell r="K7" t="str">
            <v>管理序列（M)</v>
          </cell>
          <cell r="L7" t="str">
            <v>副总级</v>
          </cell>
          <cell r="M7" t="str">
            <v>正式工</v>
          </cell>
          <cell r="N7">
            <v>40313</v>
          </cell>
          <cell r="O7">
            <v>15.3</v>
          </cell>
          <cell r="P7" t="str">
            <v>无固定期限</v>
          </cell>
          <cell r="Q7" t="str">
            <v>男</v>
          </cell>
          <cell r="R7" t="str">
            <v>汉</v>
          </cell>
          <cell r="S7">
            <v>23710</v>
          </cell>
          <cell r="T7" t="str">
            <v>河北省邯郸市邯山区和平路373号9栋2单元7号</v>
          </cell>
          <cell r="U7" t="str">
            <v>130403196411292114</v>
          </cell>
        </row>
        <row r="8">
          <cell r="F8" t="str">
            <v>王震</v>
          </cell>
          <cell r="G8" t="str">
            <v>公司领导</v>
          </cell>
          <cell r="H8" t="str">
            <v>副总经理</v>
          </cell>
          <cell r="I8" t="str">
            <v>2021-10-27兼任内蒙古量蕴牧业发展有限公司副总经理</v>
          </cell>
          <cell r="J8" t="str">
            <v>管理岗</v>
          </cell>
          <cell r="K8" t="str">
            <v>管理序列（M)</v>
          </cell>
          <cell r="L8" t="str">
            <v>副总级</v>
          </cell>
          <cell r="M8" t="str">
            <v>正式工</v>
          </cell>
          <cell r="N8">
            <v>40392</v>
          </cell>
          <cell r="O8">
            <v>15.1</v>
          </cell>
          <cell r="P8" t="str">
            <v>无固定期限</v>
          </cell>
          <cell r="Q8" t="str">
            <v>男</v>
          </cell>
          <cell r="R8" t="str">
            <v>汉</v>
          </cell>
          <cell r="S8">
            <v>31308</v>
          </cell>
          <cell r="T8" t="str">
            <v>内蒙古鄂尔多斯市准格尔旗大路镇乌兰不浪村小东社218号</v>
          </cell>
          <cell r="U8" t="str">
            <v>152723198509184812</v>
          </cell>
        </row>
        <row r="9">
          <cell r="F9" t="str">
            <v>李秦生</v>
          </cell>
          <cell r="G9" t="str">
            <v>公司领导</v>
          </cell>
          <cell r="H9" t="str">
            <v>副总经理兼矿长</v>
          </cell>
          <cell r="I9" t="str">
            <v>2023-12-20兼任贵州力量能源有限公司总经理</v>
          </cell>
          <cell r="J9" t="str">
            <v>管理岗</v>
          </cell>
          <cell r="K9" t="str">
            <v>管理序列（M)</v>
          </cell>
          <cell r="L9" t="str">
            <v>副总级</v>
          </cell>
          <cell r="M9" t="str">
            <v>正式工</v>
          </cell>
          <cell r="N9">
            <v>40410</v>
          </cell>
          <cell r="O9">
            <v>15.1</v>
          </cell>
          <cell r="P9" t="str">
            <v>无固定期限</v>
          </cell>
          <cell r="Q9" t="str">
            <v>男</v>
          </cell>
          <cell r="R9" t="str">
            <v>汉</v>
          </cell>
          <cell r="S9">
            <v>31742</v>
          </cell>
          <cell r="T9" t="str">
            <v>重庆市綦江区安稳镇松北路179号5单元</v>
          </cell>
          <cell r="U9" t="str">
            <v>362329198611264574</v>
          </cell>
        </row>
        <row r="10">
          <cell r="F10" t="str">
            <v>赵佳</v>
          </cell>
          <cell r="G10" t="str">
            <v>公司领导</v>
          </cell>
          <cell r="H10" t="str">
            <v>力量发展财务副总监兼力量煤业财务总监</v>
          </cell>
          <cell r="I10" t="str">
            <v>2025-07-23任命力量发展财务副总监兼力量煤业财务总监</v>
          </cell>
          <cell r="J10" t="str">
            <v>管理岗</v>
          </cell>
          <cell r="K10" t="str">
            <v>管理序列（M)</v>
          </cell>
          <cell r="L10" t="str">
            <v>副总级</v>
          </cell>
          <cell r="M10" t="str">
            <v>正式工</v>
          </cell>
          <cell r="N10">
            <v>40422</v>
          </cell>
          <cell r="O10">
            <v>15</v>
          </cell>
          <cell r="P10" t="str">
            <v>无固定期限</v>
          </cell>
          <cell r="Q10" t="str">
            <v>女</v>
          </cell>
          <cell r="R10" t="str">
            <v>汉</v>
          </cell>
          <cell r="S10">
            <v>30697</v>
          </cell>
          <cell r="T10" t="str">
            <v>内蒙古鄂尔多斯市准格尔旗薛家湾镇新雅小区7号楼4单元601号</v>
          </cell>
          <cell r="U10" t="str">
            <v>150122198401160527</v>
          </cell>
        </row>
        <row r="11">
          <cell r="F11" t="str">
            <v>杨维海</v>
          </cell>
          <cell r="G11" t="str">
            <v>矿级领导</v>
          </cell>
          <cell r="H11" t="str">
            <v>副矿长</v>
          </cell>
          <cell r="I11" t="str">
            <v>2024-12-16任命高翔兼任内蒙古准格尔旗力量煤业有限公司副总工程师(高级经理级)</v>
          </cell>
          <cell r="J11" t="str">
            <v>管理岗</v>
          </cell>
          <cell r="K11" t="str">
            <v>管理序列（M)</v>
          </cell>
          <cell r="L11" t="str">
            <v>高级经理级</v>
          </cell>
          <cell r="M11" t="str">
            <v>正式工</v>
          </cell>
          <cell r="N11">
            <v>41373</v>
          </cell>
          <cell r="O11">
            <v>12.4</v>
          </cell>
          <cell r="P11" t="str">
            <v>固定期限劳动合同</v>
          </cell>
          <cell r="Q11" t="str">
            <v>男</v>
          </cell>
          <cell r="R11" t="str">
            <v>汉</v>
          </cell>
          <cell r="S11">
            <v>27677</v>
          </cell>
          <cell r="T11" t="str">
            <v>安徽省淮南市田家庵区安成镇石头埠村３７号</v>
          </cell>
          <cell r="U11" t="str">
            <v>340403197510102439</v>
          </cell>
        </row>
        <row r="12">
          <cell r="F12" t="str">
            <v>高翔</v>
          </cell>
          <cell r="G12" t="str">
            <v>矿级领导</v>
          </cell>
          <cell r="H12" t="str">
            <v>生产副矿长</v>
          </cell>
          <cell r="I12" t="str">
            <v>2024-12-16任命高翔兼任内蒙古准格尔旗力量煤业有限公司副总工程师(高级经理级)</v>
          </cell>
          <cell r="J12" t="str">
            <v>管理岗</v>
          </cell>
          <cell r="K12" t="str">
            <v>管理序列（M)</v>
          </cell>
          <cell r="L12" t="str">
            <v>高级经理级</v>
          </cell>
          <cell r="M12" t="str">
            <v>正式工</v>
          </cell>
          <cell r="N12">
            <v>45085</v>
          </cell>
          <cell r="O12">
            <v>2.3</v>
          </cell>
          <cell r="P12" t="str">
            <v>固定期限劳动合同</v>
          </cell>
          <cell r="Q12" t="str">
            <v>男</v>
          </cell>
          <cell r="R12" t="str">
            <v>汉</v>
          </cell>
          <cell r="S12">
            <v>29710</v>
          </cell>
          <cell r="T12" t="str">
            <v>山西省阳泉市矿区立新区美丽家园1楼4门6号</v>
          </cell>
          <cell r="U12" t="str">
            <v>14010219810504601X</v>
          </cell>
        </row>
        <row r="13">
          <cell r="F13" t="str">
            <v>王荣</v>
          </cell>
          <cell r="G13" t="str">
            <v>矿级领导</v>
          </cell>
          <cell r="H13" t="str">
            <v>总工程师</v>
          </cell>
          <cell r="I13" t="str">
            <v>2024-12-16任命王荣兼任内蒙古准格尔旗力量煤业有限公司副总工程师(高级经理级)</v>
          </cell>
          <cell r="J13" t="str">
            <v>管理岗</v>
          </cell>
          <cell r="K13" t="str">
            <v>管理序列（M)</v>
          </cell>
          <cell r="L13" t="str">
            <v>高级经理级</v>
          </cell>
          <cell r="M13" t="str">
            <v>正式工</v>
          </cell>
          <cell r="N13">
            <v>45087</v>
          </cell>
          <cell r="O13">
            <v>2.3</v>
          </cell>
          <cell r="P13" t="str">
            <v>固定期限劳动合同</v>
          </cell>
          <cell r="Q13" t="str">
            <v>男</v>
          </cell>
          <cell r="R13" t="str">
            <v>汉</v>
          </cell>
          <cell r="S13">
            <v>32146</v>
          </cell>
          <cell r="T13" t="str">
            <v>山西省晋城市城区书院街1261号古矿单身2号楼</v>
          </cell>
          <cell r="U13" t="str">
            <v>140581198801043215</v>
          </cell>
        </row>
        <row r="14">
          <cell r="F14" t="str">
            <v>陈永清</v>
          </cell>
          <cell r="G14" t="str">
            <v>矿级领导</v>
          </cell>
          <cell r="H14" t="str">
            <v>机电副矿长</v>
          </cell>
          <cell r="I14" t="str">
            <v>2024-12-16任命陈永清兼任内蒙古准格尔旗力量煤业有限公司副总工程师(高级经理级)</v>
          </cell>
          <cell r="J14" t="str">
            <v>管理岗</v>
          </cell>
          <cell r="K14" t="str">
            <v>管理序列（M)</v>
          </cell>
          <cell r="L14" t="str">
            <v>高级经理级</v>
          </cell>
          <cell r="M14" t="str">
            <v>正式工</v>
          </cell>
          <cell r="N14">
            <v>45087</v>
          </cell>
          <cell r="O14">
            <v>2.3</v>
          </cell>
          <cell r="P14" t="str">
            <v>固定期限劳动合同</v>
          </cell>
          <cell r="Q14" t="str">
            <v>男</v>
          </cell>
          <cell r="R14" t="str">
            <v>汉</v>
          </cell>
          <cell r="S14">
            <v>28743</v>
          </cell>
          <cell r="T14" t="str">
            <v>黑龙江省鸡西市鸡冠区红楼委3组58号</v>
          </cell>
          <cell r="U14" t="str">
            <v>230321197809105011</v>
          </cell>
        </row>
        <row r="15">
          <cell r="F15" t="str">
            <v>付浩声</v>
          </cell>
          <cell r="G15" t="str">
            <v>矿级领导</v>
          </cell>
          <cell r="H15" t="str">
            <v>机电副总工程师</v>
          </cell>
        </row>
        <row r="15">
          <cell r="J15" t="str">
            <v>管理岗</v>
          </cell>
          <cell r="K15" t="str">
            <v>管理序列（M)</v>
          </cell>
          <cell r="L15" t="str">
            <v>正经理级/副矿级</v>
          </cell>
          <cell r="M15" t="str">
            <v>正式工</v>
          </cell>
          <cell r="N15">
            <v>40640</v>
          </cell>
          <cell r="O15">
            <v>14.4</v>
          </cell>
          <cell r="P15" t="str">
            <v>无固定期限</v>
          </cell>
          <cell r="Q15" t="str">
            <v>男</v>
          </cell>
          <cell r="R15" t="str">
            <v>汉</v>
          </cell>
          <cell r="S15">
            <v>31534</v>
          </cell>
          <cell r="T15" t="str">
            <v>山东省肥城市王瓜店街道办事处金槐村197号</v>
          </cell>
          <cell r="U15" t="str">
            <v>370983198605021358</v>
          </cell>
        </row>
        <row r="16">
          <cell r="F16" t="str">
            <v>李亚杰</v>
          </cell>
          <cell r="G16" t="str">
            <v>矿级领导</v>
          </cell>
          <cell r="H16" t="str">
            <v>安全副总工程师</v>
          </cell>
        </row>
        <row r="16">
          <cell r="J16" t="str">
            <v>管理岗</v>
          </cell>
          <cell r="K16" t="str">
            <v>管理序列（M)</v>
          </cell>
          <cell r="L16" t="str">
            <v>正经理级/副矿级</v>
          </cell>
          <cell r="M16" t="str">
            <v>正式工</v>
          </cell>
          <cell r="N16">
            <v>43133</v>
          </cell>
          <cell r="O16">
            <v>7.6</v>
          </cell>
          <cell r="P16" t="str">
            <v>固定期限劳动合同</v>
          </cell>
          <cell r="Q16" t="str">
            <v>男</v>
          </cell>
          <cell r="R16" t="str">
            <v>汉</v>
          </cell>
          <cell r="S16">
            <v>32370</v>
          </cell>
          <cell r="T16" t="str">
            <v>山西省长子县丹朱镇丹乐社区1000号凌志达花园3号楼5单元101号</v>
          </cell>
          <cell r="U16" t="str">
            <v>140428198808152812</v>
          </cell>
        </row>
        <row r="17">
          <cell r="F17" t="str">
            <v>谈安彬</v>
          </cell>
          <cell r="G17" t="str">
            <v>矿级领导</v>
          </cell>
          <cell r="H17" t="str">
            <v>地质防治水副总工程师</v>
          </cell>
        </row>
        <row r="17">
          <cell r="J17" t="str">
            <v>管理岗</v>
          </cell>
          <cell r="K17" t="str">
            <v>管理序列（M)</v>
          </cell>
          <cell r="L17" t="str">
            <v>正经理级/副矿级</v>
          </cell>
          <cell r="M17" t="str">
            <v>正式工</v>
          </cell>
          <cell r="N17">
            <v>45456</v>
          </cell>
          <cell r="O17">
            <v>1.3</v>
          </cell>
          <cell r="P17" t="str">
            <v>固定期限劳动合同</v>
          </cell>
          <cell r="Q17" t="str">
            <v>男</v>
          </cell>
          <cell r="R17" t="str">
            <v>汉</v>
          </cell>
          <cell r="S17">
            <v>29730</v>
          </cell>
          <cell r="T17" t="str">
            <v>河南省登封市</v>
          </cell>
          <cell r="U17" t="str">
            <v>512323198105240334</v>
          </cell>
        </row>
        <row r="18">
          <cell r="F18" t="str">
            <v>孙启明</v>
          </cell>
          <cell r="G18" t="str">
            <v>综采队</v>
          </cell>
          <cell r="H18" t="str">
            <v>矿长助理兼综采队队长</v>
          </cell>
        </row>
        <row r="18">
          <cell r="J18" t="str">
            <v>管理岗</v>
          </cell>
          <cell r="K18" t="str">
            <v>管理序列（M)</v>
          </cell>
          <cell r="L18" t="str">
            <v>正经理级/副矿级</v>
          </cell>
          <cell r="M18" t="str">
            <v>正式工</v>
          </cell>
          <cell r="N18">
            <v>45090</v>
          </cell>
          <cell r="O18">
            <v>2.3</v>
          </cell>
          <cell r="P18" t="str">
            <v>固定期限劳动合同</v>
          </cell>
          <cell r="Q18" t="str">
            <v>男</v>
          </cell>
          <cell r="R18" t="str">
            <v>蒙古</v>
          </cell>
          <cell r="S18">
            <v>32587</v>
          </cell>
          <cell r="T18" t="str">
            <v>内蒙古鄂尔多斯市东胜区泊江海子镇泊江海子村马家村15号</v>
          </cell>
          <cell r="U18" t="str">
            <v>150428198903200159</v>
          </cell>
        </row>
        <row r="19">
          <cell r="F19" t="str">
            <v>张广振</v>
          </cell>
          <cell r="G19" t="str">
            <v>综采队</v>
          </cell>
          <cell r="H19" t="str">
            <v>常务副队长</v>
          </cell>
        </row>
        <row r="19">
          <cell r="J19" t="str">
            <v>管理岗</v>
          </cell>
          <cell r="K19" t="str">
            <v>管理序列（M)</v>
          </cell>
          <cell r="L19" t="str">
            <v>副经理级/正科级</v>
          </cell>
          <cell r="M19" t="str">
            <v>正式工</v>
          </cell>
          <cell r="N19">
            <v>45039</v>
          </cell>
          <cell r="O19">
            <v>2.4</v>
          </cell>
          <cell r="P19" t="str">
            <v>固定期限劳动合同</v>
          </cell>
          <cell r="Q19" t="str">
            <v>男</v>
          </cell>
          <cell r="R19" t="str">
            <v>汉</v>
          </cell>
          <cell r="S19">
            <v>29920</v>
          </cell>
          <cell r="T19" t="str">
            <v>山东省曲阜市陵城镇苑庄村中心街40号</v>
          </cell>
          <cell r="U19" t="str">
            <v>370881198111304835</v>
          </cell>
        </row>
        <row r="20">
          <cell r="F20" t="str">
            <v>杨培</v>
          </cell>
          <cell r="G20" t="str">
            <v>综采队</v>
          </cell>
          <cell r="H20" t="str">
            <v>副队长</v>
          </cell>
        </row>
        <row r="20">
          <cell r="J20" t="str">
            <v>专业技术岗</v>
          </cell>
          <cell r="K20" t="str">
            <v>专业技术序列(P)</v>
          </cell>
          <cell r="L20" t="str">
            <v>副科级/经理助理/主管</v>
          </cell>
          <cell r="M20" t="str">
            <v>正式工</v>
          </cell>
          <cell r="N20">
            <v>42978</v>
          </cell>
          <cell r="O20">
            <v>8</v>
          </cell>
          <cell r="P20" t="str">
            <v>固定期限劳动合同</v>
          </cell>
          <cell r="Q20" t="str">
            <v>男</v>
          </cell>
          <cell r="R20" t="str">
            <v>汉</v>
          </cell>
          <cell r="S20">
            <v>31753</v>
          </cell>
          <cell r="T20" t="str">
            <v>鄂尔多斯市准格尔旗龙口镇红树梁村壕川社008号</v>
          </cell>
          <cell r="U20" t="str">
            <v>152723198612071517</v>
          </cell>
        </row>
        <row r="21">
          <cell r="F21" t="str">
            <v>商好学</v>
          </cell>
          <cell r="G21" t="str">
            <v>综采队</v>
          </cell>
          <cell r="H21" t="str">
            <v>副队长</v>
          </cell>
        </row>
        <row r="21">
          <cell r="J21" t="str">
            <v>专业技术岗</v>
          </cell>
          <cell r="K21" t="str">
            <v>专业技术序列(P)</v>
          </cell>
          <cell r="L21" t="str">
            <v>副科级/经理助理/主管</v>
          </cell>
          <cell r="M21" t="str">
            <v>正式工</v>
          </cell>
          <cell r="N21">
            <v>41323</v>
          </cell>
          <cell r="O21">
            <v>12.6</v>
          </cell>
          <cell r="P21" t="str">
            <v>固定期限劳动合同</v>
          </cell>
          <cell r="Q21" t="str">
            <v>男</v>
          </cell>
          <cell r="R21" t="str">
            <v>汉</v>
          </cell>
          <cell r="S21">
            <v>26252</v>
          </cell>
          <cell r="T21" t="str">
            <v>山东省微山县张楼乡陶官屯村平安路西五巷003号</v>
          </cell>
          <cell r="U21" t="str">
            <v>370826197111153732</v>
          </cell>
        </row>
        <row r="22">
          <cell r="F22" t="str">
            <v>尹树山</v>
          </cell>
          <cell r="G22" t="str">
            <v>综采队</v>
          </cell>
          <cell r="H22" t="str">
            <v>副队长</v>
          </cell>
        </row>
        <row r="22">
          <cell r="J22" t="str">
            <v>专业技术岗</v>
          </cell>
          <cell r="K22" t="str">
            <v>专业技术序列(P)</v>
          </cell>
          <cell r="L22" t="str">
            <v>副科级/经理助理/主管</v>
          </cell>
          <cell r="M22" t="str">
            <v>正式工</v>
          </cell>
          <cell r="N22">
            <v>41323</v>
          </cell>
          <cell r="O22">
            <v>12.6</v>
          </cell>
          <cell r="P22" t="str">
            <v>固定期限劳动合同</v>
          </cell>
          <cell r="Q22" t="str">
            <v>男</v>
          </cell>
          <cell r="R22" t="str">
            <v>汉</v>
          </cell>
          <cell r="S22">
            <v>26854</v>
          </cell>
          <cell r="T22" t="str">
            <v>河北省唐山市迁西县罗家屯镇长岭峰村151号</v>
          </cell>
          <cell r="U22" t="str">
            <v>130227197307093611</v>
          </cell>
        </row>
        <row r="23">
          <cell r="F23" t="str">
            <v>王星</v>
          </cell>
          <cell r="G23" t="str">
            <v>综采队</v>
          </cell>
          <cell r="H23" t="str">
            <v>机电工程师</v>
          </cell>
        </row>
        <row r="23">
          <cell r="J23" t="str">
            <v>专业技术岗</v>
          </cell>
          <cell r="K23" t="str">
            <v>专业技术序列(P)</v>
          </cell>
        </row>
        <row r="23">
          <cell r="M23" t="str">
            <v>正式工</v>
          </cell>
          <cell r="N23">
            <v>41487</v>
          </cell>
          <cell r="O23">
            <v>12.1</v>
          </cell>
          <cell r="P23" t="str">
            <v>固定期限劳动合同</v>
          </cell>
          <cell r="Q23" t="str">
            <v>男</v>
          </cell>
          <cell r="R23" t="str">
            <v>汉</v>
          </cell>
          <cell r="S23">
            <v>32568</v>
          </cell>
          <cell r="T23" t="str">
            <v>内蒙古鄂尔多斯市准格尔旗沙圪堵镇纳林村纳林社725号</v>
          </cell>
          <cell r="U23" t="str">
            <v>152723198903010634</v>
          </cell>
        </row>
        <row r="24">
          <cell r="F24" t="str">
            <v>张坤</v>
          </cell>
          <cell r="G24" t="str">
            <v>综采队</v>
          </cell>
          <cell r="H24" t="str">
            <v>副队长</v>
          </cell>
        </row>
        <row r="24">
          <cell r="J24" t="str">
            <v>专业技术岗</v>
          </cell>
          <cell r="K24" t="str">
            <v>专业技术序列(P)</v>
          </cell>
          <cell r="L24" t="str">
            <v>副科级/经理助理/主管</v>
          </cell>
          <cell r="M24" t="str">
            <v>正式工</v>
          </cell>
          <cell r="N24">
            <v>41323</v>
          </cell>
          <cell r="O24">
            <v>12.6</v>
          </cell>
          <cell r="P24" t="str">
            <v>固定期限劳动合同</v>
          </cell>
          <cell r="Q24" t="str">
            <v>男</v>
          </cell>
          <cell r="R24" t="str">
            <v>汉</v>
          </cell>
          <cell r="S24">
            <v>29825</v>
          </cell>
          <cell r="T24" t="str">
            <v>辽宁省葫芦岛市南票区和谐路210栋122号</v>
          </cell>
          <cell r="U24" t="str">
            <v>211404198108276230</v>
          </cell>
        </row>
        <row r="25">
          <cell r="F25" t="str">
            <v>杨肖</v>
          </cell>
          <cell r="G25" t="str">
            <v>综采队</v>
          </cell>
          <cell r="H25" t="str">
            <v>综采安装材料主管</v>
          </cell>
        </row>
        <row r="25">
          <cell r="J25" t="str">
            <v>专业技术岗</v>
          </cell>
          <cell r="K25" t="str">
            <v>专业技术序列(P)</v>
          </cell>
          <cell r="L25" t="str">
            <v>副科级/经理助理/主管</v>
          </cell>
          <cell r="M25" t="str">
            <v>正式工</v>
          </cell>
          <cell r="N25">
            <v>41744</v>
          </cell>
          <cell r="O25">
            <v>11.4</v>
          </cell>
          <cell r="P25" t="str">
            <v>固定期限劳动合同</v>
          </cell>
          <cell r="Q25" t="str">
            <v>男</v>
          </cell>
          <cell r="R25" t="str">
            <v>汉</v>
          </cell>
          <cell r="S25">
            <v>32721</v>
          </cell>
          <cell r="T25" t="str">
            <v>江苏省沛县大屯镇丰乐521号</v>
          </cell>
          <cell r="U25" t="str">
            <v>320322198908010811</v>
          </cell>
        </row>
        <row r="26">
          <cell r="F26" t="str">
            <v>黄光灿</v>
          </cell>
          <cell r="G26" t="str">
            <v>综采队</v>
          </cell>
          <cell r="H26" t="str">
            <v>技术员</v>
          </cell>
        </row>
        <row r="26">
          <cell r="J26" t="str">
            <v>专业技术岗</v>
          </cell>
          <cell r="K26" t="str">
            <v>专业技术序列(P)</v>
          </cell>
        </row>
        <row r="26">
          <cell r="M26" t="str">
            <v>正式工</v>
          </cell>
          <cell r="N26">
            <v>45069</v>
          </cell>
          <cell r="O26">
            <v>2.3</v>
          </cell>
          <cell r="P26" t="str">
            <v>固定期限劳动合同</v>
          </cell>
          <cell r="Q26" t="str">
            <v>男</v>
          </cell>
          <cell r="R26" t="str">
            <v>汉</v>
          </cell>
          <cell r="S26">
            <v>34315</v>
          </cell>
          <cell r="T26" t="str">
            <v>河南省叶县水寨乡屈庄一组</v>
          </cell>
          <cell r="U26" t="str">
            <v>410422199312126516</v>
          </cell>
        </row>
        <row r="27">
          <cell r="F27" t="str">
            <v>贾云云</v>
          </cell>
          <cell r="G27" t="str">
            <v>综采队</v>
          </cell>
          <cell r="H27" t="str">
            <v>办事员</v>
          </cell>
        </row>
        <row r="27">
          <cell r="J27" t="str">
            <v>专业技术岗</v>
          </cell>
          <cell r="K27" t="str">
            <v>专业技术序列(P)</v>
          </cell>
        </row>
        <row r="27">
          <cell r="M27" t="str">
            <v>正式工</v>
          </cell>
          <cell r="N27">
            <v>43386</v>
          </cell>
          <cell r="O27">
            <v>6.9</v>
          </cell>
          <cell r="P27" t="str">
            <v>固定期限劳动合同</v>
          </cell>
          <cell r="Q27" t="str">
            <v>女</v>
          </cell>
          <cell r="R27" t="str">
            <v>汉</v>
          </cell>
          <cell r="S27">
            <v>34458</v>
          </cell>
          <cell r="T27" t="str">
            <v>山西省长子县石哲镇西河庄村037号</v>
          </cell>
          <cell r="U27" t="str">
            <v>140428199405043261</v>
          </cell>
        </row>
        <row r="28">
          <cell r="F28" t="str">
            <v>张向辉</v>
          </cell>
          <cell r="G28" t="str">
            <v>综采队</v>
          </cell>
          <cell r="H28" t="str">
            <v>安检员</v>
          </cell>
        </row>
        <row r="28">
          <cell r="J28" t="str">
            <v>工人岗</v>
          </cell>
          <cell r="K28" t="str">
            <v>技能序列(S)</v>
          </cell>
        </row>
        <row r="28">
          <cell r="M28" t="str">
            <v>正式工</v>
          </cell>
          <cell r="N28">
            <v>41302</v>
          </cell>
          <cell r="O28">
            <v>12.6</v>
          </cell>
          <cell r="P28" t="str">
            <v>固定期限劳动合同</v>
          </cell>
          <cell r="Q28" t="str">
            <v>男</v>
          </cell>
          <cell r="R28" t="str">
            <v>汉</v>
          </cell>
          <cell r="S28">
            <v>28815</v>
          </cell>
          <cell r="T28" t="str">
            <v>吉林省洮南市万宝镇新丰村鄢家窝棚屯</v>
          </cell>
          <cell r="U28" t="str">
            <v>220881197811216011</v>
          </cell>
        </row>
        <row r="29">
          <cell r="F29" t="str">
            <v>薛宪伟</v>
          </cell>
          <cell r="G29" t="str">
            <v>综采队</v>
          </cell>
          <cell r="H29" t="str">
            <v>采煤机司机</v>
          </cell>
        </row>
        <row r="29">
          <cell r="J29" t="str">
            <v>工人岗</v>
          </cell>
          <cell r="K29" t="str">
            <v>技能序列(S)</v>
          </cell>
        </row>
        <row r="29">
          <cell r="M29" t="str">
            <v>正式工</v>
          </cell>
          <cell r="N29">
            <v>41323</v>
          </cell>
          <cell r="O29">
            <v>12.6</v>
          </cell>
          <cell r="P29" t="str">
            <v>固定期限劳动合同</v>
          </cell>
          <cell r="Q29" t="str">
            <v>男</v>
          </cell>
          <cell r="R29" t="str">
            <v>汉</v>
          </cell>
          <cell r="S29">
            <v>31518</v>
          </cell>
          <cell r="T29" t="str">
            <v>江苏省沛县杨屯镇东姚桥村546号</v>
          </cell>
          <cell r="U29" t="str">
            <v>320322198604162517</v>
          </cell>
        </row>
        <row r="30">
          <cell r="F30" t="str">
            <v>张延朝</v>
          </cell>
          <cell r="G30" t="str">
            <v>综采队</v>
          </cell>
          <cell r="H30" t="str">
            <v>采煤机司机</v>
          </cell>
        </row>
        <row r="30">
          <cell r="J30" t="str">
            <v>工人岗</v>
          </cell>
          <cell r="K30" t="str">
            <v>技能序列(S)</v>
          </cell>
        </row>
        <row r="30">
          <cell r="M30" t="str">
            <v>正式工</v>
          </cell>
          <cell r="N30">
            <v>43164</v>
          </cell>
          <cell r="O30">
            <v>7.5</v>
          </cell>
          <cell r="P30" t="str">
            <v>固定期限劳动合同</v>
          </cell>
          <cell r="Q30" t="str">
            <v>男</v>
          </cell>
          <cell r="R30" t="str">
            <v>汉</v>
          </cell>
          <cell r="S30">
            <v>29246</v>
          </cell>
          <cell r="T30" t="str">
            <v>河北省沙河市蝉房乡温家沟村4号</v>
          </cell>
          <cell r="U30" t="str">
            <v>132202198001264632</v>
          </cell>
        </row>
        <row r="31">
          <cell r="F31" t="str">
            <v>韩志发</v>
          </cell>
          <cell r="G31" t="str">
            <v>综采队</v>
          </cell>
          <cell r="H31" t="str">
            <v>采煤机司机</v>
          </cell>
        </row>
        <row r="31">
          <cell r="J31" t="str">
            <v>工人岗</v>
          </cell>
          <cell r="K31" t="str">
            <v>技能序列(S)</v>
          </cell>
        </row>
        <row r="31">
          <cell r="M31" t="str">
            <v>正式工</v>
          </cell>
          <cell r="N31">
            <v>43165</v>
          </cell>
          <cell r="O31">
            <v>7.5</v>
          </cell>
          <cell r="P31" t="str">
            <v>固定期限劳动合同</v>
          </cell>
          <cell r="Q31" t="str">
            <v>男</v>
          </cell>
          <cell r="R31" t="str">
            <v>汉</v>
          </cell>
          <cell r="S31">
            <v>27891</v>
          </cell>
          <cell r="T31" t="str">
            <v>河北省邢台市内丘县金店镇韩郝庄村374号</v>
          </cell>
          <cell r="U31" t="str">
            <v>132224197605111657</v>
          </cell>
        </row>
        <row r="32">
          <cell r="F32" t="str">
            <v>田涛</v>
          </cell>
          <cell r="G32" t="str">
            <v>综采队</v>
          </cell>
          <cell r="H32" t="str">
            <v>采煤机司机</v>
          </cell>
        </row>
        <row r="32">
          <cell r="J32" t="str">
            <v>工人岗</v>
          </cell>
          <cell r="K32" t="str">
            <v>技能序列(S)</v>
          </cell>
        </row>
        <row r="32">
          <cell r="M32" t="str">
            <v>正式工</v>
          </cell>
          <cell r="N32">
            <v>45490</v>
          </cell>
          <cell r="O32">
            <v>1.2</v>
          </cell>
          <cell r="P32" t="str">
            <v>固定期限劳动合同</v>
          </cell>
          <cell r="Q32" t="str">
            <v>男</v>
          </cell>
          <cell r="R32" t="str">
            <v>汉</v>
          </cell>
          <cell r="S32">
            <v>37541</v>
          </cell>
          <cell r="T32" t="str">
            <v>内蒙古托克托县新营子镇田家柳二营村4组28号</v>
          </cell>
          <cell r="U32" t="str">
            <v>150122200210122114</v>
          </cell>
        </row>
        <row r="33">
          <cell r="F33" t="str">
            <v>王昭</v>
          </cell>
          <cell r="G33" t="str">
            <v>综采队</v>
          </cell>
          <cell r="H33" t="str">
            <v>采煤机司机</v>
          </cell>
        </row>
        <row r="33">
          <cell r="J33" t="str">
            <v>工人岗</v>
          </cell>
          <cell r="K33" t="str">
            <v>技能序列(S)</v>
          </cell>
        </row>
        <row r="33">
          <cell r="M33" t="str">
            <v>正式工</v>
          </cell>
          <cell r="N33">
            <v>45702</v>
          </cell>
          <cell r="O33">
            <v>0.6</v>
          </cell>
          <cell r="P33" t="str">
            <v>固定期限劳动合同</v>
          </cell>
          <cell r="Q33" t="str">
            <v>男</v>
          </cell>
          <cell r="R33" t="str">
            <v>汉</v>
          </cell>
          <cell r="S33">
            <v>34578</v>
          </cell>
          <cell r="T33" t="str">
            <v>甘肃省正宁县永和镇沟泉行政村董村组44号</v>
          </cell>
          <cell r="U33" t="str">
            <v>622825199409011215</v>
          </cell>
        </row>
        <row r="34">
          <cell r="F34" t="str">
            <v>李光辉</v>
          </cell>
          <cell r="G34" t="str">
            <v>综采队</v>
          </cell>
          <cell r="H34" t="str">
            <v>装载机司机</v>
          </cell>
        </row>
        <row r="34">
          <cell r="J34" t="str">
            <v>工人岗</v>
          </cell>
          <cell r="K34" t="str">
            <v>技能序列(S)</v>
          </cell>
        </row>
        <row r="34">
          <cell r="M34" t="str">
            <v>正式工</v>
          </cell>
          <cell r="N34">
            <v>41991</v>
          </cell>
          <cell r="O34">
            <v>10.7</v>
          </cell>
          <cell r="P34" t="str">
            <v>固定期限劳动合同</v>
          </cell>
          <cell r="Q34" t="str">
            <v>男</v>
          </cell>
          <cell r="R34" t="str">
            <v>汉</v>
          </cell>
          <cell r="S34">
            <v>32370</v>
          </cell>
          <cell r="T34" t="str">
            <v>河北省沧州市肃宁县窝北镇雪村085号</v>
          </cell>
          <cell r="U34" t="str">
            <v>130926198808150836</v>
          </cell>
        </row>
        <row r="35">
          <cell r="F35" t="str">
            <v>许乐</v>
          </cell>
          <cell r="G35" t="str">
            <v>综采队</v>
          </cell>
          <cell r="H35" t="str">
            <v>皮带机司机</v>
          </cell>
        </row>
        <row r="35">
          <cell r="J35" t="str">
            <v>工人岗</v>
          </cell>
          <cell r="K35" t="str">
            <v>技能序列(S)</v>
          </cell>
        </row>
        <row r="35">
          <cell r="M35" t="str">
            <v>正式工</v>
          </cell>
          <cell r="N35">
            <v>45702</v>
          </cell>
          <cell r="O35">
            <v>0.6</v>
          </cell>
          <cell r="P35" t="str">
            <v>固定期限劳动合同</v>
          </cell>
          <cell r="Q35" t="str">
            <v>男</v>
          </cell>
          <cell r="R35" t="str">
            <v>汉</v>
          </cell>
          <cell r="S35">
            <v>31966</v>
          </cell>
          <cell r="T35" t="str">
            <v>内蒙古包头市石拐区五当沟四居委24栋副4号</v>
          </cell>
          <cell r="U35" t="str">
            <v>150205198707081038</v>
          </cell>
        </row>
        <row r="36">
          <cell r="F36" t="str">
            <v>全向前</v>
          </cell>
          <cell r="G36" t="str">
            <v>综采队</v>
          </cell>
          <cell r="H36" t="str">
            <v>电工</v>
          </cell>
        </row>
        <row r="36">
          <cell r="J36" t="str">
            <v>工人岗</v>
          </cell>
          <cell r="K36" t="str">
            <v>技能序列(S)</v>
          </cell>
        </row>
        <row r="36">
          <cell r="M36" t="str">
            <v>正式工</v>
          </cell>
          <cell r="N36">
            <v>41304</v>
          </cell>
          <cell r="O36">
            <v>12.6</v>
          </cell>
          <cell r="P36" t="str">
            <v>固定期限劳动合同</v>
          </cell>
          <cell r="Q36" t="str">
            <v>男</v>
          </cell>
          <cell r="R36" t="str">
            <v>汉</v>
          </cell>
          <cell r="S36">
            <v>30500</v>
          </cell>
          <cell r="T36" t="str">
            <v>内蒙古鄂尔多斯市准格尔旗龙口镇麻地梁村庄瓦焉社374</v>
          </cell>
          <cell r="U36" t="str">
            <v>152723198307031535</v>
          </cell>
        </row>
        <row r="37">
          <cell r="F37" t="str">
            <v>夏玉臣</v>
          </cell>
          <cell r="G37" t="str">
            <v>综采队</v>
          </cell>
          <cell r="H37" t="str">
            <v>电工</v>
          </cell>
        </row>
        <row r="37">
          <cell r="J37" t="str">
            <v>工人岗</v>
          </cell>
          <cell r="K37" t="str">
            <v>技能序列(S)</v>
          </cell>
        </row>
        <row r="37">
          <cell r="M37" t="str">
            <v>正式工</v>
          </cell>
          <cell r="N37">
            <v>41323</v>
          </cell>
          <cell r="O37">
            <v>12.6</v>
          </cell>
          <cell r="P37" t="str">
            <v>固定期限劳动合同</v>
          </cell>
          <cell r="Q37" t="str">
            <v>男</v>
          </cell>
          <cell r="R37" t="str">
            <v>汉</v>
          </cell>
          <cell r="S37">
            <v>28821</v>
          </cell>
          <cell r="T37" t="str">
            <v>内蒙古赤峰市宁城县大城子镇四龙头沟村2组</v>
          </cell>
          <cell r="U37" t="str">
            <v>150429197811273635</v>
          </cell>
        </row>
        <row r="38">
          <cell r="F38" t="str">
            <v>任小龙</v>
          </cell>
          <cell r="G38" t="str">
            <v>综采队</v>
          </cell>
          <cell r="H38" t="str">
            <v>电工</v>
          </cell>
        </row>
        <row r="38">
          <cell r="J38" t="str">
            <v>工人岗</v>
          </cell>
          <cell r="K38" t="str">
            <v>技能序列(S)</v>
          </cell>
        </row>
        <row r="38">
          <cell r="M38" t="str">
            <v>正式工</v>
          </cell>
          <cell r="N38">
            <v>43252</v>
          </cell>
          <cell r="O38">
            <v>7.3</v>
          </cell>
          <cell r="P38" t="str">
            <v>固定期限劳动合同</v>
          </cell>
          <cell r="Q38" t="str">
            <v>男</v>
          </cell>
          <cell r="R38" t="str">
            <v>汉</v>
          </cell>
          <cell r="S38">
            <v>32586</v>
          </cell>
          <cell r="T38" t="str">
            <v>内蒙古乌兰察布市兴和县团结乡大五号村委会康家村</v>
          </cell>
          <cell r="U38" t="str">
            <v>152627198903193119</v>
          </cell>
        </row>
        <row r="39">
          <cell r="F39" t="str">
            <v>尹彦明</v>
          </cell>
          <cell r="G39" t="str">
            <v>综采队</v>
          </cell>
          <cell r="H39" t="str">
            <v>电工班副班长</v>
          </cell>
        </row>
        <row r="39">
          <cell r="J39" t="str">
            <v>工人岗</v>
          </cell>
          <cell r="K39" t="str">
            <v>技能序列(S)</v>
          </cell>
        </row>
        <row r="39">
          <cell r="M39" t="str">
            <v>正式工</v>
          </cell>
          <cell r="N39">
            <v>44044</v>
          </cell>
          <cell r="O39">
            <v>5.1</v>
          </cell>
          <cell r="P39" t="str">
            <v>固定期限劳动合同</v>
          </cell>
          <cell r="Q39" t="str">
            <v>男</v>
          </cell>
          <cell r="R39" t="str">
            <v>汉</v>
          </cell>
          <cell r="S39">
            <v>28158</v>
          </cell>
          <cell r="T39" t="str">
            <v>山东省新泰市东都镇南山路438号3排5号</v>
          </cell>
          <cell r="U39" t="str">
            <v>370902197702021218</v>
          </cell>
        </row>
        <row r="40">
          <cell r="F40" t="str">
            <v>乔海臣</v>
          </cell>
          <cell r="G40" t="str">
            <v>综采队</v>
          </cell>
          <cell r="H40" t="str">
            <v>端头支护工</v>
          </cell>
        </row>
        <row r="40">
          <cell r="J40" t="str">
            <v>工人岗</v>
          </cell>
          <cell r="K40" t="str">
            <v>技能序列(S)</v>
          </cell>
        </row>
        <row r="40">
          <cell r="M40" t="str">
            <v>正式工</v>
          </cell>
          <cell r="N40">
            <v>41981</v>
          </cell>
          <cell r="O40">
            <v>10.8</v>
          </cell>
          <cell r="P40" t="str">
            <v>固定期限劳动合同</v>
          </cell>
          <cell r="Q40" t="str">
            <v>男</v>
          </cell>
          <cell r="R40" t="str">
            <v>汉</v>
          </cell>
          <cell r="S40">
            <v>27208</v>
          </cell>
          <cell r="T40" t="str">
            <v>河北省邢台市邢台县路罗镇桃树坪村429号</v>
          </cell>
          <cell r="U40" t="str">
            <v>130521197406287516</v>
          </cell>
        </row>
        <row r="41">
          <cell r="F41" t="str">
            <v>杨树宇</v>
          </cell>
          <cell r="G41" t="str">
            <v>综采队</v>
          </cell>
          <cell r="H41" t="str">
            <v>端头支护工</v>
          </cell>
        </row>
        <row r="41">
          <cell r="J41" t="str">
            <v>工人岗</v>
          </cell>
          <cell r="K41" t="str">
            <v>技能序列(S)</v>
          </cell>
        </row>
        <row r="41">
          <cell r="M41" t="str">
            <v>正式工</v>
          </cell>
          <cell r="N41">
            <v>41981</v>
          </cell>
          <cell r="O41">
            <v>10.8</v>
          </cell>
          <cell r="P41" t="str">
            <v>固定期限劳动合同</v>
          </cell>
          <cell r="Q41" t="str">
            <v>男</v>
          </cell>
          <cell r="R41" t="str">
            <v>汉</v>
          </cell>
          <cell r="S41">
            <v>27156</v>
          </cell>
          <cell r="T41" t="str">
            <v>辽宁省葫芦岛市南票区文明路33栋1号</v>
          </cell>
          <cell r="U41" t="str">
            <v>21070419740507621X</v>
          </cell>
        </row>
        <row r="42">
          <cell r="F42" t="str">
            <v>蒋国成</v>
          </cell>
          <cell r="G42" t="str">
            <v>综采队</v>
          </cell>
          <cell r="H42" t="str">
            <v>端头支护工</v>
          </cell>
        </row>
        <row r="42">
          <cell r="J42" t="str">
            <v>工人岗</v>
          </cell>
          <cell r="K42" t="str">
            <v>技能序列(S)</v>
          </cell>
        </row>
        <row r="42">
          <cell r="M42" t="str">
            <v>正式工</v>
          </cell>
          <cell r="N42">
            <v>42688</v>
          </cell>
          <cell r="O42">
            <v>8.8</v>
          </cell>
          <cell r="P42" t="str">
            <v>固定期限劳动合同</v>
          </cell>
          <cell r="Q42" t="str">
            <v>男</v>
          </cell>
          <cell r="R42" t="str">
            <v>汉</v>
          </cell>
          <cell r="S42">
            <v>27379</v>
          </cell>
          <cell r="T42" t="str">
            <v>内蒙古赤峰市宁城县大城子镇四龙头沟村4组</v>
          </cell>
          <cell r="U42" t="str">
            <v>150429197412163615</v>
          </cell>
        </row>
        <row r="43">
          <cell r="F43" t="str">
            <v>杨纪仓</v>
          </cell>
          <cell r="G43" t="str">
            <v>综采队</v>
          </cell>
          <cell r="H43" t="str">
            <v>检修班班长</v>
          </cell>
        </row>
        <row r="43">
          <cell r="J43" t="str">
            <v>工人岗</v>
          </cell>
          <cell r="K43" t="str">
            <v>技能序列(S)</v>
          </cell>
        </row>
        <row r="43">
          <cell r="M43" t="str">
            <v>正式工</v>
          </cell>
          <cell r="N43">
            <v>42438</v>
          </cell>
          <cell r="O43">
            <v>9.5</v>
          </cell>
          <cell r="P43" t="str">
            <v>固定期限劳动合同</v>
          </cell>
          <cell r="Q43" t="str">
            <v>男</v>
          </cell>
          <cell r="R43" t="str">
            <v>汉</v>
          </cell>
          <cell r="S43">
            <v>30765</v>
          </cell>
          <cell r="T43" t="str">
            <v>山东省微山县赵庙镇佀楼村中心路北1巷010号</v>
          </cell>
          <cell r="U43" t="str">
            <v>370826198403242838</v>
          </cell>
        </row>
        <row r="44">
          <cell r="F44" t="str">
            <v>从晓岭</v>
          </cell>
          <cell r="G44" t="str">
            <v>综采队</v>
          </cell>
          <cell r="H44" t="str">
            <v>检修班副班长</v>
          </cell>
        </row>
        <row r="44">
          <cell r="J44" t="str">
            <v>工人岗</v>
          </cell>
          <cell r="K44" t="str">
            <v>技能序列(S)</v>
          </cell>
        </row>
        <row r="44">
          <cell r="M44" t="str">
            <v>正式工</v>
          </cell>
          <cell r="N44">
            <v>43209</v>
          </cell>
          <cell r="O44">
            <v>7.4</v>
          </cell>
          <cell r="P44" t="str">
            <v>固定期限劳动合同</v>
          </cell>
          <cell r="Q44" t="str">
            <v>男</v>
          </cell>
          <cell r="R44" t="str">
            <v>汉</v>
          </cell>
          <cell r="S44">
            <v>28649</v>
          </cell>
          <cell r="T44" t="str">
            <v>内蒙古赤峰市翁牛特旗乌敦套海镇新城居委会一巷</v>
          </cell>
          <cell r="U44" t="str">
            <v>150426197806080397</v>
          </cell>
        </row>
        <row r="45">
          <cell r="F45" t="str">
            <v>宋云河</v>
          </cell>
          <cell r="G45" t="str">
            <v>综采队</v>
          </cell>
          <cell r="H45" t="str">
            <v>检修班副班长</v>
          </cell>
        </row>
        <row r="45">
          <cell r="J45" t="str">
            <v>工人岗</v>
          </cell>
          <cell r="K45" t="str">
            <v>技能序列(S)</v>
          </cell>
        </row>
        <row r="45">
          <cell r="M45" t="str">
            <v>正式工</v>
          </cell>
          <cell r="N45">
            <v>43360</v>
          </cell>
          <cell r="O45">
            <v>7</v>
          </cell>
          <cell r="P45" t="str">
            <v>固定期限劳动合同</v>
          </cell>
          <cell r="Q45" t="str">
            <v>男</v>
          </cell>
          <cell r="R45" t="str">
            <v>汉</v>
          </cell>
          <cell r="S45">
            <v>27563</v>
          </cell>
          <cell r="T45" t="str">
            <v>内蒙古呼伦贝尔市鄂温克族自治旗伊敏河镇翻斗连街45号</v>
          </cell>
          <cell r="U45" t="str">
            <v>230221197506184212</v>
          </cell>
        </row>
        <row r="46">
          <cell r="F46" t="str">
            <v>郝云石</v>
          </cell>
          <cell r="G46" t="str">
            <v>综采队</v>
          </cell>
          <cell r="H46" t="str">
            <v>检修电工</v>
          </cell>
        </row>
        <row r="46">
          <cell r="J46" t="str">
            <v>工人岗</v>
          </cell>
          <cell r="K46" t="str">
            <v>技能序列(S)</v>
          </cell>
        </row>
        <row r="46">
          <cell r="M46" t="str">
            <v>正式工</v>
          </cell>
          <cell r="N46">
            <v>44968</v>
          </cell>
          <cell r="O46">
            <v>2.6</v>
          </cell>
          <cell r="P46" t="str">
            <v>固定期限劳动合同</v>
          </cell>
          <cell r="Q46" t="str">
            <v>男</v>
          </cell>
          <cell r="R46" t="str">
            <v>汉</v>
          </cell>
          <cell r="S46">
            <v>30614</v>
          </cell>
          <cell r="T46" t="str">
            <v>河北省邢台市内丘县金店镇大辛庄村101号</v>
          </cell>
          <cell r="U46" t="str">
            <v>130523198310251698</v>
          </cell>
        </row>
        <row r="47">
          <cell r="F47" t="str">
            <v>付相红</v>
          </cell>
          <cell r="G47" t="str">
            <v>综采队</v>
          </cell>
          <cell r="H47" t="str">
            <v>库房管理员</v>
          </cell>
        </row>
        <row r="47">
          <cell r="J47" t="str">
            <v>工人岗</v>
          </cell>
          <cell r="K47" t="str">
            <v>技能序列(S)</v>
          </cell>
        </row>
        <row r="47">
          <cell r="M47" t="str">
            <v>正式工</v>
          </cell>
          <cell r="N47">
            <v>43537</v>
          </cell>
          <cell r="O47">
            <v>6.5</v>
          </cell>
          <cell r="P47" t="str">
            <v>固定期限劳动合同</v>
          </cell>
          <cell r="Q47" t="str">
            <v>男</v>
          </cell>
          <cell r="R47" t="str">
            <v>汉</v>
          </cell>
          <cell r="S47">
            <v>33232</v>
          </cell>
          <cell r="T47" t="str">
            <v>山东省嘉祥县满硐乡上吴村16号</v>
          </cell>
          <cell r="U47" t="str">
            <v>370829199012251730</v>
          </cell>
        </row>
        <row r="48">
          <cell r="F48" t="str">
            <v>葛兵祥</v>
          </cell>
          <cell r="G48" t="str">
            <v>综采队</v>
          </cell>
          <cell r="H48" t="str">
            <v>拉架工</v>
          </cell>
        </row>
        <row r="48">
          <cell r="J48" t="str">
            <v>工人岗</v>
          </cell>
          <cell r="K48" t="str">
            <v>技能序列(S)</v>
          </cell>
        </row>
        <row r="48">
          <cell r="M48" t="str">
            <v>正式工</v>
          </cell>
          <cell r="N48">
            <v>41323</v>
          </cell>
          <cell r="O48">
            <v>12.6</v>
          </cell>
          <cell r="P48" t="str">
            <v>固定期限劳动合同</v>
          </cell>
          <cell r="Q48" t="str">
            <v>男</v>
          </cell>
          <cell r="R48" t="str">
            <v>汉</v>
          </cell>
          <cell r="S48">
            <v>26739</v>
          </cell>
          <cell r="T48" t="str">
            <v>江苏省沛县大屯镇后西关庄25号</v>
          </cell>
          <cell r="U48" t="str">
            <v>320322197303160812</v>
          </cell>
        </row>
        <row r="49">
          <cell r="F49" t="str">
            <v>卢志远</v>
          </cell>
          <cell r="G49" t="str">
            <v>综采队</v>
          </cell>
          <cell r="H49" t="str">
            <v>拉架工</v>
          </cell>
        </row>
        <row r="49">
          <cell r="J49" t="str">
            <v>工人岗</v>
          </cell>
          <cell r="K49" t="str">
            <v>技能序列(S)</v>
          </cell>
        </row>
        <row r="49">
          <cell r="M49" t="str">
            <v>正式工</v>
          </cell>
          <cell r="N49">
            <v>41323</v>
          </cell>
          <cell r="O49">
            <v>12.6</v>
          </cell>
          <cell r="P49" t="str">
            <v>固定期限劳动合同</v>
          </cell>
          <cell r="Q49" t="str">
            <v>男</v>
          </cell>
          <cell r="R49" t="str">
            <v>汉</v>
          </cell>
          <cell r="S49">
            <v>26640</v>
          </cell>
          <cell r="T49" t="str">
            <v>河南省禹州市文殊镇文殊村8组</v>
          </cell>
          <cell r="U49" t="str">
            <v>411081197212076857</v>
          </cell>
        </row>
        <row r="50">
          <cell r="F50" t="str">
            <v>殷俊红</v>
          </cell>
          <cell r="G50" t="str">
            <v>综采队</v>
          </cell>
          <cell r="H50" t="str">
            <v>拉架工</v>
          </cell>
        </row>
        <row r="50">
          <cell r="J50" t="str">
            <v>工人岗</v>
          </cell>
          <cell r="K50" t="str">
            <v>技能序列(S)</v>
          </cell>
        </row>
        <row r="50">
          <cell r="M50" t="str">
            <v>正式工</v>
          </cell>
          <cell r="N50">
            <v>41323</v>
          </cell>
          <cell r="O50">
            <v>12.6</v>
          </cell>
          <cell r="P50" t="str">
            <v>固定期限劳动合同</v>
          </cell>
          <cell r="Q50" t="str">
            <v>男</v>
          </cell>
          <cell r="R50" t="str">
            <v>汉</v>
          </cell>
          <cell r="S50">
            <v>26505</v>
          </cell>
          <cell r="T50" t="str">
            <v>河南省禹州市方山镇付家村１组</v>
          </cell>
          <cell r="U50" t="str">
            <v>411081197207251278</v>
          </cell>
        </row>
        <row r="51">
          <cell r="F51" t="str">
            <v>陈春余</v>
          </cell>
          <cell r="G51" t="str">
            <v>综采队</v>
          </cell>
          <cell r="H51" t="str">
            <v>拉架工</v>
          </cell>
        </row>
        <row r="51">
          <cell r="J51" t="str">
            <v>工人岗</v>
          </cell>
          <cell r="K51" t="str">
            <v>技能序列(S)</v>
          </cell>
        </row>
        <row r="51">
          <cell r="M51" t="str">
            <v>正式工</v>
          </cell>
          <cell r="N51">
            <v>41327</v>
          </cell>
          <cell r="O51">
            <v>12.6</v>
          </cell>
          <cell r="P51" t="str">
            <v>固定期限劳动合同</v>
          </cell>
          <cell r="Q51" t="str">
            <v>男</v>
          </cell>
          <cell r="R51" t="str">
            <v>汉</v>
          </cell>
          <cell r="S51">
            <v>26634</v>
          </cell>
          <cell r="T51" t="str">
            <v>河北省迁安市五重安乡黄金寨村503号</v>
          </cell>
          <cell r="U51" t="str">
            <v>130226197212015251</v>
          </cell>
        </row>
        <row r="52">
          <cell r="F52" t="str">
            <v>李艳奎</v>
          </cell>
          <cell r="G52" t="str">
            <v>综采队</v>
          </cell>
          <cell r="H52" t="str">
            <v>拉架工</v>
          </cell>
        </row>
        <row r="52">
          <cell r="J52" t="str">
            <v>工人岗</v>
          </cell>
          <cell r="K52" t="str">
            <v>技能序列(S)</v>
          </cell>
        </row>
        <row r="52">
          <cell r="M52" t="str">
            <v>正式工</v>
          </cell>
          <cell r="N52">
            <v>41362</v>
          </cell>
          <cell r="O52">
            <v>12.5</v>
          </cell>
          <cell r="P52" t="str">
            <v>固定期限劳动合同</v>
          </cell>
          <cell r="Q52" t="str">
            <v>男</v>
          </cell>
          <cell r="R52" t="str">
            <v>汉</v>
          </cell>
          <cell r="S52">
            <v>26445</v>
          </cell>
          <cell r="T52" t="str">
            <v>河北省唐山市迁西县罗家屯镇沙涧村522号</v>
          </cell>
          <cell r="U52" t="str">
            <v>130227197205263616</v>
          </cell>
        </row>
        <row r="53">
          <cell r="F53" t="str">
            <v>徐建岗</v>
          </cell>
          <cell r="G53" t="str">
            <v>综采队</v>
          </cell>
          <cell r="H53" t="str">
            <v>拉架工</v>
          </cell>
        </row>
        <row r="53">
          <cell r="J53" t="str">
            <v>工人岗</v>
          </cell>
          <cell r="K53" t="str">
            <v>技能序列(S)</v>
          </cell>
        </row>
        <row r="53">
          <cell r="M53" t="str">
            <v>正式工</v>
          </cell>
          <cell r="N53">
            <v>41981</v>
          </cell>
          <cell r="O53">
            <v>10.8</v>
          </cell>
          <cell r="P53" t="str">
            <v>固定期限劳动合同</v>
          </cell>
          <cell r="Q53" t="str">
            <v>男</v>
          </cell>
          <cell r="R53" t="str">
            <v>汉</v>
          </cell>
          <cell r="S53">
            <v>27955</v>
          </cell>
          <cell r="T53" t="str">
            <v>江苏省沛县大屯镇徐庄398号</v>
          </cell>
          <cell r="U53" t="str">
            <v>32032219760714087X</v>
          </cell>
        </row>
        <row r="54">
          <cell r="F54" t="str">
            <v>王得祥</v>
          </cell>
          <cell r="G54" t="str">
            <v>综采队</v>
          </cell>
          <cell r="H54" t="str">
            <v>绞车司机</v>
          </cell>
        </row>
        <row r="54">
          <cell r="J54" t="str">
            <v>工人岗</v>
          </cell>
          <cell r="K54" t="str">
            <v>技能序列(S)</v>
          </cell>
        </row>
        <row r="54">
          <cell r="M54" t="str">
            <v>正式工</v>
          </cell>
          <cell r="N54">
            <v>42548</v>
          </cell>
          <cell r="O54">
            <v>9.2</v>
          </cell>
          <cell r="P54" t="str">
            <v>固定期限劳动合同</v>
          </cell>
          <cell r="Q54" t="str">
            <v>男</v>
          </cell>
          <cell r="R54" t="str">
            <v>汉</v>
          </cell>
          <cell r="S54">
            <v>27989</v>
          </cell>
          <cell r="T54" t="str">
            <v>内蒙古赤峰市宁城县大明镇纪家店村7组</v>
          </cell>
          <cell r="U54" t="str">
            <v>150429197608174834</v>
          </cell>
        </row>
        <row r="55">
          <cell r="F55" t="str">
            <v>董少尉</v>
          </cell>
          <cell r="G55" t="str">
            <v>综采队</v>
          </cell>
          <cell r="H55" t="str">
            <v>拉架工</v>
          </cell>
        </row>
        <row r="55">
          <cell r="J55" t="str">
            <v>工人岗</v>
          </cell>
          <cell r="K55" t="str">
            <v>技能序列(S)</v>
          </cell>
        </row>
        <row r="55">
          <cell r="M55" t="str">
            <v>正式工</v>
          </cell>
          <cell r="N55">
            <v>42576</v>
          </cell>
          <cell r="O55">
            <v>9.1</v>
          </cell>
          <cell r="P55" t="str">
            <v>固定期限劳动合同</v>
          </cell>
          <cell r="Q55" t="str">
            <v>男</v>
          </cell>
          <cell r="R55" t="str">
            <v>汉</v>
          </cell>
          <cell r="S55">
            <v>28176</v>
          </cell>
          <cell r="T55" t="str">
            <v>河北省邢台市邢台县会宁镇董家沟村065号</v>
          </cell>
          <cell r="U55" t="str">
            <v>13052119770220157X</v>
          </cell>
        </row>
        <row r="56">
          <cell r="F56" t="str">
            <v>王杰</v>
          </cell>
          <cell r="G56" t="str">
            <v>综采队</v>
          </cell>
          <cell r="H56" t="str">
            <v>拉架工</v>
          </cell>
        </row>
        <row r="56">
          <cell r="J56" t="str">
            <v>工人岗</v>
          </cell>
          <cell r="K56" t="str">
            <v>技能序列(S)</v>
          </cell>
        </row>
        <row r="56">
          <cell r="M56" t="str">
            <v>正式工</v>
          </cell>
          <cell r="N56">
            <v>42788</v>
          </cell>
          <cell r="O56">
            <v>8.6</v>
          </cell>
          <cell r="P56" t="str">
            <v>固定期限劳动合同</v>
          </cell>
          <cell r="Q56" t="str">
            <v>男</v>
          </cell>
          <cell r="R56" t="str">
            <v>蒙古</v>
          </cell>
          <cell r="S56">
            <v>31505</v>
          </cell>
          <cell r="T56" t="str">
            <v>内蒙古赤峰市喀喇沁旗十家满族乡三道营子村八组</v>
          </cell>
          <cell r="U56" t="str">
            <v>150428198604030110</v>
          </cell>
        </row>
        <row r="57">
          <cell r="F57" t="str">
            <v>赵新春</v>
          </cell>
          <cell r="G57" t="str">
            <v>综采队</v>
          </cell>
          <cell r="H57" t="str">
            <v>拉架工</v>
          </cell>
        </row>
        <row r="57">
          <cell r="J57" t="str">
            <v>工人岗</v>
          </cell>
          <cell r="K57" t="str">
            <v>技能序列(S)</v>
          </cell>
        </row>
        <row r="57">
          <cell r="M57" t="str">
            <v>正式工</v>
          </cell>
          <cell r="N57">
            <v>45030</v>
          </cell>
          <cell r="O57">
            <v>2.4</v>
          </cell>
          <cell r="P57" t="str">
            <v>固定期限劳动合同</v>
          </cell>
          <cell r="Q57" t="str">
            <v>男</v>
          </cell>
          <cell r="R57" t="str">
            <v>汉</v>
          </cell>
          <cell r="S57">
            <v>30673</v>
          </cell>
          <cell r="T57" t="str">
            <v>四川省南充市嘉陵区金凤镇守塘湾村5组33号</v>
          </cell>
          <cell r="U57" t="str">
            <v>511304198312232011</v>
          </cell>
        </row>
        <row r="58">
          <cell r="F58" t="str">
            <v>程永平</v>
          </cell>
          <cell r="G58" t="str">
            <v>综采队</v>
          </cell>
          <cell r="H58" t="str">
            <v>拉架工</v>
          </cell>
        </row>
        <row r="58">
          <cell r="J58" t="str">
            <v>工人岗</v>
          </cell>
          <cell r="K58" t="str">
            <v>技能序列(S)</v>
          </cell>
        </row>
        <row r="58">
          <cell r="M58" t="str">
            <v>正式工</v>
          </cell>
          <cell r="N58">
            <v>45030</v>
          </cell>
          <cell r="O58">
            <v>2.4</v>
          </cell>
          <cell r="P58" t="str">
            <v>固定期限劳动合同</v>
          </cell>
          <cell r="Q58" t="str">
            <v>男</v>
          </cell>
          <cell r="R58" t="str">
            <v>汉</v>
          </cell>
          <cell r="S58">
            <v>30329</v>
          </cell>
          <cell r="T58" t="str">
            <v>陕西省渭南市大荔县韦林镇迪东村一组120号</v>
          </cell>
          <cell r="U58" t="str">
            <v>610523198301139076</v>
          </cell>
        </row>
        <row r="59">
          <cell r="F59" t="str">
            <v>范淑伟</v>
          </cell>
          <cell r="G59" t="str">
            <v>综采队</v>
          </cell>
          <cell r="H59" t="str">
            <v>拉架工</v>
          </cell>
        </row>
        <row r="59">
          <cell r="J59" t="str">
            <v>工人岗</v>
          </cell>
          <cell r="K59" t="str">
            <v>技能序列(S)</v>
          </cell>
        </row>
        <row r="59">
          <cell r="M59" t="str">
            <v>正式工</v>
          </cell>
          <cell r="N59">
            <v>45030</v>
          </cell>
          <cell r="O59">
            <v>2.4</v>
          </cell>
          <cell r="P59" t="str">
            <v>固定期限劳动合同</v>
          </cell>
          <cell r="Q59" t="str">
            <v>男</v>
          </cell>
          <cell r="R59" t="str">
            <v>汉</v>
          </cell>
          <cell r="S59">
            <v>29557</v>
          </cell>
          <cell r="T59" t="str">
            <v>河南省登封市石道乡东范爻村４５号</v>
          </cell>
          <cell r="U59" t="str">
            <v>410125198012025519</v>
          </cell>
        </row>
        <row r="60">
          <cell r="F60" t="str">
            <v>郭澍林</v>
          </cell>
          <cell r="G60" t="str">
            <v>综采队</v>
          </cell>
          <cell r="H60" t="str">
            <v>支架工</v>
          </cell>
        </row>
        <row r="60">
          <cell r="J60" t="str">
            <v>工人岗</v>
          </cell>
          <cell r="K60" t="str">
            <v>技能序列(S)</v>
          </cell>
        </row>
        <row r="60">
          <cell r="M60" t="str">
            <v>正式工</v>
          </cell>
          <cell r="N60">
            <v>45089</v>
          </cell>
          <cell r="O60">
            <v>2.3</v>
          </cell>
          <cell r="P60" t="str">
            <v>固定期限劳动合同</v>
          </cell>
          <cell r="Q60" t="str">
            <v>男</v>
          </cell>
          <cell r="R60" t="str">
            <v>汉</v>
          </cell>
          <cell r="S60">
            <v>30139</v>
          </cell>
          <cell r="T60" t="str">
            <v>山东省邹城市太平路1018号1号楼2单元602室</v>
          </cell>
          <cell r="U60" t="str">
            <v>371326198207072417</v>
          </cell>
        </row>
        <row r="61">
          <cell r="F61" t="str">
            <v>张德利</v>
          </cell>
          <cell r="G61" t="str">
            <v>综采队</v>
          </cell>
          <cell r="H61" t="str">
            <v>拉架工</v>
          </cell>
        </row>
        <row r="61">
          <cell r="J61" t="str">
            <v>工人岗</v>
          </cell>
          <cell r="K61" t="str">
            <v>技能序列(S)</v>
          </cell>
        </row>
        <row r="61">
          <cell r="M61" t="str">
            <v>正式工</v>
          </cell>
          <cell r="N61">
            <v>45089</v>
          </cell>
          <cell r="O61">
            <v>2.3</v>
          </cell>
          <cell r="P61" t="str">
            <v>固定期限劳动合同</v>
          </cell>
          <cell r="Q61" t="str">
            <v>男</v>
          </cell>
          <cell r="R61" t="str">
            <v>汉</v>
          </cell>
          <cell r="S61">
            <v>29993</v>
          </cell>
          <cell r="T61" t="str">
            <v>山东省济宁市任城区唐口街道办事处张寨村第2巷09号</v>
          </cell>
          <cell r="U61" t="str">
            <v>370811198202114018</v>
          </cell>
        </row>
        <row r="62">
          <cell r="F62" t="str">
            <v>王玉法</v>
          </cell>
          <cell r="G62" t="str">
            <v>综采队</v>
          </cell>
          <cell r="H62" t="str">
            <v>支护工</v>
          </cell>
        </row>
        <row r="62">
          <cell r="J62" t="str">
            <v>工人岗</v>
          </cell>
          <cell r="K62" t="str">
            <v>技能序列(S)</v>
          </cell>
        </row>
        <row r="62">
          <cell r="M62" t="str">
            <v>正式工</v>
          </cell>
          <cell r="N62">
            <v>45089</v>
          </cell>
          <cell r="O62">
            <v>2.3</v>
          </cell>
          <cell r="P62" t="str">
            <v>固定期限劳动合同</v>
          </cell>
          <cell r="Q62" t="str">
            <v>男</v>
          </cell>
          <cell r="R62" t="str">
            <v>汉</v>
          </cell>
          <cell r="S62">
            <v>33099</v>
          </cell>
          <cell r="T62" t="str">
            <v>山东省邹城市北宿镇东贾村387号</v>
          </cell>
          <cell r="U62" t="str">
            <v>370883199008144850</v>
          </cell>
        </row>
        <row r="63">
          <cell r="F63" t="str">
            <v>宋欣雨</v>
          </cell>
          <cell r="G63" t="str">
            <v>综采队</v>
          </cell>
          <cell r="H63" t="str">
            <v>支护工</v>
          </cell>
        </row>
        <row r="63">
          <cell r="J63" t="str">
            <v>工人岗</v>
          </cell>
          <cell r="K63" t="str">
            <v>技能序列(S)</v>
          </cell>
        </row>
        <row r="63">
          <cell r="M63" t="str">
            <v>正式工</v>
          </cell>
          <cell r="N63">
            <v>45089</v>
          </cell>
          <cell r="O63">
            <v>2.3</v>
          </cell>
          <cell r="P63" t="str">
            <v>固定期限劳动合同</v>
          </cell>
          <cell r="Q63" t="str">
            <v>男</v>
          </cell>
          <cell r="R63" t="str">
            <v>汉</v>
          </cell>
          <cell r="S63">
            <v>32038</v>
          </cell>
          <cell r="T63" t="str">
            <v>内蒙古牙克石市博克图镇西沟路东52号</v>
          </cell>
          <cell r="U63" t="str">
            <v>152104198709182836</v>
          </cell>
        </row>
        <row r="64">
          <cell r="F64" t="str">
            <v>张青微</v>
          </cell>
          <cell r="G64" t="str">
            <v>综采队</v>
          </cell>
          <cell r="H64" t="str">
            <v>煤机司机</v>
          </cell>
        </row>
        <row r="64">
          <cell r="J64" t="str">
            <v>工人岗</v>
          </cell>
          <cell r="K64" t="str">
            <v>技能序列(S)</v>
          </cell>
        </row>
        <row r="64">
          <cell r="M64" t="str">
            <v>正式工</v>
          </cell>
          <cell r="N64">
            <v>43388</v>
          </cell>
          <cell r="O64">
            <v>6.9</v>
          </cell>
          <cell r="P64" t="str">
            <v>固定期限劳动合同</v>
          </cell>
          <cell r="Q64" t="str">
            <v>男</v>
          </cell>
          <cell r="R64" t="str">
            <v>蒙古</v>
          </cell>
          <cell r="S64">
            <v>32555</v>
          </cell>
          <cell r="T64" t="str">
            <v>内蒙古兴安盟突泉县溪柳乡平原村029号</v>
          </cell>
          <cell r="U64" t="str">
            <v>152224198902162539</v>
          </cell>
        </row>
        <row r="65">
          <cell r="F65" t="str">
            <v>徐波波</v>
          </cell>
          <cell r="G65" t="str">
            <v>综采队</v>
          </cell>
          <cell r="H65" t="str">
            <v>清煤工</v>
          </cell>
        </row>
        <row r="65">
          <cell r="J65" t="str">
            <v>工人岗</v>
          </cell>
          <cell r="K65" t="str">
            <v>技能序列(S)</v>
          </cell>
        </row>
        <row r="65">
          <cell r="M65" t="str">
            <v>正式工</v>
          </cell>
          <cell r="N65">
            <v>42863</v>
          </cell>
          <cell r="O65">
            <v>8.4</v>
          </cell>
          <cell r="P65" t="str">
            <v>固定期限劳动合同</v>
          </cell>
          <cell r="Q65" t="str">
            <v>男</v>
          </cell>
          <cell r="R65" t="str">
            <v>汉</v>
          </cell>
          <cell r="S65">
            <v>33992</v>
          </cell>
          <cell r="T65" t="str">
            <v>陕西省佳县上高家寨乡徐家峁上村37号</v>
          </cell>
          <cell r="U65" t="str">
            <v>612729199301233316</v>
          </cell>
        </row>
        <row r="66">
          <cell r="F66" t="str">
            <v>崔建军</v>
          </cell>
          <cell r="G66" t="str">
            <v>综采队</v>
          </cell>
          <cell r="H66" t="str">
            <v>乳化泵检修工</v>
          </cell>
        </row>
        <row r="66">
          <cell r="J66" t="str">
            <v>工人岗</v>
          </cell>
          <cell r="K66" t="str">
            <v>技能序列(S)</v>
          </cell>
        </row>
        <row r="66">
          <cell r="M66" t="str">
            <v>正式工</v>
          </cell>
          <cell r="N66">
            <v>41339</v>
          </cell>
          <cell r="O66">
            <v>12.5</v>
          </cell>
          <cell r="P66" t="str">
            <v>固定期限劳动合同</v>
          </cell>
          <cell r="Q66" t="str">
            <v>男</v>
          </cell>
          <cell r="R66" t="str">
            <v>汉</v>
          </cell>
          <cell r="S66">
            <v>29383</v>
          </cell>
          <cell r="T66" t="str">
            <v>山西省泽州县高都镇泊村北庙街4号</v>
          </cell>
          <cell r="U66" t="str">
            <v>140511198006113131</v>
          </cell>
        </row>
        <row r="67">
          <cell r="F67" t="str">
            <v>丁庆荣</v>
          </cell>
          <cell r="G67" t="str">
            <v>综采队</v>
          </cell>
          <cell r="H67" t="str">
            <v>三机检修工</v>
          </cell>
        </row>
        <row r="67">
          <cell r="J67" t="str">
            <v>工人岗</v>
          </cell>
          <cell r="K67" t="str">
            <v>技能序列(S)</v>
          </cell>
        </row>
        <row r="67">
          <cell r="M67" t="str">
            <v>正式工</v>
          </cell>
          <cell r="N67">
            <v>41338</v>
          </cell>
          <cell r="O67">
            <v>12.5</v>
          </cell>
          <cell r="P67" t="str">
            <v>固定期限劳动合同</v>
          </cell>
          <cell r="Q67" t="str">
            <v>男</v>
          </cell>
          <cell r="R67" t="str">
            <v>汉</v>
          </cell>
          <cell r="S67">
            <v>25939</v>
          </cell>
          <cell r="T67" t="str">
            <v>山东省肥城市石横镇道口村251号</v>
          </cell>
          <cell r="U67" t="str">
            <v>370922197101062474</v>
          </cell>
        </row>
        <row r="68">
          <cell r="F68" t="str">
            <v>朱绪经</v>
          </cell>
          <cell r="G68" t="str">
            <v>综采队</v>
          </cell>
          <cell r="H68" t="str">
            <v>三机检修工</v>
          </cell>
        </row>
        <row r="68">
          <cell r="J68" t="str">
            <v>工人岗</v>
          </cell>
          <cell r="K68" t="str">
            <v>技能序列(S)</v>
          </cell>
        </row>
        <row r="68">
          <cell r="M68" t="str">
            <v>正式工</v>
          </cell>
          <cell r="N68">
            <v>41338</v>
          </cell>
          <cell r="O68">
            <v>12.5</v>
          </cell>
          <cell r="P68" t="str">
            <v>固定期限劳动合同</v>
          </cell>
          <cell r="Q68" t="str">
            <v>男</v>
          </cell>
          <cell r="R68" t="str">
            <v>汉</v>
          </cell>
          <cell r="S68">
            <v>27775</v>
          </cell>
          <cell r="T68" t="str">
            <v>山东省肥城市湖屯镇西湖西村152号</v>
          </cell>
          <cell r="U68" t="str">
            <v>370983197601161834</v>
          </cell>
        </row>
        <row r="69">
          <cell r="F69" t="str">
            <v>王东京</v>
          </cell>
          <cell r="G69" t="str">
            <v>综采队</v>
          </cell>
          <cell r="H69" t="str">
            <v>三机检修工</v>
          </cell>
        </row>
        <row r="69">
          <cell r="J69" t="str">
            <v>工人岗</v>
          </cell>
          <cell r="K69" t="str">
            <v>技能序列(S)</v>
          </cell>
        </row>
        <row r="69">
          <cell r="M69" t="str">
            <v>正式工</v>
          </cell>
          <cell r="N69">
            <v>41621</v>
          </cell>
          <cell r="O69">
            <v>11.8</v>
          </cell>
          <cell r="P69" t="str">
            <v>固定期限劳动合同</v>
          </cell>
          <cell r="Q69" t="str">
            <v>男</v>
          </cell>
          <cell r="R69" t="str">
            <v>汉</v>
          </cell>
          <cell r="S69">
            <v>25912</v>
          </cell>
          <cell r="T69" t="str">
            <v>河北省沧州市肃宁县窝北镇顶汪村257号</v>
          </cell>
          <cell r="U69" t="str">
            <v>130926197012100812</v>
          </cell>
        </row>
        <row r="70">
          <cell r="F70" t="str">
            <v>王建兵</v>
          </cell>
          <cell r="G70" t="str">
            <v>综采队</v>
          </cell>
          <cell r="H70" t="str">
            <v>三机检修工</v>
          </cell>
        </row>
        <row r="70">
          <cell r="J70" t="str">
            <v>工人岗</v>
          </cell>
          <cell r="K70" t="str">
            <v>技能序列(S)</v>
          </cell>
        </row>
        <row r="70">
          <cell r="M70" t="str">
            <v>正式工</v>
          </cell>
          <cell r="N70">
            <v>41981</v>
          </cell>
          <cell r="O70">
            <v>10.8</v>
          </cell>
          <cell r="P70" t="str">
            <v>固定期限劳动合同</v>
          </cell>
          <cell r="Q70" t="str">
            <v>男</v>
          </cell>
          <cell r="R70" t="str">
            <v>汉</v>
          </cell>
          <cell r="S70">
            <v>27308</v>
          </cell>
          <cell r="T70" t="str">
            <v>河北省邢台市桥西区中兴路214号集体户</v>
          </cell>
          <cell r="U70" t="str">
            <v>130521197410067014</v>
          </cell>
        </row>
        <row r="71">
          <cell r="F71" t="str">
            <v>单斌</v>
          </cell>
          <cell r="G71" t="str">
            <v>综采队</v>
          </cell>
          <cell r="H71" t="str">
            <v>三机检修工</v>
          </cell>
        </row>
        <row r="71">
          <cell r="J71" t="str">
            <v>工人岗</v>
          </cell>
          <cell r="K71" t="str">
            <v>技能序列(S)</v>
          </cell>
        </row>
        <row r="71">
          <cell r="M71" t="str">
            <v>正式工</v>
          </cell>
          <cell r="N71">
            <v>44965</v>
          </cell>
          <cell r="O71">
            <v>2.6</v>
          </cell>
          <cell r="P71" t="str">
            <v>固定期限劳动合同</v>
          </cell>
          <cell r="Q71" t="str">
            <v>男</v>
          </cell>
          <cell r="R71" t="str">
            <v>汉</v>
          </cell>
          <cell r="S71">
            <v>34416</v>
          </cell>
          <cell r="T71" t="str">
            <v>内蒙古呼伦贝尔市鄂温克族自治旗大雁镇雁煤新村北小区30栋2单元503号</v>
          </cell>
          <cell r="U71" t="str">
            <v>15212819940323095X</v>
          </cell>
        </row>
        <row r="72">
          <cell r="F72" t="str">
            <v>赵瑞青</v>
          </cell>
          <cell r="G72" t="str">
            <v>综采队</v>
          </cell>
          <cell r="H72" t="str">
            <v>三机检修工</v>
          </cell>
        </row>
        <row r="72">
          <cell r="J72" t="str">
            <v>工人岗</v>
          </cell>
          <cell r="K72" t="str">
            <v>技能序列(S)</v>
          </cell>
        </row>
        <row r="72">
          <cell r="M72" t="str">
            <v>正式工</v>
          </cell>
          <cell r="N72">
            <v>44995</v>
          </cell>
          <cell r="O72">
            <v>2.5</v>
          </cell>
          <cell r="P72" t="str">
            <v>固定期限劳动合同</v>
          </cell>
          <cell r="Q72" t="str">
            <v>男</v>
          </cell>
          <cell r="R72" t="str">
            <v>汉</v>
          </cell>
          <cell r="S72">
            <v>33131</v>
          </cell>
          <cell r="T72" t="str">
            <v>河北省邢台市邢台县路罗镇桃树坪村070号</v>
          </cell>
          <cell r="U72" t="str">
            <v>130521199009157012</v>
          </cell>
        </row>
        <row r="73">
          <cell r="F73" t="str">
            <v>邓培元</v>
          </cell>
          <cell r="G73" t="str">
            <v>综采队</v>
          </cell>
          <cell r="H73" t="str">
            <v>三机检修工</v>
          </cell>
        </row>
        <row r="73">
          <cell r="J73" t="str">
            <v>工人岗</v>
          </cell>
          <cell r="K73" t="str">
            <v>技能序列(S)</v>
          </cell>
        </row>
        <row r="73">
          <cell r="M73" t="str">
            <v>正式工</v>
          </cell>
          <cell r="N73">
            <v>44998</v>
          </cell>
          <cell r="O73">
            <v>2.5</v>
          </cell>
          <cell r="P73" t="str">
            <v>固定期限劳动合同</v>
          </cell>
          <cell r="Q73" t="str">
            <v>男</v>
          </cell>
          <cell r="R73" t="str">
            <v>满</v>
          </cell>
          <cell r="S73">
            <v>28539</v>
          </cell>
          <cell r="T73" t="str">
            <v>山西省左云县管家堡乡平川村255号</v>
          </cell>
          <cell r="U73" t="str">
            <v>14022619780218003X</v>
          </cell>
        </row>
        <row r="74">
          <cell r="F74" t="str">
            <v>陈立东</v>
          </cell>
          <cell r="G74" t="str">
            <v>综采队</v>
          </cell>
          <cell r="H74" t="str">
            <v>三机检修工</v>
          </cell>
        </row>
        <row r="74">
          <cell r="J74" t="str">
            <v>工人岗</v>
          </cell>
          <cell r="K74" t="str">
            <v>技能序列(S)</v>
          </cell>
        </row>
        <row r="74">
          <cell r="M74" t="str">
            <v>正式工</v>
          </cell>
          <cell r="N74">
            <v>43165</v>
          </cell>
          <cell r="O74">
            <v>7.5</v>
          </cell>
          <cell r="P74" t="str">
            <v>固定期限劳动合同</v>
          </cell>
          <cell r="Q74" t="str">
            <v>男</v>
          </cell>
          <cell r="R74" t="str">
            <v>汉</v>
          </cell>
          <cell r="S74">
            <v>30217</v>
          </cell>
          <cell r="T74" t="str">
            <v>河北省邢台市内丘县大孟村镇胡里村114号</v>
          </cell>
          <cell r="U74" t="str">
            <v>130523198209231211</v>
          </cell>
        </row>
        <row r="75">
          <cell r="F75" t="str">
            <v>李洪磊</v>
          </cell>
          <cell r="G75" t="str">
            <v>综采队</v>
          </cell>
          <cell r="H75" t="str">
            <v>三机检修工</v>
          </cell>
        </row>
        <row r="75">
          <cell r="J75" t="str">
            <v>工人岗</v>
          </cell>
          <cell r="K75" t="str">
            <v>技能序列(S)</v>
          </cell>
        </row>
        <row r="75">
          <cell r="M75" t="str">
            <v>正式工</v>
          </cell>
          <cell r="N75">
            <v>45709</v>
          </cell>
          <cell r="O75">
            <v>0.6</v>
          </cell>
          <cell r="P75" t="str">
            <v>固定期限劳动合同</v>
          </cell>
          <cell r="Q75" t="str">
            <v>男</v>
          </cell>
          <cell r="R75" t="str">
            <v>汉</v>
          </cell>
          <cell r="S75">
            <v>29810</v>
          </cell>
          <cell r="T75" t="str">
            <v>内蒙古赤峰市元宝山区风水沟矿家属楼22-4-4</v>
          </cell>
          <cell r="U75" t="str">
            <v>150403198108120515</v>
          </cell>
        </row>
        <row r="76">
          <cell r="F76" t="str">
            <v>周超</v>
          </cell>
          <cell r="G76" t="str">
            <v>综采队</v>
          </cell>
          <cell r="H76" t="str">
            <v>设备检修工</v>
          </cell>
        </row>
        <row r="76">
          <cell r="J76" t="str">
            <v>工人岗</v>
          </cell>
          <cell r="K76" t="str">
            <v>技能序列(S)</v>
          </cell>
        </row>
        <row r="76">
          <cell r="M76" t="str">
            <v>正式工</v>
          </cell>
          <cell r="N76">
            <v>45078</v>
          </cell>
          <cell r="O76">
            <v>2.3</v>
          </cell>
          <cell r="P76" t="str">
            <v>固定期限劳动合同</v>
          </cell>
          <cell r="Q76" t="str">
            <v>男</v>
          </cell>
          <cell r="R76" t="str">
            <v>汉</v>
          </cell>
          <cell r="S76">
            <v>28897</v>
          </cell>
          <cell r="T76" t="str">
            <v>内蒙古牙克石市胜利西街阳光小区9号楼6单元601号</v>
          </cell>
          <cell r="U76" t="str">
            <v>15210419790211227X</v>
          </cell>
        </row>
        <row r="77">
          <cell r="F77" t="str">
            <v>卢林</v>
          </cell>
          <cell r="G77" t="str">
            <v>综采队</v>
          </cell>
          <cell r="H77" t="str">
            <v>生产班班长</v>
          </cell>
        </row>
        <row r="77">
          <cell r="J77" t="str">
            <v>工人岗</v>
          </cell>
          <cell r="K77" t="str">
            <v>技能序列(S)</v>
          </cell>
        </row>
        <row r="77">
          <cell r="M77" t="str">
            <v>正式工</v>
          </cell>
          <cell r="N77">
            <v>41482</v>
          </cell>
          <cell r="O77">
            <v>12.1</v>
          </cell>
          <cell r="P77" t="str">
            <v>固定期限劳动合同</v>
          </cell>
          <cell r="Q77" t="str">
            <v>男</v>
          </cell>
          <cell r="R77" t="str">
            <v>汉</v>
          </cell>
          <cell r="S77">
            <v>32621</v>
          </cell>
          <cell r="T77" t="str">
            <v>辽宁省建平县哈拉道口镇镇直家属院4-100号</v>
          </cell>
          <cell r="U77" t="str">
            <v>211322198904233271</v>
          </cell>
        </row>
        <row r="78">
          <cell r="F78" t="str">
            <v>张卫海</v>
          </cell>
          <cell r="G78" t="str">
            <v>综采队</v>
          </cell>
          <cell r="H78" t="str">
            <v>代理生产班班长</v>
          </cell>
        </row>
        <row r="78">
          <cell r="J78" t="str">
            <v>工人岗</v>
          </cell>
          <cell r="K78" t="str">
            <v>技能序列(S)</v>
          </cell>
        </row>
        <row r="78">
          <cell r="M78" t="str">
            <v>正式工</v>
          </cell>
          <cell r="N78">
            <v>45093</v>
          </cell>
          <cell r="O78">
            <v>2.3</v>
          </cell>
          <cell r="P78" t="str">
            <v>固定期限劳动合同</v>
          </cell>
          <cell r="Q78" t="str">
            <v>男</v>
          </cell>
          <cell r="R78" t="str">
            <v>汉</v>
          </cell>
          <cell r="S78">
            <v>30308</v>
          </cell>
          <cell r="T78" t="str">
            <v>山东省邹城市石墙镇张楼村647号</v>
          </cell>
          <cell r="U78" t="str">
            <v>370883198212236512</v>
          </cell>
        </row>
        <row r="79">
          <cell r="F79" t="str">
            <v>乔田靖</v>
          </cell>
          <cell r="G79" t="str">
            <v>综采队</v>
          </cell>
          <cell r="H79" t="str">
            <v>生产班副班长</v>
          </cell>
        </row>
        <row r="79">
          <cell r="J79" t="str">
            <v>工人岗</v>
          </cell>
          <cell r="K79" t="str">
            <v>技能序列(S)</v>
          </cell>
        </row>
        <row r="79">
          <cell r="M79" t="str">
            <v>正式工</v>
          </cell>
          <cell r="N79">
            <v>42717</v>
          </cell>
          <cell r="O79">
            <v>8.8</v>
          </cell>
          <cell r="P79" t="str">
            <v>固定期限劳动合同</v>
          </cell>
          <cell r="Q79" t="str">
            <v>男</v>
          </cell>
          <cell r="R79" t="str">
            <v>汉</v>
          </cell>
          <cell r="S79">
            <v>30233</v>
          </cell>
          <cell r="T79" t="str">
            <v>河北省邢台市邢台县路罗镇桃树坪村791号</v>
          </cell>
          <cell r="U79" t="str">
            <v>130521198210097010</v>
          </cell>
        </row>
        <row r="80">
          <cell r="F80" t="str">
            <v>翟晓东</v>
          </cell>
          <cell r="G80" t="str">
            <v>综采队</v>
          </cell>
          <cell r="H80" t="str">
            <v>生产班副班长</v>
          </cell>
        </row>
        <row r="80">
          <cell r="J80" t="str">
            <v>工人岗</v>
          </cell>
          <cell r="K80" t="str">
            <v>技能序列(S)</v>
          </cell>
        </row>
        <row r="80">
          <cell r="M80" t="str">
            <v>正式工</v>
          </cell>
          <cell r="N80">
            <v>43209</v>
          </cell>
          <cell r="O80">
            <v>7.4</v>
          </cell>
          <cell r="P80" t="str">
            <v>固定期限劳动合同</v>
          </cell>
          <cell r="Q80" t="str">
            <v>男</v>
          </cell>
          <cell r="R80" t="str">
            <v>满</v>
          </cell>
          <cell r="S80">
            <v>31068</v>
          </cell>
          <cell r="T80" t="str">
            <v>内蒙古赤峰市喀喇沁旗十家满族乡上店村二组</v>
          </cell>
          <cell r="U80" t="str">
            <v>150428198501210135</v>
          </cell>
        </row>
        <row r="81">
          <cell r="F81" t="str">
            <v>赵鹏飞</v>
          </cell>
          <cell r="G81" t="str">
            <v>综采队</v>
          </cell>
          <cell r="H81" t="str">
            <v>生产班副班长</v>
          </cell>
        </row>
        <row r="81">
          <cell r="J81" t="str">
            <v>工人岗</v>
          </cell>
          <cell r="K81" t="str">
            <v>技能序列(S)</v>
          </cell>
        </row>
        <row r="81">
          <cell r="M81" t="str">
            <v>正式工</v>
          </cell>
          <cell r="N81">
            <v>45096</v>
          </cell>
          <cell r="O81">
            <v>2.2</v>
          </cell>
          <cell r="P81" t="str">
            <v>固定期限劳动合同</v>
          </cell>
          <cell r="Q81" t="str">
            <v>男</v>
          </cell>
          <cell r="R81" t="str">
            <v>蒙古</v>
          </cell>
          <cell r="S81">
            <v>29573</v>
          </cell>
          <cell r="T81" t="str">
            <v>内蒙古赤峰市喀喇沁旗西桥镇吉旺营子村六组</v>
          </cell>
          <cell r="U81" t="str">
            <v>150428198012182313</v>
          </cell>
        </row>
        <row r="82">
          <cell r="F82" t="str">
            <v>马小东</v>
          </cell>
          <cell r="G82" t="str">
            <v>综采队</v>
          </cell>
          <cell r="H82" t="str">
            <v>生产班副班长</v>
          </cell>
        </row>
        <row r="82">
          <cell r="J82" t="str">
            <v>工人岗</v>
          </cell>
          <cell r="K82" t="str">
            <v>技能序列(S)</v>
          </cell>
        </row>
        <row r="82">
          <cell r="M82" t="str">
            <v>正式工</v>
          </cell>
          <cell r="N82">
            <v>43167</v>
          </cell>
          <cell r="O82">
            <v>7.5</v>
          </cell>
          <cell r="P82" t="str">
            <v>固定期限劳动合同</v>
          </cell>
          <cell r="Q82" t="str">
            <v>男</v>
          </cell>
          <cell r="R82" t="str">
            <v>汉</v>
          </cell>
          <cell r="S82">
            <v>30240</v>
          </cell>
          <cell r="T82" t="str">
            <v>河北省邢台市邢台县路罗镇桃树坪村979号</v>
          </cell>
          <cell r="U82" t="str">
            <v>130521198210167015</v>
          </cell>
        </row>
        <row r="83">
          <cell r="F83" t="str">
            <v>于国富</v>
          </cell>
          <cell r="G83" t="str">
            <v>综采队</v>
          </cell>
          <cell r="H83" t="str">
            <v>运输机司机</v>
          </cell>
        </row>
        <row r="83">
          <cell r="J83" t="str">
            <v>工人岗</v>
          </cell>
          <cell r="K83" t="str">
            <v>技能序列(S)</v>
          </cell>
        </row>
        <row r="83">
          <cell r="M83" t="str">
            <v>正式工</v>
          </cell>
          <cell r="N83">
            <v>41323</v>
          </cell>
          <cell r="O83">
            <v>12.6</v>
          </cell>
          <cell r="P83" t="str">
            <v>固定期限劳动合同</v>
          </cell>
          <cell r="Q83" t="str">
            <v>男</v>
          </cell>
          <cell r="R83" t="str">
            <v>汉</v>
          </cell>
          <cell r="S83">
            <v>29855</v>
          </cell>
          <cell r="T83" t="str">
            <v>内蒙古赤峰市喀喇沁旗十家满族乡马架子村六组</v>
          </cell>
          <cell r="U83" t="str">
            <v>150428198109260111</v>
          </cell>
        </row>
        <row r="84">
          <cell r="F84" t="str">
            <v>张洪亮</v>
          </cell>
          <cell r="G84" t="str">
            <v>综采队</v>
          </cell>
          <cell r="H84" t="str">
            <v>运输机司机</v>
          </cell>
        </row>
        <row r="84">
          <cell r="J84" t="str">
            <v>工人岗</v>
          </cell>
          <cell r="K84" t="str">
            <v>技能序列(S)</v>
          </cell>
        </row>
        <row r="84">
          <cell r="M84" t="str">
            <v>正式工</v>
          </cell>
          <cell r="N84">
            <v>41342</v>
          </cell>
          <cell r="O84">
            <v>12.5</v>
          </cell>
          <cell r="P84" t="str">
            <v>固定期限劳动合同</v>
          </cell>
          <cell r="Q84" t="str">
            <v>男</v>
          </cell>
          <cell r="R84" t="str">
            <v>汉</v>
          </cell>
          <cell r="S84">
            <v>25513</v>
          </cell>
          <cell r="T84" t="str">
            <v>山东省枣庄市峄城区榴园镇颜村11号</v>
          </cell>
          <cell r="U84" t="str">
            <v>370404196911066237</v>
          </cell>
        </row>
        <row r="85">
          <cell r="F85" t="str">
            <v>纪文德</v>
          </cell>
          <cell r="G85" t="str">
            <v>综采队</v>
          </cell>
          <cell r="H85" t="str">
            <v>运输机司机</v>
          </cell>
        </row>
        <row r="85">
          <cell r="J85" t="str">
            <v>工人岗</v>
          </cell>
          <cell r="K85" t="str">
            <v>技能序列(S)</v>
          </cell>
        </row>
        <row r="85">
          <cell r="M85" t="str">
            <v>正式工</v>
          </cell>
          <cell r="N85">
            <v>42597</v>
          </cell>
          <cell r="O85">
            <v>9.1</v>
          </cell>
          <cell r="P85" t="str">
            <v>固定期限劳动合同</v>
          </cell>
          <cell r="Q85" t="str">
            <v>男</v>
          </cell>
          <cell r="R85" t="str">
            <v>汉</v>
          </cell>
          <cell r="S85">
            <v>27683</v>
          </cell>
          <cell r="T85" t="str">
            <v>黑龙江省密山市裴德镇中兴村委会北山组</v>
          </cell>
          <cell r="U85" t="str">
            <v>231026197510163117</v>
          </cell>
        </row>
        <row r="86">
          <cell r="F86" t="str">
            <v>孙磊</v>
          </cell>
          <cell r="G86" t="str">
            <v>综采队</v>
          </cell>
          <cell r="H86" t="str">
            <v>运输机司机</v>
          </cell>
        </row>
        <row r="86">
          <cell r="J86" t="str">
            <v>工人岗</v>
          </cell>
          <cell r="K86" t="str">
            <v>技能序列(S)</v>
          </cell>
        </row>
        <row r="86">
          <cell r="M86" t="str">
            <v>正式工</v>
          </cell>
          <cell r="N86">
            <v>45016</v>
          </cell>
          <cell r="O86">
            <v>2.5</v>
          </cell>
          <cell r="P86" t="str">
            <v>固定期限劳动合同</v>
          </cell>
          <cell r="Q86" t="str">
            <v>男</v>
          </cell>
          <cell r="R86" t="str">
            <v>汉</v>
          </cell>
          <cell r="S86">
            <v>30017</v>
          </cell>
          <cell r="T86" t="str">
            <v>江苏省徐州市贾汪区紫庄镇北常庄村11组</v>
          </cell>
          <cell r="U86" t="str">
            <v>320305198203071511</v>
          </cell>
        </row>
        <row r="87">
          <cell r="F87" t="str">
            <v>杨生龙</v>
          </cell>
          <cell r="G87" t="str">
            <v>综采队</v>
          </cell>
          <cell r="H87" t="str">
            <v>支护工</v>
          </cell>
        </row>
        <row r="87">
          <cell r="J87" t="str">
            <v>工人岗</v>
          </cell>
          <cell r="K87" t="str">
            <v>技能序列(S)</v>
          </cell>
        </row>
        <row r="87">
          <cell r="M87" t="str">
            <v>正式工</v>
          </cell>
          <cell r="N87">
            <v>44963</v>
          </cell>
          <cell r="O87">
            <v>2.6</v>
          </cell>
          <cell r="P87" t="str">
            <v>固定期限劳动合同</v>
          </cell>
          <cell r="Q87" t="str">
            <v>男</v>
          </cell>
          <cell r="R87" t="str">
            <v>汉</v>
          </cell>
          <cell r="S87">
            <v>32301</v>
          </cell>
          <cell r="T87" t="str">
            <v>河北省邯郸市涉县龙虎乡石泊村14组13号</v>
          </cell>
          <cell r="U87" t="str">
            <v>130426198806072339</v>
          </cell>
        </row>
        <row r="88">
          <cell r="F88" t="str">
            <v>张灿伟</v>
          </cell>
          <cell r="G88" t="str">
            <v>综采队</v>
          </cell>
          <cell r="H88" t="str">
            <v>支护工</v>
          </cell>
        </row>
        <row r="88">
          <cell r="J88" t="str">
            <v>工人岗</v>
          </cell>
          <cell r="K88" t="str">
            <v>技能序列(S)</v>
          </cell>
        </row>
        <row r="88">
          <cell r="M88" t="str">
            <v>正式工</v>
          </cell>
          <cell r="N88">
            <v>45026</v>
          </cell>
          <cell r="O88">
            <v>2.4</v>
          </cell>
          <cell r="P88" t="str">
            <v>固定期限劳动合同</v>
          </cell>
          <cell r="Q88" t="str">
            <v>男</v>
          </cell>
          <cell r="R88" t="str">
            <v>汉</v>
          </cell>
          <cell r="S88">
            <v>31336</v>
          </cell>
          <cell r="T88" t="str">
            <v>山东省新泰市刘杜镇清河村1号</v>
          </cell>
          <cell r="U88" t="str">
            <v>370982198510166515</v>
          </cell>
        </row>
        <row r="89">
          <cell r="F89" t="str">
            <v>张大锋</v>
          </cell>
          <cell r="G89" t="str">
            <v>综采队</v>
          </cell>
          <cell r="H89" t="str">
            <v>支护工</v>
          </cell>
        </row>
        <row r="89">
          <cell r="J89" t="str">
            <v>工人岗</v>
          </cell>
          <cell r="K89" t="str">
            <v>技能序列(S)</v>
          </cell>
        </row>
        <row r="89">
          <cell r="M89" t="str">
            <v>正式工</v>
          </cell>
          <cell r="N89">
            <v>45027</v>
          </cell>
          <cell r="O89">
            <v>2.4</v>
          </cell>
          <cell r="P89" t="str">
            <v>固定期限劳动合同</v>
          </cell>
          <cell r="Q89" t="str">
            <v>男</v>
          </cell>
          <cell r="R89" t="str">
            <v>汉</v>
          </cell>
          <cell r="S89">
            <v>29412</v>
          </cell>
          <cell r="T89" t="str">
            <v>山东省东阿县姜楼镇后寺村112-1号</v>
          </cell>
          <cell r="U89" t="str">
            <v>372525198007101637</v>
          </cell>
        </row>
        <row r="90">
          <cell r="F90" t="str">
            <v>周红东</v>
          </cell>
          <cell r="G90" t="str">
            <v>综采队</v>
          </cell>
          <cell r="H90" t="str">
            <v>支架工</v>
          </cell>
        </row>
        <row r="90">
          <cell r="J90" t="str">
            <v>工人岗</v>
          </cell>
          <cell r="K90" t="str">
            <v>技能序列(S)</v>
          </cell>
        </row>
        <row r="90">
          <cell r="M90" t="str">
            <v>正式工</v>
          </cell>
          <cell r="N90">
            <v>43202</v>
          </cell>
          <cell r="O90">
            <v>7.4</v>
          </cell>
          <cell r="P90" t="str">
            <v>固定期限劳动合同</v>
          </cell>
          <cell r="Q90" t="str">
            <v>男</v>
          </cell>
          <cell r="R90" t="str">
            <v>汉</v>
          </cell>
          <cell r="S90">
            <v>27412</v>
          </cell>
          <cell r="T90" t="str">
            <v>陕西省子长县石家湾管委会贺家湾村民委员会105号</v>
          </cell>
          <cell r="U90" t="str">
            <v>610623197501181018</v>
          </cell>
        </row>
        <row r="91">
          <cell r="F91" t="str">
            <v>张超</v>
          </cell>
          <cell r="G91" t="str">
            <v>综采队</v>
          </cell>
          <cell r="H91" t="str">
            <v>支架工</v>
          </cell>
        </row>
        <row r="91">
          <cell r="J91" t="str">
            <v>工人岗</v>
          </cell>
          <cell r="K91" t="str">
            <v>技能序列(S)</v>
          </cell>
        </row>
        <row r="91">
          <cell r="M91" t="str">
            <v>正式工</v>
          </cell>
          <cell r="N91">
            <v>43386</v>
          </cell>
          <cell r="O91">
            <v>6.9</v>
          </cell>
          <cell r="P91" t="str">
            <v>固定期限劳动合同</v>
          </cell>
          <cell r="Q91" t="str">
            <v>男</v>
          </cell>
          <cell r="R91" t="str">
            <v>汉</v>
          </cell>
          <cell r="S91">
            <v>29204</v>
          </cell>
          <cell r="T91" t="str">
            <v>内蒙古赤峰市翁牛特旗解放营子乡三道杖房村东台子村民组</v>
          </cell>
          <cell r="U91" t="str">
            <v>150426197912153799</v>
          </cell>
        </row>
        <row r="92">
          <cell r="F92" t="str">
            <v>赵云峰</v>
          </cell>
          <cell r="G92" t="str">
            <v>综采队</v>
          </cell>
          <cell r="H92" t="str">
            <v>支架工</v>
          </cell>
        </row>
        <row r="92">
          <cell r="J92" t="str">
            <v>工人岗</v>
          </cell>
          <cell r="K92" t="str">
            <v>技能序列(S)</v>
          </cell>
        </row>
        <row r="92">
          <cell r="M92" t="str">
            <v>正式工</v>
          </cell>
          <cell r="N92">
            <v>43386</v>
          </cell>
          <cell r="O92">
            <v>6.9</v>
          </cell>
          <cell r="P92" t="str">
            <v>固定期限劳动合同</v>
          </cell>
          <cell r="Q92" t="str">
            <v>男</v>
          </cell>
          <cell r="R92" t="str">
            <v>蒙古</v>
          </cell>
          <cell r="S92">
            <v>29017</v>
          </cell>
          <cell r="T92" t="str">
            <v>内蒙古赤峰市喀喇沁旗西桥镇吉旺营子村六组</v>
          </cell>
          <cell r="U92" t="str">
            <v>15042819790611231x</v>
          </cell>
        </row>
        <row r="93">
          <cell r="F93" t="str">
            <v>孙福海</v>
          </cell>
          <cell r="G93" t="str">
            <v>综采队</v>
          </cell>
          <cell r="H93" t="str">
            <v>支架工</v>
          </cell>
        </row>
        <row r="93">
          <cell r="J93" t="str">
            <v>工人岗</v>
          </cell>
          <cell r="K93" t="str">
            <v>技能序列(S)</v>
          </cell>
        </row>
        <row r="93">
          <cell r="M93" t="str">
            <v>正式工</v>
          </cell>
          <cell r="N93">
            <v>43388</v>
          </cell>
          <cell r="O93">
            <v>6.9</v>
          </cell>
          <cell r="P93" t="str">
            <v>固定期限劳动合同</v>
          </cell>
          <cell r="Q93" t="str">
            <v>男</v>
          </cell>
          <cell r="R93" t="str">
            <v>汉</v>
          </cell>
          <cell r="S93">
            <v>27687</v>
          </cell>
          <cell r="T93" t="str">
            <v>黑龙江省尚志市长寿乡三胜村三胜屯98号</v>
          </cell>
          <cell r="U93" t="str">
            <v>230183197510203010</v>
          </cell>
        </row>
        <row r="94">
          <cell r="F94" t="str">
            <v>黄运峰</v>
          </cell>
          <cell r="G94" t="str">
            <v>综采队</v>
          </cell>
          <cell r="H94" t="str">
            <v>支架工</v>
          </cell>
        </row>
        <row r="94">
          <cell r="J94" t="str">
            <v>工人岗</v>
          </cell>
          <cell r="K94" t="str">
            <v>技能序列(S)</v>
          </cell>
        </row>
        <row r="94">
          <cell r="M94" t="str">
            <v>正式工</v>
          </cell>
          <cell r="N94">
            <v>44258</v>
          </cell>
          <cell r="O94">
            <v>4.5</v>
          </cell>
          <cell r="P94" t="str">
            <v>固定期限劳动合同</v>
          </cell>
          <cell r="Q94" t="str">
            <v>男</v>
          </cell>
          <cell r="R94" t="str">
            <v>汉</v>
          </cell>
          <cell r="S94">
            <v>31542</v>
          </cell>
          <cell r="T94" t="str">
            <v>黑龙江省尚志市老街基乡福丰村十四里地分屯82号</v>
          </cell>
          <cell r="U94" t="str">
            <v>230183198605104837</v>
          </cell>
        </row>
        <row r="95">
          <cell r="F95" t="str">
            <v>马立军</v>
          </cell>
          <cell r="G95" t="str">
            <v>综采队</v>
          </cell>
          <cell r="H95" t="str">
            <v>支架工</v>
          </cell>
        </row>
        <row r="95">
          <cell r="J95" t="str">
            <v>工人岗</v>
          </cell>
          <cell r="K95" t="str">
            <v>技能序列(S)</v>
          </cell>
        </row>
        <row r="95">
          <cell r="M95" t="str">
            <v>正式工</v>
          </cell>
          <cell r="N95">
            <v>44613</v>
          </cell>
          <cell r="O95">
            <v>3.6</v>
          </cell>
          <cell r="P95" t="str">
            <v>固定期限劳动合同</v>
          </cell>
          <cell r="Q95" t="str">
            <v>男</v>
          </cell>
          <cell r="R95" t="str">
            <v>汉</v>
          </cell>
          <cell r="S95">
            <v>30294</v>
          </cell>
          <cell r="T95" t="str">
            <v>河北省邢台市邢台县白岸乡后大岭村132号</v>
          </cell>
          <cell r="U95" t="str">
            <v>130521198212097276</v>
          </cell>
        </row>
        <row r="96">
          <cell r="F96" t="str">
            <v>李勇</v>
          </cell>
          <cell r="G96" t="str">
            <v>综采队</v>
          </cell>
          <cell r="H96" t="str">
            <v>支架工</v>
          </cell>
        </row>
        <row r="96">
          <cell r="J96" t="str">
            <v>工人岗</v>
          </cell>
          <cell r="K96" t="str">
            <v>技能序列(S)</v>
          </cell>
        </row>
        <row r="96">
          <cell r="M96" t="str">
            <v>正式工</v>
          </cell>
          <cell r="N96">
            <v>44774</v>
          </cell>
          <cell r="O96">
            <v>3.1</v>
          </cell>
          <cell r="P96" t="str">
            <v>固定期限劳动合同</v>
          </cell>
          <cell r="Q96" t="str">
            <v>男</v>
          </cell>
          <cell r="R96" t="str">
            <v>汉</v>
          </cell>
          <cell r="S96">
            <v>31173</v>
          </cell>
          <cell r="T96" t="str">
            <v>河北省邢台市邢台县路罗镇牛斗台村177号</v>
          </cell>
          <cell r="U96" t="str">
            <v>130521198505067054</v>
          </cell>
        </row>
        <row r="97">
          <cell r="F97" t="str">
            <v>王明富</v>
          </cell>
          <cell r="G97" t="str">
            <v>综采队</v>
          </cell>
          <cell r="H97" t="str">
            <v>支架工</v>
          </cell>
        </row>
        <row r="97">
          <cell r="J97" t="str">
            <v>工人岗</v>
          </cell>
          <cell r="K97" t="str">
            <v>技能序列(S)</v>
          </cell>
        </row>
        <row r="97">
          <cell r="M97" t="str">
            <v>正式工</v>
          </cell>
          <cell r="N97">
            <v>44781</v>
          </cell>
          <cell r="O97">
            <v>3.1</v>
          </cell>
          <cell r="P97" t="str">
            <v>固定期限劳动合同</v>
          </cell>
          <cell r="Q97" t="str">
            <v>男</v>
          </cell>
          <cell r="R97" t="str">
            <v>汉</v>
          </cell>
          <cell r="S97">
            <v>31538</v>
          </cell>
          <cell r="T97" t="str">
            <v>河北省邢台市邢台县路罗镇桃树坪村214号</v>
          </cell>
          <cell r="U97" t="str">
            <v>130521198605067019</v>
          </cell>
        </row>
        <row r="98">
          <cell r="F98" t="str">
            <v>张志军</v>
          </cell>
          <cell r="G98" t="str">
            <v>综采队</v>
          </cell>
          <cell r="H98" t="str">
            <v>支架工</v>
          </cell>
        </row>
        <row r="98">
          <cell r="J98" t="str">
            <v>工人岗</v>
          </cell>
          <cell r="K98" t="str">
            <v>技能序列(S)</v>
          </cell>
        </row>
        <row r="98">
          <cell r="M98" t="str">
            <v>正式工</v>
          </cell>
          <cell r="N98">
            <v>44781</v>
          </cell>
          <cell r="O98">
            <v>3.1</v>
          </cell>
          <cell r="P98" t="str">
            <v>固定期限劳动合同</v>
          </cell>
          <cell r="Q98" t="str">
            <v>男</v>
          </cell>
          <cell r="R98" t="str">
            <v>汉</v>
          </cell>
          <cell r="S98">
            <v>29007</v>
          </cell>
          <cell r="T98" t="str">
            <v>山西省壶关县晋庄镇西山后村206号</v>
          </cell>
          <cell r="U98" t="str">
            <v>140427197906012011</v>
          </cell>
        </row>
        <row r="99">
          <cell r="F99" t="str">
            <v>李芳波</v>
          </cell>
          <cell r="G99" t="str">
            <v>综采队</v>
          </cell>
          <cell r="H99" t="str">
            <v>支架工</v>
          </cell>
        </row>
        <row r="99">
          <cell r="J99" t="str">
            <v>工人岗</v>
          </cell>
          <cell r="K99" t="str">
            <v>技能序列(S)</v>
          </cell>
        </row>
        <row r="99">
          <cell r="M99" t="str">
            <v>正式工</v>
          </cell>
          <cell r="N99">
            <v>44818</v>
          </cell>
          <cell r="O99">
            <v>3</v>
          </cell>
          <cell r="P99" t="str">
            <v>固定期限劳动合同</v>
          </cell>
          <cell r="Q99" t="str">
            <v>男</v>
          </cell>
          <cell r="R99" t="str">
            <v>汉</v>
          </cell>
          <cell r="S99">
            <v>29175</v>
          </cell>
          <cell r="T99" t="str">
            <v>江西省上饶市上饶县茶亭镇徐坞村周家82号</v>
          </cell>
          <cell r="U99" t="str">
            <v>362321197911161010</v>
          </cell>
        </row>
        <row r="100">
          <cell r="F100" t="str">
            <v>王京敏</v>
          </cell>
          <cell r="G100" t="str">
            <v>综采队</v>
          </cell>
          <cell r="H100" t="str">
            <v>支架工</v>
          </cell>
        </row>
        <row r="100">
          <cell r="J100" t="str">
            <v>工人岗</v>
          </cell>
          <cell r="K100" t="str">
            <v>技能序列(S)</v>
          </cell>
        </row>
        <row r="100">
          <cell r="M100" t="str">
            <v>正式工</v>
          </cell>
          <cell r="N100">
            <v>44956</v>
          </cell>
          <cell r="O100">
            <v>2.6</v>
          </cell>
          <cell r="P100" t="str">
            <v>固定期限劳动合同</v>
          </cell>
          <cell r="Q100" t="str">
            <v>男</v>
          </cell>
          <cell r="R100" t="str">
            <v>汉</v>
          </cell>
          <cell r="S100">
            <v>30118</v>
          </cell>
          <cell r="T100" t="str">
            <v>河北省邢台市邢台县路罗镇桃树坪村875号</v>
          </cell>
          <cell r="U100" t="str">
            <v>130521198206167012</v>
          </cell>
        </row>
        <row r="101">
          <cell r="F101" t="str">
            <v>李鹏飞</v>
          </cell>
          <cell r="G101" t="str">
            <v>综采队</v>
          </cell>
          <cell r="H101" t="str">
            <v>支架工</v>
          </cell>
        </row>
        <row r="101">
          <cell r="J101" t="str">
            <v>工人岗</v>
          </cell>
          <cell r="K101" t="str">
            <v>技能序列(S)</v>
          </cell>
        </row>
        <row r="101">
          <cell r="M101" t="str">
            <v>正式工</v>
          </cell>
          <cell r="N101">
            <v>44958</v>
          </cell>
          <cell r="O101">
            <v>2.6</v>
          </cell>
          <cell r="P101" t="str">
            <v>固定期限劳动合同</v>
          </cell>
          <cell r="Q101" t="str">
            <v>男</v>
          </cell>
          <cell r="R101" t="str">
            <v>汉</v>
          </cell>
          <cell r="S101">
            <v>33041</v>
          </cell>
          <cell r="T101" t="str">
            <v>山西省静乐县赤泥洼乡下马城D074</v>
          </cell>
          <cell r="U101" t="str">
            <v>142228199006178514</v>
          </cell>
        </row>
        <row r="102">
          <cell r="F102" t="str">
            <v>骞庆宾</v>
          </cell>
          <cell r="G102" t="str">
            <v>综采队</v>
          </cell>
          <cell r="H102" t="str">
            <v>支架工</v>
          </cell>
        </row>
        <row r="102">
          <cell r="J102" t="str">
            <v>工人岗</v>
          </cell>
          <cell r="K102" t="str">
            <v>技能序列(S)</v>
          </cell>
        </row>
        <row r="102">
          <cell r="M102" t="str">
            <v>正式工</v>
          </cell>
          <cell r="N102">
            <v>44958</v>
          </cell>
          <cell r="O102">
            <v>2.6</v>
          </cell>
          <cell r="P102" t="str">
            <v>固定期限劳动合同</v>
          </cell>
          <cell r="Q102" t="str">
            <v>男</v>
          </cell>
          <cell r="R102" t="str">
            <v>汉</v>
          </cell>
          <cell r="S102">
            <v>30629</v>
          </cell>
          <cell r="T102" t="str">
            <v>河北省邢台市邢台县羊范镇中坚固村065号</v>
          </cell>
          <cell r="U102" t="str">
            <v>130521198311093510</v>
          </cell>
        </row>
        <row r="103">
          <cell r="F103" t="str">
            <v>乔瑾</v>
          </cell>
          <cell r="G103" t="str">
            <v>综采队</v>
          </cell>
          <cell r="H103" t="str">
            <v>支架工</v>
          </cell>
        </row>
        <row r="103">
          <cell r="J103" t="str">
            <v>工人岗</v>
          </cell>
          <cell r="K103" t="str">
            <v>技能序列(S)</v>
          </cell>
        </row>
        <row r="103">
          <cell r="M103" t="str">
            <v>正式工</v>
          </cell>
          <cell r="N103">
            <v>44963</v>
          </cell>
          <cell r="O103">
            <v>2.6</v>
          </cell>
          <cell r="P103" t="str">
            <v>固定期限劳动合同</v>
          </cell>
          <cell r="Q103" t="str">
            <v>男</v>
          </cell>
          <cell r="R103" t="str">
            <v>汉</v>
          </cell>
          <cell r="S103">
            <v>31969</v>
          </cell>
          <cell r="T103" t="str">
            <v>内蒙古清水河县宏河镇一间房村159号</v>
          </cell>
          <cell r="U103" t="str">
            <v>150124198707112758</v>
          </cell>
        </row>
        <row r="104">
          <cell r="F104" t="str">
            <v>高二军</v>
          </cell>
          <cell r="G104" t="str">
            <v>综采队</v>
          </cell>
          <cell r="H104" t="str">
            <v>支架工</v>
          </cell>
        </row>
        <row r="104">
          <cell r="J104" t="str">
            <v>工人岗</v>
          </cell>
          <cell r="K104" t="str">
            <v>技能序列(S)</v>
          </cell>
        </row>
        <row r="104">
          <cell r="M104" t="str">
            <v>正式工</v>
          </cell>
          <cell r="N104">
            <v>44965</v>
          </cell>
          <cell r="O104">
            <v>2.6</v>
          </cell>
          <cell r="P104" t="str">
            <v>固定期限劳动合同</v>
          </cell>
          <cell r="Q104" t="str">
            <v>男</v>
          </cell>
          <cell r="R104" t="str">
            <v>汉</v>
          </cell>
          <cell r="S104">
            <v>28901</v>
          </cell>
          <cell r="T104" t="str">
            <v>江苏省徐州市鼓楼区三河尖煤矿集体宿舍1号</v>
          </cell>
          <cell r="U104" t="str">
            <v>320322197902151619</v>
          </cell>
        </row>
        <row r="105">
          <cell r="F105" t="str">
            <v>师志峰</v>
          </cell>
          <cell r="G105" t="str">
            <v>综采队</v>
          </cell>
          <cell r="H105" t="str">
            <v>支架工</v>
          </cell>
        </row>
        <row r="105">
          <cell r="J105" t="str">
            <v>工人岗</v>
          </cell>
          <cell r="K105" t="str">
            <v>技能序列(S)</v>
          </cell>
        </row>
        <row r="105">
          <cell r="M105" t="str">
            <v>正式工</v>
          </cell>
          <cell r="N105">
            <v>44979</v>
          </cell>
          <cell r="O105">
            <v>2.6</v>
          </cell>
          <cell r="P105" t="str">
            <v>固定期限劳动合同</v>
          </cell>
          <cell r="Q105" t="str">
            <v>男</v>
          </cell>
          <cell r="R105" t="str">
            <v>汉</v>
          </cell>
          <cell r="S105">
            <v>28950</v>
          </cell>
          <cell r="T105" t="str">
            <v>河北省邯郸市涉县涉城镇振兴路509号</v>
          </cell>
          <cell r="U105" t="str">
            <v>132132197904051513</v>
          </cell>
        </row>
        <row r="106">
          <cell r="F106" t="str">
            <v>李航</v>
          </cell>
          <cell r="G106" t="str">
            <v>综采队</v>
          </cell>
          <cell r="H106" t="str">
            <v>支架工</v>
          </cell>
        </row>
        <row r="106">
          <cell r="J106" t="str">
            <v>工人岗</v>
          </cell>
          <cell r="K106" t="str">
            <v>技能序列(S)</v>
          </cell>
        </row>
        <row r="106">
          <cell r="M106" t="str">
            <v>正式工</v>
          </cell>
          <cell r="N106">
            <v>45033</v>
          </cell>
          <cell r="O106">
            <v>2.4</v>
          </cell>
          <cell r="P106" t="str">
            <v>固定期限劳动合同</v>
          </cell>
          <cell r="Q106" t="str">
            <v>男</v>
          </cell>
          <cell r="R106" t="str">
            <v>汉</v>
          </cell>
          <cell r="S106">
            <v>33665</v>
          </cell>
          <cell r="T106" t="str">
            <v>河北省石家庄市正定县西平乐乡中杜村华光巷1号</v>
          </cell>
          <cell r="U106" t="str">
            <v>130123199203023916</v>
          </cell>
        </row>
        <row r="107">
          <cell r="F107" t="str">
            <v>田中凯</v>
          </cell>
          <cell r="G107" t="str">
            <v>综采队</v>
          </cell>
          <cell r="H107" t="str">
            <v>支架工</v>
          </cell>
        </row>
        <row r="107">
          <cell r="J107" t="str">
            <v>工人岗</v>
          </cell>
          <cell r="K107" t="str">
            <v>技能序列(S)</v>
          </cell>
        </row>
        <row r="107">
          <cell r="M107" t="str">
            <v>正式工</v>
          </cell>
          <cell r="N107">
            <v>45703</v>
          </cell>
          <cell r="O107">
            <v>0.6</v>
          </cell>
          <cell r="P107" t="str">
            <v>固定期限劳动合同</v>
          </cell>
          <cell r="Q107" t="str">
            <v>男</v>
          </cell>
          <cell r="R107" t="str">
            <v>汉</v>
          </cell>
          <cell r="S107">
            <v>33834</v>
          </cell>
          <cell r="T107" t="str">
            <v>山东省微山县张楼镇东丁官屯村东丰路072号</v>
          </cell>
          <cell r="U107" t="str">
            <v>370826199208183718</v>
          </cell>
        </row>
        <row r="108">
          <cell r="F108" t="str">
            <v>江红涛</v>
          </cell>
          <cell r="G108" t="str">
            <v>综采队</v>
          </cell>
          <cell r="H108" t="str">
            <v>支架工</v>
          </cell>
        </row>
        <row r="108">
          <cell r="J108" t="str">
            <v>工人岗</v>
          </cell>
          <cell r="K108" t="str">
            <v>技能序列(S)</v>
          </cell>
        </row>
        <row r="108">
          <cell r="M108" t="str">
            <v>正式工</v>
          </cell>
          <cell r="N108">
            <v>45703</v>
          </cell>
          <cell r="O108">
            <v>0.6</v>
          </cell>
          <cell r="P108" t="str">
            <v>固定期限劳动合同</v>
          </cell>
          <cell r="Q108" t="str">
            <v>男</v>
          </cell>
          <cell r="R108" t="str">
            <v>汉</v>
          </cell>
          <cell r="S108">
            <v>29478</v>
          </cell>
          <cell r="T108" t="str">
            <v>河北省邯郸市涉县西戌镇鸡鸣铺村6组23号</v>
          </cell>
          <cell r="U108" t="str">
            <v>132132198009141912</v>
          </cell>
        </row>
        <row r="109">
          <cell r="F109" t="str">
            <v>高义辉</v>
          </cell>
          <cell r="G109" t="str">
            <v>综采队</v>
          </cell>
          <cell r="H109" t="str">
            <v>注氮工</v>
          </cell>
        </row>
        <row r="109">
          <cell r="J109" t="str">
            <v>工人岗</v>
          </cell>
          <cell r="K109" t="str">
            <v>技能序列(S)</v>
          </cell>
        </row>
        <row r="109">
          <cell r="M109" t="str">
            <v>正式工</v>
          </cell>
          <cell r="N109">
            <v>43133</v>
          </cell>
          <cell r="O109">
            <v>7.6</v>
          </cell>
          <cell r="P109" t="str">
            <v>固定期限劳动合同</v>
          </cell>
          <cell r="Q109" t="str">
            <v>男</v>
          </cell>
          <cell r="R109" t="str">
            <v>汉</v>
          </cell>
          <cell r="S109">
            <v>33072</v>
          </cell>
          <cell r="T109" t="str">
            <v>黑龙江省延寿县玉河乡黄玉村黄玉屯</v>
          </cell>
          <cell r="U109" t="str">
            <v>23213119900718251X</v>
          </cell>
        </row>
        <row r="110">
          <cell r="F110" t="str">
            <v>刘振伟</v>
          </cell>
          <cell r="G110" t="str">
            <v>综采队</v>
          </cell>
          <cell r="H110" t="str">
            <v>转载机司机</v>
          </cell>
        </row>
        <row r="110">
          <cell r="J110" t="str">
            <v>工人岗</v>
          </cell>
          <cell r="K110" t="str">
            <v>技能序列(S)</v>
          </cell>
        </row>
        <row r="110">
          <cell r="M110" t="str">
            <v>正式工</v>
          </cell>
          <cell r="N110">
            <v>45036</v>
          </cell>
          <cell r="O110">
            <v>2.4</v>
          </cell>
          <cell r="P110" t="str">
            <v>固定期限劳动合同</v>
          </cell>
          <cell r="Q110" t="str">
            <v>男</v>
          </cell>
          <cell r="R110" t="str">
            <v>汉</v>
          </cell>
          <cell r="S110">
            <v>29856</v>
          </cell>
          <cell r="T110" t="str">
            <v>山西省河曲县赵家沟乡白草坡村49号</v>
          </cell>
          <cell r="U110" t="str">
            <v>142232198109278438</v>
          </cell>
        </row>
        <row r="111">
          <cell r="F111" t="str">
            <v>王文广</v>
          </cell>
          <cell r="G111" t="str">
            <v>综采队</v>
          </cell>
          <cell r="H111" t="str">
            <v>支架工</v>
          </cell>
        </row>
        <row r="111">
          <cell r="J111" t="str">
            <v>工人岗</v>
          </cell>
          <cell r="K111" t="str">
            <v>技能序列(S)</v>
          </cell>
        </row>
        <row r="111">
          <cell r="M111" t="str">
            <v>正式工</v>
          </cell>
          <cell r="N111">
            <v>45079</v>
          </cell>
          <cell r="O111">
            <v>2.3</v>
          </cell>
          <cell r="P111" t="str">
            <v>固定期限劳动合同</v>
          </cell>
          <cell r="Q111" t="str">
            <v>男</v>
          </cell>
          <cell r="R111" t="str">
            <v>汉</v>
          </cell>
          <cell r="S111">
            <v>32163</v>
          </cell>
          <cell r="T111" t="str">
            <v>河北省邢台市邢台县路罗镇桃树坪村599号</v>
          </cell>
          <cell r="U111" t="str">
            <v>130521198801217037</v>
          </cell>
        </row>
        <row r="112">
          <cell r="F112" t="str">
            <v>侯现勇</v>
          </cell>
          <cell r="G112" t="str">
            <v>综采队</v>
          </cell>
          <cell r="H112" t="str">
            <v>采煤机司机</v>
          </cell>
        </row>
        <row r="112">
          <cell r="J112" t="str">
            <v>工人岗</v>
          </cell>
          <cell r="K112" t="str">
            <v>技能序列(S)</v>
          </cell>
        </row>
        <row r="112">
          <cell r="M112" t="str">
            <v>正式工</v>
          </cell>
          <cell r="N112">
            <v>45082</v>
          </cell>
          <cell r="O112">
            <v>2.3</v>
          </cell>
          <cell r="P112" t="str">
            <v>固定期限劳动合同</v>
          </cell>
          <cell r="Q112" t="str">
            <v>男</v>
          </cell>
          <cell r="R112" t="str">
            <v>汉</v>
          </cell>
          <cell r="S112">
            <v>29601</v>
          </cell>
          <cell r="T112" t="str">
            <v>山东省邹城市看庄镇倪看村103号</v>
          </cell>
          <cell r="U112" t="str">
            <v>370883198101151639</v>
          </cell>
        </row>
        <row r="113">
          <cell r="F113" t="str">
            <v>刘俊杰</v>
          </cell>
          <cell r="G113" t="str">
            <v>综采队</v>
          </cell>
          <cell r="H113" t="str">
            <v>机修工</v>
          </cell>
        </row>
        <row r="113">
          <cell r="J113" t="str">
            <v>工人岗</v>
          </cell>
          <cell r="K113" t="str">
            <v>技能序列(S)</v>
          </cell>
        </row>
        <row r="113">
          <cell r="M113" t="str">
            <v>正式工</v>
          </cell>
          <cell r="N113">
            <v>45300</v>
          </cell>
          <cell r="O113">
            <v>1.7</v>
          </cell>
          <cell r="P113" t="str">
            <v>固定期限劳动合同</v>
          </cell>
          <cell r="Q113" t="str">
            <v>男</v>
          </cell>
          <cell r="R113" t="str">
            <v>汉</v>
          </cell>
          <cell r="S113">
            <v>26852</v>
          </cell>
          <cell r="T113" t="str">
            <v>内蒙古赤峰市元宝山区平庄镇岭上村第四组163号-1</v>
          </cell>
          <cell r="U113" t="str">
            <v>150403197307071555</v>
          </cell>
        </row>
        <row r="114">
          <cell r="F114" t="str">
            <v>杨宏磊</v>
          </cell>
          <cell r="G114" t="str">
            <v>综采队</v>
          </cell>
          <cell r="H114" t="str">
            <v>三机检修工</v>
          </cell>
        </row>
        <row r="114">
          <cell r="J114" t="str">
            <v>工人岗</v>
          </cell>
          <cell r="K114" t="str">
            <v>技能序列(S)</v>
          </cell>
        </row>
        <row r="114">
          <cell r="M114" t="str">
            <v>正式工</v>
          </cell>
          <cell r="N114">
            <v>45300</v>
          </cell>
          <cell r="O114">
            <v>1.7</v>
          </cell>
          <cell r="P114" t="str">
            <v>固定期限劳动合同</v>
          </cell>
          <cell r="Q114" t="str">
            <v>男</v>
          </cell>
          <cell r="R114" t="str">
            <v>汉</v>
          </cell>
          <cell r="S114">
            <v>30590</v>
          </cell>
          <cell r="T114" t="str">
            <v>内蒙古赤峰市松山区安庆镇唐家营子村北沟屯180号</v>
          </cell>
          <cell r="U114" t="str">
            <v>150404198310016312</v>
          </cell>
        </row>
        <row r="115">
          <cell r="F115" t="str">
            <v>李振中</v>
          </cell>
          <cell r="G115" t="str">
            <v>综采队</v>
          </cell>
          <cell r="H115" t="str">
            <v>设备检修工</v>
          </cell>
        </row>
        <row r="115">
          <cell r="J115" t="str">
            <v>工人岗</v>
          </cell>
          <cell r="K115" t="str">
            <v>技能序列(S)</v>
          </cell>
        </row>
        <row r="115">
          <cell r="M115" t="str">
            <v>正式工</v>
          </cell>
          <cell r="N115">
            <v>45096</v>
          </cell>
          <cell r="O115">
            <v>2.2</v>
          </cell>
          <cell r="P115" t="str">
            <v>固定期限劳动合同</v>
          </cell>
          <cell r="Q115" t="str">
            <v>男</v>
          </cell>
          <cell r="R115" t="str">
            <v>蒙古</v>
          </cell>
          <cell r="S115">
            <v>29364</v>
          </cell>
          <cell r="T115" t="str">
            <v>内蒙古赤峰市喀喇沁旗西桥镇吉旺营子村十一组</v>
          </cell>
          <cell r="U115" t="str">
            <v>150428198005232319</v>
          </cell>
        </row>
        <row r="116">
          <cell r="F116" t="str">
            <v>刘文</v>
          </cell>
          <cell r="G116" t="str">
            <v>综采队</v>
          </cell>
          <cell r="H116" t="str">
            <v>支架工</v>
          </cell>
        </row>
        <row r="116">
          <cell r="J116" t="str">
            <v>工人岗</v>
          </cell>
          <cell r="K116" t="str">
            <v>技能序列(S)</v>
          </cell>
        </row>
        <row r="116">
          <cell r="M116" t="str">
            <v>正式工</v>
          </cell>
          <cell r="N116">
            <v>45103</v>
          </cell>
          <cell r="O116">
            <v>2.2</v>
          </cell>
          <cell r="P116" t="str">
            <v>固定期限劳动合同</v>
          </cell>
          <cell r="Q116" t="str">
            <v>男</v>
          </cell>
          <cell r="R116" t="str">
            <v>汉</v>
          </cell>
          <cell r="S116">
            <v>28158</v>
          </cell>
          <cell r="T116" t="str">
            <v>内蒙古赤峰市元宝山区平庄如意家园48-251</v>
          </cell>
          <cell r="U116" t="str">
            <v>150429197702023418</v>
          </cell>
        </row>
        <row r="117">
          <cell r="F117" t="str">
            <v>张元博</v>
          </cell>
          <cell r="G117" t="str">
            <v>综采队</v>
          </cell>
          <cell r="H117" t="str">
            <v>材料员</v>
          </cell>
        </row>
        <row r="117">
          <cell r="J117" t="str">
            <v>工人岗</v>
          </cell>
          <cell r="K117" t="str">
            <v>技能序列(S)</v>
          </cell>
        </row>
        <row r="117">
          <cell r="M117" t="str">
            <v>正式工</v>
          </cell>
          <cell r="N117">
            <v>43159</v>
          </cell>
          <cell r="O117">
            <v>7.5</v>
          </cell>
          <cell r="P117" t="str">
            <v>固定期限劳动合同</v>
          </cell>
          <cell r="Q117" t="str">
            <v>男</v>
          </cell>
          <cell r="R117" t="str">
            <v>汉</v>
          </cell>
          <cell r="S117">
            <v>33621</v>
          </cell>
          <cell r="T117" t="str">
            <v>山西省河津市城区办事处修村</v>
          </cell>
          <cell r="U117" t="str">
            <v>142703199201182412</v>
          </cell>
        </row>
        <row r="118">
          <cell r="F118" t="str">
            <v>胡成义</v>
          </cell>
          <cell r="G118" t="str">
            <v>综采队</v>
          </cell>
          <cell r="H118" t="str">
            <v>班长</v>
          </cell>
        </row>
        <row r="118">
          <cell r="J118" t="str">
            <v>工人岗</v>
          </cell>
          <cell r="K118" t="str">
            <v>技能序列(S)</v>
          </cell>
        </row>
        <row r="118">
          <cell r="M118" t="str">
            <v>正式工</v>
          </cell>
          <cell r="N118">
            <v>43683</v>
          </cell>
          <cell r="O118">
            <v>6.1</v>
          </cell>
          <cell r="P118" t="str">
            <v>固定期限劳动合同</v>
          </cell>
          <cell r="Q118" t="str">
            <v>男</v>
          </cell>
          <cell r="R118" t="str">
            <v>汉</v>
          </cell>
          <cell r="S118">
            <v>33084</v>
          </cell>
          <cell r="T118" t="str">
            <v>江苏省沛县大屯镇丰乐352号</v>
          </cell>
          <cell r="U118" t="str">
            <v>320322199007300832</v>
          </cell>
        </row>
        <row r="119">
          <cell r="F119" t="str">
            <v>宝音</v>
          </cell>
          <cell r="G119" t="str">
            <v>综采队</v>
          </cell>
          <cell r="H119" t="str">
            <v>副班长</v>
          </cell>
        </row>
        <row r="119">
          <cell r="J119" t="str">
            <v>工人岗</v>
          </cell>
          <cell r="K119" t="str">
            <v>技能序列(S)</v>
          </cell>
        </row>
        <row r="119">
          <cell r="M119" t="str">
            <v>正式工</v>
          </cell>
          <cell r="N119">
            <v>44062</v>
          </cell>
          <cell r="O119">
            <v>5.1</v>
          </cell>
          <cell r="P119" t="str">
            <v>固定期限劳动合同</v>
          </cell>
          <cell r="Q119" t="str">
            <v>男</v>
          </cell>
          <cell r="R119" t="str">
            <v>蒙古</v>
          </cell>
          <cell r="S119">
            <v>28569</v>
          </cell>
          <cell r="T119" t="str">
            <v>内蒙古赤峰市元宝山区平庄如意家园37栋阁1</v>
          </cell>
          <cell r="U119" t="str">
            <v>150428197803201539</v>
          </cell>
        </row>
        <row r="120">
          <cell r="F120" t="str">
            <v>程明伟</v>
          </cell>
          <cell r="G120" t="str">
            <v>综采队</v>
          </cell>
          <cell r="H120" t="str">
            <v>端头支护工</v>
          </cell>
        </row>
        <row r="120">
          <cell r="J120" t="str">
            <v>工人岗</v>
          </cell>
          <cell r="K120" t="str">
            <v>技能序列(S)</v>
          </cell>
        </row>
        <row r="120">
          <cell r="M120" t="str">
            <v>正式工</v>
          </cell>
          <cell r="N120">
            <v>41702</v>
          </cell>
          <cell r="O120">
            <v>11.5</v>
          </cell>
          <cell r="P120" t="str">
            <v>固定期限劳动合同</v>
          </cell>
          <cell r="Q120" t="str">
            <v>男</v>
          </cell>
          <cell r="R120" t="str">
            <v>汉</v>
          </cell>
          <cell r="S120">
            <v>31518</v>
          </cell>
          <cell r="T120" t="str">
            <v>山西省河曲县前川乡七星村167号</v>
          </cell>
          <cell r="U120" t="str">
            <v>142232198604165473</v>
          </cell>
        </row>
        <row r="121">
          <cell r="F121" t="str">
            <v>姜平</v>
          </cell>
          <cell r="G121" t="str">
            <v>综采队</v>
          </cell>
          <cell r="H121" t="str">
            <v>副班长</v>
          </cell>
        </row>
        <row r="121">
          <cell r="J121" t="str">
            <v>工人岗</v>
          </cell>
          <cell r="K121" t="str">
            <v>技能序列(S)</v>
          </cell>
        </row>
        <row r="121">
          <cell r="M121" t="str">
            <v>正式工</v>
          </cell>
          <cell r="N121">
            <v>43262</v>
          </cell>
          <cell r="O121">
            <v>7.3</v>
          </cell>
          <cell r="P121" t="str">
            <v>固定期限劳动合同</v>
          </cell>
          <cell r="Q121" t="str">
            <v>男</v>
          </cell>
          <cell r="R121" t="str">
            <v>汉</v>
          </cell>
          <cell r="S121">
            <v>33302</v>
          </cell>
          <cell r="T121" t="str">
            <v>山西省天镇县玉泉镇南园里致富巷100号</v>
          </cell>
          <cell r="U121" t="str">
            <v>140222199103050010</v>
          </cell>
        </row>
        <row r="122">
          <cell r="F122" t="str">
            <v>杨树元</v>
          </cell>
          <cell r="G122" t="str">
            <v>综采队</v>
          </cell>
          <cell r="H122" t="str">
            <v>转载输送机司机</v>
          </cell>
        </row>
        <row r="122">
          <cell r="J122" t="str">
            <v>工人岗</v>
          </cell>
          <cell r="K122" t="str">
            <v>技能序列(S)</v>
          </cell>
        </row>
        <row r="122">
          <cell r="M122" t="str">
            <v>正式工</v>
          </cell>
          <cell r="N122">
            <v>43392</v>
          </cell>
          <cell r="O122">
            <v>6.9</v>
          </cell>
          <cell r="P122" t="str">
            <v>固定期限劳动合同</v>
          </cell>
          <cell r="Q122" t="str">
            <v>男</v>
          </cell>
          <cell r="R122" t="str">
            <v>汉</v>
          </cell>
          <cell r="S122">
            <v>28235</v>
          </cell>
          <cell r="T122" t="str">
            <v>内蒙古鄂尔多斯市薛家湾镇勉圪令村小窑沟社214</v>
          </cell>
          <cell r="U122" t="str">
            <v>152723197704201214</v>
          </cell>
        </row>
        <row r="123">
          <cell r="F123" t="str">
            <v>赵富杰</v>
          </cell>
          <cell r="G123" t="str">
            <v>综采队</v>
          </cell>
          <cell r="H123" t="str">
            <v>检修工</v>
          </cell>
        </row>
        <row r="123">
          <cell r="J123" t="str">
            <v>工人岗</v>
          </cell>
          <cell r="K123" t="str">
            <v>技能序列(S)</v>
          </cell>
        </row>
        <row r="123">
          <cell r="M123" t="str">
            <v>正式工</v>
          </cell>
          <cell r="N123">
            <v>45068</v>
          </cell>
          <cell r="O123">
            <v>2.3</v>
          </cell>
          <cell r="P123" t="str">
            <v>固定期限劳动合同</v>
          </cell>
          <cell r="Q123" t="str">
            <v>男</v>
          </cell>
          <cell r="R123" t="str">
            <v>汉</v>
          </cell>
          <cell r="S123">
            <v>27068</v>
          </cell>
          <cell r="T123" t="str">
            <v>内蒙古赤峰市松山区城子乡瓦房村石家营西组</v>
          </cell>
          <cell r="U123" t="str">
            <v>150404197402083315</v>
          </cell>
        </row>
        <row r="124">
          <cell r="F124" t="str">
            <v>周仕洋</v>
          </cell>
          <cell r="G124" t="str">
            <v>综采队</v>
          </cell>
          <cell r="H124" t="str">
            <v>设备检修工</v>
          </cell>
        </row>
        <row r="124">
          <cell r="J124" t="str">
            <v>工人岗</v>
          </cell>
          <cell r="K124" t="str">
            <v>技能序列(S)</v>
          </cell>
        </row>
        <row r="124">
          <cell r="M124" t="str">
            <v>正式工</v>
          </cell>
          <cell r="N124">
            <v>45703</v>
          </cell>
          <cell r="O124">
            <v>0.6</v>
          </cell>
          <cell r="P124" t="str">
            <v>固定期限劳动合同</v>
          </cell>
          <cell r="Q124" t="str">
            <v>男</v>
          </cell>
          <cell r="R124" t="str">
            <v>汉</v>
          </cell>
          <cell r="S124">
            <v>27774</v>
          </cell>
          <cell r="T124" t="str">
            <v>陕西省榆林市横山区雷龙湾镇酒房沟村阳洼组42号</v>
          </cell>
          <cell r="U124" t="str">
            <v>612724197601152111</v>
          </cell>
        </row>
        <row r="125">
          <cell r="F125" t="str">
            <v>董红蕾</v>
          </cell>
          <cell r="G125" t="str">
            <v>综采队</v>
          </cell>
          <cell r="H125" t="str">
            <v>设备检修工</v>
          </cell>
        </row>
        <row r="125">
          <cell r="J125" t="str">
            <v>工人岗</v>
          </cell>
          <cell r="K125" t="str">
            <v>技能序列(S)</v>
          </cell>
        </row>
        <row r="125">
          <cell r="M125" t="str">
            <v>正式工</v>
          </cell>
          <cell r="N125">
            <v>45705</v>
          </cell>
          <cell r="O125">
            <v>0.6</v>
          </cell>
          <cell r="P125" t="str">
            <v>固定期限劳动合同</v>
          </cell>
          <cell r="Q125" t="str">
            <v>男</v>
          </cell>
          <cell r="R125" t="str">
            <v>汉</v>
          </cell>
          <cell r="S125">
            <v>33040</v>
          </cell>
          <cell r="T125" t="str">
            <v>河南省杞县圉镇镇董那村四组</v>
          </cell>
          <cell r="U125" t="str">
            <v>410221199006164218</v>
          </cell>
        </row>
        <row r="126">
          <cell r="F126" t="str">
            <v>刘勇</v>
          </cell>
          <cell r="G126" t="str">
            <v>综采队</v>
          </cell>
          <cell r="H126" t="str">
            <v>三机检修工</v>
          </cell>
        </row>
        <row r="126">
          <cell r="J126" t="str">
            <v>工人岗</v>
          </cell>
          <cell r="K126" t="str">
            <v>技能序列(S)</v>
          </cell>
        </row>
        <row r="126">
          <cell r="M126" t="str">
            <v>正式工</v>
          </cell>
          <cell r="N126">
            <v>45705</v>
          </cell>
          <cell r="O126">
            <v>0.6</v>
          </cell>
          <cell r="P126" t="str">
            <v>固定期限劳动合同</v>
          </cell>
          <cell r="Q126" t="str">
            <v>男</v>
          </cell>
          <cell r="R126" t="str">
            <v>汉</v>
          </cell>
          <cell r="S126">
            <v>32064</v>
          </cell>
          <cell r="T126" t="str">
            <v>山西省阳高县敖石乡南徐村小南巷街8号</v>
          </cell>
          <cell r="U126" t="str">
            <v>140221198710147630</v>
          </cell>
        </row>
        <row r="127">
          <cell r="F127" t="str">
            <v>杜乔健</v>
          </cell>
          <cell r="G127" t="str">
            <v>综采队</v>
          </cell>
          <cell r="H127" t="str">
            <v>检修工</v>
          </cell>
        </row>
        <row r="127">
          <cell r="J127" t="str">
            <v>工人岗</v>
          </cell>
          <cell r="K127" t="str">
            <v>技能序列(S)</v>
          </cell>
        </row>
        <row r="127">
          <cell r="M127" t="str">
            <v>正式工</v>
          </cell>
          <cell r="N127">
            <v>45702</v>
          </cell>
          <cell r="O127">
            <v>0.6</v>
          </cell>
          <cell r="P127" t="str">
            <v>固定期限劳动合同</v>
          </cell>
          <cell r="Q127" t="str">
            <v>男</v>
          </cell>
          <cell r="R127" t="str">
            <v>汉</v>
          </cell>
          <cell r="S127">
            <v>33428</v>
          </cell>
          <cell r="T127" t="str">
            <v>河北省邯郸市涉县龙虎乡石泊村8组35号</v>
          </cell>
          <cell r="U127" t="str">
            <v>130426199107092319</v>
          </cell>
        </row>
        <row r="128">
          <cell r="F128" t="str">
            <v>熊永举</v>
          </cell>
          <cell r="G128" t="str">
            <v>综采队</v>
          </cell>
          <cell r="H128" t="str">
            <v>检修工</v>
          </cell>
        </row>
        <row r="128">
          <cell r="J128" t="str">
            <v>工人岗</v>
          </cell>
          <cell r="K128" t="str">
            <v>技能序列(S)</v>
          </cell>
        </row>
        <row r="128">
          <cell r="M128" t="str">
            <v>正式工</v>
          </cell>
          <cell r="N128">
            <v>45705</v>
          </cell>
          <cell r="O128">
            <v>0.6</v>
          </cell>
          <cell r="P128" t="str">
            <v>固定期限劳动合同</v>
          </cell>
          <cell r="Q128" t="str">
            <v>男</v>
          </cell>
          <cell r="R128" t="str">
            <v>汉</v>
          </cell>
          <cell r="S128">
            <v>29623</v>
          </cell>
          <cell r="T128" t="str">
            <v>河南省禹州市梁北镇半坡店村３组</v>
          </cell>
          <cell r="U128" t="str">
            <v>411081198102062053</v>
          </cell>
        </row>
        <row r="129">
          <cell r="F129" t="str">
            <v>杨亮</v>
          </cell>
          <cell r="G129" t="str">
            <v>综采队</v>
          </cell>
          <cell r="H129" t="str">
            <v>支架检修工</v>
          </cell>
        </row>
        <row r="129">
          <cell r="J129" t="str">
            <v>工人岗</v>
          </cell>
          <cell r="K129" t="str">
            <v>技能序列(S)</v>
          </cell>
        </row>
        <row r="129">
          <cell r="M129" t="str">
            <v>正式工</v>
          </cell>
          <cell r="N129">
            <v>45705</v>
          </cell>
          <cell r="O129">
            <v>0.6</v>
          </cell>
          <cell r="P129" t="str">
            <v>固定期限劳动合同</v>
          </cell>
          <cell r="Q129" t="str">
            <v>男</v>
          </cell>
          <cell r="R129" t="str">
            <v>汉</v>
          </cell>
          <cell r="S129">
            <v>32078</v>
          </cell>
          <cell r="T129" t="str">
            <v>山西省朔州市平鲁区下木角乡白道沟村196号</v>
          </cell>
          <cell r="U129" t="str">
            <v>14060319871028161X</v>
          </cell>
        </row>
        <row r="130">
          <cell r="F130" t="str">
            <v>郇正宝</v>
          </cell>
          <cell r="G130" t="str">
            <v>综采队</v>
          </cell>
          <cell r="H130" t="str">
            <v>设备检修工</v>
          </cell>
        </row>
        <row r="130">
          <cell r="J130" t="str">
            <v>工人岗</v>
          </cell>
          <cell r="K130" t="str">
            <v>技能序列(S)</v>
          </cell>
        </row>
        <row r="130">
          <cell r="M130" t="str">
            <v>正式工</v>
          </cell>
          <cell r="N130">
            <v>45102</v>
          </cell>
          <cell r="O130">
            <v>2.2</v>
          </cell>
          <cell r="P130" t="str">
            <v>固定期限劳动合同</v>
          </cell>
          <cell r="Q130" t="str">
            <v>男</v>
          </cell>
          <cell r="R130" t="str">
            <v>汉</v>
          </cell>
          <cell r="S130">
            <v>29622</v>
          </cell>
          <cell r="T130" t="str">
            <v>山东省新泰市石莱镇观音堂村903号</v>
          </cell>
          <cell r="U130" t="str">
            <v>370982198102057053</v>
          </cell>
        </row>
        <row r="131">
          <cell r="F131" t="str">
            <v>马富银</v>
          </cell>
          <cell r="G131" t="str">
            <v>综采队</v>
          </cell>
          <cell r="H131" t="str">
            <v>设备检修工</v>
          </cell>
        </row>
        <row r="131">
          <cell r="J131" t="str">
            <v>工人岗</v>
          </cell>
          <cell r="K131" t="str">
            <v>技能序列(S)</v>
          </cell>
        </row>
        <row r="131">
          <cell r="M131" t="str">
            <v>正式工</v>
          </cell>
          <cell r="N131">
            <v>45102</v>
          </cell>
          <cell r="O131">
            <v>2.2</v>
          </cell>
          <cell r="P131" t="str">
            <v>固定期限劳动合同</v>
          </cell>
          <cell r="Q131" t="str">
            <v>男</v>
          </cell>
          <cell r="R131" t="str">
            <v>汉</v>
          </cell>
          <cell r="S131">
            <v>29850</v>
          </cell>
          <cell r="T131" t="str">
            <v>山东省新泰市石莱镇西万峪村461号</v>
          </cell>
          <cell r="U131" t="str">
            <v>370982198109217099</v>
          </cell>
        </row>
        <row r="132">
          <cell r="F132" t="str">
            <v>岳立华</v>
          </cell>
          <cell r="G132" t="str">
            <v>综采队</v>
          </cell>
          <cell r="H132" t="str">
            <v>井下电工</v>
          </cell>
        </row>
        <row r="132">
          <cell r="J132" t="str">
            <v>工人岗</v>
          </cell>
          <cell r="K132" t="str">
            <v>技能序列(S)</v>
          </cell>
        </row>
        <row r="132">
          <cell r="M132" t="str">
            <v>正式工</v>
          </cell>
          <cell r="N132">
            <v>45040</v>
          </cell>
          <cell r="O132">
            <v>2.4</v>
          </cell>
          <cell r="P132" t="str">
            <v>固定期限劳动合同</v>
          </cell>
          <cell r="Q132" t="str">
            <v>男</v>
          </cell>
          <cell r="R132" t="str">
            <v>汉</v>
          </cell>
          <cell r="S132">
            <v>30176</v>
          </cell>
          <cell r="T132" t="str">
            <v>山东省新泰市新汶办事处东洛沟村幸福路290号</v>
          </cell>
          <cell r="U132" t="str">
            <v>37132619820813881X</v>
          </cell>
        </row>
        <row r="133">
          <cell r="F133" t="str">
            <v>陈勇</v>
          </cell>
          <cell r="G133" t="str">
            <v>综采队</v>
          </cell>
          <cell r="H133" t="str">
            <v>井下电工</v>
          </cell>
        </row>
        <row r="133">
          <cell r="J133" t="str">
            <v>工人岗</v>
          </cell>
          <cell r="K133" t="str">
            <v>技能序列(S)</v>
          </cell>
        </row>
        <row r="133">
          <cell r="M133" t="str">
            <v>正式工</v>
          </cell>
          <cell r="N133">
            <v>45703</v>
          </cell>
          <cell r="O133">
            <v>0.6</v>
          </cell>
          <cell r="P133" t="str">
            <v>固定期限劳动合同</v>
          </cell>
          <cell r="Q133" t="str">
            <v>男</v>
          </cell>
          <cell r="R133" t="str">
            <v>汉</v>
          </cell>
          <cell r="S133">
            <v>29388</v>
          </cell>
          <cell r="T133" t="str">
            <v>山东省新泰市翟镇翟北村翟旺路404号</v>
          </cell>
          <cell r="U133" t="str">
            <v>370920198006160617</v>
          </cell>
        </row>
        <row r="134">
          <cell r="F134" t="str">
            <v>吕永峰</v>
          </cell>
          <cell r="G134" t="str">
            <v>综采队</v>
          </cell>
          <cell r="H134" t="str">
            <v>电工</v>
          </cell>
        </row>
        <row r="134">
          <cell r="J134" t="str">
            <v>工人岗</v>
          </cell>
          <cell r="K134" t="str">
            <v>技能序列(S)</v>
          </cell>
        </row>
        <row r="134">
          <cell r="M134" t="str">
            <v>正式工</v>
          </cell>
          <cell r="N134">
            <v>45490</v>
          </cell>
          <cell r="O134">
            <v>1.2</v>
          </cell>
          <cell r="P134" t="str">
            <v>固定期限劳动合同</v>
          </cell>
          <cell r="Q134" t="str">
            <v>男</v>
          </cell>
          <cell r="R134" t="str">
            <v>汉</v>
          </cell>
          <cell r="S134">
            <v>37048</v>
          </cell>
          <cell r="T134" t="str">
            <v>内蒙古鄂尔多斯市准格尔旗薛家湾镇三宝窑村东沟社264号</v>
          </cell>
          <cell r="U134" t="str">
            <v>152723200106060911</v>
          </cell>
        </row>
        <row r="135">
          <cell r="F135" t="str">
            <v>丛常岭</v>
          </cell>
          <cell r="G135" t="str">
            <v>综采队</v>
          </cell>
          <cell r="H135" t="str">
            <v>拉架工</v>
          </cell>
        </row>
        <row r="135">
          <cell r="J135" t="str">
            <v>工人岗</v>
          </cell>
          <cell r="K135" t="str">
            <v>技能序列(S)</v>
          </cell>
        </row>
        <row r="135">
          <cell r="M135" t="str">
            <v>正式工</v>
          </cell>
          <cell r="N135">
            <v>43164</v>
          </cell>
          <cell r="O135">
            <v>7.5</v>
          </cell>
          <cell r="P135" t="str">
            <v>固定期限劳动合同</v>
          </cell>
          <cell r="Q135" t="str">
            <v>男</v>
          </cell>
          <cell r="R135" t="str">
            <v>汉</v>
          </cell>
          <cell r="S135">
            <v>28156</v>
          </cell>
          <cell r="T135" t="str">
            <v>江苏省沛县大屯镇小屯42号</v>
          </cell>
          <cell r="U135" t="str">
            <v>320322197701310812</v>
          </cell>
        </row>
        <row r="136">
          <cell r="F136" t="str">
            <v>刘凤林</v>
          </cell>
          <cell r="G136" t="str">
            <v>综采队</v>
          </cell>
          <cell r="H136" t="str">
            <v>拉架工</v>
          </cell>
        </row>
        <row r="136">
          <cell r="J136" t="str">
            <v>工人岗</v>
          </cell>
          <cell r="K136" t="str">
            <v>技能序列(S)</v>
          </cell>
        </row>
        <row r="136">
          <cell r="M136" t="str">
            <v>正式工</v>
          </cell>
          <cell r="N136">
            <v>43168</v>
          </cell>
          <cell r="O136">
            <v>7.5</v>
          </cell>
          <cell r="P136" t="str">
            <v>固定期限劳动合同</v>
          </cell>
          <cell r="Q136" t="str">
            <v>男</v>
          </cell>
          <cell r="R136" t="str">
            <v>汉</v>
          </cell>
          <cell r="S136">
            <v>28616</v>
          </cell>
          <cell r="T136" t="str">
            <v>河北省邢台市邢台县城计头乡梨水村086号</v>
          </cell>
          <cell r="U136" t="str">
            <v>130521197805067772</v>
          </cell>
        </row>
        <row r="137">
          <cell r="F137" t="str">
            <v>张守瑞</v>
          </cell>
          <cell r="G137" t="str">
            <v>综采队</v>
          </cell>
          <cell r="H137" t="str">
            <v>三机检修工</v>
          </cell>
        </row>
        <row r="137">
          <cell r="J137" t="str">
            <v>工人岗</v>
          </cell>
          <cell r="K137" t="str">
            <v>技能序列(S)</v>
          </cell>
        </row>
        <row r="137">
          <cell r="M137" t="str">
            <v>正式工</v>
          </cell>
          <cell r="N137">
            <v>43158</v>
          </cell>
          <cell r="O137">
            <v>7.5</v>
          </cell>
          <cell r="P137" t="str">
            <v>固定期限劳动合同</v>
          </cell>
          <cell r="Q137" t="str">
            <v>男</v>
          </cell>
          <cell r="R137" t="str">
            <v>汉</v>
          </cell>
          <cell r="S137">
            <v>29417</v>
          </cell>
          <cell r="T137" t="str">
            <v>江苏省沛县杨屯镇欢口村490号</v>
          </cell>
          <cell r="U137" t="str">
            <v>320322198007152513</v>
          </cell>
        </row>
        <row r="138">
          <cell r="F138" t="str">
            <v>乔洪岩</v>
          </cell>
          <cell r="G138" t="str">
            <v>综采队</v>
          </cell>
          <cell r="H138" t="str">
            <v>三机检修工</v>
          </cell>
        </row>
        <row r="138">
          <cell r="J138" t="str">
            <v>工人岗</v>
          </cell>
          <cell r="K138" t="str">
            <v>技能序列(S)</v>
          </cell>
        </row>
        <row r="138">
          <cell r="M138" t="str">
            <v>正式工</v>
          </cell>
          <cell r="N138">
            <v>45071</v>
          </cell>
          <cell r="O138">
            <v>2.3</v>
          </cell>
          <cell r="P138" t="str">
            <v>固定期限劳动合同</v>
          </cell>
          <cell r="Q138" t="str">
            <v>男</v>
          </cell>
          <cell r="R138" t="str">
            <v>汉</v>
          </cell>
          <cell r="S138">
            <v>27384</v>
          </cell>
          <cell r="T138" t="str">
            <v>山东省肥城市石横镇幸福村212号</v>
          </cell>
          <cell r="U138" t="str">
            <v>37098319741221233X</v>
          </cell>
        </row>
        <row r="139">
          <cell r="F139" t="str">
            <v>杜庆永</v>
          </cell>
          <cell r="G139" t="str">
            <v>综采队</v>
          </cell>
          <cell r="H139" t="str">
            <v>三机检修工</v>
          </cell>
        </row>
        <row r="139">
          <cell r="J139" t="str">
            <v>工人岗</v>
          </cell>
          <cell r="K139" t="str">
            <v>技能序列(S)</v>
          </cell>
        </row>
        <row r="139">
          <cell r="M139" t="str">
            <v>正式工</v>
          </cell>
          <cell r="N139">
            <v>45071</v>
          </cell>
          <cell r="O139">
            <v>2.3</v>
          </cell>
          <cell r="P139" t="str">
            <v>固定期限劳动合同</v>
          </cell>
          <cell r="Q139" t="str">
            <v>男</v>
          </cell>
          <cell r="R139" t="str">
            <v>汉</v>
          </cell>
          <cell r="S139">
            <v>27708</v>
          </cell>
          <cell r="T139" t="str">
            <v>山东省宁阳县伏山镇双庙村南门路11号</v>
          </cell>
          <cell r="U139" t="str">
            <v>370921197511103615</v>
          </cell>
        </row>
        <row r="140">
          <cell r="F140" t="str">
            <v>刘艳龙</v>
          </cell>
          <cell r="G140" t="str">
            <v>综采队</v>
          </cell>
          <cell r="H140" t="str">
            <v>设备检修工</v>
          </cell>
        </row>
        <row r="140">
          <cell r="J140" t="str">
            <v>工人岗</v>
          </cell>
          <cell r="K140" t="str">
            <v>技能序列(S)</v>
          </cell>
        </row>
        <row r="140">
          <cell r="M140" t="str">
            <v>正式工</v>
          </cell>
          <cell r="N140">
            <v>45070</v>
          </cell>
          <cell r="O140">
            <v>2.3</v>
          </cell>
          <cell r="P140" t="str">
            <v>固定期限劳动合同</v>
          </cell>
          <cell r="Q140" t="str">
            <v>男</v>
          </cell>
          <cell r="R140" t="str">
            <v>汉</v>
          </cell>
          <cell r="S140">
            <v>32107</v>
          </cell>
          <cell r="T140" t="str">
            <v>内蒙古赤峰市元宝山区风水沟镇下坎子村第五组4-1号</v>
          </cell>
          <cell r="U140" t="str">
            <v>150403198711263617</v>
          </cell>
        </row>
        <row r="141">
          <cell r="F141" t="str">
            <v>杨过兵</v>
          </cell>
          <cell r="G141" t="str">
            <v>综采队</v>
          </cell>
          <cell r="H141" t="str">
            <v>瓦检员</v>
          </cell>
        </row>
        <row r="141">
          <cell r="J141" t="str">
            <v>工人岗</v>
          </cell>
          <cell r="K141" t="str">
            <v>技能序列(S)</v>
          </cell>
        </row>
        <row r="141">
          <cell r="M141" t="str">
            <v>正式工</v>
          </cell>
          <cell r="N141">
            <v>44060</v>
          </cell>
          <cell r="O141">
            <v>5.1</v>
          </cell>
          <cell r="P141" t="str">
            <v>固定期限劳动合同</v>
          </cell>
          <cell r="Q141" t="str">
            <v>男</v>
          </cell>
          <cell r="R141" t="str">
            <v>汉</v>
          </cell>
          <cell r="S141">
            <v>29301</v>
          </cell>
          <cell r="T141" t="str">
            <v>内蒙古巴彦淖尔市乌拉特前旗乌拉山镇联光村杨水二社34号</v>
          </cell>
          <cell r="U141" t="str">
            <v>152824198003213315</v>
          </cell>
        </row>
        <row r="142">
          <cell r="F142" t="str">
            <v>赵旭</v>
          </cell>
          <cell r="G142" t="str">
            <v>综采队</v>
          </cell>
          <cell r="H142" t="str">
            <v>巡视工</v>
          </cell>
        </row>
        <row r="142">
          <cell r="J142" t="str">
            <v>工人岗</v>
          </cell>
          <cell r="K142" t="str">
            <v>技能序列(S)</v>
          </cell>
        </row>
        <row r="142">
          <cell r="M142" t="str">
            <v>正式工</v>
          </cell>
          <cell r="N142">
            <v>44037</v>
          </cell>
          <cell r="O142">
            <v>5.1</v>
          </cell>
          <cell r="P142" t="str">
            <v>固定期限劳动合同</v>
          </cell>
          <cell r="Q142" t="str">
            <v>男</v>
          </cell>
          <cell r="R142" t="str">
            <v>汉</v>
          </cell>
          <cell r="S142">
            <v>35147</v>
          </cell>
          <cell r="T142" t="str">
            <v>辽宁省调兵山市大明镇大明村20组22号</v>
          </cell>
          <cell r="U142" t="str">
            <v>210124199603233310</v>
          </cell>
        </row>
        <row r="143">
          <cell r="F143" t="str">
            <v>杨宁</v>
          </cell>
          <cell r="G143" t="str">
            <v>综采队</v>
          </cell>
          <cell r="H143" t="str">
            <v>支护工</v>
          </cell>
        </row>
        <row r="143">
          <cell r="J143" t="str">
            <v>工人岗</v>
          </cell>
          <cell r="K143" t="str">
            <v>技能序列(S)</v>
          </cell>
        </row>
        <row r="143">
          <cell r="M143" t="str">
            <v>正式工</v>
          </cell>
          <cell r="N143">
            <v>44981</v>
          </cell>
          <cell r="O143">
            <v>2.6</v>
          </cell>
          <cell r="P143" t="str">
            <v>固定期限劳动合同</v>
          </cell>
          <cell r="Q143" t="str">
            <v>男</v>
          </cell>
          <cell r="R143" t="str">
            <v>汉</v>
          </cell>
          <cell r="S143">
            <v>26556</v>
          </cell>
          <cell r="T143" t="str">
            <v>山东省微山县西平乡光明路26号</v>
          </cell>
          <cell r="U143" t="str">
            <v>370826197209143014</v>
          </cell>
        </row>
        <row r="144">
          <cell r="F144" t="str">
            <v>吕复柱</v>
          </cell>
          <cell r="G144" t="str">
            <v>综采队</v>
          </cell>
          <cell r="H144" t="str">
            <v>支护工</v>
          </cell>
        </row>
        <row r="144">
          <cell r="J144" t="str">
            <v>工人岗</v>
          </cell>
          <cell r="K144" t="str">
            <v>技能序列(S)</v>
          </cell>
        </row>
        <row r="144">
          <cell r="M144" t="str">
            <v>正式工</v>
          </cell>
          <cell r="N144">
            <v>44981</v>
          </cell>
          <cell r="O144">
            <v>2.6</v>
          </cell>
          <cell r="P144" t="str">
            <v>固定期限劳动合同</v>
          </cell>
          <cell r="Q144" t="str">
            <v>男</v>
          </cell>
          <cell r="R144" t="str">
            <v>汉</v>
          </cell>
          <cell r="S144">
            <v>28345</v>
          </cell>
          <cell r="T144" t="str">
            <v>江苏省沛县杨屯镇杨屯村349号</v>
          </cell>
          <cell r="U144" t="str">
            <v>320322197708082533</v>
          </cell>
        </row>
        <row r="145">
          <cell r="F145" t="str">
            <v>落东红</v>
          </cell>
          <cell r="G145" t="str">
            <v>综采队</v>
          </cell>
          <cell r="H145" t="str">
            <v>支架工</v>
          </cell>
        </row>
        <row r="145">
          <cell r="J145" t="str">
            <v>工人岗</v>
          </cell>
          <cell r="K145" t="str">
            <v>技能序列(S)</v>
          </cell>
        </row>
        <row r="145">
          <cell r="M145" t="str">
            <v>正式工</v>
          </cell>
          <cell r="N145">
            <v>41929</v>
          </cell>
          <cell r="O145">
            <v>10.9</v>
          </cell>
          <cell r="P145" t="str">
            <v>固定期限劳动合同</v>
          </cell>
          <cell r="Q145" t="str">
            <v>男</v>
          </cell>
          <cell r="R145" t="str">
            <v>汉</v>
          </cell>
          <cell r="S145">
            <v>30615</v>
          </cell>
          <cell r="T145" t="str">
            <v>山西省朔州市朔城区下团堡乡峙峪村3区35号</v>
          </cell>
          <cell r="U145" t="str">
            <v>140602198310260514</v>
          </cell>
        </row>
        <row r="146">
          <cell r="F146" t="str">
            <v>平庆涛</v>
          </cell>
          <cell r="G146" t="str">
            <v>综采队</v>
          </cell>
          <cell r="H146" t="str">
            <v>支架工</v>
          </cell>
        </row>
        <row r="146">
          <cell r="J146" t="str">
            <v>工人岗</v>
          </cell>
          <cell r="K146" t="str">
            <v>技能序列(S)</v>
          </cell>
        </row>
        <row r="146">
          <cell r="M146" t="str">
            <v>正式工</v>
          </cell>
          <cell r="N146">
            <v>44963</v>
          </cell>
          <cell r="O146">
            <v>2.6</v>
          </cell>
          <cell r="P146" t="str">
            <v>固定期限劳动合同</v>
          </cell>
          <cell r="Q146" t="str">
            <v>男</v>
          </cell>
          <cell r="R146" t="str">
            <v>汉</v>
          </cell>
          <cell r="S146">
            <v>29782</v>
          </cell>
          <cell r="T146" t="str">
            <v>山东省邹城市香城镇大黄村115号</v>
          </cell>
          <cell r="U146" t="str">
            <v>370883198107151939</v>
          </cell>
        </row>
        <row r="147">
          <cell r="F147" t="str">
            <v>胡双喜</v>
          </cell>
          <cell r="G147" t="str">
            <v>综采队</v>
          </cell>
          <cell r="H147" t="str">
            <v>支架工</v>
          </cell>
        </row>
        <row r="147">
          <cell r="J147" t="str">
            <v>工人岗</v>
          </cell>
          <cell r="K147" t="str">
            <v>技能序列(S)</v>
          </cell>
        </row>
        <row r="147">
          <cell r="M147" t="str">
            <v>正式工</v>
          </cell>
          <cell r="N147">
            <v>44991</v>
          </cell>
          <cell r="O147">
            <v>2.5</v>
          </cell>
          <cell r="P147" t="str">
            <v>固定期限劳动合同</v>
          </cell>
          <cell r="Q147" t="str">
            <v>男</v>
          </cell>
          <cell r="R147" t="str">
            <v>汉</v>
          </cell>
          <cell r="S147">
            <v>33117</v>
          </cell>
          <cell r="T147" t="str">
            <v>内蒙古鄂尔多斯市达拉特旗王爱召镇裕太奎村南社八十一号</v>
          </cell>
          <cell r="U147" t="str">
            <v>152722199009011518</v>
          </cell>
        </row>
        <row r="148">
          <cell r="F148" t="str">
            <v>杜宝国</v>
          </cell>
          <cell r="G148" t="str">
            <v>综采队</v>
          </cell>
          <cell r="H148" t="str">
            <v>副班长</v>
          </cell>
        </row>
        <row r="148">
          <cell r="J148" t="str">
            <v>工人岗</v>
          </cell>
          <cell r="K148" t="str">
            <v>技能序列(S)</v>
          </cell>
        </row>
        <row r="148">
          <cell r="M148" t="str">
            <v>正式工</v>
          </cell>
          <cell r="N148">
            <v>45006</v>
          </cell>
          <cell r="O148">
            <v>2.5</v>
          </cell>
          <cell r="P148" t="str">
            <v>固定期限劳动合同</v>
          </cell>
          <cell r="Q148" t="str">
            <v>男</v>
          </cell>
          <cell r="R148" t="str">
            <v>汉</v>
          </cell>
          <cell r="S148">
            <v>30002</v>
          </cell>
          <cell r="T148" t="str">
            <v>山东省邹城市城前镇东圈里村406号</v>
          </cell>
          <cell r="U148" t="str">
            <v>370883198202203311</v>
          </cell>
        </row>
        <row r="149">
          <cell r="F149" t="str">
            <v>张文机</v>
          </cell>
          <cell r="G149" t="str">
            <v>综采队</v>
          </cell>
          <cell r="H149" t="str">
            <v>副班长</v>
          </cell>
        </row>
        <row r="149">
          <cell r="J149" t="str">
            <v>工人岗</v>
          </cell>
          <cell r="K149" t="str">
            <v>技能序列(S)</v>
          </cell>
        </row>
        <row r="149">
          <cell r="M149" t="str">
            <v>正式工</v>
          </cell>
          <cell r="N149">
            <v>45006</v>
          </cell>
          <cell r="O149">
            <v>2.5</v>
          </cell>
          <cell r="P149" t="str">
            <v>固定期限劳动合同</v>
          </cell>
          <cell r="Q149" t="str">
            <v>男</v>
          </cell>
          <cell r="R149" t="str">
            <v>汉</v>
          </cell>
          <cell r="S149">
            <v>32613</v>
          </cell>
          <cell r="T149" t="str">
            <v>山东省邹城市香城镇程北村61号</v>
          </cell>
          <cell r="U149" t="str">
            <v>370883198904151915</v>
          </cell>
        </row>
        <row r="150">
          <cell r="F150" t="str">
            <v>王其涛</v>
          </cell>
          <cell r="G150" t="str">
            <v>综采队</v>
          </cell>
          <cell r="H150" t="str">
            <v>支架工</v>
          </cell>
        </row>
        <row r="150">
          <cell r="J150" t="str">
            <v>工人岗</v>
          </cell>
          <cell r="K150" t="str">
            <v>技能序列(S)</v>
          </cell>
        </row>
        <row r="150">
          <cell r="M150" t="str">
            <v>正式工</v>
          </cell>
          <cell r="N150">
            <v>45071</v>
          </cell>
          <cell r="O150">
            <v>2.3</v>
          </cell>
          <cell r="P150" t="str">
            <v>固定期限劳动合同</v>
          </cell>
          <cell r="Q150" t="str">
            <v>男</v>
          </cell>
          <cell r="R150" t="str">
            <v>汉</v>
          </cell>
          <cell r="S150">
            <v>27874</v>
          </cell>
          <cell r="T150" t="str">
            <v>山东省枣庄市薛城区大吕巷村455号</v>
          </cell>
          <cell r="U150" t="str">
            <v>370403197604244118</v>
          </cell>
        </row>
        <row r="151">
          <cell r="F151" t="str">
            <v>孟繁佐</v>
          </cell>
          <cell r="G151" t="str">
            <v>综采队</v>
          </cell>
          <cell r="H151" t="str">
            <v>转载机司机</v>
          </cell>
        </row>
        <row r="151">
          <cell r="J151" t="str">
            <v>工人岗</v>
          </cell>
          <cell r="K151" t="str">
            <v>技能序列(S)</v>
          </cell>
        </row>
        <row r="151">
          <cell r="M151" t="str">
            <v>正式工</v>
          </cell>
          <cell r="N151">
            <v>45502</v>
          </cell>
          <cell r="O151">
            <v>1.1</v>
          </cell>
          <cell r="P151" t="str">
            <v>固定期限劳动合同</v>
          </cell>
          <cell r="Q151" t="str">
            <v>男</v>
          </cell>
          <cell r="R151" t="str">
            <v>蒙古</v>
          </cell>
          <cell r="S151">
            <v>36476</v>
          </cell>
          <cell r="T151" t="str">
            <v>呼和浩特市玉泉区五塔寺前街芳清园4号楼1单元602号</v>
          </cell>
          <cell r="U151" t="str">
            <v>150102199911120110</v>
          </cell>
        </row>
        <row r="152">
          <cell r="F152" t="str">
            <v>王学东</v>
          </cell>
          <cell r="G152" t="str">
            <v>综采队</v>
          </cell>
          <cell r="H152" t="str">
            <v>转载机司机</v>
          </cell>
        </row>
        <row r="152">
          <cell r="J152" t="str">
            <v>工人岗</v>
          </cell>
          <cell r="K152" t="str">
            <v>技能序列(S)</v>
          </cell>
        </row>
        <row r="152">
          <cell r="M152" t="str">
            <v>正式工</v>
          </cell>
          <cell r="N152">
            <v>41694</v>
          </cell>
          <cell r="O152">
            <v>11.6</v>
          </cell>
          <cell r="P152" t="str">
            <v>固定期限劳动合同</v>
          </cell>
          <cell r="Q152" t="str">
            <v>男</v>
          </cell>
          <cell r="R152" t="str">
            <v>汉</v>
          </cell>
          <cell r="S152">
            <v>27692</v>
          </cell>
          <cell r="T152" t="str">
            <v>内蒙古自治区赤峰市元宝山区五家镇望甘池第四组54号</v>
          </cell>
          <cell r="U152" t="str">
            <v>15040319751025201X</v>
          </cell>
        </row>
        <row r="153">
          <cell r="F153" t="str">
            <v>王建营</v>
          </cell>
          <cell r="G153" t="str">
            <v>综采队</v>
          </cell>
          <cell r="H153" t="str">
            <v>转载输送机司机</v>
          </cell>
        </row>
        <row r="153">
          <cell r="J153" t="str">
            <v>工人岗</v>
          </cell>
          <cell r="K153" t="str">
            <v>技能序列(S)</v>
          </cell>
        </row>
        <row r="153">
          <cell r="M153" t="str">
            <v>正式工</v>
          </cell>
          <cell r="N153">
            <v>41462</v>
          </cell>
          <cell r="O153">
            <v>12.2</v>
          </cell>
          <cell r="P153" t="str">
            <v>固定期限劳动合同</v>
          </cell>
          <cell r="Q153" t="str">
            <v>男</v>
          </cell>
          <cell r="R153" t="str">
            <v>汉</v>
          </cell>
          <cell r="S153">
            <v>26523</v>
          </cell>
          <cell r="T153" t="str">
            <v>陕西省三原县徐木乡朱家湾村一组</v>
          </cell>
          <cell r="U153" t="str">
            <v>610422197208122716</v>
          </cell>
        </row>
        <row r="154">
          <cell r="F154" t="str">
            <v>张晓峰</v>
          </cell>
          <cell r="G154" t="str">
            <v>综采队</v>
          </cell>
          <cell r="H154" t="str">
            <v>转载机司机</v>
          </cell>
        </row>
        <row r="154">
          <cell r="J154" t="str">
            <v>工人岗</v>
          </cell>
          <cell r="K154" t="str">
            <v>技能序列(S)</v>
          </cell>
        </row>
        <row r="154">
          <cell r="M154" t="str">
            <v>正式工</v>
          </cell>
          <cell r="N154">
            <v>43390</v>
          </cell>
          <cell r="O154">
            <v>6.9</v>
          </cell>
          <cell r="P154" t="str">
            <v>固定期限劳动合同</v>
          </cell>
          <cell r="Q154" t="str">
            <v>男</v>
          </cell>
          <cell r="R154" t="str">
            <v>汉</v>
          </cell>
          <cell r="S154">
            <v>29468</v>
          </cell>
          <cell r="T154" t="str">
            <v>山西省河曲县鹿固乡寺也村2排22号</v>
          </cell>
          <cell r="U154" t="str">
            <v>142232198009043834</v>
          </cell>
        </row>
        <row r="155">
          <cell r="F155" t="str">
            <v>石再忠</v>
          </cell>
          <cell r="G155" t="str">
            <v>综采队</v>
          </cell>
          <cell r="H155" t="str">
            <v>皮带工</v>
          </cell>
        </row>
        <row r="155">
          <cell r="J155" t="str">
            <v>工人岗</v>
          </cell>
          <cell r="K155" t="str">
            <v>技能序列(S)</v>
          </cell>
        </row>
        <row r="155">
          <cell r="M155" t="str">
            <v>正式工</v>
          </cell>
          <cell r="N155">
            <v>45104</v>
          </cell>
          <cell r="O155">
            <v>2.2</v>
          </cell>
          <cell r="P155" t="str">
            <v>固定期限劳动合同</v>
          </cell>
          <cell r="Q155" t="str">
            <v>男</v>
          </cell>
          <cell r="R155" t="str">
            <v>汉</v>
          </cell>
          <cell r="S155">
            <v>31851</v>
          </cell>
          <cell r="T155" t="str">
            <v>江苏省沛县大屯镇徐庄66号</v>
          </cell>
          <cell r="U155" t="str">
            <v>320322198703150810</v>
          </cell>
        </row>
        <row r="156">
          <cell r="F156" t="str">
            <v>陈晶</v>
          </cell>
          <cell r="G156" t="str">
            <v>综采队</v>
          </cell>
          <cell r="H156" t="str">
            <v>检修工</v>
          </cell>
        </row>
        <row r="156">
          <cell r="J156" t="str">
            <v>工人岗</v>
          </cell>
          <cell r="K156" t="str">
            <v>技能序列(S)</v>
          </cell>
        </row>
        <row r="156">
          <cell r="M156" t="str">
            <v>正式工</v>
          </cell>
          <cell r="N156">
            <v>45179</v>
          </cell>
          <cell r="O156">
            <v>2</v>
          </cell>
          <cell r="P156" t="str">
            <v>固定期限劳动合同</v>
          </cell>
          <cell r="Q156" t="str">
            <v>男</v>
          </cell>
          <cell r="R156" t="str">
            <v>汉</v>
          </cell>
          <cell r="S156">
            <v>32278</v>
          </cell>
          <cell r="T156" t="str">
            <v>山东省枣庄市山亭区龙珠百合花苑</v>
          </cell>
          <cell r="U156" t="str">
            <v>370406198805152213</v>
          </cell>
        </row>
        <row r="157">
          <cell r="F157" t="str">
            <v>张祥波</v>
          </cell>
          <cell r="G157" t="str">
            <v>综采队</v>
          </cell>
          <cell r="H157" t="str">
            <v>检修工</v>
          </cell>
        </row>
        <row r="157">
          <cell r="J157" t="str">
            <v>工人岗</v>
          </cell>
          <cell r="K157" t="str">
            <v>技能序列(S)</v>
          </cell>
        </row>
        <row r="157">
          <cell r="M157" t="str">
            <v>正式工</v>
          </cell>
          <cell r="N157">
            <v>45190</v>
          </cell>
          <cell r="O157">
            <v>2</v>
          </cell>
          <cell r="P157" t="str">
            <v>固定期限劳动合同</v>
          </cell>
          <cell r="Q157" t="str">
            <v>男</v>
          </cell>
          <cell r="R157" t="str">
            <v>汉</v>
          </cell>
          <cell r="S157">
            <v>31278</v>
          </cell>
          <cell r="T157" t="str">
            <v>山东省邹城市香城镇邢庄村107号</v>
          </cell>
          <cell r="U157" t="str">
            <v>370883198508191931</v>
          </cell>
        </row>
        <row r="158">
          <cell r="F158" t="str">
            <v>万立强</v>
          </cell>
          <cell r="G158" t="str">
            <v>综采队</v>
          </cell>
          <cell r="H158" t="str">
            <v>三机检修工</v>
          </cell>
        </row>
        <row r="158">
          <cell r="J158" t="str">
            <v>工人岗</v>
          </cell>
          <cell r="K158" t="str">
            <v>技能序列(S)</v>
          </cell>
        </row>
        <row r="158">
          <cell r="M158" t="str">
            <v>正式工</v>
          </cell>
          <cell r="N158">
            <v>45260</v>
          </cell>
          <cell r="O158">
            <v>1.8</v>
          </cell>
          <cell r="P158" t="str">
            <v>固定期限劳动合同</v>
          </cell>
          <cell r="Q158" t="str">
            <v>男</v>
          </cell>
          <cell r="R158" t="str">
            <v>汉</v>
          </cell>
          <cell r="S158">
            <v>32748</v>
          </cell>
          <cell r="T158" t="str">
            <v>甘肃省庆城县蔡家庙乡万家庄村万家庄组31号</v>
          </cell>
          <cell r="U158" t="str">
            <v>622821198908283135</v>
          </cell>
        </row>
        <row r="159">
          <cell r="F159" t="str">
            <v>牛相勇</v>
          </cell>
          <cell r="G159" t="str">
            <v>综采队</v>
          </cell>
          <cell r="H159" t="str">
            <v>支架工</v>
          </cell>
        </row>
        <row r="159">
          <cell r="J159" t="str">
            <v>工人岗</v>
          </cell>
          <cell r="K159" t="str">
            <v>技能序列(S)</v>
          </cell>
        </row>
        <row r="159">
          <cell r="M159" t="str">
            <v>正式工</v>
          </cell>
          <cell r="N159">
            <v>45344</v>
          </cell>
          <cell r="O159">
            <v>1.6</v>
          </cell>
          <cell r="P159" t="str">
            <v>固定期限劳动合同</v>
          </cell>
          <cell r="Q159" t="str">
            <v>男</v>
          </cell>
          <cell r="R159" t="str">
            <v>汉</v>
          </cell>
          <cell r="S159">
            <v>32415</v>
          </cell>
          <cell r="T159" t="str">
            <v>山东省新泰市翟镇牛家庄村182号</v>
          </cell>
          <cell r="U159" t="str">
            <v>37098219880929065X</v>
          </cell>
        </row>
        <row r="160">
          <cell r="F160" t="str">
            <v>王子杰</v>
          </cell>
          <cell r="G160" t="str">
            <v>综采队</v>
          </cell>
          <cell r="H160" t="str">
            <v>支架工</v>
          </cell>
        </row>
        <row r="160">
          <cell r="J160" t="str">
            <v>工人岗</v>
          </cell>
          <cell r="K160" t="str">
            <v>技能序列(S)</v>
          </cell>
        </row>
        <row r="160">
          <cell r="M160" t="str">
            <v>正式工</v>
          </cell>
          <cell r="N160">
            <v>45345</v>
          </cell>
          <cell r="O160">
            <v>1.6</v>
          </cell>
          <cell r="P160" t="str">
            <v>固定期限劳动合同</v>
          </cell>
          <cell r="Q160" t="str">
            <v>男</v>
          </cell>
          <cell r="R160" t="str">
            <v>汉</v>
          </cell>
          <cell r="S160">
            <v>37500</v>
          </cell>
          <cell r="T160" t="str">
            <v>内蒙古鄂尔多斯市准格尔旗十二连城乡蓿亥图村蓿亥图西社315号</v>
          </cell>
          <cell r="U160" t="str">
            <v>152723200209015419</v>
          </cell>
        </row>
        <row r="161">
          <cell r="F161" t="str">
            <v>冯献奎</v>
          </cell>
          <cell r="G161" t="str">
            <v>综采队</v>
          </cell>
          <cell r="H161" t="str">
            <v>采煤机司机</v>
          </cell>
        </row>
        <row r="161">
          <cell r="J161" t="str">
            <v>工人岗</v>
          </cell>
          <cell r="K161" t="str">
            <v>技能序列(S)</v>
          </cell>
        </row>
        <row r="161">
          <cell r="M161" t="str">
            <v>正式工</v>
          </cell>
          <cell r="N161">
            <v>45348</v>
          </cell>
          <cell r="O161">
            <v>1.6</v>
          </cell>
          <cell r="P161" t="str">
            <v>固定期限劳动合同</v>
          </cell>
          <cell r="Q161" t="str">
            <v>男</v>
          </cell>
          <cell r="R161" t="str">
            <v>汉</v>
          </cell>
          <cell r="S161">
            <v>29712</v>
          </cell>
          <cell r="T161" t="str">
            <v>山东省新泰市果都镇中坦村科技北路2号</v>
          </cell>
          <cell r="U161" t="str">
            <v>370982198105062018</v>
          </cell>
        </row>
        <row r="162">
          <cell r="F162" t="str">
            <v>公祥斌</v>
          </cell>
          <cell r="G162" t="str">
            <v>综采队</v>
          </cell>
          <cell r="H162" t="str">
            <v>支架工</v>
          </cell>
        </row>
        <row r="162">
          <cell r="J162" t="str">
            <v>工人岗</v>
          </cell>
          <cell r="K162" t="str">
            <v>技能序列(S)</v>
          </cell>
        </row>
        <row r="162">
          <cell r="M162" t="str">
            <v>正式工</v>
          </cell>
          <cell r="N162">
            <v>45348</v>
          </cell>
          <cell r="O162">
            <v>1.6</v>
          </cell>
          <cell r="P162" t="str">
            <v>固定期限劳动合同</v>
          </cell>
          <cell r="Q162" t="str">
            <v>男</v>
          </cell>
          <cell r="R162" t="str">
            <v>汉</v>
          </cell>
          <cell r="S162">
            <v>32191</v>
          </cell>
          <cell r="T162" t="str">
            <v>江苏省沛县杨屯镇张街村317号</v>
          </cell>
          <cell r="U162" t="str">
            <v>320322198802182594</v>
          </cell>
        </row>
        <row r="163">
          <cell r="F163" t="str">
            <v>祝龙</v>
          </cell>
          <cell r="G163" t="str">
            <v>综采队</v>
          </cell>
          <cell r="H163" t="str">
            <v>检修工</v>
          </cell>
        </row>
        <row r="163">
          <cell r="J163" t="str">
            <v>工人岗</v>
          </cell>
          <cell r="K163" t="str">
            <v>技能序列(S)</v>
          </cell>
        </row>
        <row r="163">
          <cell r="M163" t="str">
            <v>正式工</v>
          </cell>
          <cell r="N163">
            <v>45586</v>
          </cell>
          <cell r="O163">
            <v>0.9</v>
          </cell>
          <cell r="P163" t="str">
            <v>固定期限劳动合同</v>
          </cell>
          <cell r="Q163" t="str">
            <v>男</v>
          </cell>
          <cell r="R163" t="str">
            <v>蒙古</v>
          </cell>
          <cell r="S163">
            <v>30970</v>
          </cell>
          <cell r="T163" t="str">
            <v>内蒙古赤峰市喀喇沁旗十家满族乡三道营子村八组</v>
          </cell>
          <cell r="U163" t="str">
            <v>150428198410150130</v>
          </cell>
        </row>
        <row r="164">
          <cell r="F164" t="str">
            <v>冯旭东</v>
          </cell>
          <cell r="G164" t="str">
            <v>综采队</v>
          </cell>
          <cell r="H164" t="str">
            <v>支架工</v>
          </cell>
        </row>
        <row r="164">
          <cell r="J164" t="str">
            <v>工人岗</v>
          </cell>
          <cell r="K164" t="str">
            <v>技能序列(S)</v>
          </cell>
        </row>
        <row r="164">
          <cell r="M164" t="str">
            <v>正式工</v>
          </cell>
          <cell r="N164">
            <v>45348</v>
          </cell>
          <cell r="O164">
            <v>1.6</v>
          </cell>
          <cell r="P164" t="str">
            <v>固定期限劳动合同</v>
          </cell>
          <cell r="Q164" t="str">
            <v>男</v>
          </cell>
          <cell r="R164" t="str">
            <v>汉</v>
          </cell>
          <cell r="S164">
            <v>33149</v>
          </cell>
          <cell r="T164" t="str">
            <v>山西省孝义市中阳楼街道办事处新安街翠峰苑4号楼2单元201号</v>
          </cell>
          <cell r="U164" t="str">
            <v>610404199010030513</v>
          </cell>
        </row>
        <row r="165">
          <cell r="F165" t="str">
            <v>于龙</v>
          </cell>
          <cell r="G165" t="str">
            <v>综采队</v>
          </cell>
          <cell r="H165" t="str">
            <v>液压支架工</v>
          </cell>
        </row>
        <row r="165">
          <cell r="J165" t="str">
            <v>工人岗</v>
          </cell>
          <cell r="K165" t="str">
            <v>技能序列(S)</v>
          </cell>
        </row>
        <row r="165">
          <cell r="M165" t="str">
            <v>正式工</v>
          </cell>
          <cell r="N165">
            <v>45820</v>
          </cell>
          <cell r="O165">
            <v>0.3</v>
          </cell>
          <cell r="P165" t="str">
            <v>固定期限劳动合同</v>
          </cell>
          <cell r="Q165" t="str">
            <v>男</v>
          </cell>
          <cell r="R165" t="str">
            <v>汉</v>
          </cell>
          <cell r="S165">
            <v>32361</v>
          </cell>
          <cell r="T165" t="str">
            <v>河北省邢台市信都区太子井乡石坡头村431号</v>
          </cell>
          <cell r="U165" t="str">
            <v>13052119880806327X</v>
          </cell>
        </row>
        <row r="166">
          <cell r="F166" t="str">
            <v>秦利彬</v>
          </cell>
          <cell r="G166" t="str">
            <v>综采队</v>
          </cell>
          <cell r="H166" t="str">
            <v>采煤机司机</v>
          </cell>
        </row>
        <row r="166">
          <cell r="J166" t="str">
            <v>工人岗</v>
          </cell>
          <cell r="K166" t="str">
            <v>技能序列(S)</v>
          </cell>
        </row>
        <row r="166">
          <cell r="M166" t="str">
            <v>正式工</v>
          </cell>
          <cell r="N166">
            <v>45820</v>
          </cell>
          <cell r="O166">
            <v>0.3</v>
          </cell>
          <cell r="P166" t="str">
            <v>固定期限劳动合同</v>
          </cell>
          <cell r="Q166" t="str">
            <v>男</v>
          </cell>
          <cell r="R166" t="str">
            <v>汉</v>
          </cell>
          <cell r="S166">
            <v>30060</v>
          </cell>
          <cell r="T166" t="str">
            <v>河北省沙河市綦村镇纸房村505号</v>
          </cell>
          <cell r="U166" t="str">
            <v>130582198204193818</v>
          </cell>
        </row>
        <row r="167">
          <cell r="F167" t="str">
            <v>齐崇增</v>
          </cell>
          <cell r="G167" t="str">
            <v>综采队</v>
          </cell>
          <cell r="H167" t="str">
            <v>检修工</v>
          </cell>
        </row>
        <row r="167">
          <cell r="J167" t="str">
            <v>工人岗</v>
          </cell>
          <cell r="K167" t="str">
            <v>技能序列(S)</v>
          </cell>
        </row>
        <row r="167">
          <cell r="M167" t="str">
            <v>正式工</v>
          </cell>
          <cell r="N167">
            <v>45820</v>
          </cell>
          <cell r="O167">
            <v>0.3</v>
          </cell>
          <cell r="P167" t="str">
            <v>固定期限劳动合同</v>
          </cell>
          <cell r="Q167" t="str">
            <v>男</v>
          </cell>
          <cell r="R167" t="str">
            <v>汉</v>
          </cell>
          <cell r="S167">
            <v>29365</v>
          </cell>
          <cell r="T167" t="str">
            <v>山东省邹城市香城镇小洪洋村94号</v>
          </cell>
          <cell r="U167" t="str">
            <v>370825198005242350</v>
          </cell>
        </row>
        <row r="168">
          <cell r="F168" t="str">
            <v>袁传彬</v>
          </cell>
          <cell r="G168" t="str">
            <v>综采队</v>
          </cell>
          <cell r="H168" t="str">
            <v>采煤机司机</v>
          </cell>
        </row>
        <row r="168">
          <cell r="J168" t="str">
            <v>工人岗</v>
          </cell>
          <cell r="K168" t="str">
            <v>技能序列(S)</v>
          </cell>
        </row>
        <row r="168">
          <cell r="M168" t="str">
            <v>正式工</v>
          </cell>
          <cell r="N168">
            <v>45820</v>
          </cell>
          <cell r="O168">
            <v>0.3</v>
          </cell>
          <cell r="P168" t="str">
            <v>固定期限劳动合同</v>
          </cell>
          <cell r="Q168" t="str">
            <v>男</v>
          </cell>
          <cell r="R168" t="str">
            <v>汉</v>
          </cell>
          <cell r="S168">
            <v>30534</v>
          </cell>
          <cell r="T168" t="str">
            <v>山东省新泰市禹村镇南泉头村135号</v>
          </cell>
          <cell r="U168" t="str">
            <v>370982198308063133</v>
          </cell>
        </row>
        <row r="169">
          <cell r="F169" t="str">
            <v>任胡伟</v>
          </cell>
          <cell r="G169" t="str">
            <v>综采队</v>
          </cell>
          <cell r="H169" t="str">
            <v>检修工</v>
          </cell>
        </row>
        <row r="169">
          <cell r="J169" t="str">
            <v>工人岗</v>
          </cell>
          <cell r="K169" t="str">
            <v>技能序列(S)</v>
          </cell>
        </row>
        <row r="169">
          <cell r="M169" t="str">
            <v>正式工</v>
          </cell>
          <cell r="N169">
            <v>45820</v>
          </cell>
          <cell r="O169">
            <v>0.3</v>
          </cell>
          <cell r="P169" t="str">
            <v>固定期限劳动合同</v>
          </cell>
          <cell r="Q169" t="str">
            <v>男</v>
          </cell>
          <cell r="R169" t="str">
            <v>汉</v>
          </cell>
          <cell r="S169">
            <v>31742</v>
          </cell>
          <cell r="T169" t="str">
            <v>河北省沙河市白塔镇下关村325号</v>
          </cell>
          <cell r="U169" t="str">
            <v>130582198611263019</v>
          </cell>
        </row>
        <row r="170">
          <cell r="F170" t="str">
            <v>杨记龙</v>
          </cell>
          <cell r="G170" t="str">
            <v>综采队</v>
          </cell>
          <cell r="H170" t="str">
            <v>检修工</v>
          </cell>
        </row>
        <row r="170">
          <cell r="J170" t="str">
            <v>工人岗</v>
          </cell>
          <cell r="K170" t="str">
            <v>技能序列(S)</v>
          </cell>
        </row>
        <row r="170">
          <cell r="M170" t="str">
            <v>正式工</v>
          </cell>
          <cell r="N170">
            <v>45820</v>
          </cell>
          <cell r="O170">
            <v>0.3</v>
          </cell>
          <cell r="P170" t="str">
            <v>固定期限劳动合同</v>
          </cell>
          <cell r="Q170" t="str">
            <v>男</v>
          </cell>
          <cell r="R170" t="str">
            <v>汉</v>
          </cell>
          <cell r="S170">
            <v>32523</v>
          </cell>
          <cell r="T170" t="str">
            <v>河北省邢台市新都区太子井乡龙化村397号</v>
          </cell>
          <cell r="U170" t="str">
            <v>13052119890115327X</v>
          </cell>
        </row>
        <row r="171">
          <cell r="F171" t="str">
            <v>杜宏刚</v>
          </cell>
          <cell r="G171" t="str">
            <v>综采队</v>
          </cell>
          <cell r="H171" t="str">
            <v>电焊工</v>
          </cell>
        </row>
        <row r="171">
          <cell r="J171" t="str">
            <v>工人岗</v>
          </cell>
          <cell r="K171" t="str">
            <v>技能序列(S)</v>
          </cell>
        </row>
        <row r="171">
          <cell r="M171" t="str">
            <v>正式工</v>
          </cell>
          <cell r="N171">
            <v>45820</v>
          </cell>
          <cell r="O171">
            <v>0.3</v>
          </cell>
          <cell r="P171" t="str">
            <v>固定期限劳动合同</v>
          </cell>
          <cell r="Q171" t="str">
            <v>男</v>
          </cell>
          <cell r="R171" t="str">
            <v>汉</v>
          </cell>
          <cell r="S171">
            <v>33367</v>
          </cell>
          <cell r="T171" t="str">
            <v>河北省邯郸市涉县龙虎乡石泊村12组38号</v>
          </cell>
          <cell r="U171" t="str">
            <v>130426199105092358</v>
          </cell>
        </row>
        <row r="172">
          <cell r="F172" t="str">
            <v>陈强</v>
          </cell>
          <cell r="G172" t="str">
            <v>综采队</v>
          </cell>
          <cell r="H172" t="str">
            <v>采煤机司机</v>
          </cell>
        </row>
        <row r="172">
          <cell r="J172" t="str">
            <v>工人岗</v>
          </cell>
          <cell r="K172" t="str">
            <v>技能序列(S)</v>
          </cell>
        </row>
        <row r="172">
          <cell r="M172" t="str">
            <v>正式工</v>
          </cell>
          <cell r="N172">
            <v>45820</v>
          </cell>
          <cell r="O172">
            <v>0.3</v>
          </cell>
          <cell r="P172" t="str">
            <v>固定期限劳动合同</v>
          </cell>
          <cell r="Q172" t="str">
            <v>男</v>
          </cell>
          <cell r="R172" t="str">
            <v>汉</v>
          </cell>
          <cell r="S172">
            <v>31060</v>
          </cell>
          <cell r="T172" t="str">
            <v>山东省滕州市姜屯镇赵庄村189号</v>
          </cell>
          <cell r="U172" t="str">
            <v>370481198501132213</v>
          </cell>
        </row>
        <row r="173">
          <cell r="F173" t="str">
            <v>武永根</v>
          </cell>
          <cell r="G173" t="str">
            <v>综采队</v>
          </cell>
          <cell r="H173" t="str">
            <v>电焊工</v>
          </cell>
        </row>
        <row r="173">
          <cell r="J173" t="str">
            <v>工人岗</v>
          </cell>
          <cell r="K173" t="str">
            <v>技能序列(S)</v>
          </cell>
        </row>
        <row r="173">
          <cell r="M173" t="str">
            <v>正式工</v>
          </cell>
          <cell r="N173">
            <v>45820</v>
          </cell>
          <cell r="O173">
            <v>0.3</v>
          </cell>
          <cell r="P173" t="str">
            <v>固定期限劳动合同</v>
          </cell>
          <cell r="Q173" t="str">
            <v>男</v>
          </cell>
          <cell r="R173" t="str">
            <v>汉</v>
          </cell>
          <cell r="S173">
            <v>30093</v>
          </cell>
          <cell r="T173" t="str">
            <v>山西省河曲县沙坪乡武家庄村94排2号</v>
          </cell>
          <cell r="U173" t="str">
            <v>142232198205226419</v>
          </cell>
        </row>
        <row r="174">
          <cell r="F174" t="str">
            <v>刘鹏</v>
          </cell>
          <cell r="G174" t="str">
            <v>综采队</v>
          </cell>
          <cell r="H174" t="str">
            <v>电焊工</v>
          </cell>
        </row>
        <row r="174">
          <cell r="J174" t="str">
            <v>工人岗</v>
          </cell>
          <cell r="K174" t="str">
            <v>技能序列(S)</v>
          </cell>
        </row>
        <row r="174">
          <cell r="M174" t="str">
            <v>正式工</v>
          </cell>
          <cell r="N174">
            <v>45821</v>
          </cell>
          <cell r="O174">
            <v>0.3</v>
          </cell>
          <cell r="P174" t="str">
            <v>固定期限劳动合同</v>
          </cell>
          <cell r="Q174" t="str">
            <v>男</v>
          </cell>
          <cell r="R174" t="str">
            <v>汉</v>
          </cell>
          <cell r="S174">
            <v>32085</v>
          </cell>
          <cell r="T174" t="str">
            <v>山西省长治市潞城区翟店镇贾村西街663号</v>
          </cell>
          <cell r="U174" t="str">
            <v>140425198711043215</v>
          </cell>
        </row>
        <row r="175">
          <cell r="F175" t="str">
            <v>宋起林</v>
          </cell>
          <cell r="G175" t="str">
            <v>综采队</v>
          </cell>
          <cell r="H175" t="str">
            <v>电焊工</v>
          </cell>
        </row>
        <row r="175">
          <cell r="J175" t="str">
            <v>工人岗</v>
          </cell>
          <cell r="K175" t="str">
            <v>技能序列(S)</v>
          </cell>
        </row>
        <row r="175">
          <cell r="M175" t="str">
            <v>正式工</v>
          </cell>
          <cell r="N175">
            <v>45821</v>
          </cell>
          <cell r="O175">
            <v>0.3</v>
          </cell>
          <cell r="P175" t="str">
            <v>固定期限劳动合同</v>
          </cell>
          <cell r="Q175" t="str">
            <v>男</v>
          </cell>
          <cell r="R175" t="str">
            <v>汉</v>
          </cell>
          <cell r="S175">
            <v>35999</v>
          </cell>
          <cell r="T175" t="str">
            <v>内蒙古满洲里市道北三道街隆富综合楼B区1单元701号</v>
          </cell>
          <cell r="U175" t="str">
            <v>230221199807234219</v>
          </cell>
        </row>
        <row r="176">
          <cell r="F176" t="str">
            <v>李楠</v>
          </cell>
          <cell r="G176" t="str">
            <v>综采队</v>
          </cell>
          <cell r="H176" t="str">
            <v>检修工</v>
          </cell>
        </row>
        <row r="176">
          <cell r="J176" t="str">
            <v>工人岗</v>
          </cell>
          <cell r="K176" t="str">
            <v>技能序列(S)</v>
          </cell>
        </row>
        <row r="176">
          <cell r="M176" t="str">
            <v>正式工</v>
          </cell>
          <cell r="N176">
            <v>45821</v>
          </cell>
          <cell r="O176">
            <v>0.3</v>
          </cell>
          <cell r="P176" t="str">
            <v>固定期限劳动合同</v>
          </cell>
          <cell r="Q176" t="str">
            <v>男</v>
          </cell>
          <cell r="R176" t="str">
            <v>汉</v>
          </cell>
          <cell r="S176">
            <v>32989</v>
          </cell>
          <cell r="T176" t="str">
            <v>山东省泰安市岱岳区下港镇杨台村滴水泉自然村12号</v>
          </cell>
          <cell r="U176" t="str">
            <v>37091119900426121X</v>
          </cell>
        </row>
        <row r="177">
          <cell r="F177" t="str">
            <v>李德祥</v>
          </cell>
          <cell r="G177" t="str">
            <v>综采队</v>
          </cell>
          <cell r="H177" t="str">
            <v>检修工</v>
          </cell>
        </row>
        <row r="177">
          <cell r="J177" t="str">
            <v>工人岗</v>
          </cell>
          <cell r="K177" t="str">
            <v>技能序列(S)</v>
          </cell>
        </row>
        <row r="177">
          <cell r="M177" t="str">
            <v>正式工</v>
          </cell>
          <cell r="N177">
            <v>45821</v>
          </cell>
          <cell r="O177">
            <v>0.3</v>
          </cell>
          <cell r="P177" t="str">
            <v>固定期限劳动合同</v>
          </cell>
          <cell r="Q177" t="str">
            <v>男</v>
          </cell>
          <cell r="R177" t="str">
            <v>汉</v>
          </cell>
          <cell r="S177">
            <v>32151</v>
          </cell>
          <cell r="T177" t="str">
            <v>山东省济宁市任城区甘里铺街道办事处千户村小康路03号</v>
          </cell>
          <cell r="U177" t="str">
            <v>370811198801092076</v>
          </cell>
        </row>
        <row r="178">
          <cell r="F178" t="str">
            <v>耿向辉</v>
          </cell>
          <cell r="G178" t="str">
            <v>综采队</v>
          </cell>
          <cell r="H178" t="str">
            <v>电工</v>
          </cell>
        </row>
        <row r="178">
          <cell r="J178" t="str">
            <v>工人岗</v>
          </cell>
          <cell r="K178" t="str">
            <v>技能序列(S)</v>
          </cell>
        </row>
        <row r="178">
          <cell r="M178" t="str">
            <v>正式工</v>
          </cell>
          <cell r="N178">
            <v>45822</v>
          </cell>
          <cell r="O178">
            <v>0.3</v>
          </cell>
          <cell r="P178" t="str">
            <v>固定期限劳动合同</v>
          </cell>
          <cell r="Q178" t="str">
            <v>男</v>
          </cell>
          <cell r="R178" t="str">
            <v>汉</v>
          </cell>
          <cell r="S178">
            <v>31945</v>
          </cell>
          <cell r="T178" t="str">
            <v>河南省义马市常村路常苑小区10号楼3单元301室</v>
          </cell>
          <cell r="U178" t="str">
            <v>411281198706170515</v>
          </cell>
        </row>
        <row r="179">
          <cell r="F179" t="str">
            <v>乔占委</v>
          </cell>
          <cell r="G179" t="str">
            <v>综采队</v>
          </cell>
          <cell r="H179" t="str">
            <v>采煤机司机</v>
          </cell>
        </row>
        <row r="179">
          <cell r="J179" t="str">
            <v>工人岗</v>
          </cell>
          <cell r="K179" t="str">
            <v>技能序列(S)</v>
          </cell>
        </row>
        <row r="179">
          <cell r="M179" t="str">
            <v>正式工</v>
          </cell>
          <cell r="N179">
            <v>45822</v>
          </cell>
          <cell r="O179">
            <v>0.3</v>
          </cell>
          <cell r="P179" t="str">
            <v>固定期限劳动合同</v>
          </cell>
          <cell r="Q179" t="str">
            <v>男</v>
          </cell>
          <cell r="R179" t="str">
            <v>汉</v>
          </cell>
          <cell r="S179">
            <v>30660</v>
          </cell>
          <cell r="T179" t="str">
            <v>河南省杞县圉镇镇乔庙村五组</v>
          </cell>
          <cell r="U179" t="str">
            <v>410221198312104294</v>
          </cell>
        </row>
        <row r="180">
          <cell r="F180" t="str">
            <v>张利新</v>
          </cell>
          <cell r="G180" t="str">
            <v>综采队</v>
          </cell>
          <cell r="H180" t="str">
            <v>电焊工</v>
          </cell>
        </row>
        <row r="180">
          <cell r="J180" t="str">
            <v>工人岗</v>
          </cell>
          <cell r="K180" t="str">
            <v>技能序列(S)</v>
          </cell>
        </row>
        <row r="180">
          <cell r="M180" t="str">
            <v>正式工</v>
          </cell>
          <cell r="N180">
            <v>45824</v>
          </cell>
          <cell r="O180">
            <v>0.2</v>
          </cell>
          <cell r="P180" t="str">
            <v>固定期限劳动合同</v>
          </cell>
          <cell r="Q180" t="str">
            <v>男</v>
          </cell>
          <cell r="R180" t="str">
            <v>汉</v>
          </cell>
          <cell r="S180">
            <v>31996</v>
          </cell>
          <cell r="T180" t="str">
            <v>内蒙古赤峰市元宝山区元宝山镇建昌营村第六组85号</v>
          </cell>
          <cell r="U180" t="str">
            <v>150403198708073919</v>
          </cell>
        </row>
        <row r="181">
          <cell r="F181" t="str">
            <v>谢盛</v>
          </cell>
          <cell r="G181" t="str">
            <v>综采队</v>
          </cell>
          <cell r="H181" t="str">
            <v>电焊工</v>
          </cell>
        </row>
        <row r="181">
          <cell r="J181" t="str">
            <v>工人岗</v>
          </cell>
          <cell r="K181" t="str">
            <v>技能序列(S)</v>
          </cell>
        </row>
        <row r="181">
          <cell r="M181" t="str">
            <v>正式工</v>
          </cell>
          <cell r="N181">
            <v>45824</v>
          </cell>
          <cell r="O181">
            <v>0.2</v>
          </cell>
          <cell r="P181" t="str">
            <v>固定期限劳动合同</v>
          </cell>
          <cell r="Q181" t="str">
            <v>男</v>
          </cell>
          <cell r="R181" t="str">
            <v>汉</v>
          </cell>
          <cell r="S181">
            <v>32833</v>
          </cell>
          <cell r="T181" t="str">
            <v>内蒙古鄂尔多斯市准格尔旗魏家峁镇魏家峁村申焉壕社011号</v>
          </cell>
          <cell r="U181" t="str">
            <v>150223198911210610</v>
          </cell>
        </row>
        <row r="182">
          <cell r="F182" t="str">
            <v>李志</v>
          </cell>
          <cell r="G182" t="str">
            <v>综采队</v>
          </cell>
          <cell r="H182" t="str">
            <v>电焊工</v>
          </cell>
        </row>
        <row r="182">
          <cell r="J182" t="str">
            <v>工人岗</v>
          </cell>
          <cell r="K182" t="str">
            <v>技能序列(S)</v>
          </cell>
        </row>
        <row r="182">
          <cell r="M182" t="str">
            <v>正式工</v>
          </cell>
          <cell r="N182">
            <v>45831</v>
          </cell>
          <cell r="O182">
            <v>0.2</v>
          </cell>
          <cell r="P182" t="str">
            <v>固定期限劳动合同</v>
          </cell>
          <cell r="Q182" t="str">
            <v>男</v>
          </cell>
          <cell r="R182" t="str">
            <v>满</v>
          </cell>
          <cell r="S182">
            <v>35596</v>
          </cell>
          <cell r="T182" t="str">
            <v>辽宁省开原市兴开街偏坡台村三组25号</v>
          </cell>
          <cell r="U182" t="str">
            <v>211282199706153030</v>
          </cell>
        </row>
        <row r="183">
          <cell r="F183" t="str">
            <v>蔺新凯</v>
          </cell>
          <cell r="G183" t="str">
            <v>综采队</v>
          </cell>
          <cell r="H183" t="str">
            <v>采煤机司机</v>
          </cell>
        </row>
        <row r="183">
          <cell r="J183" t="str">
            <v>工人岗</v>
          </cell>
          <cell r="K183" t="str">
            <v>技能序列(S)</v>
          </cell>
        </row>
        <row r="183">
          <cell r="M183" t="str">
            <v>正式工</v>
          </cell>
          <cell r="N183">
            <v>45831</v>
          </cell>
          <cell r="O183">
            <v>0</v>
          </cell>
          <cell r="P183" t="str">
            <v>固定期限劳动合同</v>
          </cell>
          <cell r="Q183" t="str">
            <v>男</v>
          </cell>
          <cell r="R183" t="str">
            <v>汉</v>
          </cell>
          <cell r="S183">
            <v>33371</v>
          </cell>
          <cell r="T183" t="str">
            <v>河北省邯郸市磁县贾璧乡北贾璧村十组506号</v>
          </cell>
          <cell r="U183" t="str">
            <v>130427199105136919</v>
          </cell>
        </row>
        <row r="184">
          <cell r="F184" t="str">
            <v>张春宝</v>
          </cell>
          <cell r="G184" t="str">
            <v>通风科</v>
          </cell>
          <cell r="H184" t="str">
            <v>通风副总工程师</v>
          </cell>
        </row>
        <row r="184">
          <cell r="J184" t="str">
            <v>管理岗</v>
          </cell>
          <cell r="K184" t="str">
            <v>管理序列（M)</v>
          </cell>
          <cell r="L184" t="str">
            <v>正经理级/副矿级</v>
          </cell>
          <cell r="M184" t="str">
            <v>正式工</v>
          </cell>
          <cell r="N184">
            <v>40715</v>
          </cell>
          <cell r="O184">
            <v>14.2</v>
          </cell>
          <cell r="P184" t="str">
            <v>无固定期限</v>
          </cell>
          <cell r="Q184" t="str">
            <v>男</v>
          </cell>
          <cell r="R184" t="str">
            <v>汉</v>
          </cell>
          <cell r="S184">
            <v>30407</v>
          </cell>
          <cell r="T184" t="str">
            <v>内蒙古满洲里市扎赉诺尔矿区花坛路东福宾馆</v>
          </cell>
          <cell r="U184" t="str">
            <v>152103198304015478</v>
          </cell>
        </row>
        <row r="185">
          <cell r="F185" t="str">
            <v>索爱军</v>
          </cell>
          <cell r="G185" t="str">
            <v>综掘队</v>
          </cell>
          <cell r="H185" t="str">
            <v>副队长</v>
          </cell>
        </row>
        <row r="185">
          <cell r="J185" t="str">
            <v>专业技术岗</v>
          </cell>
          <cell r="K185" t="str">
            <v>专业技术序列(P)</v>
          </cell>
          <cell r="L185" t="str">
            <v>副科级/经理助理/主管</v>
          </cell>
          <cell r="M185" t="str">
            <v>正式工</v>
          </cell>
          <cell r="N185">
            <v>42784</v>
          </cell>
          <cell r="O185">
            <v>8.6</v>
          </cell>
          <cell r="P185" t="str">
            <v>固定期限劳动合同</v>
          </cell>
          <cell r="Q185" t="str">
            <v>男</v>
          </cell>
          <cell r="R185" t="str">
            <v>汉</v>
          </cell>
          <cell r="S185">
            <v>31049</v>
          </cell>
          <cell r="T185" t="str">
            <v>河北省邯郸市峰峰矿区界城镇苏一村4队16号</v>
          </cell>
          <cell r="U185" t="str">
            <v>130406198501023012</v>
          </cell>
        </row>
        <row r="186">
          <cell r="F186" t="str">
            <v>荣启亭</v>
          </cell>
          <cell r="G186" t="str">
            <v>综掘队</v>
          </cell>
          <cell r="H186" t="str">
            <v>队长</v>
          </cell>
        </row>
        <row r="186">
          <cell r="J186" t="str">
            <v>专业技术岗</v>
          </cell>
          <cell r="K186" t="str">
            <v>专业技术序列(P)</v>
          </cell>
          <cell r="L186" t="str">
            <v>副经理级/ 正科级</v>
          </cell>
          <cell r="M186" t="str">
            <v>正式工</v>
          </cell>
          <cell r="N186">
            <v>42863</v>
          </cell>
          <cell r="O186">
            <v>8.4</v>
          </cell>
          <cell r="P186" t="str">
            <v>固定期限劳动合同</v>
          </cell>
          <cell r="Q186" t="str">
            <v>男</v>
          </cell>
          <cell r="R186" t="str">
            <v>汉</v>
          </cell>
          <cell r="S186">
            <v>29602</v>
          </cell>
          <cell r="T186" t="str">
            <v>山东省肥城市湖屯镇小店村194号</v>
          </cell>
          <cell r="U186" t="str">
            <v>370983198101161832</v>
          </cell>
        </row>
        <row r="187">
          <cell r="F187" t="str">
            <v>刘凤山</v>
          </cell>
          <cell r="G187" t="str">
            <v>综掘队</v>
          </cell>
          <cell r="H187" t="str">
            <v>副队长</v>
          </cell>
        </row>
        <row r="187">
          <cell r="J187" t="str">
            <v>专业技术岗</v>
          </cell>
          <cell r="K187" t="str">
            <v>专业技术序列(P)</v>
          </cell>
          <cell r="L187" t="str">
            <v>副科级/经理助理/主管</v>
          </cell>
          <cell r="M187" t="str">
            <v>正式工</v>
          </cell>
          <cell r="N187">
            <v>44617</v>
          </cell>
          <cell r="O187">
            <v>3.6</v>
          </cell>
          <cell r="P187" t="str">
            <v>固定期限劳动合同</v>
          </cell>
          <cell r="Q187" t="str">
            <v>男</v>
          </cell>
          <cell r="R187" t="str">
            <v>汉</v>
          </cell>
          <cell r="S187">
            <v>28834</v>
          </cell>
          <cell r="T187" t="str">
            <v>内蒙古赤峰市宁城县三座店镇小唐土沟村7组</v>
          </cell>
          <cell r="U187" t="str">
            <v>150429197812103435</v>
          </cell>
        </row>
        <row r="188">
          <cell r="F188" t="str">
            <v>杨晓栋</v>
          </cell>
          <cell r="G188" t="str">
            <v>综掘队</v>
          </cell>
          <cell r="H188" t="str">
            <v>技术员</v>
          </cell>
        </row>
        <row r="188">
          <cell r="J188" t="str">
            <v>专业技术岗</v>
          </cell>
          <cell r="K188" t="str">
            <v>专业技术序列(P)</v>
          </cell>
        </row>
        <row r="188">
          <cell r="M188" t="str">
            <v>正式工</v>
          </cell>
          <cell r="N188">
            <v>43042</v>
          </cell>
          <cell r="O188">
            <v>7.9</v>
          </cell>
          <cell r="P188" t="str">
            <v>固定期限劳动合同</v>
          </cell>
          <cell r="Q188" t="str">
            <v>男</v>
          </cell>
          <cell r="R188" t="str">
            <v>汉</v>
          </cell>
          <cell r="S188">
            <v>34308</v>
          </cell>
          <cell r="T188" t="str">
            <v>内蒙古鄂尔多斯市准格尔旗薛家湾镇永胜壕村小石拉塔社792号</v>
          </cell>
          <cell r="U188" t="str">
            <v>150927199312055717</v>
          </cell>
        </row>
        <row r="189">
          <cell r="F189" t="str">
            <v>李河涛</v>
          </cell>
          <cell r="G189" t="str">
            <v>综掘队</v>
          </cell>
          <cell r="H189" t="str">
            <v>工程师</v>
          </cell>
        </row>
        <row r="189">
          <cell r="J189" t="str">
            <v>专业技术岗</v>
          </cell>
          <cell r="K189" t="str">
            <v>专业技术序列(P)</v>
          </cell>
        </row>
        <row r="189">
          <cell r="M189" t="str">
            <v>正式工</v>
          </cell>
          <cell r="N189">
            <v>45530</v>
          </cell>
          <cell r="O189">
            <v>1.1</v>
          </cell>
          <cell r="P189" t="str">
            <v>固定期限劳动合同</v>
          </cell>
          <cell r="Q189" t="str">
            <v>男</v>
          </cell>
          <cell r="R189" t="str">
            <v>汉</v>
          </cell>
          <cell r="S189">
            <v>28809</v>
          </cell>
          <cell r="T189" t="str">
            <v>河南省登封市嵩阳街道办事处菜园路坤田名邸１０号楼１单元９０２室</v>
          </cell>
          <cell r="U189" t="str">
            <v>410221197811153416</v>
          </cell>
        </row>
        <row r="190">
          <cell r="F190" t="str">
            <v>潘虹</v>
          </cell>
          <cell r="G190" t="str">
            <v>综掘队</v>
          </cell>
          <cell r="H190" t="str">
            <v>办事员</v>
          </cell>
        </row>
        <row r="190">
          <cell r="J190" t="str">
            <v>专业技术岗</v>
          </cell>
          <cell r="K190" t="str">
            <v>专业技术序列(P)</v>
          </cell>
        </row>
        <row r="190">
          <cell r="M190" t="str">
            <v>正式工</v>
          </cell>
          <cell r="N190">
            <v>43292</v>
          </cell>
          <cell r="O190">
            <v>7.2</v>
          </cell>
          <cell r="P190" t="str">
            <v>固定期限劳动合同</v>
          </cell>
          <cell r="Q190" t="str">
            <v>女</v>
          </cell>
          <cell r="R190" t="str">
            <v>汉</v>
          </cell>
          <cell r="S190">
            <v>34864</v>
          </cell>
          <cell r="T190" t="str">
            <v>山西省五赛县砚城镇南关村2巷7号</v>
          </cell>
          <cell r="U190" t="str">
            <v>142230199506140020</v>
          </cell>
        </row>
        <row r="191">
          <cell r="F191" t="str">
            <v>陈家</v>
          </cell>
          <cell r="G191" t="str">
            <v>综掘队</v>
          </cell>
          <cell r="H191" t="str">
            <v>防爆胶轮车司机</v>
          </cell>
        </row>
        <row r="191">
          <cell r="J191" t="str">
            <v>工人岗</v>
          </cell>
          <cell r="K191" t="str">
            <v>技能序列(S)</v>
          </cell>
        </row>
        <row r="191">
          <cell r="M191" t="str">
            <v>正式工</v>
          </cell>
          <cell r="N191">
            <v>42704</v>
          </cell>
          <cell r="O191">
            <v>8.8</v>
          </cell>
          <cell r="P191" t="str">
            <v>固定期限劳动合同</v>
          </cell>
          <cell r="Q191" t="str">
            <v>男</v>
          </cell>
          <cell r="R191" t="str">
            <v>汉</v>
          </cell>
          <cell r="S191">
            <v>29049</v>
          </cell>
          <cell r="T191" t="str">
            <v>安徽省淮南市田家庵区安成镇陆塘村47-2号</v>
          </cell>
          <cell r="U191" t="str">
            <v>340403197907132433</v>
          </cell>
        </row>
        <row r="192">
          <cell r="F192" t="str">
            <v>王喜军</v>
          </cell>
          <cell r="G192" t="str">
            <v>综掘队</v>
          </cell>
          <cell r="H192" t="str">
            <v>防爆胶轮车司机</v>
          </cell>
        </row>
        <row r="192">
          <cell r="J192" t="str">
            <v>工人岗</v>
          </cell>
          <cell r="K192" t="str">
            <v>技能序列(S)</v>
          </cell>
        </row>
        <row r="192">
          <cell r="M192" t="str">
            <v>正式工</v>
          </cell>
          <cell r="N192">
            <v>44832</v>
          </cell>
          <cell r="O192">
            <v>3</v>
          </cell>
          <cell r="P192" t="str">
            <v>固定期限劳动合同</v>
          </cell>
          <cell r="Q192" t="str">
            <v>男</v>
          </cell>
          <cell r="R192" t="str">
            <v>汉</v>
          </cell>
          <cell r="S192">
            <v>28870</v>
          </cell>
          <cell r="T192" t="str">
            <v>内蒙古鄂尔多斯市准格尔旗薛家湾镇良安窑村门市窑子社373号</v>
          </cell>
          <cell r="U192" t="str">
            <v>15272319790115121X</v>
          </cell>
        </row>
        <row r="193">
          <cell r="F193" t="str">
            <v>孙占伟</v>
          </cell>
          <cell r="G193" t="str">
            <v>综掘队</v>
          </cell>
          <cell r="H193" t="str">
            <v>防爆胶轮车司机</v>
          </cell>
        </row>
        <row r="193">
          <cell r="J193" t="str">
            <v>工人岗</v>
          </cell>
          <cell r="K193" t="str">
            <v>技能序列(S)</v>
          </cell>
        </row>
        <row r="193">
          <cell r="M193" t="str">
            <v>正式工</v>
          </cell>
          <cell r="N193">
            <v>44832</v>
          </cell>
          <cell r="O193">
            <v>3</v>
          </cell>
          <cell r="P193" t="str">
            <v>固定期限劳动合同</v>
          </cell>
          <cell r="Q193" t="str">
            <v>男</v>
          </cell>
          <cell r="R193" t="str">
            <v>汉</v>
          </cell>
          <cell r="S193">
            <v>29295</v>
          </cell>
          <cell r="T193" t="str">
            <v>内蒙古鄂尔多斯市准格尔旗迎泽街道曙光社区集体户001号</v>
          </cell>
          <cell r="U193" t="str">
            <v>150429198003150914</v>
          </cell>
        </row>
        <row r="194">
          <cell r="F194" t="str">
            <v>乔建军</v>
          </cell>
          <cell r="G194" t="str">
            <v>综掘队</v>
          </cell>
          <cell r="H194" t="str">
            <v>防爆胶轮车司机</v>
          </cell>
        </row>
        <row r="194">
          <cell r="J194" t="str">
            <v>工人岗</v>
          </cell>
          <cell r="K194" t="str">
            <v>技能序列(S)</v>
          </cell>
        </row>
        <row r="194">
          <cell r="M194" t="str">
            <v>正式工</v>
          </cell>
          <cell r="N194">
            <v>44902</v>
          </cell>
          <cell r="O194">
            <v>2.8</v>
          </cell>
          <cell r="P194" t="str">
            <v>固定期限劳动合同</v>
          </cell>
          <cell r="Q194" t="str">
            <v>男</v>
          </cell>
          <cell r="R194" t="str">
            <v>汉</v>
          </cell>
          <cell r="S194">
            <v>30695</v>
          </cell>
          <cell r="T194" t="str">
            <v>内蒙古鄂尔多斯市准格尔旗薛家湾镇柳青梁村面铺窑社626号</v>
          </cell>
          <cell r="U194" t="str">
            <v>152723198401140914</v>
          </cell>
        </row>
        <row r="195">
          <cell r="F195" t="str">
            <v>邹月雷</v>
          </cell>
          <cell r="G195" t="str">
            <v>综掘队</v>
          </cell>
          <cell r="H195" t="str">
            <v>机械车司机</v>
          </cell>
        </row>
        <row r="195">
          <cell r="J195" t="str">
            <v>工人岗</v>
          </cell>
          <cell r="K195" t="str">
            <v>技能序列(S)</v>
          </cell>
        </row>
        <row r="195">
          <cell r="M195" t="str">
            <v>正式工</v>
          </cell>
          <cell r="N195">
            <v>44902</v>
          </cell>
          <cell r="O195">
            <v>2.8</v>
          </cell>
          <cell r="P195" t="str">
            <v>固定期限劳动合同</v>
          </cell>
          <cell r="Q195" t="str">
            <v>男</v>
          </cell>
          <cell r="R195" t="str">
            <v>汉</v>
          </cell>
          <cell r="S195">
            <v>28846</v>
          </cell>
          <cell r="T195" t="str">
            <v>内蒙古牙克石市免渡河镇国营农场四队3号</v>
          </cell>
          <cell r="U195" t="str">
            <v>15210419781222223X</v>
          </cell>
        </row>
        <row r="196">
          <cell r="F196" t="str">
            <v>孔维五</v>
          </cell>
          <cell r="G196" t="str">
            <v>综掘队</v>
          </cell>
          <cell r="H196" t="str">
            <v>生产班班长</v>
          </cell>
        </row>
        <row r="196">
          <cell r="J196" t="str">
            <v>工人岗</v>
          </cell>
          <cell r="K196" t="str">
            <v>技能序列(S)</v>
          </cell>
        </row>
        <row r="196">
          <cell r="M196" t="str">
            <v>正式工</v>
          </cell>
          <cell r="N196">
            <v>41636</v>
          </cell>
          <cell r="O196">
            <v>11.7</v>
          </cell>
          <cell r="P196" t="str">
            <v>固定期限劳动合同</v>
          </cell>
          <cell r="Q196" t="str">
            <v>男</v>
          </cell>
          <cell r="R196" t="str">
            <v>汉</v>
          </cell>
          <cell r="S196">
            <v>26112</v>
          </cell>
          <cell r="T196" t="str">
            <v>安徽省淮南市田家庵区安成镇石头埠村３６号</v>
          </cell>
          <cell r="U196" t="str">
            <v>340403197106286432</v>
          </cell>
        </row>
        <row r="197">
          <cell r="F197" t="str">
            <v>石玉林</v>
          </cell>
          <cell r="G197" t="str">
            <v>综掘队</v>
          </cell>
          <cell r="H197" t="str">
            <v>生产班班长</v>
          </cell>
        </row>
        <row r="197">
          <cell r="J197" t="str">
            <v>工人岗</v>
          </cell>
          <cell r="K197" t="str">
            <v>技能序列(S)</v>
          </cell>
        </row>
        <row r="197">
          <cell r="M197" t="str">
            <v>正式工</v>
          </cell>
          <cell r="N197">
            <v>41694</v>
          </cell>
          <cell r="O197">
            <v>11.6</v>
          </cell>
          <cell r="P197" t="str">
            <v>固定期限劳动合同</v>
          </cell>
          <cell r="Q197" t="str">
            <v>男</v>
          </cell>
          <cell r="R197" t="str">
            <v>汉</v>
          </cell>
          <cell r="S197">
            <v>26609</v>
          </cell>
          <cell r="T197" t="str">
            <v>内蒙古赤峰市宁城县大城子镇瓦北村2组</v>
          </cell>
          <cell r="U197" t="str">
            <v>150429197211063677</v>
          </cell>
        </row>
        <row r="198">
          <cell r="F198" t="str">
            <v>张晓东</v>
          </cell>
          <cell r="G198" t="str">
            <v>综掘队</v>
          </cell>
          <cell r="H198" t="str">
            <v>检修班副班长</v>
          </cell>
        </row>
        <row r="198">
          <cell r="J198" t="str">
            <v>工人岗</v>
          </cell>
          <cell r="K198" t="str">
            <v>技能序列(S)</v>
          </cell>
        </row>
        <row r="198">
          <cell r="M198" t="str">
            <v>正式工</v>
          </cell>
          <cell r="N198">
            <v>42819</v>
          </cell>
          <cell r="O198">
            <v>8.5</v>
          </cell>
          <cell r="P198" t="str">
            <v>固定期限劳动合同</v>
          </cell>
          <cell r="Q198" t="str">
            <v>男</v>
          </cell>
          <cell r="R198" t="str">
            <v>蒙古</v>
          </cell>
          <cell r="S198">
            <v>31065</v>
          </cell>
          <cell r="T198" t="str">
            <v>内蒙古赤峰市宁城县大城子镇四龙头沟村2组</v>
          </cell>
          <cell r="U198" t="str">
            <v>150429198501183655</v>
          </cell>
        </row>
        <row r="199">
          <cell r="F199" t="str">
            <v>张玉春</v>
          </cell>
          <cell r="G199" t="str">
            <v>综掘队</v>
          </cell>
          <cell r="H199" t="str">
            <v>检修班副班长</v>
          </cell>
        </row>
        <row r="199">
          <cell r="J199" t="str">
            <v>工人岗</v>
          </cell>
          <cell r="K199" t="str">
            <v>技能序列(S)</v>
          </cell>
        </row>
        <row r="199">
          <cell r="M199" t="str">
            <v>正式工</v>
          </cell>
          <cell r="N199">
            <v>42965</v>
          </cell>
          <cell r="O199">
            <v>8.1</v>
          </cell>
          <cell r="P199" t="str">
            <v>固定期限劳动合同</v>
          </cell>
          <cell r="Q199" t="str">
            <v>男</v>
          </cell>
          <cell r="R199" t="str">
            <v>汉</v>
          </cell>
          <cell r="S199">
            <v>26994</v>
          </cell>
          <cell r="T199" t="str">
            <v>内蒙古赤峰市元宝山区马架工村家属平房40栋8号</v>
          </cell>
          <cell r="U199" t="str">
            <v>150403197311261511</v>
          </cell>
        </row>
        <row r="200">
          <cell r="F200" t="str">
            <v>郭毛峰</v>
          </cell>
          <cell r="G200" t="str">
            <v>综掘队</v>
          </cell>
          <cell r="H200" t="str">
            <v>生产班副班长</v>
          </cell>
        </row>
        <row r="200">
          <cell r="J200" t="str">
            <v>工人岗</v>
          </cell>
          <cell r="K200" t="str">
            <v>技能序列(S)</v>
          </cell>
        </row>
        <row r="200">
          <cell r="M200" t="str">
            <v>正式工</v>
          </cell>
          <cell r="N200">
            <v>44617</v>
          </cell>
          <cell r="O200">
            <v>3.6</v>
          </cell>
          <cell r="P200" t="str">
            <v>固定期限劳动合同</v>
          </cell>
          <cell r="Q200" t="str">
            <v>男</v>
          </cell>
          <cell r="R200" t="str">
            <v>汉</v>
          </cell>
          <cell r="S200">
            <v>27954</v>
          </cell>
          <cell r="T200" t="str">
            <v>河南省永城市城厢乡余庙村李楼西组161号</v>
          </cell>
          <cell r="U200" t="str">
            <v>412328197607130315</v>
          </cell>
        </row>
        <row r="201">
          <cell r="F201" t="str">
            <v>王杰福</v>
          </cell>
          <cell r="G201" t="str">
            <v>综掘队</v>
          </cell>
          <cell r="H201" t="str">
            <v>检修班班长</v>
          </cell>
        </row>
        <row r="201">
          <cell r="J201" t="str">
            <v>工人岗</v>
          </cell>
          <cell r="K201" t="str">
            <v>技能序列(S)</v>
          </cell>
        </row>
        <row r="201">
          <cell r="M201" t="str">
            <v>正式工</v>
          </cell>
          <cell r="N201">
            <v>44625</v>
          </cell>
          <cell r="O201">
            <v>3.5</v>
          </cell>
          <cell r="P201" t="str">
            <v>固定期限劳动合同</v>
          </cell>
          <cell r="Q201" t="str">
            <v>男</v>
          </cell>
          <cell r="R201" t="str">
            <v>汉</v>
          </cell>
          <cell r="S201">
            <v>32076</v>
          </cell>
          <cell r="T201" t="str">
            <v>山东省德州市陵城区边临镇洼李村99号</v>
          </cell>
          <cell r="U201" t="str">
            <v>371421198710261673</v>
          </cell>
        </row>
        <row r="202">
          <cell r="F202" t="str">
            <v>张海青</v>
          </cell>
          <cell r="G202" t="str">
            <v>综掘队</v>
          </cell>
          <cell r="H202" t="str">
            <v>支护工</v>
          </cell>
        </row>
        <row r="202">
          <cell r="J202" t="str">
            <v>工人岗</v>
          </cell>
          <cell r="K202" t="str">
            <v>技能序列(S)</v>
          </cell>
        </row>
        <row r="202">
          <cell r="M202" t="str">
            <v>正式工</v>
          </cell>
          <cell r="N202">
            <v>45759</v>
          </cell>
          <cell r="O202">
            <v>0.4</v>
          </cell>
          <cell r="P202" t="str">
            <v>固定期限劳动合同</v>
          </cell>
          <cell r="Q202" t="str">
            <v>男</v>
          </cell>
          <cell r="R202" t="str">
            <v>汉</v>
          </cell>
          <cell r="S202">
            <v>29378</v>
          </cell>
          <cell r="T202" t="str">
            <v>山西省朔州市朔城区沙塄河乡王万庄村1区62号</v>
          </cell>
          <cell r="U202" t="str">
            <v>140602198006061019</v>
          </cell>
        </row>
        <row r="203">
          <cell r="F203" t="str">
            <v>张胜军</v>
          </cell>
          <cell r="G203" t="str">
            <v>综掘队</v>
          </cell>
          <cell r="H203" t="str">
            <v>检修电工</v>
          </cell>
        </row>
        <row r="203">
          <cell r="J203" t="str">
            <v>工人岗</v>
          </cell>
          <cell r="K203" t="str">
            <v>技能序列(S)</v>
          </cell>
        </row>
        <row r="203">
          <cell r="M203" t="str">
            <v>正式工</v>
          </cell>
          <cell r="N203">
            <v>42956</v>
          </cell>
          <cell r="O203">
            <v>8.1</v>
          </cell>
          <cell r="P203" t="str">
            <v>固定期限劳动合同</v>
          </cell>
          <cell r="Q203" t="str">
            <v>男</v>
          </cell>
          <cell r="R203" t="str">
            <v>汉</v>
          </cell>
          <cell r="S203">
            <v>27322</v>
          </cell>
          <cell r="T203" t="str">
            <v>河北省邢台市内丘县金店镇张家屯村147号</v>
          </cell>
          <cell r="U203" t="str">
            <v>132224197410201636</v>
          </cell>
        </row>
        <row r="204">
          <cell r="F204" t="str">
            <v>王占国</v>
          </cell>
          <cell r="G204" t="str">
            <v>综掘队</v>
          </cell>
          <cell r="H204" t="str">
            <v>检修工</v>
          </cell>
        </row>
        <row r="204">
          <cell r="J204" t="str">
            <v>工人岗</v>
          </cell>
          <cell r="K204" t="str">
            <v>技能序列(S)</v>
          </cell>
        </row>
        <row r="204">
          <cell r="M204" t="str">
            <v>正式工</v>
          </cell>
          <cell r="N204">
            <v>44957</v>
          </cell>
          <cell r="O204">
            <v>2.6</v>
          </cell>
          <cell r="P204" t="str">
            <v>固定期限劳动合同</v>
          </cell>
          <cell r="Q204" t="str">
            <v>男</v>
          </cell>
          <cell r="R204" t="str">
            <v>汉</v>
          </cell>
          <cell r="S204">
            <v>29804</v>
          </cell>
          <cell r="T204" t="str">
            <v>内蒙古乌兰察布市商都县卯都乡三面井村</v>
          </cell>
          <cell r="U204" t="str">
            <v>152626198108063618</v>
          </cell>
        </row>
        <row r="205">
          <cell r="F205" t="str">
            <v>邵成</v>
          </cell>
          <cell r="G205" t="str">
            <v>综掘队</v>
          </cell>
          <cell r="H205" t="str">
            <v>绞车司机</v>
          </cell>
        </row>
        <row r="205">
          <cell r="J205" t="str">
            <v>工人岗</v>
          </cell>
          <cell r="K205" t="str">
            <v>技能序列(S)</v>
          </cell>
        </row>
        <row r="205">
          <cell r="M205" t="str">
            <v>正式工</v>
          </cell>
          <cell r="N205">
            <v>41699</v>
          </cell>
          <cell r="O205">
            <v>11.5</v>
          </cell>
          <cell r="P205" t="str">
            <v>固定期限劳动合同</v>
          </cell>
          <cell r="Q205" t="str">
            <v>男</v>
          </cell>
          <cell r="R205" t="str">
            <v>汉</v>
          </cell>
          <cell r="S205">
            <v>34191</v>
          </cell>
          <cell r="T205" t="str">
            <v>安徽省长丰县罗塘乡联和村双圩村民组</v>
          </cell>
          <cell r="U205" t="str">
            <v>340121199308100718</v>
          </cell>
        </row>
        <row r="206">
          <cell r="F206" t="str">
            <v>郑泽波</v>
          </cell>
          <cell r="G206" t="str">
            <v>综掘队</v>
          </cell>
          <cell r="H206" t="str">
            <v>电工</v>
          </cell>
        </row>
        <row r="206">
          <cell r="J206" t="str">
            <v>工人岗</v>
          </cell>
          <cell r="K206" t="str">
            <v>技能序列(S)</v>
          </cell>
        </row>
        <row r="206">
          <cell r="M206" t="str">
            <v>正式工</v>
          </cell>
          <cell r="N206">
            <v>45769</v>
          </cell>
          <cell r="O206">
            <v>0</v>
          </cell>
          <cell r="P206" t="str">
            <v>固定期限劳动合同</v>
          </cell>
          <cell r="Q206" t="str">
            <v>男</v>
          </cell>
          <cell r="R206" t="str">
            <v>汉</v>
          </cell>
          <cell r="S206">
            <v>33531</v>
          </cell>
          <cell r="T206" t="str">
            <v>山西省河曲县沙坪乡后麻地沟村87排31号A</v>
          </cell>
          <cell r="U206" t="str">
            <v>142232199110206436</v>
          </cell>
        </row>
        <row r="207">
          <cell r="F207" t="str">
            <v>杨广辉</v>
          </cell>
          <cell r="G207" t="str">
            <v>综掘队</v>
          </cell>
          <cell r="H207" t="str">
            <v>井下电工</v>
          </cell>
        </row>
        <row r="207">
          <cell r="J207" t="str">
            <v>工人岗</v>
          </cell>
          <cell r="K207" t="str">
            <v>技能序列(S)</v>
          </cell>
        </row>
        <row r="207">
          <cell r="M207" t="str">
            <v>正式工</v>
          </cell>
          <cell r="N207">
            <v>44970</v>
          </cell>
          <cell r="O207">
            <v>2.6</v>
          </cell>
          <cell r="P207" t="str">
            <v>固定期限劳动合同</v>
          </cell>
          <cell r="Q207" t="str">
            <v>男</v>
          </cell>
          <cell r="R207" t="str">
            <v>汉</v>
          </cell>
          <cell r="S207">
            <v>29922</v>
          </cell>
          <cell r="T207" t="str">
            <v>河南省滑县万古镇东妹村224号</v>
          </cell>
          <cell r="U207" t="str">
            <v>41052619811202487x</v>
          </cell>
        </row>
        <row r="208">
          <cell r="F208" t="str">
            <v>程卫卫</v>
          </cell>
          <cell r="G208" t="str">
            <v>综掘队</v>
          </cell>
          <cell r="H208" t="str">
            <v>救护队员</v>
          </cell>
        </row>
        <row r="208">
          <cell r="J208" t="str">
            <v>工人岗</v>
          </cell>
          <cell r="K208" t="str">
            <v>技能序列(S)</v>
          </cell>
        </row>
        <row r="208">
          <cell r="M208" t="str">
            <v>正式工</v>
          </cell>
          <cell r="N208">
            <v>41699</v>
          </cell>
          <cell r="O208">
            <v>11.5</v>
          </cell>
          <cell r="P208" t="str">
            <v>固定期限劳动合同</v>
          </cell>
          <cell r="Q208" t="str">
            <v>男</v>
          </cell>
          <cell r="R208" t="str">
            <v>汉</v>
          </cell>
          <cell r="S208">
            <v>32572</v>
          </cell>
          <cell r="T208" t="str">
            <v>河北省邯郸市峰峰矿区新坡镇崔庄村246号</v>
          </cell>
          <cell r="U208" t="str">
            <v>130406198903050937</v>
          </cell>
        </row>
        <row r="209">
          <cell r="F209" t="str">
            <v>李晓坡</v>
          </cell>
          <cell r="G209" t="str">
            <v>综掘队</v>
          </cell>
          <cell r="H209" t="str">
            <v>支护工</v>
          </cell>
        </row>
        <row r="209">
          <cell r="J209" t="str">
            <v>工人岗</v>
          </cell>
          <cell r="K209" t="str">
            <v>技能序列(S)</v>
          </cell>
        </row>
        <row r="209">
          <cell r="M209" t="str">
            <v>正式工</v>
          </cell>
          <cell r="N209">
            <v>45701</v>
          </cell>
          <cell r="O209">
            <v>0.6</v>
          </cell>
          <cell r="P209" t="str">
            <v>固定期限劳动合同</v>
          </cell>
          <cell r="Q209" t="str">
            <v>男</v>
          </cell>
          <cell r="R209" t="str">
            <v>汉</v>
          </cell>
          <cell r="S209">
            <v>29533</v>
          </cell>
          <cell r="T209" t="str">
            <v>河北省武安市矿山镇李石门村270号</v>
          </cell>
          <cell r="U209" t="str">
            <v>130481198011081076</v>
          </cell>
        </row>
        <row r="210">
          <cell r="F210" t="str">
            <v>尹成虎</v>
          </cell>
          <cell r="G210" t="str">
            <v>综掘队</v>
          </cell>
          <cell r="H210" t="str">
            <v>锚杆支护工</v>
          </cell>
        </row>
        <row r="210">
          <cell r="J210" t="str">
            <v>工人岗</v>
          </cell>
          <cell r="K210" t="str">
            <v>技能序列(S)</v>
          </cell>
        </row>
        <row r="210">
          <cell r="M210" t="str">
            <v>正式工</v>
          </cell>
          <cell r="N210">
            <v>45702</v>
          </cell>
          <cell r="O210">
            <v>0.6</v>
          </cell>
          <cell r="P210" t="str">
            <v>固定期限劳动合同</v>
          </cell>
          <cell r="Q210" t="str">
            <v>男</v>
          </cell>
          <cell r="R210" t="str">
            <v>汉</v>
          </cell>
          <cell r="S210">
            <v>31130</v>
          </cell>
          <cell r="T210" t="str">
            <v>山东省新泰市翟镇刘官庄村新村路352号</v>
          </cell>
          <cell r="U210" t="str">
            <v>370982198503240617</v>
          </cell>
        </row>
        <row r="211">
          <cell r="F211" t="str">
            <v>郑显露</v>
          </cell>
          <cell r="G211" t="str">
            <v>综掘队</v>
          </cell>
          <cell r="H211" t="str">
            <v>锚杆支护工</v>
          </cell>
        </row>
        <row r="211">
          <cell r="J211" t="str">
            <v>工人岗</v>
          </cell>
          <cell r="K211" t="str">
            <v>技能序列(S)</v>
          </cell>
        </row>
        <row r="211">
          <cell r="M211" t="str">
            <v>正式工</v>
          </cell>
          <cell r="N211">
            <v>42656</v>
          </cell>
          <cell r="O211">
            <v>8.9</v>
          </cell>
          <cell r="P211" t="str">
            <v>固定期限劳动合同</v>
          </cell>
          <cell r="Q211" t="str">
            <v>男</v>
          </cell>
          <cell r="R211" t="str">
            <v>汉</v>
          </cell>
          <cell r="S211">
            <v>28850</v>
          </cell>
          <cell r="T211" t="str">
            <v>山东省平邑县柏林镇汪家坡村676号</v>
          </cell>
          <cell r="U211" t="str">
            <v>371326197812264316</v>
          </cell>
        </row>
        <row r="212">
          <cell r="F212" t="str">
            <v>李长江</v>
          </cell>
          <cell r="G212" t="str">
            <v>综掘队</v>
          </cell>
          <cell r="H212" t="str">
            <v>生产班副班长</v>
          </cell>
        </row>
        <row r="212">
          <cell r="J212" t="str">
            <v>工人岗</v>
          </cell>
          <cell r="K212" t="str">
            <v>技能序列(S)</v>
          </cell>
        </row>
        <row r="212">
          <cell r="M212" t="str">
            <v>正式工</v>
          </cell>
          <cell r="N212">
            <v>42965</v>
          </cell>
          <cell r="O212">
            <v>8.1</v>
          </cell>
          <cell r="P212" t="str">
            <v>固定期限劳动合同</v>
          </cell>
          <cell r="Q212" t="str">
            <v>男</v>
          </cell>
          <cell r="R212" t="str">
            <v>汉</v>
          </cell>
          <cell r="S212">
            <v>27664</v>
          </cell>
          <cell r="T212" t="str">
            <v>辽宁省葫芦岛市南票区兰甲屯乡二佛庙子村二组103号</v>
          </cell>
          <cell r="U212" t="str">
            <v>210704197509277411</v>
          </cell>
        </row>
        <row r="213">
          <cell r="F213" t="str">
            <v>宋的良</v>
          </cell>
          <cell r="G213" t="str">
            <v>综掘队</v>
          </cell>
          <cell r="H213" t="str">
            <v>锚杆支护工</v>
          </cell>
        </row>
        <row r="213">
          <cell r="J213" t="str">
            <v>工人岗</v>
          </cell>
          <cell r="K213" t="str">
            <v>技能序列(S)</v>
          </cell>
        </row>
        <row r="213">
          <cell r="M213" t="str">
            <v>正式工</v>
          </cell>
          <cell r="N213">
            <v>43329</v>
          </cell>
          <cell r="O213">
            <v>7.1</v>
          </cell>
          <cell r="P213" t="str">
            <v>固定期限劳动合同</v>
          </cell>
          <cell r="Q213" t="str">
            <v>男</v>
          </cell>
          <cell r="R213" t="str">
            <v>汉</v>
          </cell>
          <cell r="S213">
            <v>27127</v>
          </cell>
          <cell r="T213" t="str">
            <v>山西省朔州市朔城区利民镇东庄村3区27号</v>
          </cell>
          <cell r="U213" t="str">
            <v>140602197404087519</v>
          </cell>
        </row>
        <row r="214">
          <cell r="F214" t="str">
            <v>赵立军</v>
          </cell>
          <cell r="G214" t="str">
            <v>综掘队</v>
          </cell>
          <cell r="H214" t="str">
            <v>锚杆支护工</v>
          </cell>
        </row>
        <row r="214">
          <cell r="J214" t="str">
            <v>工人岗</v>
          </cell>
          <cell r="K214" t="str">
            <v>技能序列(S)</v>
          </cell>
        </row>
        <row r="214">
          <cell r="M214" t="str">
            <v>正式工</v>
          </cell>
          <cell r="N214">
            <v>44604</v>
          </cell>
          <cell r="O214">
            <v>3.6</v>
          </cell>
          <cell r="P214" t="str">
            <v>固定期限劳动合同</v>
          </cell>
          <cell r="Q214" t="str">
            <v>男</v>
          </cell>
          <cell r="R214" t="str">
            <v>汉</v>
          </cell>
          <cell r="S214">
            <v>28850</v>
          </cell>
          <cell r="T214" t="str">
            <v>内蒙古赤峰市元宝山区平庄镇太平地村第三组101号</v>
          </cell>
          <cell r="U214" t="str">
            <v>150403197812262555</v>
          </cell>
        </row>
        <row r="215">
          <cell r="F215" t="str">
            <v>乔智军</v>
          </cell>
          <cell r="G215" t="str">
            <v>综掘队</v>
          </cell>
          <cell r="H215" t="str">
            <v>锚杆支护工</v>
          </cell>
        </row>
        <row r="215">
          <cell r="J215" t="str">
            <v>工人岗</v>
          </cell>
          <cell r="K215" t="str">
            <v>技能序列(S)</v>
          </cell>
        </row>
        <row r="215">
          <cell r="M215" t="str">
            <v>正式工</v>
          </cell>
          <cell r="N215">
            <v>44607</v>
          </cell>
          <cell r="O215">
            <v>3.6</v>
          </cell>
          <cell r="P215" t="str">
            <v>固定期限劳动合同</v>
          </cell>
          <cell r="Q215" t="str">
            <v>男</v>
          </cell>
          <cell r="R215" t="str">
            <v>汉</v>
          </cell>
          <cell r="S215">
            <v>30575</v>
          </cell>
          <cell r="T215" t="str">
            <v>河北省邢台市邢台县豫让桥镇北街386号</v>
          </cell>
          <cell r="U215" t="str">
            <v>130521198309167015</v>
          </cell>
        </row>
        <row r="216">
          <cell r="F216" t="str">
            <v>董海宽</v>
          </cell>
          <cell r="G216" t="str">
            <v>综掘队</v>
          </cell>
          <cell r="H216" t="str">
            <v>锚杆支护工</v>
          </cell>
        </row>
        <row r="216">
          <cell r="J216" t="str">
            <v>工人岗</v>
          </cell>
          <cell r="K216" t="str">
            <v>技能序列(S)</v>
          </cell>
        </row>
        <row r="216">
          <cell r="M216" t="str">
            <v>正式工</v>
          </cell>
          <cell r="N216">
            <v>44623</v>
          </cell>
          <cell r="O216">
            <v>3.5</v>
          </cell>
          <cell r="P216" t="str">
            <v>固定期限劳动合同</v>
          </cell>
          <cell r="Q216" t="str">
            <v>男</v>
          </cell>
          <cell r="R216" t="str">
            <v>汉</v>
          </cell>
          <cell r="S216">
            <v>32858</v>
          </cell>
          <cell r="T216" t="str">
            <v>河南省汝南县留盆镇冀店村冀店１１６号</v>
          </cell>
          <cell r="U216" t="str">
            <v>412826198912168036</v>
          </cell>
        </row>
        <row r="217">
          <cell r="F217" t="str">
            <v>张来富</v>
          </cell>
          <cell r="G217" t="str">
            <v>综掘队</v>
          </cell>
          <cell r="H217" t="str">
            <v>锚杆支护工</v>
          </cell>
        </row>
        <row r="217">
          <cell r="J217" t="str">
            <v>工人岗</v>
          </cell>
          <cell r="K217" t="str">
            <v>技能序列(S)</v>
          </cell>
        </row>
        <row r="217">
          <cell r="M217" t="str">
            <v>正式工</v>
          </cell>
          <cell r="N217">
            <v>44638</v>
          </cell>
          <cell r="O217">
            <v>3.5</v>
          </cell>
          <cell r="P217" t="str">
            <v>固定期限劳动合同</v>
          </cell>
          <cell r="Q217" t="str">
            <v>男</v>
          </cell>
          <cell r="R217" t="str">
            <v>汉</v>
          </cell>
          <cell r="S217">
            <v>29110</v>
          </cell>
          <cell r="T217" t="str">
            <v>河北省邯郸市复兴区林坦镇洛子村三组166号</v>
          </cell>
          <cell r="U217" t="str">
            <v>132130197909124731</v>
          </cell>
        </row>
        <row r="218">
          <cell r="F218" t="str">
            <v>王亮</v>
          </cell>
          <cell r="G218" t="str">
            <v>综掘队</v>
          </cell>
          <cell r="H218" t="str">
            <v>生产班副班长</v>
          </cell>
        </row>
        <row r="218">
          <cell r="J218" t="str">
            <v>工人岗</v>
          </cell>
          <cell r="K218" t="str">
            <v>技能序列(S)</v>
          </cell>
        </row>
        <row r="218">
          <cell r="M218" t="str">
            <v>正式工</v>
          </cell>
          <cell r="N218">
            <v>44764</v>
          </cell>
          <cell r="O218">
            <v>3.2</v>
          </cell>
          <cell r="P218" t="str">
            <v>固定期限劳动合同</v>
          </cell>
          <cell r="Q218" t="str">
            <v>男</v>
          </cell>
          <cell r="R218" t="str">
            <v>汉</v>
          </cell>
          <cell r="S218">
            <v>29424</v>
          </cell>
          <cell r="T218" t="str">
            <v>山东省邹城市中心店镇小东章村桑园路868号</v>
          </cell>
          <cell r="U218" t="str">
            <v>370883198007224432</v>
          </cell>
        </row>
        <row r="219">
          <cell r="F219" t="str">
            <v>崔丽红</v>
          </cell>
          <cell r="G219" t="str">
            <v>综掘队</v>
          </cell>
          <cell r="H219" t="str">
            <v>锚杆支护工</v>
          </cell>
        </row>
        <row r="219">
          <cell r="J219" t="str">
            <v>工人岗</v>
          </cell>
          <cell r="K219" t="str">
            <v>技能序列(S)</v>
          </cell>
        </row>
        <row r="219">
          <cell r="M219" t="str">
            <v>正式工</v>
          </cell>
          <cell r="N219">
            <v>44771</v>
          </cell>
          <cell r="O219">
            <v>3.1</v>
          </cell>
          <cell r="P219" t="str">
            <v>固定期限劳动合同</v>
          </cell>
          <cell r="Q219" t="str">
            <v>男</v>
          </cell>
          <cell r="R219" t="str">
            <v>汉</v>
          </cell>
          <cell r="S219">
            <v>31881</v>
          </cell>
          <cell r="T219" t="str">
            <v>山西省繁峙县柏家庄乡岳沿庄村00002</v>
          </cell>
          <cell r="U219" t="str">
            <v>142226198704146715</v>
          </cell>
        </row>
        <row r="220">
          <cell r="F220" t="str">
            <v>张丰义</v>
          </cell>
          <cell r="G220" t="str">
            <v>综掘队</v>
          </cell>
          <cell r="H220" t="str">
            <v>电工</v>
          </cell>
        </row>
        <row r="220">
          <cell r="J220" t="str">
            <v>工人岗</v>
          </cell>
          <cell r="K220" t="str">
            <v>技能序列(S)</v>
          </cell>
        </row>
        <row r="220">
          <cell r="M220" t="str">
            <v>正式工</v>
          </cell>
          <cell r="N220">
            <v>45814</v>
          </cell>
          <cell r="O220">
            <v>0.3</v>
          </cell>
          <cell r="P220" t="str">
            <v>固定期限劳动合同</v>
          </cell>
          <cell r="Q220" t="str">
            <v>男</v>
          </cell>
          <cell r="R220" t="str">
            <v>汉</v>
          </cell>
          <cell r="S220">
            <v>30232</v>
          </cell>
          <cell r="T220" t="str">
            <v>河北省邢台市内丘县金店镇礼义村527号</v>
          </cell>
          <cell r="U220" t="str">
            <v>130523198210082217</v>
          </cell>
        </row>
        <row r="221">
          <cell r="F221" t="str">
            <v>郎春明</v>
          </cell>
          <cell r="G221" t="str">
            <v>综掘队</v>
          </cell>
          <cell r="H221" t="str">
            <v>井下电工</v>
          </cell>
        </row>
        <row r="221">
          <cell r="J221" t="str">
            <v>工人岗</v>
          </cell>
          <cell r="K221" t="str">
            <v>技能序列(S)</v>
          </cell>
        </row>
        <row r="221">
          <cell r="M221" t="str">
            <v>正式工</v>
          </cell>
          <cell r="N221">
            <v>45817</v>
          </cell>
          <cell r="O221">
            <v>0.3</v>
          </cell>
          <cell r="P221" t="str">
            <v>固定期限劳动合同</v>
          </cell>
          <cell r="Q221" t="str">
            <v>男</v>
          </cell>
          <cell r="R221" t="str">
            <v>满</v>
          </cell>
          <cell r="S221">
            <v>32910</v>
          </cell>
          <cell r="T221" t="str">
            <v>辽宁省调兵山市调兵山大街公园小区6号楼1单元502室</v>
          </cell>
          <cell r="U221" t="str">
            <v>211203199002060017</v>
          </cell>
        </row>
        <row r="222">
          <cell r="F222" t="str">
            <v>董士良</v>
          </cell>
          <cell r="G222" t="str">
            <v>综掘队</v>
          </cell>
          <cell r="H222" t="str">
            <v>锚杆支护工</v>
          </cell>
        </row>
        <row r="222">
          <cell r="J222" t="str">
            <v>工人岗</v>
          </cell>
          <cell r="K222" t="str">
            <v>技能序列(S)</v>
          </cell>
        </row>
        <row r="222">
          <cell r="M222" t="str">
            <v>正式工</v>
          </cell>
          <cell r="N222">
            <v>44832</v>
          </cell>
          <cell r="O222">
            <v>3</v>
          </cell>
          <cell r="P222" t="str">
            <v>固定期限劳动合同</v>
          </cell>
          <cell r="Q222" t="str">
            <v>男</v>
          </cell>
          <cell r="R222" t="str">
            <v>汉</v>
          </cell>
          <cell r="S222">
            <v>28957</v>
          </cell>
          <cell r="T222" t="str">
            <v>山东省新泰市青云街道办事处中松山村22号</v>
          </cell>
          <cell r="U222" t="str">
            <v>370982197904120419</v>
          </cell>
        </row>
        <row r="223">
          <cell r="F223" t="str">
            <v>褚福义</v>
          </cell>
          <cell r="G223" t="str">
            <v>综掘队</v>
          </cell>
          <cell r="H223" t="str">
            <v>锚杆支护工</v>
          </cell>
        </row>
        <row r="223">
          <cell r="J223" t="str">
            <v>工人岗</v>
          </cell>
          <cell r="K223" t="str">
            <v>技能序列(S)</v>
          </cell>
        </row>
        <row r="223">
          <cell r="M223" t="str">
            <v>正式工</v>
          </cell>
          <cell r="N223">
            <v>44897</v>
          </cell>
          <cell r="O223">
            <v>2.8</v>
          </cell>
          <cell r="P223" t="str">
            <v>固定期限劳动合同</v>
          </cell>
          <cell r="Q223" t="str">
            <v>男</v>
          </cell>
          <cell r="R223" t="str">
            <v>汉</v>
          </cell>
          <cell r="S223">
            <v>27794</v>
          </cell>
          <cell r="T223" t="str">
            <v>内蒙古牙克石市林城路眼镜厂综合楼1号楼3单元304号</v>
          </cell>
          <cell r="U223" t="str">
            <v>152102197602040910</v>
          </cell>
        </row>
        <row r="224">
          <cell r="F224" t="str">
            <v>刘儒佳</v>
          </cell>
          <cell r="G224" t="str">
            <v>综掘队</v>
          </cell>
          <cell r="H224" t="str">
            <v>锚杆支护工</v>
          </cell>
        </row>
        <row r="224">
          <cell r="J224" t="str">
            <v>工人岗</v>
          </cell>
          <cell r="K224" t="str">
            <v>技能序列(S)</v>
          </cell>
        </row>
        <row r="224">
          <cell r="M224" t="str">
            <v>正式工</v>
          </cell>
          <cell r="N224">
            <v>44900</v>
          </cell>
          <cell r="O224">
            <v>2.8</v>
          </cell>
          <cell r="P224" t="str">
            <v>固定期限劳动合同</v>
          </cell>
          <cell r="Q224" t="str">
            <v>男</v>
          </cell>
          <cell r="R224" t="str">
            <v>汉</v>
          </cell>
          <cell r="S224">
            <v>35384</v>
          </cell>
          <cell r="T224" t="str">
            <v>黑龙江省龙江县景星镇二龙山村9组</v>
          </cell>
          <cell r="U224" t="str">
            <v>230221199611153417</v>
          </cell>
        </row>
        <row r="225">
          <cell r="F225" t="str">
            <v>李成成</v>
          </cell>
          <cell r="G225" t="str">
            <v>综掘队</v>
          </cell>
          <cell r="H225" t="str">
            <v>锚杆支护工</v>
          </cell>
        </row>
        <row r="225">
          <cell r="J225" t="str">
            <v>工人岗</v>
          </cell>
          <cell r="K225" t="str">
            <v>技能序列(S)</v>
          </cell>
        </row>
        <row r="225">
          <cell r="M225" t="str">
            <v>正式工</v>
          </cell>
          <cell r="N225">
            <v>44963</v>
          </cell>
          <cell r="O225">
            <v>2.6</v>
          </cell>
          <cell r="P225" t="str">
            <v>固定期限劳动合同</v>
          </cell>
          <cell r="Q225" t="str">
            <v>男</v>
          </cell>
          <cell r="R225" t="str">
            <v>汉</v>
          </cell>
          <cell r="S225">
            <v>35442</v>
          </cell>
          <cell r="T225" t="str">
            <v>陕西省榆林市米脂县杨家沟镇李均家沟村77号</v>
          </cell>
          <cell r="U225" t="str">
            <v>612728199701121018</v>
          </cell>
        </row>
        <row r="226">
          <cell r="F226" t="str">
            <v>张超</v>
          </cell>
          <cell r="G226" t="str">
            <v>综掘队</v>
          </cell>
          <cell r="H226" t="str">
            <v>生产班副班长</v>
          </cell>
        </row>
        <row r="226">
          <cell r="J226" t="str">
            <v>工人岗</v>
          </cell>
          <cell r="K226" t="str">
            <v>技能序列(S)</v>
          </cell>
        </row>
        <row r="226">
          <cell r="M226" t="str">
            <v>正式工</v>
          </cell>
          <cell r="N226">
            <v>45036</v>
          </cell>
          <cell r="O226">
            <v>2.4</v>
          </cell>
          <cell r="P226" t="str">
            <v>固定期限劳动合同</v>
          </cell>
          <cell r="Q226" t="str">
            <v>男</v>
          </cell>
          <cell r="R226" t="str">
            <v>汉</v>
          </cell>
          <cell r="S226">
            <v>31852</v>
          </cell>
          <cell r="T226" t="str">
            <v>辽宁省阜新蒙古族自治县蜘蛛山乡双山子村柳条沟27号</v>
          </cell>
          <cell r="U226" t="str">
            <v>210921198703160817</v>
          </cell>
        </row>
        <row r="227">
          <cell r="F227" t="str">
            <v>朱少锋</v>
          </cell>
          <cell r="G227" t="str">
            <v>综掘队</v>
          </cell>
          <cell r="H227" t="str">
            <v>锚杆支护工</v>
          </cell>
        </row>
        <row r="227">
          <cell r="J227" t="str">
            <v>工人岗</v>
          </cell>
          <cell r="K227" t="str">
            <v>技能序列(S)</v>
          </cell>
        </row>
        <row r="227">
          <cell r="M227" t="str">
            <v>正式工</v>
          </cell>
          <cell r="N227">
            <v>45063</v>
          </cell>
          <cell r="O227">
            <v>2.3</v>
          </cell>
          <cell r="P227" t="str">
            <v>固定期限劳动合同</v>
          </cell>
          <cell r="Q227" t="str">
            <v>男</v>
          </cell>
          <cell r="R227" t="str">
            <v>汉</v>
          </cell>
          <cell r="S227">
            <v>32581</v>
          </cell>
          <cell r="T227" t="str">
            <v>河南省宝丰县李庄乡马圪垱村６６号</v>
          </cell>
          <cell r="U227" t="str">
            <v>410421198903140511</v>
          </cell>
        </row>
        <row r="228">
          <cell r="F228" t="str">
            <v>张海斌</v>
          </cell>
          <cell r="G228" t="str">
            <v>综掘队</v>
          </cell>
          <cell r="H228" t="str">
            <v>锚杆支护工</v>
          </cell>
        </row>
        <row r="228">
          <cell r="J228" t="str">
            <v>工人岗</v>
          </cell>
          <cell r="K228" t="str">
            <v>技能序列(S)</v>
          </cell>
        </row>
        <row r="228">
          <cell r="M228" t="str">
            <v>正式工</v>
          </cell>
          <cell r="N228">
            <v>45071</v>
          </cell>
          <cell r="O228">
            <v>2.3</v>
          </cell>
          <cell r="P228" t="str">
            <v>固定期限劳动合同</v>
          </cell>
          <cell r="Q228" t="str">
            <v>男</v>
          </cell>
          <cell r="R228" t="str">
            <v>汉</v>
          </cell>
          <cell r="S228">
            <v>29081</v>
          </cell>
          <cell r="T228" t="str">
            <v>山东省滕州市龙泉办事处安居小区4号楼2单元206室</v>
          </cell>
          <cell r="U228" t="str">
            <v>370481197908146719</v>
          </cell>
        </row>
        <row r="229">
          <cell r="F229" t="str">
            <v>张龙</v>
          </cell>
          <cell r="G229" t="str">
            <v>综掘队</v>
          </cell>
          <cell r="H229" t="str">
            <v>支护工</v>
          </cell>
        </row>
        <row r="229">
          <cell r="J229" t="str">
            <v>工人岗</v>
          </cell>
          <cell r="K229" t="str">
            <v>技能序列(S)</v>
          </cell>
        </row>
        <row r="229">
          <cell r="M229" t="str">
            <v>正式工</v>
          </cell>
          <cell r="N229">
            <v>45078</v>
          </cell>
          <cell r="O229">
            <v>2.3</v>
          </cell>
          <cell r="P229" t="str">
            <v>固定期限劳动合同</v>
          </cell>
          <cell r="Q229" t="str">
            <v>男</v>
          </cell>
          <cell r="R229" t="str">
            <v>汉</v>
          </cell>
          <cell r="S229">
            <v>32181</v>
          </cell>
          <cell r="T229" t="str">
            <v>内蒙古乌兰察布市商都县大黑沙土镇五台坊子村</v>
          </cell>
          <cell r="U229" t="str">
            <v>152626198802082114</v>
          </cell>
        </row>
        <row r="230">
          <cell r="F230" t="str">
            <v>王晨昭</v>
          </cell>
          <cell r="G230" t="str">
            <v>综掘队</v>
          </cell>
          <cell r="H230" t="str">
            <v>支护工</v>
          </cell>
        </row>
        <row r="230">
          <cell r="J230" t="str">
            <v>工人岗</v>
          </cell>
          <cell r="K230" t="str">
            <v>技能序列(S)</v>
          </cell>
        </row>
        <row r="230">
          <cell r="M230" t="str">
            <v>正式工</v>
          </cell>
          <cell r="N230">
            <v>45607</v>
          </cell>
          <cell r="O230">
            <v>0.8</v>
          </cell>
          <cell r="P230" t="str">
            <v>固定期限劳动合同</v>
          </cell>
          <cell r="Q230" t="str">
            <v>男</v>
          </cell>
          <cell r="R230" t="str">
            <v>汉</v>
          </cell>
          <cell r="S230">
            <v>34250</v>
          </cell>
          <cell r="T230" t="str">
            <v>河北省邢台市隆尧县双碑乡北村932号</v>
          </cell>
          <cell r="U230" t="str">
            <v>130525199310082318</v>
          </cell>
        </row>
        <row r="231">
          <cell r="F231" t="str">
            <v>谢雄飞</v>
          </cell>
          <cell r="G231" t="str">
            <v>综掘队</v>
          </cell>
          <cell r="H231" t="str">
            <v>支护工</v>
          </cell>
        </row>
        <row r="231">
          <cell r="J231" t="str">
            <v>工人岗</v>
          </cell>
          <cell r="K231" t="str">
            <v>技能序列(S)</v>
          </cell>
        </row>
        <row r="231">
          <cell r="M231" t="str">
            <v>正式工</v>
          </cell>
          <cell r="N231">
            <v>45607</v>
          </cell>
          <cell r="O231">
            <v>0.8</v>
          </cell>
          <cell r="P231" t="str">
            <v>固定期限劳动合同</v>
          </cell>
          <cell r="Q231" t="str">
            <v>男</v>
          </cell>
          <cell r="R231" t="str">
            <v>汉</v>
          </cell>
          <cell r="S231">
            <v>33939</v>
          </cell>
          <cell r="T231" t="str">
            <v>河北省邢台市隆尧县双碑乡北村235号</v>
          </cell>
          <cell r="U231" t="str">
            <v>130525199212012375</v>
          </cell>
        </row>
        <row r="232">
          <cell r="F232" t="str">
            <v>刘肖</v>
          </cell>
          <cell r="G232" t="str">
            <v>综掘队</v>
          </cell>
          <cell r="H232" t="str">
            <v>掘进支护工</v>
          </cell>
        </row>
        <row r="232">
          <cell r="J232" t="str">
            <v>工人岗</v>
          </cell>
          <cell r="K232" t="str">
            <v>技能序列(S)</v>
          </cell>
        </row>
        <row r="232">
          <cell r="M232" t="str">
            <v>正式工</v>
          </cell>
          <cell r="N232">
            <v>45712</v>
          </cell>
          <cell r="O232">
            <v>0.6</v>
          </cell>
          <cell r="P232" t="str">
            <v>固定期限劳动合同</v>
          </cell>
          <cell r="Q232" t="str">
            <v>男</v>
          </cell>
          <cell r="R232" t="str">
            <v>汉</v>
          </cell>
          <cell r="S232">
            <v>29888</v>
          </cell>
          <cell r="T232" t="str">
            <v>山东省新泰市石莱镇胡家泉村146号</v>
          </cell>
          <cell r="U232" t="str">
            <v>370982198110296871</v>
          </cell>
        </row>
        <row r="233">
          <cell r="F233" t="str">
            <v>李艳国</v>
          </cell>
          <cell r="G233" t="str">
            <v>综掘队</v>
          </cell>
          <cell r="H233" t="str">
            <v>支护工</v>
          </cell>
        </row>
        <row r="233">
          <cell r="J233" t="str">
            <v>工人岗</v>
          </cell>
          <cell r="K233" t="str">
            <v>技能序列(S)</v>
          </cell>
        </row>
        <row r="233">
          <cell r="M233" t="str">
            <v>正式工</v>
          </cell>
          <cell r="N233">
            <v>45770</v>
          </cell>
          <cell r="O233">
            <v>0</v>
          </cell>
          <cell r="P233" t="str">
            <v>固定期限劳动合同</v>
          </cell>
          <cell r="Q233" t="str">
            <v>男</v>
          </cell>
          <cell r="R233" t="str">
            <v>汉</v>
          </cell>
          <cell r="S233">
            <v>29834</v>
          </cell>
          <cell r="T233" t="str">
            <v>内蒙古赤峰市巴林左旗三山乡温都好树村七组</v>
          </cell>
          <cell r="U233" t="str">
            <v>150422198109054811</v>
          </cell>
        </row>
        <row r="234">
          <cell r="F234" t="str">
            <v>郭晓雷</v>
          </cell>
          <cell r="G234" t="str">
            <v>综掘队</v>
          </cell>
          <cell r="H234" t="str">
            <v>电工</v>
          </cell>
        </row>
        <row r="234">
          <cell r="J234" t="str">
            <v>工人岗</v>
          </cell>
          <cell r="K234" t="str">
            <v>技能序列(S)</v>
          </cell>
        </row>
        <row r="234">
          <cell r="M234" t="str">
            <v>正式工</v>
          </cell>
          <cell r="N234">
            <v>45770</v>
          </cell>
          <cell r="O234">
            <v>0</v>
          </cell>
          <cell r="P234" t="str">
            <v>固定期限劳动合同</v>
          </cell>
          <cell r="Q234" t="str">
            <v>男</v>
          </cell>
          <cell r="R234" t="str">
            <v>汉</v>
          </cell>
          <cell r="S234">
            <v>31759</v>
          </cell>
          <cell r="T234" t="str">
            <v>河北省邢台市信都区羊范镇祁村1192号</v>
          </cell>
          <cell r="U234" t="str">
            <v>130521198612133512</v>
          </cell>
        </row>
        <row r="235">
          <cell r="F235" t="str">
            <v>桂成保</v>
          </cell>
          <cell r="G235" t="str">
            <v>综掘队</v>
          </cell>
          <cell r="H235" t="str">
            <v>综掘机司机</v>
          </cell>
        </row>
        <row r="235">
          <cell r="J235" t="str">
            <v>工人岗</v>
          </cell>
          <cell r="K235" t="str">
            <v>技能序列(S)</v>
          </cell>
        </row>
        <row r="235">
          <cell r="M235" t="str">
            <v>正式工</v>
          </cell>
          <cell r="N235">
            <v>45772</v>
          </cell>
          <cell r="O235">
            <v>0.4</v>
          </cell>
          <cell r="P235" t="str">
            <v>固定期限劳动合同</v>
          </cell>
          <cell r="Q235" t="str">
            <v>男</v>
          </cell>
          <cell r="R235" t="str">
            <v>汉</v>
          </cell>
          <cell r="S235">
            <v>30978</v>
          </cell>
          <cell r="T235" t="str">
            <v>山东省曲阜市尼山镇东官庄村西4胡同1号</v>
          </cell>
          <cell r="U235" t="str">
            <v>370881198410236836</v>
          </cell>
        </row>
        <row r="236">
          <cell r="F236" t="str">
            <v>勾尚文</v>
          </cell>
          <cell r="G236" t="str">
            <v>综掘队</v>
          </cell>
          <cell r="H236" t="str">
            <v>支护工</v>
          </cell>
        </row>
        <row r="236">
          <cell r="J236" t="str">
            <v>工人岗</v>
          </cell>
          <cell r="K236" t="str">
            <v>技能序列(S)</v>
          </cell>
        </row>
        <row r="236">
          <cell r="M236" t="str">
            <v>正式工</v>
          </cell>
          <cell r="N236">
            <v>45747</v>
          </cell>
          <cell r="O236">
            <v>0.5</v>
          </cell>
          <cell r="P236" t="str">
            <v>固定期限劳动合同</v>
          </cell>
          <cell r="Q236" t="str">
            <v>男</v>
          </cell>
          <cell r="R236" t="str">
            <v>汉</v>
          </cell>
          <cell r="S236">
            <v>31932</v>
          </cell>
          <cell r="T236" t="str">
            <v>山西省偏关县南堡子乡张家庄村十五组</v>
          </cell>
          <cell r="U236" t="str">
            <v>142234198706045512</v>
          </cell>
        </row>
        <row r="237">
          <cell r="F237" t="str">
            <v>张小三</v>
          </cell>
          <cell r="G237" t="str">
            <v>综掘队</v>
          </cell>
          <cell r="H237" t="str">
            <v>支护工</v>
          </cell>
        </row>
        <row r="237">
          <cell r="J237" t="str">
            <v>工人岗</v>
          </cell>
          <cell r="K237" t="str">
            <v>技能序列(S)</v>
          </cell>
        </row>
        <row r="237">
          <cell r="M237" t="str">
            <v>正式工</v>
          </cell>
          <cell r="N237">
            <v>45715</v>
          </cell>
          <cell r="O237">
            <v>0.5</v>
          </cell>
          <cell r="P237" t="str">
            <v>固定期限劳动合同</v>
          </cell>
          <cell r="Q237" t="str">
            <v>男</v>
          </cell>
          <cell r="R237" t="str">
            <v>汉</v>
          </cell>
          <cell r="S237">
            <v>32331</v>
          </cell>
          <cell r="T237" t="str">
            <v>河南省永城市刘河镇刘集村刘集南组135号</v>
          </cell>
          <cell r="U237" t="str">
            <v>411481198807075411</v>
          </cell>
        </row>
        <row r="238">
          <cell r="F238" t="str">
            <v>姜栓成</v>
          </cell>
          <cell r="G238" t="str">
            <v>综掘队</v>
          </cell>
          <cell r="H238" t="str">
            <v>支护工</v>
          </cell>
        </row>
        <row r="238">
          <cell r="J238" t="str">
            <v>工人岗</v>
          </cell>
          <cell r="K238" t="str">
            <v>技能序列(S)</v>
          </cell>
        </row>
        <row r="238">
          <cell r="M238" t="str">
            <v>正式工</v>
          </cell>
          <cell r="N238">
            <v>45720</v>
          </cell>
          <cell r="O238">
            <v>0.5</v>
          </cell>
          <cell r="P238" t="str">
            <v>固定期限劳动合同</v>
          </cell>
          <cell r="Q238" t="str">
            <v>男</v>
          </cell>
          <cell r="R238" t="str">
            <v>汉</v>
          </cell>
          <cell r="S238">
            <v>32426</v>
          </cell>
          <cell r="T238" t="str">
            <v>山东省曲阜市小雪街道办事处姜家村南4巷19号</v>
          </cell>
          <cell r="U238" t="str">
            <v>370881198810105392</v>
          </cell>
        </row>
        <row r="239">
          <cell r="F239" t="str">
            <v>孙甲华</v>
          </cell>
          <cell r="G239" t="str">
            <v>综掘队</v>
          </cell>
          <cell r="H239" t="str">
            <v>支护工</v>
          </cell>
        </row>
        <row r="239">
          <cell r="J239" t="str">
            <v>工人岗</v>
          </cell>
          <cell r="K239" t="str">
            <v>技能序列(S)</v>
          </cell>
        </row>
        <row r="239">
          <cell r="M239" t="str">
            <v>正式工</v>
          </cell>
          <cell r="N239">
            <v>45712</v>
          </cell>
          <cell r="O239">
            <v>0.6</v>
          </cell>
          <cell r="P239" t="str">
            <v>固定期限劳动合同</v>
          </cell>
          <cell r="Q239" t="str">
            <v>男</v>
          </cell>
          <cell r="R239" t="str">
            <v>汉</v>
          </cell>
          <cell r="S239">
            <v>32191</v>
          </cell>
          <cell r="T239" t="str">
            <v>山东省邹城市张庄镇东马连沟村57号</v>
          </cell>
          <cell r="U239" t="str">
            <v>370883198802182550</v>
          </cell>
        </row>
        <row r="240">
          <cell r="F240" t="str">
            <v>赵开勇</v>
          </cell>
          <cell r="G240" t="str">
            <v>综掘队</v>
          </cell>
          <cell r="H240" t="str">
            <v>电工</v>
          </cell>
        </row>
        <row r="240">
          <cell r="J240" t="str">
            <v>工人岗</v>
          </cell>
          <cell r="K240" t="str">
            <v>技能序列(S)</v>
          </cell>
        </row>
        <row r="240">
          <cell r="M240" t="str">
            <v>正式工</v>
          </cell>
          <cell r="N240">
            <v>45897</v>
          </cell>
          <cell r="O240">
            <v>0</v>
          </cell>
          <cell r="P240" t="str">
            <v>固定期限劳动合同</v>
          </cell>
          <cell r="Q240" t="str">
            <v>男</v>
          </cell>
          <cell r="R240" t="str">
            <v>汉</v>
          </cell>
          <cell r="S240">
            <v>31658</v>
          </cell>
          <cell r="T240" t="str">
            <v>山东省新泰市翟镇李家上汪村108号</v>
          </cell>
          <cell r="U240" t="str">
            <v>370982198609030618</v>
          </cell>
        </row>
        <row r="241">
          <cell r="F241" t="str">
            <v>车传勤</v>
          </cell>
          <cell r="G241" t="str">
            <v>综掘队</v>
          </cell>
          <cell r="H241" t="str">
            <v>皮带工</v>
          </cell>
        </row>
        <row r="241">
          <cell r="J241" t="str">
            <v>工人岗</v>
          </cell>
          <cell r="K241" t="str">
            <v>技能序列(S)</v>
          </cell>
        </row>
        <row r="241">
          <cell r="M241" t="str">
            <v>正式工</v>
          </cell>
          <cell r="N241">
            <v>44956</v>
          </cell>
          <cell r="O241">
            <v>2.6</v>
          </cell>
          <cell r="P241" t="str">
            <v>固定期限劳动合同</v>
          </cell>
          <cell r="Q241" t="str">
            <v>男</v>
          </cell>
          <cell r="R241" t="str">
            <v>汉</v>
          </cell>
          <cell r="S241">
            <v>31812</v>
          </cell>
          <cell r="T241" t="str">
            <v>山东省肥城市桃园镇南北王村002号</v>
          </cell>
          <cell r="U241" t="str">
            <v>370983198702043233</v>
          </cell>
        </row>
        <row r="242">
          <cell r="F242" t="str">
            <v>王生</v>
          </cell>
          <cell r="G242" t="str">
            <v>综掘队</v>
          </cell>
          <cell r="H242" t="str">
            <v>设备检修工</v>
          </cell>
        </row>
        <row r="242">
          <cell r="J242" t="str">
            <v>工人岗</v>
          </cell>
          <cell r="K242" t="str">
            <v>技能序列(S)</v>
          </cell>
        </row>
        <row r="242">
          <cell r="M242" t="str">
            <v>正式工</v>
          </cell>
          <cell r="N242">
            <v>42993</v>
          </cell>
          <cell r="O242">
            <v>8</v>
          </cell>
          <cell r="P242" t="str">
            <v>固定期限劳动合同</v>
          </cell>
          <cell r="Q242" t="str">
            <v>男</v>
          </cell>
          <cell r="R242" t="str">
            <v>汉</v>
          </cell>
          <cell r="S242">
            <v>28525</v>
          </cell>
          <cell r="T242" t="str">
            <v>内蒙古兴安盟扎赉特旗新林镇尖山村前新民屯169号</v>
          </cell>
          <cell r="U242" t="str">
            <v>152223197802045211</v>
          </cell>
        </row>
        <row r="243">
          <cell r="F243" t="str">
            <v>罗江申</v>
          </cell>
          <cell r="G243" t="str">
            <v>综掘队</v>
          </cell>
          <cell r="H243" t="str">
            <v>设备检修工</v>
          </cell>
        </row>
        <row r="243">
          <cell r="J243" t="str">
            <v>工人岗</v>
          </cell>
          <cell r="K243" t="str">
            <v>技能序列(S)</v>
          </cell>
        </row>
        <row r="243">
          <cell r="M243" t="str">
            <v>正式工</v>
          </cell>
          <cell r="N243">
            <v>44389</v>
          </cell>
          <cell r="O243">
            <v>4.2</v>
          </cell>
          <cell r="P243" t="str">
            <v>固定期限劳动合同</v>
          </cell>
          <cell r="Q243" t="str">
            <v>男</v>
          </cell>
          <cell r="R243" t="str">
            <v>汉</v>
          </cell>
          <cell r="S243">
            <v>29928</v>
          </cell>
          <cell r="T243" t="str">
            <v>河南省叶县叶邑镇同心寨１号</v>
          </cell>
          <cell r="U243" t="str">
            <v>410422198112084812</v>
          </cell>
        </row>
        <row r="244">
          <cell r="F244" t="str">
            <v>马玉臣</v>
          </cell>
          <cell r="G244" t="str">
            <v>综掘队</v>
          </cell>
          <cell r="H244" t="str">
            <v>生产班班长</v>
          </cell>
        </row>
        <row r="244">
          <cell r="J244" t="str">
            <v>工人岗</v>
          </cell>
          <cell r="K244" t="str">
            <v>技能序列(S)</v>
          </cell>
        </row>
        <row r="244">
          <cell r="M244" t="str">
            <v>正式工</v>
          </cell>
          <cell r="N244">
            <v>41373</v>
          </cell>
          <cell r="O244">
            <v>12.4</v>
          </cell>
          <cell r="P244" t="str">
            <v>固定期限劳动合同</v>
          </cell>
          <cell r="Q244" t="str">
            <v>男</v>
          </cell>
          <cell r="R244" t="str">
            <v>汉</v>
          </cell>
          <cell r="S244">
            <v>30144</v>
          </cell>
          <cell r="T244" t="str">
            <v>河北省邢台市邢台县宋家庄乡南坦峪村04号</v>
          </cell>
          <cell r="U244" t="str">
            <v>130521198207126271</v>
          </cell>
        </row>
        <row r="245">
          <cell r="F245" t="str">
            <v>于柏</v>
          </cell>
          <cell r="G245" t="str">
            <v>综掘队</v>
          </cell>
          <cell r="H245" t="str">
            <v>生产班班长</v>
          </cell>
        </row>
        <row r="245">
          <cell r="J245" t="str">
            <v>工人岗</v>
          </cell>
          <cell r="K245" t="str">
            <v>技能序列(S)</v>
          </cell>
        </row>
        <row r="245">
          <cell r="M245" t="str">
            <v>正式工</v>
          </cell>
          <cell r="N245">
            <v>42727</v>
          </cell>
          <cell r="O245">
            <v>8.7</v>
          </cell>
          <cell r="P245" t="str">
            <v>固定期限劳动合同</v>
          </cell>
          <cell r="Q245" t="str">
            <v>男</v>
          </cell>
          <cell r="R245" t="str">
            <v>汉</v>
          </cell>
          <cell r="S245">
            <v>26308</v>
          </cell>
          <cell r="T245" t="str">
            <v>辽宁省阜新蒙古族自治县伊吗图镇庄家店村南太平庄46号</v>
          </cell>
          <cell r="U245" t="str">
            <v>210921197201101812</v>
          </cell>
        </row>
        <row r="246">
          <cell r="F246" t="str">
            <v>索爱国</v>
          </cell>
          <cell r="G246" t="str">
            <v>综掘队</v>
          </cell>
          <cell r="H246" t="str">
            <v>副队长</v>
          </cell>
        </row>
        <row r="246">
          <cell r="J246" t="str">
            <v>工人岗</v>
          </cell>
          <cell r="K246" t="str">
            <v>技能序列(S)</v>
          </cell>
          <cell r="L246" t="str">
            <v>副科级/经理助理/主管</v>
          </cell>
          <cell r="M246" t="str">
            <v>正式工</v>
          </cell>
          <cell r="N246">
            <v>42784</v>
          </cell>
          <cell r="O246">
            <v>8.6</v>
          </cell>
          <cell r="P246" t="str">
            <v>固定期限劳动合同</v>
          </cell>
          <cell r="Q246" t="str">
            <v>男</v>
          </cell>
          <cell r="R246" t="str">
            <v>汉</v>
          </cell>
          <cell r="S246">
            <v>28397</v>
          </cell>
          <cell r="T246" t="str">
            <v>河北省邯郸市峰峰矿区界城镇苏一村4队16号</v>
          </cell>
          <cell r="U246" t="str">
            <v>130406197709293017</v>
          </cell>
        </row>
        <row r="247">
          <cell r="F247" t="str">
            <v>张明礼</v>
          </cell>
          <cell r="G247" t="str">
            <v>综掘队</v>
          </cell>
          <cell r="H247" t="str">
            <v>生产班班长</v>
          </cell>
        </row>
        <row r="247">
          <cell r="J247" t="str">
            <v>工人岗</v>
          </cell>
          <cell r="K247" t="str">
            <v>技能序列(S)</v>
          </cell>
        </row>
        <row r="247">
          <cell r="M247" t="str">
            <v>正式工</v>
          </cell>
          <cell r="N247">
            <v>42958</v>
          </cell>
          <cell r="O247">
            <v>8.1</v>
          </cell>
          <cell r="P247" t="str">
            <v>固定期限劳动合同</v>
          </cell>
          <cell r="Q247" t="str">
            <v>男</v>
          </cell>
          <cell r="R247" t="str">
            <v>汉</v>
          </cell>
          <cell r="S247">
            <v>27433</v>
          </cell>
          <cell r="T247" t="str">
            <v>山东省微山县付村镇新张庄村新兴大街西十五巷112号</v>
          </cell>
          <cell r="U247" t="str">
            <v>370826197502083233</v>
          </cell>
        </row>
        <row r="248">
          <cell r="F248" t="str">
            <v>张井全</v>
          </cell>
          <cell r="G248" t="str">
            <v>综掘队</v>
          </cell>
          <cell r="H248" t="str">
            <v>生产班副班长</v>
          </cell>
        </row>
        <row r="248">
          <cell r="J248" t="str">
            <v>工人岗</v>
          </cell>
          <cell r="K248" t="str">
            <v>技能序列(S)</v>
          </cell>
        </row>
        <row r="248">
          <cell r="M248" t="str">
            <v>正式工</v>
          </cell>
          <cell r="N248">
            <v>41374</v>
          </cell>
          <cell r="O248">
            <v>12.4</v>
          </cell>
          <cell r="P248" t="str">
            <v>固定期限劳动合同</v>
          </cell>
          <cell r="Q248" t="str">
            <v>男</v>
          </cell>
          <cell r="R248" t="str">
            <v>汉</v>
          </cell>
          <cell r="S248">
            <v>26721</v>
          </cell>
          <cell r="T248" t="str">
            <v>内蒙古赤峰市敖汉旗金厂沟梁镇刘杖子村一组</v>
          </cell>
          <cell r="U248" t="str">
            <v>150430197302260233</v>
          </cell>
        </row>
        <row r="249">
          <cell r="F249" t="str">
            <v>韩伟</v>
          </cell>
          <cell r="G249" t="str">
            <v>综掘队</v>
          </cell>
          <cell r="H249" t="str">
            <v>生产班副班长</v>
          </cell>
        </row>
        <row r="249">
          <cell r="J249" t="str">
            <v>工人岗</v>
          </cell>
          <cell r="K249" t="str">
            <v>技能序列(S)</v>
          </cell>
        </row>
        <row r="249">
          <cell r="M249" t="str">
            <v>正式工</v>
          </cell>
          <cell r="N249">
            <v>41462</v>
          </cell>
          <cell r="O249">
            <v>12.2</v>
          </cell>
          <cell r="P249" t="str">
            <v>固定期限劳动合同</v>
          </cell>
          <cell r="Q249" t="str">
            <v>男</v>
          </cell>
          <cell r="R249" t="str">
            <v>汉</v>
          </cell>
          <cell r="S249">
            <v>28021</v>
          </cell>
          <cell r="T249" t="str">
            <v>辽宁省铁岭市铁岭县蔡牛乡青西村四组70号</v>
          </cell>
          <cell r="U249" t="str">
            <v>21122119760918153X</v>
          </cell>
        </row>
        <row r="250">
          <cell r="F250" t="str">
            <v>唐先卓</v>
          </cell>
          <cell r="G250" t="str">
            <v>综掘队</v>
          </cell>
          <cell r="H250" t="str">
            <v>代理生产班班长</v>
          </cell>
        </row>
        <row r="250">
          <cell r="J250" t="str">
            <v>工人岗</v>
          </cell>
          <cell r="K250" t="str">
            <v>技能序列(S)</v>
          </cell>
        </row>
        <row r="250">
          <cell r="M250" t="str">
            <v>正式工</v>
          </cell>
          <cell r="N250">
            <v>42681</v>
          </cell>
          <cell r="O250">
            <v>8.9</v>
          </cell>
          <cell r="P250" t="str">
            <v>固定期限劳动合同</v>
          </cell>
          <cell r="Q250" t="str">
            <v>男</v>
          </cell>
          <cell r="R250" t="str">
            <v>汉</v>
          </cell>
          <cell r="S250">
            <v>26629</v>
          </cell>
          <cell r="T250" t="str">
            <v>辽宁省西丰县凉泉镇凉泉村四组039号</v>
          </cell>
          <cell r="U250" t="str">
            <v>211223197211261217</v>
          </cell>
        </row>
        <row r="251">
          <cell r="F251" t="str">
            <v>魏振虎</v>
          </cell>
          <cell r="G251" t="str">
            <v>综掘队</v>
          </cell>
          <cell r="H251" t="str">
            <v>生产班副班长</v>
          </cell>
        </row>
        <row r="251">
          <cell r="J251" t="str">
            <v>工人岗</v>
          </cell>
          <cell r="K251" t="str">
            <v>技能序列(S)</v>
          </cell>
        </row>
        <row r="251">
          <cell r="M251" t="str">
            <v>正式工</v>
          </cell>
          <cell r="N251">
            <v>42962</v>
          </cell>
          <cell r="O251">
            <v>8.1</v>
          </cell>
          <cell r="P251" t="str">
            <v>固定期限劳动合同</v>
          </cell>
          <cell r="Q251" t="str">
            <v>男</v>
          </cell>
          <cell r="R251" t="str">
            <v>汉</v>
          </cell>
          <cell r="S251">
            <v>27780</v>
          </cell>
          <cell r="T251" t="str">
            <v>山西省陵川县礼义镇西头村路南巷29号</v>
          </cell>
          <cell r="U251" t="str">
            <v>140524197601212035</v>
          </cell>
        </row>
        <row r="252">
          <cell r="F252" t="str">
            <v>曹小明</v>
          </cell>
          <cell r="G252" t="str">
            <v>综掘队</v>
          </cell>
          <cell r="H252" t="str">
            <v>生产班副班长</v>
          </cell>
        </row>
        <row r="252">
          <cell r="J252" t="str">
            <v>工人岗</v>
          </cell>
          <cell r="K252" t="str">
            <v>技能序列(S)</v>
          </cell>
        </row>
        <row r="252">
          <cell r="M252" t="str">
            <v>正式工</v>
          </cell>
          <cell r="N252">
            <v>43202</v>
          </cell>
          <cell r="O252">
            <v>7.4</v>
          </cell>
          <cell r="P252" t="str">
            <v>固定期限劳动合同</v>
          </cell>
          <cell r="Q252" t="str">
            <v>男</v>
          </cell>
          <cell r="R252" t="str">
            <v>汉</v>
          </cell>
          <cell r="S252">
            <v>28376</v>
          </cell>
          <cell r="T252" t="str">
            <v>甘肃省灵台县什字镇曹家老庄村严洼社００３号</v>
          </cell>
          <cell r="U252" t="str">
            <v>622723197709080418</v>
          </cell>
        </row>
        <row r="253">
          <cell r="F253" t="str">
            <v>张岳飞</v>
          </cell>
          <cell r="G253" t="str">
            <v>综掘队</v>
          </cell>
          <cell r="H253" t="str">
            <v>探放水工</v>
          </cell>
        </row>
        <row r="253">
          <cell r="J253" t="str">
            <v>工人岗</v>
          </cell>
          <cell r="K253" t="str">
            <v>技能序列(S)</v>
          </cell>
        </row>
        <row r="253">
          <cell r="M253" t="str">
            <v>正式工</v>
          </cell>
          <cell r="N253">
            <v>44965</v>
          </cell>
          <cell r="O253">
            <v>2.6</v>
          </cell>
          <cell r="P253" t="str">
            <v>固定期限劳动合同</v>
          </cell>
          <cell r="Q253" t="str">
            <v>男</v>
          </cell>
          <cell r="R253" t="str">
            <v>汉</v>
          </cell>
          <cell r="S253">
            <v>32717</v>
          </cell>
          <cell r="T253" t="str">
            <v>甘肃省宁县九岘乡马洼村前庄组033号</v>
          </cell>
          <cell r="U253" t="str">
            <v>622826198907282538</v>
          </cell>
        </row>
        <row r="254">
          <cell r="F254" t="str">
            <v>王小虎</v>
          </cell>
          <cell r="G254" t="str">
            <v>综掘队</v>
          </cell>
          <cell r="H254" t="str">
            <v>瓦检员</v>
          </cell>
        </row>
        <row r="254">
          <cell r="J254" t="str">
            <v>工人岗</v>
          </cell>
          <cell r="K254" t="str">
            <v>技能序列(S)</v>
          </cell>
        </row>
        <row r="254">
          <cell r="M254" t="str">
            <v>正式工</v>
          </cell>
          <cell r="N254">
            <v>41506</v>
          </cell>
          <cell r="O254">
            <v>12.1</v>
          </cell>
          <cell r="P254" t="str">
            <v>固定期限劳动合同</v>
          </cell>
          <cell r="Q254" t="str">
            <v>男</v>
          </cell>
          <cell r="R254" t="str">
            <v>汉</v>
          </cell>
          <cell r="S254">
            <v>30932</v>
          </cell>
          <cell r="T254" t="str">
            <v>内蒙古赤峰市宁城县汐子镇烧锅地村八组</v>
          </cell>
          <cell r="U254" t="str">
            <v>150429198409071239</v>
          </cell>
        </row>
        <row r="255">
          <cell r="F255" t="str">
            <v>吕鹏英</v>
          </cell>
          <cell r="G255" t="str">
            <v>综掘队</v>
          </cell>
          <cell r="H255" t="str">
            <v>瓦检员</v>
          </cell>
        </row>
        <row r="255">
          <cell r="J255" t="str">
            <v>工人岗</v>
          </cell>
          <cell r="K255" t="str">
            <v>技能序列(S)</v>
          </cell>
        </row>
        <row r="255">
          <cell r="M255" t="str">
            <v>正式工</v>
          </cell>
          <cell r="N255">
            <v>42994</v>
          </cell>
          <cell r="O255">
            <v>8</v>
          </cell>
          <cell r="P255" t="str">
            <v>固定期限劳动合同</v>
          </cell>
          <cell r="Q255" t="str">
            <v>男</v>
          </cell>
          <cell r="R255" t="str">
            <v>汉</v>
          </cell>
          <cell r="S255">
            <v>33194</v>
          </cell>
          <cell r="T255" t="str">
            <v>内蒙古鄂尔多斯市达拉特旗昭君镇白家塔村油房梁南社9号</v>
          </cell>
          <cell r="U255" t="str">
            <v>152722199011176215</v>
          </cell>
        </row>
        <row r="256">
          <cell r="F256" t="str">
            <v>杨明会</v>
          </cell>
          <cell r="G256" t="str">
            <v>综掘队</v>
          </cell>
          <cell r="H256" t="str">
            <v>瓦检员</v>
          </cell>
        </row>
        <row r="256">
          <cell r="J256" t="str">
            <v>工人岗</v>
          </cell>
          <cell r="K256" t="str">
            <v>技能序列(S)</v>
          </cell>
        </row>
        <row r="256">
          <cell r="M256" t="str">
            <v>正式工</v>
          </cell>
          <cell r="N256">
            <v>43349</v>
          </cell>
          <cell r="O256">
            <v>7</v>
          </cell>
          <cell r="P256" t="str">
            <v>固定期限劳动合同</v>
          </cell>
          <cell r="Q256" t="str">
            <v>男</v>
          </cell>
          <cell r="R256" t="str">
            <v>汉</v>
          </cell>
          <cell r="S256">
            <v>27971</v>
          </cell>
          <cell r="T256" t="str">
            <v>辽宁省葫芦岛市南票区兰甲屯乡小西沟村二组93号</v>
          </cell>
          <cell r="U256" t="str">
            <v>211404197607307439</v>
          </cell>
        </row>
        <row r="257">
          <cell r="F257" t="str">
            <v>徐志强</v>
          </cell>
          <cell r="G257" t="str">
            <v>综掘队</v>
          </cell>
          <cell r="H257" t="str">
            <v>支护工</v>
          </cell>
        </row>
        <row r="257">
          <cell r="J257" t="str">
            <v>工人岗</v>
          </cell>
          <cell r="K257" t="str">
            <v>技能序列(S)</v>
          </cell>
        </row>
        <row r="257">
          <cell r="M257" t="str">
            <v>正式工</v>
          </cell>
          <cell r="N257">
            <v>44744</v>
          </cell>
          <cell r="O257">
            <v>3.2</v>
          </cell>
          <cell r="P257" t="str">
            <v>固定期限劳动合同</v>
          </cell>
          <cell r="Q257" t="str">
            <v>男</v>
          </cell>
          <cell r="R257" t="str">
            <v>汉</v>
          </cell>
          <cell r="S257">
            <v>31057</v>
          </cell>
          <cell r="T257" t="str">
            <v>河北省邢台市邢台县路罗镇桃树坪村1002号</v>
          </cell>
          <cell r="U257" t="str">
            <v>130521198501107039</v>
          </cell>
        </row>
        <row r="258">
          <cell r="F258" t="str">
            <v>沈超</v>
          </cell>
          <cell r="G258" t="str">
            <v>综掘队</v>
          </cell>
          <cell r="H258" t="str">
            <v>支护工</v>
          </cell>
        </row>
        <row r="258">
          <cell r="J258" t="str">
            <v>工人岗</v>
          </cell>
          <cell r="K258" t="str">
            <v>技能序列(S)</v>
          </cell>
        </row>
        <row r="258">
          <cell r="M258" t="str">
            <v>正式工</v>
          </cell>
          <cell r="N258">
            <v>44834</v>
          </cell>
          <cell r="O258">
            <v>3</v>
          </cell>
          <cell r="P258" t="str">
            <v>固定期限劳动合同</v>
          </cell>
          <cell r="Q258" t="str">
            <v>男</v>
          </cell>
          <cell r="R258" t="str">
            <v>汉</v>
          </cell>
          <cell r="S258">
            <v>30240</v>
          </cell>
          <cell r="T258" t="str">
            <v>山东省枣庄市山亭区山城办事处东山亭村805号</v>
          </cell>
          <cell r="U258" t="str">
            <v>370406198210160097</v>
          </cell>
        </row>
        <row r="259">
          <cell r="F259" t="str">
            <v>边广涛</v>
          </cell>
          <cell r="G259" t="str">
            <v>综掘队</v>
          </cell>
          <cell r="H259" t="str">
            <v>支护工</v>
          </cell>
        </row>
        <row r="259">
          <cell r="J259" t="str">
            <v>工人岗</v>
          </cell>
          <cell r="K259" t="str">
            <v>技能序列(S)</v>
          </cell>
        </row>
        <row r="259">
          <cell r="M259" t="str">
            <v>正式工</v>
          </cell>
          <cell r="N259">
            <v>44956</v>
          </cell>
          <cell r="O259">
            <v>2.6</v>
          </cell>
          <cell r="P259" t="str">
            <v>固定期限劳动合同</v>
          </cell>
          <cell r="Q259" t="str">
            <v>男</v>
          </cell>
          <cell r="R259" t="str">
            <v>汉</v>
          </cell>
          <cell r="S259">
            <v>30057</v>
          </cell>
          <cell r="T259" t="str">
            <v>山东省邹城市中心店镇葛老庄村小康街1号</v>
          </cell>
          <cell r="U259" t="str">
            <v>370883198204164459</v>
          </cell>
        </row>
        <row r="260">
          <cell r="F260" t="str">
            <v>周艳哲</v>
          </cell>
          <cell r="G260" t="str">
            <v>综掘队</v>
          </cell>
          <cell r="H260" t="str">
            <v>支护工</v>
          </cell>
        </row>
        <row r="260">
          <cell r="J260" t="str">
            <v>工人岗</v>
          </cell>
          <cell r="K260" t="str">
            <v>技能序列(S)</v>
          </cell>
        </row>
        <row r="260">
          <cell r="M260" t="str">
            <v>正式工</v>
          </cell>
          <cell r="N260">
            <v>44957</v>
          </cell>
          <cell r="O260">
            <v>2.6</v>
          </cell>
          <cell r="P260" t="str">
            <v>固定期限劳动合同</v>
          </cell>
          <cell r="Q260" t="str">
            <v>男</v>
          </cell>
          <cell r="R260" t="str">
            <v>汉</v>
          </cell>
          <cell r="S260">
            <v>32376</v>
          </cell>
          <cell r="T260" t="str">
            <v>河北省邢台市内丘县五郭店乡诣仁村57号</v>
          </cell>
          <cell r="U260" t="str">
            <v>130523198808210615</v>
          </cell>
        </row>
        <row r="261">
          <cell r="F261" t="str">
            <v>谢东喜</v>
          </cell>
          <cell r="G261" t="str">
            <v>综掘队</v>
          </cell>
          <cell r="H261" t="str">
            <v>支护工</v>
          </cell>
        </row>
        <row r="261">
          <cell r="J261" t="str">
            <v>工人岗</v>
          </cell>
          <cell r="K261" t="str">
            <v>技能序列(S)</v>
          </cell>
        </row>
        <row r="261">
          <cell r="M261" t="str">
            <v>正式工</v>
          </cell>
          <cell r="N261">
            <v>44959</v>
          </cell>
          <cell r="O261">
            <v>2.6</v>
          </cell>
          <cell r="P261" t="str">
            <v>固定期限劳动合同</v>
          </cell>
          <cell r="Q261" t="str">
            <v>男</v>
          </cell>
          <cell r="R261" t="str">
            <v>汉</v>
          </cell>
          <cell r="S261">
            <v>29146</v>
          </cell>
          <cell r="T261" t="str">
            <v>河北省邢台市隆尧县双碑乡北村961号</v>
          </cell>
          <cell r="U261" t="str">
            <v>132226197910182331</v>
          </cell>
        </row>
        <row r="262">
          <cell r="F262" t="str">
            <v>景思飞</v>
          </cell>
          <cell r="G262" t="str">
            <v>综掘队</v>
          </cell>
          <cell r="H262" t="str">
            <v>支护工</v>
          </cell>
        </row>
        <row r="262">
          <cell r="J262" t="str">
            <v>工人岗</v>
          </cell>
          <cell r="K262" t="str">
            <v>技能序列(S)</v>
          </cell>
        </row>
        <row r="262">
          <cell r="M262" t="str">
            <v>正式工</v>
          </cell>
          <cell r="N262">
            <v>44964</v>
          </cell>
          <cell r="O262">
            <v>2.6</v>
          </cell>
          <cell r="P262" t="str">
            <v>固定期限劳动合同</v>
          </cell>
          <cell r="Q262" t="str">
            <v>男</v>
          </cell>
          <cell r="R262" t="str">
            <v>汉</v>
          </cell>
          <cell r="S262">
            <v>31040</v>
          </cell>
          <cell r="T262" t="str">
            <v>山西省大同市泰吉里U区10栋4单元14号</v>
          </cell>
          <cell r="U262" t="str">
            <v>140623198412245018</v>
          </cell>
        </row>
        <row r="263">
          <cell r="F263" t="str">
            <v>张国强</v>
          </cell>
          <cell r="G263" t="str">
            <v>综掘队</v>
          </cell>
          <cell r="H263" t="str">
            <v>支护工</v>
          </cell>
        </row>
        <row r="263">
          <cell r="J263" t="str">
            <v>工人岗</v>
          </cell>
          <cell r="K263" t="str">
            <v>技能序列(S)</v>
          </cell>
        </row>
        <row r="263">
          <cell r="M263" t="str">
            <v>正式工</v>
          </cell>
          <cell r="N263">
            <v>44965</v>
          </cell>
          <cell r="O263">
            <v>2.6</v>
          </cell>
          <cell r="P263" t="str">
            <v>固定期限劳动合同</v>
          </cell>
          <cell r="Q263" t="str">
            <v>男</v>
          </cell>
          <cell r="R263" t="str">
            <v>汉</v>
          </cell>
          <cell r="S263">
            <v>29483</v>
          </cell>
          <cell r="T263" t="str">
            <v>内蒙古赤峰市喀喇沁旗十家满族乡上店村九组</v>
          </cell>
          <cell r="U263" t="str">
            <v>15042819800919011X</v>
          </cell>
        </row>
        <row r="264">
          <cell r="F264" t="str">
            <v>何政辉</v>
          </cell>
          <cell r="G264" t="str">
            <v>综掘队</v>
          </cell>
          <cell r="H264" t="str">
            <v>支护工</v>
          </cell>
        </row>
        <row r="264">
          <cell r="J264" t="str">
            <v>工人岗</v>
          </cell>
          <cell r="K264" t="str">
            <v>技能序列(S)</v>
          </cell>
        </row>
        <row r="264">
          <cell r="M264" t="str">
            <v>正式工</v>
          </cell>
          <cell r="N264">
            <v>44965</v>
          </cell>
          <cell r="O264">
            <v>2.6</v>
          </cell>
          <cell r="P264" t="str">
            <v>固定期限劳动合同</v>
          </cell>
          <cell r="Q264" t="str">
            <v>男</v>
          </cell>
          <cell r="R264" t="str">
            <v>汉</v>
          </cell>
          <cell r="S264">
            <v>34389</v>
          </cell>
          <cell r="T264" t="str">
            <v>河北省邢台市信都区浆水镇朝子村27号</v>
          </cell>
          <cell r="U264" t="str">
            <v>130521199402246011</v>
          </cell>
        </row>
        <row r="265">
          <cell r="F265" t="str">
            <v>黄诒兵</v>
          </cell>
          <cell r="G265" t="str">
            <v>综掘队</v>
          </cell>
          <cell r="H265" t="str">
            <v>支护工</v>
          </cell>
        </row>
        <row r="265">
          <cell r="J265" t="str">
            <v>工人岗</v>
          </cell>
          <cell r="K265" t="str">
            <v>技能序列(S)</v>
          </cell>
        </row>
        <row r="265">
          <cell r="M265" t="str">
            <v>正式工</v>
          </cell>
          <cell r="N265">
            <v>44968</v>
          </cell>
          <cell r="O265">
            <v>2.6</v>
          </cell>
          <cell r="P265" t="str">
            <v>固定期限劳动合同</v>
          </cell>
          <cell r="Q265" t="str">
            <v>男</v>
          </cell>
          <cell r="R265" t="str">
            <v>汉</v>
          </cell>
          <cell r="S265">
            <v>28905</v>
          </cell>
          <cell r="T265" t="str">
            <v>山西省上饶市上饶县茶亭镇下裴村长房23号</v>
          </cell>
          <cell r="U265" t="str">
            <v>362321197902191058</v>
          </cell>
        </row>
        <row r="266">
          <cell r="F266" t="str">
            <v>李少南</v>
          </cell>
          <cell r="G266" t="str">
            <v>综掘队</v>
          </cell>
          <cell r="H266" t="str">
            <v>支护工</v>
          </cell>
        </row>
        <row r="266">
          <cell r="J266" t="str">
            <v>工人岗</v>
          </cell>
          <cell r="K266" t="str">
            <v>技能序列(S)</v>
          </cell>
        </row>
        <row r="266">
          <cell r="M266" t="str">
            <v>正式工</v>
          </cell>
          <cell r="N266">
            <v>44981</v>
          </cell>
          <cell r="O266">
            <v>2.6</v>
          </cell>
          <cell r="P266" t="str">
            <v>固定期限劳动合同</v>
          </cell>
          <cell r="Q266" t="str">
            <v>男</v>
          </cell>
          <cell r="R266" t="str">
            <v>汉</v>
          </cell>
          <cell r="S266">
            <v>33271</v>
          </cell>
          <cell r="T266" t="str">
            <v>河南省滑县半坡店乡零河村238号</v>
          </cell>
          <cell r="U266" t="str">
            <v>410526199102028679</v>
          </cell>
        </row>
        <row r="267">
          <cell r="F267" t="str">
            <v>葛小现</v>
          </cell>
          <cell r="G267" t="str">
            <v>综掘队</v>
          </cell>
          <cell r="H267" t="str">
            <v>支护工</v>
          </cell>
        </row>
        <row r="267">
          <cell r="J267" t="str">
            <v>工人岗</v>
          </cell>
          <cell r="K267" t="str">
            <v>技能序列(S)</v>
          </cell>
        </row>
        <row r="267">
          <cell r="M267" t="str">
            <v>正式工</v>
          </cell>
          <cell r="N267">
            <v>44986</v>
          </cell>
          <cell r="O267">
            <v>2.5</v>
          </cell>
          <cell r="P267" t="str">
            <v>固定期限劳动合同</v>
          </cell>
          <cell r="Q267" t="str">
            <v>男</v>
          </cell>
          <cell r="R267" t="str">
            <v>汉</v>
          </cell>
          <cell r="S267">
            <v>32822</v>
          </cell>
          <cell r="T267" t="str">
            <v>河南省蒿县德亭乡老道沟村吴沟组26号</v>
          </cell>
          <cell r="U267" t="str">
            <v>410325198911103112</v>
          </cell>
        </row>
        <row r="268">
          <cell r="F268" t="str">
            <v>王彦飞</v>
          </cell>
          <cell r="G268" t="str">
            <v>综掘队</v>
          </cell>
          <cell r="H268" t="str">
            <v>支护工</v>
          </cell>
        </row>
        <row r="268">
          <cell r="J268" t="str">
            <v>工人岗</v>
          </cell>
          <cell r="K268" t="str">
            <v>技能序列(S)</v>
          </cell>
        </row>
        <row r="268">
          <cell r="M268" t="str">
            <v>正式工</v>
          </cell>
          <cell r="N268">
            <v>45000</v>
          </cell>
          <cell r="O268">
            <v>2.5</v>
          </cell>
          <cell r="P268" t="str">
            <v>固定期限劳动合同</v>
          </cell>
          <cell r="Q268" t="str">
            <v>男</v>
          </cell>
          <cell r="R268" t="str">
            <v>汉</v>
          </cell>
          <cell r="S268">
            <v>28742</v>
          </cell>
          <cell r="T268" t="str">
            <v>山西省保德县东关镇张家圪坨村24号</v>
          </cell>
          <cell r="U268" t="str">
            <v>142233197809090518</v>
          </cell>
        </row>
        <row r="269">
          <cell r="F269" t="str">
            <v>杨涛</v>
          </cell>
          <cell r="G269" t="str">
            <v>综掘队</v>
          </cell>
          <cell r="H269" t="str">
            <v>支护工</v>
          </cell>
        </row>
        <row r="269">
          <cell r="J269" t="str">
            <v>工人岗</v>
          </cell>
          <cell r="K269" t="str">
            <v>技能序列(S)</v>
          </cell>
        </row>
        <row r="269">
          <cell r="M269" t="str">
            <v>正式工</v>
          </cell>
          <cell r="N269">
            <v>45000</v>
          </cell>
          <cell r="O269">
            <v>2.5</v>
          </cell>
          <cell r="P269" t="str">
            <v>固定期限劳动合同</v>
          </cell>
          <cell r="Q269" t="str">
            <v>男</v>
          </cell>
          <cell r="R269" t="str">
            <v>汉</v>
          </cell>
          <cell r="S269">
            <v>29482</v>
          </cell>
          <cell r="T269" t="str">
            <v>河北省张家口市蔚县涌泉庄乡宿鸦涧村28号</v>
          </cell>
          <cell r="U269" t="str">
            <v>132525198009183336</v>
          </cell>
        </row>
        <row r="270">
          <cell r="F270" t="str">
            <v>孙录录</v>
          </cell>
          <cell r="G270" t="str">
            <v>综掘队</v>
          </cell>
          <cell r="H270" t="str">
            <v>支护工</v>
          </cell>
        </row>
        <row r="270">
          <cell r="J270" t="str">
            <v>工人岗</v>
          </cell>
          <cell r="K270" t="str">
            <v>技能序列(S)</v>
          </cell>
        </row>
        <row r="270">
          <cell r="M270" t="str">
            <v>正式工</v>
          </cell>
          <cell r="N270">
            <v>45005</v>
          </cell>
          <cell r="O270">
            <v>2.5</v>
          </cell>
          <cell r="P270" t="str">
            <v>固定期限劳动合同</v>
          </cell>
          <cell r="Q270" t="str">
            <v>男</v>
          </cell>
          <cell r="R270" t="str">
            <v>汉</v>
          </cell>
          <cell r="S270">
            <v>30638</v>
          </cell>
          <cell r="T270" t="str">
            <v>山东省新泰市禹村镇北清泥沟村313号</v>
          </cell>
          <cell r="U270" t="str">
            <v>37098219831118311X</v>
          </cell>
        </row>
        <row r="271">
          <cell r="F271" t="str">
            <v>冯志强</v>
          </cell>
          <cell r="G271" t="str">
            <v>综掘队</v>
          </cell>
          <cell r="H271" t="str">
            <v>支护工</v>
          </cell>
        </row>
        <row r="271">
          <cell r="J271" t="str">
            <v>工人岗</v>
          </cell>
          <cell r="K271" t="str">
            <v>技能序列(S)</v>
          </cell>
        </row>
        <row r="271">
          <cell r="M271" t="str">
            <v>正式工</v>
          </cell>
          <cell r="N271">
            <v>45013</v>
          </cell>
          <cell r="O271">
            <v>2.5</v>
          </cell>
          <cell r="P271" t="str">
            <v>固定期限劳动合同</v>
          </cell>
          <cell r="Q271" t="str">
            <v>男</v>
          </cell>
          <cell r="R271" t="str">
            <v>蒙古</v>
          </cell>
          <cell r="S271">
            <v>32952</v>
          </cell>
          <cell r="T271" t="str">
            <v>内蒙古赤峰市元宝山区平庄镇山前村第五组91号</v>
          </cell>
          <cell r="U271" t="str">
            <v>150403199003205410</v>
          </cell>
        </row>
        <row r="272">
          <cell r="F272" t="str">
            <v>高涛</v>
          </cell>
          <cell r="G272" t="str">
            <v>综掘队</v>
          </cell>
          <cell r="H272" t="str">
            <v>支护工</v>
          </cell>
        </row>
        <row r="272">
          <cell r="J272" t="str">
            <v>工人岗</v>
          </cell>
          <cell r="K272" t="str">
            <v>技能序列(S)</v>
          </cell>
        </row>
        <row r="272">
          <cell r="M272" t="str">
            <v>正式工</v>
          </cell>
          <cell r="N272">
            <v>45038</v>
          </cell>
          <cell r="O272">
            <v>2.4</v>
          </cell>
          <cell r="P272" t="str">
            <v>固定期限劳动合同</v>
          </cell>
          <cell r="Q272" t="str">
            <v>男</v>
          </cell>
          <cell r="R272" t="str">
            <v>汉</v>
          </cell>
          <cell r="S272">
            <v>30245</v>
          </cell>
          <cell r="T272" t="str">
            <v>山东省莱芜市莱城区茶业口镇黑山头村河东街50号</v>
          </cell>
          <cell r="U272" t="str">
            <v>371202198210217430</v>
          </cell>
        </row>
        <row r="273">
          <cell r="F273" t="str">
            <v>郑艳铭</v>
          </cell>
          <cell r="G273" t="str">
            <v>综掘队</v>
          </cell>
          <cell r="H273" t="str">
            <v>生产班副班长</v>
          </cell>
        </row>
        <row r="273">
          <cell r="J273" t="str">
            <v>工人岗</v>
          </cell>
          <cell r="K273" t="str">
            <v>技能序列(S)</v>
          </cell>
        </row>
        <row r="273">
          <cell r="M273" t="str">
            <v>正式工</v>
          </cell>
          <cell r="N273">
            <v>45062</v>
          </cell>
          <cell r="O273">
            <v>2.3</v>
          </cell>
          <cell r="P273" t="str">
            <v>固定期限劳动合同</v>
          </cell>
          <cell r="Q273" t="str">
            <v>男</v>
          </cell>
          <cell r="R273" t="str">
            <v>汉</v>
          </cell>
          <cell r="S273">
            <v>30237</v>
          </cell>
          <cell r="T273" t="str">
            <v>内蒙古赤峰市松山区老府镇杨树湾子村八组052号</v>
          </cell>
          <cell r="U273" t="str">
            <v>150404198210131110</v>
          </cell>
        </row>
        <row r="274">
          <cell r="F274" t="str">
            <v>孙雷</v>
          </cell>
          <cell r="G274" t="str">
            <v>综掘队</v>
          </cell>
          <cell r="H274" t="str">
            <v>支护工</v>
          </cell>
        </row>
        <row r="274">
          <cell r="J274" t="str">
            <v>工人岗</v>
          </cell>
          <cell r="K274" t="str">
            <v>技能序列(S)</v>
          </cell>
        </row>
        <row r="274">
          <cell r="M274" t="str">
            <v>正式工</v>
          </cell>
          <cell r="N274">
            <v>45065</v>
          </cell>
          <cell r="O274">
            <v>2.3</v>
          </cell>
          <cell r="P274" t="str">
            <v>固定期限劳动合同</v>
          </cell>
          <cell r="Q274" t="str">
            <v>男</v>
          </cell>
          <cell r="R274" t="str">
            <v>汉</v>
          </cell>
          <cell r="S274">
            <v>29775</v>
          </cell>
          <cell r="T274" t="str">
            <v>山东省枣庄市山亭区山城办事处后刘庄村170号</v>
          </cell>
          <cell r="U274" t="str">
            <v>370406198107080056</v>
          </cell>
        </row>
        <row r="275">
          <cell r="F275" t="str">
            <v>邵长明</v>
          </cell>
          <cell r="G275" t="str">
            <v>综掘队</v>
          </cell>
          <cell r="H275" t="str">
            <v>转载机司机</v>
          </cell>
        </row>
        <row r="275">
          <cell r="J275" t="str">
            <v>工人岗</v>
          </cell>
          <cell r="K275" t="str">
            <v>技能序列(S)</v>
          </cell>
        </row>
        <row r="275">
          <cell r="M275" t="str">
            <v>正式工</v>
          </cell>
          <cell r="N275">
            <v>41374</v>
          </cell>
          <cell r="O275">
            <v>12.4</v>
          </cell>
          <cell r="P275" t="str">
            <v>固定期限劳动合同</v>
          </cell>
          <cell r="Q275" t="str">
            <v>男</v>
          </cell>
          <cell r="R275" t="str">
            <v>汉</v>
          </cell>
          <cell r="S275">
            <v>24690</v>
          </cell>
          <cell r="T275" t="str">
            <v>安徽省长丰县罗塘乡联和村双圩村民组</v>
          </cell>
          <cell r="U275" t="str">
            <v>340121196708060715</v>
          </cell>
        </row>
        <row r="276">
          <cell r="F276" t="str">
            <v>李坤志</v>
          </cell>
          <cell r="G276" t="str">
            <v>综掘队</v>
          </cell>
          <cell r="H276" t="str">
            <v>装载机司机</v>
          </cell>
        </row>
        <row r="276">
          <cell r="J276" t="str">
            <v>工人岗</v>
          </cell>
          <cell r="K276" t="str">
            <v>技能序列(S)</v>
          </cell>
        </row>
        <row r="276">
          <cell r="M276" t="str">
            <v>正式工</v>
          </cell>
          <cell r="N276">
            <v>41447</v>
          </cell>
          <cell r="O276">
            <v>12.2</v>
          </cell>
          <cell r="P276" t="str">
            <v>固定期限劳动合同</v>
          </cell>
          <cell r="Q276" t="str">
            <v>男</v>
          </cell>
          <cell r="R276" t="str">
            <v>汉</v>
          </cell>
          <cell r="S276">
            <v>30798</v>
          </cell>
          <cell r="T276" t="str">
            <v>河北省沧州市肃宁县窝北镇雪村304号</v>
          </cell>
          <cell r="U276" t="str">
            <v>13092619840426081x</v>
          </cell>
        </row>
        <row r="277">
          <cell r="F277" t="str">
            <v>郝雄维</v>
          </cell>
          <cell r="G277" t="str">
            <v>综掘队</v>
          </cell>
          <cell r="H277" t="str">
            <v>支护工</v>
          </cell>
        </row>
        <row r="277">
          <cell r="J277" t="str">
            <v>工人岗</v>
          </cell>
          <cell r="K277" t="str">
            <v>技能序列(S)</v>
          </cell>
        </row>
        <row r="277">
          <cell r="M277" t="str">
            <v>正式工</v>
          </cell>
          <cell r="N277">
            <v>45831</v>
          </cell>
          <cell r="O277">
            <v>0</v>
          </cell>
          <cell r="P277" t="str">
            <v>固定期限劳动合同</v>
          </cell>
          <cell r="Q277" t="str">
            <v>男</v>
          </cell>
          <cell r="R277" t="str">
            <v>汉</v>
          </cell>
          <cell r="S277">
            <v>29664</v>
          </cell>
          <cell r="T277" t="str">
            <v>河北省沙河市綦村镇綦村292号</v>
          </cell>
          <cell r="U277" t="str">
            <v>130582198103193616</v>
          </cell>
        </row>
        <row r="278">
          <cell r="F278" t="str">
            <v>王晓峰</v>
          </cell>
          <cell r="G278" t="str">
            <v>综掘队</v>
          </cell>
          <cell r="H278" t="str">
            <v>设备维修工</v>
          </cell>
        </row>
        <row r="278">
          <cell r="J278" t="str">
            <v>工人岗</v>
          </cell>
          <cell r="K278" t="str">
            <v>技能序列(S)</v>
          </cell>
        </row>
        <row r="278">
          <cell r="M278" t="str">
            <v>正式工</v>
          </cell>
          <cell r="N278">
            <v>45861</v>
          </cell>
          <cell r="O278">
            <v>0.1</v>
          </cell>
          <cell r="P278" t="str">
            <v>固定期限劳动合同</v>
          </cell>
          <cell r="Q278" t="str">
            <v>男</v>
          </cell>
          <cell r="R278" t="str">
            <v>汉</v>
          </cell>
          <cell r="S278">
            <v>30941</v>
          </cell>
          <cell r="T278" t="str">
            <v>山西省长治县韩店镇林移村211号</v>
          </cell>
          <cell r="U278" t="str">
            <v>140421198409162816</v>
          </cell>
        </row>
        <row r="279">
          <cell r="F279" t="str">
            <v>王爱辉</v>
          </cell>
          <cell r="G279" t="str">
            <v>综掘队</v>
          </cell>
          <cell r="H279" t="str">
            <v>维修工</v>
          </cell>
        </row>
        <row r="279">
          <cell r="J279" t="str">
            <v>工人岗</v>
          </cell>
          <cell r="K279" t="str">
            <v>技能序列(S)</v>
          </cell>
        </row>
        <row r="279">
          <cell r="M279" t="str">
            <v>正式工</v>
          </cell>
          <cell r="N279">
            <v>45860</v>
          </cell>
          <cell r="O279">
            <v>0.2</v>
          </cell>
          <cell r="P279" t="str">
            <v>固定期限劳动合同</v>
          </cell>
          <cell r="Q279" t="str">
            <v>男</v>
          </cell>
          <cell r="R279" t="str">
            <v>汉</v>
          </cell>
          <cell r="S279">
            <v>30326</v>
          </cell>
          <cell r="T279" t="str">
            <v>河北省邢台市内丘县五郭店乡演武川村128号</v>
          </cell>
          <cell r="U279" t="str">
            <v>130522198301102037</v>
          </cell>
        </row>
        <row r="280">
          <cell r="F280" t="str">
            <v>王旭</v>
          </cell>
          <cell r="G280" t="str">
            <v>综掘队</v>
          </cell>
          <cell r="H280" t="str">
            <v>支护工</v>
          </cell>
        </row>
        <row r="280">
          <cell r="J280" t="str">
            <v>工人岗</v>
          </cell>
          <cell r="K280" t="str">
            <v>技能序列(S)</v>
          </cell>
        </row>
        <row r="280">
          <cell r="M280" t="str">
            <v>正式工</v>
          </cell>
          <cell r="N280">
            <v>45859</v>
          </cell>
          <cell r="O280">
            <v>0.2</v>
          </cell>
          <cell r="P280" t="str">
            <v>固定期限劳动合同</v>
          </cell>
          <cell r="Q280" t="str">
            <v>男</v>
          </cell>
          <cell r="R280" t="str">
            <v>汉</v>
          </cell>
          <cell r="S280">
            <v>37064</v>
          </cell>
          <cell r="T280" t="str">
            <v>内蒙古鄂尔多斯市准格尔旗大路镇乌兰不浪村大乌兰社038号</v>
          </cell>
          <cell r="U280" t="str">
            <v>152723200106224816</v>
          </cell>
        </row>
        <row r="281">
          <cell r="F281" t="str">
            <v>魏唯</v>
          </cell>
          <cell r="G281" t="str">
            <v>力量星/飞鹰计划</v>
          </cell>
          <cell r="H281" t="str">
            <v>力量星/飞鹰计划</v>
          </cell>
          <cell r="I281" t="str">
            <v>综采队</v>
          </cell>
          <cell r="J281" t="str">
            <v>实习生</v>
          </cell>
          <cell r="K281" t="str">
            <v>技能序列(S)</v>
          </cell>
        </row>
        <row r="281">
          <cell r="M281" t="str">
            <v>正式工</v>
          </cell>
          <cell r="N281">
            <v>45859</v>
          </cell>
          <cell r="O281">
            <v>0.2</v>
          </cell>
          <cell r="P281" t="str">
            <v>固定期限劳动合同</v>
          </cell>
          <cell r="Q281" t="str">
            <v>男</v>
          </cell>
          <cell r="R281" t="str">
            <v>汉</v>
          </cell>
          <cell r="S281">
            <v>37398</v>
          </cell>
          <cell r="T281" t="str">
            <v>内蒙古鄂尔多斯市准格尔旗布尔陶亥苏木尔圪壕嘎查前尔圪壕社031号</v>
          </cell>
          <cell r="U281" t="str">
            <v>152723200205225718</v>
          </cell>
        </row>
        <row r="282">
          <cell r="F282" t="str">
            <v>马金卫</v>
          </cell>
          <cell r="G282" t="str">
            <v>综掘队</v>
          </cell>
          <cell r="H282" t="str">
            <v>支护工</v>
          </cell>
        </row>
        <row r="282">
          <cell r="J282" t="str">
            <v>工人岗</v>
          </cell>
          <cell r="K282" t="str">
            <v>技能序列(S)</v>
          </cell>
        </row>
        <row r="282">
          <cell r="M282" t="str">
            <v>正式工</v>
          </cell>
          <cell r="N282">
            <v>45857</v>
          </cell>
          <cell r="O282">
            <v>0.2</v>
          </cell>
          <cell r="P282" t="str">
            <v>固定期限劳动合同</v>
          </cell>
          <cell r="Q282" t="str">
            <v>男</v>
          </cell>
          <cell r="R282" t="str">
            <v>汉</v>
          </cell>
          <cell r="S282">
            <v>31936</v>
          </cell>
          <cell r="T282" t="str">
            <v>河北省邯郸市磁县贾壁乡西庄村九组265号</v>
          </cell>
          <cell r="U282" t="str">
            <v>130427198706086916</v>
          </cell>
        </row>
        <row r="283">
          <cell r="F283" t="str">
            <v>闫府</v>
          </cell>
          <cell r="G283" t="str">
            <v>综掘队</v>
          </cell>
          <cell r="H283" t="str">
            <v>支护工</v>
          </cell>
        </row>
        <row r="283">
          <cell r="J283" t="str">
            <v>工人岗</v>
          </cell>
          <cell r="K283" t="str">
            <v>技能序列(S)</v>
          </cell>
        </row>
        <row r="283">
          <cell r="M283" t="str">
            <v>正式工</v>
          </cell>
          <cell r="N283">
            <v>45856</v>
          </cell>
          <cell r="O283">
            <v>0.2</v>
          </cell>
          <cell r="P283" t="str">
            <v>固定期限劳动合同</v>
          </cell>
          <cell r="Q283" t="str">
            <v>男</v>
          </cell>
          <cell r="R283" t="str">
            <v>汉</v>
          </cell>
          <cell r="S283">
            <v>32514</v>
          </cell>
          <cell r="T283" t="str">
            <v>山东省平邑县白彦镇山阴村321-1号</v>
          </cell>
          <cell r="U283" t="str">
            <v>371326198901067036</v>
          </cell>
        </row>
        <row r="284">
          <cell r="F284" t="str">
            <v>申国军</v>
          </cell>
          <cell r="G284" t="str">
            <v>综掘队</v>
          </cell>
          <cell r="H284" t="str">
            <v>综掘机司机</v>
          </cell>
        </row>
        <row r="284">
          <cell r="J284" t="str">
            <v>工人岗</v>
          </cell>
          <cell r="K284" t="str">
            <v>技能序列(S)</v>
          </cell>
        </row>
        <row r="284">
          <cell r="M284" t="str">
            <v>正式工</v>
          </cell>
          <cell r="N284">
            <v>44497</v>
          </cell>
          <cell r="O284">
            <v>3.9</v>
          </cell>
          <cell r="P284" t="str">
            <v>固定期限劳动合同</v>
          </cell>
          <cell r="Q284" t="str">
            <v>男</v>
          </cell>
          <cell r="R284" t="str">
            <v>汉</v>
          </cell>
          <cell r="S284">
            <v>30011</v>
          </cell>
          <cell r="T284" t="str">
            <v>河北省邢台市内丘县侯家庄乡招乜村8号</v>
          </cell>
          <cell r="U284" t="str">
            <v>130523198203014013</v>
          </cell>
        </row>
        <row r="285">
          <cell r="F285" t="str">
            <v>张奎</v>
          </cell>
          <cell r="G285" t="str">
            <v>综掘队</v>
          </cell>
          <cell r="H285" t="str">
            <v>综掘机司机</v>
          </cell>
        </row>
        <row r="285">
          <cell r="J285" t="str">
            <v>工人岗</v>
          </cell>
          <cell r="K285" t="str">
            <v>技能序列(S)</v>
          </cell>
        </row>
        <row r="285">
          <cell r="M285" t="str">
            <v>正式工</v>
          </cell>
          <cell r="N285">
            <v>44782</v>
          </cell>
          <cell r="O285">
            <v>3.1</v>
          </cell>
          <cell r="P285" t="str">
            <v>固定期限劳动合同</v>
          </cell>
          <cell r="Q285" t="str">
            <v>男</v>
          </cell>
          <cell r="R285" t="str">
            <v>汉</v>
          </cell>
          <cell r="S285">
            <v>28955</v>
          </cell>
          <cell r="T285" t="str">
            <v>山东省新泰市石莱镇西石莱一村180号</v>
          </cell>
          <cell r="U285" t="str">
            <v>370982197904106895</v>
          </cell>
        </row>
        <row r="286">
          <cell r="F286" t="str">
            <v>李张辉</v>
          </cell>
          <cell r="G286" t="str">
            <v>综掘队</v>
          </cell>
          <cell r="H286" t="str">
            <v>支护工</v>
          </cell>
        </row>
        <row r="286">
          <cell r="J286" t="str">
            <v>工人岗</v>
          </cell>
          <cell r="K286" t="str">
            <v>技能序列(S)</v>
          </cell>
        </row>
        <row r="286">
          <cell r="M286" t="str">
            <v>正式工</v>
          </cell>
          <cell r="N286">
            <v>45831</v>
          </cell>
          <cell r="O286">
            <v>0</v>
          </cell>
          <cell r="P286" t="str">
            <v>固定期限劳动合同</v>
          </cell>
          <cell r="Q286" t="str">
            <v>男</v>
          </cell>
          <cell r="R286" t="str">
            <v>汉</v>
          </cell>
          <cell r="S286">
            <v>31557</v>
          </cell>
          <cell r="T286" t="str">
            <v>河北省邢台市内丘县金店镇西张麻村178号</v>
          </cell>
          <cell r="U286" t="str">
            <v>130523198605251636</v>
          </cell>
        </row>
        <row r="287">
          <cell r="F287" t="str">
            <v>张志广</v>
          </cell>
          <cell r="G287" t="str">
            <v>综掘队</v>
          </cell>
          <cell r="H287" t="str">
            <v>综掘机司机</v>
          </cell>
        </row>
        <row r="287">
          <cell r="J287" t="str">
            <v>工人岗</v>
          </cell>
          <cell r="K287" t="str">
            <v>技能序列(S)</v>
          </cell>
        </row>
        <row r="287">
          <cell r="M287" t="str">
            <v>正式工</v>
          </cell>
          <cell r="N287">
            <v>44891</v>
          </cell>
          <cell r="O287">
            <v>2.8</v>
          </cell>
          <cell r="P287" t="str">
            <v>固定期限劳动合同</v>
          </cell>
          <cell r="Q287" t="str">
            <v>男</v>
          </cell>
          <cell r="R287" t="str">
            <v>汉</v>
          </cell>
          <cell r="S287">
            <v>28993</v>
          </cell>
          <cell r="T287" t="str">
            <v>内蒙古牙克石市市场西街305号</v>
          </cell>
          <cell r="U287" t="str">
            <v>152104197905181254</v>
          </cell>
        </row>
        <row r="288">
          <cell r="F288" t="str">
            <v>邱占鹏</v>
          </cell>
          <cell r="G288" t="str">
            <v>综掘队</v>
          </cell>
          <cell r="H288" t="str">
            <v>综掘机司机</v>
          </cell>
        </row>
        <row r="288">
          <cell r="J288" t="str">
            <v>工人岗</v>
          </cell>
          <cell r="K288" t="str">
            <v>技能序列(S)</v>
          </cell>
        </row>
        <row r="288">
          <cell r="M288" t="str">
            <v>正式工</v>
          </cell>
          <cell r="N288">
            <v>44993</v>
          </cell>
          <cell r="O288">
            <v>2.5</v>
          </cell>
          <cell r="P288" t="str">
            <v>固定期限劳动合同</v>
          </cell>
          <cell r="Q288" t="str">
            <v>男</v>
          </cell>
          <cell r="R288" t="str">
            <v>汉</v>
          </cell>
          <cell r="S288">
            <v>28691</v>
          </cell>
          <cell r="T288" t="str">
            <v>内蒙古赤峰市元宝山区五家镇房身村第二组64号</v>
          </cell>
          <cell r="U288" t="str">
            <v>150403197807202013</v>
          </cell>
        </row>
        <row r="289">
          <cell r="F289" t="str">
            <v>周陈振</v>
          </cell>
          <cell r="G289" t="str">
            <v>综掘队</v>
          </cell>
          <cell r="H289" t="str">
            <v>综掘机司机</v>
          </cell>
        </row>
        <row r="289">
          <cell r="J289" t="str">
            <v>工人岗</v>
          </cell>
          <cell r="K289" t="str">
            <v>技能序列(S)</v>
          </cell>
        </row>
        <row r="289">
          <cell r="M289" t="str">
            <v>正式工</v>
          </cell>
          <cell r="N289">
            <v>45631</v>
          </cell>
          <cell r="O289">
            <v>0.8</v>
          </cell>
          <cell r="P289" t="str">
            <v>固定期限劳动合同</v>
          </cell>
          <cell r="Q289" t="str">
            <v>男</v>
          </cell>
          <cell r="R289" t="str">
            <v>汉</v>
          </cell>
          <cell r="S289">
            <v>31799</v>
          </cell>
          <cell r="T289" t="str">
            <v>山东省新泰市石莱镇西刘家山村139号</v>
          </cell>
          <cell r="U289" t="str">
            <v>370982198701226891</v>
          </cell>
        </row>
        <row r="290">
          <cell r="F290" t="str">
            <v>韩彦祥</v>
          </cell>
          <cell r="G290" t="str">
            <v>综掘队</v>
          </cell>
          <cell r="H290" t="str">
            <v>支护工</v>
          </cell>
        </row>
        <row r="290">
          <cell r="J290" t="str">
            <v>工人岗</v>
          </cell>
          <cell r="K290" t="str">
            <v>技能序列(S)</v>
          </cell>
        </row>
        <row r="290">
          <cell r="M290" t="str">
            <v>正式工</v>
          </cell>
          <cell r="N290">
            <v>45097</v>
          </cell>
          <cell r="O290">
            <v>2.2</v>
          </cell>
          <cell r="P290" t="str">
            <v>固定期限劳动合同</v>
          </cell>
          <cell r="Q290" t="str">
            <v>男</v>
          </cell>
          <cell r="R290" t="str">
            <v>汉</v>
          </cell>
          <cell r="S290">
            <v>30544</v>
          </cell>
          <cell r="T290" t="str">
            <v>内蒙古赤峰市喀喇沁旗西桥镇小三家村五组</v>
          </cell>
          <cell r="U290" t="str">
            <v>150428198308162012</v>
          </cell>
        </row>
        <row r="291">
          <cell r="F291" t="str">
            <v>李晋党</v>
          </cell>
          <cell r="G291" t="str">
            <v>综掘队</v>
          </cell>
          <cell r="H291" t="str">
            <v>支护工</v>
          </cell>
        </row>
        <row r="291">
          <cell r="J291" t="str">
            <v>工人岗</v>
          </cell>
          <cell r="K291" t="str">
            <v>技能序列(S)</v>
          </cell>
        </row>
        <row r="291">
          <cell r="M291" t="str">
            <v>正式工</v>
          </cell>
          <cell r="N291">
            <v>45115</v>
          </cell>
          <cell r="O291">
            <v>2.2</v>
          </cell>
          <cell r="P291" t="str">
            <v>固定期限劳动合同</v>
          </cell>
          <cell r="Q291" t="str">
            <v>男</v>
          </cell>
          <cell r="R291" t="str">
            <v>汉</v>
          </cell>
          <cell r="S291">
            <v>30446</v>
          </cell>
          <cell r="T291" t="str">
            <v>山西省陵川县礼义镇椅掌村西南街60户1号</v>
          </cell>
          <cell r="U291" t="str">
            <v>140524198305102055</v>
          </cell>
        </row>
        <row r="292">
          <cell r="F292" t="str">
            <v>魏韦国</v>
          </cell>
          <cell r="G292" t="str">
            <v>综掘队</v>
          </cell>
          <cell r="H292" t="str">
            <v>支护工</v>
          </cell>
        </row>
        <row r="292">
          <cell r="J292" t="str">
            <v>工人岗</v>
          </cell>
          <cell r="K292" t="str">
            <v>技能序列(S)</v>
          </cell>
        </row>
        <row r="292">
          <cell r="M292" t="str">
            <v>正式工</v>
          </cell>
          <cell r="N292">
            <v>45281</v>
          </cell>
          <cell r="O292">
            <v>1.7</v>
          </cell>
          <cell r="P292" t="str">
            <v>固定期限劳动合同</v>
          </cell>
          <cell r="Q292" t="str">
            <v>男</v>
          </cell>
          <cell r="R292" t="str">
            <v>汉</v>
          </cell>
          <cell r="S292">
            <v>30042</v>
          </cell>
          <cell r="T292" t="str">
            <v>河北省邢台市临城县赵庄乡东岩峪村44号</v>
          </cell>
          <cell r="U292" t="str">
            <v>130522198204012830</v>
          </cell>
        </row>
        <row r="293">
          <cell r="F293" t="str">
            <v>谢立熊</v>
          </cell>
          <cell r="G293" t="str">
            <v>综掘队</v>
          </cell>
          <cell r="H293" t="str">
            <v>支护工</v>
          </cell>
        </row>
        <row r="293">
          <cell r="J293" t="str">
            <v>工人岗</v>
          </cell>
          <cell r="K293" t="str">
            <v>技能序列(S)</v>
          </cell>
        </row>
        <row r="293">
          <cell r="M293" t="str">
            <v>正式工</v>
          </cell>
          <cell r="N293">
            <v>45282</v>
          </cell>
          <cell r="O293">
            <v>1.7</v>
          </cell>
          <cell r="P293" t="str">
            <v>固定期限劳动合同</v>
          </cell>
          <cell r="Q293" t="str">
            <v>男</v>
          </cell>
          <cell r="R293" t="str">
            <v>汉</v>
          </cell>
          <cell r="S293">
            <v>30199</v>
          </cell>
          <cell r="T293" t="str">
            <v>河北省邢台市隆尧县双碑乡北村292号</v>
          </cell>
          <cell r="U293" t="str">
            <v>130525198209052312</v>
          </cell>
        </row>
        <row r="294">
          <cell r="F294" t="str">
            <v>来虎虎</v>
          </cell>
          <cell r="G294" t="str">
            <v>综掘队</v>
          </cell>
          <cell r="H294" t="str">
            <v>支护工</v>
          </cell>
        </row>
        <row r="294">
          <cell r="J294" t="str">
            <v>工人岗</v>
          </cell>
          <cell r="K294" t="str">
            <v>技能序列(S)</v>
          </cell>
        </row>
        <row r="294">
          <cell r="M294" t="str">
            <v>正式工</v>
          </cell>
          <cell r="N294">
            <v>45359</v>
          </cell>
          <cell r="O294">
            <v>1.5</v>
          </cell>
          <cell r="P294" t="str">
            <v>固定期限劳动合同</v>
          </cell>
          <cell r="Q294" t="str">
            <v>男</v>
          </cell>
          <cell r="R294" t="str">
            <v>汉</v>
          </cell>
          <cell r="S294">
            <v>35862</v>
          </cell>
          <cell r="T294" t="str">
            <v>山西省泽州县高都镇泊南村南三巷144号</v>
          </cell>
          <cell r="U294" t="str">
            <v>140525199803083134</v>
          </cell>
        </row>
        <row r="295">
          <cell r="F295" t="str">
            <v>郭强</v>
          </cell>
          <cell r="G295" t="str">
            <v>综掘队</v>
          </cell>
          <cell r="H295" t="str">
            <v>支护工</v>
          </cell>
        </row>
        <row r="295">
          <cell r="J295" t="str">
            <v>工人岗</v>
          </cell>
          <cell r="K295" t="str">
            <v>技能序列(S)</v>
          </cell>
        </row>
        <row r="295">
          <cell r="M295" t="str">
            <v>正式工</v>
          </cell>
          <cell r="N295">
            <v>45420</v>
          </cell>
          <cell r="O295">
            <v>1.4</v>
          </cell>
          <cell r="P295" t="str">
            <v>固定期限劳动合同</v>
          </cell>
          <cell r="Q295" t="str">
            <v>男</v>
          </cell>
          <cell r="R295" t="str">
            <v>汉</v>
          </cell>
          <cell r="S295">
            <v>32579</v>
          </cell>
          <cell r="T295" t="str">
            <v>陕西省子长县高台管委会李家坪村民委员会李家坪78号</v>
          </cell>
          <cell r="U295" t="str">
            <v>610623198903120810</v>
          </cell>
        </row>
        <row r="296">
          <cell r="F296" t="str">
            <v>张宏朝</v>
          </cell>
          <cell r="G296" t="str">
            <v>综掘队</v>
          </cell>
          <cell r="H296" t="str">
            <v>支护工</v>
          </cell>
        </row>
        <row r="296">
          <cell r="J296" t="str">
            <v>工人岗</v>
          </cell>
          <cell r="K296" t="str">
            <v>技能序列(S)</v>
          </cell>
        </row>
        <row r="296">
          <cell r="M296" t="str">
            <v>正式工</v>
          </cell>
          <cell r="N296">
            <v>45371</v>
          </cell>
          <cell r="O296">
            <v>1.5</v>
          </cell>
          <cell r="P296" t="str">
            <v>固定期限劳动合同</v>
          </cell>
          <cell r="Q296" t="str">
            <v>男</v>
          </cell>
          <cell r="R296" t="str">
            <v>汉</v>
          </cell>
          <cell r="S296">
            <v>34118</v>
          </cell>
          <cell r="T296" t="str">
            <v>河北省邢台市临城县西竖镇屯院村113号</v>
          </cell>
          <cell r="U296" t="str">
            <v>130522199305292215</v>
          </cell>
        </row>
        <row r="297">
          <cell r="F297" t="str">
            <v>王春国</v>
          </cell>
          <cell r="G297" t="str">
            <v>综掘队</v>
          </cell>
          <cell r="H297" t="str">
            <v>支护工</v>
          </cell>
        </row>
        <row r="297">
          <cell r="J297" t="str">
            <v>工人岗</v>
          </cell>
          <cell r="K297" t="str">
            <v>技能序列(S)</v>
          </cell>
        </row>
        <row r="297">
          <cell r="M297" t="str">
            <v>正式工</v>
          </cell>
          <cell r="N297">
            <v>45492</v>
          </cell>
          <cell r="O297">
            <v>1.2</v>
          </cell>
          <cell r="P297" t="str">
            <v>固定期限劳动合同</v>
          </cell>
          <cell r="Q297" t="str">
            <v>男</v>
          </cell>
          <cell r="R297" t="str">
            <v>汉</v>
          </cell>
          <cell r="S297">
            <v>30344</v>
          </cell>
          <cell r="T297" t="str">
            <v>河北省邢台市隆尧县双碑乡北村827号</v>
          </cell>
          <cell r="U297" t="str">
            <v>130525198301282313</v>
          </cell>
        </row>
        <row r="298">
          <cell r="F298" t="str">
            <v>宋志刚</v>
          </cell>
          <cell r="G298" t="str">
            <v>综掘队</v>
          </cell>
          <cell r="H298" t="str">
            <v>综掘机司机</v>
          </cell>
        </row>
        <row r="298">
          <cell r="J298" t="str">
            <v>工人岗</v>
          </cell>
          <cell r="K298" t="str">
            <v>技能序列(S)</v>
          </cell>
        </row>
        <row r="298">
          <cell r="M298" t="str">
            <v>正式工</v>
          </cell>
          <cell r="N298">
            <v>45492</v>
          </cell>
          <cell r="O298">
            <v>1.2</v>
          </cell>
          <cell r="P298" t="str">
            <v>固定期限劳动合同</v>
          </cell>
          <cell r="Q298" t="str">
            <v>男</v>
          </cell>
          <cell r="R298" t="str">
            <v>汉</v>
          </cell>
          <cell r="S298">
            <v>29146</v>
          </cell>
          <cell r="T298" t="str">
            <v>河北省邢台市隆尧县双碑乡北村985号</v>
          </cell>
          <cell r="U298" t="str">
            <v>13052519791018233X</v>
          </cell>
        </row>
        <row r="299">
          <cell r="F299" t="str">
            <v>张旺强</v>
          </cell>
          <cell r="G299" t="str">
            <v>综掘队</v>
          </cell>
          <cell r="H299" t="str">
            <v>掘进支护工</v>
          </cell>
        </row>
        <row r="299">
          <cell r="J299" t="str">
            <v>工人岗</v>
          </cell>
          <cell r="K299" t="str">
            <v>技能序列(S)</v>
          </cell>
        </row>
        <row r="299">
          <cell r="M299" t="str">
            <v>正式工</v>
          </cell>
          <cell r="N299">
            <v>45502</v>
          </cell>
          <cell r="O299">
            <v>1.1</v>
          </cell>
          <cell r="P299" t="str">
            <v>固定期限劳动合同</v>
          </cell>
          <cell r="Q299" t="str">
            <v>男</v>
          </cell>
          <cell r="R299" t="str">
            <v>汉</v>
          </cell>
          <cell r="S299">
            <v>32408</v>
          </cell>
          <cell r="T299" t="str">
            <v>辽宁省阜新市清河门区新立街77-2号3单元352</v>
          </cell>
          <cell r="U299" t="str">
            <v>210905198809222019</v>
          </cell>
        </row>
        <row r="300">
          <cell r="F300" t="str">
            <v>鲁宪利</v>
          </cell>
          <cell r="G300" t="str">
            <v>综掘队</v>
          </cell>
          <cell r="H300" t="str">
            <v>掘进支护工</v>
          </cell>
        </row>
        <row r="300">
          <cell r="J300" t="str">
            <v>工人岗</v>
          </cell>
          <cell r="K300" t="str">
            <v>技能序列(S)</v>
          </cell>
        </row>
        <row r="300">
          <cell r="M300" t="str">
            <v>正式工</v>
          </cell>
          <cell r="N300">
            <v>45503</v>
          </cell>
          <cell r="O300">
            <v>1.1</v>
          </cell>
          <cell r="P300" t="str">
            <v>固定期限劳动合同</v>
          </cell>
          <cell r="Q300" t="str">
            <v>男</v>
          </cell>
          <cell r="R300" t="str">
            <v>汉</v>
          </cell>
          <cell r="S300">
            <v>30900</v>
          </cell>
          <cell r="T300" t="str">
            <v>辽宁省阜新市清河门区乌龙坝镇朱家屯村000-025号付</v>
          </cell>
          <cell r="U300" t="str">
            <v>210905198408062018</v>
          </cell>
        </row>
        <row r="301">
          <cell r="F301" t="str">
            <v>张春雷</v>
          </cell>
          <cell r="G301" t="str">
            <v>综掘队</v>
          </cell>
          <cell r="H301" t="str">
            <v>掘进支护工</v>
          </cell>
        </row>
        <row r="301">
          <cell r="J301" t="str">
            <v>工人岗</v>
          </cell>
          <cell r="K301" t="str">
            <v>技能序列(S)</v>
          </cell>
        </row>
        <row r="301">
          <cell r="M301" t="str">
            <v>正式工</v>
          </cell>
          <cell r="N301">
            <v>45503</v>
          </cell>
          <cell r="O301">
            <v>1.1</v>
          </cell>
          <cell r="P301" t="str">
            <v>固定期限劳动合同</v>
          </cell>
          <cell r="Q301" t="str">
            <v>男</v>
          </cell>
          <cell r="R301" t="str">
            <v>汉</v>
          </cell>
          <cell r="S301">
            <v>31141</v>
          </cell>
          <cell r="T301" t="str">
            <v>河北省邯郸市涉县河南店镇王堡村3组377号</v>
          </cell>
          <cell r="U301" t="str">
            <v>130426198504041115</v>
          </cell>
        </row>
        <row r="302">
          <cell r="F302" t="str">
            <v>张朋朋</v>
          </cell>
          <cell r="G302" t="str">
            <v>综掘队</v>
          </cell>
          <cell r="H302" t="str">
            <v>掘进支护工</v>
          </cell>
        </row>
        <row r="302">
          <cell r="J302" t="str">
            <v>工人岗</v>
          </cell>
          <cell r="K302" t="str">
            <v>技能序列(S)</v>
          </cell>
        </row>
        <row r="302">
          <cell r="M302" t="str">
            <v>正式工</v>
          </cell>
          <cell r="N302">
            <v>45503</v>
          </cell>
          <cell r="O302">
            <v>1.1</v>
          </cell>
          <cell r="P302" t="str">
            <v>固定期限劳动合同</v>
          </cell>
          <cell r="Q302" t="str">
            <v>男</v>
          </cell>
          <cell r="R302" t="str">
            <v>汉</v>
          </cell>
          <cell r="S302">
            <v>30965</v>
          </cell>
          <cell r="T302" t="str">
            <v>河北省邯郸市磁县贾璧乡中贾璧村八组430号</v>
          </cell>
          <cell r="U302" t="str">
            <v>13042719841010699X</v>
          </cell>
        </row>
        <row r="303">
          <cell r="F303" t="str">
            <v>马振辉</v>
          </cell>
          <cell r="G303" t="str">
            <v>综掘队</v>
          </cell>
          <cell r="H303" t="str">
            <v>掘进支护工</v>
          </cell>
        </row>
        <row r="303">
          <cell r="J303" t="str">
            <v>工人岗</v>
          </cell>
          <cell r="K303" t="str">
            <v>技能序列(S)</v>
          </cell>
        </row>
        <row r="303">
          <cell r="M303" t="str">
            <v>正式工</v>
          </cell>
          <cell r="N303">
            <v>45504</v>
          </cell>
          <cell r="O303">
            <v>1.1</v>
          </cell>
          <cell r="P303" t="str">
            <v>固定期限劳动合同</v>
          </cell>
          <cell r="Q303" t="str">
            <v>男</v>
          </cell>
          <cell r="R303" t="str">
            <v>汉</v>
          </cell>
          <cell r="S303">
            <v>29885</v>
          </cell>
          <cell r="T303" t="str">
            <v>内蒙古赤峰市元宝山区元宝山镇长胜村第一组054号</v>
          </cell>
          <cell r="U303" t="str">
            <v>150403198110263937</v>
          </cell>
        </row>
        <row r="304">
          <cell r="F304" t="str">
            <v>何丽丽</v>
          </cell>
          <cell r="G304" t="str">
            <v>人力行政中心-物业</v>
          </cell>
          <cell r="H304" t="str">
            <v>保洁员</v>
          </cell>
        </row>
        <row r="304">
          <cell r="J304" t="str">
            <v>工人岗</v>
          </cell>
          <cell r="K304" t="str">
            <v>技能序列(S)</v>
          </cell>
        </row>
        <row r="304">
          <cell r="M304" t="str">
            <v>临时工</v>
          </cell>
          <cell r="N304">
            <v>45883</v>
          </cell>
          <cell r="O304">
            <v>0.1</v>
          </cell>
          <cell r="P304" t="str">
            <v>劳务合同</v>
          </cell>
          <cell r="Q304" t="str">
            <v>女</v>
          </cell>
          <cell r="R304" t="str">
            <v>汉</v>
          </cell>
          <cell r="S304">
            <v>27068</v>
          </cell>
          <cell r="T304" t="str">
            <v>内蒙古牙克石市乌尔其汉镇温库吐林场永安路7号</v>
          </cell>
          <cell r="U304" t="str">
            <v>152104197402084161</v>
          </cell>
        </row>
        <row r="305">
          <cell r="F305" t="str">
            <v>苏鑫</v>
          </cell>
          <cell r="G305" t="str">
            <v>生产机修科</v>
          </cell>
          <cell r="H305" t="str">
            <v>电焊工</v>
          </cell>
        </row>
        <row r="305">
          <cell r="J305" t="str">
            <v>工人岗</v>
          </cell>
          <cell r="K305" t="str">
            <v>技能序列(S)</v>
          </cell>
        </row>
        <row r="305">
          <cell r="M305" t="str">
            <v>正式工</v>
          </cell>
          <cell r="N305">
            <v>45897</v>
          </cell>
          <cell r="O305">
            <v>0</v>
          </cell>
          <cell r="P305" t="str">
            <v>固定期限劳动合同</v>
          </cell>
          <cell r="Q305" t="str">
            <v>男</v>
          </cell>
          <cell r="R305" t="str">
            <v>汉</v>
          </cell>
          <cell r="S305">
            <v>32874</v>
          </cell>
          <cell r="T305" t="str">
            <v>山西省朔州市平鲁区白堂乡石崖湾村81号</v>
          </cell>
          <cell r="U305" t="str">
            <v>140603199001011013</v>
          </cell>
        </row>
        <row r="306">
          <cell r="F306" t="str">
            <v>马俊玉</v>
          </cell>
          <cell r="G306" t="str">
            <v>综掘队</v>
          </cell>
          <cell r="H306" t="str">
            <v>设备检修工</v>
          </cell>
        </row>
        <row r="306">
          <cell r="J306" t="str">
            <v>工人岗</v>
          </cell>
          <cell r="K306" t="str">
            <v>技能序列(S)</v>
          </cell>
        </row>
        <row r="306">
          <cell r="M306" t="str">
            <v>正式工</v>
          </cell>
          <cell r="N306">
            <v>45504</v>
          </cell>
          <cell r="O306">
            <v>1.1</v>
          </cell>
          <cell r="P306" t="str">
            <v>固定期限劳动合同</v>
          </cell>
          <cell r="Q306" t="str">
            <v>男</v>
          </cell>
          <cell r="R306" t="str">
            <v>汉</v>
          </cell>
          <cell r="S306">
            <v>30537</v>
          </cell>
          <cell r="T306" t="str">
            <v>山西省代县上馆镇东北街120号</v>
          </cell>
          <cell r="U306" t="str">
            <v>142225198308090514</v>
          </cell>
        </row>
        <row r="307">
          <cell r="F307" t="str">
            <v>钟小辉</v>
          </cell>
          <cell r="G307" t="str">
            <v>综掘队</v>
          </cell>
          <cell r="H307" t="str">
            <v>掘进支护工</v>
          </cell>
        </row>
        <row r="307">
          <cell r="J307" t="str">
            <v>工人岗</v>
          </cell>
          <cell r="K307" t="str">
            <v>技能序列(S)</v>
          </cell>
        </row>
        <row r="307">
          <cell r="M307" t="str">
            <v>正式工</v>
          </cell>
          <cell r="N307">
            <v>45504</v>
          </cell>
          <cell r="O307">
            <v>1.1</v>
          </cell>
          <cell r="P307" t="str">
            <v>固定期限劳动合同</v>
          </cell>
          <cell r="Q307" t="str">
            <v>男</v>
          </cell>
          <cell r="R307" t="str">
            <v>蒙古</v>
          </cell>
          <cell r="S307">
            <v>31067</v>
          </cell>
          <cell r="T307" t="str">
            <v>辽宁省阜新蒙古族自治县苍土乡下洼子村满有营子148号</v>
          </cell>
          <cell r="U307" t="str">
            <v>210921198501205212</v>
          </cell>
        </row>
        <row r="308">
          <cell r="F308" t="str">
            <v>宋石雷</v>
          </cell>
          <cell r="G308" t="str">
            <v>综掘队</v>
          </cell>
          <cell r="H308" t="str">
            <v>掘进支护工</v>
          </cell>
        </row>
        <row r="308">
          <cell r="J308" t="str">
            <v>工人岗</v>
          </cell>
          <cell r="K308" t="str">
            <v>技能序列(S)</v>
          </cell>
        </row>
        <row r="308">
          <cell r="M308" t="str">
            <v>正式工</v>
          </cell>
          <cell r="N308">
            <v>45507</v>
          </cell>
          <cell r="O308">
            <v>1.1</v>
          </cell>
          <cell r="P308" t="str">
            <v>固定期限劳动合同</v>
          </cell>
          <cell r="Q308" t="str">
            <v>男</v>
          </cell>
          <cell r="R308" t="str">
            <v>汉</v>
          </cell>
          <cell r="S308">
            <v>31695</v>
          </cell>
          <cell r="T308" t="str">
            <v>河北省邢台市隆尧县双碑乡北村598号</v>
          </cell>
          <cell r="U308" t="str">
            <v>130525198610102339</v>
          </cell>
        </row>
        <row r="309">
          <cell r="F309" t="str">
            <v>汪永海</v>
          </cell>
          <cell r="G309" t="str">
            <v>综掘队</v>
          </cell>
          <cell r="H309" t="str">
            <v>支护工</v>
          </cell>
        </row>
        <row r="309">
          <cell r="J309" t="str">
            <v>工人岗</v>
          </cell>
          <cell r="K309" t="str">
            <v>技能序列(S)</v>
          </cell>
        </row>
        <row r="309">
          <cell r="M309" t="str">
            <v>正式工</v>
          </cell>
          <cell r="N309">
            <v>45574</v>
          </cell>
          <cell r="O309">
            <v>0.9</v>
          </cell>
          <cell r="P309" t="str">
            <v>固定期限劳动合同</v>
          </cell>
          <cell r="Q309" t="str">
            <v>男</v>
          </cell>
          <cell r="R309" t="str">
            <v>汉</v>
          </cell>
          <cell r="S309">
            <v>30075</v>
          </cell>
          <cell r="T309" t="str">
            <v>山东省枣庄市市中区北马路128号院8号楼6单元301室</v>
          </cell>
          <cell r="U309" t="str">
            <v>370402198205041952</v>
          </cell>
        </row>
        <row r="310">
          <cell r="F310" t="str">
            <v>吴学志</v>
          </cell>
          <cell r="G310" t="str">
            <v>综掘队</v>
          </cell>
          <cell r="H310" t="str">
            <v>支护工</v>
          </cell>
        </row>
        <row r="310">
          <cell r="J310" t="str">
            <v>工人岗</v>
          </cell>
          <cell r="K310" t="str">
            <v>技能序列(S)</v>
          </cell>
        </row>
        <row r="310">
          <cell r="M310" t="str">
            <v>正式工</v>
          </cell>
          <cell r="N310">
            <v>45574</v>
          </cell>
          <cell r="O310">
            <v>0.9</v>
          </cell>
          <cell r="P310" t="str">
            <v>固定期限劳动合同</v>
          </cell>
          <cell r="Q310" t="str">
            <v>男</v>
          </cell>
          <cell r="R310" t="str">
            <v>汉</v>
          </cell>
          <cell r="S310">
            <v>29518</v>
          </cell>
          <cell r="T310" t="str">
            <v>内蒙古赤峰市松山区安庆镇皇姑屯村二组397号</v>
          </cell>
          <cell r="U310" t="str">
            <v>150404198010246319</v>
          </cell>
        </row>
        <row r="311">
          <cell r="F311" t="str">
            <v>孟庆利</v>
          </cell>
          <cell r="G311" t="str">
            <v>综掘队</v>
          </cell>
          <cell r="H311" t="str">
            <v>支护工</v>
          </cell>
        </row>
        <row r="311">
          <cell r="J311" t="str">
            <v>工人岗</v>
          </cell>
          <cell r="K311" t="str">
            <v>技能序列(S)</v>
          </cell>
        </row>
        <row r="311">
          <cell r="M311" t="str">
            <v>正式工</v>
          </cell>
          <cell r="N311">
            <v>45574</v>
          </cell>
          <cell r="O311">
            <v>0.9</v>
          </cell>
          <cell r="P311" t="str">
            <v>固定期限劳动合同</v>
          </cell>
          <cell r="Q311" t="str">
            <v>男</v>
          </cell>
          <cell r="R311" t="str">
            <v>蒙古</v>
          </cell>
          <cell r="S311">
            <v>30430</v>
          </cell>
          <cell r="T311" t="str">
            <v>内蒙古赤峰市松山区安庆镇元茂隆村八组244号</v>
          </cell>
          <cell r="U311" t="str">
            <v>150404198304246330</v>
          </cell>
        </row>
        <row r="312">
          <cell r="F312" t="str">
            <v>王勇</v>
          </cell>
          <cell r="G312" t="str">
            <v>综掘队</v>
          </cell>
          <cell r="H312" t="str">
            <v>探放水工</v>
          </cell>
        </row>
        <row r="312">
          <cell r="J312" t="str">
            <v>工人岗</v>
          </cell>
          <cell r="K312" t="str">
            <v>技能序列(S)</v>
          </cell>
        </row>
        <row r="312">
          <cell r="M312" t="str">
            <v>正式工</v>
          </cell>
          <cell r="N312">
            <v>45574</v>
          </cell>
          <cell r="O312">
            <v>0.9</v>
          </cell>
          <cell r="P312" t="str">
            <v>固定期限劳动合同</v>
          </cell>
          <cell r="Q312" t="str">
            <v>男</v>
          </cell>
          <cell r="R312" t="str">
            <v>汉</v>
          </cell>
          <cell r="S312">
            <v>37144</v>
          </cell>
          <cell r="T312" t="str">
            <v>河北省邯郸市涉县龙虎乡石泊村1组13号</v>
          </cell>
          <cell r="U312" t="str">
            <v>13042620010910231X</v>
          </cell>
        </row>
        <row r="313">
          <cell r="F313" t="str">
            <v>谢少栋</v>
          </cell>
          <cell r="G313" t="str">
            <v>综掘队</v>
          </cell>
          <cell r="H313" t="str">
            <v>支护工</v>
          </cell>
        </row>
        <row r="313">
          <cell r="J313" t="str">
            <v>工人岗</v>
          </cell>
          <cell r="K313" t="str">
            <v>技能序列(S)</v>
          </cell>
        </row>
        <row r="313">
          <cell r="M313" t="str">
            <v>正式工</v>
          </cell>
          <cell r="N313">
            <v>45594</v>
          </cell>
          <cell r="O313">
            <v>0.9</v>
          </cell>
          <cell r="P313" t="str">
            <v>固定期限劳动合同</v>
          </cell>
          <cell r="Q313" t="str">
            <v>男</v>
          </cell>
          <cell r="R313" t="str">
            <v>汉</v>
          </cell>
          <cell r="S313">
            <v>29834</v>
          </cell>
          <cell r="T313" t="str">
            <v>河北省邢台市隆尧县双碑乡北村1018号</v>
          </cell>
          <cell r="U313" t="str">
            <v>130525198109052315</v>
          </cell>
        </row>
        <row r="314">
          <cell r="F314" t="str">
            <v>王立强</v>
          </cell>
          <cell r="G314" t="str">
            <v>综掘队</v>
          </cell>
          <cell r="H314" t="str">
            <v>支护工</v>
          </cell>
        </row>
        <row r="314">
          <cell r="J314" t="str">
            <v>工人岗</v>
          </cell>
          <cell r="K314" t="str">
            <v>技能序列(S)</v>
          </cell>
        </row>
        <row r="314">
          <cell r="M314" t="str">
            <v>正式工</v>
          </cell>
          <cell r="N314">
            <v>45594</v>
          </cell>
          <cell r="O314">
            <v>0.9</v>
          </cell>
          <cell r="P314" t="str">
            <v>固定期限劳动合同</v>
          </cell>
          <cell r="Q314" t="str">
            <v>男</v>
          </cell>
          <cell r="R314" t="str">
            <v>汉</v>
          </cell>
          <cell r="S314">
            <v>32116</v>
          </cell>
          <cell r="T314" t="str">
            <v>河北省邢台市隆尧县东良镇大干言村703号</v>
          </cell>
          <cell r="U314" t="str">
            <v>130525198712051958</v>
          </cell>
        </row>
        <row r="315">
          <cell r="F315" t="str">
            <v>谢建林</v>
          </cell>
          <cell r="G315" t="str">
            <v>综掘队</v>
          </cell>
          <cell r="H315" t="str">
            <v>掘进机司机</v>
          </cell>
        </row>
        <row r="315">
          <cell r="J315" t="str">
            <v>工人岗</v>
          </cell>
          <cell r="K315" t="str">
            <v>技能序列(S)</v>
          </cell>
        </row>
        <row r="315">
          <cell r="M315" t="str">
            <v>正式工</v>
          </cell>
          <cell r="N315">
            <v>45604</v>
          </cell>
          <cell r="O315">
            <v>0.9</v>
          </cell>
          <cell r="P315" t="str">
            <v>固定期限劳动合同</v>
          </cell>
          <cell r="Q315" t="str">
            <v>男</v>
          </cell>
          <cell r="R315" t="str">
            <v>汉</v>
          </cell>
          <cell r="S315">
            <v>29742</v>
          </cell>
          <cell r="T315" t="str">
            <v>河北省邢台市隆尧县双碑乡北村995号</v>
          </cell>
          <cell r="U315" t="str">
            <v>132226198106052354</v>
          </cell>
        </row>
        <row r="316">
          <cell r="F316" t="str">
            <v>蔺国军</v>
          </cell>
          <cell r="G316" t="str">
            <v>多种经营部-多经</v>
          </cell>
          <cell r="H316" t="str">
            <v>临时工</v>
          </cell>
        </row>
        <row r="316">
          <cell r="J316" t="str">
            <v>工人岗</v>
          </cell>
          <cell r="K316" t="str">
            <v>技能序列(S)</v>
          </cell>
        </row>
        <row r="316">
          <cell r="M316" t="str">
            <v>临时工</v>
          </cell>
          <cell r="N316">
            <v>45880</v>
          </cell>
          <cell r="O316">
            <v>0.1</v>
          </cell>
          <cell r="P316" t="str">
            <v>劳务合同</v>
          </cell>
          <cell r="Q316" t="str">
            <v>男</v>
          </cell>
          <cell r="R316" t="str">
            <v>汉</v>
          </cell>
          <cell r="S316">
            <v>32687</v>
          </cell>
          <cell r="T316" t="str">
            <v>甘肃省定西市安定区新集乡西坪村天上梁社无号</v>
          </cell>
          <cell r="U316" t="str">
            <v>622421198906282313</v>
          </cell>
        </row>
        <row r="317">
          <cell r="F317" t="str">
            <v>白岩</v>
          </cell>
          <cell r="G317" t="str">
            <v>综掘队</v>
          </cell>
          <cell r="H317" t="str">
            <v>探放水工</v>
          </cell>
        </row>
        <row r="317">
          <cell r="J317" t="str">
            <v>工人岗</v>
          </cell>
          <cell r="K317" t="str">
            <v>技能序列(S)</v>
          </cell>
        </row>
        <row r="317">
          <cell r="M317" t="str">
            <v>正式工</v>
          </cell>
          <cell r="N317">
            <v>45344</v>
          </cell>
          <cell r="O317">
            <v>1.6</v>
          </cell>
          <cell r="P317" t="str">
            <v>固定期限劳动合同</v>
          </cell>
          <cell r="Q317" t="str">
            <v>男</v>
          </cell>
          <cell r="R317" t="str">
            <v>汉</v>
          </cell>
          <cell r="S317">
            <v>32543</v>
          </cell>
          <cell r="T317" t="str">
            <v>山西省浑源县吴城乡麻塔窑村27号1户</v>
          </cell>
          <cell r="U317" t="str">
            <v>140225198902044711</v>
          </cell>
        </row>
        <row r="318">
          <cell r="F318" t="str">
            <v>李英</v>
          </cell>
          <cell r="G318" t="str">
            <v>综掘队</v>
          </cell>
          <cell r="H318" t="str">
            <v>支护工</v>
          </cell>
        </row>
        <row r="318">
          <cell r="J318" t="str">
            <v>工人岗</v>
          </cell>
          <cell r="K318" t="str">
            <v>技能序列(S)</v>
          </cell>
        </row>
        <row r="318">
          <cell r="M318" t="str">
            <v>正式工</v>
          </cell>
          <cell r="N318">
            <v>45856</v>
          </cell>
          <cell r="O318">
            <v>0.2</v>
          </cell>
          <cell r="P318" t="str">
            <v>固定期限劳动合同</v>
          </cell>
          <cell r="Q318" t="str">
            <v>男</v>
          </cell>
          <cell r="R318" t="str">
            <v>汉</v>
          </cell>
          <cell r="S318">
            <v>31539</v>
          </cell>
          <cell r="T318" t="str">
            <v>山西省文水县北张乡北武涝村3区151</v>
          </cell>
          <cell r="U318" t="str">
            <v>142322198605077013</v>
          </cell>
        </row>
        <row r="319">
          <cell r="F319" t="str">
            <v>樊文波</v>
          </cell>
          <cell r="G319" t="str">
            <v>综掘队</v>
          </cell>
          <cell r="H319" t="str">
            <v>支护工</v>
          </cell>
        </row>
        <row r="319">
          <cell r="J319" t="str">
            <v>工人岗</v>
          </cell>
          <cell r="K319" t="str">
            <v>技能序列(S)</v>
          </cell>
        </row>
        <row r="319">
          <cell r="M319" t="str">
            <v>正式工</v>
          </cell>
          <cell r="N319">
            <v>45834</v>
          </cell>
          <cell r="O319">
            <v>0.2</v>
          </cell>
          <cell r="P319" t="str">
            <v>固定期限劳动合同</v>
          </cell>
          <cell r="Q319" t="str">
            <v>男</v>
          </cell>
          <cell r="R319" t="str">
            <v>汉</v>
          </cell>
          <cell r="S319">
            <v>32568</v>
          </cell>
          <cell r="T319" t="str">
            <v>河北省沙河市白塔镇樊下曹村44号</v>
          </cell>
          <cell r="U319" t="str">
            <v>130582198903013054</v>
          </cell>
        </row>
        <row r="320">
          <cell r="F320" t="str">
            <v>尹烈欢</v>
          </cell>
          <cell r="G320" t="str">
            <v>机运队</v>
          </cell>
          <cell r="H320" t="str">
            <v>矿长助理兼机运队队长</v>
          </cell>
        </row>
        <row r="320">
          <cell r="J320" t="str">
            <v>管理岗</v>
          </cell>
          <cell r="K320" t="str">
            <v>管理序列（M)</v>
          </cell>
          <cell r="L320" t="str">
            <v>正经理级/副矿级</v>
          </cell>
          <cell r="M320" t="str">
            <v>正式工</v>
          </cell>
          <cell r="N320">
            <v>41068</v>
          </cell>
          <cell r="O320">
            <v>13.3</v>
          </cell>
          <cell r="P320" t="str">
            <v>固定期限劳动合同</v>
          </cell>
          <cell r="Q320" t="str">
            <v>男</v>
          </cell>
          <cell r="R320" t="str">
            <v>汉</v>
          </cell>
          <cell r="S320">
            <v>31079</v>
          </cell>
          <cell r="T320" t="str">
            <v>江西省上饶市上饶县茶亭镇徐坞村尹家22号</v>
          </cell>
          <cell r="U320" t="str">
            <v>362321198502011059</v>
          </cell>
        </row>
        <row r="321">
          <cell r="F321" t="str">
            <v>程学军</v>
          </cell>
          <cell r="G321" t="str">
            <v>机运队</v>
          </cell>
          <cell r="H321" t="str">
            <v>副队长</v>
          </cell>
        </row>
        <row r="321">
          <cell r="J321" t="str">
            <v>专业技术岗</v>
          </cell>
          <cell r="K321" t="str">
            <v>专业技术序列(P)</v>
          </cell>
          <cell r="L321" t="str">
            <v>副科级/经理助理/主管</v>
          </cell>
          <cell r="M321" t="str">
            <v>正式工</v>
          </cell>
          <cell r="N321">
            <v>41373</v>
          </cell>
          <cell r="O321">
            <v>12.4</v>
          </cell>
          <cell r="P321" t="str">
            <v>固定期限劳动合同</v>
          </cell>
          <cell r="Q321" t="str">
            <v>男</v>
          </cell>
          <cell r="R321" t="str">
            <v>汉</v>
          </cell>
          <cell r="S321">
            <v>24359</v>
          </cell>
          <cell r="T321" t="str">
            <v>河北省邯郸市峰峰矿区新坡镇崔庄村185号</v>
          </cell>
          <cell r="U321" t="str">
            <v>130406196609090912</v>
          </cell>
        </row>
        <row r="322">
          <cell r="F322" t="str">
            <v>李龙博</v>
          </cell>
          <cell r="G322" t="str">
            <v>机运队</v>
          </cell>
          <cell r="H322" t="str">
            <v>副队长</v>
          </cell>
        </row>
        <row r="322">
          <cell r="J322" t="str">
            <v>专业技术岗</v>
          </cell>
          <cell r="K322" t="str">
            <v>专业技术序列(P)</v>
          </cell>
          <cell r="L322" t="str">
            <v>副科级/经理助理/主管</v>
          </cell>
          <cell r="M322" t="str">
            <v>正式工</v>
          </cell>
          <cell r="N322">
            <v>41338</v>
          </cell>
          <cell r="O322">
            <v>12.5</v>
          </cell>
          <cell r="P322" t="str">
            <v>固定期限劳动合同</v>
          </cell>
          <cell r="Q322" t="str">
            <v>男</v>
          </cell>
          <cell r="R322" t="str">
            <v>汉</v>
          </cell>
          <cell r="S322">
            <v>33101</v>
          </cell>
          <cell r="T322" t="str">
            <v>河北省邢台市临城县郝庄镇自立庄村72号</v>
          </cell>
          <cell r="U322" t="str">
            <v>130522199008162414</v>
          </cell>
        </row>
        <row r="323">
          <cell r="F323" t="str">
            <v>高跃龙</v>
          </cell>
          <cell r="G323" t="str">
            <v>机运队</v>
          </cell>
          <cell r="H323" t="str">
            <v>技术员</v>
          </cell>
        </row>
        <row r="323">
          <cell r="J323" t="str">
            <v>专业技术岗</v>
          </cell>
          <cell r="K323" t="str">
            <v>专业技术序列(P)</v>
          </cell>
        </row>
        <row r="323">
          <cell r="M323" t="str">
            <v>正式工</v>
          </cell>
          <cell r="N323">
            <v>44298</v>
          </cell>
          <cell r="O323">
            <v>4.4</v>
          </cell>
          <cell r="P323" t="str">
            <v>固定期限劳动合同</v>
          </cell>
          <cell r="Q323" t="str">
            <v>男</v>
          </cell>
          <cell r="R323" t="str">
            <v>汉</v>
          </cell>
          <cell r="S323">
            <v>35085</v>
          </cell>
          <cell r="T323" t="str">
            <v>内蒙古鄂尔多斯市准格尔旗薛家湾镇白大路村高家圪旦社187号</v>
          </cell>
          <cell r="U323" t="str">
            <v>152723199601217212</v>
          </cell>
        </row>
        <row r="324">
          <cell r="F324" t="str">
            <v>孙珠红</v>
          </cell>
          <cell r="G324" t="str">
            <v>机运队</v>
          </cell>
          <cell r="H324" t="str">
            <v>检修班班长</v>
          </cell>
        </row>
        <row r="324">
          <cell r="J324" t="str">
            <v>专业技术岗</v>
          </cell>
          <cell r="K324" t="str">
            <v>专业技术序列(P)</v>
          </cell>
          <cell r="L324" t="str">
            <v>副科级/经理助理/主管</v>
          </cell>
          <cell r="M324" t="str">
            <v>正式工</v>
          </cell>
          <cell r="N324">
            <v>41327</v>
          </cell>
          <cell r="O324">
            <v>12.6</v>
          </cell>
          <cell r="P324" t="str">
            <v>固定期限劳动合同</v>
          </cell>
          <cell r="Q324" t="str">
            <v>男</v>
          </cell>
          <cell r="R324" t="str">
            <v>汉</v>
          </cell>
          <cell r="S324">
            <v>27738</v>
          </cell>
          <cell r="T324" t="str">
            <v>山西省陵川县崇文镇南四渠村西巷9号</v>
          </cell>
          <cell r="U324" t="str">
            <v>140524197512100517</v>
          </cell>
        </row>
        <row r="325">
          <cell r="F325" t="str">
            <v>张娜</v>
          </cell>
          <cell r="G325" t="str">
            <v>机运队</v>
          </cell>
          <cell r="H325" t="str">
            <v>办事员</v>
          </cell>
        </row>
        <row r="325">
          <cell r="J325" t="str">
            <v>专业技术岗</v>
          </cell>
          <cell r="K325" t="str">
            <v>专业技术序列(P)</v>
          </cell>
        </row>
        <row r="325">
          <cell r="M325" t="str">
            <v>正式工</v>
          </cell>
          <cell r="N325">
            <v>42924</v>
          </cell>
          <cell r="O325">
            <v>8.2</v>
          </cell>
          <cell r="P325" t="str">
            <v>固定期限劳动合同</v>
          </cell>
          <cell r="Q325" t="str">
            <v>女</v>
          </cell>
          <cell r="R325" t="str">
            <v>汉</v>
          </cell>
          <cell r="S325">
            <v>31832</v>
          </cell>
          <cell r="T325" t="str">
            <v>内蒙古鄂尔多斯市准格尔旗大路镇大沟村大树湾社347号</v>
          </cell>
          <cell r="U325" t="str">
            <v>150207198702241023</v>
          </cell>
        </row>
        <row r="326">
          <cell r="F326" t="str">
            <v>王桂华</v>
          </cell>
          <cell r="G326" t="str">
            <v>机运队</v>
          </cell>
          <cell r="H326" t="str">
            <v>充电工</v>
          </cell>
        </row>
        <row r="326">
          <cell r="J326" t="str">
            <v>工人岗</v>
          </cell>
          <cell r="K326" t="str">
            <v>技能序列(S)</v>
          </cell>
        </row>
        <row r="326">
          <cell r="M326" t="str">
            <v>正式工</v>
          </cell>
          <cell r="N326">
            <v>42620</v>
          </cell>
          <cell r="O326">
            <v>9</v>
          </cell>
          <cell r="P326" t="str">
            <v>固定期限劳动合同</v>
          </cell>
          <cell r="Q326" t="str">
            <v>女</v>
          </cell>
          <cell r="R326" t="str">
            <v>汉</v>
          </cell>
          <cell r="S326">
            <v>26692</v>
          </cell>
          <cell r="T326" t="str">
            <v>内蒙古赤峰市敖汉旗贝子府镇五官营子村五组</v>
          </cell>
          <cell r="U326" t="str">
            <v>150430197301281307</v>
          </cell>
        </row>
        <row r="327">
          <cell r="F327" t="str">
            <v>徐任锋</v>
          </cell>
          <cell r="G327" t="str">
            <v>机运队</v>
          </cell>
          <cell r="H327" t="str">
            <v>充电工</v>
          </cell>
        </row>
        <row r="327">
          <cell r="J327" t="str">
            <v>工人岗</v>
          </cell>
          <cell r="K327" t="str">
            <v>技能序列(S)</v>
          </cell>
        </row>
        <row r="327">
          <cell r="M327" t="str">
            <v>正式工</v>
          </cell>
          <cell r="N327">
            <v>42678</v>
          </cell>
          <cell r="O327">
            <v>8.9</v>
          </cell>
          <cell r="P327" t="str">
            <v>固定期限劳动合同</v>
          </cell>
          <cell r="Q327" t="str">
            <v>女</v>
          </cell>
          <cell r="R327" t="str">
            <v>蒙古</v>
          </cell>
          <cell r="S327">
            <v>28132</v>
          </cell>
          <cell r="T327" t="str">
            <v>黑龙江省大庆市让胡路区喇化西路5-12号1门401室</v>
          </cell>
          <cell r="U327" t="str">
            <v>230604197701073046</v>
          </cell>
        </row>
        <row r="328">
          <cell r="F328" t="str">
            <v>李安喜</v>
          </cell>
          <cell r="G328" t="str">
            <v>机运队</v>
          </cell>
          <cell r="H328" t="str">
            <v>地面电工</v>
          </cell>
        </row>
        <row r="328">
          <cell r="J328" t="str">
            <v>工人岗</v>
          </cell>
          <cell r="K328" t="str">
            <v>技能序列(S)</v>
          </cell>
        </row>
        <row r="328">
          <cell r="M328" t="str">
            <v>正式工</v>
          </cell>
          <cell r="N328">
            <v>41299</v>
          </cell>
          <cell r="O328">
            <v>12.6</v>
          </cell>
          <cell r="P328" t="str">
            <v>固定期限劳动合同</v>
          </cell>
          <cell r="Q328" t="str">
            <v>男</v>
          </cell>
          <cell r="R328" t="str">
            <v>汉</v>
          </cell>
          <cell r="S328">
            <v>24746</v>
          </cell>
          <cell r="T328" t="str">
            <v>安徽省濉溪县濉溪镇懈河西路３３院１０栋４号</v>
          </cell>
          <cell r="U328" t="str">
            <v>340604196710012254</v>
          </cell>
        </row>
        <row r="329">
          <cell r="F329" t="str">
            <v>龚占斌</v>
          </cell>
          <cell r="G329" t="str">
            <v>机运队</v>
          </cell>
          <cell r="H329" t="str">
            <v>地面检修工</v>
          </cell>
        </row>
        <row r="329">
          <cell r="J329" t="str">
            <v>工人岗</v>
          </cell>
          <cell r="K329" t="str">
            <v>技能序列(S)</v>
          </cell>
        </row>
        <row r="329">
          <cell r="M329" t="str">
            <v>正式工</v>
          </cell>
          <cell r="N329">
            <v>41325</v>
          </cell>
          <cell r="O329">
            <v>12.6</v>
          </cell>
          <cell r="P329" t="str">
            <v>固定期限劳动合同</v>
          </cell>
          <cell r="Q329" t="str">
            <v>男</v>
          </cell>
          <cell r="R329" t="str">
            <v>汉</v>
          </cell>
          <cell r="S329">
            <v>24242</v>
          </cell>
          <cell r="T329" t="str">
            <v>内蒙古乌兰察布市化德县七号镇大毕力克村</v>
          </cell>
          <cell r="U329" t="str">
            <v>152625196605155518</v>
          </cell>
        </row>
        <row r="330">
          <cell r="F330" t="str">
            <v>申浩平</v>
          </cell>
          <cell r="G330" t="str">
            <v>机运队</v>
          </cell>
          <cell r="H330" t="str">
            <v>地面巡视工</v>
          </cell>
        </row>
        <row r="330">
          <cell r="J330" t="str">
            <v>工人岗</v>
          </cell>
          <cell r="K330" t="str">
            <v>技能序列(S)</v>
          </cell>
        </row>
        <row r="330">
          <cell r="M330" t="str">
            <v>正式工</v>
          </cell>
          <cell r="N330">
            <v>41339</v>
          </cell>
          <cell r="O330">
            <v>12.5</v>
          </cell>
          <cell r="P330" t="str">
            <v>固定期限劳动合同</v>
          </cell>
          <cell r="Q330" t="str">
            <v>男</v>
          </cell>
          <cell r="R330" t="str">
            <v>汉</v>
          </cell>
          <cell r="S330">
            <v>24751</v>
          </cell>
          <cell r="T330" t="str">
            <v>辽宁省抚顺市顺城区葛布北街88号楼1单元502号</v>
          </cell>
          <cell r="U330" t="str">
            <v>210402196710062718</v>
          </cell>
        </row>
        <row r="331">
          <cell r="F331" t="str">
            <v>落义红</v>
          </cell>
          <cell r="G331" t="str">
            <v>机运队</v>
          </cell>
          <cell r="H331" t="str">
            <v>电工</v>
          </cell>
        </row>
        <row r="331">
          <cell r="J331" t="str">
            <v>工人岗</v>
          </cell>
          <cell r="K331" t="str">
            <v>技能序列(S)</v>
          </cell>
        </row>
        <row r="331">
          <cell r="M331" t="str">
            <v>正式工</v>
          </cell>
          <cell r="N331">
            <v>41321</v>
          </cell>
          <cell r="O331">
            <v>12.6</v>
          </cell>
          <cell r="P331" t="str">
            <v>固定期限劳动合同</v>
          </cell>
          <cell r="Q331" t="str">
            <v>男</v>
          </cell>
          <cell r="R331" t="str">
            <v>汉</v>
          </cell>
          <cell r="S331">
            <v>32747</v>
          </cell>
          <cell r="T331" t="str">
            <v>山西省朔州市朔城区古西南路上上城西山庭院小区32号楼1单元201号</v>
          </cell>
          <cell r="U331" t="str">
            <v>140602198908270514</v>
          </cell>
        </row>
        <row r="332">
          <cell r="F332" t="str">
            <v>张满军</v>
          </cell>
          <cell r="G332" t="str">
            <v>机运队</v>
          </cell>
          <cell r="H332" t="str">
            <v>电工</v>
          </cell>
        </row>
        <row r="332">
          <cell r="J332" t="str">
            <v>工人岗</v>
          </cell>
          <cell r="K332" t="str">
            <v>技能序列(S)</v>
          </cell>
        </row>
        <row r="332">
          <cell r="M332" t="str">
            <v>正式工</v>
          </cell>
          <cell r="N332">
            <v>41325</v>
          </cell>
          <cell r="O332">
            <v>12.6</v>
          </cell>
          <cell r="P332" t="str">
            <v>固定期限劳动合同</v>
          </cell>
          <cell r="Q332" t="str">
            <v>男</v>
          </cell>
          <cell r="R332" t="str">
            <v>汉</v>
          </cell>
          <cell r="S332">
            <v>27042</v>
          </cell>
          <cell r="T332" t="str">
            <v>内蒙古锡林郭勒盟镶黄旗巴音塔拉镇莫日格其嘎查84号</v>
          </cell>
          <cell r="U332" t="str">
            <v>152528197401133518</v>
          </cell>
        </row>
        <row r="333">
          <cell r="F333" t="str">
            <v>龙雷</v>
          </cell>
          <cell r="G333" t="str">
            <v>机运队</v>
          </cell>
          <cell r="H333" t="str">
            <v>电工</v>
          </cell>
        </row>
        <row r="333">
          <cell r="J333" t="str">
            <v>工人岗</v>
          </cell>
          <cell r="K333" t="str">
            <v>技能序列(S)</v>
          </cell>
        </row>
        <row r="333">
          <cell r="M333" t="str">
            <v>正式工</v>
          </cell>
          <cell r="N333">
            <v>44646</v>
          </cell>
          <cell r="O333">
            <v>3.5</v>
          </cell>
          <cell r="P333" t="str">
            <v>固定期限劳动合同</v>
          </cell>
          <cell r="Q333" t="str">
            <v>男</v>
          </cell>
          <cell r="R333" t="str">
            <v>汉</v>
          </cell>
          <cell r="S333">
            <v>32587</v>
          </cell>
          <cell r="T333" t="str">
            <v>四川省渠县大义乡三湾村2组18号</v>
          </cell>
          <cell r="U333" t="str">
            <v>513030198903203616</v>
          </cell>
        </row>
        <row r="334">
          <cell r="F334" t="str">
            <v>龙小锋</v>
          </cell>
          <cell r="G334" t="str">
            <v>机运队</v>
          </cell>
          <cell r="H334" t="str">
            <v>电工</v>
          </cell>
        </row>
        <row r="334">
          <cell r="J334" t="str">
            <v>工人岗</v>
          </cell>
          <cell r="K334" t="str">
            <v>技能序列(S)</v>
          </cell>
        </row>
        <row r="334">
          <cell r="M334" t="str">
            <v>正式工</v>
          </cell>
          <cell r="N334">
            <v>44646</v>
          </cell>
          <cell r="O334">
            <v>3.5</v>
          </cell>
          <cell r="P334" t="str">
            <v>固定期限劳动合同</v>
          </cell>
          <cell r="Q334" t="str">
            <v>男</v>
          </cell>
          <cell r="R334" t="str">
            <v>汉</v>
          </cell>
          <cell r="S334">
            <v>32099</v>
          </cell>
          <cell r="T334" t="str">
            <v>四川省渠县大义乡三湾村2组18号</v>
          </cell>
          <cell r="U334" t="str">
            <v>513030198711183614</v>
          </cell>
        </row>
        <row r="335">
          <cell r="F335" t="str">
            <v>乔欣</v>
          </cell>
          <cell r="G335" t="str">
            <v>机运队</v>
          </cell>
          <cell r="H335" t="str">
            <v>电工</v>
          </cell>
        </row>
        <row r="335">
          <cell r="J335" t="str">
            <v>工人岗</v>
          </cell>
          <cell r="K335" t="str">
            <v>技能序列(S)</v>
          </cell>
        </row>
        <row r="335">
          <cell r="M335" t="str">
            <v>正式工</v>
          </cell>
          <cell r="N335">
            <v>44690</v>
          </cell>
          <cell r="O335">
            <v>3.4</v>
          </cell>
          <cell r="P335" t="str">
            <v>固定期限劳动合同</v>
          </cell>
          <cell r="Q335" t="str">
            <v>男</v>
          </cell>
          <cell r="R335" t="str">
            <v>汉</v>
          </cell>
          <cell r="S335">
            <v>36789</v>
          </cell>
          <cell r="T335" t="str">
            <v>陕西省神木市迎宾路街道麻堰渠村一组19号</v>
          </cell>
          <cell r="U335" t="str">
            <v>612722200009206119</v>
          </cell>
        </row>
        <row r="336">
          <cell r="F336" t="str">
            <v>李晓程</v>
          </cell>
          <cell r="G336" t="str">
            <v>机运队</v>
          </cell>
          <cell r="H336" t="str">
            <v>电工班班长</v>
          </cell>
        </row>
        <row r="336">
          <cell r="J336" t="str">
            <v>工人岗</v>
          </cell>
          <cell r="K336" t="str">
            <v>技能序列(S)</v>
          </cell>
        </row>
        <row r="336">
          <cell r="M336" t="str">
            <v>正式工</v>
          </cell>
          <cell r="N336">
            <v>42441</v>
          </cell>
          <cell r="O336">
            <v>9.5</v>
          </cell>
          <cell r="P336" t="str">
            <v>固定期限劳动合同</v>
          </cell>
          <cell r="Q336" t="str">
            <v>男</v>
          </cell>
          <cell r="R336" t="str">
            <v>汉</v>
          </cell>
          <cell r="S336">
            <v>31202</v>
          </cell>
          <cell r="T336" t="str">
            <v>山西省偏关县天峰坪镇高家梁村54区</v>
          </cell>
          <cell r="U336" t="str">
            <v>142234198506041015</v>
          </cell>
        </row>
        <row r="337">
          <cell r="F337" t="str">
            <v>林衍伟</v>
          </cell>
          <cell r="G337" t="str">
            <v>机运队</v>
          </cell>
          <cell r="H337" t="str">
            <v>电机车司机</v>
          </cell>
        </row>
        <row r="337">
          <cell r="J337" t="str">
            <v>工人岗</v>
          </cell>
          <cell r="K337" t="str">
            <v>技能序列(S)</v>
          </cell>
        </row>
        <row r="337">
          <cell r="M337" t="str">
            <v>正式工</v>
          </cell>
          <cell r="N337">
            <v>41324</v>
          </cell>
          <cell r="O337">
            <v>12.6</v>
          </cell>
          <cell r="P337" t="str">
            <v>固定期限劳动合同</v>
          </cell>
          <cell r="Q337" t="str">
            <v>男</v>
          </cell>
          <cell r="R337" t="str">
            <v>汉</v>
          </cell>
          <cell r="S337">
            <v>28021</v>
          </cell>
          <cell r="T337" t="str">
            <v>山东省东平县旧县乡尹村二村148号</v>
          </cell>
          <cell r="U337" t="str">
            <v>370124197609184017</v>
          </cell>
        </row>
        <row r="338">
          <cell r="F338" t="str">
            <v>王春生</v>
          </cell>
          <cell r="G338" t="str">
            <v>机运队</v>
          </cell>
          <cell r="H338" t="str">
            <v>电机车司机</v>
          </cell>
        </row>
        <row r="338">
          <cell r="J338" t="str">
            <v>工人岗</v>
          </cell>
          <cell r="K338" t="str">
            <v>技能序列(S)</v>
          </cell>
        </row>
        <row r="338">
          <cell r="M338" t="str">
            <v>正式工</v>
          </cell>
          <cell r="N338">
            <v>41324</v>
          </cell>
          <cell r="O338">
            <v>12.6</v>
          </cell>
          <cell r="P338" t="str">
            <v>固定期限劳动合同</v>
          </cell>
          <cell r="Q338" t="str">
            <v>男</v>
          </cell>
          <cell r="R338" t="str">
            <v>汉</v>
          </cell>
          <cell r="S338">
            <v>29652</v>
          </cell>
          <cell r="T338" t="str">
            <v>内蒙古赤峰市敖汉旗贝子府镇五官营子村五组</v>
          </cell>
          <cell r="U338" t="str">
            <v>150430198103071311</v>
          </cell>
        </row>
        <row r="339">
          <cell r="F339" t="str">
            <v>张波</v>
          </cell>
          <cell r="G339" t="str">
            <v>机运队</v>
          </cell>
          <cell r="H339" t="str">
            <v>电机车司机</v>
          </cell>
        </row>
        <row r="339">
          <cell r="J339" t="str">
            <v>工人岗</v>
          </cell>
          <cell r="K339" t="str">
            <v>技能序列(S)</v>
          </cell>
        </row>
        <row r="339">
          <cell r="M339" t="str">
            <v>正式工</v>
          </cell>
          <cell r="N339">
            <v>41836</v>
          </cell>
          <cell r="O339">
            <v>11.2</v>
          </cell>
          <cell r="P339" t="str">
            <v>固定期限劳动合同</v>
          </cell>
          <cell r="Q339" t="str">
            <v>男</v>
          </cell>
          <cell r="R339" t="str">
            <v>汉</v>
          </cell>
          <cell r="S339">
            <v>28740</v>
          </cell>
          <cell r="T339" t="str">
            <v>内蒙古鄂尔多斯市准格尔旗龙口镇八居委073号</v>
          </cell>
          <cell r="U339" t="str">
            <v>15272319780907213x</v>
          </cell>
        </row>
        <row r="340">
          <cell r="F340" t="str">
            <v>刘富强</v>
          </cell>
          <cell r="G340" t="str">
            <v>机运队</v>
          </cell>
          <cell r="H340" t="str">
            <v>电机车司机</v>
          </cell>
        </row>
        <row r="340">
          <cell r="J340" t="str">
            <v>工人岗</v>
          </cell>
          <cell r="K340" t="str">
            <v>技能序列(S)</v>
          </cell>
        </row>
        <row r="340">
          <cell r="M340" t="str">
            <v>正式工</v>
          </cell>
          <cell r="N340">
            <v>42461</v>
          </cell>
          <cell r="O340">
            <v>9.5</v>
          </cell>
          <cell r="P340" t="str">
            <v>固定期限劳动合同</v>
          </cell>
          <cell r="Q340" t="str">
            <v>男</v>
          </cell>
          <cell r="R340" t="str">
            <v>汉</v>
          </cell>
          <cell r="S340">
            <v>29304</v>
          </cell>
          <cell r="T340" t="str">
            <v>内蒙古鄂尔多斯市准格尔旗龙口镇沙也村侯家峁社006号</v>
          </cell>
          <cell r="U340" t="str">
            <v>152723198003241517</v>
          </cell>
        </row>
        <row r="341">
          <cell r="F341" t="str">
            <v>刘红岭</v>
          </cell>
          <cell r="G341" t="str">
            <v>机运队</v>
          </cell>
          <cell r="H341" t="str">
            <v>电机车司机</v>
          </cell>
        </row>
        <row r="341">
          <cell r="J341" t="str">
            <v>工人岗</v>
          </cell>
          <cell r="K341" t="str">
            <v>技能序列(S)</v>
          </cell>
        </row>
        <row r="341">
          <cell r="M341" t="str">
            <v>正式工</v>
          </cell>
          <cell r="N341">
            <v>42552</v>
          </cell>
          <cell r="O341">
            <v>9.2</v>
          </cell>
          <cell r="P341" t="str">
            <v>固定期限劳动合同</v>
          </cell>
          <cell r="Q341" t="str">
            <v>男</v>
          </cell>
          <cell r="R341" t="str">
            <v>汉</v>
          </cell>
          <cell r="S341">
            <v>28091</v>
          </cell>
          <cell r="T341" t="str">
            <v>山西省灵石县两渡镇两渡河溪沟48号</v>
          </cell>
          <cell r="U341" t="str">
            <v>140729197611270039</v>
          </cell>
        </row>
        <row r="342">
          <cell r="F342" t="str">
            <v>李孝朴</v>
          </cell>
          <cell r="G342" t="str">
            <v>机运队</v>
          </cell>
          <cell r="H342" t="str">
            <v>电机车司机</v>
          </cell>
        </row>
        <row r="342">
          <cell r="J342" t="str">
            <v>工人岗</v>
          </cell>
          <cell r="K342" t="str">
            <v>技能序列(S)</v>
          </cell>
        </row>
        <row r="342">
          <cell r="M342" t="str">
            <v>正式工</v>
          </cell>
          <cell r="N342">
            <v>43981</v>
          </cell>
          <cell r="O342">
            <v>5.3</v>
          </cell>
          <cell r="P342" t="str">
            <v>固定期限劳动合同</v>
          </cell>
          <cell r="Q342" t="str">
            <v>男</v>
          </cell>
          <cell r="R342" t="str">
            <v>汉</v>
          </cell>
          <cell r="S342">
            <v>31782</v>
          </cell>
          <cell r="T342" t="str">
            <v>内蒙古赤峰市敖汉旗牛古吐乡喇嘛板村前西组</v>
          </cell>
          <cell r="U342" t="str">
            <v>150430198701052698</v>
          </cell>
        </row>
        <row r="343">
          <cell r="F343" t="str">
            <v>潘建新</v>
          </cell>
          <cell r="G343" t="str">
            <v>机运队</v>
          </cell>
          <cell r="H343" t="str">
            <v>电机车司机</v>
          </cell>
        </row>
        <row r="343">
          <cell r="J343" t="str">
            <v>工人岗</v>
          </cell>
          <cell r="K343" t="str">
            <v>技能序列(S)</v>
          </cell>
        </row>
        <row r="343">
          <cell r="M343" t="str">
            <v>正式工</v>
          </cell>
          <cell r="N343">
            <v>44053</v>
          </cell>
          <cell r="O343">
            <v>5.1</v>
          </cell>
          <cell r="P343" t="str">
            <v>固定期限劳动合同</v>
          </cell>
          <cell r="Q343" t="str">
            <v>男</v>
          </cell>
          <cell r="R343" t="str">
            <v>汉</v>
          </cell>
          <cell r="S343">
            <v>28475</v>
          </cell>
          <cell r="T343" t="str">
            <v>山西省五寨县南关9区73号</v>
          </cell>
          <cell r="U343" t="str">
            <v>142230197712166310</v>
          </cell>
        </row>
        <row r="344">
          <cell r="F344" t="str">
            <v>李善宝</v>
          </cell>
          <cell r="G344" t="str">
            <v>机运队</v>
          </cell>
          <cell r="H344" t="str">
            <v>钉道班副班长</v>
          </cell>
        </row>
        <row r="344">
          <cell r="J344" t="str">
            <v>工人岗</v>
          </cell>
          <cell r="K344" t="str">
            <v>技能序列(S)</v>
          </cell>
        </row>
        <row r="344">
          <cell r="M344" t="str">
            <v>正式工</v>
          </cell>
          <cell r="N344">
            <v>41190</v>
          </cell>
          <cell r="O344">
            <v>12.9</v>
          </cell>
          <cell r="P344" t="str">
            <v>固定期限劳动合同</v>
          </cell>
          <cell r="Q344" t="str">
            <v>男</v>
          </cell>
          <cell r="R344" t="str">
            <v>汉</v>
          </cell>
          <cell r="S344">
            <v>25866</v>
          </cell>
          <cell r="T344" t="str">
            <v>内蒙古赤峰市敖汉旗牛古吐乡喇嘛板村前西组</v>
          </cell>
          <cell r="U344" t="str">
            <v>150430197010252717</v>
          </cell>
        </row>
        <row r="345">
          <cell r="F345" t="str">
            <v>曹海</v>
          </cell>
          <cell r="G345" t="str">
            <v>机运队</v>
          </cell>
          <cell r="H345" t="str">
            <v>钉道工</v>
          </cell>
        </row>
        <row r="345">
          <cell r="J345" t="str">
            <v>工人岗</v>
          </cell>
          <cell r="K345" t="str">
            <v>技能序列(S)</v>
          </cell>
        </row>
        <row r="345">
          <cell r="M345" t="str">
            <v>正式工</v>
          </cell>
          <cell r="N345">
            <v>41339</v>
          </cell>
          <cell r="O345">
            <v>12.5</v>
          </cell>
          <cell r="P345" t="str">
            <v>固定期限劳动合同</v>
          </cell>
          <cell r="Q345" t="str">
            <v>男</v>
          </cell>
          <cell r="R345" t="str">
            <v>汉</v>
          </cell>
          <cell r="S345">
            <v>25624</v>
          </cell>
          <cell r="T345" t="str">
            <v>河北省唐山市滦县古马镇曹北店子村13排3号</v>
          </cell>
          <cell r="U345" t="str">
            <v>13022319700225233X</v>
          </cell>
        </row>
        <row r="346">
          <cell r="F346" t="str">
            <v>秦承刚</v>
          </cell>
          <cell r="G346" t="str">
            <v>机运队</v>
          </cell>
          <cell r="H346" t="str">
            <v>给煤机司机</v>
          </cell>
        </row>
        <row r="346">
          <cell r="J346" t="str">
            <v>工人岗</v>
          </cell>
          <cell r="K346" t="str">
            <v>技能序列(S)</v>
          </cell>
        </row>
        <row r="346">
          <cell r="M346" t="str">
            <v>正式工</v>
          </cell>
          <cell r="N346">
            <v>41294</v>
          </cell>
          <cell r="O346">
            <v>12.7</v>
          </cell>
          <cell r="P346" t="str">
            <v>固定期限劳动合同</v>
          </cell>
          <cell r="Q346" t="str">
            <v>男</v>
          </cell>
          <cell r="R346" t="str">
            <v>汉</v>
          </cell>
          <cell r="S346">
            <v>24869</v>
          </cell>
          <cell r="T346" t="str">
            <v>山东省东平县旧县乡尹村一村085号</v>
          </cell>
          <cell r="U346" t="str">
            <v>370124196802014015</v>
          </cell>
        </row>
        <row r="347">
          <cell r="F347" t="str">
            <v>张永山</v>
          </cell>
          <cell r="G347" t="str">
            <v>机运队</v>
          </cell>
          <cell r="H347" t="str">
            <v>跟车工</v>
          </cell>
        </row>
        <row r="347">
          <cell r="J347" t="str">
            <v>工人岗</v>
          </cell>
          <cell r="K347" t="str">
            <v>技能序列(S)</v>
          </cell>
        </row>
        <row r="347">
          <cell r="M347" t="str">
            <v>正式工</v>
          </cell>
          <cell r="N347">
            <v>41694</v>
          </cell>
          <cell r="O347">
            <v>11.6</v>
          </cell>
          <cell r="P347" t="str">
            <v>固定期限劳动合同</v>
          </cell>
          <cell r="Q347" t="str">
            <v>男</v>
          </cell>
          <cell r="R347" t="str">
            <v>汉</v>
          </cell>
          <cell r="S347">
            <v>26746</v>
          </cell>
          <cell r="T347" t="str">
            <v>黑龙江省尚志市长寿乡三胜村三胜屯142号</v>
          </cell>
          <cell r="U347" t="str">
            <v>230183197303233612</v>
          </cell>
        </row>
        <row r="348">
          <cell r="F348" t="str">
            <v>李志红</v>
          </cell>
          <cell r="G348" t="str">
            <v>机运队</v>
          </cell>
          <cell r="H348" t="str">
            <v>跟车工</v>
          </cell>
        </row>
        <row r="348">
          <cell r="J348" t="str">
            <v>工人岗</v>
          </cell>
          <cell r="K348" t="str">
            <v>技能序列(S)</v>
          </cell>
        </row>
        <row r="348">
          <cell r="M348" t="str">
            <v>正式工</v>
          </cell>
          <cell r="N348">
            <v>43552</v>
          </cell>
          <cell r="O348">
            <v>6.5</v>
          </cell>
          <cell r="P348" t="str">
            <v>固定期限劳动合同</v>
          </cell>
          <cell r="Q348" t="str">
            <v>男</v>
          </cell>
          <cell r="R348" t="str">
            <v>汉</v>
          </cell>
          <cell r="S348">
            <v>29747</v>
          </cell>
          <cell r="T348" t="str">
            <v>山西省大同市新荣区破鲁乡高向台村47号1户</v>
          </cell>
          <cell r="U348" t="str">
            <v>140212198106101533</v>
          </cell>
        </row>
        <row r="349">
          <cell r="F349" t="str">
            <v>刘金</v>
          </cell>
          <cell r="G349" t="str">
            <v>机运队</v>
          </cell>
          <cell r="H349" t="str">
            <v>轨道班班长</v>
          </cell>
        </row>
        <row r="349">
          <cell r="J349" t="str">
            <v>工人岗</v>
          </cell>
          <cell r="K349" t="str">
            <v>技能序列(S)</v>
          </cell>
        </row>
        <row r="349">
          <cell r="M349" t="str">
            <v>正式工</v>
          </cell>
          <cell r="N349">
            <v>41302</v>
          </cell>
          <cell r="O349">
            <v>12.6</v>
          </cell>
          <cell r="P349" t="str">
            <v>固定期限劳动合同</v>
          </cell>
          <cell r="Q349" t="str">
            <v>男</v>
          </cell>
          <cell r="R349" t="str">
            <v>汉</v>
          </cell>
          <cell r="S349">
            <v>25639</v>
          </cell>
          <cell r="T349" t="str">
            <v>内蒙古赤峰市敖汉旗贝子府镇五官营子村五组</v>
          </cell>
          <cell r="U349" t="str">
            <v>150430197003121292</v>
          </cell>
        </row>
        <row r="350">
          <cell r="F350" t="str">
            <v>徐海燕</v>
          </cell>
          <cell r="G350" t="str">
            <v>机运队</v>
          </cell>
          <cell r="H350" t="str">
            <v>机修工</v>
          </cell>
        </row>
        <row r="350">
          <cell r="J350" t="str">
            <v>工人岗</v>
          </cell>
          <cell r="K350" t="str">
            <v>技能序列(S)</v>
          </cell>
        </row>
        <row r="350">
          <cell r="M350" t="str">
            <v>正式工</v>
          </cell>
          <cell r="N350">
            <v>44902</v>
          </cell>
          <cell r="O350">
            <v>2.8</v>
          </cell>
          <cell r="P350" t="str">
            <v>固定期限劳动合同</v>
          </cell>
          <cell r="Q350" t="str">
            <v>男</v>
          </cell>
          <cell r="R350" t="str">
            <v>汉</v>
          </cell>
          <cell r="S350">
            <v>28859</v>
          </cell>
          <cell r="T350" t="str">
            <v>陕西省佳县刘国具乡徐家畔村13号</v>
          </cell>
          <cell r="U350" t="str">
            <v>61272919790104363X</v>
          </cell>
        </row>
        <row r="351">
          <cell r="F351" t="str">
            <v>康宇婷</v>
          </cell>
          <cell r="G351" t="str">
            <v>机运队</v>
          </cell>
          <cell r="H351" t="str">
            <v>矿灯房充电工</v>
          </cell>
        </row>
        <row r="351">
          <cell r="J351" t="str">
            <v>工人岗</v>
          </cell>
          <cell r="K351" t="str">
            <v>技能序列(S)</v>
          </cell>
        </row>
        <row r="351">
          <cell r="M351" t="str">
            <v>正式工</v>
          </cell>
          <cell r="N351">
            <v>45860</v>
          </cell>
          <cell r="O351">
            <v>0.2</v>
          </cell>
          <cell r="P351" t="str">
            <v>固定期限劳动合同</v>
          </cell>
          <cell r="Q351" t="str">
            <v>女</v>
          </cell>
          <cell r="R351" t="str">
            <v>汉</v>
          </cell>
          <cell r="S351">
            <v>37332</v>
          </cell>
          <cell r="T351" t="str">
            <v>山西省临县安家庄乡后岭西村56号</v>
          </cell>
          <cell r="U351" t="str">
            <v>141124200203170128</v>
          </cell>
        </row>
        <row r="352">
          <cell r="F352" t="str">
            <v>韩利平</v>
          </cell>
          <cell r="G352" t="str">
            <v>机运队</v>
          </cell>
          <cell r="H352" t="str">
            <v>架空乘人司机</v>
          </cell>
        </row>
        <row r="352">
          <cell r="J352" t="str">
            <v>工人岗</v>
          </cell>
          <cell r="K352" t="str">
            <v>技能序列(S)</v>
          </cell>
        </row>
        <row r="352">
          <cell r="M352" t="str">
            <v>正式工</v>
          </cell>
          <cell r="N352">
            <v>41339</v>
          </cell>
          <cell r="O352">
            <v>12.5</v>
          </cell>
          <cell r="P352" t="str">
            <v>固定期限劳动合同</v>
          </cell>
          <cell r="Q352" t="str">
            <v>男</v>
          </cell>
          <cell r="R352" t="str">
            <v>汉</v>
          </cell>
          <cell r="S352">
            <v>25299</v>
          </cell>
          <cell r="T352" t="str">
            <v>内蒙古乌兰察布市察哈尔右翼中旗黄羊城乡新地房村</v>
          </cell>
          <cell r="U352" t="str">
            <v>15263119690406391X</v>
          </cell>
        </row>
        <row r="353">
          <cell r="F353" t="str">
            <v>李晋</v>
          </cell>
          <cell r="G353" t="str">
            <v>机运队</v>
          </cell>
          <cell r="H353" t="str">
            <v>架空乘人司机</v>
          </cell>
        </row>
        <row r="353">
          <cell r="J353" t="str">
            <v>工人岗</v>
          </cell>
          <cell r="K353" t="str">
            <v>技能序列(S)</v>
          </cell>
        </row>
        <row r="353">
          <cell r="M353" t="str">
            <v>正式工</v>
          </cell>
          <cell r="N353">
            <v>42660</v>
          </cell>
          <cell r="O353">
            <v>8.9</v>
          </cell>
          <cell r="P353" t="str">
            <v>固定期限劳动合同</v>
          </cell>
          <cell r="Q353" t="str">
            <v>男</v>
          </cell>
          <cell r="R353" t="str">
            <v>汉</v>
          </cell>
          <cell r="S353">
            <v>32987</v>
          </cell>
          <cell r="T353" t="str">
            <v>山西省保德县桥头镇桑园村20号</v>
          </cell>
          <cell r="U353" t="str">
            <v>140931199004240032</v>
          </cell>
        </row>
        <row r="354">
          <cell r="F354" t="str">
            <v>卫永见</v>
          </cell>
          <cell r="G354" t="str">
            <v>机运队</v>
          </cell>
          <cell r="H354" t="str">
            <v>井下电工</v>
          </cell>
        </row>
        <row r="354">
          <cell r="J354" t="str">
            <v>工人岗</v>
          </cell>
          <cell r="K354" t="str">
            <v>技能序列(S)</v>
          </cell>
        </row>
        <row r="354">
          <cell r="M354" t="str">
            <v>正式工</v>
          </cell>
          <cell r="N354">
            <v>41375</v>
          </cell>
          <cell r="O354">
            <v>12.4</v>
          </cell>
          <cell r="P354" t="str">
            <v>固定期限劳动合同</v>
          </cell>
          <cell r="Q354" t="str">
            <v>男</v>
          </cell>
          <cell r="R354" t="str">
            <v>汉</v>
          </cell>
          <cell r="S354">
            <v>26575</v>
          </cell>
          <cell r="T354" t="str">
            <v>山西省河津市樊村镇固镇村</v>
          </cell>
          <cell r="U354" t="str">
            <v>142703197210030630</v>
          </cell>
        </row>
        <row r="355">
          <cell r="F355" t="str">
            <v>刘迪</v>
          </cell>
          <cell r="G355" t="str">
            <v>机运队</v>
          </cell>
          <cell r="H355" t="str">
            <v>井下电工</v>
          </cell>
        </row>
        <row r="355">
          <cell r="J355" t="str">
            <v>工人岗</v>
          </cell>
          <cell r="K355" t="str">
            <v>技能序列(S)</v>
          </cell>
        </row>
        <row r="355">
          <cell r="M355" t="str">
            <v>正式工</v>
          </cell>
          <cell r="N355">
            <v>43188</v>
          </cell>
          <cell r="O355">
            <v>7.5</v>
          </cell>
          <cell r="P355" t="str">
            <v>固定期限劳动合同</v>
          </cell>
          <cell r="Q355" t="str">
            <v>男</v>
          </cell>
          <cell r="R355" t="str">
            <v>满</v>
          </cell>
          <cell r="S355">
            <v>33012</v>
          </cell>
          <cell r="T355" t="str">
            <v>内蒙古赤峰市宁城县大城子镇四龙村十一组</v>
          </cell>
          <cell r="U355" t="str">
            <v>15042919900519363X</v>
          </cell>
        </row>
        <row r="356">
          <cell r="F356" t="str">
            <v>武军生</v>
          </cell>
          <cell r="G356" t="str">
            <v>机运队</v>
          </cell>
          <cell r="H356" t="str">
            <v>电工班副班长</v>
          </cell>
        </row>
        <row r="356">
          <cell r="J356" t="str">
            <v>工人岗</v>
          </cell>
          <cell r="K356" t="str">
            <v>技能序列(S)</v>
          </cell>
        </row>
        <row r="356">
          <cell r="M356" t="str">
            <v>正式工</v>
          </cell>
          <cell r="N356">
            <v>44288</v>
          </cell>
          <cell r="O356">
            <v>4.5</v>
          </cell>
          <cell r="P356" t="str">
            <v>固定期限劳动合同</v>
          </cell>
          <cell r="Q356" t="str">
            <v>男</v>
          </cell>
          <cell r="R356" t="str">
            <v>汉</v>
          </cell>
          <cell r="S356">
            <v>29457</v>
          </cell>
          <cell r="T356" t="str">
            <v>宁夏永宁县望远镇通桥街699号</v>
          </cell>
          <cell r="U356" t="str">
            <v>640202198008240017</v>
          </cell>
        </row>
        <row r="357">
          <cell r="F357" t="str">
            <v>李飞</v>
          </cell>
          <cell r="G357" t="str">
            <v>机运队</v>
          </cell>
          <cell r="H357" t="str">
            <v>井下电工</v>
          </cell>
        </row>
        <row r="357">
          <cell r="J357" t="str">
            <v>工人岗</v>
          </cell>
          <cell r="K357" t="str">
            <v>技能序列(S)</v>
          </cell>
        </row>
        <row r="357">
          <cell r="M357" t="str">
            <v>正式工</v>
          </cell>
          <cell r="N357">
            <v>44781</v>
          </cell>
          <cell r="O357">
            <v>3.1</v>
          </cell>
          <cell r="P357" t="str">
            <v>固定期限劳动合同</v>
          </cell>
          <cell r="Q357" t="str">
            <v>男</v>
          </cell>
          <cell r="R357" t="str">
            <v>汉</v>
          </cell>
          <cell r="S357">
            <v>33160</v>
          </cell>
          <cell r="T357" t="str">
            <v>内蒙古鄂尔多斯市准格尔旗大路镇东孔兑村秦家渠社320号</v>
          </cell>
          <cell r="U357" t="str">
            <v>152723199010142714</v>
          </cell>
        </row>
        <row r="358">
          <cell r="F358" t="str">
            <v>陈宇峰</v>
          </cell>
          <cell r="G358" t="str">
            <v>机运队</v>
          </cell>
          <cell r="H358" t="str">
            <v>矿灯房充电工</v>
          </cell>
        </row>
        <row r="358">
          <cell r="J358" t="str">
            <v>工人岗</v>
          </cell>
          <cell r="K358" t="str">
            <v>技能序列(S)</v>
          </cell>
        </row>
        <row r="358">
          <cell r="M358" t="str">
            <v>正式工</v>
          </cell>
          <cell r="N358">
            <v>41294</v>
          </cell>
          <cell r="O358">
            <v>12.7</v>
          </cell>
          <cell r="P358" t="str">
            <v>固定期限劳动合同</v>
          </cell>
          <cell r="Q358" t="str">
            <v>女</v>
          </cell>
          <cell r="R358" t="str">
            <v>汉</v>
          </cell>
          <cell r="S358">
            <v>25880</v>
          </cell>
          <cell r="T358" t="str">
            <v>山西省保德县桥头镇桥头村1号</v>
          </cell>
          <cell r="U358" t="str">
            <v>140931197011080023</v>
          </cell>
        </row>
        <row r="359">
          <cell r="F359" t="str">
            <v>王金铭</v>
          </cell>
          <cell r="G359" t="str">
            <v>机运队</v>
          </cell>
          <cell r="H359" t="str">
            <v>溜煤嘴工</v>
          </cell>
        </row>
        <row r="359">
          <cell r="J359" t="str">
            <v>工人岗</v>
          </cell>
          <cell r="K359" t="str">
            <v>技能序列(S)</v>
          </cell>
        </row>
        <row r="359">
          <cell r="M359" t="str">
            <v>正式工</v>
          </cell>
          <cell r="N359">
            <v>41302</v>
          </cell>
          <cell r="O359">
            <v>12.6</v>
          </cell>
          <cell r="P359" t="str">
            <v>固定期限劳动合同</v>
          </cell>
          <cell r="Q359" t="str">
            <v>男</v>
          </cell>
          <cell r="R359" t="str">
            <v>汉</v>
          </cell>
          <cell r="S359">
            <v>26079</v>
          </cell>
          <cell r="T359" t="str">
            <v>辽宁省法库县法库镇晓东街五委7组26号</v>
          </cell>
          <cell r="U359" t="str">
            <v>211226197105260439</v>
          </cell>
        </row>
        <row r="360">
          <cell r="F360" t="str">
            <v>栾铁成</v>
          </cell>
          <cell r="G360" t="str">
            <v>机运队</v>
          </cell>
          <cell r="H360" t="str">
            <v>排水工</v>
          </cell>
        </row>
        <row r="360">
          <cell r="J360" t="str">
            <v>工人岗</v>
          </cell>
          <cell r="K360" t="str">
            <v>技能序列(S)</v>
          </cell>
        </row>
        <row r="360">
          <cell r="M360" t="str">
            <v>正式工</v>
          </cell>
          <cell r="N360">
            <v>41703</v>
          </cell>
          <cell r="O360">
            <v>11.5</v>
          </cell>
          <cell r="P360" t="str">
            <v>固定期限劳动合同</v>
          </cell>
          <cell r="Q360" t="str">
            <v>男</v>
          </cell>
          <cell r="R360" t="str">
            <v>汉</v>
          </cell>
          <cell r="S360">
            <v>28128</v>
          </cell>
          <cell r="T360" t="str">
            <v>辽宁省铁岭县双井子乡狼洞坨村六组22号</v>
          </cell>
          <cell r="U360" t="str">
            <v>211221197701031833</v>
          </cell>
        </row>
        <row r="361">
          <cell r="F361" t="str">
            <v>杨柳春</v>
          </cell>
          <cell r="G361" t="str">
            <v>机运队</v>
          </cell>
          <cell r="H361" t="str">
            <v>配电工</v>
          </cell>
        </row>
        <row r="361">
          <cell r="J361" t="str">
            <v>工人岗</v>
          </cell>
          <cell r="K361" t="str">
            <v>技能序列(S)</v>
          </cell>
        </row>
        <row r="361">
          <cell r="M361" t="str">
            <v>正式工</v>
          </cell>
          <cell r="N361">
            <v>41294</v>
          </cell>
          <cell r="O361">
            <v>12.7</v>
          </cell>
          <cell r="P361" t="str">
            <v>固定期限劳动合同</v>
          </cell>
          <cell r="Q361" t="str">
            <v>男</v>
          </cell>
          <cell r="R361" t="str">
            <v>汉</v>
          </cell>
          <cell r="S361">
            <v>30026</v>
          </cell>
          <cell r="T361" t="str">
            <v>黑龙江省勃利县双河镇东方红村1组240号</v>
          </cell>
          <cell r="U361" t="str">
            <v>230921198203160830</v>
          </cell>
        </row>
        <row r="362">
          <cell r="F362" t="str">
            <v>张勇</v>
          </cell>
          <cell r="G362" t="str">
            <v>机运队</v>
          </cell>
          <cell r="H362" t="str">
            <v>配电工</v>
          </cell>
        </row>
        <row r="362">
          <cell r="J362" t="str">
            <v>工人岗</v>
          </cell>
          <cell r="K362" t="str">
            <v>技能序列(S)</v>
          </cell>
        </row>
        <row r="362">
          <cell r="M362" t="str">
            <v>正式工</v>
          </cell>
          <cell r="N362">
            <v>42466</v>
          </cell>
          <cell r="O362">
            <v>9.4</v>
          </cell>
          <cell r="P362" t="str">
            <v>固定期限劳动合同</v>
          </cell>
          <cell r="Q362" t="str">
            <v>男</v>
          </cell>
          <cell r="R362" t="str">
            <v>汉</v>
          </cell>
          <cell r="S362">
            <v>33689</v>
          </cell>
          <cell r="T362" t="str">
            <v>内蒙古鄂尔多斯市准格尔旗薛家湾镇勉圪令村贺家山上社243号</v>
          </cell>
          <cell r="U362" t="str">
            <v>152723199203261218</v>
          </cell>
        </row>
        <row r="363">
          <cell r="F363" t="str">
            <v>白庆松</v>
          </cell>
          <cell r="G363" t="str">
            <v>机运队</v>
          </cell>
          <cell r="H363" t="str">
            <v>配电工</v>
          </cell>
        </row>
        <row r="363">
          <cell r="J363" t="str">
            <v>工人岗</v>
          </cell>
          <cell r="K363" t="str">
            <v>技能序列(S)</v>
          </cell>
        </row>
        <row r="363">
          <cell r="M363" t="str">
            <v>正式工</v>
          </cell>
          <cell r="N363">
            <v>44788</v>
          </cell>
          <cell r="O363">
            <v>3.1</v>
          </cell>
          <cell r="P363" t="str">
            <v>固定期限劳动合同</v>
          </cell>
          <cell r="Q363" t="str">
            <v>男</v>
          </cell>
          <cell r="R363" t="str">
            <v>回</v>
          </cell>
          <cell r="S363">
            <v>32225</v>
          </cell>
          <cell r="T363" t="str">
            <v>内蒙古牙克石市乌奴耳镇兴安岭217号</v>
          </cell>
          <cell r="U363" t="str">
            <v>15210419880323353X</v>
          </cell>
        </row>
        <row r="364">
          <cell r="F364" t="str">
            <v>崔悦</v>
          </cell>
          <cell r="G364" t="str">
            <v>机运队</v>
          </cell>
          <cell r="H364" t="str">
            <v>皮带机司机</v>
          </cell>
        </row>
        <row r="364">
          <cell r="J364" t="str">
            <v>工人岗</v>
          </cell>
          <cell r="K364" t="str">
            <v>技能序列(S)</v>
          </cell>
        </row>
        <row r="364">
          <cell r="M364" t="str">
            <v>正式工</v>
          </cell>
          <cell r="N364">
            <v>42441</v>
          </cell>
          <cell r="O364">
            <v>9.5</v>
          </cell>
          <cell r="P364" t="str">
            <v>固定期限劳动合同</v>
          </cell>
          <cell r="Q364" t="str">
            <v>男</v>
          </cell>
          <cell r="R364" t="str">
            <v>汉</v>
          </cell>
          <cell r="S364">
            <v>31954</v>
          </cell>
          <cell r="T364" t="str">
            <v>内蒙古鄂尔多斯市准格尔旗沙圪堵镇速机沟村敖包梁社036号</v>
          </cell>
          <cell r="U364" t="str">
            <v>152723198706260634</v>
          </cell>
        </row>
        <row r="365">
          <cell r="F365" t="str">
            <v>王涛</v>
          </cell>
          <cell r="G365" t="str">
            <v>机运队</v>
          </cell>
          <cell r="H365" t="str">
            <v>皮带机司机</v>
          </cell>
        </row>
        <row r="365">
          <cell r="J365" t="str">
            <v>工人岗</v>
          </cell>
          <cell r="K365" t="str">
            <v>技能序列(S)</v>
          </cell>
        </row>
        <row r="365">
          <cell r="M365" t="str">
            <v>正式工</v>
          </cell>
          <cell r="N365">
            <v>42846</v>
          </cell>
          <cell r="O365">
            <v>8.4</v>
          </cell>
          <cell r="P365" t="str">
            <v>固定期限劳动合同</v>
          </cell>
          <cell r="Q365" t="str">
            <v>男</v>
          </cell>
          <cell r="R365" t="str">
            <v>汉</v>
          </cell>
          <cell r="S365">
            <v>28878</v>
          </cell>
          <cell r="T365" t="str">
            <v>黑龙江省七台河市桃山区桃北街道四委3组</v>
          </cell>
          <cell r="U365" t="str">
            <v>230904197901230719</v>
          </cell>
        </row>
        <row r="366">
          <cell r="F366" t="str">
            <v>刘云龙</v>
          </cell>
          <cell r="G366" t="str">
            <v>机运队</v>
          </cell>
          <cell r="H366" t="str">
            <v>皮带司机</v>
          </cell>
        </row>
        <row r="366">
          <cell r="J366" t="str">
            <v>工人岗</v>
          </cell>
          <cell r="K366" t="str">
            <v>技能序列(S)</v>
          </cell>
        </row>
        <row r="366">
          <cell r="M366" t="str">
            <v>正式工</v>
          </cell>
          <cell r="N366">
            <v>41302</v>
          </cell>
          <cell r="O366">
            <v>12.6</v>
          </cell>
          <cell r="P366" t="str">
            <v>固定期限劳动合同</v>
          </cell>
          <cell r="Q366" t="str">
            <v>男</v>
          </cell>
          <cell r="R366" t="str">
            <v>汉</v>
          </cell>
          <cell r="S366">
            <v>29788</v>
          </cell>
          <cell r="T366" t="str">
            <v>内蒙古赤峰市敖汉旗金厂沟梁镇刘杖子村六组</v>
          </cell>
          <cell r="U366" t="str">
            <v>150430198107210171</v>
          </cell>
        </row>
        <row r="367">
          <cell r="F367" t="str">
            <v>刘海民</v>
          </cell>
          <cell r="G367" t="str">
            <v>机运队</v>
          </cell>
          <cell r="H367" t="str">
            <v>皮带司机</v>
          </cell>
        </row>
        <row r="367">
          <cell r="J367" t="str">
            <v>工人岗</v>
          </cell>
          <cell r="K367" t="str">
            <v>技能序列(S)</v>
          </cell>
        </row>
        <row r="367">
          <cell r="M367" t="str">
            <v>正式工</v>
          </cell>
          <cell r="N367">
            <v>41324</v>
          </cell>
          <cell r="O367">
            <v>12.6</v>
          </cell>
          <cell r="P367" t="str">
            <v>固定期限劳动合同</v>
          </cell>
          <cell r="Q367" t="str">
            <v>男</v>
          </cell>
          <cell r="R367" t="str">
            <v>汉</v>
          </cell>
          <cell r="S367">
            <v>27500</v>
          </cell>
          <cell r="T367" t="str">
            <v>内蒙古赤峰市宁城县忙农镇刘家营子村3组</v>
          </cell>
          <cell r="U367" t="str">
            <v>150429197504160657</v>
          </cell>
        </row>
        <row r="368">
          <cell r="F368" t="str">
            <v>刘保林</v>
          </cell>
          <cell r="G368" t="str">
            <v>机运队</v>
          </cell>
          <cell r="H368" t="str">
            <v>皮带司机</v>
          </cell>
        </row>
        <row r="368">
          <cell r="J368" t="str">
            <v>工人岗</v>
          </cell>
          <cell r="K368" t="str">
            <v>技能序列(S)</v>
          </cell>
        </row>
        <row r="368">
          <cell r="M368" t="str">
            <v>正式工</v>
          </cell>
          <cell r="N368">
            <v>42740</v>
          </cell>
          <cell r="O368">
            <v>8.7</v>
          </cell>
          <cell r="P368" t="str">
            <v>固定期限劳动合同</v>
          </cell>
          <cell r="Q368" t="str">
            <v>男</v>
          </cell>
          <cell r="R368" t="str">
            <v>汉</v>
          </cell>
          <cell r="S368">
            <v>32567</v>
          </cell>
          <cell r="T368" t="str">
            <v>内蒙古鄂尔多斯市准格尔旗薛家湾镇牛光圪旦村牛光圪旦社217</v>
          </cell>
          <cell r="U368" t="str">
            <v>152723198902281213</v>
          </cell>
        </row>
        <row r="369">
          <cell r="F369" t="str">
            <v>王雪飞</v>
          </cell>
          <cell r="G369" t="str">
            <v>机运队</v>
          </cell>
          <cell r="H369" t="str">
            <v>皮带司机</v>
          </cell>
        </row>
        <row r="369">
          <cell r="J369" t="str">
            <v>工人岗</v>
          </cell>
          <cell r="K369" t="str">
            <v>技能序列(S)</v>
          </cell>
        </row>
        <row r="369">
          <cell r="M369" t="str">
            <v>正式工</v>
          </cell>
          <cell r="N369">
            <v>43753</v>
          </cell>
          <cell r="O369">
            <v>5.9</v>
          </cell>
          <cell r="P369" t="str">
            <v>固定期限劳动合同</v>
          </cell>
          <cell r="Q369" t="str">
            <v>男</v>
          </cell>
          <cell r="R369" t="str">
            <v>汉</v>
          </cell>
          <cell r="S369">
            <v>30007</v>
          </cell>
          <cell r="T369" t="str">
            <v>内蒙古鄂尔多斯市准格尔旗薛家湾镇安康里3号楼4单元5号</v>
          </cell>
          <cell r="U369" t="str">
            <v>15262919820225257X</v>
          </cell>
        </row>
        <row r="370">
          <cell r="F370" t="str">
            <v>刘瑞峰</v>
          </cell>
          <cell r="G370" t="str">
            <v>机运队</v>
          </cell>
          <cell r="H370" t="str">
            <v>清煤工</v>
          </cell>
        </row>
        <row r="370">
          <cell r="J370" t="str">
            <v>工人岗</v>
          </cell>
          <cell r="K370" t="str">
            <v>技能序列(S)</v>
          </cell>
        </row>
        <row r="370">
          <cell r="M370" t="str">
            <v>正式工</v>
          </cell>
          <cell r="N370">
            <v>41294</v>
          </cell>
          <cell r="O370">
            <v>12.7</v>
          </cell>
          <cell r="P370" t="str">
            <v>固定期限劳动合同</v>
          </cell>
          <cell r="Q370" t="str">
            <v>男</v>
          </cell>
          <cell r="R370" t="str">
            <v>汉</v>
          </cell>
          <cell r="S370">
            <v>24518</v>
          </cell>
          <cell r="T370" t="str">
            <v>陕西省绥德县义合镇解家汕村26号</v>
          </cell>
          <cell r="U370" t="str">
            <v>612727196702153919</v>
          </cell>
        </row>
        <row r="371">
          <cell r="F371" t="str">
            <v>傅奇奇</v>
          </cell>
          <cell r="G371" t="str">
            <v>机运队</v>
          </cell>
          <cell r="H371" t="str">
            <v>清煤工</v>
          </cell>
        </row>
        <row r="371">
          <cell r="J371" t="str">
            <v>工人岗</v>
          </cell>
          <cell r="K371" t="str">
            <v>技能序列(S)</v>
          </cell>
        </row>
        <row r="371">
          <cell r="M371" t="str">
            <v>正式工</v>
          </cell>
          <cell r="N371">
            <v>45395</v>
          </cell>
          <cell r="O371">
            <v>1.4</v>
          </cell>
          <cell r="P371" t="str">
            <v>固定期限劳动合同</v>
          </cell>
          <cell r="Q371" t="str">
            <v>男</v>
          </cell>
          <cell r="R371" t="str">
            <v>汉</v>
          </cell>
          <cell r="S371">
            <v>32792</v>
          </cell>
          <cell r="T371" t="str">
            <v>江西省樟树市洲上乡灌溪村三组107号</v>
          </cell>
          <cell r="U371" t="str">
            <v>36220319891011733X</v>
          </cell>
        </row>
        <row r="372">
          <cell r="F372" t="str">
            <v>张卫刚</v>
          </cell>
          <cell r="G372" t="str">
            <v>机运队</v>
          </cell>
          <cell r="H372" t="str">
            <v>信号把钩工</v>
          </cell>
        </row>
        <row r="372">
          <cell r="J372" t="str">
            <v>工人岗</v>
          </cell>
          <cell r="K372" t="str">
            <v>技能序列(S)</v>
          </cell>
        </row>
        <row r="372">
          <cell r="M372" t="str">
            <v>正式工</v>
          </cell>
          <cell r="N372">
            <v>44967</v>
          </cell>
          <cell r="O372">
            <v>2.6</v>
          </cell>
          <cell r="P372" t="str">
            <v>固定期限劳动合同</v>
          </cell>
          <cell r="Q372" t="str">
            <v>男</v>
          </cell>
          <cell r="R372" t="str">
            <v>汉</v>
          </cell>
          <cell r="S372">
            <v>29553</v>
          </cell>
          <cell r="T372" t="str">
            <v>河南省上蔡县华陂镇政府家属院30</v>
          </cell>
          <cell r="U372" t="str">
            <v>412825198011282919</v>
          </cell>
        </row>
        <row r="373">
          <cell r="F373" t="str">
            <v>黄林</v>
          </cell>
          <cell r="G373" t="str">
            <v>机运队</v>
          </cell>
          <cell r="H373" t="str">
            <v>设备检修工</v>
          </cell>
        </row>
        <row r="373">
          <cell r="J373" t="str">
            <v>工人岗</v>
          </cell>
          <cell r="K373" t="str">
            <v>技能序列(S)</v>
          </cell>
        </row>
        <row r="373">
          <cell r="M373" t="str">
            <v>正式工</v>
          </cell>
          <cell r="N373">
            <v>40607</v>
          </cell>
          <cell r="O373">
            <v>14.5</v>
          </cell>
          <cell r="P373" t="str">
            <v>无固定期限</v>
          </cell>
          <cell r="Q373" t="str">
            <v>男</v>
          </cell>
          <cell r="R373" t="str">
            <v>汉</v>
          </cell>
          <cell r="S373">
            <v>34168</v>
          </cell>
          <cell r="T373" t="str">
            <v>广西全州县才湾镇七星村委樟家湾村17-118号</v>
          </cell>
          <cell r="U373" t="str">
            <v>450324199307181910</v>
          </cell>
        </row>
        <row r="374">
          <cell r="F374" t="str">
            <v>朱喜</v>
          </cell>
          <cell r="G374" t="str">
            <v>机运队</v>
          </cell>
          <cell r="H374" t="str">
            <v>设备检修工</v>
          </cell>
        </row>
        <row r="374">
          <cell r="J374" t="str">
            <v>工人岗</v>
          </cell>
          <cell r="K374" t="str">
            <v>技能序列(S)</v>
          </cell>
        </row>
        <row r="374">
          <cell r="M374" t="str">
            <v>正式工</v>
          </cell>
          <cell r="N374">
            <v>41294</v>
          </cell>
          <cell r="O374">
            <v>12.7</v>
          </cell>
          <cell r="P374" t="str">
            <v>固定期限劳动合同</v>
          </cell>
          <cell r="Q374" t="str">
            <v>男</v>
          </cell>
          <cell r="R374" t="str">
            <v>汉</v>
          </cell>
          <cell r="S374">
            <v>28831</v>
          </cell>
          <cell r="T374" t="str">
            <v>山西省大同市南郊区口泉乡四老沟150号</v>
          </cell>
          <cell r="U374" t="str">
            <v>140211197812073014</v>
          </cell>
        </row>
        <row r="375">
          <cell r="F375" t="str">
            <v>刘杰彪</v>
          </cell>
          <cell r="G375" t="str">
            <v>机运队</v>
          </cell>
          <cell r="H375" t="str">
            <v>设备检修工</v>
          </cell>
        </row>
        <row r="375">
          <cell r="J375" t="str">
            <v>工人岗</v>
          </cell>
          <cell r="K375" t="str">
            <v>技能序列(S)</v>
          </cell>
        </row>
        <row r="375">
          <cell r="M375" t="str">
            <v>正式工</v>
          </cell>
          <cell r="N375">
            <v>41324</v>
          </cell>
          <cell r="O375">
            <v>12.6</v>
          </cell>
          <cell r="P375" t="str">
            <v>固定期限劳动合同</v>
          </cell>
          <cell r="Q375" t="str">
            <v>男</v>
          </cell>
          <cell r="R375" t="str">
            <v>汉</v>
          </cell>
          <cell r="S375">
            <v>29867</v>
          </cell>
          <cell r="T375" t="str">
            <v>山西省保德县孙家沟乡沟底塔村48号</v>
          </cell>
          <cell r="U375" t="str">
            <v>142233198110085517</v>
          </cell>
        </row>
        <row r="376">
          <cell r="F376" t="str">
            <v>赵衍强</v>
          </cell>
          <cell r="G376" t="str">
            <v>机运队</v>
          </cell>
          <cell r="H376" t="str">
            <v>设备检修工</v>
          </cell>
        </row>
        <row r="376">
          <cell r="J376" t="str">
            <v>工人岗</v>
          </cell>
          <cell r="K376" t="str">
            <v>技能序列(S)</v>
          </cell>
        </row>
        <row r="376">
          <cell r="M376" t="str">
            <v>正式工</v>
          </cell>
          <cell r="N376">
            <v>41327</v>
          </cell>
          <cell r="O376">
            <v>12.6</v>
          </cell>
          <cell r="P376" t="str">
            <v>固定期限劳动合同</v>
          </cell>
          <cell r="Q376" t="str">
            <v>男</v>
          </cell>
          <cell r="R376" t="str">
            <v>汉</v>
          </cell>
          <cell r="S376">
            <v>26137</v>
          </cell>
          <cell r="T376" t="str">
            <v>山东省肥城市王瓜店镇冉庄村666号</v>
          </cell>
          <cell r="U376" t="str">
            <v>370922197107231339</v>
          </cell>
        </row>
        <row r="377">
          <cell r="F377" t="str">
            <v>韩承全</v>
          </cell>
          <cell r="G377" t="str">
            <v>机运队</v>
          </cell>
          <cell r="H377" t="str">
            <v>机修副班长</v>
          </cell>
        </row>
        <row r="377">
          <cell r="J377" t="str">
            <v>工人岗</v>
          </cell>
          <cell r="K377" t="str">
            <v>技能序列(S)</v>
          </cell>
        </row>
        <row r="377">
          <cell r="M377" t="str">
            <v>正式工</v>
          </cell>
          <cell r="N377">
            <v>41339</v>
          </cell>
          <cell r="O377">
            <v>12.5</v>
          </cell>
          <cell r="P377" t="str">
            <v>固定期限劳动合同</v>
          </cell>
          <cell r="Q377" t="str">
            <v>男</v>
          </cell>
          <cell r="R377" t="str">
            <v>汉</v>
          </cell>
          <cell r="S377">
            <v>31573</v>
          </cell>
          <cell r="T377" t="str">
            <v>山东省肥城市王瓜店镇穆庄村600号</v>
          </cell>
          <cell r="U377" t="str">
            <v>37098319860610135X</v>
          </cell>
        </row>
        <row r="378">
          <cell r="F378" t="str">
            <v>王立国</v>
          </cell>
          <cell r="G378" t="str">
            <v>机运队</v>
          </cell>
          <cell r="H378" t="str">
            <v>设备检修工</v>
          </cell>
        </row>
        <row r="378">
          <cell r="J378" t="str">
            <v>工人岗</v>
          </cell>
          <cell r="K378" t="str">
            <v>技能序列(S)</v>
          </cell>
        </row>
        <row r="378">
          <cell r="M378" t="str">
            <v>正式工</v>
          </cell>
          <cell r="N378">
            <v>41339</v>
          </cell>
          <cell r="O378">
            <v>12.5</v>
          </cell>
          <cell r="P378" t="str">
            <v>固定期限劳动合同</v>
          </cell>
          <cell r="Q378" t="str">
            <v>男</v>
          </cell>
          <cell r="R378" t="str">
            <v>汉</v>
          </cell>
          <cell r="S378">
            <v>32883</v>
          </cell>
          <cell r="T378" t="str">
            <v>内蒙古赤峰市松山区当铺地满族乡关家营子村五组224号</v>
          </cell>
          <cell r="U378" t="str">
            <v>150404199001102430</v>
          </cell>
        </row>
        <row r="379">
          <cell r="F379" t="str">
            <v>周峰</v>
          </cell>
          <cell r="G379" t="str">
            <v>机运队</v>
          </cell>
          <cell r="H379" t="str">
            <v>设备检修工</v>
          </cell>
        </row>
        <row r="379">
          <cell r="J379" t="str">
            <v>工人岗</v>
          </cell>
          <cell r="K379" t="str">
            <v>技能序列(S)</v>
          </cell>
        </row>
        <row r="379">
          <cell r="M379" t="str">
            <v>正式工</v>
          </cell>
          <cell r="N379">
            <v>41529</v>
          </cell>
          <cell r="O379">
            <v>12</v>
          </cell>
          <cell r="P379" t="str">
            <v>固定期限劳动合同</v>
          </cell>
          <cell r="Q379" t="str">
            <v>男</v>
          </cell>
          <cell r="R379" t="str">
            <v>汉</v>
          </cell>
          <cell r="S379">
            <v>27927</v>
          </cell>
          <cell r="T379" t="str">
            <v>内蒙古鄂尔多斯市准格尔旗薛家湾镇站北区158号</v>
          </cell>
          <cell r="U379" t="str">
            <v>152723197606161853</v>
          </cell>
        </row>
        <row r="380">
          <cell r="F380" t="str">
            <v>孙国兴</v>
          </cell>
          <cell r="G380" t="str">
            <v>机运队</v>
          </cell>
          <cell r="H380" t="str">
            <v>设备检修工</v>
          </cell>
        </row>
        <row r="380">
          <cell r="J380" t="str">
            <v>工人岗</v>
          </cell>
          <cell r="K380" t="str">
            <v>技能序列(S)</v>
          </cell>
        </row>
        <row r="380">
          <cell r="M380" t="str">
            <v>正式工</v>
          </cell>
          <cell r="N380">
            <v>42020</v>
          </cell>
          <cell r="O380">
            <v>10.7</v>
          </cell>
          <cell r="P380" t="str">
            <v>固定期限劳动合同</v>
          </cell>
          <cell r="Q380" t="str">
            <v>男</v>
          </cell>
          <cell r="R380" t="str">
            <v>汉</v>
          </cell>
          <cell r="S380">
            <v>26993</v>
          </cell>
          <cell r="T380" t="str">
            <v>内蒙古赤峰市宁城县大城子镇四龙煤矿家属院</v>
          </cell>
          <cell r="U380" t="str">
            <v>150429197311253611</v>
          </cell>
        </row>
        <row r="381">
          <cell r="F381" t="str">
            <v>苗宇</v>
          </cell>
          <cell r="G381" t="str">
            <v>机运队</v>
          </cell>
          <cell r="H381" t="str">
            <v>设备检修工</v>
          </cell>
        </row>
        <row r="381">
          <cell r="J381" t="str">
            <v>工人岗</v>
          </cell>
          <cell r="K381" t="str">
            <v>技能序列(S)</v>
          </cell>
        </row>
        <row r="381">
          <cell r="M381" t="str">
            <v>正式工</v>
          </cell>
          <cell r="N381">
            <v>42705</v>
          </cell>
          <cell r="O381">
            <v>8.8</v>
          </cell>
          <cell r="P381" t="str">
            <v>固定期限劳动合同</v>
          </cell>
          <cell r="Q381" t="str">
            <v>男</v>
          </cell>
          <cell r="R381" t="str">
            <v>汉</v>
          </cell>
          <cell r="S381">
            <v>31519</v>
          </cell>
          <cell r="T381" t="str">
            <v>内蒙古鄂尔多斯市准格尔旗龙口镇双敖包村刘佰正社117号</v>
          </cell>
          <cell r="U381" t="str">
            <v>152723198604174217</v>
          </cell>
        </row>
        <row r="382">
          <cell r="F382" t="str">
            <v>高兴</v>
          </cell>
          <cell r="G382" t="str">
            <v>机运队</v>
          </cell>
          <cell r="H382" t="str">
            <v>设备检修工</v>
          </cell>
        </row>
        <row r="382">
          <cell r="J382" t="str">
            <v>工人岗</v>
          </cell>
          <cell r="K382" t="str">
            <v>技能序列(S)</v>
          </cell>
        </row>
        <row r="382">
          <cell r="M382" t="str">
            <v>正式工</v>
          </cell>
          <cell r="N382">
            <v>43253</v>
          </cell>
          <cell r="O382">
            <v>7.3</v>
          </cell>
          <cell r="P382" t="str">
            <v>固定期限劳动合同</v>
          </cell>
          <cell r="Q382" t="str">
            <v>男</v>
          </cell>
          <cell r="R382" t="str">
            <v>汉</v>
          </cell>
          <cell r="S382">
            <v>31725</v>
          </cell>
          <cell r="T382" t="str">
            <v>内蒙古鄂尔多斯市准格尔旗薛家湾镇亭子焉村阳路湾社484号</v>
          </cell>
          <cell r="U382" t="str">
            <v>152723198611091217</v>
          </cell>
        </row>
        <row r="383">
          <cell r="F383" t="str">
            <v>陈爱国</v>
          </cell>
          <cell r="G383" t="str">
            <v>机运队</v>
          </cell>
          <cell r="H383" t="str">
            <v>设备检修工</v>
          </cell>
        </row>
        <row r="383">
          <cell r="J383" t="str">
            <v>工人岗</v>
          </cell>
          <cell r="K383" t="str">
            <v>技能序列(S)</v>
          </cell>
        </row>
        <row r="383">
          <cell r="M383" t="str">
            <v>正式工</v>
          </cell>
          <cell r="N383">
            <v>43565</v>
          </cell>
          <cell r="O383">
            <v>6.4</v>
          </cell>
          <cell r="P383" t="str">
            <v>固定期限劳动合同</v>
          </cell>
          <cell r="Q383" t="str">
            <v>男</v>
          </cell>
          <cell r="R383" t="str">
            <v>汉</v>
          </cell>
          <cell r="S383">
            <v>29371</v>
          </cell>
          <cell r="T383" t="str">
            <v>山西省偏关县水泉乡七家坪村1组047号</v>
          </cell>
          <cell r="U383" t="str">
            <v>142234198005305019</v>
          </cell>
        </row>
        <row r="384">
          <cell r="F384" t="str">
            <v>王冲</v>
          </cell>
          <cell r="G384" t="str">
            <v>机运队</v>
          </cell>
          <cell r="H384" t="str">
            <v>设备检修工</v>
          </cell>
        </row>
        <row r="384">
          <cell r="J384" t="str">
            <v>工人岗</v>
          </cell>
          <cell r="K384" t="str">
            <v>技能序列(S)</v>
          </cell>
        </row>
        <row r="384">
          <cell r="M384" t="str">
            <v>正式工</v>
          </cell>
          <cell r="N384">
            <v>44016</v>
          </cell>
          <cell r="O384">
            <v>5.2</v>
          </cell>
          <cell r="P384" t="str">
            <v>固定期限劳动合同</v>
          </cell>
          <cell r="Q384" t="str">
            <v>男</v>
          </cell>
          <cell r="R384" t="str">
            <v>汉</v>
          </cell>
          <cell r="S384">
            <v>33478</v>
          </cell>
          <cell r="T384" t="str">
            <v>江苏省沛县大屯煤电姚桥工人村11号楼210室</v>
          </cell>
          <cell r="U384" t="str">
            <v>653127199108281132</v>
          </cell>
        </row>
        <row r="385">
          <cell r="F385" t="str">
            <v>刘晓勇</v>
          </cell>
          <cell r="G385" t="str">
            <v>机运队</v>
          </cell>
          <cell r="H385" t="str">
            <v>设备检修工</v>
          </cell>
        </row>
        <row r="385">
          <cell r="J385" t="str">
            <v>工人岗</v>
          </cell>
          <cell r="K385" t="str">
            <v>技能序列(S)</v>
          </cell>
        </row>
        <row r="385">
          <cell r="M385" t="str">
            <v>正式工</v>
          </cell>
          <cell r="N385">
            <v>44638</v>
          </cell>
          <cell r="O385">
            <v>3.5</v>
          </cell>
          <cell r="P385" t="str">
            <v>固定期限劳动合同</v>
          </cell>
          <cell r="Q385" t="str">
            <v>男</v>
          </cell>
          <cell r="R385" t="str">
            <v>汉</v>
          </cell>
          <cell r="S385">
            <v>31192</v>
          </cell>
          <cell r="T385" t="str">
            <v>山西省河曲县刘家塔镇路铺村78号</v>
          </cell>
          <cell r="U385" t="str">
            <v>142232198505252731</v>
          </cell>
        </row>
        <row r="386">
          <cell r="F386" t="str">
            <v>徐昭斌</v>
          </cell>
          <cell r="G386" t="str">
            <v>机运队</v>
          </cell>
          <cell r="H386" t="str">
            <v>设备检修工</v>
          </cell>
        </row>
        <row r="386">
          <cell r="J386" t="str">
            <v>工人岗</v>
          </cell>
          <cell r="K386" t="str">
            <v>技能序列(S)</v>
          </cell>
        </row>
        <row r="386">
          <cell r="M386" t="str">
            <v>正式工</v>
          </cell>
          <cell r="N386">
            <v>45279</v>
          </cell>
          <cell r="O386">
            <v>1.7</v>
          </cell>
          <cell r="P386" t="str">
            <v>固定期限劳动合同</v>
          </cell>
          <cell r="Q386" t="str">
            <v>男</v>
          </cell>
          <cell r="R386" t="str">
            <v>汉</v>
          </cell>
          <cell r="S386">
            <v>29158</v>
          </cell>
          <cell r="T386" t="str">
            <v>江西省丰城市拖船镇蛟湖村蛟湖组２３４号</v>
          </cell>
          <cell r="U386" t="str">
            <v>362202197910300854</v>
          </cell>
        </row>
        <row r="387">
          <cell r="F387" t="str">
            <v>苑广田</v>
          </cell>
          <cell r="G387" t="str">
            <v>机运队</v>
          </cell>
          <cell r="H387" t="str">
            <v>生产班班长</v>
          </cell>
        </row>
        <row r="387">
          <cell r="J387" t="str">
            <v>工人岗</v>
          </cell>
          <cell r="K387" t="str">
            <v>技能序列(S)</v>
          </cell>
        </row>
        <row r="387">
          <cell r="M387" t="str">
            <v>正式工</v>
          </cell>
          <cell r="N387">
            <v>41324</v>
          </cell>
          <cell r="O387">
            <v>12.6</v>
          </cell>
          <cell r="P387" t="str">
            <v>固定期限劳动合同</v>
          </cell>
          <cell r="Q387" t="str">
            <v>男</v>
          </cell>
          <cell r="R387" t="str">
            <v>汉</v>
          </cell>
          <cell r="S387">
            <v>26302</v>
          </cell>
          <cell r="T387" t="str">
            <v>内蒙古赤峰市宁城县大城子镇大梁东村1组</v>
          </cell>
          <cell r="U387" t="str">
            <v>211404197201043672</v>
          </cell>
        </row>
        <row r="388">
          <cell r="F388" t="str">
            <v>张永强</v>
          </cell>
          <cell r="G388" t="str">
            <v>机运队</v>
          </cell>
          <cell r="H388" t="str">
            <v>生产二班副班长</v>
          </cell>
        </row>
        <row r="388">
          <cell r="J388" t="str">
            <v>工人岗</v>
          </cell>
          <cell r="K388" t="str">
            <v>技能序列(S)</v>
          </cell>
        </row>
        <row r="388">
          <cell r="M388" t="str">
            <v>正式工</v>
          </cell>
          <cell r="N388">
            <v>40988</v>
          </cell>
          <cell r="O388">
            <v>13.5</v>
          </cell>
          <cell r="P388" t="str">
            <v>固定期限劳动合同</v>
          </cell>
          <cell r="Q388" t="str">
            <v>男</v>
          </cell>
          <cell r="R388" t="str">
            <v>汉</v>
          </cell>
          <cell r="S388">
            <v>30197</v>
          </cell>
          <cell r="T388" t="str">
            <v>内蒙古鄂尔多斯市准格尔旗十二连城乡东不拉村东李三壕社130号</v>
          </cell>
          <cell r="U388" t="str">
            <v>15272319820903541X</v>
          </cell>
        </row>
        <row r="389">
          <cell r="F389" t="str">
            <v>郑永红</v>
          </cell>
          <cell r="G389" t="str">
            <v>机运队</v>
          </cell>
          <cell r="H389" t="str">
            <v>生产一班副班长</v>
          </cell>
        </row>
        <row r="389">
          <cell r="J389" t="str">
            <v>工人岗</v>
          </cell>
          <cell r="K389" t="str">
            <v>技能序列(S)</v>
          </cell>
        </row>
        <row r="389">
          <cell r="M389" t="str">
            <v>正式工</v>
          </cell>
          <cell r="N389">
            <v>41863</v>
          </cell>
          <cell r="O389">
            <v>11.1</v>
          </cell>
          <cell r="P389" t="str">
            <v>固定期限劳动合同</v>
          </cell>
          <cell r="Q389" t="str">
            <v>男</v>
          </cell>
          <cell r="R389" t="str">
            <v>汉</v>
          </cell>
          <cell r="S389">
            <v>29488</v>
          </cell>
          <cell r="T389" t="str">
            <v>内蒙古乌兰察布市四子王旗库伦图乡梅林滩自然村三十五号</v>
          </cell>
          <cell r="U389" t="str">
            <v>152634198009242717</v>
          </cell>
        </row>
        <row r="390">
          <cell r="F390" t="str">
            <v>杨亮</v>
          </cell>
          <cell r="G390" t="str">
            <v>机运队</v>
          </cell>
          <cell r="H390" t="str">
            <v>水泵工</v>
          </cell>
        </row>
        <row r="390">
          <cell r="J390" t="str">
            <v>工人岗</v>
          </cell>
          <cell r="K390" t="str">
            <v>技能序列(S)</v>
          </cell>
        </row>
        <row r="390">
          <cell r="M390" t="str">
            <v>正式工</v>
          </cell>
          <cell r="N390">
            <v>41863</v>
          </cell>
          <cell r="O390">
            <v>11.1</v>
          </cell>
          <cell r="P390" t="str">
            <v>固定期限劳动合同</v>
          </cell>
          <cell r="Q390" t="str">
            <v>男</v>
          </cell>
          <cell r="R390" t="str">
            <v>汉</v>
          </cell>
          <cell r="S390">
            <v>31048</v>
          </cell>
          <cell r="T390" t="str">
            <v>内蒙古牙克石市伊图里河镇朝阳村47号</v>
          </cell>
          <cell r="U390" t="str">
            <v>15210419850101661X</v>
          </cell>
        </row>
        <row r="391">
          <cell r="F391" t="str">
            <v>谢何</v>
          </cell>
          <cell r="G391" t="str">
            <v>机运队</v>
          </cell>
          <cell r="H391" t="str">
            <v>水泵工</v>
          </cell>
        </row>
        <row r="391">
          <cell r="J391" t="str">
            <v>工人岗</v>
          </cell>
          <cell r="K391" t="str">
            <v>技能序列(S)</v>
          </cell>
        </row>
        <row r="391">
          <cell r="M391" t="str">
            <v>正式工</v>
          </cell>
          <cell r="N391">
            <v>42020</v>
          </cell>
          <cell r="O391">
            <v>10.7</v>
          </cell>
          <cell r="P391" t="str">
            <v>固定期限劳动合同</v>
          </cell>
          <cell r="Q391" t="str">
            <v>男</v>
          </cell>
          <cell r="R391" t="str">
            <v>汉</v>
          </cell>
          <cell r="S391">
            <v>25520</v>
          </cell>
          <cell r="T391" t="str">
            <v>江苏省睢宁县睢宁镇高塘村513号</v>
          </cell>
          <cell r="U391" t="str">
            <v>320324196911130332</v>
          </cell>
        </row>
        <row r="392">
          <cell r="F392" t="str">
            <v>孙志成</v>
          </cell>
          <cell r="G392" t="str">
            <v>机运队</v>
          </cell>
          <cell r="H392" t="str">
            <v>水泵工</v>
          </cell>
        </row>
        <row r="392">
          <cell r="J392" t="str">
            <v>工人岗</v>
          </cell>
          <cell r="K392" t="str">
            <v>技能序列(S)</v>
          </cell>
        </row>
        <row r="392">
          <cell r="M392" t="str">
            <v>正式工</v>
          </cell>
          <cell r="N392">
            <v>42633</v>
          </cell>
          <cell r="O392">
            <v>9</v>
          </cell>
          <cell r="P392" t="str">
            <v>固定期限劳动合同</v>
          </cell>
          <cell r="Q392" t="str">
            <v>男</v>
          </cell>
          <cell r="R392" t="str">
            <v>汉</v>
          </cell>
          <cell r="S392">
            <v>26629</v>
          </cell>
          <cell r="T392" t="str">
            <v>内蒙古根河市得耳布尔镇临海路军民街110号</v>
          </cell>
          <cell r="U392" t="str">
            <v>152126197211261215</v>
          </cell>
        </row>
        <row r="393">
          <cell r="F393" t="str">
            <v>王学强</v>
          </cell>
          <cell r="G393" t="str">
            <v>机运队</v>
          </cell>
          <cell r="H393" t="str">
            <v>水泵工</v>
          </cell>
        </row>
        <row r="393">
          <cell r="J393" t="str">
            <v>工人岗</v>
          </cell>
          <cell r="K393" t="str">
            <v>技能序列(S)</v>
          </cell>
        </row>
        <row r="393">
          <cell r="M393" t="str">
            <v>正式工</v>
          </cell>
          <cell r="N393">
            <v>43976</v>
          </cell>
          <cell r="O393">
            <v>5.3</v>
          </cell>
          <cell r="P393" t="str">
            <v>固定期限劳动合同</v>
          </cell>
          <cell r="Q393" t="str">
            <v>男</v>
          </cell>
          <cell r="R393" t="str">
            <v>汉</v>
          </cell>
          <cell r="S393">
            <v>34230</v>
          </cell>
          <cell r="T393" t="str">
            <v>内蒙古乌兰察布市化德县七号镇七号村</v>
          </cell>
          <cell r="U393" t="str">
            <v>152625199309186014</v>
          </cell>
        </row>
        <row r="394">
          <cell r="F394" t="str">
            <v>张青春</v>
          </cell>
          <cell r="G394" t="str">
            <v>机运队</v>
          </cell>
          <cell r="H394" t="str">
            <v>水泵司机</v>
          </cell>
        </row>
        <row r="394">
          <cell r="J394" t="str">
            <v>工人岗</v>
          </cell>
          <cell r="K394" t="str">
            <v>技能序列(S)</v>
          </cell>
        </row>
        <row r="394">
          <cell r="M394" t="str">
            <v>正式工</v>
          </cell>
          <cell r="N394">
            <v>41305</v>
          </cell>
          <cell r="O394">
            <v>12.6</v>
          </cell>
          <cell r="P394" t="str">
            <v>固定期限劳动合同</v>
          </cell>
          <cell r="Q394" t="str">
            <v>男</v>
          </cell>
          <cell r="R394" t="str">
            <v>汉</v>
          </cell>
          <cell r="S394">
            <v>25604</v>
          </cell>
          <cell r="T394" t="str">
            <v>内蒙古通辽市扎鲁特旗香山农场一分场441号</v>
          </cell>
          <cell r="U394" t="str">
            <v>152327197002051016</v>
          </cell>
        </row>
        <row r="395">
          <cell r="F395" t="str">
            <v>秦承胜</v>
          </cell>
          <cell r="G395" t="str">
            <v>机运队</v>
          </cell>
          <cell r="H395" t="str">
            <v>信号把钩工</v>
          </cell>
        </row>
        <row r="395">
          <cell r="J395" t="str">
            <v>工人岗</v>
          </cell>
          <cell r="K395" t="str">
            <v>技能序列(S)</v>
          </cell>
        </row>
        <row r="395">
          <cell r="M395" t="str">
            <v>正式工</v>
          </cell>
          <cell r="N395">
            <v>41302</v>
          </cell>
          <cell r="O395">
            <v>12.6</v>
          </cell>
          <cell r="P395" t="str">
            <v>固定期限劳动合同</v>
          </cell>
          <cell r="Q395" t="str">
            <v>男</v>
          </cell>
          <cell r="R395" t="str">
            <v>汉</v>
          </cell>
          <cell r="S395">
            <v>25719</v>
          </cell>
          <cell r="T395" t="str">
            <v>山东省东平县旧县乡尹村一村006号</v>
          </cell>
          <cell r="U395" t="str">
            <v>37012419700531401X</v>
          </cell>
        </row>
        <row r="396">
          <cell r="F396" t="str">
            <v>张忠山</v>
          </cell>
          <cell r="G396" t="str">
            <v>机运队</v>
          </cell>
          <cell r="H396" t="str">
            <v>信号把钩工</v>
          </cell>
        </row>
        <row r="396">
          <cell r="J396" t="str">
            <v>工人岗</v>
          </cell>
          <cell r="K396" t="str">
            <v>技能序列(S)</v>
          </cell>
        </row>
        <row r="396">
          <cell r="M396" t="str">
            <v>正式工</v>
          </cell>
          <cell r="N396">
            <v>41302</v>
          </cell>
          <cell r="O396">
            <v>12.6</v>
          </cell>
          <cell r="P396" t="str">
            <v>固定期限劳动合同</v>
          </cell>
          <cell r="Q396" t="str">
            <v>男</v>
          </cell>
          <cell r="R396" t="str">
            <v>汉</v>
          </cell>
          <cell r="S396">
            <v>26662</v>
          </cell>
          <cell r="T396" t="str">
            <v>陕西省商南县青山乡跃进村八组</v>
          </cell>
          <cell r="U396" t="str">
            <v>612524197212290974</v>
          </cell>
        </row>
        <row r="397">
          <cell r="F397" t="str">
            <v>秦柏庆</v>
          </cell>
          <cell r="G397" t="str">
            <v>机运队</v>
          </cell>
          <cell r="H397" t="str">
            <v>信号把钩工</v>
          </cell>
        </row>
        <row r="397">
          <cell r="J397" t="str">
            <v>工人岗</v>
          </cell>
          <cell r="K397" t="str">
            <v>技能序列(S)</v>
          </cell>
        </row>
        <row r="397">
          <cell r="M397" t="str">
            <v>正式工</v>
          </cell>
          <cell r="N397">
            <v>41293</v>
          </cell>
          <cell r="O397">
            <v>12.7</v>
          </cell>
          <cell r="P397" t="str">
            <v>固定期限劳动合同</v>
          </cell>
          <cell r="Q397" t="str">
            <v>男</v>
          </cell>
          <cell r="R397" t="str">
            <v>汉</v>
          </cell>
          <cell r="S397">
            <v>24897</v>
          </cell>
          <cell r="T397" t="str">
            <v>山东省东平县旧县乡尹村一村272号</v>
          </cell>
          <cell r="U397" t="str">
            <v>370124196802294010</v>
          </cell>
        </row>
        <row r="398">
          <cell r="F398" t="str">
            <v>王立武</v>
          </cell>
          <cell r="G398" t="str">
            <v>机运队</v>
          </cell>
          <cell r="H398" t="str">
            <v>信号把钩工</v>
          </cell>
        </row>
        <row r="398">
          <cell r="J398" t="str">
            <v>工人岗</v>
          </cell>
          <cell r="K398" t="str">
            <v>技能序列(S)</v>
          </cell>
        </row>
        <row r="398">
          <cell r="M398" t="str">
            <v>正式工</v>
          </cell>
          <cell r="N398">
            <v>42555</v>
          </cell>
          <cell r="O398">
            <v>9.2</v>
          </cell>
          <cell r="P398" t="str">
            <v>固定期限劳动合同</v>
          </cell>
          <cell r="Q398" t="str">
            <v>男</v>
          </cell>
          <cell r="R398" t="str">
            <v>汉</v>
          </cell>
          <cell r="S398">
            <v>26244</v>
          </cell>
          <cell r="T398" t="str">
            <v>内蒙古赤峰市宁城县天义镇天南社区居委会25组</v>
          </cell>
          <cell r="U398" t="str">
            <v>15042919711107001X</v>
          </cell>
        </row>
        <row r="399">
          <cell r="F399" t="str">
            <v>刘新虎</v>
          </cell>
          <cell r="G399" t="str">
            <v>机运队</v>
          </cell>
          <cell r="H399" t="str">
            <v>巡视工</v>
          </cell>
        </row>
        <row r="399">
          <cell r="J399" t="str">
            <v>工人岗</v>
          </cell>
          <cell r="K399" t="str">
            <v>技能序列(S)</v>
          </cell>
        </row>
        <row r="399">
          <cell r="M399" t="str">
            <v>正式工</v>
          </cell>
          <cell r="N399">
            <v>41044</v>
          </cell>
          <cell r="O399">
            <v>13.3</v>
          </cell>
          <cell r="P399" t="str">
            <v>固定期限劳动合同</v>
          </cell>
          <cell r="Q399" t="str">
            <v>男</v>
          </cell>
          <cell r="R399" t="str">
            <v>汉</v>
          </cell>
          <cell r="S399">
            <v>29984</v>
          </cell>
          <cell r="T399" t="str">
            <v>陕西省西安市临潼区零口办南韦村韦二组26号</v>
          </cell>
          <cell r="U399" t="str">
            <v>610115198202023519</v>
          </cell>
        </row>
        <row r="400">
          <cell r="F400" t="str">
            <v>冒勇</v>
          </cell>
          <cell r="G400" t="str">
            <v>机运队</v>
          </cell>
          <cell r="H400" t="str">
            <v>巡视工</v>
          </cell>
        </row>
        <row r="400">
          <cell r="J400" t="str">
            <v>工人岗</v>
          </cell>
          <cell r="K400" t="str">
            <v>技能序列(S)</v>
          </cell>
        </row>
        <row r="400">
          <cell r="M400" t="str">
            <v>正式工</v>
          </cell>
          <cell r="N400">
            <v>41327</v>
          </cell>
          <cell r="O400">
            <v>12.6</v>
          </cell>
          <cell r="P400" t="str">
            <v>固定期限劳动合同</v>
          </cell>
          <cell r="Q400" t="str">
            <v>男</v>
          </cell>
          <cell r="R400" t="str">
            <v>汉</v>
          </cell>
          <cell r="S400">
            <v>24589</v>
          </cell>
          <cell r="T400" t="str">
            <v>江苏省海安县角斜镇范堑村十一组9号</v>
          </cell>
          <cell r="U400" t="str">
            <v>320621196704271439</v>
          </cell>
        </row>
        <row r="401">
          <cell r="F401" t="str">
            <v>宋亮</v>
          </cell>
          <cell r="G401" t="str">
            <v>机运队</v>
          </cell>
          <cell r="H401" t="str">
            <v>巡视工</v>
          </cell>
        </row>
        <row r="401">
          <cell r="J401" t="str">
            <v>工人岗</v>
          </cell>
          <cell r="K401" t="str">
            <v>技能序列(S)</v>
          </cell>
        </row>
        <row r="401">
          <cell r="M401" t="str">
            <v>正式工</v>
          </cell>
          <cell r="N401">
            <v>41346</v>
          </cell>
          <cell r="O401">
            <v>12.5</v>
          </cell>
          <cell r="P401" t="str">
            <v>固定期限劳动合同</v>
          </cell>
          <cell r="Q401" t="str">
            <v>男</v>
          </cell>
          <cell r="R401" t="str">
            <v>汉</v>
          </cell>
          <cell r="S401">
            <v>31864</v>
          </cell>
          <cell r="T401" t="str">
            <v>内蒙古鄂尔多斯市准格尔旗薛家湾镇黑岱沟村李家</v>
          </cell>
          <cell r="U401" t="str">
            <v>152723198703281050</v>
          </cell>
        </row>
        <row r="402">
          <cell r="F402" t="str">
            <v>刘继俭</v>
          </cell>
          <cell r="G402" t="str">
            <v>机运队</v>
          </cell>
          <cell r="H402" t="str">
            <v>巡视工</v>
          </cell>
        </row>
        <row r="402">
          <cell r="J402" t="str">
            <v>工人岗</v>
          </cell>
          <cell r="K402" t="str">
            <v>技能序列(S)</v>
          </cell>
        </row>
        <row r="402">
          <cell r="M402" t="str">
            <v>正式工</v>
          </cell>
          <cell r="N402">
            <v>41377</v>
          </cell>
          <cell r="O402">
            <v>12.4</v>
          </cell>
          <cell r="P402" t="str">
            <v>固定期限劳动合同</v>
          </cell>
          <cell r="Q402" t="str">
            <v>男</v>
          </cell>
          <cell r="R402" t="str">
            <v>回</v>
          </cell>
          <cell r="S402">
            <v>24226</v>
          </cell>
          <cell r="T402" t="str">
            <v>河北省迁安市杨各庄镇徐流营村507号</v>
          </cell>
          <cell r="U402" t="str">
            <v>13022619660429307X</v>
          </cell>
        </row>
        <row r="403">
          <cell r="F403" t="str">
            <v>刘杰龙</v>
          </cell>
          <cell r="G403" t="str">
            <v>机运队</v>
          </cell>
          <cell r="H403" t="str">
            <v>巡视工</v>
          </cell>
        </row>
        <row r="403">
          <cell r="J403" t="str">
            <v>工人岗</v>
          </cell>
          <cell r="K403" t="str">
            <v>技能序列(S)</v>
          </cell>
        </row>
        <row r="403">
          <cell r="M403" t="str">
            <v>正式工</v>
          </cell>
          <cell r="N403">
            <v>42441</v>
          </cell>
          <cell r="O403">
            <v>9.5</v>
          </cell>
          <cell r="P403" t="str">
            <v>固定期限劳动合同</v>
          </cell>
          <cell r="Q403" t="str">
            <v>男</v>
          </cell>
          <cell r="R403" t="str">
            <v>汉</v>
          </cell>
          <cell r="S403">
            <v>29411</v>
          </cell>
          <cell r="T403" t="str">
            <v>山西省保德县孙家沟乡沟底塔村48号</v>
          </cell>
          <cell r="U403" t="str">
            <v>142233198007095215</v>
          </cell>
        </row>
        <row r="404">
          <cell r="F404" t="str">
            <v>杜晚生</v>
          </cell>
          <cell r="G404" t="str">
            <v>机运队</v>
          </cell>
          <cell r="H404" t="str">
            <v>信号把钩工</v>
          </cell>
        </row>
        <row r="404">
          <cell r="J404" t="str">
            <v>工人岗</v>
          </cell>
          <cell r="K404" t="str">
            <v>技能序列(S)</v>
          </cell>
        </row>
        <row r="404">
          <cell r="M404" t="str">
            <v>正式工</v>
          </cell>
          <cell r="N404">
            <v>41324</v>
          </cell>
          <cell r="O404">
            <v>12.6</v>
          </cell>
          <cell r="P404" t="str">
            <v>固定期限劳动合同</v>
          </cell>
          <cell r="Q404" t="str">
            <v>男</v>
          </cell>
          <cell r="R404" t="str">
            <v>汉</v>
          </cell>
          <cell r="S404">
            <v>26207</v>
          </cell>
          <cell r="T404" t="str">
            <v>河北省沙河市白塔镇西赵村一区115号</v>
          </cell>
          <cell r="U404" t="str">
            <v>132222197110013032</v>
          </cell>
        </row>
        <row r="405">
          <cell r="F405" t="str">
            <v>李维朴</v>
          </cell>
          <cell r="G405" t="str">
            <v>机运队</v>
          </cell>
          <cell r="H405" t="str">
            <v>巡视工</v>
          </cell>
        </row>
        <row r="405">
          <cell r="J405" t="str">
            <v>工人岗</v>
          </cell>
          <cell r="K405" t="str">
            <v>技能序列(S)</v>
          </cell>
        </row>
        <row r="405">
          <cell r="M405" t="str">
            <v>正式工</v>
          </cell>
          <cell r="N405">
            <v>43570</v>
          </cell>
          <cell r="O405">
            <v>6.4</v>
          </cell>
          <cell r="P405" t="str">
            <v>固定期限劳动合同</v>
          </cell>
          <cell r="Q405" t="str">
            <v>男</v>
          </cell>
          <cell r="R405" t="str">
            <v>汉</v>
          </cell>
          <cell r="S405">
            <v>33702</v>
          </cell>
          <cell r="T405" t="str">
            <v>内蒙古赤峰市敖汉旗牛古吐乡喇叭板村前西组</v>
          </cell>
          <cell r="U405" t="str">
            <v>150430199204082698</v>
          </cell>
        </row>
        <row r="406">
          <cell r="F406" t="str">
            <v>朱银武</v>
          </cell>
          <cell r="G406" t="str">
            <v>机运队</v>
          </cell>
          <cell r="H406" t="str">
            <v>巡视工</v>
          </cell>
        </row>
        <row r="406">
          <cell r="J406" t="str">
            <v>工人岗</v>
          </cell>
          <cell r="K406" t="str">
            <v>技能序列(S)</v>
          </cell>
        </row>
        <row r="406">
          <cell r="M406" t="str">
            <v>正式工</v>
          </cell>
          <cell r="N406">
            <v>43598</v>
          </cell>
          <cell r="O406">
            <v>6.3</v>
          </cell>
          <cell r="P406" t="str">
            <v>固定期限劳动合同</v>
          </cell>
          <cell r="Q406" t="str">
            <v>男</v>
          </cell>
          <cell r="R406" t="str">
            <v>汉</v>
          </cell>
          <cell r="S406">
            <v>29379</v>
          </cell>
          <cell r="T406" t="str">
            <v>内蒙古赤峰市敖汉旗金厂沟梁镇刘杖子村一组</v>
          </cell>
          <cell r="U406" t="str">
            <v>150430198006070237</v>
          </cell>
        </row>
        <row r="407">
          <cell r="F407" t="str">
            <v>刘杨</v>
          </cell>
          <cell r="G407" t="str">
            <v>机运队</v>
          </cell>
          <cell r="H407" t="str">
            <v>巡视工</v>
          </cell>
        </row>
        <row r="407">
          <cell r="J407" t="str">
            <v>工人岗</v>
          </cell>
          <cell r="K407" t="str">
            <v>技能序列(S)</v>
          </cell>
        </row>
        <row r="407">
          <cell r="M407" t="str">
            <v>正式工</v>
          </cell>
          <cell r="N407">
            <v>43654</v>
          </cell>
          <cell r="O407">
            <v>6.2</v>
          </cell>
          <cell r="P407" t="str">
            <v>固定期限劳动合同</v>
          </cell>
          <cell r="Q407" t="str">
            <v>男</v>
          </cell>
          <cell r="R407" t="str">
            <v>汉</v>
          </cell>
          <cell r="S407">
            <v>34538</v>
          </cell>
          <cell r="T407" t="str">
            <v>内蒙古鄂尔多斯市准格尔旗魏家峁镇双敖包村其子壕社055号</v>
          </cell>
          <cell r="U407" t="str">
            <v>150422199407230056</v>
          </cell>
        </row>
        <row r="408">
          <cell r="F408" t="str">
            <v>孙友文</v>
          </cell>
          <cell r="G408" t="str">
            <v>机运队</v>
          </cell>
          <cell r="H408" t="str">
            <v>巡视工</v>
          </cell>
        </row>
        <row r="408">
          <cell r="J408" t="str">
            <v>工人岗</v>
          </cell>
          <cell r="K408" t="str">
            <v>技能序列(S)</v>
          </cell>
        </row>
        <row r="408">
          <cell r="M408" t="str">
            <v>正式工</v>
          </cell>
          <cell r="N408">
            <v>44424</v>
          </cell>
          <cell r="O408">
            <v>4.1</v>
          </cell>
          <cell r="P408" t="str">
            <v>固定期限劳动合同</v>
          </cell>
          <cell r="Q408" t="str">
            <v>男</v>
          </cell>
          <cell r="R408" t="str">
            <v>汉</v>
          </cell>
          <cell r="S408">
            <v>29562</v>
          </cell>
          <cell r="T408" t="str">
            <v>黑龙江省富锦市文化社区24组</v>
          </cell>
          <cell r="U408" t="str">
            <v>230921198012070015</v>
          </cell>
        </row>
        <row r="409">
          <cell r="F409" t="str">
            <v>陈明忱</v>
          </cell>
          <cell r="G409" t="str">
            <v>机运队</v>
          </cell>
          <cell r="H409" t="str">
            <v>巡视工</v>
          </cell>
        </row>
        <row r="409">
          <cell r="J409" t="str">
            <v>工人岗</v>
          </cell>
          <cell r="K409" t="str">
            <v>技能序列(S)</v>
          </cell>
        </row>
        <row r="409">
          <cell r="M409" t="str">
            <v>正式工</v>
          </cell>
          <cell r="N409">
            <v>44496</v>
          </cell>
          <cell r="O409">
            <v>3.9</v>
          </cell>
          <cell r="P409" t="str">
            <v>固定期限劳动合同</v>
          </cell>
          <cell r="Q409" t="str">
            <v>男</v>
          </cell>
          <cell r="R409" t="str">
            <v>汉</v>
          </cell>
          <cell r="S409">
            <v>33259</v>
          </cell>
          <cell r="T409" t="str">
            <v>辽宁省抚顺市新抚区七路5号楼4单元103号</v>
          </cell>
          <cell r="U409" t="str">
            <v>210402199101210934</v>
          </cell>
        </row>
        <row r="410">
          <cell r="F410" t="str">
            <v>高永亮</v>
          </cell>
          <cell r="G410" t="str">
            <v>机运队</v>
          </cell>
          <cell r="H410" t="str">
            <v>巡视工</v>
          </cell>
        </row>
        <row r="410">
          <cell r="J410" t="str">
            <v>工人岗</v>
          </cell>
          <cell r="K410" t="str">
            <v>技能序列(S)</v>
          </cell>
        </row>
        <row r="410">
          <cell r="M410" t="str">
            <v>正式工</v>
          </cell>
          <cell r="N410">
            <v>44617</v>
          </cell>
          <cell r="O410">
            <v>3.6</v>
          </cell>
          <cell r="P410" t="str">
            <v>固定期限劳动合同</v>
          </cell>
          <cell r="Q410" t="str">
            <v>男</v>
          </cell>
          <cell r="R410" t="str">
            <v>汉</v>
          </cell>
          <cell r="S410">
            <v>34597</v>
          </cell>
          <cell r="T410" t="str">
            <v>内蒙古鄂尔多斯市准格尔旗纳日松镇勿图沟村栗家塔社</v>
          </cell>
          <cell r="U410" t="str">
            <v>152723199409206919</v>
          </cell>
        </row>
        <row r="411">
          <cell r="F411" t="str">
            <v>杨杰</v>
          </cell>
          <cell r="G411" t="str">
            <v>机运队</v>
          </cell>
          <cell r="H411" t="str">
            <v>巡视工</v>
          </cell>
        </row>
        <row r="411">
          <cell r="J411" t="str">
            <v>工人岗</v>
          </cell>
          <cell r="K411" t="str">
            <v>技能序列(S)</v>
          </cell>
        </row>
        <row r="411">
          <cell r="M411" t="str">
            <v>正式工</v>
          </cell>
          <cell r="N411">
            <v>44967</v>
          </cell>
          <cell r="O411">
            <v>2.6</v>
          </cell>
          <cell r="P411" t="str">
            <v>固定期限劳动合同</v>
          </cell>
          <cell r="Q411" t="str">
            <v>男</v>
          </cell>
          <cell r="R411" t="str">
            <v>汉</v>
          </cell>
          <cell r="S411">
            <v>35975</v>
          </cell>
          <cell r="T411" t="str">
            <v>内蒙古鄂尔多斯市准格尔旗大路镇东孔兑村东一社073号</v>
          </cell>
          <cell r="U411" t="str">
            <v>152723199806292718</v>
          </cell>
        </row>
        <row r="412">
          <cell r="F412" t="str">
            <v>刘安亮</v>
          </cell>
          <cell r="G412" t="str">
            <v>机运队</v>
          </cell>
          <cell r="H412" t="str">
            <v>巡视工</v>
          </cell>
        </row>
        <row r="412">
          <cell r="J412" t="str">
            <v>工人岗</v>
          </cell>
          <cell r="K412" t="str">
            <v>技能序列(S)</v>
          </cell>
        </row>
        <row r="412">
          <cell r="M412" t="str">
            <v>正式工</v>
          </cell>
          <cell r="N412">
            <v>45479</v>
          </cell>
          <cell r="O412">
            <v>1.2</v>
          </cell>
          <cell r="P412" t="str">
            <v>固定期限劳动合同</v>
          </cell>
          <cell r="Q412" t="str">
            <v>男</v>
          </cell>
          <cell r="R412" t="str">
            <v>汉</v>
          </cell>
          <cell r="S412">
            <v>30262</v>
          </cell>
          <cell r="T412" t="str">
            <v>山东省曲阜市王庄镇褚家村南09胡同6号</v>
          </cell>
          <cell r="U412" t="str">
            <v>370881198211071514</v>
          </cell>
        </row>
        <row r="413">
          <cell r="F413" t="str">
            <v>白跃春</v>
          </cell>
          <cell r="G413" t="str">
            <v>机运队</v>
          </cell>
          <cell r="H413" t="str">
            <v>原煤皮带巡视工</v>
          </cell>
        </row>
        <row r="413">
          <cell r="J413" t="str">
            <v>工人岗</v>
          </cell>
          <cell r="K413" t="str">
            <v>技能序列(S)</v>
          </cell>
        </row>
        <row r="413">
          <cell r="M413" t="str">
            <v>正式工</v>
          </cell>
          <cell r="N413">
            <v>41323</v>
          </cell>
          <cell r="O413">
            <v>12.6</v>
          </cell>
          <cell r="P413" t="str">
            <v>固定期限劳动合同</v>
          </cell>
          <cell r="Q413" t="str">
            <v>男</v>
          </cell>
          <cell r="R413" t="str">
            <v>汉</v>
          </cell>
          <cell r="S413">
            <v>25202</v>
          </cell>
          <cell r="T413" t="str">
            <v>河北省唐山市迁西县罗家屯镇长岭峰村169号</v>
          </cell>
          <cell r="U413" t="str">
            <v>130227196812303611</v>
          </cell>
        </row>
        <row r="414">
          <cell r="F414" t="str">
            <v>杜春波</v>
          </cell>
          <cell r="G414" t="str">
            <v>机运队</v>
          </cell>
          <cell r="H414" t="str">
            <v>主扇司机</v>
          </cell>
        </row>
        <row r="414">
          <cell r="J414" t="str">
            <v>工人岗</v>
          </cell>
          <cell r="K414" t="str">
            <v>技能序列(S)</v>
          </cell>
        </row>
        <row r="414">
          <cell r="M414" t="str">
            <v>正式工</v>
          </cell>
          <cell r="N414">
            <v>41327</v>
          </cell>
          <cell r="O414">
            <v>12.6</v>
          </cell>
          <cell r="P414" t="str">
            <v>固定期限劳动合同</v>
          </cell>
          <cell r="Q414" t="str">
            <v>女</v>
          </cell>
          <cell r="R414" t="str">
            <v>汉</v>
          </cell>
          <cell r="S414">
            <v>27146</v>
          </cell>
          <cell r="T414" t="str">
            <v>黑龙江省七台河市桃山区万家宝河镇一委5组</v>
          </cell>
          <cell r="U414" t="str">
            <v>230903197404270326</v>
          </cell>
        </row>
        <row r="415">
          <cell r="F415" t="str">
            <v>孟雪</v>
          </cell>
          <cell r="G415" t="str">
            <v>机运队</v>
          </cell>
          <cell r="H415" t="str">
            <v>主扇司机</v>
          </cell>
        </row>
        <row r="415">
          <cell r="J415" t="str">
            <v>工人岗</v>
          </cell>
          <cell r="K415" t="str">
            <v>技能序列(S)</v>
          </cell>
        </row>
        <row r="415">
          <cell r="M415" t="str">
            <v>正式工</v>
          </cell>
          <cell r="N415">
            <v>44273</v>
          </cell>
          <cell r="O415">
            <v>4.5</v>
          </cell>
          <cell r="P415" t="str">
            <v>固定期限劳动合同</v>
          </cell>
          <cell r="Q415" t="str">
            <v>女</v>
          </cell>
          <cell r="R415" t="str">
            <v>汉</v>
          </cell>
          <cell r="S415">
            <v>35060</v>
          </cell>
          <cell r="T415" t="str">
            <v>辽宁省调兵山市人民路兀术街道施荒地村5组10号</v>
          </cell>
          <cell r="U415" t="str">
            <v>211203199512274525</v>
          </cell>
        </row>
        <row r="416">
          <cell r="F416" t="str">
            <v>王瑞清</v>
          </cell>
          <cell r="G416" t="str">
            <v>机运队</v>
          </cell>
          <cell r="H416" t="str">
            <v>主扇司机</v>
          </cell>
        </row>
        <row r="416">
          <cell r="J416" t="str">
            <v>工人岗</v>
          </cell>
          <cell r="K416" t="str">
            <v>技能序列(S)</v>
          </cell>
        </row>
        <row r="416">
          <cell r="M416" t="str">
            <v>正式工</v>
          </cell>
          <cell r="N416">
            <v>44645</v>
          </cell>
          <cell r="O416">
            <v>3.5</v>
          </cell>
          <cell r="P416" t="str">
            <v>固定期限劳动合同</v>
          </cell>
          <cell r="Q416" t="str">
            <v>女</v>
          </cell>
          <cell r="R416" t="str">
            <v>汉</v>
          </cell>
          <cell r="S416">
            <v>33690</v>
          </cell>
          <cell r="T416" t="str">
            <v>山西省偏关县老牛湾镇东长咀村二十二组</v>
          </cell>
          <cell r="U416" t="str">
            <v>142234199203277121</v>
          </cell>
        </row>
        <row r="417">
          <cell r="F417" t="str">
            <v>李萍</v>
          </cell>
          <cell r="G417" t="str">
            <v>机运队</v>
          </cell>
          <cell r="H417" t="str">
            <v>主提升司机</v>
          </cell>
        </row>
        <row r="417">
          <cell r="J417" t="str">
            <v>工人岗</v>
          </cell>
          <cell r="K417" t="str">
            <v>技能序列(S)</v>
          </cell>
        </row>
        <row r="417">
          <cell r="M417" t="str">
            <v>正式工</v>
          </cell>
          <cell r="N417">
            <v>41294</v>
          </cell>
          <cell r="O417">
            <v>12.7</v>
          </cell>
          <cell r="P417" t="str">
            <v>固定期限劳动合同</v>
          </cell>
          <cell r="Q417" t="str">
            <v>女</v>
          </cell>
          <cell r="R417" t="str">
            <v>汉</v>
          </cell>
          <cell r="S417">
            <v>26275</v>
          </cell>
          <cell r="T417" t="str">
            <v>陕西省白水县白水矿家委会十七号楼二单元二层一号</v>
          </cell>
          <cell r="U417" t="str">
            <v>612130197112080721</v>
          </cell>
        </row>
        <row r="418">
          <cell r="F418" t="str">
            <v>肖媛媛</v>
          </cell>
          <cell r="G418" t="str">
            <v>机运队</v>
          </cell>
          <cell r="H418" t="str">
            <v>主提升司机</v>
          </cell>
        </row>
        <row r="418">
          <cell r="J418" t="str">
            <v>工人岗</v>
          </cell>
          <cell r="K418" t="str">
            <v>技能序列(S)</v>
          </cell>
        </row>
        <row r="418">
          <cell r="M418" t="str">
            <v>正式工</v>
          </cell>
          <cell r="N418">
            <v>41294</v>
          </cell>
          <cell r="O418">
            <v>12.7</v>
          </cell>
          <cell r="P418" t="str">
            <v>固定期限劳动合同</v>
          </cell>
          <cell r="Q418" t="str">
            <v>男</v>
          </cell>
          <cell r="R418" t="str">
            <v>汉</v>
          </cell>
          <cell r="S418">
            <v>33099</v>
          </cell>
          <cell r="T418" t="str">
            <v>山西省五寨县东秀庄乡小双碾村西巷58号</v>
          </cell>
          <cell r="U418" t="str">
            <v>142230199008144715</v>
          </cell>
        </row>
        <row r="419">
          <cell r="F419" t="str">
            <v>孙若荣</v>
          </cell>
          <cell r="G419" t="str">
            <v>机运队</v>
          </cell>
          <cell r="H419" t="str">
            <v>主提升司机</v>
          </cell>
        </row>
        <row r="419">
          <cell r="J419" t="str">
            <v>工人岗</v>
          </cell>
          <cell r="K419" t="str">
            <v>技能序列(S)</v>
          </cell>
        </row>
        <row r="419">
          <cell r="M419" t="str">
            <v>正式工</v>
          </cell>
          <cell r="N419">
            <v>41317</v>
          </cell>
          <cell r="O419">
            <v>12.6</v>
          </cell>
          <cell r="P419" t="str">
            <v>固定期限劳动合同</v>
          </cell>
          <cell r="Q419" t="str">
            <v>男</v>
          </cell>
          <cell r="R419" t="str">
            <v>汉</v>
          </cell>
          <cell r="S419">
            <v>24947</v>
          </cell>
          <cell r="T419" t="str">
            <v>新疆和硕县乌什塔拉乡大庄子村五组131号</v>
          </cell>
          <cell r="U419" t="str">
            <v>612129196804191959</v>
          </cell>
        </row>
        <row r="420">
          <cell r="F420" t="str">
            <v>张杰</v>
          </cell>
          <cell r="G420" t="str">
            <v>机运队</v>
          </cell>
          <cell r="H420" t="str">
            <v>主通风机司机</v>
          </cell>
        </row>
        <row r="420">
          <cell r="J420" t="str">
            <v>工人岗</v>
          </cell>
          <cell r="K420" t="str">
            <v>技能序列(S)</v>
          </cell>
        </row>
        <row r="420">
          <cell r="M420" t="str">
            <v>正式工</v>
          </cell>
          <cell r="N420">
            <v>41294</v>
          </cell>
          <cell r="O420">
            <v>12.7</v>
          </cell>
          <cell r="P420" t="str">
            <v>固定期限劳动合同</v>
          </cell>
          <cell r="Q420" t="str">
            <v>女</v>
          </cell>
          <cell r="R420" t="str">
            <v>汉</v>
          </cell>
          <cell r="S420">
            <v>27964</v>
          </cell>
          <cell r="T420" t="str">
            <v>辽宁省铁岭县双井子乡高家店村五组58号</v>
          </cell>
          <cell r="U420" t="str">
            <v>211221197607231820</v>
          </cell>
        </row>
        <row r="421">
          <cell r="F421" t="str">
            <v>王荣</v>
          </cell>
          <cell r="G421" t="str">
            <v>机运队</v>
          </cell>
          <cell r="H421" t="str">
            <v>主通风司机</v>
          </cell>
        </row>
        <row r="421">
          <cell r="J421" t="str">
            <v>工人岗</v>
          </cell>
          <cell r="K421" t="str">
            <v>技能序列(S)</v>
          </cell>
        </row>
        <row r="421">
          <cell r="M421" t="str">
            <v>正式工</v>
          </cell>
          <cell r="N421">
            <v>44342</v>
          </cell>
          <cell r="O421">
            <v>4.3</v>
          </cell>
          <cell r="P421" t="str">
            <v>固定期限劳动合同</v>
          </cell>
          <cell r="Q421" t="str">
            <v>女</v>
          </cell>
          <cell r="R421" t="str">
            <v>汉</v>
          </cell>
          <cell r="S421">
            <v>35469</v>
          </cell>
          <cell r="T421" t="str">
            <v>内蒙古鄂尔多斯市准格尔旗薛家湾镇红台子村阳塔社198号</v>
          </cell>
          <cell r="U421" t="str">
            <v>152723199702080921</v>
          </cell>
        </row>
        <row r="422">
          <cell r="F422" t="str">
            <v>刘倩倩</v>
          </cell>
          <cell r="G422" t="str">
            <v>机运队</v>
          </cell>
          <cell r="H422" t="str">
            <v>主通风机司机</v>
          </cell>
        </row>
        <row r="422">
          <cell r="J422" t="str">
            <v>工人岗</v>
          </cell>
          <cell r="K422" t="str">
            <v>技能序列(S)</v>
          </cell>
        </row>
        <row r="422">
          <cell r="M422" t="str">
            <v>正式工</v>
          </cell>
          <cell r="N422">
            <v>43523</v>
          </cell>
          <cell r="O422">
            <v>6.5</v>
          </cell>
          <cell r="P422" t="str">
            <v>固定期限劳动合同</v>
          </cell>
          <cell r="Q422" t="str">
            <v>女</v>
          </cell>
          <cell r="R422" t="str">
            <v>汉</v>
          </cell>
          <cell r="S422">
            <v>32245</v>
          </cell>
          <cell r="T422" t="str">
            <v>山东省曲阜市王庄镇褚家村南09胡同6号</v>
          </cell>
          <cell r="U422" t="str">
            <v>370881198804121548</v>
          </cell>
        </row>
        <row r="423">
          <cell r="F423" t="str">
            <v>王成</v>
          </cell>
          <cell r="G423" t="str">
            <v>机运队</v>
          </cell>
          <cell r="H423" t="str">
            <v>主运皮带司机</v>
          </cell>
        </row>
        <row r="423">
          <cell r="J423" t="str">
            <v>工人岗</v>
          </cell>
          <cell r="K423" t="str">
            <v>技能序列(S)</v>
          </cell>
        </row>
        <row r="423">
          <cell r="M423" t="str">
            <v>正式工</v>
          </cell>
          <cell r="N423">
            <v>41324</v>
          </cell>
          <cell r="O423">
            <v>12.6</v>
          </cell>
          <cell r="P423" t="str">
            <v>固定期限劳动合同</v>
          </cell>
          <cell r="Q423" t="str">
            <v>男</v>
          </cell>
          <cell r="R423" t="str">
            <v>汉</v>
          </cell>
          <cell r="S423">
            <v>24109</v>
          </cell>
          <cell r="T423" t="str">
            <v>内蒙古乌兰察布市商都县西井子镇朝阳村</v>
          </cell>
          <cell r="U423" t="str">
            <v>152626196601025456</v>
          </cell>
        </row>
        <row r="424">
          <cell r="F424" t="str">
            <v>徐建井</v>
          </cell>
          <cell r="G424" t="str">
            <v>机运队</v>
          </cell>
          <cell r="H424" t="str">
            <v>轨道工</v>
          </cell>
        </row>
        <row r="424">
          <cell r="J424" t="str">
            <v>工人岗</v>
          </cell>
          <cell r="K424" t="str">
            <v>技能序列(S)</v>
          </cell>
        </row>
        <row r="424">
          <cell r="M424" t="str">
            <v>正式工</v>
          </cell>
          <cell r="N424">
            <v>41699</v>
          </cell>
          <cell r="O424">
            <v>11.4</v>
          </cell>
          <cell r="P424" t="str">
            <v>固定期限劳动合同</v>
          </cell>
          <cell r="Q424" t="str">
            <v>男</v>
          </cell>
          <cell r="R424" t="str">
            <v>汉</v>
          </cell>
          <cell r="S424">
            <v>27121</v>
          </cell>
          <cell r="T424" t="str">
            <v>江苏省徐州市沛县大屯镇徐庄228号</v>
          </cell>
          <cell r="U424" t="str">
            <v>320322197404020878</v>
          </cell>
        </row>
        <row r="425">
          <cell r="F425" t="str">
            <v>孙国庆</v>
          </cell>
          <cell r="G425" t="str">
            <v>机运队</v>
          </cell>
          <cell r="H425" t="str">
            <v>巡视工</v>
          </cell>
        </row>
        <row r="425">
          <cell r="J425" t="str">
            <v>工人岗</v>
          </cell>
          <cell r="K425" t="str">
            <v>技能序列(S)</v>
          </cell>
        </row>
        <row r="425">
          <cell r="M425" t="str">
            <v>正式工</v>
          </cell>
          <cell r="N425">
            <v>45367</v>
          </cell>
          <cell r="O425">
            <v>1.5</v>
          </cell>
          <cell r="P425" t="str">
            <v>固定期限劳动合同</v>
          </cell>
          <cell r="Q425" t="str">
            <v>男</v>
          </cell>
          <cell r="R425" t="str">
            <v>汉</v>
          </cell>
          <cell r="S425">
            <v>32932</v>
          </cell>
          <cell r="T425" t="str">
            <v>山东省肥城市新城办事处古店村234号</v>
          </cell>
          <cell r="U425" t="str">
            <v>370983199002287418</v>
          </cell>
        </row>
        <row r="426">
          <cell r="F426" t="str">
            <v>孟强</v>
          </cell>
          <cell r="G426" t="str">
            <v>机运队</v>
          </cell>
          <cell r="H426" t="str">
            <v>皮带巡视工</v>
          </cell>
        </row>
        <row r="426">
          <cell r="J426" t="str">
            <v>工人岗</v>
          </cell>
          <cell r="K426" t="str">
            <v>技能序列(S)</v>
          </cell>
        </row>
        <row r="426">
          <cell r="M426" t="str">
            <v>正式工</v>
          </cell>
          <cell r="N426">
            <v>45369</v>
          </cell>
          <cell r="O426">
            <v>1.5</v>
          </cell>
          <cell r="P426" t="str">
            <v>固定期限劳动合同</v>
          </cell>
          <cell r="Q426" t="str">
            <v>男</v>
          </cell>
          <cell r="R426" t="str">
            <v>汉</v>
          </cell>
          <cell r="S426">
            <v>32035</v>
          </cell>
          <cell r="T426" t="str">
            <v>内蒙古巴彦淖尔市杭锦后旗头道桥镇联丰林场90号</v>
          </cell>
          <cell r="U426" t="str">
            <v>152827198709150634</v>
          </cell>
        </row>
        <row r="427">
          <cell r="F427" t="str">
            <v>王旭</v>
          </cell>
          <cell r="G427" t="str">
            <v>机运队</v>
          </cell>
          <cell r="H427" t="str">
            <v>电工</v>
          </cell>
        </row>
        <row r="427">
          <cell r="J427" t="str">
            <v>工人岗</v>
          </cell>
          <cell r="K427" t="str">
            <v>技能序列(S)</v>
          </cell>
        </row>
        <row r="427">
          <cell r="M427" t="str">
            <v>正式工</v>
          </cell>
          <cell r="N427">
            <v>45373</v>
          </cell>
          <cell r="O427">
            <v>1.5</v>
          </cell>
          <cell r="P427" t="str">
            <v>固定期限劳动合同</v>
          </cell>
          <cell r="Q427" t="str">
            <v>男</v>
          </cell>
          <cell r="R427" t="str">
            <v>汉</v>
          </cell>
          <cell r="S427">
            <v>32535</v>
          </cell>
          <cell r="T427" t="str">
            <v>内蒙古鄂尔多斯市准格尔旗大路镇二旦桥村骡轿窑社224号</v>
          </cell>
          <cell r="U427" t="str">
            <v>152723198901272710</v>
          </cell>
        </row>
        <row r="428">
          <cell r="F428" t="str">
            <v>李向华</v>
          </cell>
          <cell r="G428" t="str">
            <v>机运队</v>
          </cell>
          <cell r="H428" t="str">
            <v>主运皮带司机</v>
          </cell>
        </row>
        <row r="428">
          <cell r="J428" t="str">
            <v>工人岗</v>
          </cell>
          <cell r="K428" t="str">
            <v>技能序列(S)</v>
          </cell>
        </row>
        <row r="428">
          <cell r="M428" t="str">
            <v>正式工</v>
          </cell>
          <cell r="N428">
            <v>41433</v>
          </cell>
          <cell r="O428">
            <v>12.3</v>
          </cell>
          <cell r="P428" t="str">
            <v>固定期限劳动合同</v>
          </cell>
          <cell r="Q428" t="str">
            <v>男</v>
          </cell>
          <cell r="R428" t="str">
            <v>汉</v>
          </cell>
          <cell r="S428">
            <v>26574</v>
          </cell>
          <cell r="T428" t="str">
            <v>辽宁省营口市西市区华安里5号19</v>
          </cell>
          <cell r="U428" t="str">
            <v>211322197210027532</v>
          </cell>
        </row>
        <row r="429">
          <cell r="F429" t="str">
            <v>史红军</v>
          </cell>
          <cell r="G429" t="str">
            <v>选煤厂</v>
          </cell>
          <cell r="H429" t="str">
            <v>总经理助理兼选煤厂厂长</v>
          </cell>
        </row>
        <row r="429">
          <cell r="J429" t="str">
            <v>管理岗</v>
          </cell>
          <cell r="K429" t="str">
            <v>管理序列（M)</v>
          </cell>
          <cell r="L429" t="str">
            <v>高级经理级</v>
          </cell>
          <cell r="M429" t="str">
            <v>正式工</v>
          </cell>
          <cell r="N429">
            <v>43598</v>
          </cell>
          <cell r="O429">
            <v>6.3</v>
          </cell>
          <cell r="P429" t="str">
            <v>固定期限劳动合同</v>
          </cell>
          <cell r="Q429" t="str">
            <v>男</v>
          </cell>
          <cell r="R429" t="str">
            <v>汉</v>
          </cell>
          <cell r="S429">
            <v>27280</v>
          </cell>
          <cell r="T429" t="str">
            <v>内蒙古鄂尔多斯市准格尔旗薛家湾镇大饭铺村南梁社非农业户041号</v>
          </cell>
          <cell r="U429" t="str">
            <v>412328197409081532</v>
          </cell>
        </row>
        <row r="430">
          <cell r="F430" t="str">
            <v>王亮勋</v>
          </cell>
          <cell r="G430" t="str">
            <v>选煤厂</v>
          </cell>
          <cell r="H430" t="str">
            <v>安全副厂长</v>
          </cell>
        </row>
        <row r="430">
          <cell r="J430" t="str">
            <v>管理岗</v>
          </cell>
          <cell r="K430" t="str">
            <v>管理序列（M)</v>
          </cell>
          <cell r="L430" t="str">
            <v>副经理级/正科级</v>
          </cell>
          <cell r="M430" t="str">
            <v>正式工</v>
          </cell>
          <cell r="N430">
            <v>40969</v>
          </cell>
          <cell r="O430">
            <v>13.5</v>
          </cell>
          <cell r="P430" t="str">
            <v>固定期限劳动合同</v>
          </cell>
          <cell r="Q430" t="str">
            <v>男</v>
          </cell>
          <cell r="R430" t="str">
            <v>汉</v>
          </cell>
          <cell r="S430">
            <v>27070</v>
          </cell>
          <cell r="T430" t="str">
            <v>内蒙古自治区鄂尔多斯市薛家湾镇友联巷4号楼梁房</v>
          </cell>
          <cell r="U430" t="str">
            <v>410622197402106035</v>
          </cell>
        </row>
        <row r="431">
          <cell r="F431" t="str">
            <v>张磊</v>
          </cell>
          <cell r="G431" t="str">
            <v>选煤厂</v>
          </cell>
          <cell r="H431" t="str">
            <v>常务副厂长</v>
          </cell>
        </row>
        <row r="431">
          <cell r="J431" t="str">
            <v>管理岗</v>
          </cell>
          <cell r="K431" t="str">
            <v>管理序列（M)</v>
          </cell>
          <cell r="L431" t="str">
            <v>正经理级/副矿级</v>
          </cell>
          <cell r="M431" t="str">
            <v>正式工</v>
          </cell>
          <cell r="N431">
            <v>41120</v>
          </cell>
          <cell r="O431">
            <v>13.1</v>
          </cell>
          <cell r="P431" t="str">
            <v>固定期限劳动合同</v>
          </cell>
          <cell r="Q431" t="str">
            <v>男</v>
          </cell>
          <cell r="R431" t="str">
            <v>汉</v>
          </cell>
          <cell r="S431">
            <v>32267</v>
          </cell>
          <cell r="T431" t="str">
            <v>山西省太原市尖草坪区马头水乡马头水村90号2户</v>
          </cell>
          <cell r="U431" t="str">
            <v>140108198805043918</v>
          </cell>
        </row>
        <row r="432">
          <cell r="F432" t="str">
            <v>贾喜钢</v>
          </cell>
          <cell r="G432" t="str">
            <v>选煤厂</v>
          </cell>
          <cell r="H432" t="str">
            <v>主洗主管</v>
          </cell>
        </row>
        <row r="432">
          <cell r="J432" t="str">
            <v>专业技术岗</v>
          </cell>
          <cell r="K432" t="str">
            <v>专业技术序列(P)</v>
          </cell>
          <cell r="L432" t="str">
            <v>副科级/经理助理/主管</v>
          </cell>
          <cell r="M432" t="str">
            <v>正式工</v>
          </cell>
          <cell r="N432">
            <v>41113</v>
          </cell>
          <cell r="O432">
            <v>13.1</v>
          </cell>
          <cell r="P432" t="str">
            <v>固定期限劳动合同</v>
          </cell>
          <cell r="Q432" t="str">
            <v>男</v>
          </cell>
          <cell r="R432" t="str">
            <v>汉</v>
          </cell>
          <cell r="S432">
            <v>27285</v>
          </cell>
          <cell r="T432" t="str">
            <v>内蒙古乌海市乌达区五虎山铁路西二街坊自建20号</v>
          </cell>
          <cell r="U432" t="str">
            <v>150304197409132014</v>
          </cell>
        </row>
        <row r="433">
          <cell r="F433" t="str">
            <v>艾祖国</v>
          </cell>
          <cell r="G433" t="str">
            <v>选煤厂</v>
          </cell>
          <cell r="H433" t="str">
            <v>机修副班长</v>
          </cell>
        </row>
        <row r="433">
          <cell r="J433" t="str">
            <v>专业技术岗</v>
          </cell>
          <cell r="K433" t="str">
            <v>专业技术序列(P)</v>
          </cell>
          <cell r="L433" t="str">
            <v>副科级/经理助理/主管</v>
          </cell>
          <cell r="M433" t="str">
            <v>正式工</v>
          </cell>
          <cell r="N433">
            <v>40948</v>
          </cell>
          <cell r="O433">
            <v>13.6</v>
          </cell>
          <cell r="P433" t="str">
            <v>固定期限劳动合同</v>
          </cell>
          <cell r="Q433" t="str">
            <v>男</v>
          </cell>
          <cell r="R433" t="str">
            <v>汉</v>
          </cell>
          <cell r="S433">
            <v>27251</v>
          </cell>
          <cell r="T433" t="str">
            <v>重庆市渝北区华蓥山镇花六村7组</v>
          </cell>
          <cell r="U433" t="str">
            <v>510224197408103737</v>
          </cell>
        </row>
        <row r="434">
          <cell r="F434" t="str">
            <v>田青云</v>
          </cell>
          <cell r="G434" t="str">
            <v>选煤厂</v>
          </cell>
          <cell r="H434" t="str">
            <v>工程师</v>
          </cell>
        </row>
        <row r="434">
          <cell r="J434" t="str">
            <v>专业技术岗</v>
          </cell>
          <cell r="K434" t="str">
            <v>专业技术序列(P)</v>
          </cell>
        </row>
        <row r="434">
          <cell r="M434" t="str">
            <v>正式工</v>
          </cell>
          <cell r="N434">
            <v>42942</v>
          </cell>
          <cell r="O434">
            <v>8.1</v>
          </cell>
          <cell r="P434" t="str">
            <v>固定期限劳动合同</v>
          </cell>
          <cell r="Q434" t="str">
            <v>男</v>
          </cell>
          <cell r="R434" t="str">
            <v>汉</v>
          </cell>
          <cell r="S434">
            <v>34308</v>
          </cell>
          <cell r="T434" t="str">
            <v>内蒙古鄂尔多斯市准格尔旗薛家湾镇浪花里7号楼1单元1号</v>
          </cell>
          <cell r="U434" t="str">
            <v>130534199312052717</v>
          </cell>
        </row>
        <row r="435">
          <cell r="F435" t="str">
            <v>李徐强</v>
          </cell>
          <cell r="G435" t="str">
            <v>选煤厂</v>
          </cell>
          <cell r="H435" t="str">
            <v>选煤工程师</v>
          </cell>
        </row>
        <row r="435">
          <cell r="J435" t="str">
            <v>专业技术岗</v>
          </cell>
          <cell r="K435" t="str">
            <v>专业技术序列(P)</v>
          </cell>
        </row>
        <row r="435">
          <cell r="M435" t="str">
            <v>正式工</v>
          </cell>
          <cell r="N435">
            <v>45709</v>
          </cell>
          <cell r="O435">
            <v>0.6</v>
          </cell>
          <cell r="P435" t="str">
            <v>固定期限劳动合同</v>
          </cell>
          <cell r="Q435" t="str">
            <v>男</v>
          </cell>
          <cell r="R435" t="str">
            <v>汉</v>
          </cell>
          <cell r="S435">
            <v>29131</v>
          </cell>
          <cell r="T435" t="str">
            <v>山西省潞城市南街利国巷25号</v>
          </cell>
          <cell r="U435" t="str">
            <v>140481197910035214</v>
          </cell>
        </row>
        <row r="436">
          <cell r="F436" t="str">
            <v>李慧宇</v>
          </cell>
          <cell r="G436" t="str">
            <v>选煤厂</v>
          </cell>
          <cell r="H436" t="str">
            <v>技术员</v>
          </cell>
        </row>
        <row r="436">
          <cell r="J436" t="str">
            <v>专业技术岗</v>
          </cell>
          <cell r="K436" t="str">
            <v>专业技术序列(P)</v>
          </cell>
        </row>
        <row r="436">
          <cell r="M436" t="str">
            <v>正式工</v>
          </cell>
          <cell r="N436">
            <v>45834</v>
          </cell>
          <cell r="O436">
            <v>0.2</v>
          </cell>
          <cell r="P436" t="str">
            <v>固定期限劳动合同</v>
          </cell>
          <cell r="Q436" t="str">
            <v>男</v>
          </cell>
          <cell r="R436" t="str">
            <v>汉</v>
          </cell>
          <cell r="S436">
            <v>36251</v>
          </cell>
          <cell r="T436" t="str">
            <v>内蒙古武川县哈拉合少乡水泉村46号</v>
          </cell>
          <cell r="U436" t="str">
            <v>150125199904015317</v>
          </cell>
        </row>
        <row r="437">
          <cell r="F437" t="str">
            <v>张慧</v>
          </cell>
          <cell r="G437" t="str">
            <v>选煤厂</v>
          </cell>
          <cell r="H437" t="str">
            <v>办事员</v>
          </cell>
        </row>
        <row r="437">
          <cell r="J437" t="str">
            <v>专业技术岗</v>
          </cell>
          <cell r="K437" t="str">
            <v>专业技术序列(P)</v>
          </cell>
        </row>
        <row r="437">
          <cell r="M437" t="str">
            <v>正式工</v>
          </cell>
          <cell r="N437">
            <v>45230</v>
          </cell>
          <cell r="O437">
            <v>1.9</v>
          </cell>
          <cell r="P437" t="str">
            <v>固定期限劳动合同</v>
          </cell>
          <cell r="Q437" t="str">
            <v>女</v>
          </cell>
          <cell r="R437" t="str">
            <v>汉</v>
          </cell>
          <cell r="S437">
            <v>36515</v>
          </cell>
          <cell r="T437" t="str">
            <v>内蒙古包头市固阳县金山镇东关井村032号</v>
          </cell>
          <cell r="U437" t="str">
            <v>150222199912212042</v>
          </cell>
        </row>
        <row r="438">
          <cell r="F438" t="str">
            <v>李小宝</v>
          </cell>
          <cell r="G438" t="str">
            <v>选煤厂</v>
          </cell>
          <cell r="H438" t="str">
            <v>安全员</v>
          </cell>
        </row>
        <row r="438">
          <cell r="J438" t="str">
            <v>工人岗</v>
          </cell>
          <cell r="K438" t="str">
            <v>技能序列(S)</v>
          </cell>
        </row>
        <row r="438">
          <cell r="M438" t="str">
            <v>正式工</v>
          </cell>
          <cell r="N438">
            <v>40902</v>
          </cell>
          <cell r="O438">
            <v>13.7</v>
          </cell>
          <cell r="P438" t="str">
            <v>固定期限劳动合同</v>
          </cell>
          <cell r="Q438" t="str">
            <v>男</v>
          </cell>
          <cell r="R438" t="str">
            <v>汉</v>
          </cell>
          <cell r="S438">
            <v>32801</v>
          </cell>
          <cell r="T438" t="str">
            <v>内蒙古鄂尔多斯市准格尔旗薛家湾镇巴汗图村李家房子社146号</v>
          </cell>
          <cell r="U438" t="str">
            <v>152723198910200938</v>
          </cell>
        </row>
        <row r="439">
          <cell r="F439" t="str">
            <v>王伟</v>
          </cell>
          <cell r="G439" t="str">
            <v>选煤厂</v>
          </cell>
          <cell r="H439" t="str">
            <v>安全员</v>
          </cell>
        </row>
        <row r="439">
          <cell r="J439" t="str">
            <v>工人岗</v>
          </cell>
          <cell r="K439" t="str">
            <v>技能序列(S)</v>
          </cell>
        </row>
        <row r="439">
          <cell r="M439" t="str">
            <v>正式工</v>
          </cell>
          <cell r="N439">
            <v>40956</v>
          </cell>
          <cell r="O439">
            <v>13.6</v>
          </cell>
          <cell r="P439" t="str">
            <v>固定期限劳动合同</v>
          </cell>
          <cell r="Q439" t="str">
            <v>男</v>
          </cell>
          <cell r="R439" t="str">
            <v>汉</v>
          </cell>
          <cell r="S439">
            <v>30804</v>
          </cell>
          <cell r="T439" t="str">
            <v>山西省偏关县窑头乡阳坡店村1大队</v>
          </cell>
          <cell r="U439" t="str">
            <v>142234198405021613</v>
          </cell>
        </row>
        <row r="440">
          <cell r="F440" t="str">
            <v>李海军</v>
          </cell>
          <cell r="G440" t="str">
            <v>选煤厂</v>
          </cell>
          <cell r="H440" t="str">
            <v>安全员</v>
          </cell>
        </row>
        <row r="440">
          <cell r="J440" t="str">
            <v>工人岗</v>
          </cell>
          <cell r="K440" t="str">
            <v>技能序列(S)</v>
          </cell>
        </row>
        <row r="440">
          <cell r="M440" t="str">
            <v>正式工</v>
          </cell>
          <cell r="N440">
            <v>40975</v>
          </cell>
          <cell r="O440">
            <v>13.5</v>
          </cell>
          <cell r="P440" t="str">
            <v>固定期限劳动合同</v>
          </cell>
          <cell r="Q440" t="str">
            <v>男</v>
          </cell>
          <cell r="R440" t="str">
            <v>汉</v>
          </cell>
          <cell r="S440">
            <v>26837</v>
          </cell>
          <cell r="T440" t="str">
            <v>内蒙古乌兰察布市商都县大黑沙土镇十一号村</v>
          </cell>
          <cell r="U440" t="str">
            <v>152626197306221811</v>
          </cell>
        </row>
        <row r="441">
          <cell r="F441" t="str">
            <v>齐梦瑶</v>
          </cell>
          <cell r="G441" t="str">
            <v>选煤厂</v>
          </cell>
          <cell r="H441" t="str">
            <v>安全员</v>
          </cell>
        </row>
        <row r="441">
          <cell r="J441" t="str">
            <v>工人岗</v>
          </cell>
          <cell r="K441" t="str">
            <v>技能序列(S)</v>
          </cell>
        </row>
        <row r="441">
          <cell r="M441" t="str">
            <v>正式工</v>
          </cell>
          <cell r="N441">
            <v>44756</v>
          </cell>
          <cell r="O441">
            <v>3.2</v>
          </cell>
          <cell r="P441" t="str">
            <v>固定期限劳动合同</v>
          </cell>
          <cell r="Q441" t="str">
            <v>女</v>
          </cell>
          <cell r="R441" t="str">
            <v>汉</v>
          </cell>
          <cell r="S441">
            <v>36496</v>
          </cell>
          <cell r="T441" t="str">
            <v>河南省上蔡县和店乡垮子营村9441</v>
          </cell>
          <cell r="U441" t="str">
            <v>412825199912022107</v>
          </cell>
        </row>
        <row r="442">
          <cell r="F442" t="str">
            <v>景金财</v>
          </cell>
          <cell r="G442" t="str">
            <v>选煤厂</v>
          </cell>
          <cell r="H442" t="str">
            <v>班长</v>
          </cell>
        </row>
        <row r="442">
          <cell r="J442" t="str">
            <v>工人岗</v>
          </cell>
          <cell r="K442" t="str">
            <v>技能序列(S)</v>
          </cell>
        </row>
        <row r="442">
          <cell r="M442" t="str">
            <v>正式工</v>
          </cell>
          <cell r="N442">
            <v>40990</v>
          </cell>
          <cell r="O442">
            <v>13.5</v>
          </cell>
          <cell r="P442" t="str">
            <v>固定期限劳动合同</v>
          </cell>
          <cell r="Q442" t="str">
            <v>男</v>
          </cell>
          <cell r="R442" t="str">
            <v>汉</v>
          </cell>
          <cell r="S442">
            <v>25094</v>
          </cell>
          <cell r="T442" t="str">
            <v>辽宁省抚顺市东洲区刘山三路25栋1号</v>
          </cell>
          <cell r="U442" t="str">
            <v>210403196809130019</v>
          </cell>
        </row>
        <row r="443">
          <cell r="F443" t="str">
            <v>邱明星</v>
          </cell>
          <cell r="G443" t="str">
            <v>选煤厂</v>
          </cell>
          <cell r="H443" t="str">
            <v>材料员</v>
          </cell>
        </row>
        <row r="443">
          <cell r="J443" t="str">
            <v>工人岗</v>
          </cell>
          <cell r="K443" t="str">
            <v>技能序列(S)</v>
          </cell>
        </row>
        <row r="443">
          <cell r="M443" t="str">
            <v>正式工</v>
          </cell>
          <cell r="N443">
            <v>40975</v>
          </cell>
          <cell r="O443">
            <v>13.5</v>
          </cell>
          <cell r="P443" t="str">
            <v>固定期限劳动合同</v>
          </cell>
          <cell r="Q443" t="str">
            <v>男</v>
          </cell>
          <cell r="R443" t="str">
            <v>汉</v>
          </cell>
          <cell r="S443">
            <v>30336</v>
          </cell>
          <cell r="T443" t="str">
            <v>内蒙古乌兰察布市四子王旗供济堂乡供济堂乡所在地</v>
          </cell>
          <cell r="U443" t="str">
            <v>150929198301203313</v>
          </cell>
        </row>
        <row r="444">
          <cell r="F444" t="str">
            <v>兰立平</v>
          </cell>
          <cell r="G444" t="str">
            <v>选煤厂</v>
          </cell>
          <cell r="H444" t="str">
            <v>采样员</v>
          </cell>
        </row>
        <row r="444">
          <cell r="J444" t="str">
            <v>工人岗</v>
          </cell>
          <cell r="K444" t="str">
            <v>技能序列(S)</v>
          </cell>
        </row>
        <row r="444">
          <cell r="M444" t="str">
            <v>正式工</v>
          </cell>
          <cell r="N444">
            <v>41341</v>
          </cell>
          <cell r="O444">
            <v>12.5</v>
          </cell>
          <cell r="P444" t="str">
            <v>固定期限劳动合同</v>
          </cell>
          <cell r="Q444" t="str">
            <v>男</v>
          </cell>
          <cell r="R444" t="str">
            <v>汉</v>
          </cell>
          <cell r="S444">
            <v>27468</v>
          </cell>
          <cell r="T444" t="str">
            <v>内蒙古包头市东河区西脑包前街151队1号楼29号</v>
          </cell>
          <cell r="U444" t="str">
            <v>150202197503151811</v>
          </cell>
        </row>
        <row r="445">
          <cell r="F445" t="str">
            <v>魏啟</v>
          </cell>
          <cell r="G445" t="str">
            <v>选煤厂</v>
          </cell>
          <cell r="H445" t="str">
            <v>采样员</v>
          </cell>
        </row>
        <row r="445">
          <cell r="J445" t="str">
            <v>工人岗</v>
          </cell>
          <cell r="K445" t="str">
            <v>技能序列(S)</v>
          </cell>
        </row>
        <row r="445">
          <cell r="M445" t="str">
            <v>正式工</v>
          </cell>
          <cell r="N445">
            <v>41685</v>
          </cell>
          <cell r="O445">
            <v>11.6</v>
          </cell>
          <cell r="P445" t="str">
            <v>固定期限劳动合同</v>
          </cell>
          <cell r="Q445" t="str">
            <v>男</v>
          </cell>
          <cell r="R445" t="str">
            <v>汉</v>
          </cell>
          <cell r="S445">
            <v>33926</v>
          </cell>
          <cell r="T445" t="str">
            <v>内蒙古鄂尔多斯市准格尔旗薛家湾镇站北区112号</v>
          </cell>
          <cell r="U445" t="str">
            <v>152723199211181832</v>
          </cell>
        </row>
        <row r="446">
          <cell r="F446" t="str">
            <v>杨彦龙</v>
          </cell>
          <cell r="G446" t="str">
            <v>选煤厂</v>
          </cell>
          <cell r="H446" t="str">
            <v>采样员</v>
          </cell>
        </row>
        <row r="446">
          <cell r="J446" t="str">
            <v>工人岗</v>
          </cell>
          <cell r="K446" t="str">
            <v>技能序列(S)</v>
          </cell>
        </row>
        <row r="446">
          <cell r="M446" t="str">
            <v>正式工</v>
          </cell>
          <cell r="N446">
            <v>43952</v>
          </cell>
          <cell r="O446">
            <v>5.4</v>
          </cell>
          <cell r="P446" t="str">
            <v>固定期限劳动合同</v>
          </cell>
          <cell r="Q446" t="str">
            <v>男</v>
          </cell>
          <cell r="R446" t="str">
            <v>汉</v>
          </cell>
          <cell r="S446">
            <v>35168</v>
          </cell>
          <cell r="T446" t="str">
            <v>山西省偏关县南堡子乡大虫岭村二组009号</v>
          </cell>
          <cell r="U446" t="str">
            <v>142234199604135511</v>
          </cell>
        </row>
        <row r="447">
          <cell r="F447" t="str">
            <v>谢宁宁</v>
          </cell>
          <cell r="G447" t="str">
            <v>选煤厂</v>
          </cell>
          <cell r="H447" t="str">
            <v>采样员</v>
          </cell>
        </row>
        <row r="447">
          <cell r="J447" t="str">
            <v>工人岗</v>
          </cell>
          <cell r="K447" t="str">
            <v>技能序列(S)</v>
          </cell>
        </row>
        <row r="447">
          <cell r="M447" t="str">
            <v>正式工</v>
          </cell>
          <cell r="N447">
            <v>44249</v>
          </cell>
          <cell r="O447">
            <v>4.6</v>
          </cell>
          <cell r="P447" t="str">
            <v>固定期限劳动合同</v>
          </cell>
          <cell r="Q447" t="str">
            <v>男</v>
          </cell>
          <cell r="R447" t="str">
            <v>汉</v>
          </cell>
          <cell r="S447">
            <v>34067</v>
          </cell>
          <cell r="T447" t="str">
            <v>内蒙古乌兰察布市察哈尔右翼前旗黄茂营乡牧场沟村78户</v>
          </cell>
          <cell r="U447" t="str">
            <v>152630199304084511</v>
          </cell>
        </row>
        <row r="448">
          <cell r="F448" t="str">
            <v>李万亮</v>
          </cell>
          <cell r="G448" t="str">
            <v>选煤厂</v>
          </cell>
          <cell r="H448" t="str">
            <v>电工</v>
          </cell>
        </row>
        <row r="448">
          <cell r="J448" t="str">
            <v>工人岗</v>
          </cell>
          <cell r="K448" t="str">
            <v>技能序列(S)</v>
          </cell>
        </row>
        <row r="448">
          <cell r="M448" t="str">
            <v>正式工</v>
          </cell>
          <cell r="N448">
            <v>40956</v>
          </cell>
          <cell r="O448">
            <v>13.6</v>
          </cell>
          <cell r="P448" t="str">
            <v>固定期限劳动合同</v>
          </cell>
          <cell r="Q448" t="str">
            <v>男</v>
          </cell>
          <cell r="R448" t="str">
            <v>汉</v>
          </cell>
          <cell r="S448">
            <v>24203</v>
          </cell>
          <cell r="T448" t="str">
            <v>山西省太原市尖草坪区马头水乡窑儿上村55号</v>
          </cell>
          <cell r="U448" t="str">
            <v>140113196604065514</v>
          </cell>
        </row>
        <row r="449">
          <cell r="F449" t="str">
            <v>杨永强</v>
          </cell>
          <cell r="G449" t="str">
            <v>选煤厂</v>
          </cell>
          <cell r="H449" t="str">
            <v>电工</v>
          </cell>
        </row>
        <row r="449">
          <cell r="J449" t="str">
            <v>工人岗</v>
          </cell>
          <cell r="K449" t="str">
            <v>技能序列(S)</v>
          </cell>
        </row>
        <row r="449">
          <cell r="M449" t="str">
            <v>正式工</v>
          </cell>
          <cell r="N449">
            <v>41342</v>
          </cell>
          <cell r="O449">
            <v>12.5</v>
          </cell>
          <cell r="P449" t="str">
            <v>固定期限劳动合同</v>
          </cell>
          <cell r="Q449" t="str">
            <v>男</v>
          </cell>
          <cell r="R449" t="str">
            <v>汉</v>
          </cell>
          <cell r="S449">
            <v>25337</v>
          </cell>
          <cell r="T449" t="str">
            <v>内蒙古清水河县杨家窑乡杨家窑村120号</v>
          </cell>
          <cell r="U449" t="str">
            <v>152623196905144172</v>
          </cell>
        </row>
        <row r="450">
          <cell r="F450" t="str">
            <v>邓小东</v>
          </cell>
          <cell r="G450" t="str">
            <v>选煤厂</v>
          </cell>
          <cell r="H450" t="str">
            <v>电工</v>
          </cell>
        </row>
        <row r="450">
          <cell r="J450" t="str">
            <v>工人岗</v>
          </cell>
          <cell r="K450" t="str">
            <v>技能序列(S)</v>
          </cell>
        </row>
        <row r="450">
          <cell r="M450" t="str">
            <v>正式工</v>
          </cell>
          <cell r="N450">
            <v>41692</v>
          </cell>
          <cell r="O450">
            <v>11.6</v>
          </cell>
          <cell r="P450" t="str">
            <v>固定期限劳动合同</v>
          </cell>
          <cell r="Q450" t="str">
            <v>男</v>
          </cell>
          <cell r="R450" t="str">
            <v>汉</v>
          </cell>
          <cell r="S450">
            <v>34286</v>
          </cell>
          <cell r="T450" t="str">
            <v>内蒙古鄂尔多斯市准格尔旗薛家湾镇站北区620号</v>
          </cell>
          <cell r="U450" t="str">
            <v>152723199311131816</v>
          </cell>
        </row>
        <row r="451">
          <cell r="F451" t="str">
            <v>贾瑞峰</v>
          </cell>
          <cell r="G451" t="str">
            <v>选煤厂</v>
          </cell>
          <cell r="H451" t="str">
            <v>电工</v>
          </cell>
        </row>
        <row r="451">
          <cell r="J451" t="str">
            <v>工人岗</v>
          </cell>
          <cell r="K451" t="str">
            <v>技能序列(S)</v>
          </cell>
        </row>
        <row r="451">
          <cell r="M451" t="str">
            <v>正式工</v>
          </cell>
          <cell r="N451">
            <v>41692</v>
          </cell>
          <cell r="O451">
            <v>11.6</v>
          </cell>
          <cell r="P451" t="str">
            <v>固定期限劳动合同</v>
          </cell>
          <cell r="Q451" t="str">
            <v>男</v>
          </cell>
          <cell r="R451" t="str">
            <v>汉</v>
          </cell>
          <cell r="S451">
            <v>30266</v>
          </cell>
          <cell r="T451" t="str">
            <v>陕西省府谷县哈镇沙塔村头道峁自然村9号</v>
          </cell>
          <cell r="U451" t="str">
            <v>612723198211113617</v>
          </cell>
        </row>
        <row r="452">
          <cell r="F452" t="str">
            <v>王帅</v>
          </cell>
          <cell r="G452" t="str">
            <v>选煤厂</v>
          </cell>
          <cell r="H452" t="str">
            <v>电工</v>
          </cell>
        </row>
        <row r="452">
          <cell r="J452" t="str">
            <v>工人岗</v>
          </cell>
          <cell r="K452" t="str">
            <v>技能序列(S)</v>
          </cell>
        </row>
        <row r="452">
          <cell r="M452" t="str">
            <v>正式工</v>
          </cell>
          <cell r="N452">
            <v>42705</v>
          </cell>
          <cell r="O452">
            <v>8.8</v>
          </cell>
          <cell r="P452" t="str">
            <v>固定期限劳动合同</v>
          </cell>
          <cell r="Q452" t="str">
            <v>男</v>
          </cell>
          <cell r="R452" t="str">
            <v>蒙古</v>
          </cell>
          <cell r="S452">
            <v>32520</v>
          </cell>
          <cell r="T452" t="str">
            <v>内蒙古巴彦淖尔市临河区解放西街园丁小区3栋7单元201号</v>
          </cell>
          <cell r="U452" t="str">
            <v>152801198901121231</v>
          </cell>
        </row>
        <row r="453">
          <cell r="F453" t="str">
            <v>任剑波</v>
          </cell>
          <cell r="G453" t="str">
            <v>选煤厂</v>
          </cell>
          <cell r="H453" t="str">
            <v>电工</v>
          </cell>
        </row>
        <row r="453">
          <cell r="J453" t="str">
            <v>工人岗</v>
          </cell>
          <cell r="K453" t="str">
            <v>技能序列(S)</v>
          </cell>
        </row>
        <row r="453">
          <cell r="M453" t="str">
            <v>正式工</v>
          </cell>
          <cell r="N453">
            <v>44099</v>
          </cell>
          <cell r="O453">
            <v>5</v>
          </cell>
          <cell r="P453" t="str">
            <v>固定期限劳动合同</v>
          </cell>
          <cell r="Q453" t="str">
            <v>男</v>
          </cell>
          <cell r="R453" t="str">
            <v>汉</v>
          </cell>
          <cell r="S453">
            <v>33425</v>
          </cell>
          <cell r="T453" t="str">
            <v>内蒙古鄂尔多斯市准格尔旗薛家湾镇王青塔村后独立沟社577号</v>
          </cell>
          <cell r="U453" t="str">
            <v>152723199107062737</v>
          </cell>
        </row>
        <row r="454">
          <cell r="F454" t="str">
            <v>李志强</v>
          </cell>
          <cell r="G454" t="str">
            <v>选煤厂</v>
          </cell>
          <cell r="H454" t="str">
            <v>电工</v>
          </cell>
        </row>
        <row r="454">
          <cell r="J454" t="str">
            <v>工人岗</v>
          </cell>
          <cell r="K454" t="str">
            <v>技能序列(S)</v>
          </cell>
        </row>
        <row r="454">
          <cell r="M454" t="str">
            <v>正式工</v>
          </cell>
          <cell r="N454">
            <v>44249</v>
          </cell>
          <cell r="O454">
            <v>4.6</v>
          </cell>
          <cell r="P454" t="str">
            <v>固定期限劳动合同</v>
          </cell>
          <cell r="Q454" t="str">
            <v>男</v>
          </cell>
          <cell r="R454" t="str">
            <v>汉</v>
          </cell>
          <cell r="S454">
            <v>35046</v>
          </cell>
          <cell r="T454" t="str">
            <v>内蒙古鄂尔多斯市准格尔旗薛家湾镇牛光圪旦村其子湾社318号</v>
          </cell>
          <cell r="U454" t="str">
            <v>152723199512131214</v>
          </cell>
        </row>
        <row r="455">
          <cell r="F455" t="str">
            <v>韩栋良</v>
          </cell>
          <cell r="G455" t="str">
            <v>选煤厂</v>
          </cell>
          <cell r="H455" t="str">
            <v>电工</v>
          </cell>
        </row>
        <row r="455">
          <cell r="J455" t="str">
            <v>工人岗</v>
          </cell>
          <cell r="K455" t="str">
            <v>技能序列(S)</v>
          </cell>
        </row>
        <row r="455">
          <cell r="M455" t="str">
            <v>正式工</v>
          </cell>
          <cell r="N455">
            <v>44252</v>
          </cell>
          <cell r="O455">
            <v>4.6</v>
          </cell>
          <cell r="P455" t="str">
            <v>固定期限劳动合同</v>
          </cell>
          <cell r="Q455" t="str">
            <v>男</v>
          </cell>
          <cell r="R455" t="str">
            <v>蒙古</v>
          </cell>
          <cell r="S455">
            <v>33077</v>
          </cell>
          <cell r="T455" t="str">
            <v>内蒙古鄂尔多斯市准格尔旗薛家湾镇巴汉图村圪柳沟社342号</v>
          </cell>
          <cell r="U455" t="str">
            <v>152723199007230932</v>
          </cell>
        </row>
        <row r="456">
          <cell r="F456" t="str">
            <v>高志军</v>
          </cell>
          <cell r="G456" t="str">
            <v>选煤厂</v>
          </cell>
          <cell r="H456" t="str">
            <v>电工班长</v>
          </cell>
        </row>
        <row r="456">
          <cell r="J456" t="str">
            <v>工人岗</v>
          </cell>
          <cell r="K456" t="str">
            <v>技能序列(S)</v>
          </cell>
        </row>
        <row r="456">
          <cell r="M456" t="str">
            <v>正式工</v>
          </cell>
          <cell r="N456">
            <v>42714</v>
          </cell>
          <cell r="O456">
            <v>8.8</v>
          </cell>
          <cell r="P456" t="str">
            <v>固定期限劳动合同</v>
          </cell>
          <cell r="Q456" t="str">
            <v>男</v>
          </cell>
          <cell r="R456" t="str">
            <v>汉</v>
          </cell>
          <cell r="S456">
            <v>27203</v>
          </cell>
          <cell r="T456" t="str">
            <v>内蒙古巴彦淖尔市临河区狼山镇永增村二社46号</v>
          </cell>
          <cell r="U456" t="str">
            <v>152801197406233311</v>
          </cell>
        </row>
        <row r="457">
          <cell r="F457" t="str">
            <v>李鹏飞</v>
          </cell>
          <cell r="G457" t="str">
            <v>选煤厂</v>
          </cell>
          <cell r="H457" t="str">
            <v>副班长</v>
          </cell>
        </row>
        <row r="457">
          <cell r="J457" t="str">
            <v>工人岗</v>
          </cell>
          <cell r="K457" t="str">
            <v>技能序列(S)</v>
          </cell>
        </row>
        <row r="457">
          <cell r="M457" t="str">
            <v>正式工</v>
          </cell>
          <cell r="N457">
            <v>40947</v>
          </cell>
          <cell r="O457">
            <v>13.6</v>
          </cell>
          <cell r="P457" t="str">
            <v>固定期限劳动合同</v>
          </cell>
          <cell r="Q457" t="str">
            <v>男</v>
          </cell>
          <cell r="R457" t="str">
            <v>汉</v>
          </cell>
          <cell r="S457">
            <v>32782</v>
          </cell>
          <cell r="T457" t="str">
            <v>内蒙古鄂尔多斯市准格尔旗薛家湾镇阳窑子村</v>
          </cell>
          <cell r="U457" t="str">
            <v>152723198910010931</v>
          </cell>
        </row>
        <row r="458">
          <cell r="F458" t="str">
            <v>梁玉华</v>
          </cell>
          <cell r="G458" t="str">
            <v>选煤厂</v>
          </cell>
          <cell r="H458" t="str">
            <v>副班长</v>
          </cell>
        </row>
        <row r="458">
          <cell r="J458" t="str">
            <v>工人岗</v>
          </cell>
          <cell r="K458" t="str">
            <v>技能序列(S)</v>
          </cell>
        </row>
        <row r="458">
          <cell r="M458" t="str">
            <v>正式工</v>
          </cell>
          <cell r="N458">
            <v>40954</v>
          </cell>
          <cell r="O458">
            <v>13.6</v>
          </cell>
          <cell r="P458" t="str">
            <v>固定期限劳动合同</v>
          </cell>
          <cell r="Q458" t="str">
            <v>男</v>
          </cell>
          <cell r="R458" t="str">
            <v>汉</v>
          </cell>
          <cell r="S458">
            <v>27257</v>
          </cell>
          <cell r="T458" t="str">
            <v>河北省邢台市临城县临城镇西泥河村090号</v>
          </cell>
          <cell r="U458" t="str">
            <v>132223197408160015</v>
          </cell>
        </row>
        <row r="459">
          <cell r="F459" t="str">
            <v>李伟</v>
          </cell>
          <cell r="G459" t="str">
            <v>选煤厂</v>
          </cell>
          <cell r="H459" t="str">
            <v>副班长</v>
          </cell>
        </row>
        <row r="459">
          <cell r="J459" t="str">
            <v>工人岗</v>
          </cell>
          <cell r="K459" t="str">
            <v>技能序列(S)</v>
          </cell>
        </row>
        <row r="459">
          <cell r="M459" t="str">
            <v>正式工</v>
          </cell>
          <cell r="N459">
            <v>42501</v>
          </cell>
          <cell r="O459">
            <v>9.3</v>
          </cell>
          <cell r="P459" t="str">
            <v>固定期限劳动合同</v>
          </cell>
          <cell r="Q459" t="str">
            <v>男</v>
          </cell>
          <cell r="R459" t="str">
            <v>汉</v>
          </cell>
          <cell r="S459">
            <v>31946</v>
          </cell>
          <cell r="T459" t="str">
            <v>内蒙古乌兰察布市兴和县团结乡兴胜村委会邬家村</v>
          </cell>
          <cell r="U459" t="str">
            <v>152627198706183114</v>
          </cell>
        </row>
        <row r="460">
          <cell r="F460" t="str">
            <v>刘二子</v>
          </cell>
          <cell r="G460" t="str">
            <v>选煤厂</v>
          </cell>
          <cell r="H460" t="str">
            <v>副班长</v>
          </cell>
        </row>
        <row r="460">
          <cell r="J460" t="str">
            <v>工人岗</v>
          </cell>
          <cell r="K460" t="str">
            <v>技能序列(S)</v>
          </cell>
        </row>
        <row r="460">
          <cell r="M460" t="str">
            <v>正式工</v>
          </cell>
          <cell r="N460">
            <v>42503</v>
          </cell>
          <cell r="O460">
            <v>9.3</v>
          </cell>
          <cell r="P460" t="str">
            <v>固定期限劳动合同</v>
          </cell>
          <cell r="Q460" t="str">
            <v>男</v>
          </cell>
          <cell r="R460" t="str">
            <v>汉</v>
          </cell>
          <cell r="S460">
            <v>33392</v>
          </cell>
          <cell r="T460" t="str">
            <v>山西省河曲县楼子营镇楼子营村3队8号</v>
          </cell>
          <cell r="U460" t="str">
            <v>142232199106032197</v>
          </cell>
        </row>
        <row r="461">
          <cell r="F461" t="str">
            <v>张晋华</v>
          </cell>
          <cell r="G461" t="str">
            <v>选煤厂</v>
          </cell>
          <cell r="H461" t="str">
            <v>副班长</v>
          </cell>
        </row>
        <row r="461">
          <cell r="J461" t="str">
            <v>工人岗</v>
          </cell>
          <cell r="K461" t="str">
            <v>技能序列(S)</v>
          </cell>
        </row>
        <row r="461">
          <cell r="M461" t="str">
            <v>正式工</v>
          </cell>
          <cell r="N461">
            <v>43522</v>
          </cell>
          <cell r="O461">
            <v>6.6</v>
          </cell>
          <cell r="P461" t="str">
            <v>固定期限劳动合同</v>
          </cell>
          <cell r="Q461" t="str">
            <v>男</v>
          </cell>
          <cell r="R461" t="str">
            <v>汉</v>
          </cell>
          <cell r="S461">
            <v>28629</v>
          </cell>
          <cell r="T461" t="str">
            <v>山西省原平市子干乡子干村祁家园1042号</v>
          </cell>
          <cell r="U461" t="str">
            <v>142202197805192870</v>
          </cell>
        </row>
        <row r="462">
          <cell r="F462" t="str">
            <v>王海军</v>
          </cell>
          <cell r="G462" t="str">
            <v>选煤厂</v>
          </cell>
          <cell r="H462" t="str">
            <v>干燥车间班长</v>
          </cell>
        </row>
        <row r="462">
          <cell r="J462" t="str">
            <v>工人岗</v>
          </cell>
          <cell r="K462" t="str">
            <v>技能序列(S)</v>
          </cell>
        </row>
        <row r="462">
          <cell r="M462" t="str">
            <v>正式工</v>
          </cell>
          <cell r="N462">
            <v>41722</v>
          </cell>
          <cell r="O462">
            <v>11.5</v>
          </cell>
          <cell r="P462" t="str">
            <v>固定期限劳动合同</v>
          </cell>
          <cell r="Q462" t="str">
            <v>男</v>
          </cell>
          <cell r="R462" t="str">
            <v>汉</v>
          </cell>
          <cell r="S462">
            <v>27523</v>
          </cell>
          <cell r="T462" t="str">
            <v>黑龙江省泰来县和平镇五合村1组</v>
          </cell>
          <cell r="U462" t="str">
            <v>230224197505092817</v>
          </cell>
        </row>
        <row r="463">
          <cell r="F463" t="str">
            <v>孔庆民</v>
          </cell>
          <cell r="G463" t="str">
            <v>选煤厂</v>
          </cell>
          <cell r="H463" t="str">
            <v>干燥车间副班长</v>
          </cell>
        </row>
        <row r="463">
          <cell r="J463" t="str">
            <v>工人岗</v>
          </cell>
          <cell r="K463" t="str">
            <v>技能序列(S)</v>
          </cell>
        </row>
        <row r="463">
          <cell r="M463" t="str">
            <v>正式工</v>
          </cell>
          <cell r="N463">
            <v>43262</v>
          </cell>
          <cell r="O463">
            <v>7.3</v>
          </cell>
          <cell r="P463" t="str">
            <v>固定期限劳动合同</v>
          </cell>
          <cell r="Q463" t="str">
            <v>男</v>
          </cell>
          <cell r="R463" t="str">
            <v>汉</v>
          </cell>
          <cell r="S463">
            <v>29641</v>
          </cell>
          <cell r="T463" t="str">
            <v>山东省曲阜市小雪镇西鲁村西一胡同15号</v>
          </cell>
          <cell r="U463" t="str">
            <v>370881198102245319</v>
          </cell>
        </row>
        <row r="464">
          <cell r="F464" t="str">
            <v>王春玲</v>
          </cell>
          <cell r="G464" t="str">
            <v>选煤厂</v>
          </cell>
          <cell r="H464" t="str">
            <v>过磅员</v>
          </cell>
        </row>
        <row r="464">
          <cell r="J464" t="str">
            <v>工人岗</v>
          </cell>
          <cell r="K464" t="str">
            <v>技能序列(S)</v>
          </cell>
        </row>
        <row r="464">
          <cell r="M464" t="str">
            <v>正式工</v>
          </cell>
          <cell r="N464">
            <v>42594</v>
          </cell>
          <cell r="O464">
            <v>9.1</v>
          </cell>
          <cell r="P464" t="str">
            <v>固定期限劳动合同</v>
          </cell>
          <cell r="Q464" t="str">
            <v>女</v>
          </cell>
          <cell r="R464" t="str">
            <v>回</v>
          </cell>
          <cell r="S464">
            <v>27819</v>
          </cell>
          <cell r="T464" t="str">
            <v>内蒙古乌海市乌达区五虎山铁路西二街坊自建20号</v>
          </cell>
          <cell r="U464" t="str">
            <v>150304197602293020</v>
          </cell>
        </row>
        <row r="465">
          <cell r="F465" t="str">
            <v>姬婉萍</v>
          </cell>
          <cell r="G465" t="str">
            <v>选煤厂</v>
          </cell>
          <cell r="H465" t="str">
            <v>化验班长</v>
          </cell>
        </row>
        <row r="465">
          <cell r="J465" t="str">
            <v>工人岗</v>
          </cell>
          <cell r="K465" t="str">
            <v>技能序列(S)</v>
          </cell>
        </row>
        <row r="465">
          <cell r="M465" t="str">
            <v>正式工</v>
          </cell>
          <cell r="N465">
            <v>41342</v>
          </cell>
          <cell r="O465">
            <v>12.5</v>
          </cell>
          <cell r="P465" t="str">
            <v>固定期限劳动合同</v>
          </cell>
          <cell r="Q465" t="str">
            <v>女</v>
          </cell>
          <cell r="R465" t="str">
            <v>汉</v>
          </cell>
          <cell r="S465">
            <v>32893</v>
          </cell>
          <cell r="T465" t="str">
            <v>内蒙古尔多斯市准格尔旗大路镇老山沟村杨家沟社241号</v>
          </cell>
          <cell r="U465" t="str">
            <v>61052519900120438X</v>
          </cell>
        </row>
        <row r="466">
          <cell r="F466" t="str">
            <v>刘丽娜</v>
          </cell>
          <cell r="G466" t="str">
            <v>选煤厂</v>
          </cell>
          <cell r="H466" t="str">
            <v>化验员</v>
          </cell>
        </row>
        <row r="466">
          <cell r="J466" t="str">
            <v>工人岗</v>
          </cell>
          <cell r="K466" t="str">
            <v>技能序列(S)</v>
          </cell>
        </row>
        <row r="466">
          <cell r="M466" t="str">
            <v>正式工</v>
          </cell>
          <cell r="N466">
            <v>41725</v>
          </cell>
          <cell r="O466">
            <v>11.5</v>
          </cell>
          <cell r="P466" t="str">
            <v>固定期限劳动合同</v>
          </cell>
          <cell r="Q466" t="str">
            <v>女</v>
          </cell>
          <cell r="R466" t="str">
            <v>汉</v>
          </cell>
          <cell r="S466">
            <v>34103</v>
          </cell>
          <cell r="T466" t="str">
            <v>内蒙古鄂尔多斯准格尔旗薛家湾镇牛光圪旦村五犋牛窑社043号</v>
          </cell>
          <cell r="U466" t="str">
            <v>152723199305141225</v>
          </cell>
        </row>
        <row r="467">
          <cell r="F467" t="str">
            <v>赵洨暇</v>
          </cell>
          <cell r="G467" t="str">
            <v>选煤厂</v>
          </cell>
          <cell r="H467" t="str">
            <v>化验员</v>
          </cell>
        </row>
        <row r="467">
          <cell r="J467" t="str">
            <v>工人岗</v>
          </cell>
          <cell r="K467" t="str">
            <v>技能序列(S)</v>
          </cell>
        </row>
        <row r="467">
          <cell r="M467" t="str">
            <v>正式工</v>
          </cell>
          <cell r="N467">
            <v>43034</v>
          </cell>
          <cell r="O467">
            <v>7.9</v>
          </cell>
          <cell r="P467" t="str">
            <v>固定期限劳动合同</v>
          </cell>
          <cell r="Q467" t="str">
            <v>女</v>
          </cell>
          <cell r="R467" t="str">
            <v>汉</v>
          </cell>
          <cell r="S467">
            <v>31962</v>
          </cell>
          <cell r="T467" t="str">
            <v>内蒙古鄂尔多斯市准格尔旗龙口镇龙口社区五居委090号</v>
          </cell>
          <cell r="U467" t="str">
            <v>152723198707041580</v>
          </cell>
        </row>
        <row r="468">
          <cell r="F468" t="str">
            <v>王嘉毅</v>
          </cell>
          <cell r="G468" t="str">
            <v>选煤厂</v>
          </cell>
          <cell r="H468" t="str">
            <v>化验员</v>
          </cell>
        </row>
        <row r="468">
          <cell r="J468" t="str">
            <v>工人岗</v>
          </cell>
          <cell r="K468" t="str">
            <v>技能序列(S)</v>
          </cell>
        </row>
        <row r="468">
          <cell r="M468" t="str">
            <v>正式工</v>
          </cell>
          <cell r="N468">
            <v>45530</v>
          </cell>
          <cell r="O468">
            <v>1.1</v>
          </cell>
          <cell r="P468" t="str">
            <v>固定期限劳动合同</v>
          </cell>
          <cell r="Q468" t="str">
            <v>男</v>
          </cell>
          <cell r="R468" t="str">
            <v>汉</v>
          </cell>
          <cell r="S468">
            <v>37196</v>
          </cell>
          <cell r="T468" t="str">
            <v>内蒙古鄂尔多斯市准格尔旗薛家湾镇业林沟村业林沟社002号</v>
          </cell>
          <cell r="U468" t="str">
            <v>152723200111014514</v>
          </cell>
        </row>
        <row r="469">
          <cell r="F469" t="str">
            <v>陈彦文</v>
          </cell>
          <cell r="G469" t="str">
            <v>选煤厂</v>
          </cell>
          <cell r="H469" t="str">
            <v>机修班长</v>
          </cell>
        </row>
        <row r="469">
          <cell r="J469" t="str">
            <v>工人岗</v>
          </cell>
          <cell r="K469" t="str">
            <v>技能序列(S)</v>
          </cell>
        </row>
        <row r="469">
          <cell r="M469" t="str">
            <v>正式工</v>
          </cell>
          <cell r="N469">
            <v>40897</v>
          </cell>
          <cell r="O469">
            <v>13.7</v>
          </cell>
          <cell r="P469" t="str">
            <v>固定期限劳动合同</v>
          </cell>
          <cell r="Q469" t="str">
            <v>男</v>
          </cell>
          <cell r="R469" t="str">
            <v>汉</v>
          </cell>
          <cell r="S469">
            <v>24620</v>
          </cell>
          <cell r="T469" t="str">
            <v>黑龙江省七台河市桃山区万宝河镇一委5组</v>
          </cell>
          <cell r="U469" t="str">
            <v>230903196705280312</v>
          </cell>
        </row>
        <row r="470">
          <cell r="F470" t="str">
            <v>田金宽</v>
          </cell>
          <cell r="G470" t="str">
            <v>选煤厂</v>
          </cell>
          <cell r="H470" t="str">
            <v>机修副班长</v>
          </cell>
        </row>
        <row r="470">
          <cell r="J470" t="str">
            <v>工人岗</v>
          </cell>
          <cell r="K470" t="str">
            <v>技能序列(S)</v>
          </cell>
        </row>
        <row r="470">
          <cell r="M470" t="str">
            <v>正式工</v>
          </cell>
          <cell r="N470">
            <v>41000</v>
          </cell>
          <cell r="O470">
            <v>13.5</v>
          </cell>
          <cell r="P470" t="str">
            <v>固定期限劳动合同</v>
          </cell>
          <cell r="Q470" t="str">
            <v>男</v>
          </cell>
          <cell r="R470" t="str">
            <v>汉</v>
          </cell>
          <cell r="S470">
            <v>30233</v>
          </cell>
          <cell r="T470" t="str">
            <v>内蒙古鄂尔多斯市准格尔旗大路镇尔圪气村姑子壕社108号</v>
          </cell>
          <cell r="U470" t="str">
            <v>152723198210094812</v>
          </cell>
        </row>
        <row r="471">
          <cell r="F471" t="str">
            <v>李勇</v>
          </cell>
          <cell r="G471" t="str">
            <v>选煤厂</v>
          </cell>
          <cell r="H471" t="str">
            <v>机修工</v>
          </cell>
        </row>
        <row r="471">
          <cell r="J471" t="str">
            <v>工人岗</v>
          </cell>
          <cell r="K471" t="str">
            <v>技能序列(S)</v>
          </cell>
        </row>
        <row r="471">
          <cell r="M471" t="str">
            <v>正式工</v>
          </cell>
          <cell r="N471">
            <v>40902</v>
          </cell>
          <cell r="O471">
            <v>13.7</v>
          </cell>
          <cell r="P471" t="str">
            <v>固定期限劳动合同</v>
          </cell>
          <cell r="Q471" t="str">
            <v>男</v>
          </cell>
          <cell r="R471" t="str">
            <v>汉</v>
          </cell>
          <cell r="S471">
            <v>30417</v>
          </cell>
          <cell r="T471" t="str">
            <v>内蒙古鄂尔多斯市达拉特旗王爱召镇新民堡村店壕社六十九号</v>
          </cell>
          <cell r="U471" t="str">
            <v>152722198304111218</v>
          </cell>
        </row>
        <row r="472">
          <cell r="F472" t="str">
            <v>侯林祥</v>
          </cell>
          <cell r="G472" t="str">
            <v>选煤厂</v>
          </cell>
          <cell r="H472" t="str">
            <v>机修工</v>
          </cell>
        </row>
        <row r="472">
          <cell r="J472" t="str">
            <v>工人岗</v>
          </cell>
          <cell r="K472" t="str">
            <v>技能序列(S)</v>
          </cell>
        </row>
        <row r="472">
          <cell r="M472" t="str">
            <v>正式工</v>
          </cell>
          <cell r="N472">
            <v>40903</v>
          </cell>
          <cell r="O472">
            <v>13.7</v>
          </cell>
          <cell r="P472" t="str">
            <v>固定期限劳动合同</v>
          </cell>
          <cell r="Q472" t="str">
            <v>男</v>
          </cell>
          <cell r="R472" t="str">
            <v>汉</v>
          </cell>
          <cell r="S472">
            <v>31845</v>
          </cell>
          <cell r="T472" t="str">
            <v>内蒙古鄂尔多斯市准格尔旗薛家湾镇长胜店村侯家阴湾社19号</v>
          </cell>
          <cell r="U472" t="str">
            <v>152723198703091839</v>
          </cell>
        </row>
        <row r="473">
          <cell r="F473" t="str">
            <v>白永光</v>
          </cell>
          <cell r="G473" t="str">
            <v>选煤厂</v>
          </cell>
          <cell r="H473" t="str">
            <v>机修工</v>
          </cell>
        </row>
        <row r="473">
          <cell r="J473" t="str">
            <v>工人岗</v>
          </cell>
          <cell r="K473" t="str">
            <v>技能序列(S)</v>
          </cell>
        </row>
        <row r="473">
          <cell r="M473" t="str">
            <v>正式工</v>
          </cell>
          <cell r="N473">
            <v>41356</v>
          </cell>
          <cell r="O473">
            <v>12.5</v>
          </cell>
          <cell r="P473" t="str">
            <v>固定期限劳动合同</v>
          </cell>
          <cell r="Q473" t="str">
            <v>男</v>
          </cell>
          <cell r="R473" t="str">
            <v>汉</v>
          </cell>
          <cell r="S473">
            <v>30758</v>
          </cell>
          <cell r="T473" t="str">
            <v>内蒙古托克托县古城乡保号营村4号</v>
          </cell>
          <cell r="U473" t="str">
            <v>150122198403174519</v>
          </cell>
        </row>
        <row r="474">
          <cell r="F474" t="str">
            <v>杨冬明</v>
          </cell>
          <cell r="G474" t="str">
            <v>选煤厂</v>
          </cell>
          <cell r="H474" t="str">
            <v>机修工</v>
          </cell>
        </row>
        <row r="474">
          <cell r="J474" t="str">
            <v>工人岗</v>
          </cell>
          <cell r="K474" t="str">
            <v>技能序列(S)</v>
          </cell>
        </row>
        <row r="474">
          <cell r="M474" t="str">
            <v>正式工</v>
          </cell>
          <cell r="N474">
            <v>42108</v>
          </cell>
          <cell r="O474">
            <v>10.4</v>
          </cell>
          <cell r="P474" t="str">
            <v>固定期限劳动合同</v>
          </cell>
          <cell r="Q474" t="str">
            <v>男</v>
          </cell>
          <cell r="R474" t="str">
            <v>汉</v>
          </cell>
          <cell r="S474">
            <v>30900</v>
          </cell>
          <cell r="T474" t="str">
            <v>山西省偏关县尚峪乡杨尚峪村-005</v>
          </cell>
          <cell r="U474" t="str">
            <v>142234198408066016</v>
          </cell>
        </row>
        <row r="475">
          <cell r="F475" t="str">
            <v>李建军</v>
          </cell>
          <cell r="G475" t="str">
            <v>选煤厂</v>
          </cell>
          <cell r="H475" t="str">
            <v>机修工</v>
          </cell>
        </row>
        <row r="475">
          <cell r="J475" t="str">
            <v>工人岗</v>
          </cell>
          <cell r="K475" t="str">
            <v>技能序列(S)</v>
          </cell>
        </row>
        <row r="475">
          <cell r="M475" t="str">
            <v>正式工</v>
          </cell>
          <cell r="N475">
            <v>42440</v>
          </cell>
          <cell r="O475">
            <v>9.5</v>
          </cell>
          <cell r="P475" t="str">
            <v>固定期限劳动合同</v>
          </cell>
          <cell r="Q475" t="str">
            <v>男</v>
          </cell>
          <cell r="R475" t="str">
            <v>汉</v>
          </cell>
          <cell r="S475">
            <v>32665</v>
          </cell>
          <cell r="T475" t="str">
            <v>山西省大同市矿区福祥里9栋4单元3号</v>
          </cell>
          <cell r="U475" t="str">
            <v>140623198906063513</v>
          </cell>
        </row>
        <row r="476">
          <cell r="F476" t="str">
            <v>齐红飞</v>
          </cell>
          <cell r="G476" t="str">
            <v>选煤厂</v>
          </cell>
          <cell r="H476" t="str">
            <v>机修工</v>
          </cell>
        </row>
        <row r="476">
          <cell r="J476" t="str">
            <v>工人岗</v>
          </cell>
          <cell r="K476" t="str">
            <v>技能序列(S)</v>
          </cell>
        </row>
        <row r="476">
          <cell r="M476" t="str">
            <v>正式工</v>
          </cell>
          <cell r="N476">
            <v>42830</v>
          </cell>
          <cell r="O476">
            <v>8.4</v>
          </cell>
          <cell r="P476" t="str">
            <v>固定期限劳动合同</v>
          </cell>
          <cell r="Q476" t="str">
            <v>男</v>
          </cell>
          <cell r="R476" t="str">
            <v>汉</v>
          </cell>
          <cell r="S476">
            <v>32635</v>
          </cell>
          <cell r="T476" t="str">
            <v>内蒙古武川县得胜沟乡吴守义沟村21号</v>
          </cell>
          <cell r="U476" t="str">
            <v>150125198905073311</v>
          </cell>
        </row>
        <row r="477">
          <cell r="F477" t="str">
            <v>田云</v>
          </cell>
          <cell r="G477" t="str">
            <v>选煤厂</v>
          </cell>
          <cell r="H477" t="str">
            <v>机修工</v>
          </cell>
        </row>
        <row r="477">
          <cell r="J477" t="str">
            <v>工人岗</v>
          </cell>
          <cell r="K477" t="str">
            <v>技能序列(S)</v>
          </cell>
        </row>
        <row r="477">
          <cell r="M477" t="str">
            <v>正式工</v>
          </cell>
          <cell r="N477">
            <v>42846</v>
          </cell>
          <cell r="O477">
            <v>8.4</v>
          </cell>
          <cell r="P477" t="str">
            <v>固定期限劳动合同</v>
          </cell>
          <cell r="Q477" t="str">
            <v>男</v>
          </cell>
          <cell r="R477" t="str">
            <v>汉</v>
          </cell>
          <cell r="S477">
            <v>32371</v>
          </cell>
          <cell r="T477" t="str">
            <v>内蒙古鄂尔多斯市准格尔旗龙口镇公盖梁村红泥圪梁社045号</v>
          </cell>
          <cell r="U477" t="str">
            <v>152723198808161514</v>
          </cell>
        </row>
        <row r="478">
          <cell r="F478" t="str">
            <v>赵文斌</v>
          </cell>
          <cell r="G478" t="str">
            <v>选煤厂</v>
          </cell>
          <cell r="H478" t="str">
            <v>机修工</v>
          </cell>
        </row>
        <row r="478">
          <cell r="J478" t="str">
            <v>工人岗</v>
          </cell>
          <cell r="K478" t="str">
            <v>技能序列(S)</v>
          </cell>
        </row>
        <row r="478">
          <cell r="M478" t="str">
            <v>正式工</v>
          </cell>
          <cell r="N478">
            <v>43557</v>
          </cell>
          <cell r="O478">
            <v>6.5</v>
          </cell>
          <cell r="P478" t="str">
            <v>固定期限劳动合同</v>
          </cell>
          <cell r="Q478" t="str">
            <v>男</v>
          </cell>
          <cell r="R478" t="str">
            <v>汉</v>
          </cell>
          <cell r="S478">
            <v>27360</v>
          </cell>
          <cell r="T478" t="str">
            <v>内蒙古鄂尔多斯市准格尔旗布尔陶亥苏木孔兑沟村前孔兑沟社215号</v>
          </cell>
          <cell r="U478" t="str">
            <v>152624197411275712</v>
          </cell>
        </row>
        <row r="479">
          <cell r="F479" t="str">
            <v>白志敏</v>
          </cell>
          <cell r="G479" t="str">
            <v>选煤厂</v>
          </cell>
          <cell r="H479" t="str">
            <v>机修工</v>
          </cell>
        </row>
        <row r="479">
          <cell r="J479" t="str">
            <v>工人岗</v>
          </cell>
          <cell r="K479" t="str">
            <v>技能序列(S)</v>
          </cell>
        </row>
        <row r="479">
          <cell r="M479" t="str">
            <v>正式工</v>
          </cell>
          <cell r="N479">
            <v>43581</v>
          </cell>
          <cell r="O479">
            <v>6.4</v>
          </cell>
          <cell r="P479" t="str">
            <v>固定期限劳动合同</v>
          </cell>
          <cell r="Q479" t="str">
            <v>男</v>
          </cell>
          <cell r="R479" t="str">
            <v>汉</v>
          </cell>
          <cell r="S479">
            <v>36271</v>
          </cell>
          <cell r="T479" t="str">
            <v>内蒙古鄂尔多斯市准格尔旗十二连城乡巨河滩村刘生圪旦社315号</v>
          </cell>
          <cell r="U479" t="str">
            <v>152723199904215118</v>
          </cell>
        </row>
        <row r="480">
          <cell r="F480" t="str">
            <v>石尚龙</v>
          </cell>
          <cell r="G480" t="str">
            <v>选煤厂</v>
          </cell>
          <cell r="H480" t="str">
            <v>机修工</v>
          </cell>
        </row>
        <row r="480">
          <cell r="J480" t="str">
            <v>工人岗</v>
          </cell>
          <cell r="K480" t="str">
            <v>技能序列(S)</v>
          </cell>
        </row>
        <row r="480">
          <cell r="M480" t="str">
            <v>正式工</v>
          </cell>
          <cell r="N480">
            <v>43672</v>
          </cell>
          <cell r="O480">
            <v>6.1</v>
          </cell>
          <cell r="P480" t="str">
            <v>固定期限劳动合同</v>
          </cell>
          <cell r="Q480" t="str">
            <v>男</v>
          </cell>
          <cell r="R480" t="str">
            <v>汉</v>
          </cell>
          <cell r="S480">
            <v>30067</v>
          </cell>
          <cell r="T480" t="str">
            <v>内蒙古鄂尔多斯市准格尔旗薛家湾镇帮郎色太村武家渠社227号</v>
          </cell>
          <cell r="U480" t="str">
            <v>150124198204267619</v>
          </cell>
        </row>
        <row r="481">
          <cell r="F481" t="str">
            <v>刘洋</v>
          </cell>
          <cell r="G481" t="str">
            <v>选煤厂</v>
          </cell>
          <cell r="H481" t="str">
            <v>机修工</v>
          </cell>
        </row>
        <row r="481">
          <cell r="J481" t="str">
            <v>工人岗</v>
          </cell>
          <cell r="K481" t="str">
            <v>技能序列(S)</v>
          </cell>
        </row>
        <row r="481">
          <cell r="M481" t="str">
            <v>正式工</v>
          </cell>
          <cell r="N481">
            <v>44051</v>
          </cell>
          <cell r="O481">
            <v>5.1</v>
          </cell>
          <cell r="P481" t="str">
            <v>固定期限劳动合同</v>
          </cell>
          <cell r="Q481" t="str">
            <v>男</v>
          </cell>
          <cell r="R481" t="str">
            <v>汉</v>
          </cell>
          <cell r="S481">
            <v>34321</v>
          </cell>
          <cell r="T481" t="str">
            <v>内蒙古巴彦淖尔市临河区干召庙镇民丰村七村29号</v>
          </cell>
          <cell r="U481" t="str">
            <v>15280119931218153X</v>
          </cell>
        </row>
        <row r="482">
          <cell r="F482" t="str">
            <v>范高雄</v>
          </cell>
          <cell r="G482" t="str">
            <v>选煤厂</v>
          </cell>
          <cell r="H482" t="str">
            <v>机修工</v>
          </cell>
        </row>
        <row r="482">
          <cell r="J482" t="str">
            <v>工人岗</v>
          </cell>
          <cell r="K482" t="str">
            <v>技能序列(S)</v>
          </cell>
        </row>
        <row r="482">
          <cell r="M482" t="str">
            <v>正式工</v>
          </cell>
          <cell r="N482">
            <v>44701</v>
          </cell>
          <cell r="O482">
            <v>3.3</v>
          </cell>
          <cell r="P482" t="str">
            <v>固定期限劳动合同</v>
          </cell>
          <cell r="Q482" t="str">
            <v>男</v>
          </cell>
          <cell r="R482" t="str">
            <v>汉</v>
          </cell>
          <cell r="S482">
            <v>31965</v>
          </cell>
          <cell r="T482" t="str">
            <v>山西省偏关县窑头乡楼子沟村1大队</v>
          </cell>
          <cell r="U482" t="str">
            <v>142234198707071616</v>
          </cell>
        </row>
        <row r="483">
          <cell r="F483" t="str">
            <v>张海富</v>
          </cell>
          <cell r="G483" t="str">
            <v>选煤厂</v>
          </cell>
          <cell r="H483" t="str">
            <v>机修工</v>
          </cell>
        </row>
        <row r="483">
          <cell r="J483" t="str">
            <v>工人岗</v>
          </cell>
          <cell r="K483" t="str">
            <v>技能序列(S)</v>
          </cell>
        </row>
        <row r="483">
          <cell r="M483" t="str">
            <v>正式工</v>
          </cell>
          <cell r="N483">
            <v>44958</v>
          </cell>
          <cell r="O483">
            <v>2.6</v>
          </cell>
          <cell r="P483" t="str">
            <v>固定期限劳动合同</v>
          </cell>
          <cell r="Q483" t="str">
            <v>男</v>
          </cell>
          <cell r="R483" t="str">
            <v>汉</v>
          </cell>
          <cell r="S483">
            <v>33082</v>
          </cell>
          <cell r="T483" t="str">
            <v>内蒙古鄂尔多斯市准格尔旗薛家湾镇柳青梁村面铺窑社959号</v>
          </cell>
          <cell r="U483" t="str">
            <v>150429199007284412</v>
          </cell>
        </row>
        <row r="484">
          <cell r="F484" t="str">
            <v>郝爱宏</v>
          </cell>
          <cell r="G484" t="str">
            <v>选煤厂</v>
          </cell>
          <cell r="H484" t="str">
            <v>机修工</v>
          </cell>
        </row>
        <row r="484">
          <cell r="J484" t="str">
            <v>工人岗</v>
          </cell>
          <cell r="K484" t="str">
            <v>技能序列(S)</v>
          </cell>
        </row>
        <row r="484">
          <cell r="M484" t="str">
            <v>正式工</v>
          </cell>
          <cell r="N484">
            <v>45065</v>
          </cell>
          <cell r="O484">
            <v>2.3</v>
          </cell>
          <cell r="P484" t="str">
            <v>固定期限劳动合同</v>
          </cell>
          <cell r="Q484" t="str">
            <v>男</v>
          </cell>
          <cell r="R484" t="str">
            <v>汉</v>
          </cell>
          <cell r="S484">
            <v>32312</v>
          </cell>
          <cell r="T484" t="str">
            <v>山西省静乐县鹅城镇宋家村212</v>
          </cell>
          <cell r="U484" t="str">
            <v>140926198806180013</v>
          </cell>
        </row>
        <row r="485">
          <cell r="F485" t="str">
            <v>李清星</v>
          </cell>
          <cell r="G485" t="str">
            <v>选煤厂</v>
          </cell>
          <cell r="H485" t="str">
            <v>设备维修工</v>
          </cell>
        </row>
        <row r="485">
          <cell r="J485" t="str">
            <v>工人岗</v>
          </cell>
          <cell r="K485" t="str">
            <v>技能序列(S)</v>
          </cell>
        </row>
        <row r="485">
          <cell r="M485" t="str">
            <v>正式工</v>
          </cell>
          <cell r="N485">
            <v>45140</v>
          </cell>
          <cell r="O485">
            <v>2.1</v>
          </cell>
          <cell r="P485" t="str">
            <v>固定期限劳动合同</v>
          </cell>
          <cell r="Q485" t="str">
            <v>男</v>
          </cell>
          <cell r="R485" t="str">
            <v>汉</v>
          </cell>
          <cell r="S485">
            <v>32450</v>
          </cell>
          <cell r="T485" t="str">
            <v>山西省山阴县下喇叭乡上立羊泉村1区16号</v>
          </cell>
          <cell r="U485" t="str">
            <v>140621198811032818</v>
          </cell>
        </row>
        <row r="486">
          <cell r="F486" t="str">
            <v>石建平</v>
          </cell>
          <cell r="G486" t="str">
            <v>选煤厂</v>
          </cell>
          <cell r="H486" t="str">
            <v>设备维修工</v>
          </cell>
        </row>
        <row r="486">
          <cell r="J486" t="str">
            <v>工人岗</v>
          </cell>
          <cell r="K486" t="str">
            <v>技能序列(S)</v>
          </cell>
        </row>
        <row r="486">
          <cell r="M486" t="str">
            <v>正式工</v>
          </cell>
          <cell r="N486">
            <v>45140</v>
          </cell>
          <cell r="O486">
            <v>2.1</v>
          </cell>
          <cell r="P486" t="str">
            <v>固定期限劳动合同</v>
          </cell>
          <cell r="Q486" t="str">
            <v>男</v>
          </cell>
          <cell r="R486" t="str">
            <v>汉</v>
          </cell>
          <cell r="S486">
            <v>30696</v>
          </cell>
          <cell r="T486" t="str">
            <v>内蒙古清水河县老牛湾镇西台子村7号</v>
          </cell>
          <cell r="U486" t="str">
            <v>150124198401158454</v>
          </cell>
        </row>
        <row r="487">
          <cell r="F487" t="str">
            <v>魏磊</v>
          </cell>
          <cell r="G487" t="str">
            <v>选煤厂</v>
          </cell>
          <cell r="H487" t="str">
            <v>集控班长</v>
          </cell>
        </row>
        <row r="487">
          <cell r="J487" t="str">
            <v>工人岗</v>
          </cell>
          <cell r="K487" t="str">
            <v>技能序列(S)</v>
          </cell>
        </row>
        <row r="487">
          <cell r="M487" t="str">
            <v>正式工</v>
          </cell>
          <cell r="N487">
            <v>41356</v>
          </cell>
          <cell r="O487">
            <v>12.5</v>
          </cell>
          <cell r="P487" t="str">
            <v>固定期限劳动合同</v>
          </cell>
          <cell r="Q487" t="str">
            <v>男</v>
          </cell>
          <cell r="R487" t="str">
            <v>汉</v>
          </cell>
          <cell r="S487">
            <v>32882</v>
          </cell>
          <cell r="T487" t="str">
            <v>内蒙古鄂尔多斯市准格尔旗薛家湾镇站北区112号</v>
          </cell>
          <cell r="U487" t="str">
            <v>152723199001091839</v>
          </cell>
        </row>
        <row r="488">
          <cell r="F488" t="str">
            <v>李烨衡</v>
          </cell>
          <cell r="G488" t="str">
            <v>选煤厂</v>
          </cell>
          <cell r="H488" t="str">
            <v>集控员</v>
          </cell>
        </row>
        <row r="488">
          <cell r="J488" t="str">
            <v>工人岗</v>
          </cell>
          <cell r="K488" t="str">
            <v>技能序列(S)</v>
          </cell>
        </row>
        <row r="488">
          <cell r="M488" t="str">
            <v>正式工</v>
          </cell>
          <cell r="N488">
            <v>41410</v>
          </cell>
          <cell r="O488">
            <v>12.3</v>
          </cell>
          <cell r="P488" t="str">
            <v>固定期限劳动合同</v>
          </cell>
          <cell r="Q488" t="str">
            <v>男</v>
          </cell>
          <cell r="R488" t="str">
            <v>汉</v>
          </cell>
          <cell r="S488">
            <v>29845</v>
          </cell>
          <cell r="T488" t="str">
            <v>内蒙古自治区乌兰察布盟察哈尔右翼前旗</v>
          </cell>
          <cell r="U488" t="str">
            <v>152630198109160019</v>
          </cell>
        </row>
        <row r="489">
          <cell r="F489" t="str">
            <v>胡涛</v>
          </cell>
          <cell r="G489" t="str">
            <v>选煤厂</v>
          </cell>
          <cell r="H489" t="str">
            <v>集控员</v>
          </cell>
        </row>
        <row r="489">
          <cell r="J489" t="str">
            <v>工人岗</v>
          </cell>
          <cell r="K489" t="str">
            <v>技能序列(S)</v>
          </cell>
        </row>
        <row r="489">
          <cell r="M489" t="str">
            <v>正式工</v>
          </cell>
          <cell r="N489">
            <v>43913</v>
          </cell>
          <cell r="O489">
            <v>5.5</v>
          </cell>
          <cell r="P489" t="str">
            <v>固定期限劳动合同</v>
          </cell>
          <cell r="Q489" t="str">
            <v>男</v>
          </cell>
          <cell r="R489" t="str">
            <v>汉</v>
          </cell>
          <cell r="S489">
            <v>34203</v>
          </cell>
          <cell r="T489" t="str">
            <v>内蒙古鄂尔多斯市准格尔旗大路镇乌兰不浪村小东社250号</v>
          </cell>
          <cell r="U489" t="str">
            <v>152723199308224835</v>
          </cell>
        </row>
        <row r="490">
          <cell r="F490" t="str">
            <v>董海燕</v>
          </cell>
          <cell r="G490" t="str">
            <v>选煤厂</v>
          </cell>
          <cell r="H490" t="str">
            <v>库管员</v>
          </cell>
        </row>
        <row r="490">
          <cell r="J490" t="str">
            <v>工人岗</v>
          </cell>
          <cell r="K490" t="str">
            <v>技能序列(S)</v>
          </cell>
        </row>
        <row r="490">
          <cell r="M490" t="str">
            <v>正式工</v>
          </cell>
          <cell r="N490">
            <v>41155</v>
          </cell>
          <cell r="O490">
            <v>13</v>
          </cell>
          <cell r="P490" t="str">
            <v>固定期限劳动合同</v>
          </cell>
          <cell r="Q490" t="str">
            <v>女</v>
          </cell>
          <cell r="R490" t="str">
            <v>汉</v>
          </cell>
          <cell r="S490">
            <v>31323</v>
          </cell>
          <cell r="T490" t="str">
            <v>内蒙古清水河县城关镇神池窑南二巷26号</v>
          </cell>
          <cell r="U490" t="str">
            <v>150124198510030142</v>
          </cell>
        </row>
        <row r="491">
          <cell r="F491" t="str">
            <v>康保忠</v>
          </cell>
          <cell r="G491" t="str">
            <v>选煤厂</v>
          </cell>
          <cell r="H491" t="str">
            <v>快速装车班长</v>
          </cell>
        </row>
        <row r="491">
          <cell r="J491" t="str">
            <v>工人岗</v>
          </cell>
          <cell r="K491" t="str">
            <v>技能序列(S)</v>
          </cell>
        </row>
        <row r="491">
          <cell r="M491" t="str">
            <v>正式工</v>
          </cell>
          <cell r="N491">
            <v>40994</v>
          </cell>
          <cell r="O491">
            <v>13.5</v>
          </cell>
          <cell r="P491" t="str">
            <v>固定期限劳动合同</v>
          </cell>
          <cell r="Q491" t="str">
            <v>男</v>
          </cell>
          <cell r="R491" t="str">
            <v>汉</v>
          </cell>
          <cell r="S491">
            <v>25082</v>
          </cell>
          <cell r="T491" t="str">
            <v>呼和浩特市新城区迎新中路北区6号楼3单元6号</v>
          </cell>
          <cell r="U491" t="str">
            <v>150102196809011555</v>
          </cell>
        </row>
        <row r="492">
          <cell r="F492" t="str">
            <v>任国伟</v>
          </cell>
          <cell r="G492" t="str">
            <v>选煤厂</v>
          </cell>
          <cell r="H492" t="str">
            <v>生产班长</v>
          </cell>
        </row>
        <row r="492">
          <cell r="J492" t="str">
            <v>工人岗</v>
          </cell>
          <cell r="K492" t="str">
            <v>技能序列(S)</v>
          </cell>
        </row>
        <row r="492">
          <cell r="M492" t="str">
            <v>正式工</v>
          </cell>
          <cell r="N492">
            <v>41000</v>
          </cell>
          <cell r="O492">
            <v>13.5</v>
          </cell>
          <cell r="P492" t="str">
            <v>固定期限劳动合同</v>
          </cell>
          <cell r="Q492" t="str">
            <v>男</v>
          </cell>
          <cell r="R492" t="str">
            <v>汉</v>
          </cell>
          <cell r="S492">
            <v>32595</v>
          </cell>
          <cell r="T492" t="str">
            <v>内蒙古鄂尔多斯市准格尔旗龙口镇卯梁村任家沟社093号</v>
          </cell>
          <cell r="U492" t="str">
            <v>15272319890328423X</v>
          </cell>
        </row>
        <row r="493">
          <cell r="F493" t="str">
            <v>赵军红</v>
          </cell>
          <cell r="G493" t="str">
            <v>选煤厂</v>
          </cell>
          <cell r="H493" t="str">
            <v>生产班长</v>
          </cell>
        </row>
        <row r="493">
          <cell r="J493" t="str">
            <v>工人岗</v>
          </cell>
          <cell r="K493" t="str">
            <v>技能序列(S)</v>
          </cell>
        </row>
        <row r="493">
          <cell r="M493" t="str">
            <v>正式工</v>
          </cell>
          <cell r="N493">
            <v>41361</v>
          </cell>
          <cell r="O493">
            <v>12.5</v>
          </cell>
          <cell r="P493" t="str">
            <v>固定期限劳动合同</v>
          </cell>
          <cell r="Q493" t="str">
            <v>男</v>
          </cell>
          <cell r="R493" t="str">
            <v>汉</v>
          </cell>
          <cell r="S493">
            <v>32377</v>
          </cell>
          <cell r="T493" t="str">
            <v>陕西省合阳县甘井镇小村四新一巷19号</v>
          </cell>
          <cell r="U493" t="str">
            <v>610524198808227231</v>
          </cell>
        </row>
        <row r="494">
          <cell r="F494" t="str">
            <v>陈亮</v>
          </cell>
          <cell r="G494" t="str">
            <v>选煤厂</v>
          </cell>
          <cell r="H494" t="str">
            <v>采样员</v>
          </cell>
        </row>
        <row r="494">
          <cell r="J494" t="str">
            <v>工人岗</v>
          </cell>
          <cell r="K494" t="str">
            <v>技能序列(S)</v>
          </cell>
        </row>
        <row r="494">
          <cell r="M494" t="str">
            <v>正式工</v>
          </cell>
          <cell r="N494">
            <v>45344</v>
          </cell>
          <cell r="O494">
            <v>1.6</v>
          </cell>
          <cell r="P494" t="str">
            <v>固定期限劳动合同</v>
          </cell>
          <cell r="Q494" t="str">
            <v>男</v>
          </cell>
          <cell r="R494" t="str">
            <v>汉</v>
          </cell>
          <cell r="S494">
            <v>32690</v>
          </cell>
          <cell r="T494" t="str">
            <v>四川省什邡市湔氐镇龙居寺村6组35号</v>
          </cell>
          <cell r="U494" t="str">
            <v>510682198907015053</v>
          </cell>
        </row>
        <row r="495">
          <cell r="F495" t="str">
            <v>陈智</v>
          </cell>
          <cell r="G495" t="str">
            <v>选煤厂</v>
          </cell>
          <cell r="H495" t="str">
            <v>巡视工</v>
          </cell>
        </row>
        <row r="495">
          <cell r="J495" t="str">
            <v>工人岗</v>
          </cell>
          <cell r="K495" t="str">
            <v>技能序列(S)</v>
          </cell>
        </row>
        <row r="495">
          <cell r="M495" t="str">
            <v>正式工</v>
          </cell>
          <cell r="N495">
            <v>39692</v>
          </cell>
          <cell r="O495">
            <v>17</v>
          </cell>
          <cell r="P495" t="str">
            <v>无固定期限</v>
          </cell>
          <cell r="Q495" t="str">
            <v>男</v>
          </cell>
          <cell r="R495" t="str">
            <v>汉</v>
          </cell>
          <cell r="S495">
            <v>27983</v>
          </cell>
          <cell r="T495" t="str">
            <v>西安市临潼区零口办南韦村韦二组4号</v>
          </cell>
          <cell r="U495" t="str">
            <v>622727197608115015</v>
          </cell>
        </row>
        <row r="496">
          <cell r="F496" t="str">
            <v>鞠奇</v>
          </cell>
          <cell r="G496" t="str">
            <v>选煤厂</v>
          </cell>
          <cell r="H496" t="str">
            <v>巡视工</v>
          </cell>
        </row>
        <row r="496">
          <cell r="J496" t="str">
            <v>工人岗</v>
          </cell>
          <cell r="K496" t="str">
            <v>技能序列(S)</v>
          </cell>
        </row>
        <row r="496">
          <cell r="M496" t="str">
            <v>正式工</v>
          </cell>
          <cell r="N496">
            <v>40956</v>
          </cell>
          <cell r="O496">
            <v>13.6</v>
          </cell>
          <cell r="P496" t="str">
            <v>固定期限劳动合同</v>
          </cell>
          <cell r="Q496" t="str">
            <v>男</v>
          </cell>
          <cell r="R496" t="str">
            <v>汉</v>
          </cell>
          <cell r="S496">
            <v>25679</v>
          </cell>
          <cell r="T496" t="str">
            <v>辽宁省抚顺市望花区古城子路101号楼2单元706号</v>
          </cell>
          <cell r="U496" t="str">
            <v>210404197004213010</v>
          </cell>
        </row>
        <row r="497">
          <cell r="F497" t="str">
            <v>赵永小</v>
          </cell>
          <cell r="G497" t="str">
            <v>选煤厂</v>
          </cell>
          <cell r="H497" t="str">
            <v>巡视工</v>
          </cell>
        </row>
        <row r="497">
          <cell r="J497" t="str">
            <v>工人岗</v>
          </cell>
          <cell r="K497" t="str">
            <v>技能序列(S)</v>
          </cell>
        </row>
        <row r="497">
          <cell r="M497" t="str">
            <v>正式工</v>
          </cell>
          <cell r="N497">
            <v>40975</v>
          </cell>
          <cell r="O497">
            <v>13.5</v>
          </cell>
          <cell r="P497" t="str">
            <v>固定期限劳动合同</v>
          </cell>
          <cell r="Q497" t="str">
            <v>男</v>
          </cell>
          <cell r="R497" t="str">
            <v>汉</v>
          </cell>
          <cell r="S497">
            <v>27614</v>
          </cell>
          <cell r="T497" t="str">
            <v>陕西省府谷县清水乡转角楼村转角楼自然村28号</v>
          </cell>
          <cell r="U497" t="str">
            <v>612723197508081631</v>
          </cell>
        </row>
        <row r="498">
          <cell r="F498" t="str">
            <v>魏军</v>
          </cell>
          <cell r="G498" t="str">
            <v>选煤厂</v>
          </cell>
          <cell r="H498" t="str">
            <v>巡视工</v>
          </cell>
        </row>
        <row r="498">
          <cell r="J498" t="str">
            <v>工人岗</v>
          </cell>
          <cell r="K498" t="str">
            <v>技能序列(S)</v>
          </cell>
        </row>
        <row r="498">
          <cell r="M498" t="str">
            <v>正式工</v>
          </cell>
          <cell r="N498">
            <v>40988</v>
          </cell>
          <cell r="O498">
            <v>13.5</v>
          </cell>
          <cell r="P498" t="str">
            <v>固定期限劳动合同</v>
          </cell>
          <cell r="Q498" t="str">
            <v>男</v>
          </cell>
          <cell r="R498" t="str">
            <v>汉</v>
          </cell>
          <cell r="S498">
            <v>32037</v>
          </cell>
          <cell r="T498" t="str">
            <v>内蒙古乌兰察布市商都县十八顷镇后十八顷村</v>
          </cell>
          <cell r="U498" t="str">
            <v>152626198709171518</v>
          </cell>
        </row>
        <row r="499">
          <cell r="F499" t="str">
            <v>尹玉</v>
          </cell>
          <cell r="G499" t="str">
            <v>选煤厂</v>
          </cell>
          <cell r="H499" t="str">
            <v>巡视工</v>
          </cell>
        </row>
        <row r="499">
          <cell r="J499" t="str">
            <v>工人岗</v>
          </cell>
          <cell r="K499" t="str">
            <v>技能序列(S)</v>
          </cell>
        </row>
        <row r="499">
          <cell r="M499" t="str">
            <v>正式工</v>
          </cell>
          <cell r="N499">
            <v>40996</v>
          </cell>
          <cell r="O499">
            <v>13.5</v>
          </cell>
          <cell r="P499" t="str">
            <v>固定期限劳动合同</v>
          </cell>
          <cell r="Q499" t="str">
            <v>男</v>
          </cell>
          <cell r="R499" t="str">
            <v>汉</v>
          </cell>
          <cell r="S499">
            <v>24175</v>
          </cell>
          <cell r="T499" t="str">
            <v>内蒙古牙克石市免渡河镇乌奴耳三根河31号</v>
          </cell>
          <cell r="U499" t="str">
            <v>152104196603092518</v>
          </cell>
        </row>
        <row r="500">
          <cell r="F500" t="str">
            <v>苏明</v>
          </cell>
          <cell r="G500" t="str">
            <v>人力行政中心-安保</v>
          </cell>
          <cell r="H500" t="str">
            <v>安保员</v>
          </cell>
        </row>
        <row r="500">
          <cell r="J500" t="str">
            <v>工人岗</v>
          </cell>
          <cell r="K500" t="str">
            <v>技能序列(S)</v>
          </cell>
        </row>
        <row r="500">
          <cell r="M500" t="str">
            <v>正式工</v>
          </cell>
          <cell r="N500">
            <v>41120</v>
          </cell>
          <cell r="O500">
            <v>13.1</v>
          </cell>
          <cell r="P500" t="str">
            <v>固定期限劳动合同</v>
          </cell>
          <cell r="Q500" t="str">
            <v>男</v>
          </cell>
          <cell r="R500" t="str">
            <v>汉</v>
          </cell>
          <cell r="S500">
            <v>31990</v>
          </cell>
          <cell r="T500" t="str">
            <v>内蒙古准格尔旗薛家湾镇良安窑村树林圪咀社730号</v>
          </cell>
          <cell r="U500" t="str">
            <v>15272319870801121X</v>
          </cell>
        </row>
        <row r="501">
          <cell r="F501" t="str">
            <v>吴满来</v>
          </cell>
          <cell r="G501" t="str">
            <v>选煤厂</v>
          </cell>
          <cell r="H501" t="str">
            <v>巡视工</v>
          </cell>
        </row>
        <row r="501">
          <cell r="J501" t="str">
            <v>工人岗</v>
          </cell>
          <cell r="K501" t="str">
            <v>技能序列(S)</v>
          </cell>
        </row>
        <row r="501">
          <cell r="M501" t="str">
            <v>正式工</v>
          </cell>
          <cell r="N501">
            <v>41294</v>
          </cell>
          <cell r="O501">
            <v>12.7</v>
          </cell>
          <cell r="P501" t="str">
            <v>固定期限劳动合同</v>
          </cell>
          <cell r="Q501" t="str">
            <v>男</v>
          </cell>
          <cell r="R501" t="str">
            <v>汉</v>
          </cell>
          <cell r="S501">
            <v>24593</v>
          </cell>
          <cell r="T501" t="str">
            <v>河南省商丘市梁园区李庄乡邓庄１３２号</v>
          </cell>
          <cell r="U501" t="str">
            <v>412322196705013611</v>
          </cell>
        </row>
        <row r="502">
          <cell r="F502" t="str">
            <v>董遵起</v>
          </cell>
          <cell r="G502" t="str">
            <v>选煤厂</v>
          </cell>
          <cell r="H502" t="str">
            <v>巡视工</v>
          </cell>
        </row>
        <row r="502">
          <cell r="J502" t="str">
            <v>工人岗</v>
          </cell>
          <cell r="K502" t="str">
            <v>技能序列(S)</v>
          </cell>
        </row>
        <row r="502">
          <cell r="M502" t="str">
            <v>正式工</v>
          </cell>
          <cell r="N502">
            <v>41403</v>
          </cell>
          <cell r="O502">
            <v>12.4</v>
          </cell>
          <cell r="P502" t="str">
            <v>固定期限劳动合同</v>
          </cell>
          <cell r="Q502" t="str">
            <v>男</v>
          </cell>
          <cell r="R502" t="str">
            <v>汉</v>
          </cell>
          <cell r="S502">
            <v>26404</v>
          </cell>
          <cell r="T502" t="str">
            <v>吉林省辉南县朝阳镇富强大街八委三组</v>
          </cell>
          <cell r="U502" t="str">
            <v>220523197204151033</v>
          </cell>
        </row>
        <row r="503">
          <cell r="F503" t="str">
            <v>张利军</v>
          </cell>
          <cell r="G503" t="str">
            <v>选煤厂</v>
          </cell>
          <cell r="H503" t="str">
            <v>巡视工</v>
          </cell>
        </row>
        <row r="503">
          <cell r="J503" t="str">
            <v>工人岗</v>
          </cell>
          <cell r="K503" t="str">
            <v>技能序列(S)</v>
          </cell>
        </row>
        <row r="503">
          <cell r="M503" t="str">
            <v>正式工</v>
          </cell>
          <cell r="N503">
            <v>41443</v>
          </cell>
          <cell r="O503">
            <v>12.2</v>
          </cell>
          <cell r="P503" t="str">
            <v>固定期限劳动合同</v>
          </cell>
          <cell r="Q503" t="str">
            <v>男</v>
          </cell>
          <cell r="R503" t="str">
            <v>汉</v>
          </cell>
          <cell r="S503">
            <v>26239</v>
          </cell>
          <cell r="T503" t="str">
            <v>内蒙古鄂尔多斯市准格尔旗薛家湾镇站北区899号</v>
          </cell>
          <cell r="U503" t="str">
            <v>152629197111024016</v>
          </cell>
        </row>
        <row r="504">
          <cell r="F504" t="str">
            <v>燕其</v>
          </cell>
          <cell r="G504" t="str">
            <v>选煤厂</v>
          </cell>
          <cell r="H504" t="str">
            <v>巡视工</v>
          </cell>
        </row>
        <row r="504">
          <cell r="J504" t="str">
            <v>工人岗</v>
          </cell>
          <cell r="K504" t="str">
            <v>技能序列(S)</v>
          </cell>
        </row>
        <row r="504">
          <cell r="M504" t="str">
            <v>正式工</v>
          </cell>
          <cell r="N504">
            <v>45483</v>
          </cell>
          <cell r="O504">
            <v>1.2</v>
          </cell>
          <cell r="P504" t="str">
            <v>固定期限劳动合同</v>
          </cell>
          <cell r="Q504" t="str">
            <v>男</v>
          </cell>
          <cell r="R504" t="str">
            <v>汉</v>
          </cell>
          <cell r="S504">
            <v>33277</v>
          </cell>
          <cell r="T504" t="str">
            <v>陕西省米脂县姬岔乡燕圪台村一组二十一号</v>
          </cell>
          <cell r="U504" t="str">
            <v>612728199102081210</v>
          </cell>
        </row>
        <row r="505">
          <cell r="F505" t="str">
            <v>李猛</v>
          </cell>
          <cell r="G505" t="str">
            <v>选煤厂</v>
          </cell>
          <cell r="H505" t="str">
            <v>巡视工</v>
          </cell>
        </row>
        <row r="505">
          <cell r="J505" t="str">
            <v>工人岗</v>
          </cell>
          <cell r="K505" t="str">
            <v>技能序列(S)</v>
          </cell>
        </row>
        <row r="505">
          <cell r="M505" t="str">
            <v>正式工</v>
          </cell>
          <cell r="N505">
            <v>45484</v>
          </cell>
          <cell r="O505">
            <v>1.2</v>
          </cell>
          <cell r="P505" t="str">
            <v>固定期限劳动合同</v>
          </cell>
          <cell r="Q505" t="str">
            <v>男</v>
          </cell>
          <cell r="R505" t="str">
            <v>汉</v>
          </cell>
          <cell r="S505">
            <v>36563</v>
          </cell>
          <cell r="T505" t="str">
            <v>内蒙古土默特左旗善岱镇善岱村</v>
          </cell>
          <cell r="U505" t="str">
            <v>150121200002075919</v>
          </cell>
        </row>
        <row r="506">
          <cell r="F506" t="str">
            <v>白兵</v>
          </cell>
          <cell r="G506" t="str">
            <v>选煤厂</v>
          </cell>
          <cell r="H506" t="str">
            <v>巡视工</v>
          </cell>
        </row>
        <row r="506">
          <cell r="J506" t="str">
            <v>工人岗</v>
          </cell>
          <cell r="K506" t="str">
            <v>技能序列(S)</v>
          </cell>
        </row>
        <row r="506">
          <cell r="M506" t="str">
            <v>正式工</v>
          </cell>
          <cell r="N506">
            <v>41692</v>
          </cell>
          <cell r="O506">
            <v>11.6</v>
          </cell>
          <cell r="P506" t="str">
            <v>固定期限劳动合同</v>
          </cell>
          <cell r="Q506" t="str">
            <v>男</v>
          </cell>
          <cell r="R506" t="str">
            <v>汉</v>
          </cell>
          <cell r="S506">
            <v>26557</v>
          </cell>
          <cell r="T506" t="str">
            <v>内蒙古鄂尔多斯市准格尔旗薛家湾镇三宝窑子村阳塔社248号</v>
          </cell>
          <cell r="U506" t="str">
            <v>152723197209150990</v>
          </cell>
        </row>
        <row r="507">
          <cell r="F507" t="str">
            <v>贾计平</v>
          </cell>
          <cell r="G507" t="str">
            <v>选煤厂</v>
          </cell>
          <cell r="H507" t="str">
            <v>巡视工</v>
          </cell>
        </row>
        <row r="507">
          <cell r="J507" t="str">
            <v>工人岗</v>
          </cell>
          <cell r="K507" t="str">
            <v>技能序列(S)</v>
          </cell>
        </row>
        <row r="507">
          <cell r="M507" t="str">
            <v>正式工</v>
          </cell>
          <cell r="N507">
            <v>41692</v>
          </cell>
          <cell r="O507">
            <v>11.6</v>
          </cell>
          <cell r="P507" t="str">
            <v>固定期限劳动合同</v>
          </cell>
          <cell r="Q507" t="str">
            <v>男</v>
          </cell>
          <cell r="R507" t="str">
            <v>汉</v>
          </cell>
          <cell r="S507">
            <v>26679</v>
          </cell>
          <cell r="T507" t="str">
            <v>内蒙古乌兰察布市察哈尔右翼前旗乌拉哈乡贾家村18户</v>
          </cell>
          <cell r="U507" t="str">
            <v>152630197301150377</v>
          </cell>
        </row>
        <row r="508">
          <cell r="F508" t="str">
            <v>张建安</v>
          </cell>
          <cell r="G508" t="str">
            <v>选煤厂</v>
          </cell>
          <cell r="H508" t="str">
            <v>巡视工</v>
          </cell>
        </row>
        <row r="508">
          <cell r="J508" t="str">
            <v>工人岗</v>
          </cell>
          <cell r="K508" t="str">
            <v>技能序列(S)</v>
          </cell>
        </row>
        <row r="508">
          <cell r="M508" t="str">
            <v>正式工</v>
          </cell>
          <cell r="N508">
            <v>41692</v>
          </cell>
          <cell r="O508">
            <v>11.6</v>
          </cell>
          <cell r="P508" t="str">
            <v>固定期限劳动合同</v>
          </cell>
          <cell r="Q508" t="str">
            <v>男</v>
          </cell>
          <cell r="R508" t="str">
            <v>汉</v>
          </cell>
          <cell r="S508">
            <v>29416</v>
          </cell>
          <cell r="T508" t="str">
            <v>内蒙古包头市东河区东河路东河村1号</v>
          </cell>
          <cell r="U508" t="str">
            <v>150202198007142515</v>
          </cell>
        </row>
        <row r="509">
          <cell r="F509" t="str">
            <v>张际龙</v>
          </cell>
          <cell r="G509" t="str">
            <v>选煤厂</v>
          </cell>
          <cell r="H509" t="str">
            <v>巡视工</v>
          </cell>
        </row>
        <row r="509">
          <cell r="J509" t="str">
            <v>工人岗</v>
          </cell>
          <cell r="K509" t="str">
            <v>技能序列(S)</v>
          </cell>
        </row>
        <row r="509">
          <cell r="M509" t="str">
            <v>正式工</v>
          </cell>
          <cell r="N509">
            <v>43043</v>
          </cell>
          <cell r="O509">
            <v>7.9</v>
          </cell>
          <cell r="P509" t="str">
            <v>固定期限劳动合同</v>
          </cell>
          <cell r="Q509" t="str">
            <v>男</v>
          </cell>
          <cell r="R509" t="str">
            <v>汉</v>
          </cell>
          <cell r="S509">
            <v>27769</v>
          </cell>
          <cell r="T509" t="str">
            <v>内蒙古乌兰察布市卓资县巴音锡勒镇召庙行政村禄寿堂南村</v>
          </cell>
          <cell r="U509" t="str">
            <v>152624197601103671</v>
          </cell>
        </row>
        <row r="510">
          <cell r="F510" t="str">
            <v>郝龙</v>
          </cell>
          <cell r="G510" t="str">
            <v>选煤厂</v>
          </cell>
          <cell r="H510" t="str">
            <v>巡视工</v>
          </cell>
        </row>
        <row r="510">
          <cell r="J510" t="str">
            <v>工人岗</v>
          </cell>
          <cell r="K510" t="str">
            <v>技能序列(S)</v>
          </cell>
        </row>
        <row r="510">
          <cell r="M510" t="str">
            <v>正式工</v>
          </cell>
          <cell r="N510">
            <v>43349</v>
          </cell>
          <cell r="O510">
            <v>7</v>
          </cell>
          <cell r="P510" t="str">
            <v>固定期限劳动合同</v>
          </cell>
          <cell r="Q510" t="str">
            <v>男</v>
          </cell>
          <cell r="R510" t="str">
            <v>汉</v>
          </cell>
          <cell r="S510">
            <v>36653</v>
          </cell>
          <cell r="T510" t="str">
            <v>山西省偏关县新关镇城关区一城关5下尧王坪073号</v>
          </cell>
          <cell r="U510" t="str">
            <v>140932200005070014</v>
          </cell>
        </row>
        <row r="511">
          <cell r="F511" t="str">
            <v>郭建飞</v>
          </cell>
          <cell r="G511" t="str">
            <v>选煤厂</v>
          </cell>
          <cell r="H511" t="str">
            <v>巡视工</v>
          </cell>
        </row>
        <row r="511">
          <cell r="J511" t="str">
            <v>工人岗</v>
          </cell>
          <cell r="K511" t="str">
            <v>技能序列(S)</v>
          </cell>
        </row>
        <row r="511">
          <cell r="M511" t="str">
            <v>正式工</v>
          </cell>
          <cell r="N511">
            <v>43522</v>
          </cell>
          <cell r="O511">
            <v>6.6</v>
          </cell>
          <cell r="P511" t="str">
            <v>固定期限劳动合同</v>
          </cell>
          <cell r="Q511" t="str">
            <v>男</v>
          </cell>
          <cell r="R511" t="str">
            <v>汉</v>
          </cell>
          <cell r="S511">
            <v>26554</v>
          </cell>
          <cell r="T511" t="str">
            <v>内蒙古乌兰察布市察哈尔右翼中旗乌兰苏木阿拉忽洞</v>
          </cell>
          <cell r="U511" t="str">
            <v>152631197209122417</v>
          </cell>
        </row>
        <row r="512">
          <cell r="F512" t="str">
            <v>席佳雨</v>
          </cell>
          <cell r="G512" t="str">
            <v>选煤厂</v>
          </cell>
          <cell r="H512" t="str">
            <v>巡视工</v>
          </cell>
        </row>
        <row r="512">
          <cell r="J512" t="str">
            <v>工人岗</v>
          </cell>
          <cell r="K512" t="str">
            <v>技能序列(S)</v>
          </cell>
        </row>
        <row r="512">
          <cell r="M512" t="str">
            <v>正式工</v>
          </cell>
          <cell r="N512">
            <v>43523</v>
          </cell>
          <cell r="O512">
            <v>6.5</v>
          </cell>
          <cell r="P512" t="str">
            <v>固定期限劳动合同</v>
          </cell>
          <cell r="Q512" t="str">
            <v>男</v>
          </cell>
          <cell r="R512" t="str">
            <v>汉</v>
          </cell>
          <cell r="S512">
            <v>33776</v>
          </cell>
          <cell r="T512" t="str">
            <v>内蒙古乌兰察布市商都县小海子镇高勿素村</v>
          </cell>
          <cell r="U512" t="str">
            <v>15092319920621271X</v>
          </cell>
        </row>
        <row r="513">
          <cell r="F513" t="str">
            <v>张伟雄</v>
          </cell>
          <cell r="G513" t="str">
            <v>选煤厂</v>
          </cell>
          <cell r="H513" t="str">
            <v>巡视工</v>
          </cell>
        </row>
        <row r="513">
          <cell r="J513" t="str">
            <v>工人岗</v>
          </cell>
          <cell r="K513" t="str">
            <v>技能序列(S)</v>
          </cell>
        </row>
        <row r="513">
          <cell r="M513" t="str">
            <v>正式工</v>
          </cell>
          <cell r="N513">
            <v>43535</v>
          </cell>
          <cell r="O513">
            <v>6.5</v>
          </cell>
          <cell r="P513" t="str">
            <v>固定期限劳动合同</v>
          </cell>
          <cell r="Q513" t="str">
            <v>男</v>
          </cell>
          <cell r="R513" t="str">
            <v>汉</v>
          </cell>
          <cell r="S513">
            <v>32178</v>
          </cell>
          <cell r="T513" t="str">
            <v>内蒙古鄂尔多斯市准格尔旗薛家湾镇河滨小区4号楼2单元6号</v>
          </cell>
          <cell r="U513" t="str">
            <v>152723198802051816</v>
          </cell>
        </row>
        <row r="514">
          <cell r="F514" t="str">
            <v>牟昊</v>
          </cell>
          <cell r="G514" t="str">
            <v>选煤厂</v>
          </cell>
          <cell r="H514" t="str">
            <v>巡视工</v>
          </cell>
        </row>
        <row r="514">
          <cell r="J514" t="str">
            <v>工人岗</v>
          </cell>
          <cell r="K514" t="str">
            <v>技能序列(S)</v>
          </cell>
        </row>
        <row r="514">
          <cell r="M514" t="str">
            <v>正式工</v>
          </cell>
          <cell r="N514">
            <v>45726</v>
          </cell>
          <cell r="O514">
            <v>0.5</v>
          </cell>
          <cell r="P514" t="str">
            <v>固定期限劳动合同</v>
          </cell>
          <cell r="Q514" t="str">
            <v>男</v>
          </cell>
          <cell r="R514" t="str">
            <v>蒙古</v>
          </cell>
          <cell r="S514">
            <v>35688</v>
          </cell>
          <cell r="T514" t="str">
            <v>内蒙古牙克石市图里河镇健康街水塔胡同2号</v>
          </cell>
          <cell r="U514" t="str">
            <v>152104199709155912</v>
          </cell>
        </row>
        <row r="515">
          <cell r="F515" t="str">
            <v>王春</v>
          </cell>
          <cell r="G515" t="str">
            <v>选煤厂</v>
          </cell>
          <cell r="H515" t="str">
            <v>生产班副班长</v>
          </cell>
        </row>
        <row r="515">
          <cell r="J515" t="str">
            <v>工人岗</v>
          </cell>
          <cell r="K515" t="str">
            <v>技能序列(S)</v>
          </cell>
        </row>
        <row r="515">
          <cell r="M515" t="str">
            <v>正式工</v>
          </cell>
          <cell r="N515">
            <v>43537</v>
          </cell>
          <cell r="O515">
            <v>6.5</v>
          </cell>
          <cell r="P515" t="str">
            <v>固定期限劳动合同</v>
          </cell>
          <cell r="Q515" t="str">
            <v>男</v>
          </cell>
          <cell r="R515" t="str">
            <v>汉</v>
          </cell>
          <cell r="S515">
            <v>34701</v>
          </cell>
          <cell r="T515" t="str">
            <v>内蒙古鄂尔多斯市准格尔旗大路镇东孔兑村五当沟社481号</v>
          </cell>
          <cell r="U515" t="str">
            <v>152723199501022717</v>
          </cell>
        </row>
        <row r="516">
          <cell r="F516" t="str">
            <v>李晓华</v>
          </cell>
          <cell r="G516" t="str">
            <v>选煤厂</v>
          </cell>
          <cell r="H516" t="str">
            <v>巡视工</v>
          </cell>
        </row>
        <row r="516">
          <cell r="J516" t="str">
            <v>工人岗</v>
          </cell>
          <cell r="K516" t="str">
            <v>技能序列(S)</v>
          </cell>
        </row>
        <row r="516">
          <cell r="M516" t="str">
            <v>正式工</v>
          </cell>
          <cell r="N516">
            <v>43641</v>
          </cell>
          <cell r="O516">
            <v>6.2</v>
          </cell>
          <cell r="P516" t="str">
            <v>固定期限劳动合同</v>
          </cell>
          <cell r="Q516" t="str">
            <v>男</v>
          </cell>
          <cell r="R516" t="str">
            <v>汉</v>
          </cell>
          <cell r="S516">
            <v>29568</v>
          </cell>
          <cell r="T516" t="str">
            <v>黑龙江省双城市万隆乡楼上村六委</v>
          </cell>
          <cell r="U516" t="str">
            <v>232321198012137215</v>
          </cell>
        </row>
        <row r="517">
          <cell r="F517" t="str">
            <v>王喜明</v>
          </cell>
          <cell r="G517" t="str">
            <v>选煤厂</v>
          </cell>
          <cell r="H517" t="str">
            <v>巡视工</v>
          </cell>
        </row>
        <row r="517">
          <cell r="J517" t="str">
            <v>工人岗</v>
          </cell>
          <cell r="K517" t="str">
            <v>技能序列(S)</v>
          </cell>
        </row>
        <row r="517">
          <cell r="M517" t="str">
            <v>正式工</v>
          </cell>
          <cell r="N517">
            <v>43805</v>
          </cell>
          <cell r="O517">
            <v>5.8</v>
          </cell>
          <cell r="P517" t="str">
            <v>固定期限劳动合同</v>
          </cell>
          <cell r="Q517" t="str">
            <v>男</v>
          </cell>
          <cell r="R517" t="str">
            <v>汉</v>
          </cell>
          <cell r="S517">
            <v>32921</v>
          </cell>
          <cell r="T517" t="str">
            <v>内蒙古鄂尔多斯市准格尔旗薛家湾镇白草塔村脑包湾社123号</v>
          </cell>
          <cell r="U517" t="str">
            <v>152723199002171232</v>
          </cell>
        </row>
        <row r="518">
          <cell r="F518" t="str">
            <v>苏龙</v>
          </cell>
          <cell r="G518" t="str">
            <v>选煤厂</v>
          </cell>
          <cell r="H518" t="str">
            <v>巡视工</v>
          </cell>
        </row>
        <row r="518">
          <cell r="J518" t="str">
            <v>工人岗</v>
          </cell>
          <cell r="K518" t="str">
            <v>技能序列(S)</v>
          </cell>
        </row>
        <row r="518">
          <cell r="M518" t="str">
            <v>正式工</v>
          </cell>
          <cell r="N518">
            <v>43900</v>
          </cell>
          <cell r="O518">
            <v>5.5</v>
          </cell>
          <cell r="P518" t="str">
            <v>固定期限劳动合同</v>
          </cell>
          <cell r="Q518" t="str">
            <v>男</v>
          </cell>
          <cell r="R518" t="str">
            <v>汉</v>
          </cell>
          <cell r="S518">
            <v>29153</v>
          </cell>
          <cell r="T518" t="str">
            <v>内蒙古鄂尔多斯市准格尔旗薛家湾镇大饭铺村</v>
          </cell>
          <cell r="U518" t="str">
            <v>152723197910250914</v>
          </cell>
        </row>
        <row r="519">
          <cell r="F519" t="str">
            <v>梅小东</v>
          </cell>
          <cell r="G519" t="str">
            <v>选煤厂</v>
          </cell>
          <cell r="H519" t="str">
            <v>巡视工</v>
          </cell>
        </row>
        <row r="519">
          <cell r="J519" t="str">
            <v>工人岗</v>
          </cell>
          <cell r="K519" t="str">
            <v>技能序列(S)</v>
          </cell>
        </row>
        <row r="519">
          <cell r="M519" t="str">
            <v>正式工</v>
          </cell>
          <cell r="N519">
            <v>43924</v>
          </cell>
          <cell r="O519">
            <v>5.4</v>
          </cell>
          <cell r="P519" t="str">
            <v>固定期限劳动合同</v>
          </cell>
          <cell r="Q519" t="str">
            <v>男</v>
          </cell>
          <cell r="R519" t="str">
            <v>汉</v>
          </cell>
          <cell r="S519">
            <v>34946</v>
          </cell>
          <cell r="T519" t="str">
            <v>山西省兴县蔚汾镇下王家焉村</v>
          </cell>
          <cell r="U519" t="str">
            <v>14232519950904053X</v>
          </cell>
        </row>
        <row r="520">
          <cell r="F520" t="str">
            <v>杨明义</v>
          </cell>
          <cell r="G520" t="str">
            <v>选煤厂</v>
          </cell>
          <cell r="H520" t="str">
            <v>巡视工</v>
          </cell>
        </row>
        <row r="520">
          <cell r="J520" t="str">
            <v>工人岗</v>
          </cell>
          <cell r="K520" t="str">
            <v>技能序列(S)</v>
          </cell>
        </row>
        <row r="520">
          <cell r="M520" t="str">
            <v>正式工</v>
          </cell>
          <cell r="N520">
            <v>43944</v>
          </cell>
          <cell r="O520">
            <v>5.4</v>
          </cell>
          <cell r="P520" t="str">
            <v>固定期限劳动合同</v>
          </cell>
          <cell r="Q520" t="str">
            <v>男</v>
          </cell>
          <cell r="R520" t="str">
            <v>汉</v>
          </cell>
          <cell r="S520">
            <v>28424</v>
          </cell>
          <cell r="T520" t="str">
            <v>内蒙古包头市土默特右旗美岱召镇何家圐圙村5059号</v>
          </cell>
          <cell r="U520" t="str">
            <v>150221197710261019</v>
          </cell>
        </row>
        <row r="521">
          <cell r="F521" t="str">
            <v>马宇</v>
          </cell>
          <cell r="G521" t="str">
            <v>选煤厂</v>
          </cell>
          <cell r="H521" t="str">
            <v>巡视工</v>
          </cell>
        </row>
        <row r="521">
          <cell r="J521" t="str">
            <v>工人岗</v>
          </cell>
          <cell r="K521" t="str">
            <v>技能序列(S)</v>
          </cell>
        </row>
        <row r="521">
          <cell r="M521" t="str">
            <v>正式工</v>
          </cell>
          <cell r="N521">
            <v>43945</v>
          </cell>
          <cell r="O521">
            <v>5.4</v>
          </cell>
          <cell r="P521" t="str">
            <v>固定期限劳动合同</v>
          </cell>
          <cell r="Q521" t="str">
            <v>男</v>
          </cell>
          <cell r="R521" t="str">
            <v>汉</v>
          </cell>
          <cell r="S521">
            <v>32865</v>
          </cell>
          <cell r="T521" t="str">
            <v>四川省什邡市湔氐镇先锋村1组64号</v>
          </cell>
          <cell r="U521" t="str">
            <v>510682198912235413</v>
          </cell>
        </row>
        <row r="522">
          <cell r="F522" t="str">
            <v>王小飞</v>
          </cell>
          <cell r="G522" t="str">
            <v>选煤厂</v>
          </cell>
          <cell r="H522" t="str">
            <v>巡视工</v>
          </cell>
        </row>
        <row r="522">
          <cell r="J522" t="str">
            <v>工人岗</v>
          </cell>
          <cell r="K522" t="str">
            <v>技能序列(S)</v>
          </cell>
        </row>
        <row r="522">
          <cell r="M522" t="str">
            <v>正式工</v>
          </cell>
          <cell r="N522">
            <v>43964</v>
          </cell>
          <cell r="O522">
            <v>5.3</v>
          </cell>
          <cell r="P522" t="str">
            <v>固定期限劳动合同</v>
          </cell>
          <cell r="Q522" t="str">
            <v>男</v>
          </cell>
          <cell r="R522" t="str">
            <v>汉</v>
          </cell>
          <cell r="S522">
            <v>32488</v>
          </cell>
          <cell r="T522" t="str">
            <v>内蒙古清水河县喇嘛湾镇跃进七村130号</v>
          </cell>
          <cell r="U522" t="str">
            <v>150124198812111917</v>
          </cell>
        </row>
        <row r="523">
          <cell r="F523" t="str">
            <v>任撼岳</v>
          </cell>
          <cell r="G523" t="str">
            <v>选煤厂</v>
          </cell>
          <cell r="H523" t="str">
            <v>巡视工</v>
          </cell>
        </row>
        <row r="523">
          <cell r="J523" t="str">
            <v>工人岗</v>
          </cell>
          <cell r="K523" t="str">
            <v>技能序列(S)</v>
          </cell>
        </row>
        <row r="523">
          <cell r="M523" t="str">
            <v>正式工</v>
          </cell>
          <cell r="N523">
            <v>44049</v>
          </cell>
          <cell r="O523">
            <v>5.1</v>
          </cell>
          <cell r="P523" t="str">
            <v>固定期限劳动合同</v>
          </cell>
          <cell r="Q523" t="str">
            <v>男</v>
          </cell>
          <cell r="R523" t="str">
            <v>汉</v>
          </cell>
          <cell r="S523">
            <v>28970</v>
          </cell>
          <cell r="T523" t="str">
            <v>辽宁省葫芦岛市南票区兰甲屯乡兰甲屯村二组168号</v>
          </cell>
          <cell r="U523" t="str">
            <v>211404197904257431</v>
          </cell>
        </row>
        <row r="524">
          <cell r="F524" t="str">
            <v>贾吉虎</v>
          </cell>
          <cell r="G524" t="str">
            <v>选煤厂</v>
          </cell>
          <cell r="H524" t="str">
            <v>巡视工</v>
          </cell>
        </row>
        <row r="524">
          <cell r="J524" t="str">
            <v>工人岗</v>
          </cell>
          <cell r="K524" t="str">
            <v>技能序列(S)</v>
          </cell>
        </row>
        <row r="524">
          <cell r="M524" t="str">
            <v>正式工</v>
          </cell>
          <cell r="N524">
            <v>44061</v>
          </cell>
          <cell r="O524">
            <v>5.1</v>
          </cell>
          <cell r="P524" t="str">
            <v>固定期限劳动合同</v>
          </cell>
          <cell r="Q524" t="str">
            <v>男</v>
          </cell>
          <cell r="R524" t="str">
            <v>汉</v>
          </cell>
          <cell r="S524">
            <v>34123</v>
          </cell>
          <cell r="T524" t="str">
            <v>内蒙古鄂尔多斯市准格尔旗薛家湾镇点岱沟村潘家圪楞社618号</v>
          </cell>
          <cell r="U524" t="str">
            <v>152723199306030914</v>
          </cell>
        </row>
        <row r="525">
          <cell r="F525" t="str">
            <v>纪永</v>
          </cell>
          <cell r="G525" t="str">
            <v>选煤厂</v>
          </cell>
          <cell r="H525" t="str">
            <v>巡视工</v>
          </cell>
        </row>
        <row r="525">
          <cell r="J525" t="str">
            <v>工人岗</v>
          </cell>
          <cell r="K525" t="str">
            <v>技能序列(S)</v>
          </cell>
        </row>
        <row r="525">
          <cell r="M525" t="str">
            <v>正式工</v>
          </cell>
          <cell r="N525">
            <v>44259</v>
          </cell>
          <cell r="O525">
            <v>4.5</v>
          </cell>
          <cell r="P525" t="str">
            <v>固定期限劳动合同</v>
          </cell>
          <cell r="Q525" t="str">
            <v>男</v>
          </cell>
          <cell r="R525" t="str">
            <v>汉</v>
          </cell>
          <cell r="S525">
            <v>30979</v>
          </cell>
          <cell r="T525" t="str">
            <v>内蒙古乌兰察布市察哈尔右翼前旗三岔口乡南六洲三村</v>
          </cell>
          <cell r="U525" t="str">
            <v>152630198410246030</v>
          </cell>
        </row>
        <row r="526">
          <cell r="F526" t="str">
            <v>王磊</v>
          </cell>
          <cell r="G526" t="str">
            <v>选煤厂</v>
          </cell>
          <cell r="H526" t="str">
            <v>巡视工</v>
          </cell>
        </row>
        <row r="526">
          <cell r="J526" t="str">
            <v>工人岗</v>
          </cell>
          <cell r="K526" t="str">
            <v>技能序列(S)</v>
          </cell>
        </row>
        <row r="526">
          <cell r="M526" t="str">
            <v>正式工</v>
          </cell>
          <cell r="N526">
            <v>44272</v>
          </cell>
          <cell r="O526">
            <v>4.5</v>
          </cell>
          <cell r="P526" t="str">
            <v>固定期限劳动合同</v>
          </cell>
          <cell r="Q526" t="str">
            <v>男</v>
          </cell>
          <cell r="R526" t="str">
            <v>汉</v>
          </cell>
          <cell r="S526">
            <v>32494</v>
          </cell>
          <cell r="T526" t="str">
            <v>内蒙古鄂尔多斯市准格尔旗薛家湾镇三宝窑村东沟社513号</v>
          </cell>
          <cell r="U526" t="str">
            <v>152723198812170915</v>
          </cell>
        </row>
        <row r="527">
          <cell r="F527" t="str">
            <v>张喜在</v>
          </cell>
          <cell r="G527" t="str">
            <v>选煤厂</v>
          </cell>
          <cell r="H527" t="str">
            <v>巡视工</v>
          </cell>
        </row>
        <row r="527">
          <cell r="J527" t="str">
            <v>工人岗</v>
          </cell>
          <cell r="K527" t="str">
            <v>技能序列(S)</v>
          </cell>
        </row>
        <row r="527">
          <cell r="M527" t="str">
            <v>正式工</v>
          </cell>
          <cell r="N527">
            <v>44282</v>
          </cell>
          <cell r="O527">
            <v>4.5</v>
          </cell>
          <cell r="P527" t="str">
            <v>固定期限劳动合同</v>
          </cell>
          <cell r="Q527" t="str">
            <v>男</v>
          </cell>
          <cell r="R527" t="str">
            <v>汉</v>
          </cell>
          <cell r="S527">
            <v>32321</v>
          </cell>
          <cell r="T527" t="str">
            <v>内蒙古清水河县韭菜庄乡大老窑村12号</v>
          </cell>
          <cell r="U527" t="str">
            <v>150124198806275210</v>
          </cell>
        </row>
        <row r="528">
          <cell r="F528" t="str">
            <v>张越</v>
          </cell>
          <cell r="G528" t="str">
            <v>选煤厂</v>
          </cell>
          <cell r="H528" t="str">
            <v>巡视工</v>
          </cell>
        </row>
        <row r="528">
          <cell r="J528" t="str">
            <v>工人岗</v>
          </cell>
          <cell r="K528" t="str">
            <v>技能序列(S)</v>
          </cell>
        </row>
        <row r="528">
          <cell r="M528" t="str">
            <v>正式工</v>
          </cell>
          <cell r="N528">
            <v>44366</v>
          </cell>
          <cell r="O528">
            <v>4.2</v>
          </cell>
          <cell r="P528" t="str">
            <v>固定期限劳动合同</v>
          </cell>
          <cell r="Q528" t="str">
            <v>男</v>
          </cell>
          <cell r="R528" t="str">
            <v>汉</v>
          </cell>
          <cell r="S528">
            <v>36165</v>
          </cell>
          <cell r="T528" t="str">
            <v>内蒙古鄂尔多斯市准格尔旗龙口镇龙口社区八居委828号</v>
          </cell>
          <cell r="U528" t="str">
            <v>152723199901052114</v>
          </cell>
        </row>
        <row r="529">
          <cell r="F529" t="str">
            <v>薛冰</v>
          </cell>
          <cell r="G529" t="str">
            <v>选煤厂</v>
          </cell>
          <cell r="H529" t="str">
            <v>巡视工</v>
          </cell>
        </row>
        <row r="529">
          <cell r="J529" t="str">
            <v>工人岗</v>
          </cell>
          <cell r="K529" t="str">
            <v>技能序列(S)</v>
          </cell>
        </row>
        <row r="529">
          <cell r="M529" t="str">
            <v>正式工</v>
          </cell>
          <cell r="N529">
            <v>44389</v>
          </cell>
          <cell r="O529">
            <v>4.2</v>
          </cell>
          <cell r="P529" t="str">
            <v>固定期限劳动合同</v>
          </cell>
          <cell r="Q529" t="str">
            <v>男</v>
          </cell>
          <cell r="R529" t="str">
            <v>汉</v>
          </cell>
          <cell r="S529">
            <v>34561</v>
          </cell>
          <cell r="T529" t="str">
            <v>内蒙古乌兰察布市察哈尔右翼中旗大滩乡口圪庆七号村</v>
          </cell>
          <cell r="U529" t="str">
            <v>152631199408153012</v>
          </cell>
        </row>
        <row r="530">
          <cell r="F530" t="str">
            <v>张海荣</v>
          </cell>
          <cell r="G530" t="str">
            <v>选煤厂</v>
          </cell>
          <cell r="H530" t="str">
            <v>巡视工</v>
          </cell>
        </row>
        <row r="530">
          <cell r="J530" t="str">
            <v>工人岗</v>
          </cell>
          <cell r="K530" t="str">
            <v>技能序列(S)</v>
          </cell>
        </row>
        <row r="530">
          <cell r="M530" t="str">
            <v>正式工</v>
          </cell>
          <cell r="N530">
            <v>44390</v>
          </cell>
          <cell r="O530">
            <v>4.2</v>
          </cell>
          <cell r="P530" t="str">
            <v>固定期限劳动合同</v>
          </cell>
          <cell r="Q530" t="str">
            <v>男</v>
          </cell>
          <cell r="R530" t="str">
            <v>汉</v>
          </cell>
          <cell r="S530">
            <v>31004</v>
          </cell>
          <cell r="T530" t="str">
            <v>内蒙古鄂尔多斯市准格尔旗龙口镇大口村大占社081号</v>
          </cell>
          <cell r="U530" t="str">
            <v>152723198411181517</v>
          </cell>
        </row>
        <row r="531">
          <cell r="F531" t="str">
            <v>陈磊</v>
          </cell>
          <cell r="G531" t="str">
            <v>选煤厂</v>
          </cell>
          <cell r="H531" t="str">
            <v>巡视工</v>
          </cell>
        </row>
        <row r="531">
          <cell r="J531" t="str">
            <v>工人岗</v>
          </cell>
          <cell r="K531" t="str">
            <v>技能序列(S)</v>
          </cell>
        </row>
        <row r="531">
          <cell r="M531" t="str">
            <v>正式工</v>
          </cell>
          <cell r="N531">
            <v>44440</v>
          </cell>
          <cell r="O531">
            <v>4</v>
          </cell>
          <cell r="P531" t="str">
            <v>固定期限劳动合同</v>
          </cell>
          <cell r="Q531" t="str">
            <v>男</v>
          </cell>
          <cell r="R531" t="str">
            <v>蒙古</v>
          </cell>
          <cell r="S531">
            <v>33666</v>
          </cell>
          <cell r="T531" t="str">
            <v>内蒙古鄂尔多斯市准格尔旗薛家湾镇汇通小区6号楼4单元101号</v>
          </cell>
          <cell r="U531" t="str">
            <v>152723199203034816</v>
          </cell>
        </row>
        <row r="532">
          <cell r="F532" t="str">
            <v>赵子义</v>
          </cell>
          <cell r="G532" t="str">
            <v>选煤厂</v>
          </cell>
          <cell r="H532" t="str">
            <v>巡视工</v>
          </cell>
        </row>
        <row r="532">
          <cell r="J532" t="str">
            <v>工人岗</v>
          </cell>
          <cell r="K532" t="str">
            <v>技能序列(S)</v>
          </cell>
        </row>
        <row r="532">
          <cell r="M532" t="str">
            <v>正式工</v>
          </cell>
          <cell r="N532">
            <v>45785</v>
          </cell>
          <cell r="O532">
            <v>0.4</v>
          </cell>
          <cell r="P532" t="str">
            <v>固定期限劳动合同</v>
          </cell>
          <cell r="Q532" t="str">
            <v>男</v>
          </cell>
          <cell r="R532" t="str">
            <v>汉</v>
          </cell>
          <cell r="S532">
            <v>36940</v>
          </cell>
          <cell r="T532" t="str">
            <v>内蒙古鄂尔多斯市达拉特旗恩格贝镇黄母哈日村刘圪堵北社1652号-1</v>
          </cell>
          <cell r="U532" t="str">
            <v>152722200102186713</v>
          </cell>
        </row>
        <row r="533">
          <cell r="F533" t="str">
            <v>黄虎</v>
          </cell>
          <cell r="G533" t="str">
            <v>选煤厂</v>
          </cell>
          <cell r="H533" t="str">
            <v>巡视工</v>
          </cell>
        </row>
        <row r="533">
          <cell r="J533" t="str">
            <v>工人岗</v>
          </cell>
          <cell r="K533" t="str">
            <v>技能序列(S)</v>
          </cell>
        </row>
        <row r="533">
          <cell r="M533" t="str">
            <v>正式工</v>
          </cell>
          <cell r="N533">
            <v>44450</v>
          </cell>
          <cell r="O533">
            <v>4</v>
          </cell>
          <cell r="P533" t="str">
            <v>固定期限劳动合同</v>
          </cell>
          <cell r="Q533" t="str">
            <v>男</v>
          </cell>
          <cell r="R533" t="str">
            <v>蒙古</v>
          </cell>
          <cell r="S533">
            <v>33124</v>
          </cell>
          <cell r="T533" t="str">
            <v>内蒙古鄂尔多斯市准格尔旗薛家湾镇宁格尔塔村宁格尔塔社052号</v>
          </cell>
          <cell r="U533" t="str">
            <v>152723199009082419</v>
          </cell>
        </row>
        <row r="534">
          <cell r="F534" t="str">
            <v>黄利军</v>
          </cell>
          <cell r="G534" t="str">
            <v>选煤厂</v>
          </cell>
          <cell r="H534" t="str">
            <v>巡视工</v>
          </cell>
        </row>
        <row r="534">
          <cell r="J534" t="str">
            <v>工人岗</v>
          </cell>
          <cell r="K534" t="str">
            <v>技能序列(S)</v>
          </cell>
        </row>
        <row r="534">
          <cell r="M534" t="str">
            <v>正式工</v>
          </cell>
          <cell r="N534">
            <v>44487</v>
          </cell>
          <cell r="O534">
            <v>3.9</v>
          </cell>
          <cell r="P534" t="str">
            <v>固定期限劳动合同</v>
          </cell>
          <cell r="Q534" t="str">
            <v>男</v>
          </cell>
          <cell r="R534" t="str">
            <v>蒙古</v>
          </cell>
          <cell r="S534">
            <v>29403</v>
          </cell>
          <cell r="T534" t="str">
            <v>内蒙古鄂尔多斯市准格尔旗大路镇房子滩村清水沟社372号</v>
          </cell>
          <cell r="U534" t="str">
            <v>152723198007012711</v>
          </cell>
        </row>
        <row r="535">
          <cell r="F535" t="str">
            <v>王润旺</v>
          </cell>
          <cell r="G535" t="str">
            <v>选煤厂</v>
          </cell>
          <cell r="H535" t="str">
            <v>巡视工</v>
          </cell>
        </row>
        <row r="535">
          <cell r="J535" t="str">
            <v>工人岗</v>
          </cell>
          <cell r="K535" t="str">
            <v>技能序列(S)</v>
          </cell>
        </row>
        <row r="535">
          <cell r="M535" t="str">
            <v>正式工</v>
          </cell>
          <cell r="N535">
            <v>44487</v>
          </cell>
          <cell r="O535">
            <v>3.9</v>
          </cell>
          <cell r="P535" t="str">
            <v>固定期限劳动合同</v>
          </cell>
          <cell r="Q535" t="str">
            <v>男</v>
          </cell>
          <cell r="R535" t="str">
            <v>汉</v>
          </cell>
          <cell r="S535">
            <v>28548</v>
          </cell>
          <cell r="T535" t="str">
            <v>内蒙古乌兰察布市卓资县巴音锡乐镇板凳沟行政村西湾子村</v>
          </cell>
          <cell r="U535" t="str">
            <v>152624197802273677</v>
          </cell>
        </row>
        <row r="536">
          <cell r="F536" t="str">
            <v>赵星</v>
          </cell>
          <cell r="G536" t="str">
            <v>选煤厂</v>
          </cell>
          <cell r="H536" t="str">
            <v>巡视工</v>
          </cell>
        </row>
        <row r="536">
          <cell r="J536" t="str">
            <v>工人岗</v>
          </cell>
          <cell r="K536" t="str">
            <v>技能序列(S)</v>
          </cell>
        </row>
        <row r="536">
          <cell r="M536" t="str">
            <v>正式工</v>
          </cell>
          <cell r="N536">
            <v>44576</v>
          </cell>
          <cell r="O536">
            <v>3.7</v>
          </cell>
          <cell r="P536" t="str">
            <v>固定期限劳动合同</v>
          </cell>
          <cell r="Q536" t="str">
            <v>男</v>
          </cell>
          <cell r="R536" t="str">
            <v>汉</v>
          </cell>
          <cell r="S536">
            <v>34816</v>
          </cell>
          <cell r="T536" t="str">
            <v>内蒙古鄂尔多斯市准格尔旗布尔陶亥苏木铧尖村西沟畔社339号</v>
          </cell>
          <cell r="U536" t="str">
            <v>15272319950427571X</v>
          </cell>
        </row>
        <row r="537">
          <cell r="F537" t="str">
            <v>张硕</v>
          </cell>
          <cell r="G537" t="str">
            <v>选煤厂</v>
          </cell>
          <cell r="H537" t="str">
            <v>巡视工</v>
          </cell>
        </row>
        <row r="537">
          <cell r="J537" t="str">
            <v>工人岗</v>
          </cell>
          <cell r="K537" t="str">
            <v>技能序列(S)</v>
          </cell>
        </row>
        <row r="537">
          <cell r="M537" t="str">
            <v>正式工</v>
          </cell>
          <cell r="N537">
            <v>44603</v>
          </cell>
          <cell r="O537">
            <v>3.6</v>
          </cell>
          <cell r="P537" t="str">
            <v>固定期限劳动合同</v>
          </cell>
          <cell r="Q537" t="str">
            <v>男</v>
          </cell>
          <cell r="R537" t="str">
            <v>汉</v>
          </cell>
          <cell r="S537">
            <v>36330</v>
          </cell>
          <cell r="T537" t="str">
            <v>内蒙古清水河县窑沟乡小沙湾村23号</v>
          </cell>
          <cell r="U537" t="str">
            <v>150124199906197613</v>
          </cell>
        </row>
        <row r="538">
          <cell r="F538" t="str">
            <v>杨勇</v>
          </cell>
          <cell r="G538" t="str">
            <v>选煤厂</v>
          </cell>
          <cell r="H538" t="str">
            <v>巡视工</v>
          </cell>
        </row>
        <row r="538">
          <cell r="J538" t="str">
            <v>工人岗</v>
          </cell>
          <cell r="K538" t="str">
            <v>技能序列(S)</v>
          </cell>
        </row>
        <row r="538">
          <cell r="M538" t="str">
            <v>正式工</v>
          </cell>
          <cell r="N538">
            <v>44606</v>
          </cell>
          <cell r="O538">
            <v>3.6</v>
          </cell>
          <cell r="P538" t="str">
            <v>固定期限劳动合同</v>
          </cell>
          <cell r="Q538" t="str">
            <v>男</v>
          </cell>
          <cell r="R538" t="str">
            <v>汉</v>
          </cell>
          <cell r="S538">
            <v>35819</v>
          </cell>
          <cell r="T538" t="str">
            <v>内蒙古鄂尔多斯市准格尔旗薛家湾镇阳塔村阿色劳社404号</v>
          </cell>
          <cell r="U538" t="str">
            <v>152723199801241233</v>
          </cell>
        </row>
        <row r="539">
          <cell r="F539" t="str">
            <v>朱彦宏</v>
          </cell>
          <cell r="G539" t="str">
            <v>选煤厂</v>
          </cell>
          <cell r="H539" t="str">
            <v>巡视工</v>
          </cell>
        </row>
        <row r="539">
          <cell r="J539" t="str">
            <v>工人岗</v>
          </cell>
          <cell r="K539" t="str">
            <v>技能序列(S)</v>
          </cell>
        </row>
        <row r="539">
          <cell r="M539" t="str">
            <v>正式工</v>
          </cell>
          <cell r="N539">
            <v>44897</v>
          </cell>
          <cell r="O539">
            <v>2.8</v>
          </cell>
          <cell r="P539" t="str">
            <v>固定期限劳动合同</v>
          </cell>
          <cell r="Q539" t="str">
            <v>男</v>
          </cell>
          <cell r="R539" t="str">
            <v>汉</v>
          </cell>
          <cell r="S539">
            <v>33389</v>
          </cell>
          <cell r="T539" t="str">
            <v>内蒙古鄂尔多斯市准格尔旗薛家湾镇友谊区胶纳厂1区16号</v>
          </cell>
          <cell r="U539" t="str">
            <v>152723199105311816</v>
          </cell>
        </row>
        <row r="540">
          <cell r="F540" t="str">
            <v>巴特尔</v>
          </cell>
          <cell r="G540" t="str">
            <v>选煤厂</v>
          </cell>
          <cell r="H540" t="str">
            <v>巡视工</v>
          </cell>
        </row>
        <row r="540">
          <cell r="J540" t="str">
            <v>工人岗</v>
          </cell>
          <cell r="K540" t="str">
            <v>技能序列(S)</v>
          </cell>
        </row>
        <row r="540">
          <cell r="M540" t="str">
            <v>正式工</v>
          </cell>
          <cell r="N540">
            <v>44973</v>
          </cell>
          <cell r="O540">
            <v>2.6</v>
          </cell>
          <cell r="P540" t="str">
            <v>固定期限劳动合同</v>
          </cell>
          <cell r="Q540" t="str">
            <v>男</v>
          </cell>
          <cell r="R540" t="str">
            <v>蒙古</v>
          </cell>
          <cell r="S540">
            <v>36887</v>
          </cell>
          <cell r="T540" t="str">
            <v>内蒙古土默特左旗毕克齐镇大旗村412号</v>
          </cell>
          <cell r="U540" t="str">
            <v>150121200012272051</v>
          </cell>
        </row>
        <row r="541">
          <cell r="F541" t="str">
            <v>任君</v>
          </cell>
          <cell r="G541" t="str">
            <v>选煤厂</v>
          </cell>
          <cell r="H541" t="str">
            <v>巡视工</v>
          </cell>
        </row>
        <row r="541">
          <cell r="J541" t="str">
            <v>工人岗</v>
          </cell>
          <cell r="K541" t="str">
            <v>技能序列(S)</v>
          </cell>
        </row>
        <row r="541">
          <cell r="M541" t="str">
            <v>正式工</v>
          </cell>
          <cell r="N541">
            <v>44977</v>
          </cell>
          <cell r="O541">
            <v>2.6</v>
          </cell>
          <cell r="P541" t="str">
            <v>固定期限劳动合同</v>
          </cell>
          <cell r="Q541" t="str">
            <v>男</v>
          </cell>
          <cell r="R541" t="str">
            <v>汉</v>
          </cell>
          <cell r="S541">
            <v>33888</v>
          </cell>
          <cell r="T541" t="str">
            <v>内蒙古包头市达尔罕茂明安联合旗石宝镇湾尔图西村甲4号</v>
          </cell>
          <cell r="U541" t="str">
            <v>150223199210112115</v>
          </cell>
        </row>
        <row r="542">
          <cell r="F542" t="str">
            <v>鲁俊峰</v>
          </cell>
          <cell r="G542" t="str">
            <v>选煤厂</v>
          </cell>
          <cell r="H542" t="str">
            <v>巡视工</v>
          </cell>
        </row>
        <row r="542">
          <cell r="J542" t="str">
            <v>工人岗</v>
          </cell>
          <cell r="K542" t="str">
            <v>技能序列(S)</v>
          </cell>
        </row>
        <row r="542">
          <cell r="M542" t="str">
            <v>正式工</v>
          </cell>
          <cell r="N542">
            <v>44984</v>
          </cell>
          <cell r="O542">
            <v>2.5</v>
          </cell>
          <cell r="P542" t="str">
            <v>固定期限劳动合同</v>
          </cell>
          <cell r="Q542" t="str">
            <v>男</v>
          </cell>
          <cell r="R542" t="str">
            <v>汉</v>
          </cell>
          <cell r="S542">
            <v>33119</v>
          </cell>
          <cell r="T542" t="str">
            <v>内蒙古鄂尔多斯市准格尔旗薛家湾镇马家塔村大好赖沟社504号</v>
          </cell>
          <cell r="U542" t="str">
            <v>152723199009030977</v>
          </cell>
        </row>
        <row r="543">
          <cell r="F543" t="str">
            <v>高建华</v>
          </cell>
          <cell r="G543" t="str">
            <v>选煤厂</v>
          </cell>
          <cell r="H543" t="str">
            <v>巡视工</v>
          </cell>
        </row>
        <row r="543">
          <cell r="J543" t="str">
            <v>工人岗</v>
          </cell>
          <cell r="K543" t="str">
            <v>技能序列(S)</v>
          </cell>
        </row>
        <row r="543">
          <cell r="M543" t="str">
            <v>正式工</v>
          </cell>
          <cell r="N543">
            <v>44991</v>
          </cell>
          <cell r="O543">
            <v>2.5</v>
          </cell>
          <cell r="P543" t="str">
            <v>固定期限劳动合同</v>
          </cell>
          <cell r="Q543" t="str">
            <v>男</v>
          </cell>
          <cell r="R543" t="str">
            <v>汉</v>
          </cell>
          <cell r="S543">
            <v>30711</v>
          </cell>
          <cell r="T543" t="str">
            <v>内蒙古清水河县宏河镇前耗赖村80号</v>
          </cell>
          <cell r="U543" t="str">
            <v>150124198401302751</v>
          </cell>
        </row>
        <row r="544">
          <cell r="F544" t="str">
            <v>王冬</v>
          </cell>
          <cell r="G544" t="str">
            <v>选煤厂</v>
          </cell>
          <cell r="H544" t="str">
            <v>巡视工</v>
          </cell>
        </row>
        <row r="544">
          <cell r="J544" t="str">
            <v>工人岗</v>
          </cell>
          <cell r="K544" t="str">
            <v>技能序列(S)</v>
          </cell>
        </row>
        <row r="544">
          <cell r="M544" t="str">
            <v>正式工</v>
          </cell>
          <cell r="N544">
            <v>44998</v>
          </cell>
          <cell r="O544">
            <v>2.5</v>
          </cell>
          <cell r="P544" t="str">
            <v>固定期限劳动合同</v>
          </cell>
          <cell r="Q544" t="str">
            <v>男</v>
          </cell>
          <cell r="R544" t="str">
            <v>汉</v>
          </cell>
          <cell r="S544">
            <v>32933</v>
          </cell>
          <cell r="T544" t="str">
            <v>内蒙古鄂尔多斯市杭锦旗吉镇黄介壕村乌兰苏亥二社033号</v>
          </cell>
          <cell r="U544" t="str">
            <v>152726199003011512</v>
          </cell>
        </row>
        <row r="545">
          <cell r="F545" t="str">
            <v>田庆龙</v>
          </cell>
          <cell r="G545" t="str">
            <v>选煤厂</v>
          </cell>
          <cell r="H545" t="str">
            <v>巡视工</v>
          </cell>
        </row>
        <row r="545">
          <cell r="J545" t="str">
            <v>工人岗</v>
          </cell>
          <cell r="K545" t="str">
            <v>技能序列(S)</v>
          </cell>
        </row>
        <row r="545">
          <cell r="M545" t="str">
            <v>正式工</v>
          </cell>
          <cell r="N545">
            <v>45007</v>
          </cell>
          <cell r="O545">
            <v>2.5</v>
          </cell>
          <cell r="P545" t="str">
            <v>固定期限劳动合同</v>
          </cell>
          <cell r="Q545" t="str">
            <v>男</v>
          </cell>
          <cell r="R545" t="str">
            <v>汉</v>
          </cell>
          <cell r="S545">
            <v>34856</v>
          </cell>
          <cell r="T545" t="str">
            <v>内蒙古鄂尔多斯市准格尔旗薛家湾镇三宝窑村后梁社203号</v>
          </cell>
          <cell r="U545" t="str">
            <v>152723199506060915</v>
          </cell>
        </row>
        <row r="546">
          <cell r="F546" t="str">
            <v>张雷</v>
          </cell>
          <cell r="G546" t="str">
            <v>选煤厂</v>
          </cell>
          <cell r="H546" t="str">
            <v>巡视工</v>
          </cell>
        </row>
        <row r="546">
          <cell r="J546" t="str">
            <v>工人岗</v>
          </cell>
          <cell r="K546" t="str">
            <v>技能序列(S)</v>
          </cell>
        </row>
        <row r="546">
          <cell r="M546" t="str">
            <v>正式工</v>
          </cell>
          <cell r="N546">
            <v>45019</v>
          </cell>
          <cell r="O546">
            <v>2.5</v>
          </cell>
          <cell r="P546" t="str">
            <v>固定期限劳动合同</v>
          </cell>
          <cell r="Q546" t="str">
            <v>男</v>
          </cell>
          <cell r="R546" t="str">
            <v>汉</v>
          </cell>
          <cell r="S546">
            <v>29333</v>
          </cell>
          <cell r="T546" t="str">
            <v>内蒙古鄂尔多斯市准格尔旗薛家湾镇三宝窑子村三宝窑社280号</v>
          </cell>
          <cell r="U546" t="str">
            <v>152723198004220910</v>
          </cell>
        </row>
        <row r="547">
          <cell r="F547" t="str">
            <v>郭建军</v>
          </cell>
          <cell r="G547" t="str">
            <v>选煤厂</v>
          </cell>
          <cell r="H547" t="str">
            <v>巡视工</v>
          </cell>
        </row>
        <row r="547">
          <cell r="J547" t="str">
            <v>工人岗</v>
          </cell>
          <cell r="K547" t="str">
            <v>技能序列(S)</v>
          </cell>
        </row>
        <row r="547">
          <cell r="M547" t="str">
            <v>正式工</v>
          </cell>
          <cell r="N547">
            <v>45020</v>
          </cell>
          <cell r="O547">
            <v>2.4</v>
          </cell>
          <cell r="P547" t="str">
            <v>固定期限劳动合同</v>
          </cell>
          <cell r="Q547" t="str">
            <v>男</v>
          </cell>
          <cell r="R547" t="str">
            <v>汉</v>
          </cell>
          <cell r="S547">
            <v>30895</v>
          </cell>
          <cell r="T547" t="str">
            <v>内蒙古鄂尔多斯市准格尔旗大路镇尔圪气村前唐纳沟社221号</v>
          </cell>
          <cell r="U547" t="str">
            <v>152632198408012115</v>
          </cell>
        </row>
        <row r="548">
          <cell r="F548" t="str">
            <v>李学龙</v>
          </cell>
          <cell r="G548" t="str">
            <v>选煤厂</v>
          </cell>
          <cell r="H548" t="str">
            <v>巡视工</v>
          </cell>
        </row>
        <row r="548">
          <cell r="J548" t="str">
            <v>工人岗</v>
          </cell>
          <cell r="K548" t="str">
            <v>技能序列(S)</v>
          </cell>
        </row>
        <row r="548">
          <cell r="M548" t="str">
            <v>正式工</v>
          </cell>
          <cell r="N548">
            <v>45039</v>
          </cell>
          <cell r="O548">
            <v>2.4</v>
          </cell>
          <cell r="P548" t="str">
            <v>固定期限劳动合同</v>
          </cell>
          <cell r="Q548" t="str">
            <v>男</v>
          </cell>
          <cell r="R548" t="str">
            <v>汉</v>
          </cell>
          <cell r="S548">
            <v>29916</v>
          </cell>
          <cell r="T548" t="str">
            <v>黑龙江省林口县青山镇联合村东屯956号</v>
          </cell>
          <cell r="U548" t="str">
            <v>231025198111261535</v>
          </cell>
        </row>
        <row r="549">
          <cell r="F549" t="str">
            <v>刘海林</v>
          </cell>
          <cell r="G549" t="str">
            <v>选煤厂</v>
          </cell>
          <cell r="H549" t="str">
            <v>巡视工</v>
          </cell>
        </row>
        <row r="549">
          <cell r="J549" t="str">
            <v>工人岗</v>
          </cell>
          <cell r="K549" t="str">
            <v>技能序列(S)</v>
          </cell>
        </row>
        <row r="549">
          <cell r="M549" t="str">
            <v>正式工</v>
          </cell>
          <cell r="N549">
            <v>45054</v>
          </cell>
          <cell r="O549">
            <v>2.4</v>
          </cell>
          <cell r="P549" t="str">
            <v>固定期限劳动合同</v>
          </cell>
          <cell r="Q549" t="str">
            <v>男</v>
          </cell>
          <cell r="R549" t="str">
            <v>汉</v>
          </cell>
          <cell r="S549">
            <v>33909</v>
          </cell>
          <cell r="T549" t="str">
            <v>山西省岢岚县岚漪镇马坊村61号</v>
          </cell>
          <cell r="U549" t="str">
            <v>14223119921101041X</v>
          </cell>
        </row>
        <row r="550">
          <cell r="F550" t="str">
            <v>雷震</v>
          </cell>
          <cell r="G550" t="str">
            <v>选煤厂</v>
          </cell>
          <cell r="H550" t="str">
            <v>巡视工</v>
          </cell>
        </row>
        <row r="550">
          <cell r="J550" t="str">
            <v>工人岗</v>
          </cell>
          <cell r="K550" t="str">
            <v>技能序列(S)</v>
          </cell>
        </row>
        <row r="550">
          <cell r="M550" t="str">
            <v>正式工</v>
          </cell>
          <cell r="N550">
            <v>45061</v>
          </cell>
          <cell r="O550">
            <v>2.3</v>
          </cell>
          <cell r="P550" t="str">
            <v>固定期限劳动合同</v>
          </cell>
          <cell r="Q550" t="str">
            <v>男</v>
          </cell>
          <cell r="R550" t="str">
            <v>汉</v>
          </cell>
          <cell r="S550">
            <v>32773</v>
          </cell>
          <cell r="T550" t="str">
            <v>内蒙古包头市九原区哈业胡同镇乌兰计七村38号</v>
          </cell>
          <cell r="U550" t="str">
            <v>150207198909225338</v>
          </cell>
        </row>
        <row r="551">
          <cell r="F551" t="str">
            <v>贺海顺</v>
          </cell>
          <cell r="G551" t="str">
            <v>选煤厂</v>
          </cell>
          <cell r="H551" t="str">
            <v>巡视工</v>
          </cell>
        </row>
        <row r="551">
          <cell r="J551" t="str">
            <v>工人岗</v>
          </cell>
          <cell r="K551" t="str">
            <v>技能序列(S)</v>
          </cell>
        </row>
        <row r="551">
          <cell r="M551" t="str">
            <v>正式工</v>
          </cell>
          <cell r="N551">
            <v>45072</v>
          </cell>
          <cell r="O551">
            <v>2.3</v>
          </cell>
          <cell r="P551" t="str">
            <v>固定期限劳动合同</v>
          </cell>
          <cell r="Q551" t="str">
            <v>男</v>
          </cell>
          <cell r="R551" t="str">
            <v>汉</v>
          </cell>
          <cell r="S551">
            <v>28465</v>
          </cell>
          <cell r="T551" t="str">
            <v>山西省朔州市朔城区北关路40号</v>
          </cell>
          <cell r="U551" t="str">
            <v>140602197712068512</v>
          </cell>
        </row>
        <row r="552">
          <cell r="F552" t="str">
            <v>广雄杰</v>
          </cell>
          <cell r="G552" t="str">
            <v>选煤厂</v>
          </cell>
          <cell r="H552" t="str">
            <v>巡视工</v>
          </cell>
        </row>
        <row r="552">
          <cell r="J552" t="str">
            <v>工人岗</v>
          </cell>
          <cell r="K552" t="str">
            <v>技能序列(S)</v>
          </cell>
        </row>
        <row r="552">
          <cell r="M552" t="str">
            <v>正式工</v>
          </cell>
          <cell r="N552">
            <v>45082</v>
          </cell>
          <cell r="O552">
            <v>2.3</v>
          </cell>
          <cell r="P552" t="str">
            <v>固定期限劳动合同</v>
          </cell>
          <cell r="Q552" t="str">
            <v>男</v>
          </cell>
          <cell r="R552" t="str">
            <v>汉</v>
          </cell>
          <cell r="S552">
            <v>32436</v>
          </cell>
          <cell r="T552" t="str">
            <v>内蒙古托克托县伍什家镇南社家壕村59号</v>
          </cell>
          <cell r="U552" t="str">
            <v>150122198810203639</v>
          </cell>
        </row>
        <row r="553">
          <cell r="F553" t="str">
            <v>毕然</v>
          </cell>
          <cell r="G553" t="str">
            <v>选煤厂</v>
          </cell>
          <cell r="H553" t="str">
            <v>巡视工</v>
          </cell>
        </row>
        <row r="553">
          <cell r="J553" t="str">
            <v>工人岗</v>
          </cell>
          <cell r="K553" t="str">
            <v>技能序列(S)</v>
          </cell>
        </row>
        <row r="553">
          <cell r="M553" t="str">
            <v>正式工</v>
          </cell>
          <cell r="N553">
            <v>45083</v>
          </cell>
          <cell r="O553">
            <v>2.3</v>
          </cell>
          <cell r="P553" t="str">
            <v>固定期限劳动合同</v>
          </cell>
          <cell r="Q553" t="str">
            <v>男</v>
          </cell>
          <cell r="R553" t="str">
            <v>汉</v>
          </cell>
          <cell r="S553">
            <v>34174</v>
          </cell>
          <cell r="T553" t="str">
            <v>内蒙古赤峰市元宝山区元宝山镇马林二工村家属楼3-3-3</v>
          </cell>
          <cell r="U553" t="str">
            <v>15040319930724331X</v>
          </cell>
        </row>
        <row r="554">
          <cell r="F554" t="str">
            <v>李俊青</v>
          </cell>
          <cell r="G554" t="str">
            <v>选煤厂</v>
          </cell>
          <cell r="H554" t="str">
            <v>巡视工</v>
          </cell>
        </row>
        <row r="554">
          <cell r="J554" t="str">
            <v>工人岗</v>
          </cell>
          <cell r="K554" t="str">
            <v>技能序列(S)</v>
          </cell>
        </row>
        <row r="554">
          <cell r="M554" t="str">
            <v>正式工</v>
          </cell>
          <cell r="N554">
            <v>45083</v>
          </cell>
          <cell r="O554">
            <v>2.3</v>
          </cell>
          <cell r="P554" t="str">
            <v>固定期限劳动合同</v>
          </cell>
          <cell r="Q554" t="str">
            <v>男</v>
          </cell>
          <cell r="R554" t="str">
            <v>汉</v>
          </cell>
          <cell r="S554">
            <v>29167</v>
          </cell>
          <cell r="T554" t="str">
            <v>内蒙古和林格尔县盛乐镇保尔此老村79号2户</v>
          </cell>
          <cell r="U554" t="str">
            <v>15020419791108063X</v>
          </cell>
        </row>
        <row r="555">
          <cell r="F555" t="str">
            <v>李欣</v>
          </cell>
          <cell r="G555" t="str">
            <v>选煤厂</v>
          </cell>
          <cell r="H555" t="str">
            <v>皮带巡视工</v>
          </cell>
        </row>
        <row r="555">
          <cell r="J555" t="str">
            <v>工人岗</v>
          </cell>
          <cell r="K555" t="str">
            <v>技能序列(S)</v>
          </cell>
        </row>
        <row r="555">
          <cell r="M555" t="str">
            <v>正式工</v>
          </cell>
          <cell r="N555">
            <v>45075</v>
          </cell>
          <cell r="O555">
            <v>2.3</v>
          </cell>
          <cell r="P555" t="str">
            <v>固定期限劳动合同</v>
          </cell>
          <cell r="Q555" t="str">
            <v>男</v>
          </cell>
          <cell r="R555" t="str">
            <v>汉</v>
          </cell>
          <cell r="S555">
            <v>34189</v>
          </cell>
          <cell r="T555" t="str">
            <v>内蒙古鄂尔多斯市准格尔旗薛家湾镇马家塔村马家塔社051号</v>
          </cell>
          <cell r="U555" t="str">
            <v>152723199308080130</v>
          </cell>
        </row>
        <row r="556">
          <cell r="F556" t="str">
            <v>高俊岭</v>
          </cell>
          <cell r="G556" t="str">
            <v>选煤厂</v>
          </cell>
          <cell r="H556" t="str">
            <v>皮带巡视工</v>
          </cell>
        </row>
        <row r="556">
          <cell r="J556" t="str">
            <v>工人岗</v>
          </cell>
          <cell r="K556" t="str">
            <v>技能序列(S)</v>
          </cell>
        </row>
        <row r="556">
          <cell r="M556" t="str">
            <v>正式工</v>
          </cell>
          <cell r="N556">
            <v>45614</v>
          </cell>
          <cell r="O556">
            <v>0.8</v>
          </cell>
          <cell r="P556" t="str">
            <v>固定期限劳动合同</v>
          </cell>
          <cell r="Q556" t="str">
            <v>男</v>
          </cell>
          <cell r="R556" t="str">
            <v>汉</v>
          </cell>
          <cell r="S556">
            <v>28294</v>
          </cell>
          <cell r="T556" t="str">
            <v>内蒙古鄂尔多斯市准格尔旗薛家湾镇亭子焉村亭子焉社203</v>
          </cell>
          <cell r="U556" t="str">
            <v>152723197706181237</v>
          </cell>
        </row>
        <row r="557">
          <cell r="F557" t="str">
            <v>王进宇</v>
          </cell>
          <cell r="G557" t="str">
            <v>选煤厂</v>
          </cell>
          <cell r="H557" t="str">
            <v>巡视工兼装载机</v>
          </cell>
        </row>
        <row r="557">
          <cell r="J557" t="str">
            <v>工人岗</v>
          </cell>
          <cell r="K557" t="str">
            <v>技能序列(S)</v>
          </cell>
        </row>
        <row r="557">
          <cell r="M557" t="str">
            <v>正式工</v>
          </cell>
          <cell r="N557">
            <v>43593</v>
          </cell>
          <cell r="O557">
            <v>6.4</v>
          </cell>
          <cell r="P557" t="str">
            <v>固定期限劳动合同</v>
          </cell>
          <cell r="Q557" t="str">
            <v>男</v>
          </cell>
          <cell r="R557" t="str">
            <v>汉</v>
          </cell>
          <cell r="S557">
            <v>32028</v>
          </cell>
          <cell r="T557" t="str">
            <v>山西省河曲县文笔镇大东梁村15号</v>
          </cell>
          <cell r="U557" t="str">
            <v>142232198709081575</v>
          </cell>
        </row>
        <row r="558">
          <cell r="F558" t="str">
            <v>张尧</v>
          </cell>
          <cell r="G558" t="str">
            <v>选煤厂</v>
          </cell>
          <cell r="H558" t="str">
            <v>机修工</v>
          </cell>
        </row>
        <row r="558">
          <cell r="J558" t="str">
            <v>工人岗</v>
          </cell>
          <cell r="K558" t="str">
            <v>技能序列(S)</v>
          </cell>
        </row>
        <row r="558">
          <cell r="M558" t="str">
            <v>正式工</v>
          </cell>
          <cell r="N558">
            <v>45436</v>
          </cell>
          <cell r="O558">
            <v>1.3</v>
          </cell>
          <cell r="P558" t="str">
            <v>固定期限劳动合同</v>
          </cell>
          <cell r="Q558" t="str">
            <v>男</v>
          </cell>
          <cell r="R558" t="str">
            <v>汉</v>
          </cell>
          <cell r="S558">
            <v>32123</v>
          </cell>
          <cell r="T558" t="str">
            <v>山西省朔州市朔城区贾庄乡太平窑村三区118号</v>
          </cell>
          <cell r="U558" t="str">
            <v>140602198712120012</v>
          </cell>
        </row>
        <row r="559">
          <cell r="F559" t="str">
            <v>高鹏</v>
          </cell>
          <cell r="G559" t="str">
            <v>选煤厂</v>
          </cell>
          <cell r="H559" t="str">
            <v>电工</v>
          </cell>
        </row>
        <row r="559">
          <cell r="J559" t="str">
            <v>工人岗</v>
          </cell>
          <cell r="K559" t="str">
            <v>技能序列(S)</v>
          </cell>
        </row>
        <row r="559">
          <cell r="M559" t="str">
            <v>正式工</v>
          </cell>
          <cell r="N559">
            <v>45639</v>
          </cell>
          <cell r="O559">
            <v>0.8</v>
          </cell>
          <cell r="P559" t="str">
            <v>固定期限劳动合同</v>
          </cell>
          <cell r="Q559" t="str">
            <v>男</v>
          </cell>
          <cell r="R559" t="str">
            <v>汉</v>
          </cell>
          <cell r="S559">
            <v>31888</v>
          </cell>
          <cell r="T559" t="str">
            <v>山西省太原市尖草坪区马头水乡马吉掌村48号2户</v>
          </cell>
          <cell r="U559" t="str">
            <v>140108198704213914</v>
          </cell>
        </row>
        <row r="560">
          <cell r="F560" t="str">
            <v>贾超</v>
          </cell>
          <cell r="G560" t="str">
            <v>选煤厂</v>
          </cell>
          <cell r="H560" t="str">
            <v>采样员</v>
          </cell>
        </row>
        <row r="560">
          <cell r="J560" t="str">
            <v>工人岗</v>
          </cell>
          <cell r="K560" t="str">
            <v>技能序列(S)</v>
          </cell>
        </row>
        <row r="560">
          <cell r="M560" t="str">
            <v>正式工</v>
          </cell>
          <cell r="N560">
            <v>45377</v>
          </cell>
          <cell r="O560">
            <v>1.5</v>
          </cell>
          <cell r="P560" t="str">
            <v>固定期限劳动合同</v>
          </cell>
          <cell r="Q560" t="str">
            <v>男</v>
          </cell>
          <cell r="R560" t="str">
            <v>汉</v>
          </cell>
          <cell r="S560">
            <v>34209</v>
          </cell>
          <cell r="T560" t="str">
            <v>山西省偏关县尚峪乡窑窑上村-021</v>
          </cell>
          <cell r="U560" t="str">
            <v>142234199308286016</v>
          </cell>
        </row>
        <row r="561">
          <cell r="F561" t="str">
            <v>赵诚</v>
          </cell>
          <cell r="G561" t="str">
            <v>选煤厂</v>
          </cell>
          <cell r="H561" t="str">
            <v>巡视工</v>
          </cell>
        </row>
        <row r="561">
          <cell r="J561" t="str">
            <v>工人岗</v>
          </cell>
          <cell r="K561" t="str">
            <v>技能序列(S)</v>
          </cell>
        </row>
        <row r="561">
          <cell r="M561" t="str">
            <v>正式工</v>
          </cell>
          <cell r="N561">
            <v>45384</v>
          </cell>
          <cell r="O561">
            <v>1.5</v>
          </cell>
          <cell r="P561" t="str">
            <v>固定期限劳动合同</v>
          </cell>
          <cell r="Q561" t="str">
            <v>男</v>
          </cell>
          <cell r="R561" t="str">
            <v>汉</v>
          </cell>
          <cell r="S561">
            <v>32593</v>
          </cell>
          <cell r="T561" t="str">
            <v>吉林省九台市营城街前进委12组</v>
          </cell>
          <cell r="U561" t="str">
            <v>220181198903260913</v>
          </cell>
        </row>
        <row r="562">
          <cell r="F562" t="str">
            <v>刘帅</v>
          </cell>
          <cell r="G562" t="str">
            <v>选煤厂</v>
          </cell>
          <cell r="H562" t="str">
            <v>巡视工</v>
          </cell>
        </row>
        <row r="562">
          <cell r="J562" t="str">
            <v>工人岗</v>
          </cell>
          <cell r="K562" t="str">
            <v>技能序列(S)</v>
          </cell>
        </row>
        <row r="562">
          <cell r="M562" t="str">
            <v>正式工</v>
          </cell>
          <cell r="N562">
            <v>45595</v>
          </cell>
          <cell r="O562">
            <v>0.9</v>
          </cell>
          <cell r="P562" t="str">
            <v>固定期限劳动合同</v>
          </cell>
          <cell r="Q562" t="str">
            <v>男</v>
          </cell>
          <cell r="R562" t="str">
            <v>汉</v>
          </cell>
          <cell r="S562">
            <v>30743</v>
          </cell>
          <cell r="T562" t="str">
            <v>山西省河曲县巡镇镇五花城村1队46号</v>
          </cell>
          <cell r="U562" t="str">
            <v>14223219840302157X</v>
          </cell>
        </row>
        <row r="563">
          <cell r="F563" t="str">
            <v>邬海波</v>
          </cell>
          <cell r="G563" t="str">
            <v>选煤厂</v>
          </cell>
          <cell r="H563" t="str">
            <v>巡视工</v>
          </cell>
        </row>
        <row r="563">
          <cell r="J563" t="str">
            <v>工人岗</v>
          </cell>
          <cell r="K563" t="str">
            <v>技能序列(S)</v>
          </cell>
        </row>
        <row r="563">
          <cell r="M563" t="str">
            <v>正式工</v>
          </cell>
          <cell r="N563">
            <v>45390</v>
          </cell>
          <cell r="O563">
            <v>1.4</v>
          </cell>
          <cell r="P563" t="str">
            <v>固定期限劳动合同</v>
          </cell>
          <cell r="Q563" t="str">
            <v>男</v>
          </cell>
          <cell r="R563" t="str">
            <v>汉</v>
          </cell>
          <cell r="S563">
            <v>31633</v>
          </cell>
          <cell r="T563" t="str">
            <v>内蒙古清水河县喇嘛湾镇红旗一村303号</v>
          </cell>
          <cell r="U563" t="str">
            <v>150124198608091912</v>
          </cell>
        </row>
        <row r="564">
          <cell r="F564" t="str">
            <v>章文进</v>
          </cell>
          <cell r="G564" t="str">
            <v>选煤厂</v>
          </cell>
          <cell r="H564" t="str">
            <v>采样员</v>
          </cell>
        </row>
        <row r="564">
          <cell r="J564" t="str">
            <v>工人岗</v>
          </cell>
          <cell r="K564" t="str">
            <v>技能序列(S)</v>
          </cell>
        </row>
        <row r="564">
          <cell r="M564" t="str">
            <v>临时工</v>
          </cell>
          <cell r="N564">
            <v>45425</v>
          </cell>
          <cell r="O564">
            <v>1.3</v>
          </cell>
          <cell r="P564" t="str">
            <v>劳务合同</v>
          </cell>
          <cell r="Q564" t="str">
            <v>男</v>
          </cell>
          <cell r="R564" t="str">
            <v>蒙古</v>
          </cell>
          <cell r="S564">
            <v>36458</v>
          </cell>
          <cell r="T564" t="str">
            <v>内蒙古土默特左旗白庙子镇三间房村65号</v>
          </cell>
          <cell r="U564" t="str">
            <v>150121199910255119</v>
          </cell>
        </row>
        <row r="565">
          <cell r="F565" t="str">
            <v>王计良</v>
          </cell>
          <cell r="G565" t="str">
            <v>选煤厂</v>
          </cell>
          <cell r="H565" t="str">
            <v>临时工</v>
          </cell>
        </row>
        <row r="565">
          <cell r="J565" t="str">
            <v>工人岗</v>
          </cell>
          <cell r="K565" t="str">
            <v>技能序列(S)</v>
          </cell>
        </row>
        <row r="565">
          <cell r="M565" t="str">
            <v>临时工</v>
          </cell>
          <cell r="N565">
            <v>44379</v>
          </cell>
          <cell r="O565">
            <v>4.2</v>
          </cell>
          <cell r="P565" t="str">
            <v>劳务合同</v>
          </cell>
          <cell r="Q565" t="str">
            <v>男</v>
          </cell>
          <cell r="R565" t="str">
            <v>汉</v>
          </cell>
          <cell r="S565">
            <v>23982</v>
          </cell>
          <cell r="T565" t="str">
            <v>河北省邯郸市涉县西达镇后匡门村10组7号</v>
          </cell>
          <cell r="U565" t="str">
            <v>130426196508284211</v>
          </cell>
        </row>
        <row r="566">
          <cell r="F566" t="str">
            <v>叶虎成</v>
          </cell>
          <cell r="G566" t="str">
            <v>选煤厂</v>
          </cell>
          <cell r="H566" t="str">
            <v>临时工</v>
          </cell>
        </row>
        <row r="566">
          <cell r="J566" t="str">
            <v>工人岗</v>
          </cell>
          <cell r="K566" t="str">
            <v>技能序列(S)</v>
          </cell>
        </row>
        <row r="566">
          <cell r="M566" t="str">
            <v>临时工</v>
          </cell>
          <cell r="N566">
            <v>44783</v>
          </cell>
          <cell r="O566">
            <v>3.1</v>
          </cell>
          <cell r="P566" t="str">
            <v>劳务合同</v>
          </cell>
          <cell r="Q566" t="str">
            <v>男</v>
          </cell>
          <cell r="R566" t="str">
            <v>汉</v>
          </cell>
          <cell r="S566">
            <v>26842</v>
          </cell>
          <cell r="T566" t="str">
            <v>内蒙古包头市青山区哈达道5号呼得木林新天地3栋3201号</v>
          </cell>
          <cell r="U566" t="str">
            <v>150204197306272115</v>
          </cell>
        </row>
        <row r="567">
          <cell r="F567" t="str">
            <v>刘国锐</v>
          </cell>
          <cell r="G567" t="str">
            <v>选煤厂</v>
          </cell>
          <cell r="H567" t="str">
            <v>巡视工</v>
          </cell>
        </row>
        <row r="567">
          <cell r="J567" t="str">
            <v>工人岗</v>
          </cell>
          <cell r="K567" t="str">
            <v>技能序列(S)</v>
          </cell>
        </row>
        <row r="567">
          <cell r="M567" t="str">
            <v>正式工</v>
          </cell>
          <cell r="N567">
            <v>45829</v>
          </cell>
          <cell r="O567">
            <v>0</v>
          </cell>
          <cell r="P567" t="str">
            <v>固定期限劳动合同</v>
          </cell>
          <cell r="Q567" t="str">
            <v>男</v>
          </cell>
          <cell r="R567" t="str">
            <v>汉</v>
          </cell>
          <cell r="S567">
            <v>31744</v>
          </cell>
          <cell r="T567" t="str">
            <v>内蒙古托克托县五申镇伞盖村2组35号</v>
          </cell>
          <cell r="U567" t="str">
            <v>150122198611285619</v>
          </cell>
        </row>
        <row r="568">
          <cell r="F568" t="str">
            <v>白艳朋</v>
          </cell>
          <cell r="G568" t="str">
            <v>选煤厂</v>
          </cell>
          <cell r="H568" t="str">
            <v>临时工</v>
          </cell>
        </row>
        <row r="568">
          <cell r="J568" t="str">
            <v>工人岗</v>
          </cell>
          <cell r="K568" t="str">
            <v>技能序列(S)</v>
          </cell>
        </row>
        <row r="568">
          <cell r="M568" t="str">
            <v>临时工</v>
          </cell>
          <cell r="N568">
            <v>44998</v>
          </cell>
          <cell r="O568">
            <v>2.5</v>
          </cell>
          <cell r="P568" t="str">
            <v>劳务合同</v>
          </cell>
          <cell r="Q568" t="str">
            <v>男</v>
          </cell>
          <cell r="R568" t="str">
            <v>蒙古</v>
          </cell>
          <cell r="S568">
            <v>33056</v>
          </cell>
          <cell r="T568" t="str">
            <v>内蒙古赤峰市宁城县忙农镇小忙营子村一组</v>
          </cell>
          <cell r="U568" t="str">
            <v>150429199007020652</v>
          </cell>
        </row>
        <row r="569">
          <cell r="F569" t="str">
            <v>贺伟</v>
          </cell>
          <cell r="G569" t="str">
            <v>安全监察科</v>
          </cell>
          <cell r="H569" t="str">
            <v>科长</v>
          </cell>
        </row>
        <row r="569">
          <cell r="J569" t="str">
            <v>管理岗</v>
          </cell>
          <cell r="K569" t="str">
            <v>管理序列（M)</v>
          </cell>
          <cell r="L569" t="str">
            <v>副经理级/正科级</v>
          </cell>
          <cell r="M569" t="str">
            <v>正式工</v>
          </cell>
          <cell r="N569">
            <v>40948</v>
          </cell>
          <cell r="O569">
            <v>13.6</v>
          </cell>
          <cell r="P569" t="str">
            <v>固定期限劳动合同</v>
          </cell>
          <cell r="Q569" t="str">
            <v>男</v>
          </cell>
          <cell r="R569" t="str">
            <v>汉</v>
          </cell>
          <cell r="S569">
            <v>31755</v>
          </cell>
          <cell r="T569" t="str">
            <v>内蒙古鄂尔多斯市准格尔旗沙圪堵镇寨子塔村德胜城社099号</v>
          </cell>
          <cell r="U569" t="str">
            <v>15272319861209601X</v>
          </cell>
        </row>
        <row r="570">
          <cell r="F570" t="str">
            <v>郭小强</v>
          </cell>
          <cell r="G570" t="str">
            <v>安全监察科</v>
          </cell>
          <cell r="H570" t="str">
            <v>副科长</v>
          </cell>
        </row>
        <row r="570">
          <cell r="J570" t="str">
            <v>专业技术岗</v>
          </cell>
          <cell r="K570" t="str">
            <v>专业技术序列(P)</v>
          </cell>
          <cell r="L570" t="str">
            <v>副科级/经理助理/主管</v>
          </cell>
          <cell r="M570" t="str">
            <v>正式工</v>
          </cell>
          <cell r="N570">
            <v>43567</v>
          </cell>
          <cell r="O570">
            <v>6.4</v>
          </cell>
          <cell r="P570" t="str">
            <v>固定期限劳动合同</v>
          </cell>
          <cell r="Q570" t="str">
            <v>男</v>
          </cell>
          <cell r="R570" t="str">
            <v>汉</v>
          </cell>
          <cell r="S570">
            <v>33113</v>
          </cell>
          <cell r="T570" t="str">
            <v>陕西省榆林市佳县兴隆寺乡郭家岔村47号</v>
          </cell>
          <cell r="U570" t="str">
            <v>612729199008286611</v>
          </cell>
        </row>
        <row r="571">
          <cell r="F571" t="str">
            <v>王建业</v>
          </cell>
          <cell r="G571" t="str">
            <v>安全监察科</v>
          </cell>
          <cell r="H571" t="str">
            <v>工程师</v>
          </cell>
        </row>
        <row r="571">
          <cell r="J571" t="str">
            <v>专业技术岗</v>
          </cell>
          <cell r="K571" t="str">
            <v>专业技术序列(P)</v>
          </cell>
        </row>
        <row r="571">
          <cell r="M571" t="str">
            <v>正式工</v>
          </cell>
          <cell r="N571">
            <v>40743</v>
          </cell>
          <cell r="O571">
            <v>14.2</v>
          </cell>
          <cell r="P571" t="str">
            <v>无固定期限</v>
          </cell>
          <cell r="Q571" t="str">
            <v>男</v>
          </cell>
          <cell r="R571" t="str">
            <v>汉</v>
          </cell>
          <cell r="S571">
            <v>31473</v>
          </cell>
          <cell r="T571" t="str">
            <v>内蒙古乌兰察布市察哈尔右翼前旗巴音塔拉镇大门院村15户</v>
          </cell>
          <cell r="U571" t="str">
            <v>152630198603027010</v>
          </cell>
        </row>
        <row r="572">
          <cell r="F572" t="str">
            <v>薛金磊</v>
          </cell>
          <cell r="G572" t="str">
            <v>安全监察科</v>
          </cell>
          <cell r="H572" t="str">
            <v>技术员</v>
          </cell>
        </row>
        <row r="572">
          <cell r="J572" t="str">
            <v>专业技术岗</v>
          </cell>
          <cell r="K572" t="str">
            <v>专业技术序列(P)</v>
          </cell>
        </row>
        <row r="572">
          <cell r="M572" t="str">
            <v>正式工</v>
          </cell>
          <cell r="N572">
            <v>44606</v>
          </cell>
          <cell r="O572">
            <v>3.6</v>
          </cell>
          <cell r="P572" t="str">
            <v>固定期限劳动合同</v>
          </cell>
          <cell r="Q572" t="str">
            <v>男</v>
          </cell>
          <cell r="R572" t="str">
            <v>汉</v>
          </cell>
          <cell r="S572">
            <v>31538</v>
          </cell>
          <cell r="T572" t="str">
            <v>山西省河曲县文笔镇东城区东梁路南工商局宿舍4号楼1单元101号</v>
          </cell>
          <cell r="U572" t="str">
            <v>142232198605065394</v>
          </cell>
        </row>
        <row r="573">
          <cell r="F573" t="str">
            <v>刘建强</v>
          </cell>
          <cell r="G573" t="str">
            <v>安全监察科</v>
          </cell>
          <cell r="H573" t="str">
            <v>工程师</v>
          </cell>
        </row>
        <row r="573">
          <cell r="J573" t="str">
            <v>专业技术岗</v>
          </cell>
          <cell r="K573" t="str">
            <v>专业技术序列(P)</v>
          </cell>
        </row>
        <row r="573">
          <cell r="M573" t="str">
            <v>正式工</v>
          </cell>
          <cell r="N573">
            <v>44697</v>
          </cell>
          <cell r="O573">
            <v>3.3</v>
          </cell>
          <cell r="P573" t="str">
            <v>固定期限劳动合同</v>
          </cell>
          <cell r="Q573" t="str">
            <v>男</v>
          </cell>
          <cell r="R573" t="str">
            <v>汉</v>
          </cell>
          <cell r="S573">
            <v>33402</v>
          </cell>
          <cell r="T573" t="str">
            <v>内蒙古鄂尔多斯市准格尔旗薛家湾镇柳青梁村张兰窑社923号</v>
          </cell>
          <cell r="U573" t="str">
            <v>152723199106130937</v>
          </cell>
        </row>
        <row r="574">
          <cell r="F574" t="str">
            <v>闫文</v>
          </cell>
          <cell r="G574" t="str">
            <v>机电科</v>
          </cell>
          <cell r="H574" t="str">
            <v>机电工程师</v>
          </cell>
        </row>
        <row r="574">
          <cell r="J574" t="str">
            <v>专业技术岗</v>
          </cell>
          <cell r="K574" t="str">
            <v>专业技术序列(P)</v>
          </cell>
        </row>
        <row r="574">
          <cell r="M574" t="str">
            <v>正式工</v>
          </cell>
          <cell r="N574">
            <v>45895</v>
          </cell>
          <cell r="O574">
            <v>0.1</v>
          </cell>
          <cell r="P574" t="str">
            <v>固定期限劳动合同</v>
          </cell>
          <cell r="Q574" t="str">
            <v>男</v>
          </cell>
          <cell r="R574" t="str">
            <v>汉</v>
          </cell>
          <cell r="S574">
            <v>31618</v>
          </cell>
          <cell r="T574" t="str">
            <v>山东省滕州市级索镇留庄矿生活小区25号</v>
          </cell>
          <cell r="U574" t="str">
            <v>370481198607251536</v>
          </cell>
        </row>
        <row r="575">
          <cell r="F575" t="str">
            <v>白晶晶</v>
          </cell>
          <cell r="G575" t="str">
            <v>安全监察科</v>
          </cell>
          <cell r="H575" t="str">
            <v>资料员</v>
          </cell>
        </row>
        <row r="575">
          <cell r="J575" t="str">
            <v>专业技术岗</v>
          </cell>
          <cell r="K575" t="str">
            <v>专业技术序列(P)</v>
          </cell>
        </row>
        <row r="575">
          <cell r="M575" t="str">
            <v>正式工</v>
          </cell>
          <cell r="N575">
            <v>44207</v>
          </cell>
          <cell r="O575">
            <v>4.7</v>
          </cell>
          <cell r="P575" t="str">
            <v>固定期限劳动合同</v>
          </cell>
          <cell r="Q575" t="str">
            <v>女</v>
          </cell>
          <cell r="R575" t="str">
            <v>蒙古</v>
          </cell>
          <cell r="S575">
            <v>31097</v>
          </cell>
          <cell r="T575" t="str">
            <v>内蒙古鄂尔多斯市准格尔旗纳日松镇乌兰哈达村康家梁社129号</v>
          </cell>
          <cell r="U575" t="str">
            <v>150422198502193949</v>
          </cell>
        </row>
        <row r="576">
          <cell r="F576" t="str">
            <v>赵丙海</v>
          </cell>
          <cell r="G576" t="str">
            <v>安全监察科</v>
          </cell>
          <cell r="H576" t="str">
            <v>安检班长</v>
          </cell>
        </row>
        <row r="576">
          <cell r="J576" t="str">
            <v>工人岗</v>
          </cell>
          <cell r="K576" t="str">
            <v>技能序列(S)</v>
          </cell>
        </row>
        <row r="576">
          <cell r="M576" t="str">
            <v>正式工</v>
          </cell>
          <cell r="N576">
            <v>42019</v>
          </cell>
          <cell r="O576">
            <v>10.7</v>
          </cell>
          <cell r="P576" t="str">
            <v>固定期限劳动合同</v>
          </cell>
          <cell r="Q576" t="str">
            <v>男</v>
          </cell>
          <cell r="R576" t="str">
            <v>汉</v>
          </cell>
          <cell r="S576">
            <v>27724</v>
          </cell>
          <cell r="T576" t="str">
            <v>辽宁省法库县柏家沟镇党家街村4组246</v>
          </cell>
          <cell r="U576" t="str">
            <v>210124197511263839</v>
          </cell>
        </row>
        <row r="577">
          <cell r="F577" t="str">
            <v>刘新</v>
          </cell>
          <cell r="G577" t="str">
            <v>安全监察科</v>
          </cell>
          <cell r="H577" t="str">
            <v>安检员</v>
          </cell>
        </row>
        <row r="577">
          <cell r="J577" t="str">
            <v>工人岗</v>
          </cell>
          <cell r="K577" t="str">
            <v>技能序列(S)</v>
          </cell>
        </row>
        <row r="577">
          <cell r="M577" t="str">
            <v>正式工</v>
          </cell>
          <cell r="N577">
            <v>42808</v>
          </cell>
          <cell r="O577">
            <v>8.5</v>
          </cell>
          <cell r="P577" t="str">
            <v>固定期限劳动合同</v>
          </cell>
          <cell r="Q577" t="str">
            <v>男</v>
          </cell>
          <cell r="R577" t="str">
            <v>汉</v>
          </cell>
          <cell r="S577">
            <v>27138</v>
          </cell>
          <cell r="T577" t="str">
            <v>辽宁省法库县和平乡鲍家屯村10组30号</v>
          </cell>
          <cell r="U577" t="str">
            <v>210124197404192617</v>
          </cell>
        </row>
        <row r="578">
          <cell r="F578" t="str">
            <v>祁塏轩</v>
          </cell>
          <cell r="G578" t="str">
            <v>安全监察科</v>
          </cell>
          <cell r="H578" t="str">
            <v>安检员</v>
          </cell>
        </row>
        <row r="578">
          <cell r="J578" t="str">
            <v>工人岗</v>
          </cell>
          <cell r="K578" t="str">
            <v>技能序列(S)</v>
          </cell>
        </row>
        <row r="578">
          <cell r="M578" t="str">
            <v>正式工</v>
          </cell>
          <cell r="N578">
            <v>43679</v>
          </cell>
          <cell r="O578">
            <v>6.1</v>
          </cell>
          <cell r="P578" t="str">
            <v>固定期限劳动合同</v>
          </cell>
          <cell r="Q578" t="str">
            <v>男</v>
          </cell>
          <cell r="R578" t="str">
            <v>汉</v>
          </cell>
          <cell r="S578">
            <v>34959</v>
          </cell>
          <cell r="T578" t="str">
            <v>内蒙古鄂尔多斯市东胜区宝日陶亥东街十六街坊6号楼4单元208号</v>
          </cell>
          <cell r="U578" t="str">
            <v>152701199509170337</v>
          </cell>
        </row>
        <row r="579">
          <cell r="F579" t="str">
            <v>钟晋闻</v>
          </cell>
          <cell r="G579" t="str">
            <v>安全监察科</v>
          </cell>
          <cell r="H579" t="str">
            <v>安检员</v>
          </cell>
        </row>
        <row r="579">
          <cell r="J579" t="str">
            <v>工人岗</v>
          </cell>
          <cell r="K579" t="str">
            <v>技能序列(S)</v>
          </cell>
        </row>
        <row r="579">
          <cell r="M579" t="str">
            <v>正式工</v>
          </cell>
          <cell r="N579">
            <v>44628</v>
          </cell>
          <cell r="O579">
            <v>3.5</v>
          </cell>
          <cell r="P579" t="str">
            <v>固定期限劳动合同</v>
          </cell>
          <cell r="Q579" t="str">
            <v>男</v>
          </cell>
          <cell r="R579" t="str">
            <v>汉</v>
          </cell>
          <cell r="S579">
            <v>33523</v>
          </cell>
          <cell r="T579" t="str">
            <v>山西省河曲县文笔镇元头湾林业局宿舍区6号</v>
          </cell>
          <cell r="U579" t="str">
            <v>142232199110120456</v>
          </cell>
        </row>
        <row r="580">
          <cell r="F580" t="str">
            <v>王强</v>
          </cell>
          <cell r="G580" t="str">
            <v>安全监察科</v>
          </cell>
          <cell r="H580" t="str">
            <v>安检员</v>
          </cell>
        </row>
        <row r="580">
          <cell r="J580" t="str">
            <v>工人岗</v>
          </cell>
          <cell r="K580" t="str">
            <v>技能序列(S)</v>
          </cell>
        </row>
        <row r="580">
          <cell r="M580" t="str">
            <v>正式工</v>
          </cell>
          <cell r="N580">
            <v>44687</v>
          </cell>
          <cell r="O580">
            <v>3.4</v>
          </cell>
          <cell r="P580" t="str">
            <v>固定期限劳动合同</v>
          </cell>
          <cell r="Q580" t="str">
            <v>男</v>
          </cell>
          <cell r="R580" t="str">
            <v>汉</v>
          </cell>
          <cell r="S580">
            <v>30610</v>
          </cell>
          <cell r="T580" t="str">
            <v>山西省灵丘县武灵镇作新村170号</v>
          </cell>
          <cell r="U580" t="str">
            <v>140224198310217811</v>
          </cell>
        </row>
        <row r="581">
          <cell r="F581" t="str">
            <v>王建新</v>
          </cell>
          <cell r="G581" t="str">
            <v>安全监察科</v>
          </cell>
          <cell r="H581" t="str">
            <v>安检员</v>
          </cell>
        </row>
        <row r="581">
          <cell r="J581" t="str">
            <v>工人岗</v>
          </cell>
          <cell r="K581" t="str">
            <v>技能序列(S)</v>
          </cell>
        </row>
        <row r="581">
          <cell r="M581" t="str">
            <v>正式工</v>
          </cell>
          <cell r="N581">
            <v>45059</v>
          </cell>
          <cell r="O581">
            <v>2.3</v>
          </cell>
          <cell r="P581" t="str">
            <v>固定期限劳动合同</v>
          </cell>
          <cell r="Q581" t="str">
            <v>男</v>
          </cell>
          <cell r="R581" t="str">
            <v>汉</v>
          </cell>
          <cell r="S581">
            <v>32930</v>
          </cell>
          <cell r="T581" t="str">
            <v>山西省应县金城镇王庄村12号</v>
          </cell>
          <cell r="U581" t="str">
            <v>140622199002265612</v>
          </cell>
        </row>
        <row r="582">
          <cell r="F582" t="str">
            <v>吴天路</v>
          </cell>
          <cell r="G582" t="str">
            <v>安全监察科</v>
          </cell>
          <cell r="H582" t="str">
            <v>安检员</v>
          </cell>
        </row>
        <row r="582">
          <cell r="J582" t="str">
            <v>工人岗</v>
          </cell>
          <cell r="K582" t="str">
            <v>技能序列(S)</v>
          </cell>
        </row>
        <row r="582">
          <cell r="M582" t="str">
            <v>正式工</v>
          </cell>
          <cell r="N582">
            <v>45068</v>
          </cell>
          <cell r="O582">
            <v>2.3</v>
          </cell>
          <cell r="P582" t="str">
            <v>固定期限劳动合同</v>
          </cell>
          <cell r="Q582" t="str">
            <v>男</v>
          </cell>
          <cell r="R582" t="str">
            <v>汉</v>
          </cell>
          <cell r="S582">
            <v>28722</v>
          </cell>
          <cell r="T582" t="str">
            <v>山东省曹县韩集镇吴北行政村吴北村128号</v>
          </cell>
          <cell r="U582" t="str">
            <v>372922197808203092</v>
          </cell>
        </row>
        <row r="583">
          <cell r="F583" t="str">
            <v>王伟</v>
          </cell>
          <cell r="G583" t="str">
            <v>安全监察科</v>
          </cell>
          <cell r="H583" t="str">
            <v>安检员</v>
          </cell>
        </row>
        <row r="583">
          <cell r="J583" t="str">
            <v>工人岗</v>
          </cell>
          <cell r="K583" t="str">
            <v>技能序列(S)</v>
          </cell>
        </row>
        <row r="583">
          <cell r="M583" t="str">
            <v>正式工</v>
          </cell>
          <cell r="N583">
            <v>45527</v>
          </cell>
          <cell r="O583">
            <v>1.1</v>
          </cell>
          <cell r="P583" t="str">
            <v>固定期限劳动合同</v>
          </cell>
          <cell r="Q583" t="str">
            <v>男</v>
          </cell>
          <cell r="R583" t="str">
            <v>汉</v>
          </cell>
          <cell r="S583">
            <v>33381</v>
          </cell>
          <cell r="T583" t="str">
            <v>陕西省彬州市太峪镇四兴村五组339号附1号</v>
          </cell>
          <cell r="U583" t="str">
            <v>61042719910523541X</v>
          </cell>
        </row>
        <row r="584">
          <cell r="F584" t="str">
            <v>李向刚</v>
          </cell>
          <cell r="G584" t="str">
            <v>安全监察科</v>
          </cell>
          <cell r="H584" t="str">
            <v>安检员</v>
          </cell>
        </row>
        <row r="584">
          <cell r="J584" t="str">
            <v>工人岗</v>
          </cell>
          <cell r="K584" t="str">
            <v>技能序列(S)</v>
          </cell>
        </row>
        <row r="584">
          <cell r="M584" t="str">
            <v>正式工</v>
          </cell>
          <cell r="N584">
            <v>45719</v>
          </cell>
          <cell r="O584">
            <v>0.5</v>
          </cell>
          <cell r="P584" t="str">
            <v>固定期限劳动合同</v>
          </cell>
          <cell r="Q584" t="str">
            <v>男</v>
          </cell>
          <cell r="R584" t="str">
            <v>汉</v>
          </cell>
          <cell r="S584">
            <v>29827</v>
          </cell>
          <cell r="T584" t="str">
            <v>河北省邢台市邢台县路罗镇桃树坪村396号</v>
          </cell>
          <cell r="U584" t="str">
            <v>130521198108297016</v>
          </cell>
        </row>
        <row r="585">
          <cell r="F585" t="str">
            <v>孙飞</v>
          </cell>
          <cell r="G585" t="str">
            <v>安全监察科</v>
          </cell>
          <cell r="H585" t="str">
            <v>井口检身</v>
          </cell>
        </row>
        <row r="585">
          <cell r="J585" t="str">
            <v>工人岗</v>
          </cell>
          <cell r="K585" t="str">
            <v>技能序列(S)</v>
          </cell>
        </row>
        <row r="585">
          <cell r="M585" t="str">
            <v>正式工</v>
          </cell>
          <cell r="N585">
            <v>45057</v>
          </cell>
          <cell r="O585">
            <v>2.3</v>
          </cell>
          <cell r="P585" t="str">
            <v>固定期限劳动合同</v>
          </cell>
          <cell r="Q585" t="str">
            <v>男</v>
          </cell>
          <cell r="R585" t="str">
            <v>汉</v>
          </cell>
          <cell r="S585">
            <v>33637</v>
          </cell>
          <cell r="T585" t="str">
            <v>黑龙江省龙江县七棵树镇七棵树村35组</v>
          </cell>
          <cell r="U585" t="str">
            <v>230221199202031216</v>
          </cell>
        </row>
        <row r="586">
          <cell r="F586" t="str">
            <v>任国光</v>
          </cell>
          <cell r="G586" t="str">
            <v>安全监察科</v>
          </cell>
          <cell r="H586" t="str">
            <v>井口检身</v>
          </cell>
        </row>
        <row r="586">
          <cell r="J586" t="str">
            <v>工人岗</v>
          </cell>
          <cell r="K586" t="str">
            <v>技能序列(S)</v>
          </cell>
        </row>
        <row r="586">
          <cell r="M586" t="str">
            <v>正式工</v>
          </cell>
          <cell r="N586">
            <v>41324</v>
          </cell>
          <cell r="O586">
            <v>12.6</v>
          </cell>
          <cell r="P586" t="str">
            <v>固定期限劳动合同</v>
          </cell>
          <cell r="Q586" t="str">
            <v>男</v>
          </cell>
          <cell r="R586" t="str">
            <v>汉</v>
          </cell>
          <cell r="S586">
            <v>25103</v>
          </cell>
          <cell r="T586" t="str">
            <v>内蒙古牙克石市免渡河镇黄金桥西路2号</v>
          </cell>
          <cell r="U586" t="str">
            <v>152104196809222234</v>
          </cell>
        </row>
        <row r="587">
          <cell r="F587" t="str">
            <v>刘秀斌</v>
          </cell>
          <cell r="G587" t="str">
            <v>安全监察科</v>
          </cell>
          <cell r="H587" t="str">
            <v>井口检身</v>
          </cell>
        </row>
        <row r="587">
          <cell r="J587" t="str">
            <v>工人岗</v>
          </cell>
          <cell r="K587" t="str">
            <v>技能序列(S)</v>
          </cell>
        </row>
        <row r="587">
          <cell r="M587" t="str">
            <v>正式工</v>
          </cell>
          <cell r="N587">
            <v>45104</v>
          </cell>
          <cell r="O587">
            <v>2.2</v>
          </cell>
          <cell r="P587" t="str">
            <v>固定期限劳动合同</v>
          </cell>
          <cell r="Q587" t="str">
            <v>男</v>
          </cell>
          <cell r="R587" t="str">
            <v>汉</v>
          </cell>
          <cell r="S587">
            <v>33508</v>
          </cell>
          <cell r="T587" t="str">
            <v>山西省偏关县楼沟乡永兴村054</v>
          </cell>
          <cell r="U587" t="str">
            <v>142234199109273415</v>
          </cell>
        </row>
        <row r="588">
          <cell r="F588" t="str">
            <v>杨磊</v>
          </cell>
          <cell r="G588" t="str">
            <v>综掘队</v>
          </cell>
          <cell r="H588" t="str">
            <v>支护工</v>
          </cell>
        </row>
        <row r="588">
          <cell r="J588" t="str">
            <v>工人岗</v>
          </cell>
          <cell r="K588" t="str">
            <v>技能序列(S)</v>
          </cell>
        </row>
        <row r="588">
          <cell r="M588" t="str">
            <v>正式工</v>
          </cell>
          <cell r="N588">
            <v>45887</v>
          </cell>
          <cell r="O588">
            <v>0.1</v>
          </cell>
          <cell r="P588" t="str">
            <v>固定期限劳动合同</v>
          </cell>
          <cell r="Q588" t="str">
            <v>男</v>
          </cell>
          <cell r="R588" t="str">
            <v>汉</v>
          </cell>
          <cell r="S588">
            <v>32493</v>
          </cell>
          <cell r="T588" t="str">
            <v>河北省邢台市内丘县柳林镇西杨寨村7号</v>
          </cell>
          <cell r="U588" t="str">
            <v>130523198812162812</v>
          </cell>
        </row>
        <row r="589">
          <cell r="F589" t="str">
            <v>周长涛</v>
          </cell>
          <cell r="G589" t="str">
            <v>安全监察科</v>
          </cell>
          <cell r="H589" t="str">
            <v>安检员</v>
          </cell>
        </row>
        <row r="589">
          <cell r="J589" t="str">
            <v>工人岗</v>
          </cell>
          <cell r="K589" t="str">
            <v>技能序列(S)</v>
          </cell>
        </row>
        <row r="589">
          <cell r="M589" t="str">
            <v>正式工</v>
          </cell>
          <cell r="N589">
            <v>41407</v>
          </cell>
          <cell r="O589">
            <v>12.3</v>
          </cell>
          <cell r="P589" t="str">
            <v>固定期限劳动合同</v>
          </cell>
          <cell r="Q589" t="str">
            <v>男</v>
          </cell>
          <cell r="R589" t="str">
            <v>汉</v>
          </cell>
          <cell r="S589">
            <v>27921</v>
          </cell>
          <cell r="T589" t="str">
            <v>山东省肥城市湖屯镇小店村312号</v>
          </cell>
          <cell r="U589" t="str">
            <v>370922197606101811</v>
          </cell>
        </row>
        <row r="590">
          <cell r="F590" t="str">
            <v>李星</v>
          </cell>
          <cell r="G590" t="str">
            <v>安全监察科</v>
          </cell>
          <cell r="H590" t="str">
            <v>救护队长</v>
          </cell>
        </row>
        <row r="590">
          <cell r="J590" t="str">
            <v>工人岗</v>
          </cell>
          <cell r="K590" t="str">
            <v>技能序列(S)</v>
          </cell>
        </row>
        <row r="590">
          <cell r="M590" t="str">
            <v>正式工</v>
          </cell>
          <cell r="N590">
            <v>44389</v>
          </cell>
          <cell r="O590">
            <v>4.2</v>
          </cell>
          <cell r="P590" t="str">
            <v>固定期限劳动合同</v>
          </cell>
          <cell r="Q590" t="str">
            <v>男</v>
          </cell>
          <cell r="R590" t="str">
            <v>汉</v>
          </cell>
          <cell r="S590">
            <v>33849</v>
          </cell>
          <cell r="T590" t="str">
            <v>内蒙古鄂尔多斯市准格尔旗布尔陶亥苏木李家塔村壕口社225号</v>
          </cell>
          <cell r="U590" t="str">
            <v>152723199209025718</v>
          </cell>
        </row>
        <row r="591">
          <cell r="F591" t="str">
            <v>邬志雄</v>
          </cell>
          <cell r="G591" t="str">
            <v>总调度室</v>
          </cell>
          <cell r="H591" t="str">
            <v>安全副厂长</v>
          </cell>
        </row>
        <row r="591">
          <cell r="J591" t="str">
            <v>管理岗</v>
          </cell>
          <cell r="K591" t="str">
            <v>管理序列（M)</v>
          </cell>
          <cell r="L591" t="str">
            <v>正经理级/副矿级</v>
          </cell>
          <cell r="M591" t="str">
            <v>正式工</v>
          </cell>
          <cell r="N591">
            <v>41519</v>
          </cell>
          <cell r="O591">
            <v>12</v>
          </cell>
          <cell r="P591" t="str">
            <v>固定期限劳动合同</v>
          </cell>
          <cell r="Q591" t="str">
            <v>男</v>
          </cell>
          <cell r="R591" t="str">
            <v>汉</v>
          </cell>
          <cell r="S591">
            <v>32167</v>
          </cell>
          <cell r="T591" t="str">
            <v>内蒙古鄂尔多斯市准格尔旗薛家湾镇都市雅园A区3号楼503号</v>
          </cell>
          <cell r="U591" t="str">
            <v>152723198801254515</v>
          </cell>
        </row>
        <row r="592">
          <cell r="F592" t="str">
            <v>王恒</v>
          </cell>
          <cell r="G592" t="str">
            <v>总调度室</v>
          </cell>
          <cell r="H592" t="str">
            <v>副主任</v>
          </cell>
        </row>
        <row r="592">
          <cell r="J592" t="str">
            <v>专业技术岗</v>
          </cell>
          <cell r="K592" t="str">
            <v>专业技术序列(P)</v>
          </cell>
          <cell r="L592" t="str">
            <v>副科级/经理助理/主管</v>
          </cell>
          <cell r="M592" t="str">
            <v>正式工</v>
          </cell>
          <cell r="N592">
            <v>43174</v>
          </cell>
          <cell r="O592">
            <v>7.5</v>
          </cell>
          <cell r="P592" t="str">
            <v>固定期限劳动合同</v>
          </cell>
          <cell r="Q592" t="str">
            <v>男</v>
          </cell>
          <cell r="R592" t="str">
            <v>汉</v>
          </cell>
          <cell r="S592">
            <v>32925</v>
          </cell>
          <cell r="T592" t="str">
            <v>内蒙古巴彦淖尔市乌拉特前旗乌拉山镇联光村扬水一社19号</v>
          </cell>
          <cell r="U592" t="str">
            <v>152824199002213334</v>
          </cell>
        </row>
        <row r="593">
          <cell r="F593" t="str">
            <v>任建龙</v>
          </cell>
          <cell r="G593" t="str">
            <v>总调度室</v>
          </cell>
          <cell r="H593" t="str">
            <v>主任</v>
          </cell>
        </row>
        <row r="593">
          <cell r="J593" t="str">
            <v>专业技术岗</v>
          </cell>
          <cell r="K593" t="str">
            <v>专业技术序列(P)</v>
          </cell>
          <cell r="L593" t="str">
            <v>副经理级/ 正科级</v>
          </cell>
          <cell r="M593" t="str">
            <v>正式工</v>
          </cell>
          <cell r="N593">
            <v>41159</v>
          </cell>
          <cell r="O593">
            <v>13</v>
          </cell>
          <cell r="P593" t="str">
            <v>固定期限劳动合同</v>
          </cell>
          <cell r="Q593" t="str">
            <v>男</v>
          </cell>
          <cell r="R593" t="str">
            <v>汉</v>
          </cell>
          <cell r="S593">
            <v>32257</v>
          </cell>
          <cell r="T593" t="str">
            <v>内蒙古鄂尔多斯市准格尔旗龙口镇红树梁村红树梁社303号</v>
          </cell>
          <cell r="U593" t="str">
            <v>152723198804241517</v>
          </cell>
        </row>
        <row r="594">
          <cell r="F594" t="str">
            <v>孙太洋</v>
          </cell>
          <cell r="G594" t="str">
            <v>总调度室</v>
          </cell>
          <cell r="H594" t="str">
            <v>副主任工程师</v>
          </cell>
        </row>
        <row r="594">
          <cell r="J594" t="str">
            <v>专业技术岗</v>
          </cell>
          <cell r="K594" t="str">
            <v>专业技术序列(P)</v>
          </cell>
          <cell r="L594" t="str">
            <v>副科级/经理助理/主管</v>
          </cell>
          <cell r="M594" t="str">
            <v>正式工</v>
          </cell>
          <cell r="N594">
            <v>41678</v>
          </cell>
          <cell r="O594">
            <v>11.6</v>
          </cell>
          <cell r="P594" t="str">
            <v>固定期限劳动合同</v>
          </cell>
          <cell r="Q594" t="str">
            <v>男</v>
          </cell>
          <cell r="R594" t="str">
            <v>汉</v>
          </cell>
          <cell r="S594">
            <v>25998</v>
          </cell>
          <cell r="T594" t="str">
            <v>黑龙江省七台河市新兴区红旗镇付业场1组</v>
          </cell>
          <cell r="U594" t="str">
            <v>230902197103061735</v>
          </cell>
        </row>
        <row r="595">
          <cell r="F595" t="str">
            <v>李龙</v>
          </cell>
          <cell r="G595" t="str">
            <v>总调度室</v>
          </cell>
          <cell r="H595" t="str">
            <v>副主任工程师 </v>
          </cell>
        </row>
        <row r="595">
          <cell r="J595" t="str">
            <v>专业技术岗</v>
          </cell>
          <cell r="K595" t="str">
            <v>专业技术序列(P)</v>
          </cell>
          <cell r="L595" t="str">
            <v>副科级/经理助理/主管</v>
          </cell>
          <cell r="M595" t="str">
            <v>正式工</v>
          </cell>
          <cell r="N595">
            <v>41767</v>
          </cell>
          <cell r="O595">
            <v>11.4</v>
          </cell>
          <cell r="P595" t="str">
            <v>固定期限劳动合同</v>
          </cell>
          <cell r="Q595" t="str">
            <v>男</v>
          </cell>
          <cell r="R595" t="str">
            <v>汉</v>
          </cell>
          <cell r="S595">
            <v>32260</v>
          </cell>
          <cell r="T595" t="str">
            <v>内蒙古鄂尔多斯市准格尔旗薛家湾镇唐公塔村后沟社187号</v>
          </cell>
          <cell r="U595" t="str">
            <v>152723198804271214</v>
          </cell>
        </row>
        <row r="596">
          <cell r="F596" t="str">
            <v>武喜祥</v>
          </cell>
          <cell r="G596" t="str">
            <v>总调度室</v>
          </cell>
          <cell r="H596" t="str">
            <v>测量技术员</v>
          </cell>
        </row>
        <row r="596">
          <cell r="J596" t="str">
            <v>专业技术岗</v>
          </cell>
          <cell r="K596" t="str">
            <v>专业技术序列(P)</v>
          </cell>
        </row>
        <row r="596">
          <cell r="M596" t="str">
            <v>正式工</v>
          </cell>
          <cell r="N596">
            <v>44322</v>
          </cell>
          <cell r="O596">
            <v>4.4</v>
          </cell>
          <cell r="P596" t="str">
            <v>固定期限劳动合同</v>
          </cell>
          <cell r="Q596" t="str">
            <v>男</v>
          </cell>
          <cell r="R596" t="str">
            <v>汉</v>
          </cell>
          <cell r="S596">
            <v>36470</v>
          </cell>
          <cell r="T596" t="str">
            <v>内蒙古鄂尔多斯市准格尔旗龙口镇柏相公村辛家伙盘社231号</v>
          </cell>
          <cell r="U596" t="str">
            <v>152723199911061516</v>
          </cell>
        </row>
        <row r="597">
          <cell r="F597" t="str">
            <v>刘功松</v>
          </cell>
          <cell r="G597" t="str">
            <v>总调度室</v>
          </cell>
          <cell r="H597" t="str">
            <v>测量工程师</v>
          </cell>
        </row>
        <row r="597">
          <cell r="J597" t="str">
            <v>专业技术岗</v>
          </cell>
          <cell r="K597" t="str">
            <v>专业技术序列(P)</v>
          </cell>
        </row>
        <row r="597">
          <cell r="M597" t="str">
            <v>正式工</v>
          </cell>
          <cell r="N597">
            <v>45341</v>
          </cell>
          <cell r="O597">
            <v>1.6</v>
          </cell>
          <cell r="P597" t="str">
            <v>固定期限劳动合同</v>
          </cell>
          <cell r="Q597" t="str">
            <v>男</v>
          </cell>
          <cell r="R597" t="str">
            <v>汉</v>
          </cell>
          <cell r="S597">
            <v>32817</v>
          </cell>
          <cell r="T597" t="str">
            <v>山东省肥城市湖屯镇西湖西村332号-1号</v>
          </cell>
          <cell r="U597" t="str">
            <v>370983198911052312</v>
          </cell>
        </row>
        <row r="598">
          <cell r="F598" t="str">
            <v>翁贵</v>
          </cell>
          <cell r="G598" t="str">
            <v>总调度室</v>
          </cell>
          <cell r="H598" t="str">
            <v>工程师</v>
          </cell>
        </row>
        <row r="598">
          <cell r="J598" t="str">
            <v>专业技术岗</v>
          </cell>
          <cell r="K598" t="str">
            <v>专业技术序列(P)</v>
          </cell>
        </row>
        <row r="598">
          <cell r="M598" t="str">
            <v>正式工</v>
          </cell>
          <cell r="N598">
            <v>42895</v>
          </cell>
          <cell r="O598">
            <v>8.3</v>
          </cell>
          <cell r="P598" t="str">
            <v>固定期限劳动合同</v>
          </cell>
          <cell r="Q598" t="str">
            <v>男</v>
          </cell>
          <cell r="R598" t="str">
            <v>汉</v>
          </cell>
          <cell r="S598">
            <v>32485</v>
          </cell>
          <cell r="T598" t="str">
            <v>内蒙古乌兰察布市兴和县大库联乡幸福村委会万常元自然村</v>
          </cell>
          <cell r="U598" t="str">
            <v>152627198812084339</v>
          </cell>
        </row>
        <row r="599">
          <cell r="F599" t="str">
            <v>孙云龙</v>
          </cell>
          <cell r="G599" t="str">
            <v>总调度室</v>
          </cell>
          <cell r="H599" t="str">
            <v>地质工程师</v>
          </cell>
        </row>
        <row r="599">
          <cell r="J599" t="str">
            <v>专业技术岗</v>
          </cell>
          <cell r="K599" t="str">
            <v>专业技术序列(P)</v>
          </cell>
        </row>
        <row r="599">
          <cell r="M599" t="str">
            <v>正式工</v>
          </cell>
          <cell r="N599">
            <v>45479</v>
          </cell>
          <cell r="O599">
            <v>1.2</v>
          </cell>
          <cell r="P599" t="str">
            <v>固定期限劳动合同</v>
          </cell>
          <cell r="Q599" t="str">
            <v>男</v>
          </cell>
          <cell r="R599" t="str">
            <v>汉</v>
          </cell>
          <cell r="S599">
            <v>31347</v>
          </cell>
          <cell r="T599" t="str">
            <v>河南省新密市平陌镇耿堂村孙家庄８号</v>
          </cell>
          <cell r="U599" t="str">
            <v>410182198510274531</v>
          </cell>
        </row>
        <row r="600">
          <cell r="F600" t="str">
            <v>蔡庆鑫</v>
          </cell>
          <cell r="G600" t="str">
            <v>总调度室</v>
          </cell>
          <cell r="H600" t="str">
            <v>采掘技术员</v>
          </cell>
        </row>
        <row r="600">
          <cell r="J600" t="str">
            <v>专业技术岗</v>
          </cell>
          <cell r="K600" t="str">
            <v>专业技术序列(P)</v>
          </cell>
        </row>
        <row r="600">
          <cell r="M600" t="str">
            <v>正式工</v>
          </cell>
          <cell r="N600">
            <v>44099</v>
          </cell>
          <cell r="O600">
            <v>5</v>
          </cell>
          <cell r="P600" t="str">
            <v>固定期限劳动合同</v>
          </cell>
          <cell r="Q600" t="str">
            <v>男</v>
          </cell>
          <cell r="R600" t="str">
            <v>汉</v>
          </cell>
          <cell r="S600">
            <v>35374</v>
          </cell>
          <cell r="T600" t="str">
            <v>内蒙古呼伦贝尔市鄂温克族自治旗大雁镇矿东街二胡同57号</v>
          </cell>
          <cell r="U600" t="str">
            <v>152128199611050910</v>
          </cell>
        </row>
        <row r="601">
          <cell r="F601" t="str">
            <v>宋伟</v>
          </cell>
          <cell r="G601" t="str">
            <v>总调度室</v>
          </cell>
          <cell r="H601" t="str">
            <v>采掘技术员</v>
          </cell>
        </row>
        <row r="601">
          <cell r="J601" t="str">
            <v>专业技术岗</v>
          </cell>
          <cell r="K601" t="str">
            <v>专业技术序列(P)</v>
          </cell>
        </row>
        <row r="601">
          <cell r="M601" t="str">
            <v>正式工</v>
          </cell>
          <cell r="N601">
            <v>41837</v>
          </cell>
          <cell r="O601">
            <v>11.2</v>
          </cell>
          <cell r="P601" t="str">
            <v>固定期限劳动合同</v>
          </cell>
          <cell r="Q601" t="str">
            <v>男</v>
          </cell>
          <cell r="R601" t="str">
            <v>汉</v>
          </cell>
          <cell r="S601">
            <v>32893</v>
          </cell>
          <cell r="T601" t="str">
            <v>内蒙古鄂尔多斯市达拉特旗展旦召苏木海子湾村六社491</v>
          </cell>
          <cell r="U601" t="str">
            <v>152722199001202758</v>
          </cell>
        </row>
        <row r="602">
          <cell r="F602" t="str">
            <v>胡慧忠</v>
          </cell>
          <cell r="G602" t="str">
            <v>总调度室</v>
          </cell>
          <cell r="H602" t="str">
            <v>防治水技术员</v>
          </cell>
        </row>
        <row r="602">
          <cell r="J602" t="str">
            <v>专业技术岗</v>
          </cell>
          <cell r="K602" t="str">
            <v>专业技术序列(P)</v>
          </cell>
        </row>
        <row r="602">
          <cell r="M602" t="str">
            <v>正式工</v>
          </cell>
          <cell r="N602">
            <v>45726</v>
          </cell>
          <cell r="O602">
            <v>0.5</v>
          </cell>
          <cell r="P602" t="str">
            <v>固定期限劳动合同</v>
          </cell>
          <cell r="Q602" t="str">
            <v>男</v>
          </cell>
          <cell r="R602" t="str">
            <v>汉</v>
          </cell>
          <cell r="S602">
            <v>36227</v>
          </cell>
          <cell r="T602" t="str">
            <v>山西省五寨县前所乡右所村北巷085号</v>
          </cell>
          <cell r="U602" t="str">
            <v>142230199903080519</v>
          </cell>
        </row>
        <row r="603">
          <cell r="F603" t="str">
            <v>许燕</v>
          </cell>
          <cell r="G603" t="str">
            <v>总调度室</v>
          </cell>
          <cell r="H603" t="str">
            <v>办事员</v>
          </cell>
        </row>
        <row r="603">
          <cell r="J603" t="str">
            <v>专业技术岗</v>
          </cell>
          <cell r="K603" t="str">
            <v>专业技术序列(P)</v>
          </cell>
        </row>
        <row r="603">
          <cell r="M603" t="str">
            <v>正式工</v>
          </cell>
          <cell r="N603">
            <v>44315</v>
          </cell>
          <cell r="O603">
            <v>4.4</v>
          </cell>
          <cell r="P603" t="str">
            <v>固定期限劳动合同</v>
          </cell>
          <cell r="Q603" t="str">
            <v>女</v>
          </cell>
          <cell r="R603" t="str">
            <v>汉</v>
          </cell>
          <cell r="S603">
            <v>33382</v>
          </cell>
          <cell r="T603" t="str">
            <v>内蒙古鄂尔多斯市准格尔旗龙口镇公盖梁村红泥圪梁社062号</v>
          </cell>
          <cell r="U603" t="str">
            <v>152723199105241520</v>
          </cell>
        </row>
        <row r="604">
          <cell r="F604" t="str">
            <v>董元良</v>
          </cell>
          <cell r="G604" t="str">
            <v>总调度室</v>
          </cell>
          <cell r="H604" t="str">
            <v>调度员</v>
          </cell>
        </row>
        <row r="604">
          <cell r="J604" t="str">
            <v>专业技术岗</v>
          </cell>
          <cell r="K604" t="str">
            <v>专业技术序列(P)</v>
          </cell>
        </row>
        <row r="604">
          <cell r="M604" t="str">
            <v>正式工</v>
          </cell>
          <cell r="N604">
            <v>42578</v>
          </cell>
          <cell r="O604">
            <v>9.1</v>
          </cell>
          <cell r="P604" t="str">
            <v>固定期限劳动合同</v>
          </cell>
          <cell r="Q604" t="str">
            <v>男</v>
          </cell>
          <cell r="R604" t="str">
            <v>汉</v>
          </cell>
          <cell r="S604">
            <v>31059</v>
          </cell>
          <cell r="T604" t="str">
            <v>内蒙古鄂尔多斯市准格尔旗薛家湾镇阳塔村阳店社041号</v>
          </cell>
          <cell r="U604" t="str">
            <v>152723198501121219</v>
          </cell>
        </row>
        <row r="605">
          <cell r="F605" t="str">
            <v>田苗</v>
          </cell>
          <cell r="G605" t="str">
            <v>总调度室</v>
          </cell>
          <cell r="H605" t="str">
            <v>调度员</v>
          </cell>
        </row>
        <row r="605">
          <cell r="J605" t="str">
            <v>专业技术岗</v>
          </cell>
          <cell r="K605" t="str">
            <v>专业技术序列(P)</v>
          </cell>
        </row>
        <row r="605">
          <cell r="M605" t="str">
            <v>正式工</v>
          </cell>
          <cell r="N605">
            <v>43270</v>
          </cell>
          <cell r="O605">
            <v>7.2</v>
          </cell>
          <cell r="P605" t="str">
            <v>固定期限劳动合同</v>
          </cell>
          <cell r="Q605" t="str">
            <v>男</v>
          </cell>
          <cell r="R605" t="str">
            <v>汉</v>
          </cell>
          <cell r="S605">
            <v>33180</v>
          </cell>
          <cell r="T605" t="str">
            <v>准格尔旗薛家湾镇勉圪令村阳坡社152号</v>
          </cell>
          <cell r="U605" t="str">
            <v>152723199011031215</v>
          </cell>
        </row>
        <row r="606">
          <cell r="F606" t="str">
            <v>冯继强</v>
          </cell>
          <cell r="G606" t="str">
            <v>总调度室</v>
          </cell>
          <cell r="H606" t="str">
            <v>调度员</v>
          </cell>
        </row>
        <row r="606">
          <cell r="J606" t="str">
            <v>专业技术岗</v>
          </cell>
          <cell r="K606" t="str">
            <v>专业技术序列(P)</v>
          </cell>
        </row>
        <row r="606">
          <cell r="M606" t="str">
            <v>正式工</v>
          </cell>
          <cell r="N606">
            <v>44144</v>
          </cell>
          <cell r="O606">
            <v>4.8</v>
          </cell>
          <cell r="P606" t="str">
            <v>固定期限劳动合同</v>
          </cell>
          <cell r="Q606" t="str">
            <v>男</v>
          </cell>
          <cell r="R606" t="str">
            <v>汉</v>
          </cell>
          <cell r="S606">
            <v>34042</v>
          </cell>
          <cell r="T606" t="str">
            <v>内蒙古鄂尔多斯市准格尔旗薛家湾镇巴汉图村巴汉图社083号</v>
          </cell>
          <cell r="U606" t="str">
            <v>152723199303140915</v>
          </cell>
        </row>
        <row r="607">
          <cell r="F607" t="str">
            <v>王欣</v>
          </cell>
          <cell r="G607" t="str">
            <v>总调度室</v>
          </cell>
          <cell r="H607" t="str">
            <v>调度员</v>
          </cell>
        </row>
        <row r="607">
          <cell r="J607" t="str">
            <v>专业技术岗</v>
          </cell>
          <cell r="K607" t="str">
            <v>专业技术序列(P)</v>
          </cell>
        </row>
        <row r="607">
          <cell r="M607" t="str">
            <v>正式工</v>
          </cell>
          <cell r="N607">
            <v>44348</v>
          </cell>
          <cell r="O607">
            <v>4.3</v>
          </cell>
          <cell r="P607" t="str">
            <v>固定期限劳动合同</v>
          </cell>
          <cell r="Q607" t="str">
            <v>男</v>
          </cell>
          <cell r="R607" t="str">
            <v>汉</v>
          </cell>
          <cell r="S607">
            <v>31212</v>
          </cell>
          <cell r="T607" t="str">
            <v>内蒙古鄂尔多斯市准格尔旗龙口镇沙焉村赵家沟社022号</v>
          </cell>
          <cell r="U607" t="str">
            <v>152723198506141518</v>
          </cell>
        </row>
        <row r="608">
          <cell r="F608" t="str">
            <v>柴方柱</v>
          </cell>
          <cell r="G608" t="str">
            <v>机电科</v>
          </cell>
          <cell r="H608" t="str">
            <v>科长</v>
          </cell>
        </row>
        <row r="608">
          <cell r="J608" t="str">
            <v>管理岗</v>
          </cell>
          <cell r="K608" t="str">
            <v>管理序列（M)</v>
          </cell>
          <cell r="L608" t="str">
            <v>副经理级/正科级</v>
          </cell>
          <cell r="M608" t="str">
            <v>正式工</v>
          </cell>
          <cell r="N608">
            <v>45056</v>
          </cell>
          <cell r="O608">
            <v>2.4</v>
          </cell>
          <cell r="P608" t="str">
            <v>固定期限劳动合同</v>
          </cell>
          <cell r="Q608" t="str">
            <v>男</v>
          </cell>
          <cell r="R608" t="str">
            <v>汉</v>
          </cell>
          <cell r="S608">
            <v>28742</v>
          </cell>
          <cell r="T608" t="str">
            <v>安徽省凤台县新集镇新集煤矿生活区北区２４号６０３</v>
          </cell>
          <cell r="U608" t="str">
            <v>220603197809090333</v>
          </cell>
        </row>
        <row r="609">
          <cell r="F609" t="str">
            <v>陈建军</v>
          </cell>
          <cell r="G609" t="str">
            <v>机电科</v>
          </cell>
          <cell r="H609" t="str">
            <v>工程师</v>
          </cell>
        </row>
        <row r="609">
          <cell r="J609" t="str">
            <v>管理岗</v>
          </cell>
          <cell r="K609" t="str">
            <v>管理序列（M)</v>
          </cell>
          <cell r="L609" t="str">
            <v>副经理级/正科级</v>
          </cell>
          <cell r="M609" t="str">
            <v>正式工</v>
          </cell>
          <cell r="N609">
            <v>40894</v>
          </cell>
          <cell r="O609">
            <v>13.7</v>
          </cell>
          <cell r="P609" t="str">
            <v>固定期限劳动合同</v>
          </cell>
          <cell r="Q609" t="str">
            <v>男</v>
          </cell>
          <cell r="R609" t="str">
            <v>汉</v>
          </cell>
          <cell r="S609">
            <v>23311</v>
          </cell>
          <cell r="T609" t="str">
            <v>河南省郑州矿区新华路43号院3号楼4单元8号</v>
          </cell>
          <cell r="U609" t="str">
            <v>410107196310270510</v>
          </cell>
        </row>
        <row r="610">
          <cell r="F610" t="str">
            <v>王世纪</v>
          </cell>
          <cell r="G610" t="str">
            <v>安全监察科</v>
          </cell>
          <cell r="H610" t="str">
            <v>技术员</v>
          </cell>
        </row>
        <row r="610">
          <cell r="J610" t="str">
            <v>专业技术岗</v>
          </cell>
          <cell r="K610" t="str">
            <v>技能序列(S)</v>
          </cell>
        </row>
        <row r="610">
          <cell r="M610" t="str">
            <v>正式工</v>
          </cell>
          <cell r="N610">
            <v>45885</v>
          </cell>
          <cell r="O610">
            <v>0.1</v>
          </cell>
          <cell r="P610" t="str">
            <v>固定期限劳动合同</v>
          </cell>
          <cell r="Q610" t="str">
            <v>男</v>
          </cell>
          <cell r="R610" t="str">
            <v>蒙古</v>
          </cell>
          <cell r="S610">
            <v>35981</v>
          </cell>
          <cell r="T610" t="str">
            <v>内蒙古赤峰市喀喇沁旗锦山镇龙泉社区居委会六组</v>
          </cell>
          <cell r="U610" t="str">
            <v>150428200002150019</v>
          </cell>
        </row>
        <row r="611">
          <cell r="F611" t="str">
            <v>马志峰</v>
          </cell>
          <cell r="G611" t="str">
            <v>机电科</v>
          </cell>
          <cell r="H611" t="str">
            <v>副科长</v>
          </cell>
        </row>
        <row r="611">
          <cell r="J611" t="str">
            <v>专业技术岗</v>
          </cell>
          <cell r="K611" t="str">
            <v>专业技术序列(P)</v>
          </cell>
          <cell r="L611" t="str">
            <v>副科级/经理助理/主管</v>
          </cell>
          <cell r="M611" t="str">
            <v>正式工</v>
          </cell>
          <cell r="N611">
            <v>41323</v>
          </cell>
          <cell r="O611">
            <v>12.6</v>
          </cell>
          <cell r="P611" t="str">
            <v>固定期限劳动合同</v>
          </cell>
          <cell r="Q611" t="str">
            <v>男</v>
          </cell>
          <cell r="R611" t="str">
            <v>汉</v>
          </cell>
          <cell r="S611">
            <v>31444</v>
          </cell>
          <cell r="T611" t="str">
            <v>内蒙古鄂尔多斯市准格尔旗薛家湾镇白大路村舍沙坪社603号</v>
          </cell>
          <cell r="U611" t="str">
            <v>152723198602017218</v>
          </cell>
        </row>
        <row r="612">
          <cell r="F612" t="str">
            <v>郭连敏</v>
          </cell>
          <cell r="G612" t="str">
            <v>机电科</v>
          </cell>
          <cell r="H612" t="str">
            <v>副科长</v>
          </cell>
        </row>
        <row r="612">
          <cell r="J612" t="str">
            <v>专业技术岗</v>
          </cell>
          <cell r="K612" t="str">
            <v>专业技术序列(P)</v>
          </cell>
          <cell r="L612" t="str">
            <v>副科级/经理助理/主管</v>
          </cell>
          <cell r="M612" t="str">
            <v>正式工</v>
          </cell>
          <cell r="N612">
            <v>45538</v>
          </cell>
          <cell r="O612">
            <v>1</v>
          </cell>
          <cell r="P612" t="str">
            <v>固定期限劳动合同</v>
          </cell>
          <cell r="Q612" t="str">
            <v>男</v>
          </cell>
          <cell r="R612" t="str">
            <v>汉</v>
          </cell>
          <cell r="S612">
            <v>31270</v>
          </cell>
          <cell r="T612" t="str">
            <v>山东省巨野县永丰街道办事处二街行政村二街村1号</v>
          </cell>
          <cell r="U612" t="str">
            <v>370881198508113519</v>
          </cell>
        </row>
        <row r="613">
          <cell r="F613" t="str">
            <v>赵忠良</v>
          </cell>
          <cell r="G613" t="str">
            <v>机电科</v>
          </cell>
          <cell r="H613" t="str">
            <v>副主任工程师</v>
          </cell>
        </row>
        <row r="613">
          <cell r="J613" t="str">
            <v>专业技术岗</v>
          </cell>
          <cell r="K613" t="str">
            <v>专业技术序列(P)</v>
          </cell>
          <cell r="L613" t="str">
            <v>副科级/经理助理/主管</v>
          </cell>
          <cell r="M613" t="str">
            <v>正式工</v>
          </cell>
          <cell r="N613">
            <v>43621</v>
          </cell>
          <cell r="O613">
            <v>6.3</v>
          </cell>
          <cell r="P613" t="str">
            <v>固定期限劳动合同</v>
          </cell>
          <cell r="Q613" t="str">
            <v>男</v>
          </cell>
          <cell r="R613" t="str">
            <v>汉</v>
          </cell>
          <cell r="S613">
            <v>32183</v>
          </cell>
          <cell r="T613" t="str">
            <v>黑龙江省海伦市景家店林场2组76号</v>
          </cell>
          <cell r="U613" t="str">
            <v>232321198802108638</v>
          </cell>
        </row>
        <row r="614">
          <cell r="F614" t="str">
            <v>张小星</v>
          </cell>
          <cell r="G614" t="str">
            <v>机电科</v>
          </cell>
          <cell r="H614" t="str">
            <v>副主任工程师</v>
          </cell>
        </row>
        <row r="614">
          <cell r="J614" t="str">
            <v>专业技术岗</v>
          </cell>
          <cell r="K614" t="str">
            <v>专业技术序列(P)</v>
          </cell>
          <cell r="L614" t="str">
            <v>副科级/经理助理/主管</v>
          </cell>
          <cell r="M614" t="str">
            <v>正式工</v>
          </cell>
          <cell r="N614">
            <v>45073</v>
          </cell>
          <cell r="O614">
            <v>2.3</v>
          </cell>
          <cell r="P614" t="str">
            <v>固定期限劳动合同</v>
          </cell>
          <cell r="Q614" t="str">
            <v>男</v>
          </cell>
          <cell r="R614" t="str">
            <v>汉</v>
          </cell>
          <cell r="S614">
            <v>31354</v>
          </cell>
          <cell r="T614" t="str">
            <v>河南省温县招贤乡仓头村西北区七排９号</v>
          </cell>
          <cell r="U614" t="str">
            <v>410825198511032033</v>
          </cell>
        </row>
        <row r="615">
          <cell r="F615" t="str">
            <v>李斯海</v>
          </cell>
          <cell r="G615" t="str">
            <v>机电科</v>
          </cell>
          <cell r="H615" t="str">
            <v>副主任工程师</v>
          </cell>
        </row>
        <row r="615">
          <cell r="J615" t="str">
            <v>专业技术岗</v>
          </cell>
          <cell r="K615" t="str">
            <v>专业技术序列(P)</v>
          </cell>
          <cell r="L615" t="str">
            <v>副科级/经理助理/主管</v>
          </cell>
          <cell r="M615" t="str">
            <v>正式工</v>
          </cell>
          <cell r="N615">
            <v>44657</v>
          </cell>
          <cell r="O615">
            <v>3.4</v>
          </cell>
          <cell r="P615" t="str">
            <v>固定期限劳动合同</v>
          </cell>
          <cell r="Q615" t="str">
            <v>男</v>
          </cell>
          <cell r="R615" t="str">
            <v>汉</v>
          </cell>
          <cell r="S615">
            <v>34478</v>
          </cell>
          <cell r="T615" t="str">
            <v>河南省尉氏县大桥乡大槐树村第十二组</v>
          </cell>
          <cell r="U615" t="str">
            <v>410223199405241017</v>
          </cell>
        </row>
        <row r="616">
          <cell r="F616" t="str">
            <v>张越</v>
          </cell>
          <cell r="G616" t="str">
            <v>综掘队</v>
          </cell>
          <cell r="H616" t="str">
            <v>支护工</v>
          </cell>
        </row>
        <row r="616">
          <cell r="J616" t="str">
            <v>工人岗</v>
          </cell>
          <cell r="K616" t="str">
            <v>技能序列(S)</v>
          </cell>
        </row>
        <row r="616">
          <cell r="M616" t="str">
            <v>正式工</v>
          </cell>
          <cell r="N616">
            <v>45883</v>
          </cell>
          <cell r="O616">
            <v>0.1</v>
          </cell>
          <cell r="P616" t="str">
            <v>固定期限劳动合同</v>
          </cell>
          <cell r="Q616" t="str">
            <v>男</v>
          </cell>
          <cell r="R616" t="str">
            <v>汉</v>
          </cell>
          <cell r="S616">
            <v>35981</v>
          </cell>
          <cell r="T616" t="str">
            <v>内蒙古鄂尔多斯市准格尔旗薛家湾镇薛家湾村郝家油房180号</v>
          </cell>
          <cell r="U616" t="str">
            <v>15272319980705181X</v>
          </cell>
        </row>
        <row r="617">
          <cell r="F617" t="str">
            <v>白云飞</v>
          </cell>
          <cell r="G617" t="str">
            <v>机电科</v>
          </cell>
          <cell r="H617" t="str">
            <v>技术员</v>
          </cell>
        </row>
        <row r="617">
          <cell r="J617" t="str">
            <v>专业技术岗</v>
          </cell>
          <cell r="K617" t="str">
            <v>专业技术序列(P)</v>
          </cell>
        </row>
        <row r="617">
          <cell r="M617" t="str">
            <v>正式工</v>
          </cell>
          <cell r="N617">
            <v>44174</v>
          </cell>
          <cell r="O617">
            <v>4.8</v>
          </cell>
          <cell r="P617" t="str">
            <v>固定期限劳动合同</v>
          </cell>
          <cell r="Q617" t="str">
            <v>男</v>
          </cell>
          <cell r="R617" t="str">
            <v>汉</v>
          </cell>
          <cell r="S617">
            <v>33353</v>
          </cell>
          <cell r="T617" t="str">
            <v>呼和浩特市赛罕区黄合少镇西黄合少村8队61号</v>
          </cell>
          <cell r="U617" t="str">
            <v>150105199104253610</v>
          </cell>
        </row>
        <row r="618">
          <cell r="F618" t="str">
            <v>杨越名</v>
          </cell>
          <cell r="G618" t="str">
            <v>机电科</v>
          </cell>
          <cell r="H618" t="str">
            <v>机电技术员</v>
          </cell>
        </row>
        <row r="618">
          <cell r="J618" t="str">
            <v>专业技术岗</v>
          </cell>
          <cell r="K618" t="str">
            <v>专业技术序列(P)</v>
          </cell>
        </row>
        <row r="618">
          <cell r="M618" t="str">
            <v>正式工</v>
          </cell>
          <cell r="N618">
            <v>43715</v>
          </cell>
          <cell r="O618">
            <v>6</v>
          </cell>
          <cell r="P618" t="str">
            <v>固定期限劳动合同</v>
          </cell>
          <cell r="Q618" t="str">
            <v>男</v>
          </cell>
          <cell r="R618" t="str">
            <v>汉</v>
          </cell>
          <cell r="S618">
            <v>33685</v>
          </cell>
          <cell r="T618" t="str">
            <v>内蒙古鄂尔多斯市达拉特旗树林召镇树林召村树林召社八十一号</v>
          </cell>
          <cell r="U618" t="str">
            <v>152722199203222116</v>
          </cell>
        </row>
        <row r="619">
          <cell r="F619" t="str">
            <v>赵喜龙</v>
          </cell>
          <cell r="G619" t="str">
            <v>通风科</v>
          </cell>
          <cell r="H619" t="str">
            <v>矿长助理</v>
          </cell>
        </row>
        <row r="619">
          <cell r="J619" t="str">
            <v>管理岗</v>
          </cell>
          <cell r="K619" t="str">
            <v>管理序列（M)</v>
          </cell>
          <cell r="L619" t="str">
            <v>正经理级/副矿级</v>
          </cell>
          <cell r="M619" t="str">
            <v>正式工</v>
          </cell>
          <cell r="N619">
            <v>41340</v>
          </cell>
          <cell r="O619">
            <v>12.5</v>
          </cell>
          <cell r="P619" t="str">
            <v>固定期限劳动合同</v>
          </cell>
          <cell r="Q619" t="str">
            <v>男</v>
          </cell>
          <cell r="R619" t="str">
            <v>汉</v>
          </cell>
          <cell r="S619">
            <v>31697</v>
          </cell>
          <cell r="T619" t="str">
            <v>内蒙古鄂尔多斯市准格尔旗大路镇大沟村纳林沟社104号</v>
          </cell>
          <cell r="U619" t="str">
            <v>152723198610124814</v>
          </cell>
        </row>
        <row r="620">
          <cell r="F620" t="str">
            <v>赵彦锋</v>
          </cell>
          <cell r="G620" t="str">
            <v>通风科</v>
          </cell>
          <cell r="H620" t="str">
            <v>副科长</v>
          </cell>
        </row>
        <row r="620">
          <cell r="J620" t="str">
            <v>专业技术岗</v>
          </cell>
          <cell r="K620" t="str">
            <v>专业技术序列(P)</v>
          </cell>
          <cell r="L620" t="str">
            <v>副科级/经理助理/主管</v>
          </cell>
          <cell r="M620" t="str">
            <v>正式工</v>
          </cell>
          <cell r="N620">
            <v>42853</v>
          </cell>
          <cell r="O620">
            <v>8.4</v>
          </cell>
          <cell r="P620" t="str">
            <v>固定期限劳动合同</v>
          </cell>
          <cell r="Q620" t="str">
            <v>男</v>
          </cell>
          <cell r="R620" t="str">
            <v>汉</v>
          </cell>
          <cell r="S620">
            <v>30938</v>
          </cell>
          <cell r="T620" t="str">
            <v>陕西省府谷县古城乡园则湾村园则湾自然村003号</v>
          </cell>
          <cell r="U620" t="str">
            <v>612723198409132012</v>
          </cell>
        </row>
        <row r="621">
          <cell r="F621" t="str">
            <v>郭海龙</v>
          </cell>
          <cell r="G621" t="str">
            <v>通风科</v>
          </cell>
          <cell r="H621" t="str">
            <v>工程师</v>
          </cell>
        </row>
        <row r="621">
          <cell r="J621" t="str">
            <v>专业技术岗</v>
          </cell>
          <cell r="K621" t="str">
            <v>专业技术序列(P)</v>
          </cell>
        </row>
        <row r="621">
          <cell r="M621" t="str">
            <v>正式工</v>
          </cell>
          <cell r="N621">
            <v>41700</v>
          </cell>
          <cell r="O621">
            <v>11.5</v>
          </cell>
          <cell r="P621" t="str">
            <v>固定期限劳动合同</v>
          </cell>
          <cell r="Q621" t="str">
            <v>男</v>
          </cell>
          <cell r="R621" t="str">
            <v>汉</v>
          </cell>
          <cell r="S621">
            <v>30590</v>
          </cell>
          <cell r="T621" t="str">
            <v>内蒙古丰镇市工业区兴旺巷昕华苑小区1栋3单元501号</v>
          </cell>
          <cell r="U621" t="str">
            <v>152628198310010010</v>
          </cell>
        </row>
        <row r="622">
          <cell r="F622" t="str">
            <v>刘雨春</v>
          </cell>
          <cell r="G622" t="str">
            <v>通风科</v>
          </cell>
          <cell r="H622" t="str">
            <v>技术员</v>
          </cell>
        </row>
        <row r="622">
          <cell r="J622" t="str">
            <v>专业技术岗</v>
          </cell>
          <cell r="K622" t="str">
            <v>专业技术序列(P)</v>
          </cell>
        </row>
        <row r="622">
          <cell r="M622" t="str">
            <v>正式工</v>
          </cell>
          <cell r="N622">
            <v>45399</v>
          </cell>
          <cell r="O622">
            <v>1.4</v>
          </cell>
          <cell r="P622" t="str">
            <v>固定期限劳动合同</v>
          </cell>
          <cell r="Q622" t="str">
            <v>男</v>
          </cell>
          <cell r="R622" t="str">
            <v>汉</v>
          </cell>
          <cell r="S622">
            <v>32748</v>
          </cell>
          <cell r="T622" t="str">
            <v>山西省河曲县刘家塔镇后大洼村68号</v>
          </cell>
          <cell r="U622" t="str">
            <v>142232198908282716</v>
          </cell>
        </row>
        <row r="623">
          <cell r="F623" t="str">
            <v>雷殿方</v>
          </cell>
          <cell r="G623" t="str">
            <v>通风科</v>
          </cell>
          <cell r="H623" t="str">
            <v>通风班长</v>
          </cell>
        </row>
        <row r="623">
          <cell r="J623" t="str">
            <v>工人岗</v>
          </cell>
          <cell r="K623" t="str">
            <v>技能序列(S)</v>
          </cell>
        </row>
        <row r="623">
          <cell r="M623" t="str">
            <v>正式工</v>
          </cell>
          <cell r="N623">
            <v>41334</v>
          </cell>
          <cell r="O623">
            <v>12.5</v>
          </cell>
          <cell r="P623" t="str">
            <v>固定期限劳动合同</v>
          </cell>
          <cell r="Q623" t="str">
            <v>男</v>
          </cell>
          <cell r="R623" t="str">
            <v>汉</v>
          </cell>
          <cell r="S623">
            <v>26293</v>
          </cell>
          <cell r="T623" t="str">
            <v>内蒙古赤峰市喀喇沁旗西桥镇雷营子村二组</v>
          </cell>
          <cell r="U623" t="str">
            <v>150428197112262316</v>
          </cell>
        </row>
        <row r="624">
          <cell r="F624" t="str">
            <v>张春生</v>
          </cell>
          <cell r="G624" t="str">
            <v>通风科</v>
          </cell>
          <cell r="H624" t="str">
            <v>通风副班长</v>
          </cell>
        </row>
        <row r="624">
          <cell r="J624" t="str">
            <v>工人岗</v>
          </cell>
          <cell r="K624" t="str">
            <v>技能序列(S)</v>
          </cell>
        </row>
        <row r="624">
          <cell r="M624" t="str">
            <v>正式工</v>
          </cell>
          <cell r="N624">
            <v>42461</v>
          </cell>
          <cell r="O624">
            <v>9.5</v>
          </cell>
          <cell r="P624" t="str">
            <v>固定期限劳动合同</v>
          </cell>
          <cell r="Q624" t="str">
            <v>男</v>
          </cell>
          <cell r="R624" t="str">
            <v>汉</v>
          </cell>
          <cell r="S624">
            <v>29417</v>
          </cell>
          <cell r="T624" t="str">
            <v>黑龙江省漠河县育英路八巷176号</v>
          </cell>
          <cell r="U624" t="str">
            <v>232301198007150014</v>
          </cell>
        </row>
        <row r="625">
          <cell r="F625" t="str">
            <v>刘静平</v>
          </cell>
          <cell r="G625" t="str">
            <v>通风科</v>
          </cell>
          <cell r="H625" t="str">
            <v>瓦检班长</v>
          </cell>
        </row>
        <row r="625">
          <cell r="J625" t="str">
            <v>工人岗</v>
          </cell>
          <cell r="K625" t="str">
            <v>技能序列(S)</v>
          </cell>
        </row>
        <row r="625">
          <cell r="M625" t="str">
            <v>正式工</v>
          </cell>
          <cell r="N625">
            <v>43901</v>
          </cell>
          <cell r="O625">
            <v>5.5</v>
          </cell>
          <cell r="P625" t="str">
            <v>固定期限劳动合同</v>
          </cell>
          <cell r="Q625" t="str">
            <v>男</v>
          </cell>
          <cell r="R625" t="str">
            <v>汉</v>
          </cell>
          <cell r="S625">
            <v>30328</v>
          </cell>
          <cell r="T625" t="str">
            <v>内蒙古鄂尔多斯市准格尔旗薛家湾镇柳青梁村七道峁社528号</v>
          </cell>
          <cell r="U625" t="str">
            <v>152723198301120916</v>
          </cell>
        </row>
        <row r="626">
          <cell r="F626" t="str">
            <v>范永俊</v>
          </cell>
          <cell r="G626" t="str">
            <v>通风科</v>
          </cell>
          <cell r="H626" t="str">
            <v>瓦检副班长</v>
          </cell>
        </row>
        <row r="626">
          <cell r="J626" t="str">
            <v>工人岗</v>
          </cell>
          <cell r="K626" t="str">
            <v>技能序列(S)</v>
          </cell>
        </row>
        <row r="626">
          <cell r="M626" t="str">
            <v>正式工</v>
          </cell>
          <cell r="N626">
            <v>41338</v>
          </cell>
          <cell r="O626">
            <v>12.5</v>
          </cell>
          <cell r="P626" t="str">
            <v>固定期限劳动合同</v>
          </cell>
          <cell r="Q626" t="str">
            <v>男</v>
          </cell>
          <cell r="R626" t="str">
            <v>汉</v>
          </cell>
          <cell r="S626">
            <v>29841</v>
          </cell>
          <cell r="T626" t="str">
            <v>山西省天镇县三十里铺乡范家庄村035号</v>
          </cell>
          <cell r="U626" t="str">
            <v>140222198109123036</v>
          </cell>
        </row>
        <row r="627">
          <cell r="F627" t="str">
            <v>孔庆森</v>
          </cell>
          <cell r="G627" t="str">
            <v>通风科</v>
          </cell>
          <cell r="H627" t="str">
            <v>副班长</v>
          </cell>
        </row>
        <row r="627">
          <cell r="J627" t="str">
            <v>工人岗</v>
          </cell>
          <cell r="K627" t="str">
            <v>技能序列(S)</v>
          </cell>
        </row>
        <row r="627">
          <cell r="M627" t="str">
            <v>正式工</v>
          </cell>
          <cell r="N627">
            <v>43252</v>
          </cell>
          <cell r="O627">
            <v>7.3</v>
          </cell>
          <cell r="P627" t="str">
            <v>固定期限劳动合同</v>
          </cell>
          <cell r="Q627" t="str">
            <v>男</v>
          </cell>
          <cell r="R627" t="str">
            <v>汉</v>
          </cell>
          <cell r="S627">
            <v>32974</v>
          </cell>
          <cell r="T627" t="str">
            <v>山东省曲阜市小雪街道办事处西鲁村东3胡同1号</v>
          </cell>
          <cell r="U627" t="str">
            <v>370881199004115312</v>
          </cell>
        </row>
        <row r="628">
          <cell r="F628" t="str">
            <v>黄楠楠</v>
          </cell>
          <cell r="G628" t="str">
            <v>通风科</v>
          </cell>
          <cell r="H628" t="str">
            <v>监测监控</v>
          </cell>
        </row>
        <row r="628">
          <cell r="J628" t="str">
            <v>工人岗</v>
          </cell>
          <cell r="K628" t="str">
            <v>技能序列(S)</v>
          </cell>
        </row>
        <row r="628">
          <cell r="M628" t="str">
            <v>正式工</v>
          </cell>
          <cell r="N628">
            <v>41720</v>
          </cell>
          <cell r="O628">
            <v>11.5</v>
          </cell>
          <cell r="P628" t="str">
            <v>固定期限劳动合同</v>
          </cell>
          <cell r="Q628" t="str">
            <v>男</v>
          </cell>
          <cell r="R628" t="str">
            <v>汉</v>
          </cell>
          <cell r="S628">
            <v>33863</v>
          </cell>
          <cell r="T628" t="str">
            <v>陕西省子长县杨家园则镇吴家寨子村民委员会113号</v>
          </cell>
          <cell r="U628" t="str">
            <v>610623199209160315</v>
          </cell>
        </row>
        <row r="629">
          <cell r="F629" t="str">
            <v>章江</v>
          </cell>
          <cell r="G629" t="str">
            <v>通风科</v>
          </cell>
          <cell r="H629" t="str">
            <v>监测监控</v>
          </cell>
        </row>
        <row r="629">
          <cell r="J629" t="str">
            <v>工人岗</v>
          </cell>
          <cell r="K629" t="str">
            <v>技能序列(S)</v>
          </cell>
        </row>
        <row r="629">
          <cell r="M629" t="str">
            <v>正式工</v>
          </cell>
          <cell r="N629">
            <v>42460</v>
          </cell>
          <cell r="O629">
            <v>9.5</v>
          </cell>
          <cell r="P629" t="str">
            <v>固定期限劳动合同</v>
          </cell>
          <cell r="Q629" t="str">
            <v>男</v>
          </cell>
          <cell r="R629" t="str">
            <v>汉</v>
          </cell>
          <cell r="S629">
            <v>31490</v>
          </cell>
          <cell r="T629" t="str">
            <v>内蒙古乌兰察布市商都县玻璃忽镜乡张三元村</v>
          </cell>
          <cell r="U629" t="str">
            <v>152626198603193014</v>
          </cell>
        </row>
        <row r="630">
          <cell r="F630" t="str">
            <v>白涛</v>
          </cell>
          <cell r="G630" t="str">
            <v>通风科</v>
          </cell>
          <cell r="H630" t="str">
            <v>监测监控</v>
          </cell>
        </row>
        <row r="630">
          <cell r="J630" t="str">
            <v>工人岗</v>
          </cell>
          <cell r="K630" t="str">
            <v>技能序列(S)</v>
          </cell>
        </row>
        <row r="630">
          <cell r="M630" t="str">
            <v>正式工</v>
          </cell>
          <cell r="N630">
            <v>42696</v>
          </cell>
          <cell r="O630">
            <v>8.8</v>
          </cell>
          <cell r="P630" t="str">
            <v>固定期限劳动合同</v>
          </cell>
          <cell r="Q630" t="str">
            <v>男</v>
          </cell>
          <cell r="R630" t="str">
            <v>汉</v>
          </cell>
          <cell r="S630">
            <v>33540</v>
          </cell>
          <cell r="T630" t="str">
            <v>山西省灵丘县武灵镇西关村12区68号</v>
          </cell>
          <cell r="U630" t="str">
            <v>14022419911029063X</v>
          </cell>
        </row>
        <row r="631">
          <cell r="F631" t="str">
            <v>张永胜</v>
          </cell>
          <cell r="G631" t="str">
            <v>通风科</v>
          </cell>
          <cell r="H631" t="str">
            <v>监测监控</v>
          </cell>
        </row>
        <row r="631">
          <cell r="J631" t="str">
            <v>工人岗</v>
          </cell>
          <cell r="K631" t="str">
            <v>技能序列(S)</v>
          </cell>
        </row>
        <row r="631">
          <cell r="M631" t="str">
            <v>正式工</v>
          </cell>
          <cell r="N631">
            <v>42651</v>
          </cell>
          <cell r="O631">
            <v>8.9</v>
          </cell>
          <cell r="P631" t="str">
            <v>固定期限劳动合同</v>
          </cell>
          <cell r="Q631" t="str">
            <v>男</v>
          </cell>
          <cell r="R631" t="str">
            <v>汉</v>
          </cell>
          <cell r="S631">
            <v>35350</v>
          </cell>
          <cell r="T631" t="str">
            <v>山西省朔州市朔城区北旺庄街道办事处油房头村2区</v>
          </cell>
          <cell r="U631" t="str">
            <v>140602199610120032</v>
          </cell>
        </row>
        <row r="632">
          <cell r="F632" t="str">
            <v>刘小红</v>
          </cell>
          <cell r="G632" t="str">
            <v>通风科</v>
          </cell>
          <cell r="H632" t="str">
            <v>监测监控</v>
          </cell>
        </row>
        <row r="632">
          <cell r="J632" t="str">
            <v>工人岗</v>
          </cell>
          <cell r="K632" t="str">
            <v>技能序列(S)</v>
          </cell>
        </row>
        <row r="632">
          <cell r="M632" t="str">
            <v>正式工</v>
          </cell>
          <cell r="N632">
            <v>44051</v>
          </cell>
          <cell r="O632">
            <v>5.1</v>
          </cell>
          <cell r="P632" t="str">
            <v>固定期限劳动合同</v>
          </cell>
          <cell r="Q632" t="str">
            <v>女</v>
          </cell>
          <cell r="R632" t="str">
            <v>汉</v>
          </cell>
          <cell r="S632">
            <v>36425</v>
          </cell>
          <cell r="T632" t="str">
            <v>内蒙古鄂尔多斯市准格尔旗魏家峁镇双敖包村其子壕社055号</v>
          </cell>
          <cell r="U632" t="str">
            <v>150122199909223124</v>
          </cell>
        </row>
        <row r="633">
          <cell r="F633" t="str">
            <v>李宝龙</v>
          </cell>
          <cell r="G633" t="str">
            <v>通风科</v>
          </cell>
          <cell r="H633" t="str">
            <v>监测监控</v>
          </cell>
        </row>
        <row r="633">
          <cell r="J633" t="str">
            <v>工人岗</v>
          </cell>
          <cell r="K633" t="str">
            <v>技能序列(S)</v>
          </cell>
        </row>
        <row r="633">
          <cell r="M633" t="str">
            <v>正式工</v>
          </cell>
          <cell r="N633">
            <v>44431</v>
          </cell>
          <cell r="O633">
            <v>4.1</v>
          </cell>
          <cell r="P633" t="str">
            <v>固定期限劳动合同</v>
          </cell>
          <cell r="Q633" t="str">
            <v>男</v>
          </cell>
          <cell r="R633" t="str">
            <v>汉</v>
          </cell>
          <cell r="S633">
            <v>30387</v>
          </cell>
          <cell r="T633" t="str">
            <v>内蒙古赤峰市敖汉旗金厂沟梁镇散居设立虎村</v>
          </cell>
          <cell r="U633" t="str">
            <v>150430198303120210</v>
          </cell>
        </row>
        <row r="634">
          <cell r="F634" t="str">
            <v>张尚生</v>
          </cell>
          <cell r="G634" t="str">
            <v>通风科</v>
          </cell>
          <cell r="H634" t="str">
            <v>监测监控</v>
          </cell>
        </row>
        <row r="634">
          <cell r="J634" t="str">
            <v>工人岗</v>
          </cell>
          <cell r="K634" t="str">
            <v>技能序列(S)</v>
          </cell>
        </row>
        <row r="634">
          <cell r="M634" t="str">
            <v>正式工</v>
          </cell>
          <cell r="N634">
            <v>45441</v>
          </cell>
          <cell r="O634">
            <v>1.3</v>
          </cell>
          <cell r="P634" t="str">
            <v>固定期限劳动合同</v>
          </cell>
          <cell r="Q634" t="str">
            <v>男</v>
          </cell>
          <cell r="R634" t="str">
            <v>汉</v>
          </cell>
          <cell r="S634">
            <v>34092</v>
          </cell>
          <cell r="T634" t="str">
            <v>内蒙古鄂尔多斯市准格尔旗薛家湾镇哈拉敖包村庙沟社185号</v>
          </cell>
          <cell r="U634" t="str">
            <v>152723199305034518</v>
          </cell>
        </row>
        <row r="635">
          <cell r="F635" t="str">
            <v>薛可可</v>
          </cell>
          <cell r="G635" t="str">
            <v>通风科</v>
          </cell>
          <cell r="H635" t="str">
            <v>监测监控</v>
          </cell>
        </row>
        <row r="635">
          <cell r="J635" t="str">
            <v>工人岗</v>
          </cell>
          <cell r="K635" t="str">
            <v>技能序列(S)</v>
          </cell>
        </row>
        <row r="635">
          <cell r="M635" t="str">
            <v>正式工</v>
          </cell>
          <cell r="N635">
            <v>44330</v>
          </cell>
          <cell r="O635">
            <v>4.3</v>
          </cell>
          <cell r="P635" t="str">
            <v>固定期限劳动合同</v>
          </cell>
          <cell r="Q635" t="str">
            <v>男</v>
          </cell>
          <cell r="R635" t="str">
            <v>汉</v>
          </cell>
          <cell r="S635">
            <v>33162</v>
          </cell>
          <cell r="T635" t="str">
            <v>江苏省沛县杨屯镇东姚桥村546号</v>
          </cell>
          <cell r="U635" t="str">
            <v>320322199010162637</v>
          </cell>
        </row>
        <row r="636">
          <cell r="F636" t="str">
            <v>张玉鹏</v>
          </cell>
          <cell r="G636" t="str">
            <v>通风科</v>
          </cell>
          <cell r="H636" t="str">
            <v>监测监控</v>
          </cell>
        </row>
        <row r="636">
          <cell r="J636" t="str">
            <v>工人岗</v>
          </cell>
          <cell r="K636" t="str">
            <v>技能序列(S)</v>
          </cell>
        </row>
        <row r="636">
          <cell r="M636" t="str">
            <v>正式工</v>
          </cell>
          <cell r="N636">
            <v>45514</v>
          </cell>
          <cell r="O636">
            <v>1.1</v>
          </cell>
          <cell r="P636" t="str">
            <v>固定期限劳动合同</v>
          </cell>
          <cell r="Q636" t="str">
            <v>男</v>
          </cell>
          <cell r="R636" t="str">
            <v>汉</v>
          </cell>
          <cell r="S636">
            <v>31142</v>
          </cell>
          <cell r="T636" t="str">
            <v>山西省晋城市城区北石店镇凤凰山煤矿1号单身楼</v>
          </cell>
          <cell r="U636" t="str">
            <v>140511198504056854</v>
          </cell>
        </row>
        <row r="637">
          <cell r="F637" t="str">
            <v>辛锐清</v>
          </cell>
          <cell r="G637" t="str">
            <v>通风科</v>
          </cell>
          <cell r="H637" t="str">
            <v>监测监控</v>
          </cell>
        </row>
        <row r="637">
          <cell r="J637" t="str">
            <v>工人岗</v>
          </cell>
          <cell r="K637" t="str">
            <v>技能序列(S)</v>
          </cell>
        </row>
        <row r="637">
          <cell r="M637" t="str">
            <v>正式工</v>
          </cell>
          <cell r="N637">
            <v>45559</v>
          </cell>
          <cell r="O637">
            <v>1</v>
          </cell>
          <cell r="P637" t="str">
            <v>固定期限劳动合同</v>
          </cell>
          <cell r="Q637" t="str">
            <v>女</v>
          </cell>
          <cell r="R637" t="str">
            <v>汉</v>
          </cell>
          <cell r="S637">
            <v>36747</v>
          </cell>
          <cell r="T637" t="str">
            <v>山西省原平市西内环路199号2号楼1单元201号</v>
          </cell>
          <cell r="U637" t="str">
            <v>140981200008090069</v>
          </cell>
        </row>
        <row r="638">
          <cell r="F638" t="str">
            <v>张永辉</v>
          </cell>
          <cell r="G638" t="str">
            <v>通风科</v>
          </cell>
          <cell r="H638" t="str">
            <v>监测监控</v>
          </cell>
        </row>
        <row r="638">
          <cell r="J638" t="str">
            <v>工人岗</v>
          </cell>
          <cell r="K638" t="str">
            <v>技能序列(S)</v>
          </cell>
        </row>
        <row r="638">
          <cell r="M638" t="str">
            <v>正式工</v>
          </cell>
          <cell r="N638">
            <v>45728</v>
          </cell>
          <cell r="O638">
            <v>0.5</v>
          </cell>
          <cell r="P638" t="str">
            <v>固定期限劳动合同</v>
          </cell>
          <cell r="Q638" t="str">
            <v>男</v>
          </cell>
          <cell r="R638" t="str">
            <v>汉</v>
          </cell>
          <cell r="S638">
            <v>33129</v>
          </cell>
          <cell r="T638" t="str">
            <v>河北省邢台市内丘县五郭店乡紫草沟村12号</v>
          </cell>
          <cell r="U638" t="str">
            <v>130523199009130613</v>
          </cell>
        </row>
        <row r="639">
          <cell r="F639" t="str">
            <v>张鑫</v>
          </cell>
          <cell r="G639" t="str">
            <v>通风科</v>
          </cell>
          <cell r="H639" t="str">
            <v>监测监控</v>
          </cell>
        </row>
        <row r="639">
          <cell r="J639" t="str">
            <v>工人岗</v>
          </cell>
          <cell r="K639" t="str">
            <v>技能序列(S)</v>
          </cell>
        </row>
        <row r="639">
          <cell r="M639" t="str">
            <v>正式工</v>
          </cell>
          <cell r="N639">
            <v>44747</v>
          </cell>
          <cell r="O639">
            <v>3.2</v>
          </cell>
          <cell r="P639" t="str">
            <v>固定期限劳动合同</v>
          </cell>
          <cell r="Q639" t="str">
            <v>男</v>
          </cell>
          <cell r="R639" t="str">
            <v>汉</v>
          </cell>
          <cell r="S639">
            <v>35537</v>
          </cell>
          <cell r="T639" t="str">
            <v>内蒙古鄂尔多斯市准格尔旗薛家湾镇柳树湾村沟门社128号</v>
          </cell>
          <cell r="U639" t="str">
            <v>152723199704172416</v>
          </cell>
        </row>
        <row r="640">
          <cell r="F640" t="str">
            <v>孙陈</v>
          </cell>
          <cell r="G640" t="str">
            <v>通风科</v>
          </cell>
          <cell r="H640" t="str">
            <v>通风工</v>
          </cell>
        </row>
        <row r="640">
          <cell r="J640" t="str">
            <v>工人岗</v>
          </cell>
          <cell r="K640" t="str">
            <v>技能序列(S)</v>
          </cell>
        </row>
        <row r="640">
          <cell r="M640" t="str">
            <v>正式工</v>
          </cell>
          <cell r="N640">
            <v>45792</v>
          </cell>
          <cell r="O640">
            <v>0.3</v>
          </cell>
          <cell r="P640" t="str">
            <v>固定期限劳动合同</v>
          </cell>
          <cell r="Q640" t="str">
            <v>男</v>
          </cell>
          <cell r="R640" t="str">
            <v>汉</v>
          </cell>
          <cell r="S640">
            <v>34011</v>
          </cell>
          <cell r="T640" t="str">
            <v>江西省樟树市洲上乡双塘村堤下组32号</v>
          </cell>
          <cell r="U640" t="str">
            <v>362203199302117314</v>
          </cell>
        </row>
        <row r="641">
          <cell r="F641" t="str">
            <v>马占东</v>
          </cell>
          <cell r="G641" t="str">
            <v>通风科</v>
          </cell>
          <cell r="H641" t="str">
            <v>通风工</v>
          </cell>
        </row>
        <row r="641">
          <cell r="J641" t="str">
            <v>工人岗</v>
          </cell>
          <cell r="K641" t="str">
            <v>技能序列(S)</v>
          </cell>
        </row>
        <row r="641">
          <cell r="M641" t="str">
            <v>正式工</v>
          </cell>
          <cell r="N641">
            <v>43526</v>
          </cell>
          <cell r="O641">
            <v>6.5</v>
          </cell>
          <cell r="P641" t="str">
            <v>固定期限劳动合同</v>
          </cell>
          <cell r="Q641" t="str">
            <v>男</v>
          </cell>
          <cell r="R641" t="str">
            <v>汉</v>
          </cell>
          <cell r="S641">
            <v>27319</v>
          </cell>
          <cell r="T641" t="str">
            <v>内蒙古赤峰市松山区王府镇神树沟门村四组4749号</v>
          </cell>
          <cell r="U641" t="str">
            <v>15040419741017433X</v>
          </cell>
        </row>
        <row r="642">
          <cell r="F642" t="str">
            <v>王磊</v>
          </cell>
          <cell r="G642" t="str">
            <v>通风科</v>
          </cell>
          <cell r="H642" t="str">
            <v>通风工</v>
          </cell>
        </row>
        <row r="642">
          <cell r="J642" t="str">
            <v>工人岗</v>
          </cell>
          <cell r="K642" t="str">
            <v>技能序列(S)</v>
          </cell>
        </row>
        <row r="642">
          <cell r="M642" t="str">
            <v>正式工</v>
          </cell>
          <cell r="N642">
            <v>44617</v>
          </cell>
          <cell r="O642">
            <v>3.6</v>
          </cell>
          <cell r="P642" t="str">
            <v>固定期限劳动合同</v>
          </cell>
          <cell r="Q642" t="str">
            <v>男</v>
          </cell>
          <cell r="R642" t="str">
            <v>汉</v>
          </cell>
          <cell r="S642">
            <v>32887</v>
          </cell>
          <cell r="T642" t="str">
            <v>内蒙古鄂尔多斯市达拉特旗恩格贝镇浦圪卜村新华三社16号</v>
          </cell>
          <cell r="U642" t="str">
            <v>152722199001143911</v>
          </cell>
        </row>
        <row r="643">
          <cell r="F643" t="str">
            <v>王瑞</v>
          </cell>
          <cell r="G643" t="str">
            <v>通风科</v>
          </cell>
          <cell r="H643" t="str">
            <v>瓦检员</v>
          </cell>
        </row>
        <row r="643">
          <cell r="J643" t="str">
            <v>工人岗</v>
          </cell>
          <cell r="K643" t="str">
            <v>技能序列(S)</v>
          </cell>
        </row>
        <row r="643">
          <cell r="M643" t="str">
            <v>正式工</v>
          </cell>
          <cell r="N643">
            <v>44956</v>
          </cell>
          <cell r="O643">
            <v>2.6</v>
          </cell>
          <cell r="P643" t="str">
            <v>固定期限劳动合同</v>
          </cell>
          <cell r="Q643" t="str">
            <v>男</v>
          </cell>
          <cell r="R643" t="str">
            <v>汉</v>
          </cell>
          <cell r="S643">
            <v>37737</v>
          </cell>
          <cell r="T643" t="str">
            <v>山西省灵丘县武灵镇作新村170号</v>
          </cell>
          <cell r="U643" t="str">
            <v>140224200304260039</v>
          </cell>
        </row>
        <row r="644">
          <cell r="F644" t="str">
            <v>杨延波</v>
          </cell>
          <cell r="G644" t="str">
            <v>通风科</v>
          </cell>
          <cell r="H644" t="str">
            <v>瓦检员</v>
          </cell>
        </row>
        <row r="644">
          <cell r="J644" t="str">
            <v>工人岗</v>
          </cell>
          <cell r="K644" t="str">
            <v>技能序列(S)</v>
          </cell>
        </row>
        <row r="644">
          <cell r="M644" t="str">
            <v>正式工</v>
          </cell>
          <cell r="N644">
            <v>45776</v>
          </cell>
          <cell r="O644">
            <v>0.4</v>
          </cell>
          <cell r="P644" t="str">
            <v>固定期限劳动合同</v>
          </cell>
          <cell r="Q644" t="str">
            <v>男</v>
          </cell>
          <cell r="R644" t="str">
            <v>汉</v>
          </cell>
          <cell r="S644">
            <v>34929</v>
          </cell>
          <cell r="T644" t="str">
            <v>山西省河曲县旧县乡范家梁村1排49号</v>
          </cell>
          <cell r="U644" t="str">
            <v>142232199508185954</v>
          </cell>
        </row>
        <row r="645">
          <cell r="F645" t="str">
            <v>陈爱民</v>
          </cell>
          <cell r="G645" t="str">
            <v>通风科</v>
          </cell>
          <cell r="H645" t="str">
            <v>通风工</v>
          </cell>
        </row>
        <row r="645">
          <cell r="J645" t="str">
            <v>工人岗</v>
          </cell>
          <cell r="K645" t="str">
            <v>技能序列(S)</v>
          </cell>
        </row>
        <row r="645">
          <cell r="M645" t="str">
            <v>正式工</v>
          </cell>
          <cell r="N645">
            <v>44959</v>
          </cell>
          <cell r="O645">
            <v>2.6</v>
          </cell>
          <cell r="P645" t="str">
            <v>固定期限劳动合同</v>
          </cell>
          <cell r="Q645" t="str">
            <v>男</v>
          </cell>
          <cell r="R645" t="str">
            <v>汉</v>
          </cell>
          <cell r="S645">
            <v>30422</v>
          </cell>
          <cell r="T645" t="str">
            <v>内蒙古鄂尔多斯市准格尔旗薛家湾镇贾家湾0001号</v>
          </cell>
          <cell r="U645" t="str">
            <v>14223419830416501X</v>
          </cell>
        </row>
        <row r="646">
          <cell r="F646" t="str">
            <v>张庆峰</v>
          </cell>
          <cell r="G646" t="str">
            <v>通风科</v>
          </cell>
          <cell r="H646" t="str">
            <v>通风工</v>
          </cell>
        </row>
        <row r="646">
          <cell r="J646" t="str">
            <v>工人岗</v>
          </cell>
          <cell r="K646" t="str">
            <v>技能序列(S)</v>
          </cell>
        </row>
        <row r="646">
          <cell r="M646" t="str">
            <v>正式工</v>
          </cell>
          <cell r="N646">
            <v>45056</v>
          </cell>
          <cell r="O646">
            <v>2.4</v>
          </cell>
          <cell r="P646" t="str">
            <v>固定期限劳动合同</v>
          </cell>
          <cell r="Q646" t="str">
            <v>男</v>
          </cell>
          <cell r="R646" t="str">
            <v>汉</v>
          </cell>
          <cell r="S646">
            <v>29111</v>
          </cell>
          <cell r="T646" t="str">
            <v>吉林省东辽县平岗镇榆田村四组</v>
          </cell>
          <cell r="U646" t="str">
            <v>220422197909132850</v>
          </cell>
        </row>
        <row r="647">
          <cell r="F647" t="str">
            <v>毕海利</v>
          </cell>
          <cell r="G647" t="str">
            <v>通风科</v>
          </cell>
          <cell r="H647" t="str">
            <v>通风工</v>
          </cell>
        </row>
        <row r="647">
          <cell r="J647" t="str">
            <v>工人岗</v>
          </cell>
          <cell r="K647" t="str">
            <v>技能序列(S)</v>
          </cell>
        </row>
        <row r="647">
          <cell r="M647" t="str">
            <v>正式工</v>
          </cell>
          <cell r="N647">
            <v>45065</v>
          </cell>
          <cell r="O647">
            <v>2.3</v>
          </cell>
          <cell r="P647" t="str">
            <v>固定期限劳动合同</v>
          </cell>
          <cell r="Q647" t="str">
            <v>男</v>
          </cell>
          <cell r="R647" t="str">
            <v>汉</v>
          </cell>
          <cell r="S647">
            <v>30840</v>
          </cell>
          <cell r="T647" t="str">
            <v>内蒙古赤峰市喀喇沁旗西桥镇西桥村八组</v>
          </cell>
          <cell r="U647" t="str">
            <v>150428198406072010</v>
          </cell>
        </row>
        <row r="648">
          <cell r="F648" t="str">
            <v>刘兴</v>
          </cell>
          <cell r="G648" t="str">
            <v>通风科</v>
          </cell>
          <cell r="H648" t="str">
            <v>通风工</v>
          </cell>
        </row>
        <row r="648">
          <cell r="J648" t="str">
            <v>工人岗</v>
          </cell>
          <cell r="K648" t="str">
            <v>技能序列(S)</v>
          </cell>
        </row>
        <row r="648">
          <cell r="M648" t="str">
            <v>正式工</v>
          </cell>
          <cell r="N648">
            <v>45437</v>
          </cell>
          <cell r="O648">
            <v>1.3</v>
          </cell>
          <cell r="P648" t="str">
            <v>固定期限劳动合同</v>
          </cell>
          <cell r="Q648" t="str">
            <v>男</v>
          </cell>
          <cell r="R648" t="str">
            <v>汉</v>
          </cell>
          <cell r="S648">
            <v>33476</v>
          </cell>
          <cell r="T648" t="str">
            <v>内蒙古鄂尔多斯市准格尔旗大路镇房子滩村东山面窑社268号</v>
          </cell>
          <cell r="U648" t="str">
            <v>152723199108262714</v>
          </cell>
        </row>
        <row r="649">
          <cell r="F649" t="str">
            <v>黄拴柱</v>
          </cell>
          <cell r="G649" t="str">
            <v>通风科</v>
          </cell>
          <cell r="H649" t="str">
            <v>瓦检员</v>
          </cell>
        </row>
        <row r="649">
          <cell r="J649" t="str">
            <v>工人岗</v>
          </cell>
          <cell r="K649" t="str">
            <v>技能序列(S)</v>
          </cell>
        </row>
        <row r="649">
          <cell r="M649" t="str">
            <v>正式工</v>
          </cell>
          <cell r="N649">
            <v>41294</v>
          </cell>
          <cell r="O649">
            <v>12.7</v>
          </cell>
          <cell r="P649" t="str">
            <v>固定期限劳动合同</v>
          </cell>
          <cell r="Q649" t="str">
            <v>男</v>
          </cell>
          <cell r="R649" t="str">
            <v>汉</v>
          </cell>
          <cell r="S649">
            <v>26104</v>
          </cell>
          <cell r="T649" t="str">
            <v>河北省石家庄市井陉县天长镇石桥头村娘娘庙区221号</v>
          </cell>
          <cell r="U649" t="str">
            <v>130121197106201010</v>
          </cell>
        </row>
        <row r="650">
          <cell r="F650" t="str">
            <v>常秀芹</v>
          </cell>
          <cell r="G650" t="str">
            <v>通风科</v>
          </cell>
          <cell r="H650" t="str">
            <v>通风工</v>
          </cell>
        </row>
        <row r="650">
          <cell r="J650" t="str">
            <v>工人岗</v>
          </cell>
          <cell r="K650" t="str">
            <v>技能序列(S)</v>
          </cell>
        </row>
        <row r="650">
          <cell r="M650" t="str">
            <v>正式工</v>
          </cell>
          <cell r="N650">
            <v>45604</v>
          </cell>
          <cell r="O650">
            <v>0.9</v>
          </cell>
          <cell r="P650" t="str">
            <v>固定期限劳动合同</v>
          </cell>
          <cell r="Q650" t="str">
            <v>男</v>
          </cell>
          <cell r="R650" t="str">
            <v>汉</v>
          </cell>
          <cell r="S650">
            <v>26943</v>
          </cell>
          <cell r="T650" t="str">
            <v>山西省临县玉坪乡常家坪村26号</v>
          </cell>
          <cell r="U650" t="str">
            <v>142326197310062114</v>
          </cell>
        </row>
        <row r="651">
          <cell r="F651" t="str">
            <v>孙天旭</v>
          </cell>
          <cell r="G651" t="str">
            <v>通风科</v>
          </cell>
          <cell r="H651" t="str">
            <v>通风工</v>
          </cell>
        </row>
        <row r="651">
          <cell r="J651" t="str">
            <v>工人岗</v>
          </cell>
          <cell r="K651" t="str">
            <v>技能序列(S)</v>
          </cell>
        </row>
        <row r="651">
          <cell r="M651" t="str">
            <v>正式工</v>
          </cell>
          <cell r="N651">
            <v>45226</v>
          </cell>
          <cell r="O651">
            <v>1.9</v>
          </cell>
          <cell r="P651" t="str">
            <v>固定期限劳动合同</v>
          </cell>
          <cell r="Q651" t="str">
            <v>男</v>
          </cell>
          <cell r="R651" t="str">
            <v>汉</v>
          </cell>
          <cell r="S651">
            <v>34260</v>
          </cell>
          <cell r="T651" t="str">
            <v>吉林省白山市江源区湾沟镇兴工街四委五十一组</v>
          </cell>
          <cell r="U651" t="str">
            <v>220625199310180759</v>
          </cell>
        </row>
        <row r="652">
          <cell r="F652" t="str">
            <v>范文军</v>
          </cell>
          <cell r="G652" t="str">
            <v>通风科</v>
          </cell>
          <cell r="H652" t="str">
            <v>瓦检员</v>
          </cell>
        </row>
        <row r="652">
          <cell r="J652" t="str">
            <v>工人岗</v>
          </cell>
          <cell r="K652" t="str">
            <v>技能序列(S)</v>
          </cell>
        </row>
        <row r="652">
          <cell r="M652" t="str">
            <v>正式工</v>
          </cell>
          <cell r="N652">
            <v>44046</v>
          </cell>
          <cell r="O652">
            <v>5.1</v>
          </cell>
          <cell r="P652" t="str">
            <v>固定期限劳动合同</v>
          </cell>
          <cell r="Q652" t="str">
            <v>男</v>
          </cell>
          <cell r="R652" t="str">
            <v>汉</v>
          </cell>
          <cell r="S652">
            <v>30581</v>
          </cell>
          <cell r="T652" t="str">
            <v>山西省偏关县陈家营乡杨家山村060号060</v>
          </cell>
          <cell r="U652" t="str">
            <v>142234198309224015</v>
          </cell>
        </row>
        <row r="653">
          <cell r="F653" t="str">
            <v>赵恒</v>
          </cell>
          <cell r="G653" t="str">
            <v>通风科</v>
          </cell>
          <cell r="H653" t="str">
            <v>瓦检员</v>
          </cell>
        </row>
        <row r="653">
          <cell r="J653" t="str">
            <v>工人岗</v>
          </cell>
          <cell r="K653" t="str">
            <v>技能序列(S)</v>
          </cell>
        </row>
        <row r="653">
          <cell r="M653" t="str">
            <v>正式工</v>
          </cell>
          <cell r="N653">
            <v>44084</v>
          </cell>
          <cell r="O653">
            <v>5</v>
          </cell>
          <cell r="P653" t="str">
            <v>固定期限劳动合同</v>
          </cell>
          <cell r="Q653" t="str">
            <v>男</v>
          </cell>
          <cell r="R653" t="str">
            <v>汉</v>
          </cell>
          <cell r="S653">
            <v>32713</v>
          </cell>
          <cell r="T653" t="str">
            <v>内蒙古鄂尔多斯市准格尔旗薛家湾镇北苑西区7号楼1单元301号</v>
          </cell>
          <cell r="U653" t="str">
            <v>152723198907244518</v>
          </cell>
        </row>
        <row r="654">
          <cell r="F654" t="str">
            <v>宋禹</v>
          </cell>
          <cell r="G654" t="str">
            <v>通风科</v>
          </cell>
          <cell r="H654" t="str">
            <v>瓦检员</v>
          </cell>
        </row>
        <row r="654">
          <cell r="J654" t="str">
            <v>工人岗</v>
          </cell>
          <cell r="K654" t="str">
            <v>技能序列(S)</v>
          </cell>
        </row>
        <row r="654">
          <cell r="M654" t="str">
            <v>正式工</v>
          </cell>
          <cell r="N654">
            <v>44330</v>
          </cell>
          <cell r="O654">
            <v>4.3</v>
          </cell>
          <cell r="P654" t="str">
            <v>固定期限劳动合同</v>
          </cell>
          <cell r="Q654" t="str">
            <v>男</v>
          </cell>
          <cell r="R654" t="str">
            <v>汉</v>
          </cell>
          <cell r="S654">
            <v>32330</v>
          </cell>
          <cell r="T654" t="str">
            <v>内蒙古满洲里市扎赉诺尔区福兴路28号</v>
          </cell>
          <cell r="U654" t="str">
            <v>152102198807062712</v>
          </cell>
        </row>
        <row r="655">
          <cell r="F655" t="str">
            <v>苏伟</v>
          </cell>
          <cell r="G655" t="str">
            <v>通风科</v>
          </cell>
          <cell r="H655" t="str">
            <v>瓦检员</v>
          </cell>
        </row>
        <row r="655">
          <cell r="J655" t="str">
            <v>工人岗</v>
          </cell>
          <cell r="K655" t="str">
            <v>技能序列(S)</v>
          </cell>
        </row>
        <row r="655">
          <cell r="M655" t="str">
            <v>正式工</v>
          </cell>
          <cell r="N655">
            <v>44700</v>
          </cell>
          <cell r="O655">
            <v>3.3</v>
          </cell>
          <cell r="P655" t="str">
            <v>固定期限劳动合同</v>
          </cell>
          <cell r="Q655" t="str">
            <v>男</v>
          </cell>
          <cell r="R655" t="str">
            <v>汉</v>
          </cell>
          <cell r="S655">
            <v>31790</v>
          </cell>
          <cell r="T655" t="str">
            <v>山西省偏关县新关镇城关区一城9西关</v>
          </cell>
          <cell r="U655" t="str">
            <v>142234198701130013</v>
          </cell>
        </row>
        <row r="656">
          <cell r="F656" t="str">
            <v>王福云</v>
          </cell>
          <cell r="G656" t="str">
            <v>多种经营部-多经</v>
          </cell>
          <cell r="H656" t="str">
            <v>临时工</v>
          </cell>
        </row>
        <row r="656">
          <cell r="J656" t="str">
            <v>工人岗</v>
          </cell>
          <cell r="K656" t="str">
            <v>技能序列(S)</v>
          </cell>
        </row>
        <row r="656">
          <cell r="M656" t="str">
            <v>临时工</v>
          </cell>
          <cell r="N656">
            <v>45874</v>
          </cell>
          <cell r="O656">
            <v>0.1</v>
          </cell>
          <cell r="P656" t="str">
            <v>劳务合同</v>
          </cell>
          <cell r="Q656" t="str">
            <v>男</v>
          </cell>
          <cell r="R656" t="str">
            <v>汉</v>
          </cell>
          <cell r="S656">
            <v>26710</v>
          </cell>
          <cell r="T656" t="str">
            <v>山西省浑源县官儿乡土岭村038号</v>
          </cell>
          <cell r="U656" t="str">
            <v>142125197302156113</v>
          </cell>
        </row>
        <row r="657">
          <cell r="F657" t="str">
            <v>屈云平</v>
          </cell>
          <cell r="G657" t="str">
            <v>通风科</v>
          </cell>
          <cell r="H657" t="str">
            <v>瓦检员</v>
          </cell>
        </row>
        <row r="657">
          <cell r="J657" t="str">
            <v>工人岗</v>
          </cell>
          <cell r="K657" t="str">
            <v>技能序列(S)</v>
          </cell>
        </row>
        <row r="657">
          <cell r="M657" t="str">
            <v>正式工</v>
          </cell>
          <cell r="N657">
            <v>44843</v>
          </cell>
          <cell r="O657">
            <v>2.9</v>
          </cell>
          <cell r="P657" t="str">
            <v>固定期限劳动合同</v>
          </cell>
          <cell r="Q657" t="str">
            <v>男</v>
          </cell>
          <cell r="R657" t="str">
            <v>汉</v>
          </cell>
          <cell r="S657">
            <v>30400</v>
          </cell>
          <cell r="T657" t="str">
            <v>陕西省洛川县人才交流中心2029号</v>
          </cell>
          <cell r="U657" t="str">
            <v>610629198303251612</v>
          </cell>
        </row>
        <row r="658">
          <cell r="F658" t="str">
            <v>刘景原</v>
          </cell>
          <cell r="G658" t="str">
            <v>通风科</v>
          </cell>
          <cell r="H658" t="str">
            <v>瓦检员</v>
          </cell>
        </row>
        <row r="658">
          <cell r="J658" t="str">
            <v>工人岗</v>
          </cell>
          <cell r="K658" t="str">
            <v>技能序列(S)</v>
          </cell>
        </row>
        <row r="658">
          <cell r="M658" t="str">
            <v>正式工</v>
          </cell>
          <cell r="N658">
            <v>44970</v>
          </cell>
          <cell r="O658">
            <v>2.6</v>
          </cell>
          <cell r="P658" t="str">
            <v>固定期限劳动合同</v>
          </cell>
          <cell r="Q658" t="str">
            <v>男</v>
          </cell>
          <cell r="R658" t="str">
            <v>汉</v>
          </cell>
          <cell r="S658">
            <v>28614</v>
          </cell>
          <cell r="T658" t="str">
            <v>内蒙古包头市东河区臭水井水暖厂宿舍8栋3号</v>
          </cell>
          <cell r="U658" t="str">
            <v>150205197805040315</v>
          </cell>
        </row>
        <row r="659">
          <cell r="F659" t="str">
            <v>郭旭</v>
          </cell>
          <cell r="G659" t="str">
            <v>通风科</v>
          </cell>
          <cell r="H659" t="str">
            <v>瓦检员</v>
          </cell>
        </row>
        <row r="659">
          <cell r="J659" t="str">
            <v>工人岗</v>
          </cell>
          <cell r="K659" t="str">
            <v>技能序列(S)</v>
          </cell>
        </row>
        <row r="659">
          <cell r="M659" t="str">
            <v>正式工</v>
          </cell>
          <cell r="N659">
            <v>44981</v>
          </cell>
          <cell r="O659">
            <v>2.6</v>
          </cell>
          <cell r="P659" t="str">
            <v>固定期限劳动合同</v>
          </cell>
          <cell r="Q659" t="str">
            <v>男</v>
          </cell>
          <cell r="R659" t="str">
            <v>汉</v>
          </cell>
          <cell r="S659">
            <v>32821</v>
          </cell>
          <cell r="T659" t="str">
            <v>内蒙古鄂尔多斯市准格尔旗薛家湾镇友谊巷如意小区1号楼2单元201号</v>
          </cell>
          <cell r="U659" t="str">
            <v>152723198911090312</v>
          </cell>
        </row>
        <row r="660">
          <cell r="F660" t="str">
            <v>何青云</v>
          </cell>
          <cell r="G660" t="str">
            <v>通风科</v>
          </cell>
          <cell r="H660" t="str">
            <v>瓦检员</v>
          </cell>
        </row>
        <row r="660">
          <cell r="J660" t="str">
            <v>工人岗</v>
          </cell>
          <cell r="K660" t="str">
            <v>技能序列(S)</v>
          </cell>
        </row>
        <row r="660">
          <cell r="M660" t="str">
            <v>正式工</v>
          </cell>
          <cell r="N660">
            <v>44991</v>
          </cell>
          <cell r="O660">
            <v>2.5</v>
          </cell>
          <cell r="P660" t="str">
            <v>固定期限劳动合同</v>
          </cell>
          <cell r="Q660" t="str">
            <v>男</v>
          </cell>
          <cell r="R660" t="str">
            <v>汉</v>
          </cell>
          <cell r="S660">
            <v>33745</v>
          </cell>
          <cell r="T660" t="str">
            <v>内蒙古鄂尔多斯市准格尔旗沙圪堵镇哈拉沟村何家梁社0461号</v>
          </cell>
          <cell r="U660" t="str">
            <v>152723199205218117</v>
          </cell>
        </row>
        <row r="661">
          <cell r="F661" t="str">
            <v>芦怀洋</v>
          </cell>
          <cell r="G661" t="str">
            <v>通风科</v>
          </cell>
          <cell r="H661" t="str">
            <v>瓦检员</v>
          </cell>
        </row>
        <row r="661">
          <cell r="J661" t="str">
            <v>工人岗</v>
          </cell>
          <cell r="K661" t="str">
            <v>技能序列(S)</v>
          </cell>
        </row>
        <row r="661">
          <cell r="M661" t="str">
            <v>正式工</v>
          </cell>
          <cell r="N661">
            <v>45777</v>
          </cell>
          <cell r="O661">
            <v>0.4</v>
          </cell>
          <cell r="P661" t="str">
            <v>固定期限劳动合同</v>
          </cell>
          <cell r="Q661" t="str">
            <v>男</v>
          </cell>
          <cell r="R661" t="str">
            <v>汉</v>
          </cell>
          <cell r="S661">
            <v>33160</v>
          </cell>
          <cell r="T661" t="str">
            <v>山西省冀城县唐兴镇南寿城村寿乐西路8号</v>
          </cell>
          <cell r="U661" t="str">
            <v>142622199010140512</v>
          </cell>
        </row>
        <row r="662">
          <cell r="F662" t="str">
            <v>李湘钰</v>
          </cell>
          <cell r="G662" t="str">
            <v>通风科</v>
          </cell>
          <cell r="H662" t="str">
            <v>监测监控</v>
          </cell>
        </row>
        <row r="662">
          <cell r="J662" t="str">
            <v>工人岗</v>
          </cell>
          <cell r="K662" t="str">
            <v>技能序列(S)</v>
          </cell>
        </row>
        <row r="662">
          <cell r="M662" t="str">
            <v>正式工</v>
          </cell>
          <cell r="N662">
            <v>45777</v>
          </cell>
          <cell r="O662">
            <v>0.4</v>
          </cell>
          <cell r="P662" t="str">
            <v>固定期限劳动合同</v>
          </cell>
          <cell r="Q662" t="str">
            <v>女</v>
          </cell>
          <cell r="R662" t="str">
            <v>汉</v>
          </cell>
          <cell r="S662">
            <v>35949</v>
          </cell>
          <cell r="T662" t="str">
            <v>内蒙古鄂尔多斯市准格尔旗薛家湾镇宁格尔塔村宁格尔塔社166号</v>
          </cell>
          <cell r="U662" t="str">
            <v>152723199806032422</v>
          </cell>
        </row>
        <row r="663">
          <cell r="F663" t="str">
            <v>赵鑫</v>
          </cell>
          <cell r="G663" t="str">
            <v>通风科</v>
          </cell>
          <cell r="H663" t="str">
            <v>瓦检员</v>
          </cell>
        </row>
        <row r="663">
          <cell r="J663" t="str">
            <v>工人岗</v>
          </cell>
          <cell r="K663" t="str">
            <v>技能序列(S)</v>
          </cell>
        </row>
        <row r="663">
          <cell r="M663" t="str">
            <v>正式工</v>
          </cell>
          <cell r="N663">
            <v>45238</v>
          </cell>
          <cell r="O663">
            <v>1.9</v>
          </cell>
          <cell r="P663" t="str">
            <v>固定期限劳动合同</v>
          </cell>
          <cell r="Q663" t="str">
            <v>男</v>
          </cell>
          <cell r="R663" t="str">
            <v>汉</v>
          </cell>
          <cell r="S663">
            <v>34653</v>
          </cell>
          <cell r="T663" t="str">
            <v>内蒙古丰镇市南城区五台洼西队15（1）号</v>
          </cell>
          <cell r="U663" t="str">
            <v>152628199411151677</v>
          </cell>
        </row>
        <row r="664">
          <cell r="F664" t="str">
            <v>马朋朋</v>
          </cell>
          <cell r="G664" t="str">
            <v>通风科</v>
          </cell>
          <cell r="H664" t="str">
            <v>瓦检员</v>
          </cell>
        </row>
        <row r="664">
          <cell r="J664" t="str">
            <v>工人岗</v>
          </cell>
          <cell r="K664" t="str">
            <v>技能序列(S)</v>
          </cell>
        </row>
        <row r="664">
          <cell r="M664" t="str">
            <v>正式工</v>
          </cell>
          <cell r="N664">
            <v>45040</v>
          </cell>
          <cell r="O664">
            <v>2.4</v>
          </cell>
          <cell r="P664" t="str">
            <v>固定期限劳动合同</v>
          </cell>
          <cell r="Q664" t="str">
            <v>男</v>
          </cell>
          <cell r="R664" t="str">
            <v>汉</v>
          </cell>
          <cell r="S664">
            <v>33463</v>
          </cell>
          <cell r="T664" t="str">
            <v>陕西省绥德县吉镇镇狮子塄村129号</v>
          </cell>
          <cell r="U664" t="str">
            <v>612727199108130830</v>
          </cell>
        </row>
        <row r="665">
          <cell r="F665" t="str">
            <v>王刚</v>
          </cell>
          <cell r="G665" t="str">
            <v>通风科</v>
          </cell>
          <cell r="H665" t="str">
            <v>瓦检员</v>
          </cell>
        </row>
        <row r="665">
          <cell r="J665" t="str">
            <v>工人岗</v>
          </cell>
          <cell r="K665" t="str">
            <v>技能序列(S)</v>
          </cell>
        </row>
        <row r="665">
          <cell r="M665" t="str">
            <v>正式工</v>
          </cell>
          <cell r="N665">
            <v>45352</v>
          </cell>
          <cell r="O665">
            <v>1.5</v>
          </cell>
          <cell r="P665" t="str">
            <v>固定期限劳动合同</v>
          </cell>
          <cell r="Q665" t="str">
            <v>男</v>
          </cell>
          <cell r="R665" t="str">
            <v>汉</v>
          </cell>
          <cell r="S665">
            <v>31717</v>
          </cell>
          <cell r="T665" t="str">
            <v>山西省山阴县马营庄乡东沙堆村1区12号</v>
          </cell>
          <cell r="U665" t="str">
            <v>140621198611016418</v>
          </cell>
        </row>
        <row r="666">
          <cell r="F666" t="str">
            <v>赵云龙</v>
          </cell>
          <cell r="G666" t="str">
            <v>通风科</v>
          </cell>
          <cell r="H666" t="str">
            <v>瓦检员</v>
          </cell>
        </row>
        <row r="666">
          <cell r="J666" t="str">
            <v>工人岗</v>
          </cell>
          <cell r="K666" t="str">
            <v>技能序列(S)</v>
          </cell>
        </row>
        <row r="666">
          <cell r="M666" t="str">
            <v>正式工</v>
          </cell>
          <cell r="N666">
            <v>45365</v>
          </cell>
          <cell r="O666">
            <v>1.5</v>
          </cell>
          <cell r="P666" t="str">
            <v>固定期限劳动合同</v>
          </cell>
          <cell r="Q666" t="str">
            <v>男</v>
          </cell>
          <cell r="R666" t="str">
            <v>汉</v>
          </cell>
          <cell r="S666">
            <v>31336</v>
          </cell>
          <cell r="T666" t="str">
            <v>甘肃省陇西县菜子镇侯家门村瓦轮社58号５８</v>
          </cell>
          <cell r="U666" t="str">
            <v>62242519851016763X</v>
          </cell>
        </row>
        <row r="667">
          <cell r="F667" t="str">
            <v>徐振炎</v>
          </cell>
          <cell r="G667" t="str">
            <v>生产机修科</v>
          </cell>
          <cell r="H667" t="str">
            <v>科长</v>
          </cell>
        </row>
        <row r="667">
          <cell r="J667" t="str">
            <v>管理岗</v>
          </cell>
          <cell r="K667" t="str">
            <v>管理序列（M)</v>
          </cell>
          <cell r="L667" t="str">
            <v>副经理级/正科级</v>
          </cell>
          <cell r="M667" t="str">
            <v>正式工</v>
          </cell>
          <cell r="N667">
            <v>40975</v>
          </cell>
          <cell r="O667">
            <v>13.5</v>
          </cell>
          <cell r="P667" t="str">
            <v>固定期限劳动合同</v>
          </cell>
          <cell r="Q667" t="str">
            <v>男</v>
          </cell>
          <cell r="R667" t="str">
            <v>汉</v>
          </cell>
          <cell r="S667">
            <v>32353</v>
          </cell>
          <cell r="T667" t="str">
            <v>山东省济宁市市中区建设南路6号12号楼4单元610号</v>
          </cell>
          <cell r="U667" t="str">
            <v>370826198807295151</v>
          </cell>
        </row>
        <row r="668">
          <cell r="F668" t="str">
            <v>赵国锋</v>
          </cell>
          <cell r="G668" t="str">
            <v>生产机修科</v>
          </cell>
          <cell r="H668" t="str">
            <v>工程师</v>
          </cell>
        </row>
        <row r="668">
          <cell r="J668" t="str">
            <v>管理岗</v>
          </cell>
          <cell r="K668" t="str">
            <v>管理序列（M)</v>
          </cell>
          <cell r="L668" t="str">
            <v>副经理级/正科级</v>
          </cell>
          <cell r="M668" t="str">
            <v>正式工</v>
          </cell>
          <cell r="N668">
            <v>40601</v>
          </cell>
          <cell r="O668">
            <v>14.5</v>
          </cell>
          <cell r="P668" t="str">
            <v>无固定期限</v>
          </cell>
          <cell r="Q668" t="str">
            <v>男</v>
          </cell>
          <cell r="R668" t="str">
            <v>汉</v>
          </cell>
          <cell r="S668">
            <v>23902</v>
          </cell>
          <cell r="T668" t="str">
            <v>山东省肥城市汶阳镇北庄村376号</v>
          </cell>
          <cell r="U668" t="str">
            <v>370922196506096950</v>
          </cell>
        </row>
        <row r="669">
          <cell r="F669" t="str">
            <v>董武</v>
          </cell>
          <cell r="G669" t="str">
            <v>生产机修科</v>
          </cell>
          <cell r="H669" t="str">
            <v>副主任工程师</v>
          </cell>
        </row>
        <row r="669">
          <cell r="J669" t="str">
            <v>专业技术岗</v>
          </cell>
          <cell r="K669" t="str">
            <v>专业技术序列(P)</v>
          </cell>
          <cell r="L669" t="str">
            <v>副科级/经理助理/主管</v>
          </cell>
          <cell r="M669" t="str">
            <v>正式工</v>
          </cell>
          <cell r="N669">
            <v>41326</v>
          </cell>
          <cell r="O669">
            <v>12.6</v>
          </cell>
          <cell r="P669" t="str">
            <v>劳务合同</v>
          </cell>
          <cell r="Q669" t="str">
            <v>男</v>
          </cell>
          <cell r="R669" t="str">
            <v>汉</v>
          </cell>
          <cell r="S669">
            <v>24215</v>
          </cell>
          <cell r="T669" t="str">
            <v>江西省丰城市尚庄街道振兴路４０幢２单元４０３号</v>
          </cell>
          <cell r="U669" t="str">
            <v>362202196604181557</v>
          </cell>
        </row>
        <row r="670">
          <cell r="F670" t="str">
            <v>冀贵龙</v>
          </cell>
          <cell r="G670" t="str">
            <v>生产机修科</v>
          </cell>
          <cell r="H670" t="str">
            <v>电工高级技师</v>
          </cell>
        </row>
        <row r="670">
          <cell r="J670" t="str">
            <v>专业技术岗</v>
          </cell>
          <cell r="K670" t="str">
            <v>专业技术序列(P)</v>
          </cell>
          <cell r="L670" t="str">
            <v>副科级/经理助理/主管</v>
          </cell>
          <cell r="M670" t="str">
            <v>正式工</v>
          </cell>
          <cell r="N670">
            <v>41337</v>
          </cell>
          <cell r="O670">
            <v>12.5</v>
          </cell>
          <cell r="P670" t="str">
            <v>固定期限劳动合同</v>
          </cell>
          <cell r="Q670" t="str">
            <v>男</v>
          </cell>
          <cell r="R670" t="str">
            <v>汉</v>
          </cell>
          <cell r="S670">
            <v>25890</v>
          </cell>
          <cell r="T670" t="str">
            <v>山西省大同市新荣区郭家窑乡座堡村130号</v>
          </cell>
          <cell r="U670" t="str">
            <v>140212197011181839</v>
          </cell>
        </row>
        <row r="671">
          <cell r="F671" t="str">
            <v>袁凤龙</v>
          </cell>
          <cell r="G671" t="str">
            <v>生产机修科</v>
          </cell>
          <cell r="H671" t="str">
            <v>工程师</v>
          </cell>
        </row>
        <row r="671">
          <cell r="J671" t="str">
            <v>专业技术岗</v>
          </cell>
          <cell r="K671" t="str">
            <v>专业技术序列(P)</v>
          </cell>
        </row>
        <row r="671">
          <cell r="M671" t="str">
            <v>正式工</v>
          </cell>
          <cell r="N671">
            <v>41990</v>
          </cell>
          <cell r="O671">
            <v>10.7</v>
          </cell>
          <cell r="P671" t="str">
            <v>固定期限劳动合同</v>
          </cell>
          <cell r="Q671" t="str">
            <v>男</v>
          </cell>
          <cell r="R671" t="str">
            <v>汉</v>
          </cell>
          <cell r="S671">
            <v>32818</v>
          </cell>
          <cell r="T671" t="str">
            <v>内蒙古清水河县窑沟乡上狼窝嘴村33号</v>
          </cell>
          <cell r="U671" t="str">
            <v>150124198911067632</v>
          </cell>
        </row>
        <row r="672">
          <cell r="F672" t="str">
            <v>刘仁彬</v>
          </cell>
          <cell r="G672" t="str">
            <v>生产机修科</v>
          </cell>
          <cell r="H672" t="str">
            <v>技术员</v>
          </cell>
        </row>
        <row r="672">
          <cell r="J672" t="str">
            <v>专业技术岗</v>
          </cell>
          <cell r="K672" t="str">
            <v>专业技术序列(P)</v>
          </cell>
        </row>
        <row r="672">
          <cell r="M672" t="str">
            <v>正式工</v>
          </cell>
          <cell r="N672">
            <v>41731</v>
          </cell>
          <cell r="O672">
            <v>11.5</v>
          </cell>
          <cell r="P672" t="str">
            <v>固定期限劳动合同</v>
          </cell>
          <cell r="Q672" t="str">
            <v>男</v>
          </cell>
          <cell r="R672" t="str">
            <v>汉</v>
          </cell>
          <cell r="S672">
            <v>29802</v>
          </cell>
          <cell r="T672" t="str">
            <v>山东省商河县贾庄镇聂家村236号</v>
          </cell>
          <cell r="U672" t="str">
            <v>370126198108045219</v>
          </cell>
        </row>
        <row r="673">
          <cell r="F673" t="str">
            <v>冀宇</v>
          </cell>
          <cell r="G673" t="str">
            <v>生产机修科</v>
          </cell>
          <cell r="H673" t="str">
            <v>技术员</v>
          </cell>
        </row>
        <row r="673">
          <cell r="J673" t="str">
            <v>专业技术岗</v>
          </cell>
          <cell r="K673" t="str">
            <v>专业技术序列(P)</v>
          </cell>
        </row>
        <row r="673">
          <cell r="M673" t="str">
            <v>正式工</v>
          </cell>
          <cell r="N673">
            <v>44753</v>
          </cell>
          <cell r="O673">
            <v>3.2</v>
          </cell>
          <cell r="P673" t="str">
            <v>固定期限劳动合同</v>
          </cell>
          <cell r="Q673" t="str">
            <v>男</v>
          </cell>
          <cell r="R673" t="str">
            <v>汉</v>
          </cell>
          <cell r="S673">
            <v>36912</v>
          </cell>
          <cell r="T673" t="str">
            <v>内蒙古鄂尔多斯市准格尔旗薛家湾镇海子塔村特布五素社916号</v>
          </cell>
          <cell r="U673" t="str">
            <v>152723200101210917</v>
          </cell>
        </row>
        <row r="674">
          <cell r="F674" t="str">
            <v>李山山</v>
          </cell>
          <cell r="G674" t="str">
            <v>生产机修科</v>
          </cell>
          <cell r="H674" t="str">
            <v>专员</v>
          </cell>
        </row>
        <row r="674">
          <cell r="J674" t="str">
            <v>专业技术岗</v>
          </cell>
          <cell r="K674" t="str">
            <v>专业技术序列(P)</v>
          </cell>
        </row>
        <row r="674">
          <cell r="M674" t="str">
            <v>正式工</v>
          </cell>
          <cell r="N674">
            <v>41293</v>
          </cell>
          <cell r="O674">
            <v>12.7</v>
          </cell>
          <cell r="P674" t="str">
            <v>固定期限劳动合同</v>
          </cell>
          <cell r="Q674" t="str">
            <v>男</v>
          </cell>
          <cell r="R674" t="str">
            <v>汉</v>
          </cell>
          <cell r="S674">
            <v>33032</v>
          </cell>
          <cell r="T674" t="str">
            <v>河北省邯郸市涉县涉城镇河西街龙源小区1幢3单元602室</v>
          </cell>
          <cell r="U674" t="str">
            <v>130427199006082775</v>
          </cell>
        </row>
        <row r="675">
          <cell r="F675" t="str">
            <v>李鹏</v>
          </cell>
          <cell r="G675" t="str">
            <v>生产机修科</v>
          </cell>
          <cell r="H675" t="str">
            <v>班长</v>
          </cell>
        </row>
        <row r="675">
          <cell r="J675" t="str">
            <v>工人岗</v>
          </cell>
          <cell r="K675" t="str">
            <v>技能序列(S)</v>
          </cell>
        </row>
        <row r="675">
          <cell r="M675" t="str">
            <v>正式工</v>
          </cell>
          <cell r="N675">
            <v>43924</v>
          </cell>
          <cell r="O675">
            <v>5.4</v>
          </cell>
          <cell r="P675" t="str">
            <v>固定期限劳动合同</v>
          </cell>
          <cell r="Q675" t="str">
            <v>男</v>
          </cell>
          <cell r="R675" t="str">
            <v>汉</v>
          </cell>
          <cell r="S675">
            <v>29866</v>
          </cell>
          <cell r="T675" t="str">
            <v>内蒙古乌兰察布市商都县大黑沙土镇朝阳河村</v>
          </cell>
          <cell r="U675" t="str">
            <v>152626198110072118</v>
          </cell>
        </row>
        <row r="676">
          <cell r="F676" t="str">
            <v>赵树来</v>
          </cell>
          <cell r="G676" t="str">
            <v>生产机修科</v>
          </cell>
          <cell r="H676" t="str">
            <v>电工</v>
          </cell>
        </row>
        <row r="676">
          <cell r="J676" t="str">
            <v>工人岗</v>
          </cell>
          <cell r="K676" t="str">
            <v>技能序列(S)</v>
          </cell>
        </row>
        <row r="676">
          <cell r="M676" t="str">
            <v>正式工</v>
          </cell>
          <cell r="N676">
            <v>44215</v>
          </cell>
          <cell r="O676">
            <v>4.7</v>
          </cell>
          <cell r="P676" t="str">
            <v>固定期限劳动合同</v>
          </cell>
          <cell r="Q676" t="str">
            <v>男</v>
          </cell>
          <cell r="R676" t="str">
            <v>汉</v>
          </cell>
          <cell r="S676">
            <v>27526</v>
          </cell>
          <cell r="T676" t="str">
            <v>山西省朔州市平鲁区下水头乡南辛庄村109号</v>
          </cell>
          <cell r="U676" t="str">
            <v>140603197505121911</v>
          </cell>
        </row>
        <row r="677">
          <cell r="F677" t="str">
            <v>贺保平</v>
          </cell>
          <cell r="G677" t="str">
            <v>生产机修科</v>
          </cell>
          <cell r="H677" t="str">
            <v>电焊工</v>
          </cell>
        </row>
        <row r="677">
          <cell r="J677" t="str">
            <v>工人岗</v>
          </cell>
          <cell r="K677" t="str">
            <v>技能序列(S)</v>
          </cell>
        </row>
        <row r="677">
          <cell r="M677" t="str">
            <v>正式工</v>
          </cell>
          <cell r="N677">
            <v>43965</v>
          </cell>
          <cell r="O677">
            <v>5.3</v>
          </cell>
          <cell r="P677" t="str">
            <v>固定期限劳动合同</v>
          </cell>
          <cell r="Q677" t="str">
            <v>男</v>
          </cell>
          <cell r="R677" t="str">
            <v>汉</v>
          </cell>
          <cell r="S677">
            <v>32823</v>
          </cell>
          <cell r="T677" t="str">
            <v>山西省偏关县尚峪乡百草坪三组081号</v>
          </cell>
          <cell r="U677" t="str">
            <v>142234198911116017</v>
          </cell>
        </row>
        <row r="678">
          <cell r="F678" t="str">
            <v>王永飞</v>
          </cell>
          <cell r="G678" t="str">
            <v>生产机修科</v>
          </cell>
          <cell r="H678" t="str">
            <v>电焊工</v>
          </cell>
        </row>
        <row r="678">
          <cell r="J678" t="str">
            <v>工人岗</v>
          </cell>
          <cell r="K678" t="str">
            <v>技能序列(S)</v>
          </cell>
        </row>
        <row r="678">
          <cell r="M678" t="str">
            <v>正式工</v>
          </cell>
          <cell r="N678">
            <v>44300</v>
          </cell>
          <cell r="O678">
            <v>4.4</v>
          </cell>
          <cell r="P678" t="str">
            <v>固定期限劳动合同</v>
          </cell>
          <cell r="Q678" t="str">
            <v>男</v>
          </cell>
          <cell r="R678" t="str">
            <v>汉</v>
          </cell>
          <cell r="S678">
            <v>32022</v>
          </cell>
          <cell r="T678" t="str">
            <v>内蒙古鄂尔多斯市准格尔旗魏家峁镇郑峁梁村敖包子社152152号</v>
          </cell>
          <cell r="U678" t="str">
            <v>152723198709024215</v>
          </cell>
        </row>
        <row r="679">
          <cell r="F679" t="str">
            <v>申文涛</v>
          </cell>
          <cell r="G679" t="str">
            <v>综掘队</v>
          </cell>
          <cell r="H679" t="str">
            <v>支护工</v>
          </cell>
        </row>
        <row r="679">
          <cell r="J679" t="str">
            <v>工人岗</v>
          </cell>
          <cell r="K679" t="str">
            <v>技能序列(S)</v>
          </cell>
        </row>
        <row r="679">
          <cell r="M679" t="str">
            <v>正式工</v>
          </cell>
          <cell r="N679">
            <v>45877</v>
          </cell>
          <cell r="O679">
            <v>0.1</v>
          </cell>
          <cell r="P679" t="str">
            <v>固定期限劳动合同</v>
          </cell>
          <cell r="Q679" t="str">
            <v>男</v>
          </cell>
          <cell r="R679" t="str">
            <v>汉</v>
          </cell>
          <cell r="S679">
            <v>30968</v>
          </cell>
          <cell r="T679" t="str">
            <v>河北省邯郸市磁县陶泉乡申家沟村四组203号</v>
          </cell>
          <cell r="U679" t="str">
            <v>13042719841013611X</v>
          </cell>
        </row>
        <row r="680">
          <cell r="F680" t="str">
            <v>王补生</v>
          </cell>
          <cell r="G680" t="str">
            <v>生产机修科</v>
          </cell>
          <cell r="H680" t="str">
            <v>电焊工</v>
          </cell>
        </row>
        <row r="680">
          <cell r="J680" t="str">
            <v>工人岗</v>
          </cell>
          <cell r="K680" t="str">
            <v>技能序列(S)</v>
          </cell>
        </row>
        <row r="680">
          <cell r="M680" t="str">
            <v>正式工</v>
          </cell>
          <cell r="N680">
            <v>44603</v>
          </cell>
          <cell r="O680">
            <v>3.6</v>
          </cell>
          <cell r="P680" t="str">
            <v>固定期限劳动合同</v>
          </cell>
          <cell r="Q680" t="str">
            <v>男</v>
          </cell>
          <cell r="R680" t="str">
            <v>汉</v>
          </cell>
          <cell r="S680">
            <v>29408</v>
          </cell>
          <cell r="T680" t="str">
            <v>内蒙古乌兰察布市商都县卯都乡三面井村</v>
          </cell>
          <cell r="U680" t="str">
            <v>152626198007063619</v>
          </cell>
        </row>
        <row r="681">
          <cell r="F681" t="str">
            <v>高晓龙</v>
          </cell>
          <cell r="G681" t="str">
            <v>生产机修科</v>
          </cell>
          <cell r="H681" t="str">
            <v>电焊工</v>
          </cell>
        </row>
        <row r="681">
          <cell r="J681" t="str">
            <v>工人岗</v>
          </cell>
          <cell r="K681" t="str">
            <v>技能序列(S)</v>
          </cell>
        </row>
        <row r="681">
          <cell r="M681" t="str">
            <v>正式工</v>
          </cell>
          <cell r="N681">
            <v>44610</v>
          </cell>
          <cell r="O681">
            <v>3.6</v>
          </cell>
          <cell r="P681" t="str">
            <v>固定期限劳动合同</v>
          </cell>
          <cell r="Q681" t="str">
            <v>男</v>
          </cell>
          <cell r="R681" t="str">
            <v>汉</v>
          </cell>
          <cell r="S681">
            <v>29938</v>
          </cell>
          <cell r="T681" t="str">
            <v>河北省张家口市康保县李家地镇察汗车罗村</v>
          </cell>
          <cell r="U681" t="str">
            <v>132522198112183511</v>
          </cell>
        </row>
        <row r="682">
          <cell r="F682" t="str">
            <v>张曙东</v>
          </cell>
          <cell r="G682" t="str">
            <v>生产机修科</v>
          </cell>
          <cell r="H682" t="str">
            <v>管网维修工</v>
          </cell>
        </row>
        <row r="682">
          <cell r="J682" t="str">
            <v>工人岗</v>
          </cell>
          <cell r="K682" t="str">
            <v>技能序列(S)</v>
          </cell>
        </row>
        <row r="682">
          <cell r="M682" t="str">
            <v>正式工</v>
          </cell>
          <cell r="N682">
            <v>42591</v>
          </cell>
          <cell r="O682">
            <v>9.1</v>
          </cell>
          <cell r="P682" t="str">
            <v>固定期限劳动合同</v>
          </cell>
          <cell r="Q682" t="str">
            <v>男</v>
          </cell>
          <cell r="R682" t="str">
            <v>汉</v>
          </cell>
          <cell r="S682">
            <v>25408</v>
          </cell>
          <cell r="T682" t="str">
            <v>内蒙古赤峰市宁城县天义镇铁西街道10组</v>
          </cell>
          <cell r="U682" t="str">
            <v>150429196907243639</v>
          </cell>
        </row>
        <row r="683">
          <cell r="F683" t="str">
            <v>薛淑萍</v>
          </cell>
          <cell r="G683" t="str">
            <v>生产机修科</v>
          </cell>
          <cell r="H683" t="str">
            <v>净水站班长</v>
          </cell>
        </row>
        <row r="683">
          <cell r="J683" t="str">
            <v>工人岗</v>
          </cell>
          <cell r="K683" t="str">
            <v>技能序列(S)</v>
          </cell>
        </row>
        <row r="683">
          <cell r="M683" t="str">
            <v>正式工</v>
          </cell>
          <cell r="N683">
            <v>41294</v>
          </cell>
          <cell r="O683">
            <v>12.7</v>
          </cell>
          <cell r="P683" t="str">
            <v>固定期限劳动合同</v>
          </cell>
          <cell r="Q683" t="str">
            <v>女</v>
          </cell>
          <cell r="R683" t="str">
            <v>汉</v>
          </cell>
          <cell r="S683">
            <v>29379</v>
          </cell>
          <cell r="T683" t="str">
            <v>山西省大同市南郊区口泉乡四老沟150号</v>
          </cell>
          <cell r="U683" t="str">
            <v>140222198006070525</v>
          </cell>
        </row>
        <row r="684">
          <cell r="F684" t="str">
            <v>田静</v>
          </cell>
          <cell r="G684" t="str">
            <v>生产机修科</v>
          </cell>
          <cell r="H684" t="str">
            <v>净水站巡视工</v>
          </cell>
        </row>
        <row r="684">
          <cell r="J684" t="str">
            <v>工人岗</v>
          </cell>
          <cell r="K684" t="str">
            <v>技能序列(S)</v>
          </cell>
        </row>
        <row r="684">
          <cell r="M684" t="str">
            <v>正式工</v>
          </cell>
          <cell r="N684">
            <v>44231</v>
          </cell>
          <cell r="O684">
            <v>4.6</v>
          </cell>
          <cell r="P684" t="str">
            <v>固定期限劳动合同</v>
          </cell>
          <cell r="Q684" t="str">
            <v>女</v>
          </cell>
          <cell r="R684" t="str">
            <v>汉</v>
          </cell>
          <cell r="S684">
            <v>29937</v>
          </cell>
          <cell r="T684" t="str">
            <v>内蒙古牙克石市光明路东安林都新城116号楼5单元301号</v>
          </cell>
          <cell r="U684" t="str">
            <v>152104198112174622</v>
          </cell>
        </row>
        <row r="685">
          <cell r="F685" t="str">
            <v>张越</v>
          </cell>
          <cell r="G685" t="str">
            <v>生产机修科</v>
          </cell>
          <cell r="H685" t="str">
            <v>净水站巡视工</v>
          </cell>
        </row>
        <row r="685">
          <cell r="J685" t="str">
            <v>工人岗</v>
          </cell>
          <cell r="K685" t="str">
            <v>技能序列(S)</v>
          </cell>
        </row>
        <row r="685">
          <cell r="M685" t="str">
            <v>正式工</v>
          </cell>
          <cell r="N685">
            <v>44233</v>
          </cell>
          <cell r="O685">
            <v>4.6</v>
          </cell>
          <cell r="P685" t="str">
            <v>固定期限劳动合同</v>
          </cell>
          <cell r="Q685" t="str">
            <v>男</v>
          </cell>
          <cell r="R685" t="str">
            <v>汉</v>
          </cell>
          <cell r="S685">
            <v>35419</v>
          </cell>
          <cell r="T685" t="str">
            <v>内蒙古鄂尔多斯市准格尔旗薛家湾镇北苑西区12号楼1单元801号</v>
          </cell>
          <cell r="U685" t="str">
            <v>152723199612201830</v>
          </cell>
        </row>
        <row r="686">
          <cell r="F686" t="str">
            <v>郭志杰</v>
          </cell>
          <cell r="G686" t="str">
            <v>生产机修科</v>
          </cell>
          <cell r="H686" t="str">
            <v>净水站巡视工</v>
          </cell>
        </row>
        <row r="686">
          <cell r="J686" t="str">
            <v>工人岗</v>
          </cell>
          <cell r="K686" t="str">
            <v>技能序列(S)</v>
          </cell>
        </row>
        <row r="686">
          <cell r="M686" t="str">
            <v>正式工</v>
          </cell>
          <cell r="N686">
            <v>44382</v>
          </cell>
          <cell r="O686">
            <v>4.2</v>
          </cell>
          <cell r="P686" t="str">
            <v>固定期限劳动合同</v>
          </cell>
          <cell r="Q686" t="str">
            <v>男</v>
          </cell>
          <cell r="R686" t="str">
            <v>汉</v>
          </cell>
          <cell r="S686">
            <v>35688</v>
          </cell>
          <cell r="T686" t="str">
            <v>内蒙古乌兰察布市兴和县团结乡东七号村委会二十二号村</v>
          </cell>
          <cell r="U686" t="str">
            <v>152627199709153417</v>
          </cell>
        </row>
        <row r="687">
          <cell r="F687" t="str">
            <v>闫金铜</v>
          </cell>
          <cell r="G687" t="str">
            <v>生产机修科</v>
          </cell>
          <cell r="H687" t="str">
            <v>水处理班长</v>
          </cell>
        </row>
        <row r="687">
          <cell r="J687" t="str">
            <v>工人岗</v>
          </cell>
          <cell r="K687" t="str">
            <v>技能序列(S)</v>
          </cell>
        </row>
        <row r="687">
          <cell r="M687" t="str">
            <v>正式工</v>
          </cell>
          <cell r="N687">
            <v>41484</v>
          </cell>
          <cell r="O687">
            <v>12.1</v>
          </cell>
          <cell r="P687" t="str">
            <v>固定期限劳动合同</v>
          </cell>
          <cell r="Q687" t="str">
            <v>男</v>
          </cell>
          <cell r="R687" t="str">
            <v>汉</v>
          </cell>
          <cell r="S687">
            <v>24898</v>
          </cell>
          <cell r="T687" t="str">
            <v>内蒙古鄂尔多斯市杭锦旗杭锦淖尔乡塔然高勒村一社042号</v>
          </cell>
          <cell r="U687" t="str">
            <v>15272619680301331X</v>
          </cell>
        </row>
        <row r="688">
          <cell r="F688" t="str">
            <v>李雄</v>
          </cell>
          <cell r="G688" t="str">
            <v>生产机修科</v>
          </cell>
          <cell r="H688" t="str">
            <v>水处理巡视工</v>
          </cell>
        </row>
        <row r="688">
          <cell r="J688" t="str">
            <v>工人岗</v>
          </cell>
          <cell r="K688" t="str">
            <v>技能序列(S)</v>
          </cell>
        </row>
        <row r="688">
          <cell r="M688" t="str">
            <v>正式工</v>
          </cell>
          <cell r="N688">
            <v>40947</v>
          </cell>
          <cell r="O688">
            <v>13.6</v>
          </cell>
          <cell r="P688" t="str">
            <v>固定期限劳动合同</v>
          </cell>
          <cell r="Q688" t="str">
            <v>男</v>
          </cell>
          <cell r="R688" t="str">
            <v>汉</v>
          </cell>
          <cell r="S688">
            <v>28495</v>
          </cell>
          <cell r="T688" t="str">
            <v>内蒙古鄂尔多斯市准格尔旗暖水乡德胜西村德胜西社107号</v>
          </cell>
          <cell r="U688" t="str">
            <v>152723197801056012</v>
          </cell>
        </row>
        <row r="689">
          <cell r="F689" t="str">
            <v>薛振山</v>
          </cell>
          <cell r="G689" t="str">
            <v>生产机修科</v>
          </cell>
          <cell r="H689" t="str">
            <v>水处理巡视工</v>
          </cell>
        </row>
        <row r="689">
          <cell r="J689" t="str">
            <v>工人岗</v>
          </cell>
          <cell r="K689" t="str">
            <v>技能序列(S)</v>
          </cell>
        </row>
        <row r="689">
          <cell r="M689" t="str">
            <v>正式工</v>
          </cell>
          <cell r="N689">
            <v>41409</v>
          </cell>
          <cell r="O689">
            <v>12.3</v>
          </cell>
          <cell r="P689" t="str">
            <v>固定期限劳动合同</v>
          </cell>
          <cell r="Q689" t="str">
            <v>男</v>
          </cell>
          <cell r="R689" t="str">
            <v>汉</v>
          </cell>
          <cell r="S689">
            <v>25554</v>
          </cell>
          <cell r="T689" t="str">
            <v>山西省阳高县马家皂乡同庆窑村东南街东南一巷4号</v>
          </cell>
          <cell r="U689" t="str">
            <v>142121196912177114</v>
          </cell>
        </row>
        <row r="690">
          <cell r="F690" t="str">
            <v>马三表</v>
          </cell>
          <cell r="G690" t="str">
            <v>生产机修科</v>
          </cell>
          <cell r="H690" t="str">
            <v>水处理巡视工</v>
          </cell>
        </row>
        <row r="690">
          <cell r="J690" t="str">
            <v>工人岗</v>
          </cell>
          <cell r="K690" t="str">
            <v>技能序列(S)</v>
          </cell>
        </row>
        <row r="690">
          <cell r="M690" t="str">
            <v>正式工</v>
          </cell>
          <cell r="N690">
            <v>42479</v>
          </cell>
          <cell r="O690">
            <v>9.4</v>
          </cell>
          <cell r="P690" t="str">
            <v>固定期限劳动合同</v>
          </cell>
          <cell r="Q690" t="str">
            <v>男</v>
          </cell>
          <cell r="R690" t="str">
            <v>汉</v>
          </cell>
          <cell r="S690">
            <v>25578</v>
          </cell>
          <cell r="T690" t="str">
            <v>内蒙古鄂尔多斯市准格尔旗薛家湾镇马家塔村马家塔社020号</v>
          </cell>
          <cell r="U690" t="str">
            <v>152723197001100919</v>
          </cell>
        </row>
        <row r="691">
          <cell r="F691" t="str">
            <v>苏建伟</v>
          </cell>
          <cell r="G691" t="str">
            <v>生产机修科</v>
          </cell>
          <cell r="H691" t="str">
            <v>水处理巡视工</v>
          </cell>
        </row>
        <row r="691">
          <cell r="J691" t="str">
            <v>工人岗</v>
          </cell>
          <cell r="K691" t="str">
            <v>技能序列(S)</v>
          </cell>
        </row>
        <row r="691">
          <cell r="M691" t="str">
            <v>正式工</v>
          </cell>
          <cell r="N691">
            <v>43577</v>
          </cell>
          <cell r="O691">
            <v>6.4</v>
          </cell>
          <cell r="P691" t="str">
            <v>固定期限劳动合同</v>
          </cell>
          <cell r="Q691" t="str">
            <v>男</v>
          </cell>
          <cell r="R691" t="str">
            <v>汉</v>
          </cell>
          <cell r="S691">
            <v>27833</v>
          </cell>
          <cell r="T691" t="str">
            <v>山西省原平市长梁沟镇长梁沟村617号</v>
          </cell>
          <cell r="U691" t="str">
            <v>142202197603141274</v>
          </cell>
        </row>
        <row r="692">
          <cell r="F692" t="str">
            <v>赵建国</v>
          </cell>
          <cell r="G692" t="str">
            <v>生产机修科</v>
          </cell>
          <cell r="H692" t="str">
            <v>水处理巡视工</v>
          </cell>
        </row>
        <row r="692">
          <cell r="J692" t="str">
            <v>工人岗</v>
          </cell>
          <cell r="K692" t="str">
            <v>技能序列(S)</v>
          </cell>
        </row>
        <row r="692">
          <cell r="M692" t="str">
            <v>正式工</v>
          </cell>
          <cell r="N692">
            <v>43577</v>
          </cell>
          <cell r="O692">
            <v>6.4</v>
          </cell>
          <cell r="P692" t="str">
            <v>固定期限劳动合同</v>
          </cell>
          <cell r="Q692" t="str">
            <v>男</v>
          </cell>
          <cell r="R692" t="str">
            <v>汉</v>
          </cell>
          <cell r="S692">
            <v>27740</v>
          </cell>
          <cell r="T692" t="str">
            <v>内蒙古乌兰察布市凉城县麦胡图镇上郭家村41号</v>
          </cell>
          <cell r="U692" t="str">
            <v>152629197512121597</v>
          </cell>
        </row>
        <row r="693">
          <cell r="F693" t="str">
            <v>刘斌</v>
          </cell>
          <cell r="G693" t="str">
            <v>生产机修科</v>
          </cell>
          <cell r="H693" t="str">
            <v>水处理巡视工</v>
          </cell>
        </row>
        <row r="693">
          <cell r="J693" t="str">
            <v>工人岗</v>
          </cell>
          <cell r="K693" t="str">
            <v>技能序列(S)</v>
          </cell>
        </row>
        <row r="693">
          <cell r="M693" t="str">
            <v>正式工</v>
          </cell>
          <cell r="N693">
            <v>45150</v>
          </cell>
          <cell r="O693">
            <v>2.1</v>
          </cell>
          <cell r="P693" t="str">
            <v>固定期限劳动合同</v>
          </cell>
          <cell r="Q693" t="str">
            <v>男</v>
          </cell>
          <cell r="R693" t="str">
            <v>汉</v>
          </cell>
          <cell r="S693">
            <v>34840</v>
          </cell>
          <cell r="T693" t="str">
            <v>山西省原平市子干乡子干村北街0062号</v>
          </cell>
          <cell r="U693" t="str">
            <v>142202199505212875</v>
          </cell>
        </row>
        <row r="694">
          <cell r="F694" t="str">
            <v>王忠</v>
          </cell>
          <cell r="G694" t="str">
            <v>生产机修科</v>
          </cell>
          <cell r="H694" t="str">
            <v>司炉班长</v>
          </cell>
        </row>
        <row r="694">
          <cell r="J694" t="str">
            <v>工人岗</v>
          </cell>
          <cell r="K694" t="str">
            <v>技能序列(S)</v>
          </cell>
        </row>
        <row r="694">
          <cell r="M694" t="str">
            <v>正式工</v>
          </cell>
          <cell r="N694">
            <v>41167</v>
          </cell>
          <cell r="O694">
            <v>13</v>
          </cell>
          <cell r="P694" t="str">
            <v>固定期限劳动合同</v>
          </cell>
          <cell r="Q694" t="str">
            <v>男</v>
          </cell>
          <cell r="R694" t="str">
            <v>汉</v>
          </cell>
          <cell r="S694">
            <v>25572</v>
          </cell>
          <cell r="T694" t="str">
            <v>内蒙古乌兰察布市化德县七号镇七号村</v>
          </cell>
          <cell r="U694" t="str">
            <v>152625197001046016</v>
          </cell>
        </row>
        <row r="695">
          <cell r="F695" t="str">
            <v>刘福平</v>
          </cell>
          <cell r="G695" t="str">
            <v>生产机修科</v>
          </cell>
          <cell r="H695" t="str">
            <v>司炉工</v>
          </cell>
        </row>
        <row r="695">
          <cell r="J695" t="str">
            <v>工人岗</v>
          </cell>
          <cell r="K695" t="str">
            <v>技能序列(S)</v>
          </cell>
        </row>
        <row r="695">
          <cell r="M695" t="str">
            <v>正式工</v>
          </cell>
          <cell r="N695">
            <v>42013</v>
          </cell>
          <cell r="O695">
            <v>10.7</v>
          </cell>
          <cell r="P695" t="str">
            <v>固定期限劳动合同</v>
          </cell>
          <cell r="Q695" t="str">
            <v>男</v>
          </cell>
          <cell r="R695" t="str">
            <v>汉</v>
          </cell>
          <cell r="S695">
            <v>26692</v>
          </cell>
          <cell r="T695" t="str">
            <v>内蒙古包头市土默特右旗双龙镇昌俊湾村010号</v>
          </cell>
          <cell r="U695" t="str">
            <v>150221197301281350</v>
          </cell>
        </row>
        <row r="696">
          <cell r="F696" t="str">
            <v>刘建平</v>
          </cell>
          <cell r="G696" t="str">
            <v>生产机修科</v>
          </cell>
          <cell r="H696" t="str">
            <v>司炉工</v>
          </cell>
        </row>
        <row r="696">
          <cell r="J696" t="str">
            <v>工人岗</v>
          </cell>
          <cell r="K696" t="str">
            <v>技能序列(S)</v>
          </cell>
        </row>
        <row r="696">
          <cell r="M696" t="str">
            <v>正式工</v>
          </cell>
          <cell r="N696">
            <v>42689</v>
          </cell>
          <cell r="O696">
            <v>8.8</v>
          </cell>
          <cell r="P696" t="str">
            <v>固定期限劳动合同</v>
          </cell>
          <cell r="Q696" t="str">
            <v>男</v>
          </cell>
          <cell r="R696" t="str">
            <v>汉</v>
          </cell>
          <cell r="S696">
            <v>28683</v>
          </cell>
          <cell r="T696" t="str">
            <v>内蒙古鄂尔多斯市准格尔旗薛家湾镇巴润哈岱村敖包沟856号</v>
          </cell>
          <cell r="U696" t="str">
            <v>152723197807127213</v>
          </cell>
        </row>
        <row r="697">
          <cell r="F697" t="str">
            <v>樊红</v>
          </cell>
          <cell r="G697" t="str">
            <v>生产机修科</v>
          </cell>
          <cell r="H697" t="str">
            <v>司炉工</v>
          </cell>
        </row>
        <row r="697">
          <cell r="J697" t="str">
            <v>工人岗</v>
          </cell>
          <cell r="K697" t="str">
            <v>技能序列(S)</v>
          </cell>
        </row>
        <row r="697">
          <cell r="M697" t="str">
            <v>正式工</v>
          </cell>
          <cell r="N697">
            <v>43201</v>
          </cell>
          <cell r="O697">
            <v>7.4</v>
          </cell>
          <cell r="P697" t="str">
            <v>固定期限劳动合同</v>
          </cell>
          <cell r="Q697" t="str">
            <v>男</v>
          </cell>
          <cell r="R697" t="str">
            <v>汉</v>
          </cell>
          <cell r="S697">
            <v>31152</v>
          </cell>
          <cell r="T697" t="str">
            <v>内蒙古鄂尔多斯市准格尔旗薛家湾镇巴汉图村巴汉图社305号</v>
          </cell>
          <cell r="U697" t="str">
            <v>152723198504150912</v>
          </cell>
        </row>
        <row r="698">
          <cell r="F698" t="str">
            <v>王新亮</v>
          </cell>
          <cell r="G698" t="str">
            <v>生产机修科</v>
          </cell>
          <cell r="H698" t="str">
            <v>司炉工</v>
          </cell>
        </row>
        <row r="698">
          <cell r="J698" t="str">
            <v>工人岗</v>
          </cell>
          <cell r="K698" t="str">
            <v>技能序列(S)</v>
          </cell>
        </row>
        <row r="698">
          <cell r="M698" t="str">
            <v>正式工</v>
          </cell>
          <cell r="N698">
            <v>44813</v>
          </cell>
          <cell r="O698">
            <v>3</v>
          </cell>
          <cell r="P698" t="str">
            <v>固定期限劳动合同</v>
          </cell>
          <cell r="Q698" t="str">
            <v>男</v>
          </cell>
          <cell r="R698" t="str">
            <v>汉</v>
          </cell>
          <cell r="S698">
            <v>31641</v>
          </cell>
          <cell r="T698" t="str">
            <v>内蒙古鄂尔多斯市准格尔旗薛家湾镇三宝窑村东沟社441号</v>
          </cell>
          <cell r="U698" t="str">
            <v>152723198608170918</v>
          </cell>
        </row>
        <row r="699">
          <cell r="F699" t="str">
            <v>靳林军</v>
          </cell>
          <cell r="G699" t="str">
            <v>生产机修科</v>
          </cell>
          <cell r="H699" t="str">
            <v>司炉工</v>
          </cell>
        </row>
        <row r="699">
          <cell r="J699" t="str">
            <v>工人岗</v>
          </cell>
          <cell r="K699" t="str">
            <v>技能序列(S)</v>
          </cell>
        </row>
        <row r="699">
          <cell r="M699" t="str">
            <v>正式工</v>
          </cell>
          <cell r="N699">
            <v>44967</v>
          </cell>
          <cell r="O699">
            <v>2.6</v>
          </cell>
          <cell r="P699" t="str">
            <v>固定期限劳动合同</v>
          </cell>
          <cell r="Q699" t="str">
            <v>男</v>
          </cell>
          <cell r="R699" t="str">
            <v>汉</v>
          </cell>
          <cell r="S699">
            <v>30095</v>
          </cell>
          <cell r="T699" t="str">
            <v>内蒙古乌兰察布市擦哈尔右翼中旗铁沙盖镇西梁一村</v>
          </cell>
          <cell r="U699" t="str">
            <v>152631198205246011</v>
          </cell>
        </row>
        <row r="700">
          <cell r="F700" t="str">
            <v>董喜怀</v>
          </cell>
          <cell r="G700" t="str">
            <v>生产机修科</v>
          </cell>
          <cell r="H700" t="str">
            <v>司炉工</v>
          </cell>
        </row>
        <row r="700">
          <cell r="J700" t="str">
            <v>工人岗</v>
          </cell>
          <cell r="K700" t="str">
            <v>技能序列(S)</v>
          </cell>
        </row>
        <row r="700">
          <cell r="M700" t="str">
            <v>正式工</v>
          </cell>
          <cell r="N700">
            <v>44991</v>
          </cell>
          <cell r="O700">
            <v>2.5</v>
          </cell>
          <cell r="P700" t="str">
            <v>固定期限劳动合同</v>
          </cell>
          <cell r="Q700" t="str">
            <v>男</v>
          </cell>
          <cell r="R700" t="str">
            <v>汉</v>
          </cell>
          <cell r="S700">
            <v>29300</v>
          </cell>
          <cell r="T700" t="str">
            <v>陕西省府谷县麻镇兴胜村韭菜焉自然村013号</v>
          </cell>
          <cell r="U700" t="str">
            <v>612723198003202017</v>
          </cell>
        </row>
        <row r="701">
          <cell r="F701" t="str">
            <v>白国伟</v>
          </cell>
          <cell r="G701" t="str">
            <v>生产机修科</v>
          </cell>
          <cell r="H701" t="str">
            <v>司炉工</v>
          </cell>
        </row>
        <row r="701">
          <cell r="J701" t="str">
            <v>工人岗</v>
          </cell>
          <cell r="K701" t="str">
            <v>技能序列(S)</v>
          </cell>
        </row>
        <row r="701">
          <cell r="M701" t="str">
            <v>正式工</v>
          </cell>
          <cell r="N701">
            <v>44996</v>
          </cell>
          <cell r="O701">
            <v>2.5</v>
          </cell>
          <cell r="P701" t="str">
            <v>固定期限劳动合同</v>
          </cell>
          <cell r="Q701" t="str">
            <v>男</v>
          </cell>
          <cell r="R701" t="str">
            <v>汉</v>
          </cell>
          <cell r="S701">
            <v>32926</v>
          </cell>
          <cell r="T701" t="str">
            <v>内蒙古包头市固阳县西斗铺镇大东壕村12号</v>
          </cell>
          <cell r="U701" t="str">
            <v>150222199002225610</v>
          </cell>
        </row>
        <row r="702">
          <cell r="F702" t="str">
            <v>王明</v>
          </cell>
          <cell r="G702" t="str">
            <v>生产机修科</v>
          </cell>
          <cell r="H702" t="str">
            <v>司炉工</v>
          </cell>
        </row>
        <row r="702">
          <cell r="J702" t="str">
            <v>工人岗</v>
          </cell>
          <cell r="K702" t="str">
            <v>技能序列(S)</v>
          </cell>
        </row>
        <row r="702">
          <cell r="M702" t="str">
            <v>正式工</v>
          </cell>
          <cell r="N702">
            <v>45082</v>
          </cell>
          <cell r="O702">
            <v>2.3</v>
          </cell>
          <cell r="P702" t="str">
            <v>固定期限劳动合同</v>
          </cell>
          <cell r="Q702" t="str">
            <v>男</v>
          </cell>
          <cell r="R702" t="str">
            <v>汉</v>
          </cell>
          <cell r="S702">
            <v>28443</v>
          </cell>
          <cell r="T702" t="str">
            <v>内蒙古乌兰察布市化德县长顺镇黄脑包村</v>
          </cell>
          <cell r="U702" t="str">
            <v>152625197711144016</v>
          </cell>
        </row>
        <row r="703">
          <cell r="F703" t="str">
            <v>栗晋斌</v>
          </cell>
          <cell r="G703" t="str">
            <v>生产机修科</v>
          </cell>
          <cell r="H703" t="str">
            <v>司炉维修工</v>
          </cell>
        </row>
        <row r="703">
          <cell r="J703" t="str">
            <v>工人岗</v>
          </cell>
          <cell r="K703" t="str">
            <v>技能序列(S)</v>
          </cell>
        </row>
        <row r="703">
          <cell r="M703" t="str">
            <v>正式工</v>
          </cell>
          <cell r="N703">
            <v>45082</v>
          </cell>
          <cell r="O703">
            <v>2.3</v>
          </cell>
          <cell r="P703" t="str">
            <v>固定期限劳动合同</v>
          </cell>
          <cell r="Q703" t="str">
            <v>男</v>
          </cell>
          <cell r="R703" t="str">
            <v>汉</v>
          </cell>
          <cell r="S703">
            <v>33167</v>
          </cell>
          <cell r="T703" t="str">
            <v>山西省原平市子干乡子干村南街0537号</v>
          </cell>
          <cell r="U703" t="str">
            <v>142202199010212873</v>
          </cell>
        </row>
        <row r="704">
          <cell r="F704" t="str">
            <v>李恩良</v>
          </cell>
          <cell r="G704" t="str">
            <v>生产机修科</v>
          </cell>
          <cell r="H704" t="str">
            <v>司炉维修工</v>
          </cell>
        </row>
        <row r="704">
          <cell r="J704" t="str">
            <v>工人岗</v>
          </cell>
          <cell r="K704" t="str">
            <v>技能序列(S)</v>
          </cell>
        </row>
        <row r="704">
          <cell r="M704" t="str">
            <v>正式工</v>
          </cell>
          <cell r="N704">
            <v>41216</v>
          </cell>
          <cell r="O704">
            <v>12.9</v>
          </cell>
          <cell r="P704" t="str">
            <v>固定期限劳动合同</v>
          </cell>
          <cell r="Q704" t="str">
            <v>男</v>
          </cell>
          <cell r="R704" t="str">
            <v>汉</v>
          </cell>
          <cell r="S704">
            <v>32002</v>
          </cell>
          <cell r="T704" t="str">
            <v>山西省浑源县南榆林乡毕村11号</v>
          </cell>
          <cell r="U704" t="str">
            <v>140225198708134350</v>
          </cell>
        </row>
        <row r="705">
          <cell r="F705" t="str">
            <v>李二师</v>
          </cell>
          <cell r="G705" t="str">
            <v>生产机修科</v>
          </cell>
          <cell r="H705" t="str">
            <v>副班长</v>
          </cell>
        </row>
        <row r="705">
          <cell r="J705" t="str">
            <v>工人岗</v>
          </cell>
          <cell r="K705" t="str">
            <v>技能序列(S)</v>
          </cell>
        </row>
        <row r="705">
          <cell r="M705" t="str">
            <v>正式工</v>
          </cell>
          <cell r="N705">
            <v>43279</v>
          </cell>
          <cell r="O705">
            <v>7.2</v>
          </cell>
          <cell r="P705" t="str">
            <v>固定期限劳动合同</v>
          </cell>
          <cell r="Q705" t="str">
            <v>男</v>
          </cell>
          <cell r="R705" t="str">
            <v>汉</v>
          </cell>
          <cell r="S705">
            <v>28020</v>
          </cell>
          <cell r="T705" t="str">
            <v>内蒙古鄂尔多斯市准格尔旗龙口镇马栅村后沙圪堵社040号</v>
          </cell>
          <cell r="U705" t="str">
            <v>152723197609171571</v>
          </cell>
        </row>
        <row r="706">
          <cell r="F706" t="str">
            <v>苏俊伟</v>
          </cell>
          <cell r="G706" t="str">
            <v>生产机修科</v>
          </cell>
          <cell r="H706" t="str">
            <v>维修工</v>
          </cell>
        </row>
        <row r="706">
          <cell r="J706" t="str">
            <v>工人岗</v>
          </cell>
          <cell r="K706" t="str">
            <v>技能序列(S)</v>
          </cell>
        </row>
        <row r="706">
          <cell r="M706" t="str">
            <v>正式工</v>
          </cell>
          <cell r="N706">
            <v>44051</v>
          </cell>
          <cell r="O706">
            <v>5.1</v>
          </cell>
          <cell r="P706" t="str">
            <v>固定期限劳动合同</v>
          </cell>
          <cell r="Q706" t="str">
            <v>男</v>
          </cell>
          <cell r="R706" t="str">
            <v>汉</v>
          </cell>
          <cell r="S706">
            <v>31273</v>
          </cell>
          <cell r="T706" t="str">
            <v>内蒙古鄂尔多斯市准格尔旗大路镇常树梁村邬家圪塄社161号</v>
          </cell>
          <cell r="U706" t="str">
            <v>152723198508144819</v>
          </cell>
        </row>
        <row r="707">
          <cell r="F707" t="str">
            <v>孙强</v>
          </cell>
          <cell r="G707" t="str">
            <v>生产机修科</v>
          </cell>
          <cell r="H707" t="str">
            <v>维修工</v>
          </cell>
        </row>
        <row r="707">
          <cell r="J707" t="str">
            <v>工人岗</v>
          </cell>
          <cell r="K707" t="str">
            <v>技能序列(S)</v>
          </cell>
        </row>
        <row r="707">
          <cell r="M707" t="str">
            <v>正式工</v>
          </cell>
          <cell r="N707">
            <v>44265</v>
          </cell>
          <cell r="O707">
            <v>4.5</v>
          </cell>
          <cell r="P707" t="str">
            <v>固定期限劳动合同</v>
          </cell>
          <cell r="Q707" t="str">
            <v>男</v>
          </cell>
          <cell r="R707" t="str">
            <v>汉</v>
          </cell>
          <cell r="S707">
            <v>29616</v>
          </cell>
          <cell r="T707" t="str">
            <v>山东省肥城市新城办事处古店村234号</v>
          </cell>
          <cell r="U707" t="str">
            <v>370983198101300011</v>
          </cell>
        </row>
        <row r="708">
          <cell r="F708" t="str">
            <v>张志明</v>
          </cell>
          <cell r="G708" t="str">
            <v>生产机修科</v>
          </cell>
          <cell r="H708" t="str">
            <v>维修工</v>
          </cell>
        </row>
        <row r="708">
          <cell r="J708" t="str">
            <v>工人岗</v>
          </cell>
          <cell r="K708" t="str">
            <v>技能序列(S)</v>
          </cell>
        </row>
        <row r="708">
          <cell r="M708" t="str">
            <v>正式工</v>
          </cell>
          <cell r="N708">
            <v>44265</v>
          </cell>
          <cell r="O708">
            <v>4.5</v>
          </cell>
          <cell r="P708" t="str">
            <v>固定期限劳动合同</v>
          </cell>
          <cell r="Q708" t="str">
            <v>男</v>
          </cell>
          <cell r="R708" t="str">
            <v>汉</v>
          </cell>
          <cell r="S708">
            <v>32596</v>
          </cell>
          <cell r="T708" t="str">
            <v>山西省朔州市朔城区北旺庄街道办事处泥河村1区</v>
          </cell>
          <cell r="U708" t="str">
            <v>140602198903290014</v>
          </cell>
        </row>
        <row r="709">
          <cell r="F709" t="str">
            <v>刘瑞峰</v>
          </cell>
          <cell r="G709" t="str">
            <v>生产机修科</v>
          </cell>
          <cell r="H709" t="str">
            <v>车床工</v>
          </cell>
        </row>
        <row r="709">
          <cell r="J709" t="str">
            <v>工人岗</v>
          </cell>
          <cell r="K709" t="str">
            <v>技能序列(S)</v>
          </cell>
        </row>
        <row r="709">
          <cell r="M709" t="str">
            <v>正式工</v>
          </cell>
          <cell r="N709">
            <v>45352</v>
          </cell>
          <cell r="O709">
            <v>1.5</v>
          </cell>
          <cell r="P709" t="str">
            <v>固定期限劳动合同</v>
          </cell>
          <cell r="Q709" t="str">
            <v>男</v>
          </cell>
          <cell r="R709" t="str">
            <v>汉</v>
          </cell>
          <cell r="S709">
            <v>27975</v>
          </cell>
          <cell r="T709" t="str">
            <v>山西省河曲县沙坪乡刘家沟村85排61号</v>
          </cell>
          <cell r="U709" t="str">
            <v>142232197608036412</v>
          </cell>
        </row>
        <row r="710">
          <cell r="F710" t="str">
            <v>贾雄飞</v>
          </cell>
          <cell r="G710" t="str">
            <v>生产机修科</v>
          </cell>
          <cell r="H710" t="str">
            <v>电工</v>
          </cell>
        </row>
        <row r="710">
          <cell r="J710" t="str">
            <v>工人岗</v>
          </cell>
          <cell r="K710" t="str">
            <v>技能序列(S)</v>
          </cell>
        </row>
        <row r="710">
          <cell r="M710" t="str">
            <v>正式工</v>
          </cell>
          <cell r="N710">
            <v>45363</v>
          </cell>
          <cell r="O710">
            <v>1.5</v>
          </cell>
          <cell r="P710" t="str">
            <v>固定期限劳动合同</v>
          </cell>
          <cell r="Q710" t="str">
            <v>男</v>
          </cell>
          <cell r="R710" t="str">
            <v>汉</v>
          </cell>
          <cell r="S710">
            <v>30667</v>
          </cell>
          <cell r="T710" t="str">
            <v>内蒙古鄂尔多斯市准格尔旗魏家峁镇柏相公村罗家峁社069号</v>
          </cell>
          <cell r="U710" t="str">
            <v>152723198312174215</v>
          </cell>
        </row>
        <row r="711">
          <cell r="F711" t="str">
            <v>袁广跃</v>
          </cell>
          <cell r="G711" t="str">
            <v>生产机修科</v>
          </cell>
          <cell r="H711" t="str">
            <v>主司炉</v>
          </cell>
        </row>
        <row r="711">
          <cell r="J711" t="str">
            <v>工人岗</v>
          </cell>
          <cell r="K711" t="str">
            <v>技能序列(S)</v>
          </cell>
        </row>
        <row r="711">
          <cell r="M711" t="str">
            <v>正式工</v>
          </cell>
          <cell r="N711">
            <v>44099</v>
          </cell>
          <cell r="O711">
            <v>5</v>
          </cell>
          <cell r="P711" t="str">
            <v>固定期限劳动合同</v>
          </cell>
          <cell r="Q711" t="str">
            <v>男</v>
          </cell>
          <cell r="R711" t="str">
            <v>汉</v>
          </cell>
          <cell r="S711">
            <v>29416</v>
          </cell>
          <cell r="T711" t="str">
            <v>内蒙古鄂尔多斯市准格尔旗龙口镇一居委046号</v>
          </cell>
          <cell r="U711" t="str">
            <v>152723198007142110</v>
          </cell>
        </row>
        <row r="712">
          <cell r="F712" t="str">
            <v>宋晨阳</v>
          </cell>
          <cell r="G712" t="str">
            <v>生产机修科</v>
          </cell>
          <cell r="H712" t="str">
            <v>检修工</v>
          </cell>
        </row>
        <row r="712">
          <cell r="J712" t="str">
            <v>工人岗</v>
          </cell>
          <cell r="K712" t="str">
            <v>技能序列(S)</v>
          </cell>
        </row>
        <row r="712">
          <cell r="M712" t="str">
            <v>正式工</v>
          </cell>
          <cell r="N712">
            <v>45657</v>
          </cell>
          <cell r="O712">
            <v>0.7</v>
          </cell>
          <cell r="P712" t="str">
            <v>固定期限劳动合同</v>
          </cell>
          <cell r="Q712" t="str">
            <v>男</v>
          </cell>
          <cell r="R712" t="str">
            <v>汉</v>
          </cell>
          <cell r="S712">
            <v>29526</v>
          </cell>
          <cell r="T712" t="str">
            <v>山西省大同市城区大十字西街5号</v>
          </cell>
          <cell r="U712" t="str">
            <v>140202198011011014</v>
          </cell>
        </row>
        <row r="713">
          <cell r="F713" t="str">
            <v>冯平贵</v>
          </cell>
          <cell r="G713" t="str">
            <v>生产机修科</v>
          </cell>
          <cell r="H713" t="str">
            <v>管网维修工</v>
          </cell>
        </row>
        <row r="713">
          <cell r="J713" t="str">
            <v>工人岗</v>
          </cell>
          <cell r="K713" t="str">
            <v>技能序列(S)</v>
          </cell>
        </row>
        <row r="713">
          <cell r="M713" t="str">
            <v>临时工</v>
          </cell>
          <cell r="N713">
            <v>44771</v>
          </cell>
          <cell r="O713">
            <v>3.1</v>
          </cell>
          <cell r="P713" t="str">
            <v>劳务合同</v>
          </cell>
          <cell r="Q713" t="str">
            <v>男</v>
          </cell>
          <cell r="R713" t="str">
            <v>汉</v>
          </cell>
          <cell r="S713">
            <v>27034</v>
          </cell>
          <cell r="T713" t="str">
            <v>山西省岚县岚城镇正道村马涧小组马涧044</v>
          </cell>
          <cell r="U713" t="str">
            <v>141127197401050017</v>
          </cell>
        </row>
        <row r="714">
          <cell r="F714" t="str">
            <v>杜后国</v>
          </cell>
          <cell r="G714" t="str">
            <v>生产机修科</v>
          </cell>
          <cell r="H714" t="str">
            <v>机修工</v>
          </cell>
        </row>
        <row r="714">
          <cell r="J714" t="str">
            <v>工人岗</v>
          </cell>
          <cell r="K714" t="str">
            <v>技能序列(S)</v>
          </cell>
        </row>
        <row r="714">
          <cell r="M714" t="str">
            <v>临时工</v>
          </cell>
          <cell r="N714">
            <v>44603</v>
          </cell>
          <cell r="O714">
            <v>3.6</v>
          </cell>
          <cell r="P714" t="str">
            <v>劳务合同</v>
          </cell>
          <cell r="Q714" t="str">
            <v>男</v>
          </cell>
          <cell r="R714" t="str">
            <v>汉</v>
          </cell>
          <cell r="S714">
            <v>25886</v>
          </cell>
          <cell r="T714" t="str">
            <v>山东省新泰市新汶办事处西岭路35号楼1单元601室</v>
          </cell>
          <cell r="U714" t="str">
            <v>370920197011144115</v>
          </cell>
        </row>
        <row r="715">
          <cell r="F715" t="str">
            <v>高招福</v>
          </cell>
          <cell r="G715" t="str">
            <v>生产机修科</v>
          </cell>
          <cell r="H715" t="str">
            <v>水处理巡视工</v>
          </cell>
        </row>
        <row r="715">
          <cell r="J715" t="str">
            <v>工人岗</v>
          </cell>
          <cell r="K715" t="str">
            <v>技能序列(S)</v>
          </cell>
        </row>
        <row r="715">
          <cell r="M715" t="str">
            <v>临时工</v>
          </cell>
          <cell r="N715">
            <v>44425</v>
          </cell>
          <cell r="O715">
            <v>4.1</v>
          </cell>
          <cell r="P715" t="str">
            <v>劳务合同</v>
          </cell>
          <cell r="Q715" t="str">
            <v>男</v>
          </cell>
          <cell r="R715" t="str">
            <v>汉</v>
          </cell>
          <cell r="S715">
            <v>24931</v>
          </cell>
          <cell r="T715" t="str">
            <v>内蒙古鄂尔多斯市准格尔旗薛家湾镇亭子墕村</v>
          </cell>
          <cell r="U715" t="str">
            <v>152723196804031211</v>
          </cell>
        </row>
        <row r="716">
          <cell r="F716" t="str">
            <v>张志荣</v>
          </cell>
          <cell r="G716" t="str">
            <v>生产机修科</v>
          </cell>
          <cell r="H716" t="str">
            <v>锅炉工</v>
          </cell>
        </row>
        <row r="716">
          <cell r="J716" t="str">
            <v>工人岗</v>
          </cell>
          <cell r="K716" t="str">
            <v>技能序列(S)</v>
          </cell>
        </row>
        <row r="716">
          <cell r="M716" t="str">
            <v>临时工</v>
          </cell>
          <cell r="N716">
            <v>45564</v>
          </cell>
          <cell r="O716">
            <v>1</v>
          </cell>
          <cell r="P716" t="str">
            <v>劳务合同</v>
          </cell>
          <cell r="Q716" t="str">
            <v>男</v>
          </cell>
          <cell r="R716" t="str">
            <v>汉</v>
          </cell>
          <cell r="S716">
            <v>27032</v>
          </cell>
          <cell r="T716" t="str">
            <v>内蒙古包头市东河区沙尔沁镇南三区甲345号</v>
          </cell>
          <cell r="U716" t="str">
            <v>150207197401032012</v>
          </cell>
        </row>
        <row r="717">
          <cell r="F717" t="str">
            <v>刘长生</v>
          </cell>
          <cell r="G717" t="str">
            <v>生产机修科</v>
          </cell>
          <cell r="H717" t="str">
            <v>锅炉工</v>
          </cell>
        </row>
        <row r="717">
          <cell r="J717" t="str">
            <v>工人岗</v>
          </cell>
          <cell r="K717" t="str">
            <v>技能序列(S)</v>
          </cell>
        </row>
        <row r="717">
          <cell r="M717" t="str">
            <v>临时工</v>
          </cell>
          <cell r="N717">
            <v>45564</v>
          </cell>
          <cell r="O717">
            <v>1</v>
          </cell>
          <cell r="P717" t="str">
            <v>劳务合同</v>
          </cell>
          <cell r="Q717" t="str">
            <v>男</v>
          </cell>
          <cell r="R717" t="str">
            <v>汉</v>
          </cell>
          <cell r="S717">
            <v>25777</v>
          </cell>
          <cell r="T717" t="str">
            <v>内蒙古包头市九原区莎木佳镇莎木佳南三区31号</v>
          </cell>
          <cell r="U717" t="str">
            <v>150207197007282056</v>
          </cell>
        </row>
        <row r="718">
          <cell r="F718" t="str">
            <v>邬海荣</v>
          </cell>
          <cell r="G718" t="str">
            <v>生产机修科</v>
          </cell>
          <cell r="H718" t="str">
            <v>水处理巡视工</v>
          </cell>
        </row>
        <row r="718">
          <cell r="J718" t="str">
            <v>工人岗</v>
          </cell>
          <cell r="K718" t="str">
            <v>技能序列(S)</v>
          </cell>
        </row>
        <row r="718">
          <cell r="M718" t="str">
            <v>临时工</v>
          </cell>
          <cell r="N718">
            <v>44478</v>
          </cell>
          <cell r="O718">
            <v>3.9</v>
          </cell>
          <cell r="P718" t="str">
            <v>劳务合同</v>
          </cell>
          <cell r="Q718" t="str">
            <v>男</v>
          </cell>
          <cell r="R718" t="str">
            <v>汉</v>
          </cell>
          <cell r="S718">
            <v>27017</v>
          </cell>
          <cell r="T718" t="str">
            <v>内蒙古鄂尔多斯市准格尔旗薛家湾镇不连沟村沙圪洞社433号</v>
          </cell>
          <cell r="U718" t="str">
            <v>152723197312190931</v>
          </cell>
        </row>
        <row r="719">
          <cell r="F719" t="str">
            <v>李晓华</v>
          </cell>
          <cell r="G719" t="str">
            <v>生产机修科</v>
          </cell>
          <cell r="H719" t="str">
            <v>水处理巡视工</v>
          </cell>
        </row>
        <row r="719">
          <cell r="J719" t="str">
            <v>工人岗</v>
          </cell>
          <cell r="K719" t="str">
            <v>技能序列(S)</v>
          </cell>
        </row>
        <row r="719">
          <cell r="M719" t="str">
            <v>临时工</v>
          </cell>
          <cell r="N719">
            <v>44530</v>
          </cell>
          <cell r="O719">
            <v>3.8</v>
          </cell>
          <cell r="P719" t="str">
            <v>劳务合同</v>
          </cell>
          <cell r="Q719" t="str">
            <v>男</v>
          </cell>
          <cell r="R719" t="str">
            <v>汉</v>
          </cell>
          <cell r="S719">
            <v>25115</v>
          </cell>
          <cell r="T719" t="str">
            <v>内蒙古呼伦贝尔市鄂温克族自治旗大雁镇兴隆街四十四栋4单元7号</v>
          </cell>
          <cell r="U719" t="str">
            <v>152128196810040615</v>
          </cell>
        </row>
        <row r="720">
          <cell r="F720" t="str">
            <v>张鹏帅</v>
          </cell>
          <cell r="G720" t="str">
            <v>生产机修科</v>
          </cell>
          <cell r="H720" t="str">
            <v>生产岗位工</v>
          </cell>
        </row>
        <row r="720">
          <cell r="J720" t="str">
            <v>工人岗</v>
          </cell>
          <cell r="K720" t="str">
            <v>技能序列(S)</v>
          </cell>
        </row>
        <row r="720">
          <cell r="M720" t="str">
            <v>正式工</v>
          </cell>
          <cell r="N720">
            <v>45703</v>
          </cell>
          <cell r="O720">
            <v>0.6</v>
          </cell>
          <cell r="P720" t="str">
            <v>固定期限劳动合同</v>
          </cell>
          <cell r="Q720" t="str">
            <v>男</v>
          </cell>
          <cell r="R720" t="str">
            <v>汉</v>
          </cell>
          <cell r="S720">
            <v>34654</v>
          </cell>
          <cell r="T720" t="str">
            <v>山西省河津市城区办事处修村</v>
          </cell>
          <cell r="U720" t="str">
            <v>14270319941116241X</v>
          </cell>
        </row>
        <row r="721">
          <cell r="F721" t="str">
            <v>潘子扬</v>
          </cell>
          <cell r="G721" t="str">
            <v>生产机修科</v>
          </cell>
          <cell r="H721" t="str">
            <v>岗位工</v>
          </cell>
        </row>
        <row r="721">
          <cell r="J721" t="str">
            <v>工人岗</v>
          </cell>
          <cell r="K721" t="str">
            <v>技能序列(S)</v>
          </cell>
        </row>
        <row r="721">
          <cell r="M721" t="str">
            <v>正式工</v>
          </cell>
          <cell r="N721">
            <v>45701</v>
          </cell>
          <cell r="O721">
            <v>0</v>
          </cell>
          <cell r="P721" t="str">
            <v>固定期限劳动合同</v>
          </cell>
          <cell r="Q721" t="str">
            <v>男</v>
          </cell>
          <cell r="R721" t="str">
            <v>汉</v>
          </cell>
          <cell r="S721">
            <v>35821</v>
          </cell>
          <cell r="T721" t="str">
            <v>内蒙古鄂尔多斯市准格尔旗薛家湾镇点岱沟村潘家圪楞社081号</v>
          </cell>
          <cell r="U721" t="str">
            <v>15272319980126091X</v>
          </cell>
        </row>
        <row r="722">
          <cell r="F722" t="str">
            <v>吴楞</v>
          </cell>
          <cell r="G722" t="str">
            <v>生产机修科</v>
          </cell>
          <cell r="H722" t="str">
            <v>临时工</v>
          </cell>
        </row>
        <row r="722">
          <cell r="J722" t="str">
            <v>工人岗</v>
          </cell>
          <cell r="K722" t="str">
            <v>技能序列(S)</v>
          </cell>
        </row>
        <row r="722">
          <cell r="M722" t="str">
            <v>临时工</v>
          </cell>
          <cell r="N722">
            <v>45573</v>
          </cell>
          <cell r="O722">
            <v>0.9</v>
          </cell>
          <cell r="P722" t="str">
            <v>劳务合同</v>
          </cell>
          <cell r="Q722" t="str">
            <v>男</v>
          </cell>
          <cell r="R722" t="str">
            <v>汉</v>
          </cell>
          <cell r="S722">
            <v>24997</v>
          </cell>
          <cell r="T722" t="str">
            <v>内蒙古鄂尔多斯市准格尔旗暖水乡肯木肯村沙湾社120号</v>
          </cell>
          <cell r="U722" t="str">
            <v>152723196806086013</v>
          </cell>
        </row>
        <row r="723">
          <cell r="F723" t="str">
            <v>王永飞</v>
          </cell>
          <cell r="G723" t="str">
            <v>生产机修科</v>
          </cell>
          <cell r="H723" t="str">
            <v>临时工</v>
          </cell>
        </row>
        <row r="723">
          <cell r="J723" t="str">
            <v>工人岗</v>
          </cell>
          <cell r="K723" t="str">
            <v>技能序列(S)</v>
          </cell>
        </row>
        <row r="723">
          <cell r="M723" t="str">
            <v>临时工</v>
          </cell>
          <cell r="N723">
            <v>45722</v>
          </cell>
          <cell r="O723">
            <v>0.5</v>
          </cell>
          <cell r="P723" t="str">
            <v>劳务合同</v>
          </cell>
          <cell r="Q723" t="str">
            <v>男</v>
          </cell>
          <cell r="R723" t="str">
            <v>汉</v>
          </cell>
          <cell r="S723">
            <v>23965</v>
          </cell>
          <cell r="T723" t="str">
            <v>内蒙古清水河县喇嘛湾镇红旗一村127号</v>
          </cell>
          <cell r="U723" t="str">
            <v>150124196508111913</v>
          </cell>
        </row>
        <row r="724">
          <cell r="F724" t="str">
            <v>翁占满</v>
          </cell>
          <cell r="G724" t="str">
            <v>生产机修科</v>
          </cell>
          <cell r="H724" t="str">
            <v>司炉工</v>
          </cell>
        </row>
        <row r="724">
          <cell r="J724" t="str">
            <v>工人岗</v>
          </cell>
          <cell r="K724" t="str">
            <v>技能序列(S)</v>
          </cell>
        </row>
        <row r="724">
          <cell r="M724" t="str">
            <v>临时工</v>
          </cell>
          <cell r="N724">
            <v>44130</v>
          </cell>
          <cell r="O724">
            <v>4.9</v>
          </cell>
          <cell r="P724" t="str">
            <v>劳务合同</v>
          </cell>
          <cell r="Q724" t="str">
            <v>男</v>
          </cell>
          <cell r="R724" t="str">
            <v>汉</v>
          </cell>
          <cell r="S724">
            <v>23883</v>
          </cell>
          <cell r="T724" t="str">
            <v>内蒙古乌兰察布市兴和县大库联乡万常元自然村</v>
          </cell>
          <cell r="U724" t="str">
            <v>152627196505214317</v>
          </cell>
        </row>
        <row r="725">
          <cell r="F725" t="str">
            <v>杨来树</v>
          </cell>
          <cell r="G725" t="str">
            <v>生产机修科</v>
          </cell>
          <cell r="H725" t="str">
            <v>司炉工</v>
          </cell>
        </row>
        <row r="725">
          <cell r="J725" t="str">
            <v>工人岗</v>
          </cell>
          <cell r="K725" t="str">
            <v>技能序列(S)</v>
          </cell>
        </row>
        <row r="725">
          <cell r="M725" t="str">
            <v>临时工</v>
          </cell>
          <cell r="N725">
            <v>44770</v>
          </cell>
          <cell r="O725">
            <v>3.1</v>
          </cell>
          <cell r="P725" t="str">
            <v>劳务合同</v>
          </cell>
          <cell r="Q725" t="str">
            <v>男</v>
          </cell>
          <cell r="R725" t="str">
            <v>汉</v>
          </cell>
          <cell r="S725">
            <v>25175</v>
          </cell>
          <cell r="T725" t="str">
            <v>内蒙古鄂尔多斯市准格尔旗薛家湾镇黑岱沟村石宝兔沟社247号</v>
          </cell>
          <cell r="U725" t="str">
            <v>152723196812030913</v>
          </cell>
        </row>
        <row r="726">
          <cell r="F726" t="str">
            <v>马月升</v>
          </cell>
          <cell r="G726" t="str">
            <v>生产机修科</v>
          </cell>
          <cell r="H726" t="str">
            <v>司炉工</v>
          </cell>
        </row>
        <row r="726">
          <cell r="J726" t="str">
            <v>工人岗</v>
          </cell>
          <cell r="K726" t="str">
            <v>技能序列(S)</v>
          </cell>
        </row>
        <row r="726">
          <cell r="M726" t="str">
            <v>临时工</v>
          </cell>
          <cell r="N726">
            <v>45573</v>
          </cell>
          <cell r="O726">
            <v>0</v>
          </cell>
          <cell r="P726" t="str">
            <v>劳务合同</v>
          </cell>
          <cell r="Q726" t="str">
            <v>男</v>
          </cell>
          <cell r="R726" t="str">
            <v>汉</v>
          </cell>
          <cell r="S726">
            <v>24783</v>
          </cell>
          <cell r="T726" t="str">
            <v>内蒙古鄂尔多斯市准格尔旗薛家湾镇巴润哈岱村特布窑子社752号</v>
          </cell>
          <cell r="U726" t="str">
            <v>152723196711071839</v>
          </cell>
        </row>
        <row r="727">
          <cell r="F727" t="str">
            <v>宁文华</v>
          </cell>
          <cell r="G727" t="str">
            <v>生产机修科</v>
          </cell>
          <cell r="H727" t="str">
            <v>洗衣工</v>
          </cell>
        </row>
        <row r="727">
          <cell r="J727" t="str">
            <v>工人岗</v>
          </cell>
          <cell r="K727" t="str">
            <v>技能序列(S)</v>
          </cell>
        </row>
        <row r="727">
          <cell r="M727" t="str">
            <v>正式工</v>
          </cell>
          <cell r="N727">
            <v>44364</v>
          </cell>
          <cell r="O727">
            <v>0.5</v>
          </cell>
          <cell r="P727" t="str">
            <v>劳务合同</v>
          </cell>
          <cell r="Q727" t="str">
            <v>女</v>
          </cell>
          <cell r="R727" t="str">
            <v>汉</v>
          </cell>
          <cell r="S727">
            <v>26197</v>
          </cell>
          <cell r="T727" t="str">
            <v>辽宁省开原市解放路金山小区7号楼4单元502室</v>
          </cell>
          <cell r="U727" t="str">
            <v>211222197109210046</v>
          </cell>
        </row>
        <row r="728">
          <cell r="F728" t="str">
            <v>邬瑞祯</v>
          </cell>
          <cell r="G728" t="str">
            <v>生产机修科</v>
          </cell>
          <cell r="H728" t="str">
            <v>电工</v>
          </cell>
        </row>
        <row r="728">
          <cell r="J728" t="str">
            <v>工人岗</v>
          </cell>
          <cell r="K728" t="str">
            <v>技能序列(S)</v>
          </cell>
        </row>
        <row r="728">
          <cell r="M728" t="str">
            <v>正式工</v>
          </cell>
          <cell r="N728">
            <v>44485</v>
          </cell>
          <cell r="O728">
            <v>1.5</v>
          </cell>
          <cell r="P728" t="str">
            <v>固定期限劳动合同</v>
          </cell>
          <cell r="Q728" t="str">
            <v>男</v>
          </cell>
          <cell r="R728" t="str">
            <v>汉</v>
          </cell>
          <cell r="S728">
            <v>32891</v>
          </cell>
          <cell r="T728" t="str">
            <v>内蒙古鄂尔多斯市准格尔旗龙口镇马栅村关家梁社008号</v>
          </cell>
          <cell r="U728" t="str">
            <v>152723199001181551</v>
          </cell>
        </row>
        <row r="729">
          <cell r="F729" t="str">
            <v>何立军</v>
          </cell>
          <cell r="G729" t="str">
            <v>生产机修科</v>
          </cell>
          <cell r="H729" t="str">
            <v>维修工</v>
          </cell>
        </row>
        <row r="729">
          <cell r="J729" t="str">
            <v>工人岗</v>
          </cell>
          <cell r="K729" t="str">
            <v>技能序列(S)</v>
          </cell>
        </row>
        <row r="729">
          <cell r="M729" t="str">
            <v>正式工</v>
          </cell>
          <cell r="N729">
            <v>43049</v>
          </cell>
          <cell r="O729">
            <v>3.5</v>
          </cell>
          <cell r="P729" t="str">
            <v>固定期限劳动合同</v>
          </cell>
          <cell r="Q729" t="str">
            <v>男</v>
          </cell>
          <cell r="R729" t="str">
            <v>汉</v>
          </cell>
          <cell r="S729">
            <v>25614</v>
          </cell>
          <cell r="T729" t="str">
            <v>河北省邯郸市永年县界河店乡西大屯村一组128号</v>
          </cell>
          <cell r="U729" t="str">
            <v>132133197002151212</v>
          </cell>
        </row>
        <row r="730">
          <cell r="F730" t="str">
            <v>孙恒印</v>
          </cell>
          <cell r="G730" t="str">
            <v>生产机修科</v>
          </cell>
          <cell r="H730" t="str">
            <v>维修工</v>
          </cell>
        </row>
        <row r="730">
          <cell r="J730" t="str">
            <v>工人岗</v>
          </cell>
          <cell r="K730" t="str">
            <v>技能序列(S)</v>
          </cell>
        </row>
        <row r="730">
          <cell r="M730" t="str">
            <v>正式工</v>
          </cell>
          <cell r="N730">
            <v>41696</v>
          </cell>
          <cell r="O730">
            <v>1.11111111111111</v>
          </cell>
          <cell r="P730" t="str">
            <v>固定期限劳动合同</v>
          </cell>
          <cell r="Q730" t="str">
            <v>男</v>
          </cell>
          <cell r="R730" t="str">
            <v>汉</v>
          </cell>
          <cell r="S730">
            <v>25138</v>
          </cell>
          <cell r="T730" t="str">
            <v>黑龙江省龙江县七棵树镇七棵树村35组</v>
          </cell>
          <cell r="U730" t="str">
            <v>23022119681027121X</v>
          </cell>
        </row>
        <row r="731">
          <cell r="F731" t="str">
            <v>郑花仁</v>
          </cell>
          <cell r="G731" t="str">
            <v>生产机修科</v>
          </cell>
          <cell r="H731" t="str">
            <v>洗衣工</v>
          </cell>
        </row>
        <row r="731">
          <cell r="J731" t="str">
            <v>工人岗</v>
          </cell>
          <cell r="K731" t="str">
            <v>技能序列(S)</v>
          </cell>
        </row>
        <row r="731">
          <cell r="M731" t="str">
            <v>正式工</v>
          </cell>
          <cell r="N731">
            <v>41167</v>
          </cell>
          <cell r="O731">
            <v>4</v>
          </cell>
          <cell r="P731" t="str">
            <v>固定期限劳动合同</v>
          </cell>
          <cell r="Q731" t="str">
            <v>女</v>
          </cell>
          <cell r="R731" t="str">
            <v>汉</v>
          </cell>
          <cell r="S731">
            <v>26739</v>
          </cell>
          <cell r="T731" t="str">
            <v>山西省偏关县南堡子乡大虫岭村二组009号</v>
          </cell>
          <cell r="U731" t="str">
            <v>142234197303165523</v>
          </cell>
        </row>
        <row r="732">
          <cell r="F732" t="str">
            <v>李慧</v>
          </cell>
          <cell r="G732" t="str">
            <v>生产机修科</v>
          </cell>
          <cell r="H732" t="str">
            <v>洗衣工</v>
          </cell>
        </row>
        <row r="732">
          <cell r="J732" t="str">
            <v>工人岗</v>
          </cell>
          <cell r="K732" t="str">
            <v>技能序列(S)</v>
          </cell>
        </row>
        <row r="732">
          <cell r="M732" t="str">
            <v>正式工</v>
          </cell>
          <cell r="N732">
            <v>43292</v>
          </cell>
          <cell r="O732">
            <v>1.2</v>
          </cell>
          <cell r="P732" t="str">
            <v>固定期限劳动合同</v>
          </cell>
          <cell r="Q732" t="str">
            <v>女</v>
          </cell>
          <cell r="R732" t="str">
            <v>汉</v>
          </cell>
          <cell r="S732">
            <v>28109</v>
          </cell>
          <cell r="T732" t="str">
            <v>辽宁省调兵山市大明镇26委53楼3单元4号</v>
          </cell>
          <cell r="U732" t="str">
            <v>211203197612152067</v>
          </cell>
        </row>
        <row r="733">
          <cell r="F733" t="str">
            <v>王美玲</v>
          </cell>
          <cell r="G733" t="str">
            <v>生产机修科</v>
          </cell>
          <cell r="H733" t="str">
            <v>洗衣工班长</v>
          </cell>
        </row>
        <row r="733">
          <cell r="J733" t="str">
            <v>工人岗</v>
          </cell>
          <cell r="K733" t="str">
            <v>技能序列(S)</v>
          </cell>
        </row>
        <row r="733">
          <cell r="M733" t="str">
            <v>正式工</v>
          </cell>
          <cell r="N733">
            <v>41998</v>
          </cell>
          <cell r="O733">
            <v>10</v>
          </cell>
          <cell r="P733" t="str">
            <v>固定期限劳动合同</v>
          </cell>
          <cell r="Q733" t="str">
            <v>女</v>
          </cell>
          <cell r="R733" t="str">
            <v>汉</v>
          </cell>
          <cell r="S733">
            <v>26429</v>
          </cell>
          <cell r="T733" t="str">
            <v>黑龙江省七台河市桃山区桃北街道四委3组</v>
          </cell>
          <cell r="U733" t="str">
            <v>230903197205100041</v>
          </cell>
        </row>
        <row r="734">
          <cell r="F734" t="str">
            <v>黄忠华</v>
          </cell>
          <cell r="G734" t="str">
            <v>生产机修科</v>
          </cell>
          <cell r="H734" t="str">
            <v>维修班长</v>
          </cell>
        </row>
        <row r="734">
          <cell r="J734" t="str">
            <v>工人岗</v>
          </cell>
          <cell r="K734" t="str">
            <v>技能序列(S)</v>
          </cell>
        </row>
        <row r="734">
          <cell r="M734" t="str">
            <v>正式工</v>
          </cell>
          <cell r="N734">
            <v>45135</v>
          </cell>
          <cell r="O734">
            <v>0.25</v>
          </cell>
          <cell r="P734" t="str">
            <v>固定期限劳动合同</v>
          </cell>
          <cell r="Q734" t="str">
            <v>男</v>
          </cell>
          <cell r="R734" t="str">
            <v>蒙古</v>
          </cell>
          <cell r="S734">
            <v>33338</v>
          </cell>
          <cell r="T734" t="str">
            <v>内蒙古包头市土默特右旗将军尧镇小召子村17号</v>
          </cell>
          <cell r="U734" t="str">
            <v>150221199104104418</v>
          </cell>
        </row>
        <row r="735">
          <cell r="F735" t="str">
            <v>杨国强</v>
          </cell>
          <cell r="G735" t="str">
            <v>生产机修科</v>
          </cell>
          <cell r="H735" t="str">
            <v>澡堂工班长</v>
          </cell>
        </row>
        <row r="735">
          <cell r="J735" t="str">
            <v>工人岗</v>
          </cell>
          <cell r="K735" t="str">
            <v>技能序列(S)</v>
          </cell>
        </row>
        <row r="735">
          <cell r="M735" t="str">
            <v>正式工</v>
          </cell>
          <cell r="N735">
            <v>45352</v>
          </cell>
          <cell r="O735">
            <v>0</v>
          </cell>
          <cell r="P735" t="str">
            <v>固定期限劳动合同</v>
          </cell>
          <cell r="Q735" t="str">
            <v>男</v>
          </cell>
          <cell r="R735" t="str">
            <v>汉</v>
          </cell>
          <cell r="S735">
            <v>28967</v>
          </cell>
          <cell r="T735" t="str">
            <v>内蒙古土默特左旗白庙子镇浑津桥村55号</v>
          </cell>
          <cell r="U735" t="str">
            <v>150103197904223012</v>
          </cell>
        </row>
        <row r="736">
          <cell r="F736" t="str">
            <v>张海宽</v>
          </cell>
          <cell r="G736" t="str">
            <v>生产机修科</v>
          </cell>
          <cell r="H736" t="str">
            <v>浴室工</v>
          </cell>
        </row>
        <row r="736">
          <cell r="J736" t="str">
            <v>工人岗</v>
          </cell>
          <cell r="K736" t="str">
            <v>技能序列(S)</v>
          </cell>
        </row>
        <row r="736">
          <cell r="M736" t="str">
            <v>临时工</v>
          </cell>
          <cell r="N736">
            <v>45540</v>
          </cell>
          <cell r="O736">
            <v>0</v>
          </cell>
          <cell r="P736" t="str">
            <v>劳务合同</v>
          </cell>
          <cell r="Q736" t="str">
            <v>男</v>
          </cell>
          <cell r="R736" t="str">
            <v>汉</v>
          </cell>
          <cell r="S736">
            <v>28823</v>
          </cell>
          <cell r="T736" t="str">
            <v>陕西省府谷县麻镇兴胜村白家坡自然村002号</v>
          </cell>
          <cell r="U736" t="str">
            <v>612723197811292036</v>
          </cell>
        </row>
        <row r="737">
          <cell r="F737" t="str">
            <v>吕荣</v>
          </cell>
          <cell r="G737" t="str">
            <v>生产机修科</v>
          </cell>
          <cell r="H737" t="str">
            <v>浴室工</v>
          </cell>
        </row>
        <row r="737">
          <cell r="J737" t="str">
            <v>工人岗</v>
          </cell>
          <cell r="K737" t="str">
            <v>技能序列(S)</v>
          </cell>
        </row>
        <row r="737">
          <cell r="M737" t="str">
            <v>临时工</v>
          </cell>
          <cell r="N737">
            <v>45628</v>
          </cell>
          <cell r="O737">
            <v>0</v>
          </cell>
          <cell r="P737" t="str">
            <v>劳务合同</v>
          </cell>
          <cell r="Q737" t="str">
            <v>男</v>
          </cell>
          <cell r="R737" t="str">
            <v>汉</v>
          </cell>
          <cell r="S737">
            <v>22107</v>
          </cell>
          <cell r="T737" t="str">
            <v>山西省河曲县土沟乡岳家山村1排20号</v>
          </cell>
          <cell r="U737" t="str">
            <v>142232196007105414</v>
          </cell>
        </row>
        <row r="738">
          <cell r="F738" t="str">
            <v>刘明良</v>
          </cell>
          <cell r="G738" t="str">
            <v>生产机修科</v>
          </cell>
          <cell r="H738" t="str">
            <v>浴室工</v>
          </cell>
        </row>
        <row r="738">
          <cell r="J738" t="str">
            <v>工人岗</v>
          </cell>
          <cell r="K738" t="str">
            <v>技能序列(S)</v>
          </cell>
        </row>
        <row r="738">
          <cell r="M738" t="str">
            <v>临时工</v>
          </cell>
          <cell r="N738">
            <v>45716</v>
          </cell>
          <cell r="O738">
            <v>0.5</v>
          </cell>
          <cell r="P738" t="str">
            <v>劳务合同</v>
          </cell>
          <cell r="Q738" t="str">
            <v>男</v>
          </cell>
          <cell r="R738" t="str">
            <v>汉</v>
          </cell>
          <cell r="S738">
            <v>25825</v>
          </cell>
          <cell r="T738" t="str">
            <v>内蒙古乌兰察布市察哈尔右翼中旗黄羊城乡小公忽洞村</v>
          </cell>
          <cell r="U738" t="str">
            <v>152631197009143918</v>
          </cell>
        </row>
        <row r="739">
          <cell r="F739" t="str">
            <v>付月光</v>
          </cell>
          <cell r="G739" t="str">
            <v>生产机修科</v>
          </cell>
          <cell r="H739" t="str">
            <v>维修工</v>
          </cell>
        </row>
        <row r="739">
          <cell r="J739" t="str">
            <v>工人岗</v>
          </cell>
          <cell r="K739" t="str">
            <v>技能序列(S)</v>
          </cell>
        </row>
        <row r="739">
          <cell r="M739" t="str">
            <v>临时工</v>
          </cell>
          <cell r="N739">
            <v>44364</v>
          </cell>
          <cell r="O739">
            <v>0.5</v>
          </cell>
          <cell r="P739" t="str">
            <v>劳务合同</v>
          </cell>
          <cell r="Q739" t="str">
            <v>男</v>
          </cell>
          <cell r="R739" t="str">
            <v>汉</v>
          </cell>
          <cell r="S739">
            <v>25447</v>
          </cell>
          <cell r="T739" t="str">
            <v>内蒙古托克托县新营子镇半滩村9组2号</v>
          </cell>
          <cell r="U739" t="str">
            <v>150122196909013035</v>
          </cell>
        </row>
        <row r="740">
          <cell r="F740" t="str">
            <v>范润军</v>
          </cell>
          <cell r="G740" t="str">
            <v>生产机修科</v>
          </cell>
          <cell r="H740" t="str">
            <v>浴室工</v>
          </cell>
        </row>
        <row r="740">
          <cell r="J740" t="str">
            <v>工人岗</v>
          </cell>
          <cell r="K740" t="str">
            <v>技能序列(S)</v>
          </cell>
        </row>
        <row r="740">
          <cell r="M740" t="str">
            <v>临时工</v>
          </cell>
          <cell r="N740">
            <v>42847</v>
          </cell>
          <cell r="O740">
            <v>1</v>
          </cell>
          <cell r="P740" t="str">
            <v>劳务合同</v>
          </cell>
          <cell r="Q740" t="str">
            <v>男</v>
          </cell>
          <cell r="R740" t="str">
            <v>汉</v>
          </cell>
          <cell r="S740">
            <v>27997</v>
          </cell>
          <cell r="T740" t="str">
            <v>山西省偏关县窑头乡岳家村1大队</v>
          </cell>
          <cell r="U740" t="str">
            <v>142234197608251617</v>
          </cell>
        </row>
        <row r="741">
          <cell r="F741" t="str">
            <v>葛圣峰</v>
          </cell>
          <cell r="G741" t="str">
            <v>综掘队</v>
          </cell>
          <cell r="H741" t="str">
            <v>支护工</v>
          </cell>
        </row>
        <row r="741">
          <cell r="J741" t="str">
            <v>工人岗</v>
          </cell>
          <cell r="K741" t="str">
            <v>技能序列(S)</v>
          </cell>
        </row>
        <row r="741">
          <cell r="M741" t="str">
            <v>正式工</v>
          </cell>
          <cell r="N741">
            <v>45877</v>
          </cell>
          <cell r="O741">
            <v>0.1</v>
          </cell>
          <cell r="P741" t="str">
            <v>固定期限劳动合同</v>
          </cell>
          <cell r="Q741" t="str">
            <v>男</v>
          </cell>
          <cell r="R741" t="str">
            <v>汉</v>
          </cell>
          <cell r="S741">
            <v>32958</v>
          </cell>
          <cell r="T741" t="str">
            <v>山东省新泰市汶南镇北鲍村永安街66号</v>
          </cell>
          <cell r="U741" t="str">
            <v>370982199003265599</v>
          </cell>
        </row>
        <row r="742">
          <cell r="F742" t="str">
            <v>张福海</v>
          </cell>
          <cell r="G742" t="str">
            <v>生产机修科</v>
          </cell>
          <cell r="H742" t="str">
            <v>浴室工</v>
          </cell>
        </row>
        <row r="742">
          <cell r="J742" t="str">
            <v>工人岗</v>
          </cell>
          <cell r="K742" t="str">
            <v>技能序列(S)</v>
          </cell>
        </row>
        <row r="742">
          <cell r="M742" t="str">
            <v>临时工</v>
          </cell>
          <cell r="N742">
            <v>43904</v>
          </cell>
          <cell r="O742">
            <v>0.5</v>
          </cell>
          <cell r="P742" t="str">
            <v>劳务合同</v>
          </cell>
          <cell r="Q742" t="str">
            <v>男</v>
          </cell>
          <cell r="R742" t="str">
            <v>汉</v>
          </cell>
          <cell r="S742">
            <v>24897</v>
          </cell>
          <cell r="T742" t="str">
            <v>内蒙古鄂尔多斯市准格尔旗薛家湾镇马家塔村大好赖沟社140号</v>
          </cell>
          <cell r="U742" t="str">
            <v>152723196802290930</v>
          </cell>
        </row>
        <row r="743">
          <cell r="F743" t="str">
            <v>张小龙</v>
          </cell>
          <cell r="G743" t="str">
            <v>生产机修科</v>
          </cell>
          <cell r="H743" t="str">
            <v>水暖工</v>
          </cell>
        </row>
        <row r="743">
          <cell r="J743" t="str">
            <v>工人岗</v>
          </cell>
          <cell r="K743" t="str">
            <v>技能序列(S)</v>
          </cell>
        </row>
        <row r="743">
          <cell r="M743" t="str">
            <v>正式工</v>
          </cell>
          <cell r="N743">
            <v>45512</v>
          </cell>
          <cell r="O743">
            <v>0</v>
          </cell>
          <cell r="P743" t="str">
            <v>固定期限劳动合同</v>
          </cell>
          <cell r="Q743" t="str">
            <v>男</v>
          </cell>
          <cell r="R743" t="str">
            <v>汉</v>
          </cell>
          <cell r="S743">
            <v>33277</v>
          </cell>
          <cell r="T743" t="str">
            <v>内蒙古丰镇市官屯堡乡十五坡村116号</v>
          </cell>
          <cell r="U743" t="str">
            <v>152628199102085194</v>
          </cell>
        </row>
        <row r="744">
          <cell r="F744" t="str">
            <v>马虎东</v>
          </cell>
          <cell r="G744" t="str">
            <v>生产机修科</v>
          </cell>
          <cell r="H744" t="str">
            <v>浴室工</v>
          </cell>
        </row>
        <row r="744">
          <cell r="J744" t="str">
            <v>工人岗</v>
          </cell>
          <cell r="K744" t="str">
            <v>技能序列(S)</v>
          </cell>
        </row>
        <row r="744">
          <cell r="M744" t="str">
            <v>临时工</v>
          </cell>
          <cell r="N744">
            <v>44455</v>
          </cell>
          <cell r="O744">
            <v>1</v>
          </cell>
          <cell r="P744" t="str">
            <v>劳务合同</v>
          </cell>
          <cell r="Q744" t="str">
            <v>男</v>
          </cell>
          <cell r="R744" t="str">
            <v>汉</v>
          </cell>
          <cell r="S744">
            <v>24874</v>
          </cell>
          <cell r="T744" t="str">
            <v>内蒙古鄂尔多斯市准格尔旗薛家湾镇马家塔村马家塔社032号</v>
          </cell>
          <cell r="U744" t="str">
            <v>152723196802060916</v>
          </cell>
        </row>
        <row r="745">
          <cell r="F745" t="str">
            <v>刘金梁</v>
          </cell>
          <cell r="G745" t="str">
            <v>生产机修科</v>
          </cell>
          <cell r="H745" t="str">
            <v>管路维修工</v>
          </cell>
        </row>
        <row r="745">
          <cell r="J745" t="str">
            <v>工人岗</v>
          </cell>
          <cell r="K745" t="str">
            <v>技能序列(S)</v>
          </cell>
        </row>
        <row r="745">
          <cell r="M745" t="str">
            <v>正式工</v>
          </cell>
          <cell r="N745">
            <v>41462</v>
          </cell>
          <cell r="O745">
            <v>12.2</v>
          </cell>
          <cell r="P745" t="str">
            <v>固定期限劳动合同</v>
          </cell>
          <cell r="Q745" t="str">
            <v>男</v>
          </cell>
          <cell r="R745" t="str">
            <v>汉</v>
          </cell>
          <cell r="S745">
            <v>25135</v>
          </cell>
          <cell r="T745" t="str">
            <v>辽宁省铁岭县蔡牛乡孤家子村一组89号</v>
          </cell>
          <cell r="U745" t="str">
            <v>21122119681024151X</v>
          </cell>
        </row>
        <row r="746">
          <cell r="F746" t="str">
            <v>侯忠林</v>
          </cell>
          <cell r="G746" t="str">
            <v>生产机修科</v>
          </cell>
          <cell r="H746" t="str">
            <v>水暖工</v>
          </cell>
        </row>
        <row r="746">
          <cell r="J746" t="str">
            <v>工人岗</v>
          </cell>
          <cell r="K746" t="str">
            <v>技能序列(S)</v>
          </cell>
        </row>
        <row r="746">
          <cell r="M746" t="str">
            <v>正式工</v>
          </cell>
          <cell r="N746">
            <v>45600</v>
          </cell>
          <cell r="O746">
            <v>0</v>
          </cell>
          <cell r="P746" t="str">
            <v>固定期限劳动合同</v>
          </cell>
          <cell r="Q746" t="str">
            <v>男</v>
          </cell>
          <cell r="R746" t="str">
            <v>汉</v>
          </cell>
          <cell r="S746">
            <v>32284</v>
          </cell>
          <cell r="T746" t="str">
            <v>四川省北川羌族自治县擂鼓镇五星村4组100号</v>
          </cell>
          <cell r="U746" t="str">
            <v>510726198805210215</v>
          </cell>
        </row>
        <row r="747">
          <cell r="F747" t="str">
            <v>张海霞</v>
          </cell>
          <cell r="G747" t="str">
            <v>人力行政中心-物业</v>
          </cell>
          <cell r="H747" t="str">
            <v>保洁员</v>
          </cell>
        </row>
        <row r="747">
          <cell r="J747" t="str">
            <v>工人岗</v>
          </cell>
          <cell r="K747" t="str">
            <v>技能序列(S)</v>
          </cell>
        </row>
        <row r="747">
          <cell r="M747" t="str">
            <v>正式工</v>
          </cell>
          <cell r="N747">
            <v>45846</v>
          </cell>
          <cell r="O747">
            <v>0.2</v>
          </cell>
          <cell r="P747" t="str">
            <v>固定期限劳动合同</v>
          </cell>
          <cell r="Q747" t="str">
            <v>女</v>
          </cell>
          <cell r="R747" t="str">
            <v>汉</v>
          </cell>
          <cell r="S747">
            <v>30270</v>
          </cell>
          <cell r="T747" t="str">
            <v>黑龙江省尚志市长寿乡三胜村三胜屯67号</v>
          </cell>
          <cell r="U747" t="str">
            <v>23018319821115302X</v>
          </cell>
        </row>
        <row r="748">
          <cell r="F748" t="str">
            <v>魏之俊</v>
          </cell>
          <cell r="G748" t="str">
            <v>生产机修科</v>
          </cell>
          <cell r="H748" t="str">
            <v>临时工</v>
          </cell>
        </row>
        <row r="748">
          <cell r="J748" t="str">
            <v>工人岗</v>
          </cell>
          <cell r="K748" t="str">
            <v>技能序列(S)</v>
          </cell>
        </row>
        <row r="748">
          <cell r="M748" t="str">
            <v>临时工</v>
          </cell>
          <cell r="N748">
            <v>45714</v>
          </cell>
          <cell r="O748">
            <v>0.6</v>
          </cell>
          <cell r="P748" t="str">
            <v>劳务合同</v>
          </cell>
          <cell r="Q748" t="str">
            <v>男</v>
          </cell>
          <cell r="R748" t="str">
            <v>汉</v>
          </cell>
          <cell r="S748">
            <v>22679</v>
          </cell>
          <cell r="T748" t="str">
            <v>宁夏石嘴山市惠农区矿兴巷13-1号</v>
          </cell>
          <cell r="U748" t="str">
            <v>640203196202020533</v>
          </cell>
        </row>
        <row r="749">
          <cell r="F749" t="str">
            <v>张启鹏</v>
          </cell>
          <cell r="G749" t="str">
            <v>多种经营部-多经</v>
          </cell>
          <cell r="H749" t="str">
            <v>副经理</v>
          </cell>
        </row>
        <row r="749">
          <cell r="J749" t="str">
            <v>管理岗</v>
          </cell>
          <cell r="K749" t="str">
            <v>管理序列（M)</v>
          </cell>
          <cell r="L749" t="str">
            <v>副经理级/正科级</v>
          </cell>
          <cell r="M749" t="str">
            <v>正式工</v>
          </cell>
          <cell r="N749">
            <v>40536</v>
          </cell>
          <cell r="O749">
            <v>14.7</v>
          </cell>
          <cell r="P749" t="str">
            <v>无固定期限</v>
          </cell>
          <cell r="Q749" t="str">
            <v>男</v>
          </cell>
          <cell r="R749" t="str">
            <v>汉</v>
          </cell>
          <cell r="S749">
            <v>29693</v>
          </cell>
          <cell r="T749" t="str">
            <v>内蒙古鄂尔多斯市准格尔旗薛家湾镇大诚祥云小区15号楼2单元1402号</v>
          </cell>
          <cell r="U749" t="str">
            <v>152723198104171810</v>
          </cell>
        </row>
        <row r="750">
          <cell r="F750" t="str">
            <v>陈学良</v>
          </cell>
          <cell r="G750" t="str">
            <v>生产机修科</v>
          </cell>
          <cell r="H750" t="str">
            <v>土建工程师</v>
          </cell>
          <cell r="I750" t="str">
            <v> </v>
          </cell>
          <cell r="J750" t="str">
            <v>专业技术岗</v>
          </cell>
          <cell r="K750" t="str">
            <v>专业技术序列(P)</v>
          </cell>
          <cell r="L750" t="str">
            <v> </v>
          </cell>
          <cell r="M750" t="str">
            <v>正式工</v>
          </cell>
          <cell r="N750">
            <v>44322</v>
          </cell>
          <cell r="O750">
            <v>4.4</v>
          </cell>
          <cell r="P750" t="str">
            <v>固定期限劳动合同</v>
          </cell>
          <cell r="Q750" t="str">
            <v>男</v>
          </cell>
          <cell r="R750" t="str">
            <v>汉</v>
          </cell>
          <cell r="S750">
            <v>32063</v>
          </cell>
          <cell r="T750" t="str">
            <v>内蒙古托克托县新营子镇张全营村</v>
          </cell>
          <cell r="U750" t="str">
            <v>150122198710133119</v>
          </cell>
        </row>
        <row r="751">
          <cell r="F751" t="str">
            <v>高明</v>
          </cell>
          <cell r="G751" t="str">
            <v>生产机修科</v>
          </cell>
          <cell r="H751" t="str">
            <v>土建工程师</v>
          </cell>
        </row>
        <row r="751">
          <cell r="J751" t="str">
            <v>专业技术岗</v>
          </cell>
          <cell r="K751" t="str">
            <v>专业技术序列(P)</v>
          </cell>
        </row>
        <row r="751">
          <cell r="M751" t="str">
            <v>正式工</v>
          </cell>
          <cell r="N751">
            <v>45117</v>
          </cell>
          <cell r="O751">
            <v>2.2</v>
          </cell>
          <cell r="P751" t="str">
            <v>固定期限劳动合同</v>
          </cell>
          <cell r="Q751" t="str">
            <v>男</v>
          </cell>
          <cell r="R751" t="str">
            <v>汉</v>
          </cell>
          <cell r="S751">
            <v>30266</v>
          </cell>
          <cell r="T751" t="str">
            <v>内蒙古鄂尔多斯市达拉特旗恩格贝镇牛场梁村牛南社8号</v>
          </cell>
          <cell r="U751" t="str">
            <v>152722198211116714</v>
          </cell>
        </row>
        <row r="752">
          <cell r="F752" t="str">
            <v>张衡</v>
          </cell>
          <cell r="G752" t="str">
            <v>生产机修科</v>
          </cell>
          <cell r="H752" t="str">
            <v>专员</v>
          </cell>
        </row>
        <row r="752">
          <cell r="J752" t="str">
            <v>专业技术岗</v>
          </cell>
          <cell r="K752" t="str">
            <v>专业技术序列(P)</v>
          </cell>
        </row>
        <row r="752">
          <cell r="M752" t="str">
            <v>正式工</v>
          </cell>
          <cell r="N752">
            <v>41374</v>
          </cell>
          <cell r="O752">
            <v>12.4</v>
          </cell>
          <cell r="P752" t="str">
            <v>固定期限劳动合同</v>
          </cell>
          <cell r="Q752" t="str">
            <v>男</v>
          </cell>
          <cell r="R752" t="str">
            <v>汉</v>
          </cell>
          <cell r="S752">
            <v>27088</v>
          </cell>
          <cell r="T752" t="str">
            <v>内蒙古包头市达尔罕茂明安联合旗石宝镇文公四队22号</v>
          </cell>
          <cell r="U752" t="str">
            <v>152633197402282714</v>
          </cell>
        </row>
        <row r="753">
          <cell r="F753" t="str">
            <v>刘智强</v>
          </cell>
          <cell r="G753" t="str">
            <v>生产机修科</v>
          </cell>
          <cell r="H753" t="str">
            <v> 主管</v>
          </cell>
        </row>
        <row r="753">
          <cell r="J753" t="str">
            <v>专业技术岗</v>
          </cell>
          <cell r="K753" t="str">
            <v>专业技术序列(P)</v>
          </cell>
          <cell r="L753" t="str">
            <v>副科级/经理助理/主管</v>
          </cell>
          <cell r="M753" t="str">
            <v>正式工</v>
          </cell>
          <cell r="N753">
            <v>41425</v>
          </cell>
          <cell r="O753">
            <v>12.3</v>
          </cell>
          <cell r="P753" t="str">
            <v>固定期限劳动合同</v>
          </cell>
          <cell r="Q753" t="str">
            <v>男</v>
          </cell>
          <cell r="R753" t="str">
            <v>汉</v>
          </cell>
          <cell r="S753">
            <v>32509</v>
          </cell>
          <cell r="T753" t="str">
            <v>内蒙古鄂尔多斯市准格尔旗布尔陶亥苏木尔圪壕嘎查前尔圪壕社028社</v>
          </cell>
          <cell r="U753" t="str">
            <v>152723198901015714</v>
          </cell>
        </row>
        <row r="754">
          <cell r="F754" t="str">
            <v>辛锐</v>
          </cell>
          <cell r="G754" t="str">
            <v>多种经营部-多经</v>
          </cell>
          <cell r="H754" t="str">
            <v>生产班长</v>
          </cell>
        </row>
        <row r="754">
          <cell r="J754" t="str">
            <v>专业技术岗</v>
          </cell>
          <cell r="K754" t="str">
            <v>专业技术序列(P)</v>
          </cell>
        </row>
        <row r="754">
          <cell r="M754" t="str">
            <v>正式工</v>
          </cell>
          <cell r="N754">
            <v>41040</v>
          </cell>
          <cell r="O754">
            <v>13.3</v>
          </cell>
          <cell r="P754" t="str">
            <v>固定期限劳动合同</v>
          </cell>
          <cell r="Q754" t="str">
            <v>男</v>
          </cell>
          <cell r="R754" t="str">
            <v>汉</v>
          </cell>
          <cell r="S754">
            <v>34286</v>
          </cell>
          <cell r="T754" t="str">
            <v>山西省原平市西内环路199号2号楼1单元201号</v>
          </cell>
          <cell r="U754" t="str">
            <v>140981199311130013</v>
          </cell>
        </row>
        <row r="755">
          <cell r="F755" t="str">
            <v>郝美燕</v>
          </cell>
          <cell r="G755" t="str">
            <v>生产机修科</v>
          </cell>
          <cell r="H755" t="str">
            <v>文员</v>
          </cell>
        </row>
        <row r="755">
          <cell r="J755" t="str">
            <v>专业技术岗</v>
          </cell>
          <cell r="K755" t="str">
            <v>专业技术序列(P)</v>
          </cell>
        </row>
        <row r="755">
          <cell r="M755" t="str">
            <v>正式工</v>
          </cell>
          <cell r="N755">
            <v>44970</v>
          </cell>
          <cell r="O755">
            <v>2.6</v>
          </cell>
          <cell r="P755" t="str">
            <v>固定期限劳动合同</v>
          </cell>
          <cell r="Q755" t="str">
            <v>女</v>
          </cell>
          <cell r="R755" t="str">
            <v>汉</v>
          </cell>
          <cell r="S755">
            <v>35572</v>
          </cell>
          <cell r="T755" t="str">
            <v>内蒙古鄂尔多斯市准格尔旗薛家湾镇牛光圪旦村牛光圪旦社161号</v>
          </cell>
          <cell r="U755" t="str">
            <v>152723199705221224</v>
          </cell>
        </row>
        <row r="756">
          <cell r="F756" t="str">
            <v>李钱</v>
          </cell>
          <cell r="G756" t="str">
            <v>多种经营部-多经</v>
          </cell>
          <cell r="H756" t="str">
            <v>临时工</v>
          </cell>
        </row>
        <row r="756">
          <cell r="J756" t="str">
            <v>工人岗</v>
          </cell>
          <cell r="K756" t="str">
            <v>技能序列(S)</v>
          </cell>
        </row>
        <row r="756">
          <cell r="M756" t="str">
            <v>临时工</v>
          </cell>
          <cell r="N756">
            <v>45791</v>
          </cell>
          <cell r="O756">
            <v>0.3</v>
          </cell>
          <cell r="P756" t="str">
            <v>劳务合同</v>
          </cell>
          <cell r="Q756" t="str">
            <v>男</v>
          </cell>
          <cell r="R756" t="str">
            <v>汉</v>
          </cell>
          <cell r="S756">
            <v>28996</v>
          </cell>
          <cell r="T756" t="str">
            <v>山西省大同市新荣区上深涧乡施家洼村46号2户</v>
          </cell>
          <cell r="U756" t="str">
            <v>140212197905211013</v>
          </cell>
        </row>
        <row r="757">
          <cell r="F757" t="str">
            <v>孙元东</v>
          </cell>
          <cell r="G757" t="str">
            <v>多种经营部-多经</v>
          </cell>
          <cell r="H757" t="str">
            <v>临时工</v>
          </cell>
        </row>
        <row r="757">
          <cell r="J757" t="str">
            <v>工人岗</v>
          </cell>
          <cell r="K757" t="str">
            <v>技能序列(S)</v>
          </cell>
        </row>
        <row r="757">
          <cell r="M757" t="str">
            <v>临时工</v>
          </cell>
          <cell r="N757">
            <v>45777</v>
          </cell>
          <cell r="O757">
            <v>0.4</v>
          </cell>
          <cell r="P757" t="str">
            <v>劳务合同</v>
          </cell>
          <cell r="Q757" t="str">
            <v>男</v>
          </cell>
          <cell r="R757" t="str">
            <v>汉</v>
          </cell>
          <cell r="S757">
            <v>31954</v>
          </cell>
          <cell r="T757" t="str">
            <v>河北省保定市阜平县城南庄镇后庄村温塘15号</v>
          </cell>
          <cell r="U757" t="str">
            <v>130624198706264518</v>
          </cell>
        </row>
        <row r="758">
          <cell r="F758" t="str">
            <v>武拥军</v>
          </cell>
          <cell r="G758" t="str">
            <v>多种经营部-多经</v>
          </cell>
          <cell r="H758" t="str">
            <v>电焊工</v>
          </cell>
        </row>
        <row r="758">
          <cell r="J758" t="str">
            <v>工人岗</v>
          </cell>
          <cell r="K758" t="str">
            <v>技能序列(S)</v>
          </cell>
        </row>
        <row r="758">
          <cell r="M758" t="str">
            <v>临时工</v>
          </cell>
          <cell r="N758">
            <v>45791</v>
          </cell>
          <cell r="O758">
            <v>0.3</v>
          </cell>
          <cell r="P758" t="str">
            <v>劳务合同</v>
          </cell>
          <cell r="Q758" t="str">
            <v>男</v>
          </cell>
          <cell r="R758" t="str">
            <v>汉</v>
          </cell>
          <cell r="S758">
            <v>25792</v>
          </cell>
          <cell r="T758" t="str">
            <v>山西省大同市云州区杜庄乡下泉村500号</v>
          </cell>
          <cell r="U758" t="str">
            <v>142132197008124413</v>
          </cell>
        </row>
        <row r="759">
          <cell r="F759" t="str">
            <v>赵长巍</v>
          </cell>
          <cell r="G759" t="str">
            <v>生产机修科</v>
          </cell>
          <cell r="H759" t="str">
            <v>临时工</v>
          </cell>
        </row>
        <row r="759">
          <cell r="J759" t="str">
            <v>工人岗</v>
          </cell>
          <cell r="K759" t="str">
            <v>技能序列(S)</v>
          </cell>
        </row>
        <row r="759">
          <cell r="M759" t="str">
            <v>临时工</v>
          </cell>
          <cell r="N759">
            <v>45790</v>
          </cell>
          <cell r="O759">
            <v>0.3</v>
          </cell>
          <cell r="P759" t="str">
            <v>劳务合同</v>
          </cell>
          <cell r="Q759" t="str">
            <v>男</v>
          </cell>
          <cell r="R759" t="str">
            <v>汉</v>
          </cell>
          <cell r="S759">
            <v>26600</v>
          </cell>
          <cell r="T759" t="str">
            <v>山西省原平市新原乡太平街村1142号</v>
          </cell>
          <cell r="U759" t="str">
            <v>142202197210280310</v>
          </cell>
        </row>
        <row r="760">
          <cell r="F760" t="str">
            <v>朱昆峰</v>
          </cell>
          <cell r="G760" t="str">
            <v>多种经营部-多经</v>
          </cell>
          <cell r="H760" t="str">
            <v>临时工</v>
          </cell>
        </row>
        <row r="760">
          <cell r="J760" t="str">
            <v>工人岗</v>
          </cell>
          <cell r="K760" t="str">
            <v>技能序列(S)</v>
          </cell>
        </row>
        <row r="760">
          <cell r="M760" t="str">
            <v>临时工</v>
          </cell>
          <cell r="N760">
            <v>45785</v>
          </cell>
          <cell r="O760">
            <v>0.4</v>
          </cell>
          <cell r="P760" t="str">
            <v>劳务合同</v>
          </cell>
          <cell r="Q760" t="str">
            <v>男</v>
          </cell>
          <cell r="R760" t="str">
            <v>汉</v>
          </cell>
          <cell r="S760">
            <v>27633</v>
          </cell>
          <cell r="T760" t="str">
            <v>内蒙古包头市东河区西河路一号街坊13楼42号</v>
          </cell>
          <cell r="U760" t="str">
            <v>150202197508272815</v>
          </cell>
        </row>
        <row r="761">
          <cell r="F761" t="str">
            <v>李艳明</v>
          </cell>
          <cell r="G761" t="str">
            <v>多种经营部-多经</v>
          </cell>
          <cell r="H761" t="str">
            <v>高岭岩分拣工</v>
          </cell>
        </row>
        <row r="761">
          <cell r="J761" t="str">
            <v>工人岗</v>
          </cell>
          <cell r="K761" t="str">
            <v>技能序列(S)</v>
          </cell>
        </row>
        <row r="761">
          <cell r="M761" t="str">
            <v>临时工</v>
          </cell>
          <cell r="N761">
            <v>45772</v>
          </cell>
          <cell r="O761">
            <v>0.4</v>
          </cell>
          <cell r="P761" t="str">
            <v>劳务合同</v>
          </cell>
          <cell r="Q761" t="str">
            <v>男</v>
          </cell>
          <cell r="R761" t="str">
            <v>汉</v>
          </cell>
          <cell r="S761">
            <v>29805</v>
          </cell>
          <cell r="T761" t="str">
            <v>山西省大同市南郊区口泉乡赵家小村850号</v>
          </cell>
          <cell r="U761" t="str">
            <v>140211198108073015</v>
          </cell>
        </row>
        <row r="762">
          <cell r="F762" t="str">
            <v>李学全</v>
          </cell>
          <cell r="G762" t="str">
            <v>多种经营部-多经</v>
          </cell>
          <cell r="H762" t="str">
            <v>临时工</v>
          </cell>
        </row>
        <row r="762">
          <cell r="J762" t="str">
            <v>工人岗</v>
          </cell>
          <cell r="K762" t="str">
            <v>技能序列(S)</v>
          </cell>
        </row>
        <row r="762">
          <cell r="M762" t="str">
            <v>临时工</v>
          </cell>
          <cell r="N762">
            <v>45754</v>
          </cell>
          <cell r="O762">
            <v>0.4</v>
          </cell>
          <cell r="P762" t="str">
            <v>劳务合同</v>
          </cell>
          <cell r="Q762" t="str">
            <v>男</v>
          </cell>
          <cell r="R762" t="str">
            <v>汉</v>
          </cell>
          <cell r="S762">
            <v>27468</v>
          </cell>
          <cell r="T762" t="str">
            <v>山西省浑源县永安镇张家号村105号</v>
          </cell>
          <cell r="U762" t="str">
            <v>140225197503151830</v>
          </cell>
        </row>
        <row r="763">
          <cell r="F763" t="str">
            <v>王鸿伟</v>
          </cell>
          <cell r="G763" t="str">
            <v>多种经营部-多经</v>
          </cell>
          <cell r="H763" t="str">
            <v>临时工</v>
          </cell>
        </row>
        <row r="763">
          <cell r="J763" t="str">
            <v>工人岗</v>
          </cell>
          <cell r="K763" t="str">
            <v>技能序列(S)</v>
          </cell>
        </row>
        <row r="763">
          <cell r="M763" t="str">
            <v>临时工</v>
          </cell>
          <cell r="N763">
            <v>45755</v>
          </cell>
          <cell r="O763">
            <v>0.4</v>
          </cell>
          <cell r="P763" t="str">
            <v>劳务合同</v>
          </cell>
          <cell r="Q763" t="str">
            <v>男</v>
          </cell>
          <cell r="R763" t="str">
            <v>汉</v>
          </cell>
          <cell r="S763">
            <v>36270</v>
          </cell>
          <cell r="T763" t="str">
            <v>内蒙古鄂尔多斯市准格尔旗薛家湾镇王青塔村东王家圪卜社036号</v>
          </cell>
          <cell r="U763" t="str">
            <v>152723199904202712</v>
          </cell>
        </row>
        <row r="764">
          <cell r="F764" t="str">
            <v>杨光</v>
          </cell>
          <cell r="G764" t="str">
            <v>多种经营部-多经</v>
          </cell>
          <cell r="H764" t="str">
            <v>巡视工</v>
          </cell>
        </row>
        <row r="764">
          <cell r="J764" t="str">
            <v>工人岗</v>
          </cell>
          <cell r="K764" t="str">
            <v>技能序列(S)</v>
          </cell>
        </row>
        <row r="764">
          <cell r="M764" t="str">
            <v>临时工</v>
          </cell>
          <cell r="N764">
            <v>45756</v>
          </cell>
          <cell r="O764">
            <v>0.4</v>
          </cell>
          <cell r="P764" t="str">
            <v>劳务合同</v>
          </cell>
          <cell r="Q764" t="str">
            <v>男</v>
          </cell>
          <cell r="R764" t="str">
            <v>汉</v>
          </cell>
          <cell r="S764">
            <v>32079</v>
          </cell>
          <cell r="T764" t="str">
            <v>内蒙古牙克石市伊图里河镇朝阳村47号</v>
          </cell>
          <cell r="U764" t="str">
            <v>152104198710296611</v>
          </cell>
        </row>
        <row r="765">
          <cell r="F765" t="str">
            <v>席礼</v>
          </cell>
          <cell r="G765" t="str">
            <v>多种经营部-多经</v>
          </cell>
          <cell r="H765" t="str">
            <v>机修工</v>
          </cell>
        </row>
        <row r="765">
          <cell r="J765" t="str">
            <v>工人岗</v>
          </cell>
          <cell r="K765" t="str">
            <v>技能序列(S)</v>
          </cell>
        </row>
        <row r="765">
          <cell r="M765" t="str">
            <v>临时工</v>
          </cell>
          <cell r="N765">
            <v>45756</v>
          </cell>
          <cell r="O765">
            <v>0.4</v>
          </cell>
          <cell r="P765" t="str">
            <v>劳务合同</v>
          </cell>
          <cell r="Q765" t="str">
            <v>男</v>
          </cell>
          <cell r="R765" t="str">
            <v>汉</v>
          </cell>
          <cell r="S765">
            <v>25093</v>
          </cell>
          <cell r="T765" t="str">
            <v>甘肃省定西市安定区新集乡大园村南坡社46号</v>
          </cell>
          <cell r="U765" t="str">
            <v>622421196809122335</v>
          </cell>
        </row>
        <row r="766">
          <cell r="F766" t="str">
            <v>胡海昕</v>
          </cell>
          <cell r="G766" t="str">
            <v>多种经营部-多经</v>
          </cell>
          <cell r="H766" t="str">
            <v>巡视工</v>
          </cell>
        </row>
        <row r="766">
          <cell r="J766" t="str">
            <v>工人岗</v>
          </cell>
          <cell r="K766" t="str">
            <v>技能序列(S)</v>
          </cell>
        </row>
        <row r="766">
          <cell r="M766" t="str">
            <v>临时工</v>
          </cell>
          <cell r="N766">
            <v>45741</v>
          </cell>
          <cell r="O766">
            <v>0.5</v>
          </cell>
          <cell r="P766" t="str">
            <v>劳务合同</v>
          </cell>
          <cell r="Q766" t="str">
            <v>男</v>
          </cell>
          <cell r="R766" t="str">
            <v>汉</v>
          </cell>
          <cell r="S766">
            <v>36300</v>
          </cell>
          <cell r="T766" t="str">
            <v>内蒙古赤峰市宁城县大双庙镇南马架村五组</v>
          </cell>
          <cell r="U766" t="str">
            <v>150429199905204613</v>
          </cell>
        </row>
        <row r="767">
          <cell r="F767" t="str">
            <v>武学元</v>
          </cell>
          <cell r="G767" t="str">
            <v>多种经营部-多经</v>
          </cell>
          <cell r="H767" t="str">
            <v>临时工</v>
          </cell>
        </row>
        <row r="767">
          <cell r="J767" t="str">
            <v>工人岗</v>
          </cell>
          <cell r="K767" t="str">
            <v>技能序列(S)</v>
          </cell>
        </row>
        <row r="767">
          <cell r="M767" t="str">
            <v>临时工</v>
          </cell>
          <cell r="N767">
            <v>45874</v>
          </cell>
          <cell r="O767">
            <v>0.1</v>
          </cell>
          <cell r="P767" t="str">
            <v>劳务合同</v>
          </cell>
          <cell r="Q767" t="str">
            <v>男</v>
          </cell>
          <cell r="R767" t="str">
            <v>汉</v>
          </cell>
          <cell r="S767">
            <v>29209</v>
          </cell>
          <cell r="T767" t="str">
            <v>山西省大同市南郊区平旺乡时庄5号</v>
          </cell>
          <cell r="U767" t="str">
            <v>140211197912201810</v>
          </cell>
        </row>
        <row r="768">
          <cell r="F768" t="str">
            <v>朱振华</v>
          </cell>
          <cell r="G768" t="str">
            <v>生产机修科</v>
          </cell>
          <cell r="H768" t="str">
            <v>临时工</v>
          </cell>
        </row>
        <row r="768">
          <cell r="J768" t="str">
            <v>工人岗</v>
          </cell>
          <cell r="K768" t="str">
            <v>技能序列(S)</v>
          </cell>
        </row>
        <row r="768">
          <cell r="M768" t="str">
            <v>临时工</v>
          </cell>
          <cell r="N768">
            <v>45874</v>
          </cell>
          <cell r="O768">
            <v>0.1</v>
          </cell>
          <cell r="P768" t="str">
            <v>劳务合同</v>
          </cell>
          <cell r="Q768" t="str">
            <v>男</v>
          </cell>
          <cell r="R768" t="str">
            <v>汉</v>
          </cell>
          <cell r="S768">
            <v>27783</v>
          </cell>
          <cell r="T768" t="str">
            <v>河南省项城市李寨镇太阜店村5号院</v>
          </cell>
          <cell r="U768" t="str">
            <v>412702197601273612</v>
          </cell>
        </row>
        <row r="769">
          <cell r="F769" t="str">
            <v>古启峰</v>
          </cell>
          <cell r="G769" t="str">
            <v>综掘队</v>
          </cell>
          <cell r="H769" t="str">
            <v>综掘机司机</v>
          </cell>
        </row>
        <row r="769">
          <cell r="J769" t="str">
            <v>工人岗</v>
          </cell>
          <cell r="K769" t="str">
            <v>技能序列(S)</v>
          </cell>
        </row>
        <row r="769">
          <cell r="M769" t="str">
            <v>正式工</v>
          </cell>
          <cell r="N769">
            <v>45873</v>
          </cell>
          <cell r="O769">
            <v>0.1</v>
          </cell>
          <cell r="P769" t="str">
            <v>固定期限劳动合同</v>
          </cell>
          <cell r="Q769" t="str">
            <v>男</v>
          </cell>
          <cell r="R769" t="str">
            <v>汉</v>
          </cell>
          <cell r="S769">
            <v>30105</v>
          </cell>
          <cell r="T769" t="str">
            <v>山东省肥城市石横镇国华村371号</v>
          </cell>
          <cell r="U769" t="str">
            <v>370983198206032332</v>
          </cell>
        </row>
        <row r="770">
          <cell r="F770" t="str">
            <v>贾少雷</v>
          </cell>
          <cell r="G770" t="str">
            <v>通风科</v>
          </cell>
          <cell r="H770" t="str">
            <v>瓦斯检查工</v>
          </cell>
        </row>
        <row r="770">
          <cell r="J770" t="str">
            <v>工人岗</v>
          </cell>
          <cell r="K770" t="str">
            <v>技能序列(S)</v>
          </cell>
        </row>
        <row r="770">
          <cell r="M770" t="str">
            <v>正式工</v>
          </cell>
          <cell r="N770">
            <v>45870</v>
          </cell>
          <cell r="O770">
            <v>0</v>
          </cell>
          <cell r="P770" t="str">
            <v>固定期限劳动合同</v>
          </cell>
          <cell r="Q770" t="str">
            <v>男</v>
          </cell>
          <cell r="R770" t="str">
            <v>汉</v>
          </cell>
          <cell r="S770">
            <v>30957</v>
          </cell>
          <cell r="T770" t="str">
            <v>河北省邢台市内丘县金店镇小辛庄村120号</v>
          </cell>
          <cell r="U770" t="str">
            <v>130523198410021670</v>
          </cell>
        </row>
        <row r="771">
          <cell r="F771" t="str">
            <v>钱海军</v>
          </cell>
          <cell r="G771" t="str">
            <v>多种经营部-多经</v>
          </cell>
          <cell r="H771" t="str">
            <v>巡视工</v>
          </cell>
        </row>
        <row r="771">
          <cell r="J771" t="str">
            <v>工人岗</v>
          </cell>
          <cell r="K771" t="str">
            <v>技能序列(S)</v>
          </cell>
        </row>
        <row r="771">
          <cell r="M771" t="str">
            <v>临时工</v>
          </cell>
          <cell r="N771">
            <v>45742</v>
          </cell>
          <cell r="O771">
            <v>0.5</v>
          </cell>
          <cell r="P771" t="str">
            <v>劳务合同</v>
          </cell>
          <cell r="Q771" t="str">
            <v>男</v>
          </cell>
          <cell r="R771" t="str">
            <v>汉</v>
          </cell>
          <cell r="S771">
            <v>25717</v>
          </cell>
          <cell r="T771" t="str">
            <v>内蒙古通辽市扎鲁特旗香山农场一分场1012号</v>
          </cell>
          <cell r="U771" t="str">
            <v>152327197005291031</v>
          </cell>
        </row>
        <row r="772">
          <cell r="F772" t="str">
            <v>乔小四</v>
          </cell>
          <cell r="G772" t="str">
            <v>多种经营部-多经</v>
          </cell>
          <cell r="H772" t="str">
            <v>巡视工</v>
          </cell>
        </row>
        <row r="772">
          <cell r="J772" t="str">
            <v>工人岗</v>
          </cell>
          <cell r="K772" t="str">
            <v>技能序列(S)</v>
          </cell>
        </row>
        <row r="772">
          <cell r="M772" t="str">
            <v>临时工</v>
          </cell>
          <cell r="N772">
            <v>45745</v>
          </cell>
          <cell r="O772">
            <v>0.5</v>
          </cell>
          <cell r="P772" t="str">
            <v>劳务合同</v>
          </cell>
          <cell r="Q772" t="str">
            <v>男</v>
          </cell>
          <cell r="R772" t="str">
            <v>汉</v>
          </cell>
          <cell r="S772">
            <v>26561</v>
          </cell>
          <cell r="T772" t="str">
            <v>山西省广灵县宜兴乡聂家沟村020号</v>
          </cell>
          <cell r="U772" t="str">
            <v>142123197209193515</v>
          </cell>
        </row>
        <row r="773">
          <cell r="F773" t="str">
            <v>张新林</v>
          </cell>
          <cell r="G773" t="str">
            <v>多种经营部-多经</v>
          </cell>
          <cell r="H773" t="str">
            <v>巡视工</v>
          </cell>
        </row>
        <row r="773">
          <cell r="J773" t="str">
            <v>工人岗</v>
          </cell>
          <cell r="K773" t="str">
            <v>技能序列(S)</v>
          </cell>
        </row>
        <row r="773">
          <cell r="M773" t="str">
            <v>临时工</v>
          </cell>
          <cell r="N773">
            <v>45745</v>
          </cell>
          <cell r="O773">
            <v>0.5</v>
          </cell>
          <cell r="P773" t="str">
            <v>劳务合同</v>
          </cell>
          <cell r="Q773" t="str">
            <v>男</v>
          </cell>
          <cell r="R773" t="str">
            <v>汉</v>
          </cell>
          <cell r="S773">
            <v>25435</v>
          </cell>
          <cell r="T773" t="str">
            <v>甘肃省定西市安定区葛家岔镇清明村西沟曲社13号</v>
          </cell>
          <cell r="U773" t="str">
            <v>62242119690820191X</v>
          </cell>
        </row>
        <row r="774">
          <cell r="F774" t="str">
            <v>辛海军</v>
          </cell>
          <cell r="G774" t="str">
            <v>多种经营部-多经</v>
          </cell>
          <cell r="H774" t="str">
            <v>高岭岩分拣工</v>
          </cell>
        </row>
        <row r="774">
          <cell r="J774" t="str">
            <v>工人岗</v>
          </cell>
          <cell r="K774" t="str">
            <v>技能序列(S)</v>
          </cell>
        </row>
        <row r="774">
          <cell r="M774" t="str">
            <v>正式工</v>
          </cell>
          <cell r="N774">
            <v>44622</v>
          </cell>
          <cell r="O774">
            <v>3.5</v>
          </cell>
          <cell r="P774" t="str">
            <v>固定期限劳动合同</v>
          </cell>
          <cell r="Q774" t="str">
            <v>男</v>
          </cell>
          <cell r="R774" t="str">
            <v>汉</v>
          </cell>
          <cell r="S774">
            <v>31237</v>
          </cell>
          <cell r="T774" t="str">
            <v>内蒙古鄂尔多斯市准格尔旗龙口镇龙口二居委51号</v>
          </cell>
          <cell r="U774" t="str">
            <v>152723198507090011</v>
          </cell>
        </row>
        <row r="775">
          <cell r="F775" t="str">
            <v>程建强</v>
          </cell>
          <cell r="G775" t="str">
            <v>多种经营部-多经</v>
          </cell>
          <cell r="H775" t="str">
            <v>皮带巡视工</v>
          </cell>
        </row>
        <row r="775">
          <cell r="J775" t="str">
            <v>工人岗</v>
          </cell>
          <cell r="K775" t="str">
            <v>技能序列(S)</v>
          </cell>
        </row>
        <row r="775">
          <cell r="M775" t="str">
            <v>正式工</v>
          </cell>
          <cell r="N775">
            <v>45115</v>
          </cell>
          <cell r="O775">
            <v>2.2</v>
          </cell>
          <cell r="P775" t="str">
            <v>固定期限劳动合同</v>
          </cell>
          <cell r="Q775" t="str">
            <v>男</v>
          </cell>
          <cell r="R775" t="str">
            <v>汉</v>
          </cell>
          <cell r="S775">
            <v>32099</v>
          </cell>
          <cell r="T775" t="str">
            <v>山西省原平市苏龙口镇南王就村015-061号</v>
          </cell>
          <cell r="U775" t="str">
            <v>142202198711181614</v>
          </cell>
        </row>
        <row r="776">
          <cell r="F776" t="str">
            <v>郝政</v>
          </cell>
          <cell r="G776" t="str">
            <v>多种经营部-多经</v>
          </cell>
          <cell r="H776" t="str">
            <v>高岭岩分拣工</v>
          </cell>
        </row>
        <row r="776">
          <cell r="J776" t="str">
            <v>工人岗</v>
          </cell>
          <cell r="K776" t="str">
            <v>技能序列(S)</v>
          </cell>
        </row>
        <row r="776">
          <cell r="M776" t="str">
            <v>正式工</v>
          </cell>
          <cell r="N776">
            <v>45078</v>
          </cell>
          <cell r="O776">
            <v>2.3</v>
          </cell>
          <cell r="P776" t="str">
            <v>固定期限劳动合同</v>
          </cell>
          <cell r="Q776" t="str">
            <v>男</v>
          </cell>
          <cell r="R776" t="str">
            <v>汉</v>
          </cell>
          <cell r="S776">
            <v>34064</v>
          </cell>
          <cell r="T776" t="str">
            <v>山西省浑源县官儿乡土岭村346号</v>
          </cell>
          <cell r="U776" t="str">
            <v>140225199304055917</v>
          </cell>
        </row>
        <row r="777">
          <cell r="F777" t="str">
            <v>刘二</v>
          </cell>
          <cell r="G777" t="str">
            <v>多种经营部-多经</v>
          </cell>
          <cell r="H777" t="str">
            <v>高岭岩分拣工</v>
          </cell>
        </row>
        <row r="777">
          <cell r="J777" t="str">
            <v>工人岗</v>
          </cell>
          <cell r="K777" t="str">
            <v>技能序列(S)</v>
          </cell>
        </row>
        <row r="777">
          <cell r="M777" t="str">
            <v>正式工</v>
          </cell>
          <cell r="N777">
            <v>45078</v>
          </cell>
          <cell r="O777">
            <v>2.3</v>
          </cell>
          <cell r="P777" t="str">
            <v>固定期限劳动合同</v>
          </cell>
          <cell r="Q777" t="str">
            <v>男</v>
          </cell>
          <cell r="R777" t="str">
            <v>汉</v>
          </cell>
          <cell r="S777">
            <v>31102</v>
          </cell>
          <cell r="T777" t="str">
            <v>山西省浑源县官儿乡土岭村312号</v>
          </cell>
          <cell r="U777" t="str">
            <v>140225198502246111</v>
          </cell>
        </row>
        <row r="778">
          <cell r="F778" t="str">
            <v>张聪</v>
          </cell>
          <cell r="G778" t="str">
            <v>多种经营部-多经</v>
          </cell>
          <cell r="H778" t="str">
            <v>高岭岩分拣工</v>
          </cell>
        </row>
        <row r="778">
          <cell r="J778" t="str">
            <v>工人岗</v>
          </cell>
          <cell r="K778" t="str">
            <v>技能序列(S)</v>
          </cell>
        </row>
        <row r="778">
          <cell r="M778" t="str">
            <v>临时工</v>
          </cell>
          <cell r="N778">
            <v>45649</v>
          </cell>
          <cell r="O778">
            <v>0.7</v>
          </cell>
          <cell r="P778" t="str">
            <v>劳务合同</v>
          </cell>
          <cell r="Q778" t="str">
            <v>男</v>
          </cell>
          <cell r="R778" t="str">
            <v>汉</v>
          </cell>
          <cell r="S778">
            <v>27915</v>
          </cell>
          <cell r="T778" t="str">
            <v>山西省浑源县官儿乡界板沟村54号</v>
          </cell>
          <cell r="U778" t="str">
            <v>142125197606046116</v>
          </cell>
        </row>
        <row r="779">
          <cell r="F779" t="str">
            <v>李海军</v>
          </cell>
          <cell r="G779" t="str">
            <v>多种经营部-多经</v>
          </cell>
          <cell r="H779" t="str">
            <v>高岭岩分拣工</v>
          </cell>
        </row>
        <row r="779">
          <cell r="J779" t="str">
            <v>工人岗</v>
          </cell>
          <cell r="K779" t="str">
            <v>技能序列(S)</v>
          </cell>
        </row>
        <row r="779">
          <cell r="M779" t="str">
            <v>正式工</v>
          </cell>
          <cell r="N779">
            <v>45078</v>
          </cell>
          <cell r="O779">
            <v>2.3</v>
          </cell>
          <cell r="P779" t="str">
            <v>固定期限劳动合同</v>
          </cell>
          <cell r="Q779" t="str">
            <v>男</v>
          </cell>
          <cell r="R779" t="str">
            <v>汉</v>
          </cell>
          <cell r="S779">
            <v>30974</v>
          </cell>
          <cell r="T779" t="str">
            <v>山西省浑源县永安镇张家号村99号</v>
          </cell>
          <cell r="U779" t="str">
            <v>140225198410191811</v>
          </cell>
        </row>
        <row r="780">
          <cell r="F780" t="str">
            <v>孙世强</v>
          </cell>
          <cell r="G780" t="str">
            <v>生产机修科</v>
          </cell>
          <cell r="H780" t="str">
            <v>生产班长</v>
          </cell>
        </row>
        <row r="780">
          <cell r="J780" t="str">
            <v>工人岗</v>
          </cell>
          <cell r="K780" t="str">
            <v>技能序列(S)</v>
          </cell>
        </row>
        <row r="780">
          <cell r="M780" t="str">
            <v>正式工</v>
          </cell>
          <cell r="N780">
            <v>45153</v>
          </cell>
          <cell r="O780">
            <v>2.1</v>
          </cell>
          <cell r="P780" t="str">
            <v>固定期限劳动合同</v>
          </cell>
          <cell r="Q780" t="str">
            <v>男</v>
          </cell>
          <cell r="R780" t="str">
            <v>汉</v>
          </cell>
          <cell r="S780">
            <v>35599</v>
          </cell>
          <cell r="T780" t="str">
            <v>山西省广灵县宜兴乡西宜兴村387号</v>
          </cell>
          <cell r="U780" t="str">
            <v>140223199706183812</v>
          </cell>
        </row>
        <row r="781">
          <cell r="F781" t="str">
            <v>赵玉东</v>
          </cell>
          <cell r="G781" t="str">
            <v>多种经营部-多经</v>
          </cell>
          <cell r="H781" t="str">
            <v>操作工</v>
          </cell>
        </row>
        <row r="781">
          <cell r="J781" t="str">
            <v>工人岗</v>
          </cell>
          <cell r="K781" t="str">
            <v>技能序列(S)</v>
          </cell>
        </row>
        <row r="781">
          <cell r="M781" t="str">
            <v>临时工</v>
          </cell>
          <cell r="N781">
            <v>44768</v>
          </cell>
          <cell r="O781">
            <v>3.1</v>
          </cell>
          <cell r="P781" t="str">
            <v>劳务合同</v>
          </cell>
          <cell r="Q781" t="str">
            <v>男</v>
          </cell>
          <cell r="R781" t="str">
            <v>汉</v>
          </cell>
          <cell r="S781">
            <v>26618</v>
          </cell>
          <cell r="T781" t="str">
            <v>辽宁省宽甸满族自治县石湖沟乡楼房村五组10</v>
          </cell>
          <cell r="U781" t="str">
            <v>21062419721115075X</v>
          </cell>
        </row>
        <row r="782">
          <cell r="F782" t="str">
            <v>曹念蒙</v>
          </cell>
          <cell r="G782" t="str">
            <v>多种经营部-多经</v>
          </cell>
          <cell r="H782" t="str">
            <v>分拣工</v>
          </cell>
        </row>
        <row r="782">
          <cell r="J782" t="str">
            <v>工人岗</v>
          </cell>
          <cell r="K782" t="str">
            <v>技能序列(S)</v>
          </cell>
        </row>
        <row r="782">
          <cell r="M782" t="str">
            <v>正式工</v>
          </cell>
          <cell r="N782">
            <v>45525</v>
          </cell>
          <cell r="O782">
            <v>1.1</v>
          </cell>
          <cell r="P782" t="str">
            <v>固定期限劳动合同</v>
          </cell>
          <cell r="Q782" t="str">
            <v>男</v>
          </cell>
          <cell r="R782" t="str">
            <v>汉</v>
          </cell>
          <cell r="S782">
            <v>33721</v>
          </cell>
          <cell r="T782" t="str">
            <v>内蒙古包头市九原区东区一路北东区二街东滨河第一城B2栋306号</v>
          </cell>
          <cell r="U782" t="str">
            <v>412326199204276076</v>
          </cell>
        </row>
        <row r="783">
          <cell r="F783" t="str">
            <v>周兴洲</v>
          </cell>
          <cell r="G783" t="str">
            <v>生产机修科</v>
          </cell>
          <cell r="H783" t="str">
            <v>临时工</v>
          </cell>
        </row>
        <row r="783">
          <cell r="J783" t="str">
            <v>工人岗</v>
          </cell>
          <cell r="K783" t="str">
            <v>技能序列(S)</v>
          </cell>
        </row>
        <row r="783">
          <cell r="M783" t="str">
            <v>临时工</v>
          </cell>
          <cell r="N783">
            <v>45528</v>
          </cell>
          <cell r="O783">
            <v>1.1</v>
          </cell>
          <cell r="P783" t="str">
            <v>劳务合同</v>
          </cell>
          <cell r="Q783" t="str">
            <v>男</v>
          </cell>
          <cell r="R783" t="str">
            <v>汉</v>
          </cell>
          <cell r="S783">
            <v>33088</v>
          </cell>
          <cell r="T783" t="str">
            <v>山东省肥城市老城镇老城村6号楼1单元302室</v>
          </cell>
          <cell r="U783" t="str">
            <v>370983199008030517</v>
          </cell>
        </row>
        <row r="784">
          <cell r="F784" t="str">
            <v>郝志孝</v>
          </cell>
          <cell r="G784" t="str">
            <v>多种经营部-多经</v>
          </cell>
          <cell r="H784" t="str">
            <v>高岭岩分拣班长</v>
          </cell>
        </row>
        <row r="784">
          <cell r="J784" t="str">
            <v>工人岗</v>
          </cell>
          <cell r="K784" t="str">
            <v>技能序列(S)</v>
          </cell>
        </row>
        <row r="784">
          <cell r="M784" t="str">
            <v>临时工</v>
          </cell>
          <cell r="N784">
            <v>43766</v>
          </cell>
          <cell r="O784">
            <v>5.9</v>
          </cell>
          <cell r="P784" t="str">
            <v>劳务合同</v>
          </cell>
          <cell r="Q784" t="str">
            <v>男</v>
          </cell>
          <cell r="R784" t="str">
            <v>汉</v>
          </cell>
          <cell r="S784">
            <v>24847</v>
          </cell>
          <cell r="T784" t="str">
            <v>山西省浑源县官儿乡土岭村346号</v>
          </cell>
          <cell r="U784" t="str">
            <v>140225196801105918</v>
          </cell>
        </row>
        <row r="785">
          <cell r="F785" t="str">
            <v>张恒山</v>
          </cell>
          <cell r="G785" t="str">
            <v>多种经营部-多经</v>
          </cell>
          <cell r="H785" t="str">
            <v>高岭岩分拣工</v>
          </cell>
        </row>
        <row r="785">
          <cell r="J785" t="str">
            <v>工人岗</v>
          </cell>
          <cell r="K785" t="str">
            <v>技能序列(S)</v>
          </cell>
        </row>
        <row r="785">
          <cell r="M785" t="str">
            <v>临时工</v>
          </cell>
          <cell r="N785">
            <v>44257</v>
          </cell>
          <cell r="O785">
            <v>4.5</v>
          </cell>
          <cell r="P785" t="str">
            <v>劳务合同</v>
          </cell>
          <cell r="Q785" t="str">
            <v>男</v>
          </cell>
          <cell r="R785" t="str">
            <v>汉</v>
          </cell>
          <cell r="S785">
            <v>28252</v>
          </cell>
          <cell r="T785" t="str">
            <v>山西省浑源县官儿乡界板沟村熊沟48号</v>
          </cell>
          <cell r="U785" t="str">
            <v>140225197705076111</v>
          </cell>
        </row>
        <row r="786">
          <cell r="F786" t="str">
            <v>马内蒙</v>
          </cell>
          <cell r="G786" t="str">
            <v>生产机修科</v>
          </cell>
          <cell r="H786" t="str">
            <v>临时工</v>
          </cell>
        </row>
        <row r="786">
          <cell r="J786" t="str">
            <v>工人岗</v>
          </cell>
          <cell r="K786" t="str">
            <v>技能序列(S)</v>
          </cell>
        </row>
        <row r="786">
          <cell r="M786" t="str">
            <v>临时工</v>
          </cell>
          <cell r="N786">
            <v>44991</v>
          </cell>
          <cell r="O786">
            <v>2.5</v>
          </cell>
          <cell r="P786" t="str">
            <v>劳务合同</v>
          </cell>
          <cell r="Q786" t="str">
            <v>男</v>
          </cell>
          <cell r="R786" t="str">
            <v>汉</v>
          </cell>
          <cell r="S786">
            <v>25803</v>
          </cell>
          <cell r="T786" t="str">
            <v>内蒙古托克托县五申镇左家营村3组40号</v>
          </cell>
          <cell r="U786" t="str">
            <v>150122197008235516</v>
          </cell>
        </row>
        <row r="787">
          <cell r="F787" t="str">
            <v>张军</v>
          </cell>
          <cell r="G787" t="str">
            <v>多种经营部-多经</v>
          </cell>
          <cell r="H787" t="str">
            <v>维修工</v>
          </cell>
        </row>
        <row r="787">
          <cell r="J787" t="str">
            <v>工人岗</v>
          </cell>
          <cell r="K787" t="str">
            <v>技能序列(S)</v>
          </cell>
        </row>
        <row r="787">
          <cell r="M787" t="str">
            <v>临时工</v>
          </cell>
          <cell r="N787">
            <v>45456</v>
          </cell>
          <cell r="O787">
            <v>1.3</v>
          </cell>
          <cell r="P787" t="str">
            <v>劳务合同</v>
          </cell>
          <cell r="Q787" t="str">
            <v>男</v>
          </cell>
          <cell r="R787" t="str">
            <v>汉</v>
          </cell>
          <cell r="S787">
            <v>28344</v>
          </cell>
          <cell r="T787" t="str">
            <v>山西省怀仁市云中镇管庄村2区21号</v>
          </cell>
          <cell r="U787" t="str">
            <v>140225197708076117</v>
          </cell>
        </row>
        <row r="788">
          <cell r="F788" t="str">
            <v>李三娃</v>
          </cell>
          <cell r="G788" t="str">
            <v>多种经营部-多经</v>
          </cell>
          <cell r="H788" t="str">
            <v>高岭岩分拣工</v>
          </cell>
        </row>
        <row r="788">
          <cell r="J788" t="str">
            <v>工人岗</v>
          </cell>
          <cell r="K788" t="str">
            <v>技能序列(S)</v>
          </cell>
        </row>
        <row r="788">
          <cell r="M788" t="str">
            <v>临时工</v>
          </cell>
          <cell r="N788">
            <v>45456</v>
          </cell>
          <cell r="O788">
            <v>1.3</v>
          </cell>
          <cell r="P788" t="str">
            <v>劳务合同</v>
          </cell>
          <cell r="Q788" t="str">
            <v>男</v>
          </cell>
          <cell r="R788" t="str">
            <v>汉</v>
          </cell>
          <cell r="S788">
            <v>27105</v>
          </cell>
          <cell r="T788" t="str">
            <v>山西省浑源县官儿乡土岭村359号</v>
          </cell>
          <cell r="U788" t="str">
            <v>140225197403175915</v>
          </cell>
        </row>
        <row r="789">
          <cell r="F789" t="str">
            <v>赵虎</v>
          </cell>
          <cell r="G789" t="str">
            <v>生产机修科</v>
          </cell>
          <cell r="H789" t="str">
            <v>临时工</v>
          </cell>
        </row>
        <row r="789">
          <cell r="J789" t="str">
            <v>工人岗</v>
          </cell>
          <cell r="K789" t="str">
            <v>技能序列(S)</v>
          </cell>
        </row>
        <row r="789">
          <cell r="M789" t="str">
            <v>临时工</v>
          </cell>
          <cell r="N789">
            <v>45555</v>
          </cell>
          <cell r="O789">
            <v>1</v>
          </cell>
          <cell r="P789" t="str">
            <v>劳务合同</v>
          </cell>
          <cell r="Q789" t="str">
            <v>男</v>
          </cell>
          <cell r="R789" t="str">
            <v>汉</v>
          </cell>
          <cell r="S789">
            <v>27675</v>
          </cell>
          <cell r="T789" t="str">
            <v>山西省原平市新原街道小库狄村106号</v>
          </cell>
          <cell r="U789" t="str">
            <v>142202197510080310</v>
          </cell>
        </row>
        <row r="790">
          <cell r="F790" t="str">
            <v>张海龙</v>
          </cell>
          <cell r="G790" t="str">
            <v>多种经营部-多经</v>
          </cell>
          <cell r="H790" t="str">
            <v>集控员</v>
          </cell>
        </row>
        <row r="790">
          <cell r="J790" t="str">
            <v>工人岗</v>
          </cell>
          <cell r="K790" t="str">
            <v>技能序列(S)</v>
          </cell>
        </row>
        <row r="790">
          <cell r="M790" t="str">
            <v>正式工</v>
          </cell>
          <cell r="N790">
            <v>45544</v>
          </cell>
          <cell r="O790">
            <v>1</v>
          </cell>
          <cell r="P790" t="str">
            <v>固定期限劳动合同</v>
          </cell>
          <cell r="Q790" t="str">
            <v>男</v>
          </cell>
          <cell r="R790" t="str">
            <v>汉</v>
          </cell>
          <cell r="S790">
            <v>32994</v>
          </cell>
          <cell r="T790" t="str">
            <v>内蒙古清水河县窑沟乡黑矾沟村24号</v>
          </cell>
          <cell r="U790" t="str">
            <v>150124199005017611</v>
          </cell>
        </row>
        <row r="791">
          <cell r="F791" t="str">
            <v>李海斌</v>
          </cell>
          <cell r="G791" t="str">
            <v>生产机修科</v>
          </cell>
          <cell r="H791" t="str">
            <v>临时工</v>
          </cell>
        </row>
        <row r="791">
          <cell r="J791" t="str">
            <v>工人岗</v>
          </cell>
          <cell r="K791" t="str">
            <v>技能序列(S)</v>
          </cell>
        </row>
        <row r="791">
          <cell r="M791" t="str">
            <v>临时工</v>
          </cell>
          <cell r="N791">
            <v>45352</v>
          </cell>
          <cell r="O791">
            <v>1.5</v>
          </cell>
          <cell r="P791" t="str">
            <v>劳务合同</v>
          </cell>
          <cell r="Q791" t="str">
            <v>男</v>
          </cell>
          <cell r="R791" t="str">
            <v>汉</v>
          </cell>
          <cell r="S791">
            <v>25047</v>
          </cell>
          <cell r="T791" t="str">
            <v>山西省长子县常张乡余家峪村132号</v>
          </cell>
          <cell r="U791" t="str">
            <v>140428196807282835</v>
          </cell>
        </row>
        <row r="792">
          <cell r="F792" t="str">
            <v>马文全</v>
          </cell>
          <cell r="G792" t="str">
            <v>多种经营部-多经</v>
          </cell>
          <cell r="H792" t="str">
            <v>临时工</v>
          </cell>
        </row>
        <row r="792">
          <cell r="J792" t="str">
            <v>工人岗</v>
          </cell>
          <cell r="K792" t="str">
            <v>技能序列(S)</v>
          </cell>
        </row>
        <row r="792">
          <cell r="M792" t="str">
            <v>临时工</v>
          </cell>
          <cell r="N792">
            <v>45464</v>
          </cell>
          <cell r="O792">
            <v>1.2</v>
          </cell>
          <cell r="P792" t="str">
            <v>劳务合同</v>
          </cell>
          <cell r="Q792" t="str">
            <v>男</v>
          </cell>
          <cell r="R792" t="str">
            <v>汉</v>
          </cell>
          <cell r="S792">
            <v>27376</v>
          </cell>
          <cell r="T792" t="str">
            <v>内蒙古鄂尔多斯市准格尔旗龙口镇龙口社区一居委062号</v>
          </cell>
          <cell r="U792" t="str">
            <v>152723197412132114</v>
          </cell>
        </row>
        <row r="793">
          <cell r="F793" t="str">
            <v>高喜旺</v>
          </cell>
          <cell r="G793" t="str">
            <v>多种经营部-多经</v>
          </cell>
          <cell r="H793" t="str">
            <v>巡视工</v>
          </cell>
        </row>
        <row r="793">
          <cell r="J793" t="str">
            <v>工人岗</v>
          </cell>
          <cell r="K793" t="str">
            <v>技能序列(S)</v>
          </cell>
        </row>
        <row r="793">
          <cell r="M793" t="str">
            <v>临时工</v>
          </cell>
          <cell r="N793">
            <v>45489</v>
          </cell>
          <cell r="O793">
            <v>1.2</v>
          </cell>
          <cell r="P793" t="str">
            <v>劳务合同</v>
          </cell>
          <cell r="Q793" t="str">
            <v>男</v>
          </cell>
          <cell r="R793" t="str">
            <v>汉</v>
          </cell>
          <cell r="S793">
            <v>23313</v>
          </cell>
          <cell r="T793" t="str">
            <v>山西省太原市尖草坪区马头水乡马吉掌村48号</v>
          </cell>
          <cell r="U793" t="str">
            <v>140113196310295517</v>
          </cell>
        </row>
        <row r="794">
          <cell r="F794" t="str">
            <v>高步峰</v>
          </cell>
          <cell r="G794" t="str">
            <v>多种经营部-多经</v>
          </cell>
          <cell r="H794" t="str">
            <v>临时工</v>
          </cell>
        </row>
        <row r="794">
          <cell r="J794" t="str">
            <v>工人岗</v>
          </cell>
          <cell r="K794" t="str">
            <v>技能序列(S)</v>
          </cell>
        </row>
        <row r="794">
          <cell r="M794" t="str">
            <v>临时工</v>
          </cell>
          <cell r="N794">
            <v>45489</v>
          </cell>
          <cell r="O794">
            <v>1.2</v>
          </cell>
          <cell r="P794" t="str">
            <v>劳务合同</v>
          </cell>
          <cell r="Q794" t="str">
            <v>男</v>
          </cell>
          <cell r="R794" t="str">
            <v>汉</v>
          </cell>
          <cell r="S794">
            <v>26772</v>
          </cell>
          <cell r="T794" t="str">
            <v>宁夏银川市西夏区贺兰山西路兴洲花园小区11-1-302号</v>
          </cell>
          <cell r="U794" t="str">
            <v>622425197304185111</v>
          </cell>
        </row>
        <row r="795">
          <cell r="F795" t="str">
            <v>马彦国</v>
          </cell>
          <cell r="G795" t="str">
            <v>多种经营部-多经</v>
          </cell>
          <cell r="H795" t="str">
            <v>生产班班长（临时工）</v>
          </cell>
        </row>
        <row r="795">
          <cell r="J795" t="str">
            <v>工人岗</v>
          </cell>
          <cell r="K795" t="str">
            <v>技能序列(S)</v>
          </cell>
        </row>
        <row r="795">
          <cell r="M795" t="str">
            <v>临时工</v>
          </cell>
          <cell r="N795">
            <v>45489</v>
          </cell>
          <cell r="O795">
            <v>1.2</v>
          </cell>
          <cell r="P795" t="str">
            <v>劳务合同</v>
          </cell>
          <cell r="Q795" t="str">
            <v>男</v>
          </cell>
          <cell r="R795" t="str">
            <v>汉</v>
          </cell>
          <cell r="S795">
            <v>29817</v>
          </cell>
          <cell r="T795" t="str">
            <v>甘肃省康乐县附城镇刘家庙村夏家寨77号</v>
          </cell>
          <cell r="U795" t="str">
            <v>622922198108190039</v>
          </cell>
        </row>
        <row r="796">
          <cell r="F796" t="str">
            <v>沈兴明</v>
          </cell>
          <cell r="G796" t="str">
            <v>多种经营部-多经</v>
          </cell>
          <cell r="H796" t="str">
            <v>临时工</v>
          </cell>
        </row>
        <row r="796">
          <cell r="J796" t="str">
            <v>工人岗</v>
          </cell>
          <cell r="K796" t="str">
            <v>技能序列(S)</v>
          </cell>
        </row>
        <row r="796">
          <cell r="M796" t="str">
            <v>临时工</v>
          </cell>
          <cell r="N796">
            <v>45489</v>
          </cell>
          <cell r="O796">
            <v>1.2</v>
          </cell>
          <cell r="P796" t="str">
            <v>劳务合同</v>
          </cell>
          <cell r="Q796" t="str">
            <v>男</v>
          </cell>
          <cell r="R796" t="str">
            <v>汉</v>
          </cell>
          <cell r="S796">
            <v>24077</v>
          </cell>
          <cell r="T796" t="str">
            <v>宁夏中卫市中宁县石空镇王营村三队048号</v>
          </cell>
          <cell r="U796" t="str">
            <v>642124196512010312</v>
          </cell>
        </row>
        <row r="797">
          <cell r="F797" t="str">
            <v>范祥</v>
          </cell>
          <cell r="G797" t="str">
            <v>多种经营部-多经</v>
          </cell>
          <cell r="H797" t="str">
            <v>巡视工</v>
          </cell>
        </row>
        <row r="797">
          <cell r="J797" t="str">
            <v>工人岗</v>
          </cell>
          <cell r="K797" t="str">
            <v>技能序列(S)</v>
          </cell>
        </row>
        <row r="797">
          <cell r="M797" t="str">
            <v>临时工</v>
          </cell>
          <cell r="N797">
            <v>45736</v>
          </cell>
          <cell r="O797">
            <v>0.5</v>
          </cell>
          <cell r="P797" t="str">
            <v>劳务合同</v>
          </cell>
          <cell r="Q797" t="str">
            <v>男</v>
          </cell>
          <cell r="R797" t="str">
            <v>汉</v>
          </cell>
          <cell r="S797">
            <v>35736</v>
          </cell>
          <cell r="T797" t="str">
            <v>山西省偏关县窑头乡楼子沟村1大队</v>
          </cell>
          <cell r="U797" t="str">
            <v>142234199711021616</v>
          </cell>
        </row>
        <row r="798">
          <cell r="F798" t="str">
            <v>刘洋</v>
          </cell>
          <cell r="G798" t="str">
            <v>多种经营部-多经</v>
          </cell>
          <cell r="H798" t="str">
            <v>高岭岩分拣工</v>
          </cell>
        </row>
        <row r="798">
          <cell r="J798" t="str">
            <v>工人岗</v>
          </cell>
          <cell r="K798" t="str">
            <v>技能序列(S)</v>
          </cell>
        </row>
        <row r="798">
          <cell r="M798" t="str">
            <v>临时工</v>
          </cell>
          <cell r="N798">
            <v>45736</v>
          </cell>
          <cell r="O798">
            <v>0.5</v>
          </cell>
          <cell r="P798" t="str">
            <v>劳务合同</v>
          </cell>
          <cell r="Q798" t="str">
            <v>男</v>
          </cell>
          <cell r="R798" t="str">
            <v>汉</v>
          </cell>
          <cell r="S798">
            <v>35072</v>
          </cell>
          <cell r="T798" t="str">
            <v>内蒙古鄂尔多斯市准格尔旗十二连城乡三十倾地村苇塘社553号</v>
          </cell>
          <cell r="U798" t="str">
            <v>152723199601085416</v>
          </cell>
        </row>
        <row r="799">
          <cell r="F799" t="str">
            <v>刘永栋</v>
          </cell>
          <cell r="G799" t="str">
            <v>生产机修科</v>
          </cell>
          <cell r="H799" t="str">
            <v>临时工</v>
          </cell>
        </row>
        <row r="799">
          <cell r="J799" t="str">
            <v>工人岗</v>
          </cell>
          <cell r="K799" t="str">
            <v>技能序列(S)</v>
          </cell>
        </row>
        <row r="799">
          <cell r="M799" t="str">
            <v>临时工</v>
          </cell>
          <cell r="N799">
            <v>45594</v>
          </cell>
          <cell r="O799">
            <v>0.9</v>
          </cell>
          <cell r="P799" t="str">
            <v>劳务合同</v>
          </cell>
          <cell r="Q799" t="str">
            <v>男</v>
          </cell>
          <cell r="R799" t="str">
            <v>汉</v>
          </cell>
          <cell r="S799">
            <v>29834</v>
          </cell>
          <cell r="T799" t="str">
            <v>河北省邢台市隆尧县双碑乡北村1018号</v>
          </cell>
          <cell r="U799" t="str">
            <v>142202198904100518</v>
          </cell>
        </row>
        <row r="800">
          <cell r="F800" t="str">
            <v>曾银海</v>
          </cell>
          <cell r="G800" t="str">
            <v>多种经营部-多经</v>
          </cell>
          <cell r="H800" t="str">
            <v>捡矸工</v>
          </cell>
        </row>
        <row r="800">
          <cell r="J800" t="str">
            <v>工人岗</v>
          </cell>
          <cell r="K800" t="str">
            <v>技能序列(S)</v>
          </cell>
        </row>
        <row r="800">
          <cell r="M800" t="str">
            <v>临时工</v>
          </cell>
          <cell r="N800">
            <v>45643</v>
          </cell>
          <cell r="O800">
            <v>0.7</v>
          </cell>
          <cell r="P800" t="str">
            <v>劳务合同</v>
          </cell>
          <cell r="Q800" t="str">
            <v>男</v>
          </cell>
          <cell r="R800" t="str">
            <v>汉</v>
          </cell>
          <cell r="S800">
            <v>26364</v>
          </cell>
          <cell r="T800" t="str">
            <v>山西省大同市新荣区郭家窑乡庄窝墩村198号</v>
          </cell>
          <cell r="U800" t="str">
            <v>140212197203061815</v>
          </cell>
        </row>
        <row r="801">
          <cell r="F801" t="str">
            <v>沈永鸿</v>
          </cell>
          <cell r="G801" t="str">
            <v>多种经营部-多经</v>
          </cell>
          <cell r="H801" t="str">
            <v>临时工</v>
          </cell>
        </row>
        <row r="801">
          <cell r="J801" t="str">
            <v>工人岗</v>
          </cell>
          <cell r="K801" t="str">
            <v>技能序列(S)</v>
          </cell>
        </row>
        <row r="801">
          <cell r="M801" t="str">
            <v>临时工</v>
          </cell>
          <cell r="N801">
            <v>45604</v>
          </cell>
          <cell r="O801">
            <v>0.9</v>
          </cell>
          <cell r="P801" t="str">
            <v>劳务合同</v>
          </cell>
          <cell r="Q801" t="str">
            <v>男</v>
          </cell>
          <cell r="R801" t="str">
            <v>汉</v>
          </cell>
          <cell r="S801">
            <v>25019</v>
          </cell>
          <cell r="T801" t="str">
            <v>甘肃省庆阳市宁县金村乡老庄村</v>
          </cell>
          <cell r="U801" t="str">
            <v>622826196806302334</v>
          </cell>
        </row>
        <row r="802">
          <cell r="F802" t="str">
            <v>张军</v>
          </cell>
          <cell r="G802" t="str">
            <v>多种经营部-多经</v>
          </cell>
          <cell r="H802" t="str">
            <v>临时工</v>
          </cell>
        </row>
        <row r="802">
          <cell r="J802" t="str">
            <v>工人岗</v>
          </cell>
          <cell r="K802" t="str">
            <v>技能序列(S)</v>
          </cell>
        </row>
        <row r="802">
          <cell r="M802" t="str">
            <v>临时工</v>
          </cell>
          <cell r="N802">
            <v>45701</v>
          </cell>
          <cell r="O802">
            <v>0.6</v>
          </cell>
          <cell r="P802" t="str">
            <v>劳务合同</v>
          </cell>
          <cell r="Q802" t="str">
            <v>男</v>
          </cell>
          <cell r="R802" t="str">
            <v>汉</v>
          </cell>
          <cell r="S802">
            <v>31695</v>
          </cell>
          <cell r="T802" t="str">
            <v>甘肃省临潭县羊沙乡新庄村各龙口社38号</v>
          </cell>
          <cell r="U802" t="str">
            <v>622922198610101273</v>
          </cell>
        </row>
        <row r="803">
          <cell r="F803" t="str">
            <v>张昌利</v>
          </cell>
          <cell r="G803" t="str">
            <v>多种经营部-多经</v>
          </cell>
          <cell r="H803" t="str">
            <v>临时工</v>
          </cell>
        </row>
        <row r="803">
          <cell r="J803" t="str">
            <v>工人岗</v>
          </cell>
          <cell r="K803" t="str">
            <v>技能序列(S)</v>
          </cell>
        </row>
        <row r="803">
          <cell r="M803" t="str">
            <v>临时工</v>
          </cell>
          <cell r="N803">
            <v>45721</v>
          </cell>
          <cell r="O803">
            <v>0.5</v>
          </cell>
          <cell r="P803" t="str">
            <v>劳务合同</v>
          </cell>
          <cell r="Q803" t="str">
            <v>男</v>
          </cell>
          <cell r="R803" t="str">
            <v>汉</v>
          </cell>
          <cell r="S803">
            <v>29938</v>
          </cell>
          <cell r="T803" t="str">
            <v>甘肃省庄浪县赵墩乡阳川村一社32号</v>
          </cell>
          <cell r="U803" t="str">
            <v>622726198112181519</v>
          </cell>
        </row>
        <row r="804">
          <cell r="F804" t="str">
            <v>王赵林</v>
          </cell>
          <cell r="G804" t="str">
            <v>生产机修科</v>
          </cell>
          <cell r="H804" t="str">
            <v>临时工</v>
          </cell>
        </row>
        <row r="804">
          <cell r="J804" t="str">
            <v>工人岗</v>
          </cell>
          <cell r="K804" t="str">
            <v>技能序列(S)</v>
          </cell>
        </row>
        <row r="804">
          <cell r="M804" t="str">
            <v>临时工</v>
          </cell>
          <cell r="N804">
            <v>45710</v>
          </cell>
          <cell r="O804">
            <v>0.6</v>
          </cell>
          <cell r="P804" t="str">
            <v>劳务合同</v>
          </cell>
          <cell r="Q804" t="str">
            <v>男</v>
          </cell>
          <cell r="R804" t="str">
            <v>汉</v>
          </cell>
          <cell r="S804">
            <v>23416</v>
          </cell>
          <cell r="T804" t="str">
            <v>河北省邯郸市魏县沙口集乡杜二庄村440号</v>
          </cell>
          <cell r="U804" t="str">
            <v>130434196402091630</v>
          </cell>
        </row>
        <row r="805">
          <cell r="F805" t="str">
            <v>周元甲</v>
          </cell>
          <cell r="G805" t="str">
            <v>开发部</v>
          </cell>
          <cell r="H805" t="str">
            <v>经理</v>
          </cell>
        </row>
        <row r="805">
          <cell r="J805" t="str">
            <v>管理岗</v>
          </cell>
          <cell r="K805" t="str">
            <v>管理序列（M)</v>
          </cell>
          <cell r="L805" t="str">
            <v>正经理级/副矿级</v>
          </cell>
          <cell r="M805" t="str">
            <v>正式工</v>
          </cell>
          <cell r="N805">
            <v>44428</v>
          </cell>
          <cell r="O805">
            <v>4.1</v>
          </cell>
          <cell r="P805" t="str">
            <v>固定期限劳动合同</v>
          </cell>
          <cell r="Q805" t="str">
            <v>男</v>
          </cell>
          <cell r="R805" t="str">
            <v>汉</v>
          </cell>
          <cell r="S805">
            <v>30976</v>
          </cell>
          <cell r="T805" t="str">
            <v>内蒙古鄂尔多斯市准格尔旗十二连城乡康卜村康卜社010号</v>
          </cell>
          <cell r="U805" t="str">
            <v>152723198410215439</v>
          </cell>
        </row>
        <row r="806">
          <cell r="F806" t="str">
            <v>石岭</v>
          </cell>
          <cell r="G806" t="str">
            <v>采购部</v>
          </cell>
          <cell r="H806" t="str">
            <v>经理</v>
          </cell>
        </row>
        <row r="806">
          <cell r="J806" t="str">
            <v>管理岗</v>
          </cell>
          <cell r="K806" t="str">
            <v>管理序列（M)</v>
          </cell>
          <cell r="L806" t="str">
            <v>正经理级/副矿级</v>
          </cell>
          <cell r="M806" t="str">
            <v>正式工</v>
          </cell>
          <cell r="N806">
            <v>43916</v>
          </cell>
          <cell r="O806">
            <v>5.5</v>
          </cell>
          <cell r="P806" t="str">
            <v>固定期限劳动合同</v>
          </cell>
          <cell r="Q806" t="str">
            <v>男</v>
          </cell>
          <cell r="R806" t="str">
            <v>汉</v>
          </cell>
          <cell r="S806">
            <v>31783</v>
          </cell>
          <cell r="T806" t="str">
            <v>山西省河曲县鹿固乡大梁村1排8号</v>
          </cell>
          <cell r="U806" t="str">
            <v>142232198701063831</v>
          </cell>
        </row>
        <row r="807">
          <cell r="F807" t="str">
            <v>李善君</v>
          </cell>
          <cell r="G807" t="str">
            <v>采购部</v>
          </cell>
          <cell r="H807" t="str">
            <v>副经理</v>
          </cell>
        </row>
        <row r="807">
          <cell r="J807" t="str">
            <v>管理岗</v>
          </cell>
          <cell r="K807" t="str">
            <v>管理序列（M)</v>
          </cell>
          <cell r="L807" t="str">
            <v>副经理级/正科级</v>
          </cell>
          <cell r="M807" t="str">
            <v>正式工</v>
          </cell>
          <cell r="N807">
            <v>40673</v>
          </cell>
          <cell r="O807">
            <v>14.4</v>
          </cell>
          <cell r="P807" t="str">
            <v>无固定期限</v>
          </cell>
          <cell r="Q807" t="str">
            <v>女</v>
          </cell>
          <cell r="R807" t="str">
            <v>朝鲜</v>
          </cell>
          <cell r="S807">
            <v>30293</v>
          </cell>
          <cell r="T807" t="str">
            <v>内蒙古呼和浩特市赛罕区乌兰察布东路冶金研究院宿舍1号楼1单元12号</v>
          </cell>
          <cell r="U807" t="str">
            <v>152127198212082121</v>
          </cell>
        </row>
        <row r="808">
          <cell r="F808" t="str">
            <v>高文豹</v>
          </cell>
          <cell r="G808" t="str">
            <v>开发部</v>
          </cell>
          <cell r="H808" t="str">
            <v>专员</v>
          </cell>
        </row>
        <row r="808">
          <cell r="J808" t="str">
            <v>专业技术岗</v>
          </cell>
          <cell r="K808" t="str">
            <v>专业技术序列(P)</v>
          </cell>
          <cell r="L808" t="str">
            <v>副科级/经理助理/主管</v>
          </cell>
          <cell r="M808" t="str">
            <v>正式工</v>
          </cell>
          <cell r="N808">
            <v>45097</v>
          </cell>
          <cell r="O808">
            <v>2.2</v>
          </cell>
          <cell r="P808" t="str">
            <v>固定期限劳动合同</v>
          </cell>
          <cell r="Q808" t="str">
            <v>男</v>
          </cell>
          <cell r="R808" t="str">
            <v>汉</v>
          </cell>
          <cell r="S808">
            <v>32756</v>
          </cell>
          <cell r="T808" t="str">
            <v>内蒙古鄂尔多斯市准格尔旗薛家湾镇牛光圪旦村黄格尔梁社619号</v>
          </cell>
          <cell r="U808" t="str">
            <v>152723198909051234</v>
          </cell>
        </row>
        <row r="809">
          <cell r="F809" t="str">
            <v>李纪宏</v>
          </cell>
          <cell r="G809" t="str">
            <v>开发部</v>
          </cell>
          <cell r="H809" t="str">
            <v>主管</v>
          </cell>
        </row>
        <row r="809">
          <cell r="J809" t="str">
            <v>专业技术岗</v>
          </cell>
          <cell r="K809" t="str">
            <v>专业技术序列(P)</v>
          </cell>
          <cell r="L809" t="str">
            <v>副科级/经理助理/主管</v>
          </cell>
          <cell r="M809" t="str">
            <v>正式工</v>
          </cell>
          <cell r="N809">
            <v>42439</v>
          </cell>
          <cell r="O809">
            <v>9.5</v>
          </cell>
          <cell r="P809" t="str">
            <v>固定期限劳动合同</v>
          </cell>
          <cell r="Q809" t="str">
            <v>男</v>
          </cell>
          <cell r="R809" t="str">
            <v>汉</v>
          </cell>
          <cell r="S809">
            <v>34905</v>
          </cell>
          <cell r="T809" t="str">
            <v>内蒙古鄂尔多斯市准格尔旗沙圪堵镇庙壕村西壕社181号</v>
          </cell>
          <cell r="U809" t="str">
            <v>152723199507254519</v>
          </cell>
        </row>
        <row r="810">
          <cell r="F810" t="str">
            <v>田海霞</v>
          </cell>
          <cell r="G810" t="str">
            <v>开发部</v>
          </cell>
          <cell r="H810" t="str">
            <v>专员</v>
          </cell>
        </row>
        <row r="810">
          <cell r="J810" t="str">
            <v>专业技术岗</v>
          </cell>
          <cell r="K810" t="str">
            <v>专业技术序列(P)</v>
          </cell>
        </row>
        <row r="810">
          <cell r="M810" t="str">
            <v>正式工</v>
          </cell>
          <cell r="N810">
            <v>43467</v>
          </cell>
          <cell r="O810">
            <v>6.7</v>
          </cell>
          <cell r="P810" t="str">
            <v>固定期限劳动合同</v>
          </cell>
          <cell r="Q810" t="str">
            <v>女</v>
          </cell>
          <cell r="R810" t="str">
            <v>汉</v>
          </cell>
          <cell r="S810">
            <v>33146</v>
          </cell>
          <cell r="T810" t="str">
            <v>内蒙古鄂尔多斯市准格尔旗龙口镇柏相公村板审图社094号</v>
          </cell>
          <cell r="U810" t="str">
            <v>15272319900930152X</v>
          </cell>
        </row>
        <row r="811">
          <cell r="F811" t="str">
            <v>皇沐辛</v>
          </cell>
          <cell r="G811" t="str">
            <v>开发部</v>
          </cell>
          <cell r="H811" t="str">
            <v>专员</v>
          </cell>
        </row>
        <row r="811">
          <cell r="J811" t="str">
            <v>专业技术岗</v>
          </cell>
          <cell r="K811" t="str">
            <v>专业技术序列(P)</v>
          </cell>
        </row>
        <row r="811">
          <cell r="M811" t="str">
            <v>正式工</v>
          </cell>
          <cell r="N811">
            <v>44256</v>
          </cell>
          <cell r="O811">
            <v>4.5</v>
          </cell>
          <cell r="P811" t="str">
            <v>固定期限劳动合同</v>
          </cell>
          <cell r="Q811" t="str">
            <v>女</v>
          </cell>
          <cell r="R811" t="str">
            <v>蒙古</v>
          </cell>
          <cell r="S811">
            <v>36470</v>
          </cell>
          <cell r="T811" t="str">
            <v>内蒙古呼和浩特市赛罕区诺和木勒大街一毛14号楼6单元6号</v>
          </cell>
          <cell r="U811" t="str">
            <v>150105199911067822</v>
          </cell>
        </row>
        <row r="812">
          <cell r="F812" t="str">
            <v>王鸿</v>
          </cell>
          <cell r="G812" t="str">
            <v>开发部</v>
          </cell>
          <cell r="H812" t="str">
            <v>专员</v>
          </cell>
        </row>
        <row r="812">
          <cell r="J812" t="str">
            <v>专业技术岗</v>
          </cell>
          <cell r="K812" t="str">
            <v>专业技术序列(P)</v>
          </cell>
        </row>
        <row r="812">
          <cell r="M812" t="str">
            <v>正式工</v>
          </cell>
          <cell r="N812">
            <v>44277</v>
          </cell>
          <cell r="O812">
            <v>4.5</v>
          </cell>
          <cell r="P812" t="str">
            <v>固定期限劳动合同</v>
          </cell>
          <cell r="Q812" t="str">
            <v>男</v>
          </cell>
          <cell r="R812" t="str">
            <v>汉</v>
          </cell>
          <cell r="S812">
            <v>31387</v>
          </cell>
          <cell r="T812" t="str">
            <v>准格尔旗薛家湾镇业林沟村周兆元社819号</v>
          </cell>
          <cell r="U812" t="str">
            <v>152723198512064512</v>
          </cell>
        </row>
        <row r="813">
          <cell r="F813" t="str">
            <v>朱彦飞</v>
          </cell>
          <cell r="G813" t="str">
            <v>复垦绿化队</v>
          </cell>
          <cell r="H813" t="str">
            <v>专员</v>
          </cell>
        </row>
        <row r="813">
          <cell r="J813" t="str">
            <v>专业技术岗</v>
          </cell>
          <cell r="K813" t="str">
            <v>专业技术序列(P)</v>
          </cell>
        </row>
        <row r="813">
          <cell r="M813" t="str">
            <v>正式工</v>
          </cell>
          <cell r="N813">
            <v>44306</v>
          </cell>
          <cell r="O813">
            <v>4.4</v>
          </cell>
          <cell r="P813" t="str">
            <v>固定期限劳动合同</v>
          </cell>
          <cell r="Q813" t="str">
            <v>男</v>
          </cell>
          <cell r="R813" t="str">
            <v>汉</v>
          </cell>
          <cell r="S813">
            <v>35565</v>
          </cell>
          <cell r="T813" t="str">
            <v>内蒙古鄂尔多斯市准格尔旗薛家湾镇桃园里12号楼1单元1号</v>
          </cell>
          <cell r="U813" t="str">
            <v>152723199705152118</v>
          </cell>
        </row>
        <row r="814">
          <cell r="F814" t="str">
            <v>刘彦彤</v>
          </cell>
          <cell r="G814" t="str">
            <v>开发部</v>
          </cell>
          <cell r="H814" t="str">
            <v>主管</v>
          </cell>
        </row>
        <row r="814">
          <cell r="J814" t="str">
            <v>专业技术岗</v>
          </cell>
          <cell r="K814" t="str">
            <v>专业技术序列(P)</v>
          </cell>
          <cell r="L814" t="str">
            <v>副科级/经理助理/主管</v>
          </cell>
          <cell r="M814" t="str">
            <v>正式工</v>
          </cell>
          <cell r="N814">
            <v>44522</v>
          </cell>
          <cell r="O814">
            <v>3.8</v>
          </cell>
          <cell r="P814" t="str">
            <v>固定期限劳动合同</v>
          </cell>
          <cell r="Q814" t="str">
            <v>女</v>
          </cell>
          <cell r="R814" t="str">
            <v>汉</v>
          </cell>
          <cell r="S814">
            <v>33248</v>
          </cell>
          <cell r="T814" t="str">
            <v>内蒙古鄂尔多斯市准格尔旗十二连城乡董三窑村七卜尧社304号</v>
          </cell>
          <cell r="U814" t="str">
            <v>152722199101102121</v>
          </cell>
        </row>
        <row r="815">
          <cell r="F815" t="str">
            <v>张雄</v>
          </cell>
          <cell r="G815" t="str">
            <v>采购部</v>
          </cell>
          <cell r="H815" t="str">
            <v>采购专员</v>
          </cell>
        </row>
        <row r="815">
          <cell r="J815" t="str">
            <v>专业技术岗</v>
          </cell>
          <cell r="K815" t="str">
            <v>专业技术序列(P)</v>
          </cell>
        </row>
        <row r="815">
          <cell r="M815" t="str">
            <v>正式工</v>
          </cell>
          <cell r="N815">
            <v>42605</v>
          </cell>
          <cell r="O815">
            <v>9.1</v>
          </cell>
          <cell r="P815" t="str">
            <v>固定期限劳动合同</v>
          </cell>
          <cell r="Q815" t="str">
            <v>男</v>
          </cell>
          <cell r="R815" t="str">
            <v>汉</v>
          </cell>
          <cell r="S815">
            <v>33567</v>
          </cell>
          <cell r="T815" t="str">
            <v>内蒙古鄂尔多斯市准格尔旗沙圪堵镇乌拉素村白林沟社60号</v>
          </cell>
          <cell r="U815" t="str">
            <v>152723199111250618</v>
          </cell>
        </row>
        <row r="816">
          <cell r="F816" t="str">
            <v>周瑞峰</v>
          </cell>
          <cell r="G816" t="str">
            <v>采购部</v>
          </cell>
          <cell r="H816" t="str">
            <v>采购专员</v>
          </cell>
        </row>
        <row r="816">
          <cell r="J816" t="str">
            <v>专业技术岗</v>
          </cell>
          <cell r="K816" t="str">
            <v>专业技术序列(P)</v>
          </cell>
        </row>
        <row r="816">
          <cell r="M816" t="str">
            <v>正式工</v>
          </cell>
          <cell r="N816">
            <v>42636</v>
          </cell>
          <cell r="O816">
            <v>9</v>
          </cell>
          <cell r="P816" t="str">
            <v>固定期限劳动合同</v>
          </cell>
          <cell r="Q816" t="str">
            <v>男</v>
          </cell>
          <cell r="R816" t="str">
            <v>汉</v>
          </cell>
          <cell r="S816">
            <v>32828</v>
          </cell>
          <cell r="T816" t="str">
            <v>内蒙古鄂尔多斯市准格尔旗薛家湾镇黑岱沟村南梁社605号</v>
          </cell>
          <cell r="U816" t="str">
            <v>152723198911160915</v>
          </cell>
        </row>
        <row r="817">
          <cell r="F817" t="str">
            <v>白杰铭</v>
          </cell>
          <cell r="G817" t="str">
            <v>采购部</v>
          </cell>
          <cell r="H817" t="str">
            <v>采购专员</v>
          </cell>
        </row>
        <row r="817">
          <cell r="J817" t="str">
            <v>专业技术岗</v>
          </cell>
          <cell r="K817" t="str">
            <v>专业技术序列(P)</v>
          </cell>
        </row>
        <row r="817">
          <cell r="M817" t="str">
            <v>正式工</v>
          </cell>
          <cell r="N817">
            <v>43916</v>
          </cell>
          <cell r="O817">
            <v>5.5</v>
          </cell>
          <cell r="P817" t="str">
            <v>固定期限劳动合同</v>
          </cell>
          <cell r="Q817" t="str">
            <v>男</v>
          </cell>
          <cell r="R817" t="str">
            <v>汉</v>
          </cell>
          <cell r="S817">
            <v>33924</v>
          </cell>
          <cell r="T817" t="str">
            <v>内蒙古鄂尔多斯市准格尔旗沙圪堵镇乌素沟村店沟社052号</v>
          </cell>
          <cell r="U817" t="str">
            <v>15272319921116811X</v>
          </cell>
        </row>
        <row r="818">
          <cell r="F818" t="str">
            <v>宋利腾</v>
          </cell>
          <cell r="G818" t="str">
            <v>采购部</v>
          </cell>
          <cell r="H818" t="str">
            <v>采购专员</v>
          </cell>
        </row>
        <row r="818">
          <cell r="J818" t="str">
            <v>专业技术岗</v>
          </cell>
          <cell r="K818" t="str">
            <v>专业技术序列(P)</v>
          </cell>
        </row>
        <row r="818">
          <cell r="M818" t="str">
            <v>正式工</v>
          </cell>
          <cell r="N818">
            <v>43320</v>
          </cell>
          <cell r="O818">
            <v>7.1</v>
          </cell>
          <cell r="P818" t="str">
            <v>固定期限劳动合同</v>
          </cell>
          <cell r="Q818" t="str">
            <v>男</v>
          </cell>
          <cell r="R818" t="str">
            <v>汉</v>
          </cell>
          <cell r="S818">
            <v>35081</v>
          </cell>
          <cell r="T818" t="str">
            <v>内蒙古乌兰察布市商都县大黑沙土镇哈北嘎村</v>
          </cell>
          <cell r="U818" t="str">
            <v>15262619960117181X</v>
          </cell>
        </row>
        <row r="819">
          <cell r="F819" t="str">
            <v>武丽婷</v>
          </cell>
          <cell r="G819" t="str">
            <v>采购部</v>
          </cell>
          <cell r="H819" t="str">
            <v>供应商管理员</v>
          </cell>
        </row>
        <row r="819">
          <cell r="J819" t="str">
            <v>专业技术岗</v>
          </cell>
          <cell r="K819" t="str">
            <v>专业技术序列(P)</v>
          </cell>
        </row>
        <row r="819">
          <cell r="M819" t="str">
            <v>正式工</v>
          </cell>
          <cell r="N819">
            <v>42565</v>
          </cell>
          <cell r="O819">
            <v>9.2</v>
          </cell>
          <cell r="P819" t="str">
            <v>固定期限劳动合同</v>
          </cell>
          <cell r="Q819" t="str">
            <v>女</v>
          </cell>
          <cell r="R819" t="str">
            <v>汉</v>
          </cell>
          <cell r="S819">
            <v>34173</v>
          </cell>
          <cell r="T819" t="str">
            <v>山西省神池县长畛乡长畛村1楼1号</v>
          </cell>
          <cell r="U819" t="str">
            <v>142229199307233122</v>
          </cell>
        </row>
        <row r="820">
          <cell r="F820" t="str">
            <v>李娟</v>
          </cell>
          <cell r="G820" t="str">
            <v>采购部</v>
          </cell>
          <cell r="H820" t="str">
            <v>结算专员</v>
          </cell>
        </row>
        <row r="820">
          <cell r="J820" t="str">
            <v>专业技术岗</v>
          </cell>
          <cell r="K820" t="str">
            <v>专业技术序列(P)</v>
          </cell>
        </row>
        <row r="820">
          <cell r="M820" t="str">
            <v>正式工</v>
          </cell>
          <cell r="N820">
            <v>42796</v>
          </cell>
          <cell r="O820">
            <v>8.5</v>
          </cell>
          <cell r="P820" t="str">
            <v>固定期限劳动合同</v>
          </cell>
          <cell r="Q820" t="str">
            <v>女</v>
          </cell>
          <cell r="R820" t="str">
            <v>汉</v>
          </cell>
          <cell r="S820">
            <v>32461</v>
          </cell>
          <cell r="T820" t="str">
            <v>内蒙古鄂尔多斯市准格尔旗薛家湾镇景泰华府玫瑰园3号楼2单元202号</v>
          </cell>
          <cell r="U820" t="str">
            <v>150124198811141161</v>
          </cell>
        </row>
        <row r="821">
          <cell r="F821" t="str">
            <v>鲁佩琴</v>
          </cell>
          <cell r="G821" t="str">
            <v>采购部</v>
          </cell>
          <cell r="H821" t="str">
            <v>办事员</v>
          </cell>
        </row>
        <row r="821">
          <cell r="J821" t="str">
            <v>专业技术岗</v>
          </cell>
          <cell r="K821" t="str">
            <v>专业技术序列(P)</v>
          </cell>
        </row>
        <row r="821">
          <cell r="M821" t="str">
            <v>正式工</v>
          </cell>
          <cell r="N821">
            <v>41120</v>
          </cell>
          <cell r="O821">
            <v>13.1</v>
          </cell>
          <cell r="P821" t="str">
            <v>固定期限劳动合同</v>
          </cell>
          <cell r="Q821" t="str">
            <v>女</v>
          </cell>
          <cell r="R821" t="str">
            <v>汉</v>
          </cell>
          <cell r="S821">
            <v>33757</v>
          </cell>
          <cell r="T821" t="str">
            <v>内蒙古鄂尔多斯市准格尔旗薛家湾镇长胜店村侯家阴湾316号</v>
          </cell>
          <cell r="U821" t="str">
            <v>15272319920602092X</v>
          </cell>
        </row>
        <row r="822">
          <cell r="F822" t="str">
            <v>郝佳</v>
          </cell>
          <cell r="G822" t="str">
            <v>财务部</v>
          </cell>
          <cell r="H822" t="str">
            <v>财务副经理</v>
          </cell>
        </row>
        <row r="822">
          <cell r="J822" t="str">
            <v>管理岗</v>
          </cell>
          <cell r="K822" t="str">
            <v>管理序列（M)</v>
          </cell>
          <cell r="L822" t="str">
            <v>副经理级/正科级</v>
          </cell>
          <cell r="M822" t="str">
            <v>正式工</v>
          </cell>
          <cell r="N822">
            <v>41169</v>
          </cell>
          <cell r="O822">
            <v>13</v>
          </cell>
          <cell r="P822" t="str">
            <v>固定期限劳动合同</v>
          </cell>
          <cell r="Q822" t="str">
            <v>女</v>
          </cell>
          <cell r="R822" t="str">
            <v>蒙古</v>
          </cell>
          <cell r="S822">
            <v>30150</v>
          </cell>
          <cell r="T822" t="str">
            <v>内蒙古鄂尔多斯市准格尔旗沙圪堵镇庙壕村西壕社30号</v>
          </cell>
          <cell r="U822" t="str">
            <v>152723198207184526</v>
          </cell>
        </row>
        <row r="823">
          <cell r="F823" t="str">
            <v>王琴</v>
          </cell>
          <cell r="G823" t="str">
            <v>财务部</v>
          </cell>
          <cell r="H823" t="str">
            <v>融资主管</v>
          </cell>
        </row>
        <row r="823">
          <cell r="J823" t="str">
            <v>专业技术岗</v>
          </cell>
          <cell r="K823" t="str">
            <v>专业技术序列(P)</v>
          </cell>
          <cell r="L823" t="str">
            <v>副科级/经理助理/主管</v>
          </cell>
          <cell r="M823" t="str">
            <v>正式工</v>
          </cell>
          <cell r="N823">
            <v>41227</v>
          </cell>
          <cell r="O823">
            <v>12.8</v>
          </cell>
          <cell r="P823" t="str">
            <v>固定期限劳动合同</v>
          </cell>
          <cell r="Q823" t="str">
            <v>女</v>
          </cell>
          <cell r="R823" t="str">
            <v>汉</v>
          </cell>
          <cell r="S823">
            <v>32176</v>
          </cell>
          <cell r="T823" t="str">
            <v>内蒙古鄂尔多斯市准格尔旗薛家湾镇亭子焉村阳路湾社246号</v>
          </cell>
          <cell r="U823" t="str">
            <v>150122198802032649</v>
          </cell>
        </row>
        <row r="824">
          <cell r="F824" t="str">
            <v>周婷</v>
          </cell>
          <cell r="G824" t="str">
            <v>财务部</v>
          </cell>
          <cell r="H824" t="str">
            <v>会计主管</v>
          </cell>
        </row>
        <row r="824">
          <cell r="J824" t="str">
            <v>专业技术岗</v>
          </cell>
          <cell r="K824" t="str">
            <v>专业技术序列(P)</v>
          </cell>
          <cell r="L824" t="str">
            <v>副科级/经理助理/主管</v>
          </cell>
          <cell r="M824" t="str">
            <v>正式工</v>
          </cell>
          <cell r="N824">
            <v>43590</v>
          </cell>
          <cell r="O824">
            <v>6.4</v>
          </cell>
          <cell r="P824" t="str">
            <v>固定期限劳动合同</v>
          </cell>
          <cell r="Q824" t="str">
            <v>女</v>
          </cell>
          <cell r="R824" t="str">
            <v>汉</v>
          </cell>
          <cell r="S824">
            <v>33423</v>
          </cell>
          <cell r="T824" t="str">
            <v>内蒙古鄂尔多斯市准格尔旗薛家湾镇城坡村辛家圪旦社252号</v>
          </cell>
          <cell r="U824" t="str">
            <v>152723199107040925</v>
          </cell>
        </row>
        <row r="825">
          <cell r="F825" t="str">
            <v>范耀中</v>
          </cell>
          <cell r="G825" t="str">
            <v>财务部</v>
          </cell>
          <cell r="H825" t="str">
            <v>会计</v>
          </cell>
        </row>
        <row r="825">
          <cell r="J825" t="str">
            <v>专业技术岗</v>
          </cell>
          <cell r="K825" t="str">
            <v>专业技术序列(P)</v>
          </cell>
        </row>
        <row r="825">
          <cell r="M825" t="str">
            <v>正式工</v>
          </cell>
          <cell r="N825">
            <v>44340</v>
          </cell>
          <cell r="O825">
            <v>4.3</v>
          </cell>
          <cell r="P825" t="str">
            <v>固定期限劳动合同</v>
          </cell>
          <cell r="Q825" t="str">
            <v>男</v>
          </cell>
          <cell r="R825" t="str">
            <v>汉</v>
          </cell>
          <cell r="S825">
            <v>36033</v>
          </cell>
          <cell r="T825" t="str">
            <v>内蒙古鄂尔多斯市准格尔旗薛家湾镇北苑东区15号楼1单元702号</v>
          </cell>
          <cell r="U825" t="str">
            <v>150622199808261815</v>
          </cell>
        </row>
        <row r="826">
          <cell r="F826" t="str">
            <v>杜凤</v>
          </cell>
          <cell r="G826" t="str">
            <v>财务部</v>
          </cell>
          <cell r="H826" t="str">
            <v>会计师</v>
          </cell>
        </row>
        <row r="826">
          <cell r="J826" t="str">
            <v>专业技术岗</v>
          </cell>
          <cell r="K826" t="str">
            <v>专业技术序列(P)</v>
          </cell>
        </row>
        <row r="826">
          <cell r="M826" t="str">
            <v>正式工</v>
          </cell>
          <cell r="N826">
            <v>44678</v>
          </cell>
          <cell r="O826">
            <v>3.4</v>
          </cell>
          <cell r="P826" t="str">
            <v>固定期限劳动合同</v>
          </cell>
          <cell r="Q826" t="str">
            <v>女</v>
          </cell>
          <cell r="R826" t="str">
            <v>汉</v>
          </cell>
          <cell r="S826">
            <v>33668</v>
          </cell>
          <cell r="T826" t="str">
            <v>内蒙古鄂尔多斯市准格尔旗沙圪堵镇庙壕村庙壕社６０号</v>
          </cell>
          <cell r="U826" t="str">
            <v>152723199203054526</v>
          </cell>
        </row>
        <row r="827">
          <cell r="F827" t="str">
            <v>金鑫</v>
          </cell>
          <cell r="G827" t="str">
            <v>财务部</v>
          </cell>
          <cell r="H827" t="str">
            <v>会计兼办事员</v>
          </cell>
        </row>
        <row r="827">
          <cell r="J827" t="str">
            <v>专业技术岗</v>
          </cell>
          <cell r="K827" t="str">
            <v>专业技术序列(P)</v>
          </cell>
        </row>
        <row r="827">
          <cell r="M827" t="str">
            <v>正式工</v>
          </cell>
          <cell r="N827">
            <v>44713</v>
          </cell>
          <cell r="O827">
            <v>3.3</v>
          </cell>
          <cell r="P827" t="str">
            <v>固定期限劳动合同</v>
          </cell>
          <cell r="Q827" t="str">
            <v>女</v>
          </cell>
          <cell r="R827" t="str">
            <v>满</v>
          </cell>
          <cell r="S827">
            <v>34754</v>
          </cell>
          <cell r="T827" t="str">
            <v>内蒙古鄂尔多斯市准格尔旗薛家湾镇浪花里4号楼4单元2号</v>
          </cell>
          <cell r="U827" t="str">
            <v>152723199502241823</v>
          </cell>
        </row>
        <row r="828">
          <cell r="F828" t="str">
            <v>刘妍璟</v>
          </cell>
          <cell r="G828" t="str">
            <v>财务部</v>
          </cell>
          <cell r="H828" t="str">
            <v>会计</v>
          </cell>
        </row>
        <row r="828">
          <cell r="J828" t="str">
            <v>专业技术岗</v>
          </cell>
          <cell r="K828" t="str">
            <v>专业技术序列(P)</v>
          </cell>
        </row>
        <row r="828">
          <cell r="M828" t="str">
            <v>正式工</v>
          </cell>
          <cell r="N828">
            <v>44755</v>
          </cell>
          <cell r="O828">
            <v>3.2</v>
          </cell>
          <cell r="P828" t="str">
            <v>固定期限劳动合同</v>
          </cell>
          <cell r="Q828" t="str">
            <v>女</v>
          </cell>
          <cell r="R828" t="str">
            <v>汉</v>
          </cell>
          <cell r="S828">
            <v>36408</v>
          </cell>
          <cell r="T828" t="str">
            <v>内蒙古鄂尔多斯市准格尔旗十二连城乡蓿亥图村李家圪旦社410号</v>
          </cell>
          <cell r="U828" t="str">
            <v>152723199909055424</v>
          </cell>
        </row>
        <row r="829">
          <cell r="F829" t="str">
            <v>孟毛毛</v>
          </cell>
          <cell r="G829" t="str">
            <v>财务部</v>
          </cell>
          <cell r="H829" t="str">
            <v>会计</v>
          </cell>
        </row>
        <row r="829">
          <cell r="J829" t="str">
            <v>专业技术岗</v>
          </cell>
          <cell r="K829" t="str">
            <v>专业技术序列(P)</v>
          </cell>
        </row>
        <row r="829">
          <cell r="M829" t="str">
            <v>正式工</v>
          </cell>
          <cell r="N829">
            <v>45553</v>
          </cell>
          <cell r="O829">
            <v>1</v>
          </cell>
          <cell r="P829" t="str">
            <v>固定期限劳动合同</v>
          </cell>
          <cell r="Q829" t="str">
            <v>女</v>
          </cell>
          <cell r="R829" t="str">
            <v>汉</v>
          </cell>
          <cell r="S829">
            <v>35926</v>
          </cell>
          <cell r="T829" t="str">
            <v>内蒙古清水河县宏河镇饮牛嘴村28号</v>
          </cell>
          <cell r="U829" t="str">
            <v>150124199805112764</v>
          </cell>
        </row>
        <row r="830">
          <cell r="F830" t="str">
            <v>周小燕</v>
          </cell>
          <cell r="G830" t="str">
            <v>财务部</v>
          </cell>
          <cell r="H830" t="str">
            <v>会计</v>
          </cell>
        </row>
        <row r="830">
          <cell r="J830" t="str">
            <v>专业技术岗</v>
          </cell>
          <cell r="K830" t="str">
            <v>专业技术序列(P)</v>
          </cell>
        </row>
        <row r="830">
          <cell r="M830" t="str">
            <v>正式工</v>
          </cell>
          <cell r="N830">
            <v>45645</v>
          </cell>
          <cell r="O830">
            <v>0.7</v>
          </cell>
          <cell r="P830" t="str">
            <v>固定期限劳动合同</v>
          </cell>
          <cell r="Q830" t="str">
            <v>女</v>
          </cell>
          <cell r="R830" t="str">
            <v>汉</v>
          </cell>
          <cell r="S830">
            <v>33902</v>
          </cell>
          <cell r="T830" t="str">
            <v>内蒙古鄂尔多斯市准格尔旗龙口镇杜家峁村西伙房社148号</v>
          </cell>
          <cell r="U830" t="str">
            <v>152723199210254227</v>
          </cell>
        </row>
        <row r="831">
          <cell r="F831" t="str">
            <v>刘慧</v>
          </cell>
          <cell r="G831" t="str">
            <v>财务部</v>
          </cell>
          <cell r="H831" t="str">
            <v>库房主管</v>
          </cell>
        </row>
        <row r="831">
          <cell r="J831" t="str">
            <v>专业技术岗</v>
          </cell>
          <cell r="K831" t="str">
            <v>专业技术序列(P)</v>
          </cell>
        </row>
        <row r="831">
          <cell r="M831" t="str">
            <v>正式工</v>
          </cell>
          <cell r="N831">
            <v>40630</v>
          </cell>
          <cell r="O831">
            <v>14.5</v>
          </cell>
          <cell r="P831" t="str">
            <v>无固定期限</v>
          </cell>
          <cell r="Q831" t="str">
            <v>男</v>
          </cell>
          <cell r="R831" t="str">
            <v>蒙古</v>
          </cell>
          <cell r="S831">
            <v>31101</v>
          </cell>
          <cell r="T831" t="str">
            <v>内蒙古土默特左旗毕克齐镇大齐村412号</v>
          </cell>
          <cell r="U831" t="str">
            <v>150121198502232052</v>
          </cell>
        </row>
        <row r="832">
          <cell r="F832" t="str">
            <v>柴旺</v>
          </cell>
          <cell r="G832" t="str">
            <v>财务部</v>
          </cell>
          <cell r="H832" t="str">
            <v>办事员</v>
          </cell>
        </row>
        <row r="832">
          <cell r="J832" t="str">
            <v>专业技术岗</v>
          </cell>
          <cell r="K832" t="str">
            <v>专业技术序列(P)</v>
          </cell>
        </row>
        <row r="832">
          <cell r="M832" t="str">
            <v>正式工</v>
          </cell>
          <cell r="N832">
            <v>44543</v>
          </cell>
          <cell r="O832">
            <v>3.8</v>
          </cell>
          <cell r="P832" t="str">
            <v>固定期限劳动合同</v>
          </cell>
          <cell r="Q832" t="str">
            <v>男</v>
          </cell>
          <cell r="R832" t="str">
            <v>汉</v>
          </cell>
          <cell r="S832">
            <v>34903</v>
          </cell>
          <cell r="T832" t="str">
            <v>内蒙古鄂尔多斯市准格尔旗沙圪堵镇八一北路交通街东132号</v>
          </cell>
          <cell r="U832" t="str">
            <v>152723199507230090</v>
          </cell>
        </row>
        <row r="833">
          <cell r="F833" t="str">
            <v>吴军强</v>
          </cell>
          <cell r="G833" t="str">
            <v>财务部</v>
          </cell>
          <cell r="H833" t="str">
            <v>库管员</v>
          </cell>
        </row>
        <row r="833">
          <cell r="J833" t="str">
            <v>工人岗（年薪制）</v>
          </cell>
          <cell r="K833" t="str">
            <v>技能序列(S)</v>
          </cell>
        </row>
        <row r="833">
          <cell r="M833" t="str">
            <v>正式工</v>
          </cell>
          <cell r="N833">
            <v>40658</v>
          </cell>
          <cell r="O833">
            <v>14.4</v>
          </cell>
          <cell r="P833" t="str">
            <v>无固定期限</v>
          </cell>
          <cell r="Q833" t="str">
            <v>男</v>
          </cell>
          <cell r="R833" t="str">
            <v>汉</v>
          </cell>
          <cell r="S833">
            <v>32654</v>
          </cell>
          <cell r="T833" t="str">
            <v>内蒙古包头市石拐区白草沟三合益村40号</v>
          </cell>
          <cell r="U833" t="str">
            <v>150205198905262155</v>
          </cell>
        </row>
        <row r="834">
          <cell r="F834" t="str">
            <v>刘春江</v>
          </cell>
          <cell r="G834" t="str">
            <v>财务部</v>
          </cell>
          <cell r="H834" t="str">
            <v>库管员</v>
          </cell>
        </row>
        <row r="834">
          <cell r="J834" t="str">
            <v>工人岗（年薪制）</v>
          </cell>
          <cell r="K834" t="str">
            <v>技能序列(S)</v>
          </cell>
        </row>
        <row r="834">
          <cell r="M834" t="str">
            <v>正式工</v>
          </cell>
          <cell r="N834">
            <v>42577</v>
          </cell>
          <cell r="O834">
            <v>9.1</v>
          </cell>
          <cell r="P834" t="str">
            <v>固定期限劳动合同</v>
          </cell>
          <cell r="Q834" t="str">
            <v>男</v>
          </cell>
          <cell r="R834" t="str">
            <v>汉</v>
          </cell>
          <cell r="S834">
            <v>31805</v>
          </cell>
          <cell r="T834" t="str">
            <v>内蒙古鄂尔多斯市准格尔旗薛家湾镇迎泽区795号</v>
          </cell>
          <cell r="U834" t="str">
            <v>152723198701280011</v>
          </cell>
        </row>
        <row r="835">
          <cell r="F835" t="str">
            <v>张金梁</v>
          </cell>
          <cell r="G835" t="str">
            <v>财务部</v>
          </cell>
          <cell r="H835" t="str">
            <v>库管员</v>
          </cell>
        </row>
        <row r="835">
          <cell r="J835" t="str">
            <v>工人岗（年薪制）</v>
          </cell>
          <cell r="K835" t="str">
            <v>技能序列(S)</v>
          </cell>
        </row>
        <row r="835">
          <cell r="M835" t="str">
            <v>正式工</v>
          </cell>
          <cell r="N835">
            <v>42895</v>
          </cell>
          <cell r="O835">
            <v>8.3</v>
          </cell>
          <cell r="P835" t="str">
            <v>固定期限劳动合同</v>
          </cell>
          <cell r="Q835" t="str">
            <v>男</v>
          </cell>
          <cell r="R835" t="str">
            <v>汉</v>
          </cell>
          <cell r="S835">
            <v>27296</v>
          </cell>
          <cell r="T835" t="str">
            <v>山东省滕州市教场街60号</v>
          </cell>
          <cell r="U835" t="str">
            <v>370421197409240931</v>
          </cell>
        </row>
        <row r="836">
          <cell r="F836" t="str">
            <v>刘乐</v>
          </cell>
          <cell r="G836" t="str">
            <v>财务部</v>
          </cell>
          <cell r="H836" t="str">
            <v>库管员</v>
          </cell>
        </row>
        <row r="836">
          <cell r="J836" t="str">
            <v>工人岗（年薪制）</v>
          </cell>
          <cell r="K836" t="str">
            <v>技能序列(S)</v>
          </cell>
        </row>
        <row r="836">
          <cell r="M836" t="str">
            <v>正式工</v>
          </cell>
          <cell r="N836">
            <v>44225</v>
          </cell>
          <cell r="O836">
            <v>4.6</v>
          </cell>
          <cell r="P836" t="str">
            <v>固定期限劳动合同</v>
          </cell>
          <cell r="Q836" t="str">
            <v>女</v>
          </cell>
          <cell r="R836" t="str">
            <v>汉</v>
          </cell>
          <cell r="S836">
            <v>33871</v>
          </cell>
          <cell r="T836" t="str">
            <v>内蒙古鄂尔多斯市准格尔旗龙口镇大圐圙梁</v>
          </cell>
          <cell r="U836" t="str">
            <v>152723199209241541</v>
          </cell>
        </row>
        <row r="837">
          <cell r="F837" t="str">
            <v>吕渊</v>
          </cell>
          <cell r="G837" t="str">
            <v>财务部</v>
          </cell>
          <cell r="H837" t="str">
            <v>库管员</v>
          </cell>
        </row>
        <row r="837">
          <cell r="J837" t="str">
            <v>工人岗（年薪制）</v>
          </cell>
          <cell r="K837" t="str">
            <v>技能序列(S)</v>
          </cell>
        </row>
        <row r="837">
          <cell r="M837" t="str">
            <v>正式工</v>
          </cell>
          <cell r="N837">
            <v>44483</v>
          </cell>
          <cell r="O837">
            <v>3.9</v>
          </cell>
          <cell r="P837" t="str">
            <v>固定期限劳动合同</v>
          </cell>
          <cell r="Q837" t="str">
            <v>男</v>
          </cell>
          <cell r="R837" t="str">
            <v>汉</v>
          </cell>
          <cell r="S837">
            <v>35322</v>
          </cell>
          <cell r="T837" t="str">
            <v>陕西省府谷县古城乡罗家沟村吕家梁自然村004号</v>
          </cell>
          <cell r="U837" t="str">
            <v>612723199609142818</v>
          </cell>
        </row>
        <row r="838">
          <cell r="F838" t="str">
            <v>付裕</v>
          </cell>
          <cell r="G838" t="str">
            <v>财务部</v>
          </cell>
          <cell r="H838" t="str">
            <v>库管员</v>
          </cell>
        </row>
        <row r="838">
          <cell r="J838" t="str">
            <v>工人岗（年薪制）</v>
          </cell>
          <cell r="K838" t="str">
            <v>技能序列(S)</v>
          </cell>
        </row>
        <row r="838">
          <cell r="M838" t="str">
            <v>正式工</v>
          </cell>
          <cell r="N838">
            <v>44714</v>
          </cell>
          <cell r="O838">
            <v>3.3</v>
          </cell>
          <cell r="P838" t="str">
            <v>固定期限劳动合同</v>
          </cell>
          <cell r="Q838" t="str">
            <v>男</v>
          </cell>
          <cell r="R838" t="str">
            <v>汉</v>
          </cell>
          <cell r="S838">
            <v>34919</v>
          </cell>
          <cell r="T838" t="str">
            <v>内蒙古鄂尔多斯市准格尔旗暖水乡圪秋沟村王家梁社117号</v>
          </cell>
          <cell r="U838" t="str">
            <v>152723199508083010</v>
          </cell>
        </row>
        <row r="839">
          <cell r="F839" t="str">
            <v>董浩</v>
          </cell>
          <cell r="G839" t="str">
            <v>财务部</v>
          </cell>
          <cell r="H839" t="str">
            <v>库管员</v>
          </cell>
        </row>
        <row r="839">
          <cell r="J839" t="str">
            <v>工人岗（年薪制）</v>
          </cell>
          <cell r="K839" t="str">
            <v>技能序列(S)</v>
          </cell>
        </row>
        <row r="839">
          <cell r="M839" t="str">
            <v>正式工</v>
          </cell>
          <cell r="N839">
            <v>45394</v>
          </cell>
          <cell r="O839">
            <v>1.4</v>
          </cell>
          <cell r="P839" t="str">
            <v>固定期限劳动合同</v>
          </cell>
          <cell r="Q839" t="str">
            <v>男</v>
          </cell>
          <cell r="R839" t="str">
            <v>汉</v>
          </cell>
          <cell r="S839">
            <v>36569</v>
          </cell>
          <cell r="T839" t="str">
            <v>内蒙古鄂尔多斯市准格尔旗大路镇小滩子村上沟门社047号</v>
          </cell>
          <cell r="U839" t="str">
            <v>152723200002134816</v>
          </cell>
        </row>
        <row r="840">
          <cell r="F840" t="str">
            <v>闫星宇</v>
          </cell>
          <cell r="G840" t="str">
            <v>财务部</v>
          </cell>
          <cell r="H840" t="str">
            <v>库管员</v>
          </cell>
        </row>
        <row r="840">
          <cell r="J840" t="str">
            <v>工人岗（年薪制）</v>
          </cell>
          <cell r="K840" t="str">
            <v>技能序列(S)</v>
          </cell>
        </row>
        <row r="840">
          <cell r="M840" t="str">
            <v>正式工</v>
          </cell>
          <cell r="N840">
            <v>44746</v>
          </cell>
          <cell r="O840">
            <v>3.2</v>
          </cell>
          <cell r="P840" t="str">
            <v>固定期限劳动合同</v>
          </cell>
          <cell r="Q840" t="str">
            <v>男</v>
          </cell>
          <cell r="R840" t="str">
            <v>汉</v>
          </cell>
          <cell r="S840">
            <v>35591</v>
          </cell>
          <cell r="T840" t="str">
            <v>内蒙古鄂尔多斯市准格尔旗薛家湾镇黑岱沟村李家圪堵社828号</v>
          </cell>
          <cell r="U840" t="str">
            <v>152723199706106615</v>
          </cell>
        </row>
        <row r="841">
          <cell r="F841" t="str">
            <v>赵乐</v>
          </cell>
          <cell r="G841" t="str">
            <v>人力行政中心</v>
          </cell>
          <cell r="H841" t="str">
            <v>经理</v>
          </cell>
        </row>
        <row r="841">
          <cell r="J841" t="str">
            <v>管理岗</v>
          </cell>
          <cell r="K841" t="str">
            <v>管理序列（M)</v>
          </cell>
          <cell r="L841" t="str">
            <v>正经理级/副矿级</v>
          </cell>
          <cell r="M841" t="str">
            <v>正式工</v>
          </cell>
          <cell r="N841">
            <v>41058</v>
          </cell>
          <cell r="O841">
            <v>13.3</v>
          </cell>
          <cell r="P841" t="str">
            <v>固定期限劳动合同</v>
          </cell>
          <cell r="Q841" t="str">
            <v>女</v>
          </cell>
          <cell r="R841" t="str">
            <v>汉</v>
          </cell>
          <cell r="S841">
            <v>32181</v>
          </cell>
          <cell r="T841" t="str">
            <v>内蒙古鄂尔多斯市准格尔旗薛家湾镇阳塔村阳店社819号</v>
          </cell>
          <cell r="U841" t="str">
            <v>152723198802081222</v>
          </cell>
        </row>
        <row r="842">
          <cell r="F842" t="str">
            <v>邓志伟</v>
          </cell>
          <cell r="G842" t="str">
            <v>人力行政中心</v>
          </cell>
          <cell r="H842" t="str">
            <v>高级主任人力资源管理师</v>
          </cell>
        </row>
        <row r="842">
          <cell r="J842" t="str">
            <v>管理岗</v>
          </cell>
          <cell r="K842" t="str">
            <v>管理序列（M)</v>
          </cell>
          <cell r="L842" t="str">
            <v>正经理级/副矿级</v>
          </cell>
          <cell r="M842" t="str">
            <v>正式工</v>
          </cell>
          <cell r="N842">
            <v>40512</v>
          </cell>
          <cell r="O842">
            <v>14.8</v>
          </cell>
          <cell r="P842" t="str">
            <v>无固定期限</v>
          </cell>
          <cell r="Q842" t="str">
            <v>女</v>
          </cell>
          <cell r="R842" t="str">
            <v>汉</v>
          </cell>
          <cell r="S842">
            <v>31481</v>
          </cell>
          <cell r="T842" t="str">
            <v>内蒙古鄂尔多斯市准格尔旗布尔陶亥苏木公益盖村水库社106号</v>
          </cell>
          <cell r="U842" t="str">
            <v>152325198603106029</v>
          </cell>
        </row>
        <row r="843">
          <cell r="F843" t="str">
            <v>杨皓鸣</v>
          </cell>
          <cell r="G843" t="str">
            <v>人力行政中心</v>
          </cell>
          <cell r="H843" t="str">
            <v>副经理</v>
          </cell>
        </row>
        <row r="843">
          <cell r="J843" t="str">
            <v>管理岗</v>
          </cell>
          <cell r="K843" t="str">
            <v>管理序列（M)</v>
          </cell>
          <cell r="L843" t="str">
            <v>副经理级/正科级</v>
          </cell>
          <cell r="M843" t="str">
            <v>正式工</v>
          </cell>
          <cell r="N843">
            <v>42583</v>
          </cell>
          <cell r="O843">
            <v>9.1</v>
          </cell>
          <cell r="P843" t="str">
            <v>固定期限劳动合同</v>
          </cell>
          <cell r="Q843" t="str">
            <v>男</v>
          </cell>
          <cell r="R843" t="str">
            <v>蒙古</v>
          </cell>
          <cell r="S843">
            <v>33769</v>
          </cell>
          <cell r="T843" t="str">
            <v>内蒙古鄂尔多斯市准格尔旗沙圪堵镇沙圪堵居委628号</v>
          </cell>
          <cell r="U843" t="str">
            <v>152723199206140331</v>
          </cell>
        </row>
        <row r="844">
          <cell r="F844" t="str">
            <v>乔玮</v>
          </cell>
          <cell r="G844" t="str">
            <v>人力行政中心</v>
          </cell>
          <cell r="H844" t="str">
            <v>副经理</v>
          </cell>
        </row>
        <row r="844">
          <cell r="J844" t="str">
            <v>管理岗</v>
          </cell>
          <cell r="K844" t="str">
            <v>管理序列（M)</v>
          </cell>
          <cell r="L844" t="str">
            <v>副经理级/正科级</v>
          </cell>
          <cell r="M844" t="str">
            <v>正式工</v>
          </cell>
          <cell r="N844">
            <v>43992</v>
          </cell>
          <cell r="O844">
            <v>5.3</v>
          </cell>
          <cell r="P844" t="str">
            <v>固定期限劳动合同</v>
          </cell>
          <cell r="Q844" t="str">
            <v>女</v>
          </cell>
          <cell r="R844" t="str">
            <v>汉</v>
          </cell>
          <cell r="S844">
            <v>30940</v>
          </cell>
          <cell r="T844" t="str">
            <v>内蒙古鄂尔多斯市准格尔旗薛家湾镇汇宾路联社家属楼1单元401号</v>
          </cell>
          <cell r="U844" t="str">
            <v>152723198409151829</v>
          </cell>
        </row>
        <row r="845">
          <cell r="F845" t="str">
            <v>张永春</v>
          </cell>
          <cell r="G845" t="str">
            <v>人力行政中心</v>
          </cell>
          <cell r="H845" t="str">
            <v>人力行政中心主管</v>
          </cell>
        </row>
        <row r="845">
          <cell r="J845" t="str">
            <v>专业技术岗</v>
          </cell>
          <cell r="K845" t="str">
            <v>专业技术序列(P)</v>
          </cell>
          <cell r="L845" t="str">
            <v>副科级/经理助理/主管</v>
          </cell>
          <cell r="M845" t="str">
            <v>正式工</v>
          </cell>
          <cell r="N845">
            <v>43617</v>
          </cell>
          <cell r="O845">
            <v>6.3</v>
          </cell>
          <cell r="P845" t="str">
            <v>固定期限劳动合同</v>
          </cell>
          <cell r="Q845" t="str">
            <v>男</v>
          </cell>
          <cell r="R845" t="str">
            <v>汉</v>
          </cell>
          <cell r="S845">
            <v>33032</v>
          </cell>
          <cell r="T845" t="str">
            <v>内蒙古鄂尔多斯市准格尔旗薛家湾镇红台子村张家圪卜社026号</v>
          </cell>
          <cell r="U845" t="str">
            <v>15272319900608091X</v>
          </cell>
        </row>
        <row r="846">
          <cell r="F846" t="str">
            <v>杨学塨</v>
          </cell>
          <cell r="G846" t="str">
            <v>人力行政中心</v>
          </cell>
          <cell r="H846" t="str">
            <v>车辆主管</v>
          </cell>
        </row>
        <row r="846">
          <cell r="J846" t="str">
            <v>专业技术岗</v>
          </cell>
          <cell r="K846" t="str">
            <v>专业技术序列(P)</v>
          </cell>
          <cell r="L846" t="str">
            <v>副科级/经理助理/主管</v>
          </cell>
          <cell r="M846" t="str">
            <v>正式工</v>
          </cell>
          <cell r="N846">
            <v>41346</v>
          </cell>
          <cell r="O846">
            <v>12.5</v>
          </cell>
          <cell r="P846" t="str">
            <v>固定期限劳动合同</v>
          </cell>
          <cell r="Q846" t="str">
            <v>男</v>
          </cell>
          <cell r="R846" t="str">
            <v>汉</v>
          </cell>
          <cell r="S846">
            <v>29248</v>
          </cell>
          <cell r="T846" t="str">
            <v>河北省邯郸市邱县新马头镇新城路兴源巷15号</v>
          </cell>
          <cell r="U846" t="str">
            <v>132124198001280192</v>
          </cell>
        </row>
        <row r="847">
          <cell r="F847" t="str">
            <v>訾园</v>
          </cell>
          <cell r="G847" t="str">
            <v>人力行政中心</v>
          </cell>
          <cell r="H847" t="str">
            <v>主管</v>
          </cell>
        </row>
        <row r="847">
          <cell r="J847" t="str">
            <v>专业技术岗</v>
          </cell>
          <cell r="K847" t="str">
            <v>专业技术序列(P)</v>
          </cell>
          <cell r="L847" t="str">
            <v>副科级/经理助理/主管</v>
          </cell>
          <cell r="M847" t="str">
            <v>正式工</v>
          </cell>
          <cell r="N847">
            <v>43299</v>
          </cell>
          <cell r="O847">
            <v>7.2</v>
          </cell>
          <cell r="P847" t="str">
            <v>固定期限劳动合同</v>
          </cell>
          <cell r="Q847" t="str">
            <v>女</v>
          </cell>
          <cell r="R847" t="str">
            <v>汉</v>
          </cell>
          <cell r="S847">
            <v>34001</v>
          </cell>
          <cell r="T847" t="str">
            <v>内蒙古鄂尔多斯市达拉特旗树林召镇西街南第二十三街坊319号</v>
          </cell>
          <cell r="U847" t="str">
            <v>152722199302010020</v>
          </cell>
        </row>
        <row r="848">
          <cell r="F848" t="str">
            <v>王强</v>
          </cell>
          <cell r="G848" t="str">
            <v>人力行政中心</v>
          </cell>
          <cell r="H848" t="str">
            <v>工程师</v>
          </cell>
        </row>
        <row r="848">
          <cell r="J848" t="str">
            <v>专业技术岗</v>
          </cell>
          <cell r="K848" t="str">
            <v>专业技术序列(P)</v>
          </cell>
        </row>
        <row r="848">
          <cell r="M848" t="str">
            <v>正式工</v>
          </cell>
          <cell r="N848">
            <v>44406</v>
          </cell>
          <cell r="O848">
            <v>4.1</v>
          </cell>
          <cell r="P848" t="str">
            <v>固定期限劳动合同</v>
          </cell>
          <cell r="Q848" t="str">
            <v>男</v>
          </cell>
          <cell r="R848" t="str">
            <v>汉</v>
          </cell>
          <cell r="S848">
            <v>34370</v>
          </cell>
          <cell r="T848" t="str">
            <v>内蒙古鄂尔多斯市达拉特旗王爱召镇元子圪卜村元子圪卜社19号</v>
          </cell>
          <cell r="U848" t="str">
            <v>152722199402051815</v>
          </cell>
        </row>
        <row r="849">
          <cell r="F849" t="str">
            <v>蔺昱恺</v>
          </cell>
          <cell r="G849" t="str">
            <v>人力行政中心</v>
          </cell>
          <cell r="H849" t="str">
            <v>专员</v>
          </cell>
        </row>
        <row r="849">
          <cell r="J849" t="str">
            <v>专业技术岗</v>
          </cell>
          <cell r="K849" t="str">
            <v>专业技术序列(P)</v>
          </cell>
        </row>
        <row r="849">
          <cell r="M849" t="str">
            <v>正式工</v>
          </cell>
          <cell r="N849">
            <v>44753</v>
          </cell>
          <cell r="O849">
            <v>3.2</v>
          </cell>
          <cell r="P849" t="str">
            <v>固定期限劳动合同</v>
          </cell>
          <cell r="Q849" t="str">
            <v>男</v>
          </cell>
          <cell r="R849" t="str">
            <v>汉</v>
          </cell>
          <cell r="S849">
            <v>36547</v>
          </cell>
          <cell r="T849" t="str">
            <v>内蒙古鄂尔多斯市达拉特旗昭君镇石巴村宋家渠北社8号</v>
          </cell>
          <cell r="U849" t="str">
            <v>152722200001226114</v>
          </cell>
        </row>
        <row r="850">
          <cell r="F850" t="str">
            <v>杨钰珍</v>
          </cell>
          <cell r="G850" t="str">
            <v>人力行政中心</v>
          </cell>
          <cell r="H850" t="str">
            <v>专员</v>
          </cell>
        </row>
        <row r="850">
          <cell r="J850" t="str">
            <v>专业技术岗</v>
          </cell>
          <cell r="K850" t="str">
            <v>专业技术序列(P)</v>
          </cell>
        </row>
        <row r="850">
          <cell r="M850" t="str">
            <v>正式工</v>
          </cell>
          <cell r="N850">
            <v>42804</v>
          </cell>
          <cell r="O850">
            <v>8.5</v>
          </cell>
          <cell r="P850" t="str">
            <v>固定期限劳动合同</v>
          </cell>
          <cell r="Q850" t="str">
            <v>女</v>
          </cell>
          <cell r="R850" t="str">
            <v>汉</v>
          </cell>
          <cell r="S850">
            <v>35471</v>
          </cell>
          <cell r="T850" t="str">
            <v>河北省邯郸市涉县涉城镇振兴路商城社区居委会509号</v>
          </cell>
          <cell r="U850" t="str">
            <v>130426199702100328</v>
          </cell>
        </row>
        <row r="851">
          <cell r="F851" t="str">
            <v>邓雨欣</v>
          </cell>
          <cell r="G851" t="str">
            <v>人力行政中心</v>
          </cell>
          <cell r="H851" t="str">
            <v>专员</v>
          </cell>
        </row>
        <row r="851">
          <cell r="J851" t="str">
            <v>专业技术岗</v>
          </cell>
          <cell r="K851" t="str">
            <v>专业技术序列(P)</v>
          </cell>
        </row>
        <row r="851">
          <cell r="M851" t="str">
            <v>正式工</v>
          </cell>
          <cell r="N851">
            <v>44753</v>
          </cell>
          <cell r="O851">
            <v>3.2</v>
          </cell>
          <cell r="P851" t="str">
            <v>固定期限劳动合同</v>
          </cell>
          <cell r="Q851" t="str">
            <v>女</v>
          </cell>
          <cell r="R851" t="str">
            <v>汉</v>
          </cell>
          <cell r="S851">
            <v>35917</v>
          </cell>
          <cell r="T851" t="str">
            <v>内蒙古鄂尔多斯市准格尔旗薛家湾镇浪花里3号楼2单元12号</v>
          </cell>
          <cell r="U851" t="str">
            <v>152723199805021844</v>
          </cell>
        </row>
        <row r="852">
          <cell r="F852" t="str">
            <v>魏丹</v>
          </cell>
          <cell r="G852" t="str">
            <v>人力行政中心</v>
          </cell>
          <cell r="H852" t="str">
            <v>专员</v>
          </cell>
        </row>
        <row r="852">
          <cell r="J852" t="str">
            <v>专业技术岗</v>
          </cell>
          <cell r="K852" t="str">
            <v>专业技术序列(P)</v>
          </cell>
        </row>
        <row r="852">
          <cell r="M852" t="str">
            <v>正式工</v>
          </cell>
          <cell r="N852">
            <v>45520</v>
          </cell>
          <cell r="O852">
            <v>1.1</v>
          </cell>
          <cell r="P852" t="str">
            <v>固定期限劳动合同</v>
          </cell>
          <cell r="Q852" t="str">
            <v>女</v>
          </cell>
          <cell r="R852" t="str">
            <v>汉</v>
          </cell>
          <cell r="S852">
            <v>35183</v>
          </cell>
          <cell r="T852" t="str">
            <v>内蒙古鄂尔多斯市准格尔旗薛家湾镇北苑东区15号楼1单元201号</v>
          </cell>
          <cell r="U852" t="str">
            <v>152723199604281826</v>
          </cell>
        </row>
        <row r="853">
          <cell r="F853" t="str">
            <v>宫泽</v>
          </cell>
          <cell r="G853" t="str">
            <v>力量星/飞鹰计划</v>
          </cell>
          <cell r="H853" t="str">
            <v>力量星 </v>
          </cell>
          <cell r="I853" t="str">
            <v>人力行政中心</v>
          </cell>
          <cell r="J853" t="str">
            <v>力量星/飞鹰计划</v>
          </cell>
          <cell r="K853" t="str">
            <v>技能序列(S)</v>
          </cell>
        </row>
        <row r="853">
          <cell r="M853" t="str">
            <v>正式工</v>
          </cell>
          <cell r="N853">
            <v>45607</v>
          </cell>
          <cell r="O853">
            <v>0.8</v>
          </cell>
          <cell r="P853" t="str">
            <v>固定期限劳动合同</v>
          </cell>
          <cell r="Q853" t="str">
            <v>男</v>
          </cell>
          <cell r="R853" t="str">
            <v>蒙古</v>
          </cell>
          <cell r="S853">
            <v>35805</v>
          </cell>
          <cell r="T853" t="str">
            <v>内蒙古赤峰市红山区三道街北二段散居6组34号</v>
          </cell>
          <cell r="U853" t="str">
            <v>150402199801100019</v>
          </cell>
        </row>
        <row r="854">
          <cell r="F854" t="str">
            <v>张志光</v>
          </cell>
          <cell r="G854" t="str">
            <v>人力行政中心</v>
          </cell>
          <cell r="H854" t="str">
            <v>司机</v>
          </cell>
        </row>
        <row r="854">
          <cell r="J854" t="str">
            <v>工人岗（年薪制）</v>
          </cell>
          <cell r="K854" t="str">
            <v>技能序列(S)</v>
          </cell>
        </row>
        <row r="854">
          <cell r="M854" t="str">
            <v>正式工</v>
          </cell>
          <cell r="N854">
            <v>43294</v>
          </cell>
          <cell r="O854">
            <v>7.2</v>
          </cell>
          <cell r="P854" t="str">
            <v>固定期限劳动合同</v>
          </cell>
          <cell r="Q854" t="str">
            <v>男</v>
          </cell>
          <cell r="R854" t="str">
            <v>汉</v>
          </cell>
          <cell r="S854">
            <v>30760</v>
          </cell>
          <cell r="T854" t="str">
            <v>内蒙古清水河县喇嘛湾镇红旗二村161号</v>
          </cell>
          <cell r="U854" t="str">
            <v>150124198403191717</v>
          </cell>
        </row>
        <row r="855">
          <cell r="F855" t="str">
            <v>张志强</v>
          </cell>
          <cell r="G855" t="str">
            <v>人力行政中心</v>
          </cell>
          <cell r="H855" t="str">
            <v>司机</v>
          </cell>
        </row>
        <row r="855">
          <cell r="J855" t="str">
            <v>工人岗（年薪制）</v>
          </cell>
          <cell r="K855" t="str">
            <v>技能序列(S)</v>
          </cell>
        </row>
        <row r="855">
          <cell r="M855" t="str">
            <v>正式工</v>
          </cell>
          <cell r="N855">
            <v>43792</v>
          </cell>
          <cell r="O855">
            <v>5.8</v>
          </cell>
          <cell r="P855" t="str">
            <v>固定期限劳动合同</v>
          </cell>
          <cell r="Q855" t="str">
            <v>男</v>
          </cell>
          <cell r="R855" t="str">
            <v>汉</v>
          </cell>
          <cell r="S855">
            <v>31163</v>
          </cell>
          <cell r="T855" t="str">
            <v>内蒙古鄂尔多斯市准格尔旗大路镇房子滩村阳窑子社208号</v>
          </cell>
          <cell r="U855" t="str">
            <v>152723198504262711</v>
          </cell>
        </row>
        <row r="856">
          <cell r="F856" t="str">
            <v>刘向龙</v>
          </cell>
          <cell r="G856" t="str">
            <v>人力行政中心</v>
          </cell>
          <cell r="H856" t="str">
            <v>司机班长</v>
          </cell>
        </row>
        <row r="856">
          <cell r="J856" t="str">
            <v>工人岗（年薪制）</v>
          </cell>
          <cell r="K856" t="str">
            <v>技能序列(S)</v>
          </cell>
        </row>
        <row r="856">
          <cell r="M856" t="str">
            <v>正式工</v>
          </cell>
          <cell r="N856">
            <v>44273</v>
          </cell>
          <cell r="O856">
            <v>4.5</v>
          </cell>
          <cell r="P856" t="str">
            <v>固定期限劳动合同</v>
          </cell>
          <cell r="Q856" t="str">
            <v>男</v>
          </cell>
          <cell r="R856" t="str">
            <v>汉</v>
          </cell>
          <cell r="S856">
            <v>34838</v>
          </cell>
          <cell r="T856" t="str">
            <v>内蒙古鄂尔多斯市准格尔旗薛家湾镇巴润哈岱村刘家塔社113号</v>
          </cell>
          <cell r="U856" t="str">
            <v>152723199505197215</v>
          </cell>
        </row>
        <row r="857">
          <cell r="F857" t="str">
            <v>乔宇飞</v>
          </cell>
          <cell r="G857" t="str">
            <v>人力行政中心</v>
          </cell>
          <cell r="H857" t="str">
            <v>司机</v>
          </cell>
        </row>
        <row r="857">
          <cell r="J857" t="str">
            <v>工人岗（年薪制）</v>
          </cell>
          <cell r="K857" t="str">
            <v>技能序列(S)</v>
          </cell>
        </row>
        <row r="857">
          <cell r="M857" t="str">
            <v>正式工</v>
          </cell>
          <cell r="N857">
            <v>44413</v>
          </cell>
          <cell r="O857">
            <v>4.1</v>
          </cell>
          <cell r="P857" t="str">
            <v>固定期限劳动合同</v>
          </cell>
          <cell r="Q857" t="str">
            <v>男</v>
          </cell>
          <cell r="R857" t="str">
            <v>汉</v>
          </cell>
          <cell r="S857">
            <v>33892</v>
          </cell>
          <cell r="T857" t="str">
            <v>内蒙古鄂尔多斯市准格尔旗薛家湾镇永胜壕村城塔社830号</v>
          </cell>
          <cell r="U857" t="str">
            <v>15272319921015121x</v>
          </cell>
        </row>
        <row r="858">
          <cell r="F858" t="str">
            <v>孙云慧</v>
          </cell>
          <cell r="G858" t="str">
            <v>人力行政中心</v>
          </cell>
          <cell r="H858" t="str">
            <v>司机</v>
          </cell>
        </row>
        <row r="858">
          <cell r="J858" t="str">
            <v>工人岗（年薪制）</v>
          </cell>
          <cell r="K858" t="str">
            <v>技能序列(S)</v>
          </cell>
        </row>
        <row r="858">
          <cell r="M858" t="str">
            <v>正式工</v>
          </cell>
          <cell r="N858">
            <v>45247</v>
          </cell>
          <cell r="O858">
            <v>1.8</v>
          </cell>
          <cell r="P858" t="str">
            <v>固定期限劳动合同</v>
          </cell>
          <cell r="Q858" t="str">
            <v>男</v>
          </cell>
          <cell r="R858" t="str">
            <v>汉</v>
          </cell>
          <cell r="S858">
            <v>29221</v>
          </cell>
          <cell r="T858" t="str">
            <v>呼和浩特市赛罕区呼伦贝尔南路电力小区1号楼1单元111号</v>
          </cell>
          <cell r="U858" t="str">
            <v>152624198001010038</v>
          </cell>
        </row>
        <row r="859">
          <cell r="F859" t="str">
            <v>董雪峰</v>
          </cell>
          <cell r="G859" t="str">
            <v>人力行政中心</v>
          </cell>
          <cell r="H859" t="str">
            <v>司机</v>
          </cell>
        </row>
        <row r="859">
          <cell r="J859" t="str">
            <v>工人岗（年薪制）</v>
          </cell>
          <cell r="K859" t="str">
            <v>技能序列(S)</v>
          </cell>
        </row>
        <row r="859">
          <cell r="M859" t="str">
            <v>正式工</v>
          </cell>
          <cell r="N859">
            <v>45341</v>
          </cell>
          <cell r="O859">
            <v>1.6</v>
          </cell>
          <cell r="P859" t="str">
            <v>固定期限劳动合同</v>
          </cell>
          <cell r="Q859" t="str">
            <v>男</v>
          </cell>
          <cell r="R859" t="str">
            <v>汉</v>
          </cell>
          <cell r="S859">
            <v>32837</v>
          </cell>
          <cell r="T859" t="str">
            <v>内蒙古包头市土默特右旗萨拉齐镇小袄兑村一村151号</v>
          </cell>
          <cell r="U859" t="str">
            <v>150221198911252033</v>
          </cell>
        </row>
        <row r="860">
          <cell r="F860" t="str">
            <v>刘彦飞</v>
          </cell>
          <cell r="G860" t="str">
            <v>人力行政中心</v>
          </cell>
          <cell r="H860" t="str">
            <v>司机</v>
          </cell>
        </row>
        <row r="860">
          <cell r="J860" t="str">
            <v>工人岗（年薪制）</v>
          </cell>
          <cell r="K860" t="str">
            <v>技能序列(S)</v>
          </cell>
        </row>
        <row r="860">
          <cell r="M860" t="str">
            <v>正式工</v>
          </cell>
          <cell r="N860">
            <v>45219</v>
          </cell>
          <cell r="O860">
            <v>1.9</v>
          </cell>
          <cell r="P860" t="str">
            <v>固定期限劳动合同</v>
          </cell>
          <cell r="Q860" t="str">
            <v>男</v>
          </cell>
          <cell r="R860" t="str">
            <v>汉</v>
          </cell>
          <cell r="S860">
            <v>31836</v>
          </cell>
          <cell r="T860" t="str">
            <v>内蒙古乌兰察布市商都县十八顷镇三个窝卜村</v>
          </cell>
          <cell r="U860" t="str">
            <v>152626198702282418</v>
          </cell>
        </row>
        <row r="861">
          <cell r="F861" t="str">
            <v>史志霞</v>
          </cell>
          <cell r="G861" t="str">
            <v>人力行政中心-物业</v>
          </cell>
          <cell r="H861" t="str">
            <v>食堂保洁</v>
          </cell>
        </row>
        <row r="861">
          <cell r="J861" t="str">
            <v>工人岗</v>
          </cell>
          <cell r="K861" t="str">
            <v>技能序列(S)</v>
          </cell>
        </row>
        <row r="861">
          <cell r="M861" t="str">
            <v>正式工</v>
          </cell>
          <cell r="N861">
            <v>45748</v>
          </cell>
          <cell r="O861">
            <v>0.5</v>
          </cell>
          <cell r="P861" t="str">
            <v>固定期限劳动合同</v>
          </cell>
          <cell r="Q861" t="str">
            <v>女</v>
          </cell>
          <cell r="R861" t="str">
            <v>汉</v>
          </cell>
          <cell r="S861">
            <v>30922</v>
          </cell>
          <cell r="T861" t="str">
            <v>内蒙古清水河县城关镇永安街水塔巷102号</v>
          </cell>
          <cell r="U861" t="str">
            <v>152631198408284827</v>
          </cell>
        </row>
        <row r="862">
          <cell r="F862" t="str">
            <v>赫贵珍</v>
          </cell>
          <cell r="G862" t="str">
            <v>人力行政中心-物业</v>
          </cell>
          <cell r="H862" t="str">
            <v>保洁员</v>
          </cell>
        </row>
        <row r="862">
          <cell r="J862" t="str">
            <v>工人岗</v>
          </cell>
          <cell r="K862" t="str">
            <v>技能序列(S)</v>
          </cell>
        </row>
        <row r="862">
          <cell r="M862" t="str">
            <v>临时工</v>
          </cell>
          <cell r="N862">
            <v>45790</v>
          </cell>
          <cell r="O862">
            <v>0.3</v>
          </cell>
          <cell r="P862" t="str">
            <v>劳务合同</v>
          </cell>
          <cell r="Q862" t="str">
            <v>女</v>
          </cell>
          <cell r="R862" t="str">
            <v>汉</v>
          </cell>
          <cell r="S862">
            <v>26481</v>
          </cell>
          <cell r="T862" t="str">
            <v>山西省偏关县万家寨镇万家寨村六十九组</v>
          </cell>
          <cell r="U862" t="str">
            <v>142234197207017141</v>
          </cell>
        </row>
        <row r="863">
          <cell r="F863" t="str">
            <v>程平英</v>
          </cell>
          <cell r="G863" t="str">
            <v>人力行政中心-物业</v>
          </cell>
          <cell r="H863" t="str">
            <v>保洁员</v>
          </cell>
        </row>
        <row r="863">
          <cell r="J863" t="str">
            <v>工人岗</v>
          </cell>
          <cell r="K863" t="str">
            <v>技能序列(S)</v>
          </cell>
        </row>
        <row r="863">
          <cell r="M863" t="str">
            <v>临时工</v>
          </cell>
          <cell r="N863">
            <v>45797</v>
          </cell>
          <cell r="O863">
            <v>0.3</v>
          </cell>
          <cell r="P863" t="str">
            <v>劳务合同</v>
          </cell>
          <cell r="Q863" t="str">
            <v>女</v>
          </cell>
          <cell r="R863" t="str">
            <v>汉</v>
          </cell>
          <cell r="S863">
            <v>24356</v>
          </cell>
          <cell r="T863" t="str">
            <v>河北省邯郸市峰峰矿区新坡镇崔庄村185号</v>
          </cell>
          <cell r="U863" t="str">
            <v>130406196609060924</v>
          </cell>
        </row>
        <row r="864">
          <cell r="F864" t="str">
            <v>纪桂玲</v>
          </cell>
          <cell r="G864" t="str">
            <v>人力行政中心-物业</v>
          </cell>
          <cell r="H864" t="str">
            <v>办公楼保洁</v>
          </cell>
        </row>
        <row r="864">
          <cell r="J864" t="str">
            <v>工人岗</v>
          </cell>
          <cell r="K864" t="str">
            <v>技能序列(S)</v>
          </cell>
        </row>
        <row r="864">
          <cell r="M864" t="str">
            <v>正式工</v>
          </cell>
          <cell r="N864">
            <v>42441</v>
          </cell>
          <cell r="O864">
            <v>9.5</v>
          </cell>
          <cell r="P864" t="str">
            <v>固定期限劳动合同</v>
          </cell>
          <cell r="Q864" t="str">
            <v>女</v>
          </cell>
          <cell r="R864" t="str">
            <v>汉</v>
          </cell>
          <cell r="S864">
            <v>26012</v>
          </cell>
          <cell r="T864" t="str">
            <v>内蒙古呼伦贝尔市阿荣旗音河达斡尔鄂温克民族乡新立村一组</v>
          </cell>
          <cell r="U864" t="str">
            <v>15212219710320332X</v>
          </cell>
        </row>
        <row r="865">
          <cell r="F865" t="str">
            <v>李香梅</v>
          </cell>
          <cell r="G865" t="str">
            <v>人力行政中心-物业</v>
          </cell>
          <cell r="H865" t="str">
            <v>保洁员</v>
          </cell>
        </row>
        <row r="865">
          <cell r="J865" t="str">
            <v>工人岗</v>
          </cell>
          <cell r="K865" t="str">
            <v>技能序列(S)</v>
          </cell>
        </row>
        <row r="865">
          <cell r="M865" t="str">
            <v>正式工</v>
          </cell>
          <cell r="N865">
            <v>44482</v>
          </cell>
          <cell r="O865">
            <v>3.9</v>
          </cell>
          <cell r="P865" t="str">
            <v>固定期限劳动合同</v>
          </cell>
          <cell r="Q865" t="str">
            <v>女</v>
          </cell>
          <cell r="R865" t="str">
            <v>汉</v>
          </cell>
          <cell r="S865">
            <v>29720</v>
          </cell>
          <cell r="T865" t="str">
            <v>辽宁省葫芦岛市南票区兰甲屯乡兰甲屯村二组168号</v>
          </cell>
          <cell r="U865" t="str">
            <v>211404198105147628</v>
          </cell>
        </row>
        <row r="866">
          <cell r="F866" t="str">
            <v>张婷</v>
          </cell>
          <cell r="G866" t="str">
            <v>人力行政中心-物业</v>
          </cell>
          <cell r="H866" t="str">
            <v>超市管理员</v>
          </cell>
        </row>
        <row r="866">
          <cell r="J866" t="str">
            <v>工人岗</v>
          </cell>
          <cell r="K866" t="str">
            <v>技能序列(S)</v>
          </cell>
        </row>
        <row r="866">
          <cell r="M866" t="str">
            <v>正式工</v>
          </cell>
          <cell r="N866">
            <v>44414</v>
          </cell>
          <cell r="O866">
            <v>4.1</v>
          </cell>
          <cell r="P866" t="str">
            <v>固定期限劳动合同</v>
          </cell>
          <cell r="Q866" t="str">
            <v>女</v>
          </cell>
          <cell r="R866" t="str">
            <v>汉</v>
          </cell>
          <cell r="S866">
            <v>35496</v>
          </cell>
          <cell r="T866" t="str">
            <v>内蒙古托克托县双河镇枳芨壕村1组118号</v>
          </cell>
          <cell r="U866" t="str">
            <v>150122199703071620</v>
          </cell>
        </row>
        <row r="867">
          <cell r="F867" t="str">
            <v>张仕江</v>
          </cell>
          <cell r="G867" t="str">
            <v>人力行政中心-物业</v>
          </cell>
          <cell r="H867" t="str">
            <v>厨师</v>
          </cell>
        </row>
        <row r="867">
          <cell r="J867" t="str">
            <v>工人岗</v>
          </cell>
          <cell r="K867" t="str">
            <v>技能序列(S)</v>
          </cell>
        </row>
        <row r="867">
          <cell r="M867" t="str">
            <v>正式工</v>
          </cell>
          <cell r="N867">
            <v>41334</v>
          </cell>
          <cell r="O867">
            <v>12.5</v>
          </cell>
          <cell r="P867" t="str">
            <v>固定期限劳动合同</v>
          </cell>
          <cell r="Q867" t="str">
            <v>男</v>
          </cell>
          <cell r="R867" t="str">
            <v>汉</v>
          </cell>
          <cell r="S867">
            <v>26677</v>
          </cell>
          <cell r="T867" t="str">
            <v>四川省巴中市巴州区玉山镇和平村307号</v>
          </cell>
          <cell r="U867" t="str">
            <v>51302719730113311X</v>
          </cell>
        </row>
        <row r="868">
          <cell r="F868" t="str">
            <v>洪逸维</v>
          </cell>
          <cell r="G868" t="str">
            <v>人力行政中心-物业</v>
          </cell>
          <cell r="H868" t="str">
            <v>厨师</v>
          </cell>
        </row>
        <row r="868">
          <cell r="J868" t="str">
            <v>工人岗</v>
          </cell>
          <cell r="K868" t="str">
            <v>技能序列(S)</v>
          </cell>
        </row>
        <row r="868">
          <cell r="M868" t="str">
            <v>正式工</v>
          </cell>
          <cell r="N868">
            <v>45182</v>
          </cell>
          <cell r="O868">
            <v>2</v>
          </cell>
          <cell r="P868" t="str">
            <v>固定期限劳动合同</v>
          </cell>
          <cell r="Q868" t="str">
            <v>男</v>
          </cell>
          <cell r="R868" t="str">
            <v>汉</v>
          </cell>
          <cell r="S868">
            <v>29419</v>
          </cell>
          <cell r="T868" t="str">
            <v>广东省佛山市顺德区勒流街道稔海村沿江一路六巷1号</v>
          </cell>
          <cell r="U868" t="str">
            <v>440681198007173617</v>
          </cell>
        </row>
        <row r="869">
          <cell r="F869" t="str">
            <v>陶杰</v>
          </cell>
          <cell r="G869" t="str">
            <v>人力行政中心-物业</v>
          </cell>
          <cell r="H869" t="str">
            <v>厨师</v>
          </cell>
        </row>
        <row r="869">
          <cell r="J869" t="str">
            <v>工人岗</v>
          </cell>
          <cell r="K869" t="str">
            <v>技能序列(S)</v>
          </cell>
        </row>
        <row r="869">
          <cell r="M869" t="str">
            <v>正式工</v>
          </cell>
          <cell r="N869">
            <v>43685</v>
          </cell>
          <cell r="O869">
            <v>6.1</v>
          </cell>
          <cell r="P869" t="str">
            <v>固定期限劳动合同</v>
          </cell>
          <cell r="Q869" t="str">
            <v>男</v>
          </cell>
          <cell r="R869" t="str">
            <v>汉</v>
          </cell>
          <cell r="S869">
            <v>31348</v>
          </cell>
          <cell r="T869" t="str">
            <v>内蒙古鄂尔多斯市杭锦旗独贵塔拉镇解放村四社102号</v>
          </cell>
          <cell r="U869" t="str">
            <v>152726198510282419</v>
          </cell>
        </row>
        <row r="870">
          <cell r="F870" t="str">
            <v>赵小龙</v>
          </cell>
          <cell r="G870" t="str">
            <v>人力行政中心-物业</v>
          </cell>
          <cell r="H870" t="str">
            <v>厨师</v>
          </cell>
        </row>
        <row r="870">
          <cell r="J870" t="str">
            <v>工人岗</v>
          </cell>
          <cell r="K870" t="str">
            <v>技能序列(S)</v>
          </cell>
        </row>
        <row r="870">
          <cell r="M870" t="str">
            <v>正式工</v>
          </cell>
          <cell r="N870">
            <v>44757</v>
          </cell>
          <cell r="O870">
            <v>3.2</v>
          </cell>
          <cell r="P870" t="str">
            <v>固定期限劳动合同</v>
          </cell>
          <cell r="Q870" t="str">
            <v>男</v>
          </cell>
          <cell r="R870" t="str">
            <v>汉</v>
          </cell>
          <cell r="S870">
            <v>29061</v>
          </cell>
          <cell r="T870" t="str">
            <v>四川省巴中市巴州区恩阳镇新石村七三七号</v>
          </cell>
          <cell r="U870" t="str">
            <v>513701197907255933</v>
          </cell>
        </row>
        <row r="871">
          <cell r="F871" t="str">
            <v>陈俊峰</v>
          </cell>
          <cell r="G871" t="str">
            <v>人力行政中心-物业</v>
          </cell>
          <cell r="H871" t="str">
            <v>厨师</v>
          </cell>
        </row>
        <row r="871">
          <cell r="J871" t="str">
            <v>工人岗</v>
          </cell>
          <cell r="K871" t="str">
            <v>技能序列(S)</v>
          </cell>
        </row>
        <row r="871">
          <cell r="M871" t="str">
            <v>正式工</v>
          </cell>
          <cell r="N871">
            <v>44981</v>
          </cell>
          <cell r="O871">
            <v>2.6</v>
          </cell>
          <cell r="P871" t="str">
            <v>固定期限劳动合同</v>
          </cell>
          <cell r="Q871" t="str">
            <v>男</v>
          </cell>
          <cell r="R871" t="str">
            <v>汉</v>
          </cell>
          <cell r="S871">
            <v>30473</v>
          </cell>
          <cell r="T871" t="str">
            <v>内蒙古丰镇市三义泉镇股子地村66号</v>
          </cell>
          <cell r="U871" t="str">
            <v>152628198306062213</v>
          </cell>
        </row>
        <row r="872">
          <cell r="F872" t="str">
            <v>王永亮</v>
          </cell>
          <cell r="G872" t="str">
            <v>人力行政中心-物业</v>
          </cell>
          <cell r="H872" t="str">
            <v>厨师</v>
          </cell>
        </row>
        <row r="872">
          <cell r="J872" t="str">
            <v>工人岗</v>
          </cell>
          <cell r="K872" t="str">
            <v>技能序列(S)</v>
          </cell>
        </row>
        <row r="872">
          <cell r="M872" t="str">
            <v>正式工</v>
          </cell>
          <cell r="N872">
            <v>45078</v>
          </cell>
          <cell r="O872">
            <v>2.3</v>
          </cell>
          <cell r="P872" t="str">
            <v>劳务合同</v>
          </cell>
          <cell r="Q872" t="str">
            <v>男</v>
          </cell>
          <cell r="R872" t="str">
            <v>汉</v>
          </cell>
          <cell r="S872">
            <v>28543</v>
          </cell>
          <cell r="T872" t="str">
            <v>内蒙古清水河县城关镇永安街水塔巷102号</v>
          </cell>
          <cell r="U872" t="str">
            <v>150124197802220015</v>
          </cell>
        </row>
        <row r="873">
          <cell r="F873" t="str">
            <v>辛生亮</v>
          </cell>
          <cell r="G873" t="str">
            <v>人力行政中心-物业</v>
          </cell>
          <cell r="H873" t="str">
            <v>厨师班长</v>
          </cell>
        </row>
        <row r="873">
          <cell r="J873" t="str">
            <v>工人岗</v>
          </cell>
          <cell r="K873" t="str">
            <v>技能序列(S)</v>
          </cell>
        </row>
        <row r="873">
          <cell r="M873" t="str">
            <v>正式工</v>
          </cell>
          <cell r="N873">
            <v>45078</v>
          </cell>
          <cell r="O873">
            <v>2.3</v>
          </cell>
          <cell r="P873" t="str">
            <v>劳务合同</v>
          </cell>
          <cell r="Q873" t="str">
            <v>男</v>
          </cell>
          <cell r="R873" t="str">
            <v>汉</v>
          </cell>
          <cell r="S873">
            <v>27465</v>
          </cell>
          <cell r="T873" t="str">
            <v>内蒙古乌兰察布市察哈尔右翼中旗铁沙盖镇上沙盖一村</v>
          </cell>
          <cell r="U873" t="str">
            <v>152631197503126611</v>
          </cell>
        </row>
        <row r="874">
          <cell r="F874" t="str">
            <v>董鑫龙</v>
          </cell>
          <cell r="G874" t="str">
            <v>人力行政中心-物业</v>
          </cell>
          <cell r="H874" t="str">
            <v>厨师</v>
          </cell>
        </row>
        <row r="874">
          <cell r="J874" t="str">
            <v>工人岗</v>
          </cell>
          <cell r="K874" t="str">
            <v>技能序列(S)</v>
          </cell>
        </row>
        <row r="874">
          <cell r="M874" t="str">
            <v>正式工</v>
          </cell>
          <cell r="N874">
            <v>45156</v>
          </cell>
          <cell r="O874">
            <v>2.1</v>
          </cell>
          <cell r="P874" t="str">
            <v>固定期限劳动合同</v>
          </cell>
          <cell r="Q874" t="str">
            <v>男</v>
          </cell>
          <cell r="R874" t="str">
            <v>汉</v>
          </cell>
          <cell r="S874">
            <v>36683</v>
          </cell>
          <cell r="T874" t="str">
            <v>山西省偏关县新关镇寺埝堡村1组051号</v>
          </cell>
          <cell r="U874" t="str">
            <v>142234200006060033</v>
          </cell>
        </row>
        <row r="875">
          <cell r="F875" t="str">
            <v>丁文强</v>
          </cell>
          <cell r="G875" t="str">
            <v>人力行政中心-物业</v>
          </cell>
          <cell r="H875" t="str">
            <v>厨师</v>
          </cell>
        </row>
        <row r="875">
          <cell r="J875" t="str">
            <v>工人岗</v>
          </cell>
          <cell r="K875" t="str">
            <v>技能序列(S)</v>
          </cell>
        </row>
        <row r="875">
          <cell r="M875" t="str">
            <v>正式工</v>
          </cell>
          <cell r="N875">
            <v>45721</v>
          </cell>
          <cell r="O875">
            <v>0.5</v>
          </cell>
          <cell r="P875" t="str">
            <v>固定期限劳动合同</v>
          </cell>
          <cell r="Q875" t="str">
            <v>男</v>
          </cell>
          <cell r="R875" t="str">
            <v>汉</v>
          </cell>
          <cell r="S875">
            <v>36658</v>
          </cell>
          <cell r="T875" t="str">
            <v>河南省郸城县李楼乡丁集行政村丁集村001号</v>
          </cell>
          <cell r="U875" t="str">
            <v>412726200005127139</v>
          </cell>
        </row>
        <row r="876">
          <cell r="F876" t="str">
            <v>王云云</v>
          </cell>
          <cell r="G876" t="str">
            <v>人力行政中心-物业</v>
          </cell>
          <cell r="H876" t="str">
            <v>餐厅服务员</v>
          </cell>
        </row>
        <row r="876">
          <cell r="J876" t="str">
            <v>工人岗</v>
          </cell>
          <cell r="K876" t="str">
            <v>技能序列(S)</v>
          </cell>
        </row>
        <row r="876">
          <cell r="M876" t="str">
            <v>正式工</v>
          </cell>
          <cell r="N876">
            <v>45724</v>
          </cell>
          <cell r="O876">
            <v>0.5</v>
          </cell>
          <cell r="P876" t="str">
            <v>固定期限劳动合同</v>
          </cell>
          <cell r="Q876" t="str">
            <v>女</v>
          </cell>
          <cell r="R876" t="str">
            <v>汉</v>
          </cell>
          <cell r="S876">
            <v>29967</v>
          </cell>
          <cell r="T876" t="str">
            <v>山东省济宁市任城区唐口街道办事处张寨村第2巷09号</v>
          </cell>
          <cell r="U876" t="str">
            <v>370829198201162986</v>
          </cell>
        </row>
        <row r="877">
          <cell r="F877" t="str">
            <v>吕倩</v>
          </cell>
          <cell r="G877" t="str">
            <v>人力行政中心-物业</v>
          </cell>
          <cell r="H877" t="str">
            <v>服务员</v>
          </cell>
        </row>
        <row r="877">
          <cell r="J877" t="str">
            <v>工人岗</v>
          </cell>
          <cell r="K877" t="str">
            <v>技能序列(S)</v>
          </cell>
        </row>
        <row r="877">
          <cell r="M877" t="str">
            <v>正式工</v>
          </cell>
          <cell r="N877">
            <v>43189</v>
          </cell>
          <cell r="O877">
            <v>7.5</v>
          </cell>
          <cell r="P877" t="str">
            <v>固定期限劳动合同</v>
          </cell>
          <cell r="Q877" t="str">
            <v>女</v>
          </cell>
          <cell r="R877" t="str">
            <v>汉</v>
          </cell>
          <cell r="S877">
            <v>34256</v>
          </cell>
          <cell r="T877" t="str">
            <v>宁夏西吉县吉强镇上堡村二组021</v>
          </cell>
          <cell r="U877" t="str">
            <v>642223199310140349</v>
          </cell>
        </row>
        <row r="878">
          <cell r="F878" t="str">
            <v>黄小平</v>
          </cell>
          <cell r="G878" t="str">
            <v>人力行政中心-物业</v>
          </cell>
          <cell r="H878" t="str">
            <v>服务员</v>
          </cell>
        </row>
        <row r="878">
          <cell r="J878" t="str">
            <v>工人岗</v>
          </cell>
          <cell r="K878" t="str">
            <v>技能序列(S)</v>
          </cell>
        </row>
        <row r="878">
          <cell r="M878" t="str">
            <v>正式工</v>
          </cell>
          <cell r="N878">
            <v>44811</v>
          </cell>
          <cell r="O878">
            <v>3</v>
          </cell>
          <cell r="P878" t="str">
            <v>固定期限劳动合同</v>
          </cell>
          <cell r="Q878" t="str">
            <v>女</v>
          </cell>
          <cell r="R878" t="str">
            <v>蒙古</v>
          </cell>
          <cell r="S878">
            <v>31602</v>
          </cell>
          <cell r="T878" t="str">
            <v>内蒙古鄂尔多斯市准格尔旗大路镇城壕村柳林滩社152号</v>
          </cell>
          <cell r="U878" t="str">
            <v>152723198607094829</v>
          </cell>
        </row>
        <row r="879">
          <cell r="F879" t="str">
            <v>项新军</v>
          </cell>
          <cell r="G879" t="str">
            <v>人力行政中心-物业</v>
          </cell>
          <cell r="H879" t="str">
            <v>面点师</v>
          </cell>
        </row>
        <row r="879">
          <cell r="J879" t="str">
            <v>工人岗</v>
          </cell>
          <cell r="K879" t="str">
            <v>技能序列(S)</v>
          </cell>
        </row>
        <row r="879">
          <cell r="M879" t="str">
            <v>正式工</v>
          </cell>
          <cell r="N879">
            <v>45644</v>
          </cell>
          <cell r="O879">
            <v>0.7</v>
          </cell>
          <cell r="P879" t="str">
            <v>固定期限劳动合同</v>
          </cell>
          <cell r="Q879" t="str">
            <v>男</v>
          </cell>
          <cell r="R879" t="str">
            <v>汉</v>
          </cell>
          <cell r="S879">
            <v>26798</v>
          </cell>
          <cell r="T879" t="str">
            <v>山西省宁武县石家庄镇石家庄村二组007号</v>
          </cell>
          <cell r="U879" t="str">
            <v>142227197305144511</v>
          </cell>
        </row>
        <row r="880">
          <cell r="F880" t="str">
            <v>刘艳红</v>
          </cell>
          <cell r="G880" t="str">
            <v>人力行政中心-物业</v>
          </cell>
          <cell r="H880" t="str">
            <v>面点师</v>
          </cell>
        </row>
        <row r="880">
          <cell r="J880" t="str">
            <v>工人岗</v>
          </cell>
          <cell r="K880" t="str">
            <v>技能序列(S)</v>
          </cell>
        </row>
        <row r="880">
          <cell r="M880" t="str">
            <v>正式工</v>
          </cell>
          <cell r="N880">
            <v>39692</v>
          </cell>
          <cell r="O880">
            <v>17</v>
          </cell>
          <cell r="P880" t="str">
            <v>无固定期限</v>
          </cell>
          <cell r="Q880" t="str">
            <v>女</v>
          </cell>
          <cell r="R880" t="str">
            <v>汉</v>
          </cell>
          <cell r="S880">
            <v>29661</v>
          </cell>
          <cell r="T880" t="str">
            <v>西安市临潼区零口办南韦村韦二组4号</v>
          </cell>
          <cell r="U880" t="str">
            <v>610115198103163567</v>
          </cell>
        </row>
        <row r="881">
          <cell r="F881" t="str">
            <v>周恒扬</v>
          </cell>
          <cell r="G881" t="str">
            <v>人力行政中心-物业</v>
          </cell>
          <cell r="H881" t="str">
            <v>面点师</v>
          </cell>
        </row>
        <row r="881">
          <cell r="J881" t="str">
            <v>工人岗</v>
          </cell>
          <cell r="K881" t="str">
            <v>技能序列(S)</v>
          </cell>
        </row>
        <row r="881">
          <cell r="M881" t="str">
            <v>正式工</v>
          </cell>
          <cell r="N881">
            <v>44382</v>
          </cell>
          <cell r="O881">
            <v>4.2</v>
          </cell>
          <cell r="P881" t="str">
            <v>固定期限劳动合同</v>
          </cell>
          <cell r="Q881" t="str">
            <v>男</v>
          </cell>
          <cell r="R881" t="str">
            <v>汉</v>
          </cell>
          <cell r="S881">
            <v>33666</v>
          </cell>
          <cell r="T881" t="str">
            <v>内蒙古鄂尔多斯市准格尔旗薛家湾镇张家圪旦黄家梁7号</v>
          </cell>
          <cell r="U881" t="str">
            <v>152723199203031834</v>
          </cell>
        </row>
        <row r="882">
          <cell r="F882" t="str">
            <v>郭玉清</v>
          </cell>
          <cell r="G882" t="str">
            <v>人力行政中心-物业</v>
          </cell>
          <cell r="H882" t="str">
            <v>配菜工</v>
          </cell>
        </row>
        <row r="882">
          <cell r="J882" t="str">
            <v>工人岗</v>
          </cell>
          <cell r="K882" t="str">
            <v>技能序列(S)</v>
          </cell>
        </row>
        <row r="882">
          <cell r="M882" t="str">
            <v>正式工</v>
          </cell>
          <cell r="N882">
            <v>43409</v>
          </cell>
          <cell r="O882">
            <v>6.9</v>
          </cell>
          <cell r="P882" t="str">
            <v>固定期限劳动合同</v>
          </cell>
          <cell r="Q882" t="str">
            <v>女</v>
          </cell>
          <cell r="R882" t="str">
            <v>汉</v>
          </cell>
          <cell r="S882">
            <v>28138</v>
          </cell>
          <cell r="T882" t="str">
            <v>内蒙古鄂尔多斯市准格尔旗纳日松镇二道柳村武家沟社216号</v>
          </cell>
          <cell r="U882" t="str">
            <v>152723197701132727</v>
          </cell>
        </row>
        <row r="883">
          <cell r="F883" t="str">
            <v>李俊梅</v>
          </cell>
          <cell r="G883" t="str">
            <v>人力行政中心-物业</v>
          </cell>
          <cell r="H883" t="str">
            <v>保洁员</v>
          </cell>
        </row>
        <row r="883">
          <cell r="J883" t="str">
            <v>工人岗</v>
          </cell>
          <cell r="K883" t="str">
            <v>技能序列(S)</v>
          </cell>
        </row>
        <row r="883">
          <cell r="M883" t="str">
            <v>正式工</v>
          </cell>
          <cell r="N883">
            <v>45521</v>
          </cell>
          <cell r="O883">
            <v>1.1</v>
          </cell>
          <cell r="P883" t="str">
            <v>固定期限劳动合同</v>
          </cell>
          <cell r="Q883" t="str">
            <v>女</v>
          </cell>
          <cell r="R883" t="str">
            <v>汉</v>
          </cell>
          <cell r="S883">
            <v>30974</v>
          </cell>
          <cell r="T883" t="str">
            <v>内蒙古清水河县窑沟乡城广也村3号</v>
          </cell>
          <cell r="U883" t="str">
            <v>150124198410197623</v>
          </cell>
        </row>
        <row r="884">
          <cell r="F884" t="str">
            <v>孔凡英</v>
          </cell>
          <cell r="G884" t="str">
            <v>人力行政中心-物业</v>
          </cell>
          <cell r="H884" t="str">
            <v>保洁员</v>
          </cell>
        </row>
        <row r="884">
          <cell r="J884" t="str">
            <v>工人岗</v>
          </cell>
          <cell r="K884" t="str">
            <v>技能序列(S)</v>
          </cell>
        </row>
        <row r="884">
          <cell r="M884" t="str">
            <v>临时工</v>
          </cell>
          <cell r="N884">
            <v>45649</v>
          </cell>
          <cell r="O884">
            <v>0.7</v>
          </cell>
          <cell r="P884" t="str">
            <v>劳务合同</v>
          </cell>
          <cell r="Q884" t="str">
            <v>女</v>
          </cell>
          <cell r="R884" t="str">
            <v>汉</v>
          </cell>
          <cell r="S884">
            <v>24491</v>
          </cell>
          <cell r="T884" t="str">
            <v>内蒙古扎兰屯市达斡尔民族乡海力堤村爱国街</v>
          </cell>
          <cell r="U884" t="str">
            <v>152103196701194829</v>
          </cell>
        </row>
        <row r="885">
          <cell r="F885" t="str">
            <v>葛金秀</v>
          </cell>
          <cell r="G885" t="str">
            <v>人力行政中心-物业</v>
          </cell>
          <cell r="H885" t="str">
            <v>保洁员</v>
          </cell>
        </row>
        <row r="885">
          <cell r="J885" t="str">
            <v>工人岗</v>
          </cell>
          <cell r="K885" t="str">
            <v>技能序列(S)</v>
          </cell>
        </row>
        <row r="885">
          <cell r="M885" t="str">
            <v>正式工</v>
          </cell>
          <cell r="N885">
            <v>45714</v>
          </cell>
          <cell r="O885">
            <v>0.6</v>
          </cell>
          <cell r="P885" t="str">
            <v>固定期限劳动合同</v>
          </cell>
          <cell r="Q885" t="str">
            <v>女</v>
          </cell>
          <cell r="R885" t="str">
            <v>蒙古</v>
          </cell>
          <cell r="S885">
            <v>31022</v>
          </cell>
          <cell r="T885" t="str">
            <v>内蒙古鄂尔多斯市准格尔旗布尔陶亥苏木李家塔村也列色太社138号</v>
          </cell>
          <cell r="U885" t="str">
            <v>152723198412065745</v>
          </cell>
        </row>
        <row r="886">
          <cell r="F886" t="str">
            <v>张扬</v>
          </cell>
          <cell r="G886" t="str">
            <v>人力行政中心-物业</v>
          </cell>
          <cell r="H886" t="str">
            <v>宿舍管理员</v>
          </cell>
        </row>
        <row r="886">
          <cell r="J886" t="str">
            <v>工人岗</v>
          </cell>
          <cell r="K886" t="str">
            <v>技能序列(S)</v>
          </cell>
        </row>
        <row r="886">
          <cell r="M886" t="str">
            <v>正式工</v>
          </cell>
          <cell r="N886">
            <v>45709</v>
          </cell>
          <cell r="O886">
            <v>0.6</v>
          </cell>
          <cell r="P886" t="str">
            <v>固定期限劳动合同</v>
          </cell>
          <cell r="Q886" t="str">
            <v>男</v>
          </cell>
          <cell r="R886" t="str">
            <v>汉</v>
          </cell>
          <cell r="S886">
            <v>37610</v>
          </cell>
          <cell r="T886" t="str">
            <v>内蒙古包头市固阳县下湿壕镇南壕村080号</v>
          </cell>
          <cell r="U886" t="str">
            <v>150222200212203212</v>
          </cell>
        </row>
        <row r="887">
          <cell r="F887" t="str">
            <v>田三妮</v>
          </cell>
          <cell r="G887" t="str">
            <v>人力行政中心-物业</v>
          </cell>
          <cell r="H887" t="str">
            <v>宿舍保洁</v>
          </cell>
        </row>
        <row r="887">
          <cell r="J887" t="str">
            <v>工人岗</v>
          </cell>
          <cell r="K887" t="str">
            <v>技能序列(S)</v>
          </cell>
        </row>
        <row r="887">
          <cell r="M887" t="str">
            <v>临时工</v>
          </cell>
          <cell r="N887">
            <v>45710</v>
          </cell>
          <cell r="O887">
            <v>0.6</v>
          </cell>
          <cell r="P887" t="str">
            <v>劳务合同</v>
          </cell>
          <cell r="Q887" t="str">
            <v>女</v>
          </cell>
          <cell r="R887" t="str">
            <v>汉</v>
          </cell>
          <cell r="S887">
            <v>27212</v>
          </cell>
          <cell r="T887" t="str">
            <v>河南省禹州市顺店镇谷南村３组</v>
          </cell>
          <cell r="U887" t="str">
            <v>411081197407021581</v>
          </cell>
        </row>
        <row r="888">
          <cell r="F888" t="str">
            <v>于彦红</v>
          </cell>
          <cell r="G888" t="str">
            <v>人力行政中心-物业</v>
          </cell>
          <cell r="H888" t="str">
            <v>宿舍保洁</v>
          </cell>
        </row>
        <row r="888">
          <cell r="J888" t="str">
            <v>工人岗</v>
          </cell>
          <cell r="K888" t="str">
            <v>技能序列(S)</v>
          </cell>
        </row>
        <row r="888">
          <cell r="M888" t="str">
            <v>临时工</v>
          </cell>
          <cell r="N888">
            <v>45730</v>
          </cell>
          <cell r="O888">
            <v>0.5</v>
          </cell>
          <cell r="P888" t="str">
            <v>劳务合同</v>
          </cell>
          <cell r="Q888" t="str">
            <v>女</v>
          </cell>
          <cell r="R888" t="str">
            <v>蒙古</v>
          </cell>
          <cell r="S888">
            <v>28671</v>
          </cell>
          <cell r="T888" t="str">
            <v>内蒙古赤峰市元宝山区五家镇房身村第二组496号</v>
          </cell>
          <cell r="U888" t="str">
            <v>150403197806302020</v>
          </cell>
        </row>
        <row r="889">
          <cell r="F889" t="str">
            <v>裴玉红</v>
          </cell>
          <cell r="G889" t="str">
            <v>人力行政中心-物业</v>
          </cell>
          <cell r="H889" t="str">
            <v>保洁员</v>
          </cell>
        </row>
        <row r="889">
          <cell r="J889" t="str">
            <v>工人岗</v>
          </cell>
          <cell r="K889" t="str">
            <v>技能序列(S)</v>
          </cell>
        </row>
        <row r="889">
          <cell r="M889" t="str">
            <v>临时工</v>
          </cell>
          <cell r="N889">
            <v>45737</v>
          </cell>
          <cell r="O889">
            <v>0.5</v>
          </cell>
          <cell r="P889" t="str">
            <v>劳务合同</v>
          </cell>
          <cell r="Q889" t="str">
            <v>女</v>
          </cell>
          <cell r="R889" t="str">
            <v>汉</v>
          </cell>
          <cell r="S889">
            <v>35685</v>
          </cell>
          <cell r="T889" t="str">
            <v>内蒙古赤峰市宁城县大明镇新岭村四组</v>
          </cell>
          <cell r="U889" t="str">
            <v>15042919770912502X</v>
          </cell>
        </row>
        <row r="890">
          <cell r="F890" t="str">
            <v>李仕玉</v>
          </cell>
          <cell r="G890" t="str">
            <v>人力行政中心-物业</v>
          </cell>
          <cell r="H890" t="str">
            <v>配菜工</v>
          </cell>
        </row>
        <row r="890">
          <cell r="J890" t="str">
            <v>工人岗</v>
          </cell>
          <cell r="K890" t="str">
            <v>技能序列(S)</v>
          </cell>
        </row>
        <row r="890">
          <cell r="M890" t="str">
            <v>正式工</v>
          </cell>
          <cell r="N890">
            <v>45513</v>
          </cell>
          <cell r="O890">
            <v>1.1</v>
          </cell>
          <cell r="P890" t="str">
            <v>固定期限劳动合同</v>
          </cell>
          <cell r="Q890" t="str">
            <v>女</v>
          </cell>
          <cell r="R890" t="str">
            <v>汉</v>
          </cell>
          <cell r="S890">
            <v>28291</v>
          </cell>
          <cell r="T890" t="str">
            <v>四川省巴中市巴州区巴州镇岳家坡村508号</v>
          </cell>
          <cell r="U890" t="str">
            <v>513027197706155923</v>
          </cell>
        </row>
        <row r="891">
          <cell r="F891" t="str">
            <v>张蕾</v>
          </cell>
          <cell r="G891" t="str">
            <v>人力行政中心-物业</v>
          </cell>
          <cell r="H891" t="str">
            <v>食堂保洁</v>
          </cell>
        </row>
        <row r="891">
          <cell r="J891" t="str">
            <v>工人岗</v>
          </cell>
          <cell r="K891" t="str">
            <v>技能序列(S)</v>
          </cell>
        </row>
        <row r="891">
          <cell r="M891" t="str">
            <v>正式工</v>
          </cell>
          <cell r="N891">
            <v>42896</v>
          </cell>
          <cell r="O891">
            <v>8.3</v>
          </cell>
          <cell r="P891" t="str">
            <v>固定期限劳动合同</v>
          </cell>
          <cell r="Q891" t="str">
            <v>女</v>
          </cell>
          <cell r="R891" t="str">
            <v>汉</v>
          </cell>
          <cell r="S891">
            <v>33022</v>
          </cell>
          <cell r="T891" t="str">
            <v>黑龙江省牡丹江市阳明区五林镇马桥村46-1号</v>
          </cell>
          <cell r="U891" t="str">
            <v>231025199005294020</v>
          </cell>
        </row>
        <row r="892">
          <cell r="F892" t="str">
            <v>万云娥</v>
          </cell>
          <cell r="G892" t="str">
            <v>人力行政中心-物业</v>
          </cell>
          <cell r="H892" t="str">
            <v>食堂保洁</v>
          </cell>
        </row>
        <row r="892">
          <cell r="J892" t="str">
            <v>工人岗</v>
          </cell>
          <cell r="K892" t="str">
            <v>技能序列(S)</v>
          </cell>
        </row>
        <row r="892">
          <cell r="M892" t="str">
            <v>正式工</v>
          </cell>
          <cell r="N892">
            <v>43038</v>
          </cell>
          <cell r="O892">
            <v>7.9</v>
          </cell>
          <cell r="P892" t="str">
            <v>固定期限劳动合同</v>
          </cell>
          <cell r="Q892" t="str">
            <v>女</v>
          </cell>
          <cell r="R892" t="str">
            <v>汉</v>
          </cell>
          <cell r="S892">
            <v>27276</v>
          </cell>
          <cell r="T892" t="str">
            <v>陕西省商南县青山镇跃进村八组</v>
          </cell>
          <cell r="U892" t="str">
            <v>420683197409041224</v>
          </cell>
        </row>
        <row r="893">
          <cell r="F893" t="str">
            <v>高玉琴</v>
          </cell>
          <cell r="G893" t="str">
            <v>人力行政中心-物业</v>
          </cell>
          <cell r="H893" t="str">
            <v>食堂面点工</v>
          </cell>
        </row>
        <row r="893">
          <cell r="J893" t="str">
            <v>工人岗</v>
          </cell>
          <cell r="K893" t="str">
            <v>技能序列(S)</v>
          </cell>
        </row>
        <row r="893">
          <cell r="M893" t="str">
            <v>正式工</v>
          </cell>
          <cell r="N893">
            <v>45033</v>
          </cell>
          <cell r="O893">
            <v>2.4</v>
          </cell>
          <cell r="P893" t="str">
            <v>固定期限劳动合同</v>
          </cell>
          <cell r="Q893" t="str">
            <v>女</v>
          </cell>
          <cell r="R893" t="str">
            <v>汉</v>
          </cell>
          <cell r="S893">
            <v>28916</v>
          </cell>
          <cell r="T893" t="str">
            <v>内蒙古乌兰察布市察哈尔右翼中旗铁沙盖镇上沙盖一村</v>
          </cell>
          <cell r="U893" t="str">
            <v>152103197903022421</v>
          </cell>
        </row>
        <row r="894">
          <cell r="F894" t="str">
            <v>丁文歌</v>
          </cell>
          <cell r="G894" t="str">
            <v>人力行政中心-物业</v>
          </cell>
          <cell r="H894" t="str">
            <v>酒庄主管</v>
          </cell>
        </row>
        <row r="894">
          <cell r="J894" t="str">
            <v>工人岗（年薪制）</v>
          </cell>
          <cell r="K894" t="str">
            <v>技能序列(S)</v>
          </cell>
        </row>
        <row r="894">
          <cell r="M894" t="str">
            <v>正式工</v>
          </cell>
          <cell r="N894">
            <v>45820</v>
          </cell>
          <cell r="O894">
            <v>0.3</v>
          </cell>
          <cell r="P894" t="str">
            <v>固定期限劳动合同</v>
          </cell>
          <cell r="Q894" t="str">
            <v>女</v>
          </cell>
          <cell r="R894" t="str">
            <v>汉</v>
          </cell>
          <cell r="S894">
            <v>37428</v>
          </cell>
          <cell r="T894" t="str">
            <v>河南省郸城县李楼乡丁集行政村丁集村001号</v>
          </cell>
          <cell r="U894" t="str">
            <v>412726200206217122</v>
          </cell>
        </row>
        <row r="895">
          <cell r="F895" t="str">
            <v>于晓艳</v>
          </cell>
          <cell r="G895" t="str">
            <v>人力行政中心-物业</v>
          </cell>
          <cell r="H895" t="str">
            <v>宿舍保洁</v>
          </cell>
        </row>
        <row r="895">
          <cell r="J895" t="str">
            <v>工人岗</v>
          </cell>
          <cell r="K895" t="str">
            <v>技能序列(S)</v>
          </cell>
        </row>
        <row r="895">
          <cell r="M895" t="str">
            <v>正式工</v>
          </cell>
          <cell r="N895">
            <v>44959</v>
          </cell>
          <cell r="O895">
            <v>2.6</v>
          </cell>
          <cell r="P895" t="str">
            <v>固定期限劳动合同</v>
          </cell>
          <cell r="Q895" t="str">
            <v>女</v>
          </cell>
          <cell r="R895" t="str">
            <v>汉</v>
          </cell>
          <cell r="S895">
            <v>29000</v>
          </cell>
          <cell r="T895" t="str">
            <v>黑龙江省桦南县闫家镇城子岭村1组247号</v>
          </cell>
          <cell r="U895" t="str">
            <v>230822197905254926</v>
          </cell>
        </row>
        <row r="896">
          <cell r="F896" t="str">
            <v>张建花</v>
          </cell>
          <cell r="G896" t="str">
            <v>人力行政中心-物业</v>
          </cell>
          <cell r="H896" t="str">
            <v>环卫工</v>
          </cell>
        </row>
        <row r="896">
          <cell r="J896" t="str">
            <v>工人岗</v>
          </cell>
          <cell r="K896" t="str">
            <v>技能序列(S)</v>
          </cell>
        </row>
        <row r="896">
          <cell r="M896" t="str">
            <v>临时工</v>
          </cell>
          <cell r="N896">
            <v>45617</v>
          </cell>
          <cell r="O896">
            <v>0.8</v>
          </cell>
          <cell r="P896" t="str">
            <v>劳务合同</v>
          </cell>
          <cell r="Q896" t="str">
            <v>男</v>
          </cell>
          <cell r="R896" t="str">
            <v>汉</v>
          </cell>
          <cell r="S896">
            <v>35122</v>
          </cell>
          <cell r="T896" t="str">
            <v>山西省方山县圪洞镇车道崖村2</v>
          </cell>
          <cell r="U896" t="str">
            <v>142330196602273116</v>
          </cell>
        </row>
        <row r="897">
          <cell r="F897" t="str">
            <v>薛凤英</v>
          </cell>
          <cell r="G897" t="str">
            <v>人力行政中心-物业</v>
          </cell>
          <cell r="H897" t="str">
            <v>宿舍保洁</v>
          </cell>
        </row>
        <row r="897">
          <cell r="J897" t="str">
            <v>工人岗</v>
          </cell>
          <cell r="K897" t="str">
            <v>技能序列(S)</v>
          </cell>
        </row>
        <row r="897">
          <cell r="M897" t="str">
            <v>临时工</v>
          </cell>
          <cell r="N897">
            <v>45622</v>
          </cell>
          <cell r="O897">
            <v>0.8</v>
          </cell>
          <cell r="P897" t="str">
            <v>劳务合同</v>
          </cell>
          <cell r="Q897" t="str">
            <v>女</v>
          </cell>
          <cell r="R897" t="str">
            <v>汉</v>
          </cell>
          <cell r="S897">
            <v>24866</v>
          </cell>
          <cell r="T897" t="str">
            <v>内蒙古包头市土默特右旗萨拉齐镇英雄巷57号</v>
          </cell>
          <cell r="U897" t="str">
            <v>150221196801290320</v>
          </cell>
        </row>
        <row r="898">
          <cell r="F898" t="str">
            <v>云峰</v>
          </cell>
          <cell r="G898" t="str">
            <v>人力行政中心-物业</v>
          </cell>
          <cell r="H898" t="str">
            <v>宿舍管理员</v>
          </cell>
        </row>
        <row r="898">
          <cell r="J898" t="str">
            <v>工人岗</v>
          </cell>
          <cell r="K898" t="str">
            <v>技能序列(S)</v>
          </cell>
        </row>
        <row r="898">
          <cell r="M898" t="str">
            <v>正式工</v>
          </cell>
          <cell r="N898">
            <v>42514</v>
          </cell>
          <cell r="O898">
            <v>9.3</v>
          </cell>
          <cell r="P898" t="str">
            <v>固定期限劳动合同</v>
          </cell>
          <cell r="Q898" t="str">
            <v>男</v>
          </cell>
          <cell r="R898" t="str">
            <v>蒙古</v>
          </cell>
          <cell r="S898">
            <v>27451</v>
          </cell>
          <cell r="T898" t="str">
            <v>内蒙古武川县西乌兰不浪镇河边村3号</v>
          </cell>
          <cell r="U898" t="str">
            <v>150125197502263917</v>
          </cell>
        </row>
        <row r="899">
          <cell r="F899" t="str">
            <v>黄仲飞</v>
          </cell>
          <cell r="G899" t="str">
            <v>人力行政中心-物业</v>
          </cell>
          <cell r="H899" t="str">
            <v>吸尘车司机</v>
          </cell>
        </row>
        <row r="899">
          <cell r="J899" t="str">
            <v>工人岗</v>
          </cell>
          <cell r="K899" t="str">
            <v>技能序列(S)</v>
          </cell>
        </row>
        <row r="899">
          <cell r="M899" t="str">
            <v>正式工</v>
          </cell>
          <cell r="N899">
            <v>44193</v>
          </cell>
          <cell r="O899">
            <v>4.7</v>
          </cell>
          <cell r="P899" t="str">
            <v>固定期限劳动合同</v>
          </cell>
          <cell r="Q899" t="str">
            <v>男</v>
          </cell>
          <cell r="R899" t="str">
            <v>蒙古</v>
          </cell>
          <cell r="S899">
            <v>30376</v>
          </cell>
          <cell r="T899" t="str">
            <v>内蒙古鄂尔多斯市准格尔旗沙圪堵镇速机沟村黄家圪塄社95号</v>
          </cell>
          <cell r="U899" t="str">
            <v>152723198303010614</v>
          </cell>
        </row>
        <row r="900">
          <cell r="F900" t="str">
            <v>孙文钊</v>
          </cell>
          <cell r="G900" t="str">
            <v>人力行政中心-物业</v>
          </cell>
          <cell r="H900" t="str">
            <v>超市管理员</v>
          </cell>
        </row>
        <row r="900">
          <cell r="J900" t="str">
            <v>工人岗</v>
          </cell>
          <cell r="K900" t="str">
            <v>技能序列(S)</v>
          </cell>
        </row>
        <row r="900">
          <cell r="M900" t="str">
            <v>正式工</v>
          </cell>
          <cell r="N900">
            <v>45117</v>
          </cell>
          <cell r="O900">
            <v>2.2</v>
          </cell>
          <cell r="P900" t="str">
            <v>固定期限劳动合同</v>
          </cell>
          <cell r="Q900" t="str">
            <v>女</v>
          </cell>
          <cell r="R900" t="str">
            <v>汉</v>
          </cell>
          <cell r="S900">
            <v>35324</v>
          </cell>
          <cell r="T900" t="str">
            <v>河南省武陟县小董乡小董村西三街028号</v>
          </cell>
          <cell r="U900" t="str">
            <v>410823199609160043</v>
          </cell>
        </row>
        <row r="901">
          <cell r="F901" t="str">
            <v>赵宇</v>
          </cell>
          <cell r="G901" t="str">
            <v>人力行政中心-物业</v>
          </cell>
          <cell r="H901" t="str">
            <v>酒庄主管</v>
          </cell>
        </row>
        <row r="901">
          <cell r="J901" t="str">
            <v>工人岗（年薪制）</v>
          </cell>
          <cell r="K901" t="str">
            <v>技能序列(S)</v>
          </cell>
        </row>
        <row r="901">
          <cell r="M901" t="str">
            <v>正式工</v>
          </cell>
          <cell r="N901">
            <v>45418</v>
          </cell>
          <cell r="O901">
            <v>1.4</v>
          </cell>
          <cell r="P901" t="str">
            <v>固定期限劳动合同</v>
          </cell>
          <cell r="Q901" t="str">
            <v>女</v>
          </cell>
          <cell r="R901" t="str">
            <v>汉</v>
          </cell>
          <cell r="S901">
            <v>36305</v>
          </cell>
          <cell r="T901" t="str">
            <v>内蒙古乌兰察布市集宁区白海子镇圣家营九组106户</v>
          </cell>
          <cell r="U901" t="str">
            <v>152630199905254926</v>
          </cell>
        </row>
        <row r="902">
          <cell r="F902" t="str">
            <v>霍瑞峰</v>
          </cell>
          <cell r="G902" t="str">
            <v>人力行政中心-物业</v>
          </cell>
          <cell r="H902" t="str">
            <v>宿舍管理员</v>
          </cell>
        </row>
        <row r="902">
          <cell r="J902" t="str">
            <v>工人岗</v>
          </cell>
          <cell r="K902" t="str">
            <v>技能序列(S)</v>
          </cell>
        </row>
        <row r="902">
          <cell r="M902" t="str">
            <v>正式工</v>
          </cell>
          <cell r="N902">
            <v>45420</v>
          </cell>
          <cell r="O902">
            <v>1.4</v>
          </cell>
          <cell r="P902" t="str">
            <v>固定期限劳动合同</v>
          </cell>
          <cell r="Q902" t="str">
            <v>男</v>
          </cell>
          <cell r="R902" t="str">
            <v>汉</v>
          </cell>
          <cell r="S902">
            <v>36583</v>
          </cell>
          <cell r="T902" t="str">
            <v>内蒙古鄂尔多斯市准格尔旗薛家湾镇巴汉图村霍家也社176号</v>
          </cell>
          <cell r="U902" t="str">
            <v>152723200002270914</v>
          </cell>
        </row>
        <row r="903">
          <cell r="F903" t="str">
            <v>张挨占</v>
          </cell>
          <cell r="G903" t="str">
            <v>人力行政中心-物业</v>
          </cell>
          <cell r="H903" t="str">
            <v>环卫工</v>
          </cell>
        </row>
        <row r="903">
          <cell r="J903" t="str">
            <v>工人岗</v>
          </cell>
          <cell r="K903" t="str">
            <v>技能序列(S)</v>
          </cell>
        </row>
        <row r="903">
          <cell r="M903" t="str">
            <v>临时工</v>
          </cell>
          <cell r="N903">
            <v>45423</v>
          </cell>
          <cell r="O903">
            <v>1.3</v>
          </cell>
          <cell r="P903" t="str">
            <v>劳务合同</v>
          </cell>
          <cell r="Q903" t="str">
            <v>男</v>
          </cell>
          <cell r="R903" t="str">
            <v>汉</v>
          </cell>
          <cell r="S903">
            <v>24113</v>
          </cell>
          <cell r="T903" t="str">
            <v>内蒙古鄂尔多斯市准格尔旗龙口镇大口村沙咀梁社179号</v>
          </cell>
          <cell r="U903" t="str">
            <v>152723196601061517</v>
          </cell>
        </row>
        <row r="904">
          <cell r="F904" t="str">
            <v>刘佳</v>
          </cell>
          <cell r="G904" t="str">
            <v>人力行政中心-物业</v>
          </cell>
          <cell r="H904" t="str">
            <v>保洁员</v>
          </cell>
        </row>
        <row r="904">
          <cell r="J904" t="str">
            <v>工人岗</v>
          </cell>
          <cell r="K904" t="str">
            <v>技能序列(S)</v>
          </cell>
        </row>
        <row r="904">
          <cell r="M904" t="str">
            <v>正式工</v>
          </cell>
          <cell r="N904">
            <v>45383</v>
          </cell>
          <cell r="O904">
            <v>1.5</v>
          </cell>
          <cell r="P904" t="str">
            <v>固定期限劳动合同</v>
          </cell>
          <cell r="Q904" t="str">
            <v>女</v>
          </cell>
          <cell r="R904" t="str">
            <v>汉</v>
          </cell>
          <cell r="S904">
            <v>34505</v>
          </cell>
          <cell r="T904" t="str">
            <v>内蒙古呼伦贝尔市鄂温克族自治旗大雁镇新和街六十栋2单元1号</v>
          </cell>
          <cell r="U904" t="str">
            <v>152128199406201222</v>
          </cell>
        </row>
        <row r="905">
          <cell r="F905" t="str">
            <v>孙垚</v>
          </cell>
          <cell r="G905" t="str">
            <v>人力行政中心-物业</v>
          </cell>
          <cell r="H905" t="str">
            <v>宿管员</v>
          </cell>
        </row>
        <row r="905">
          <cell r="J905" t="str">
            <v>工人岗</v>
          </cell>
          <cell r="K905" t="str">
            <v>技能序列(S)</v>
          </cell>
        </row>
        <row r="905">
          <cell r="M905" t="str">
            <v>正式工</v>
          </cell>
          <cell r="N905">
            <v>45576</v>
          </cell>
          <cell r="O905">
            <v>0.9</v>
          </cell>
          <cell r="P905" t="str">
            <v>固定期限劳动合同</v>
          </cell>
          <cell r="Q905" t="str">
            <v>男</v>
          </cell>
          <cell r="R905" t="str">
            <v>汉</v>
          </cell>
          <cell r="S905">
            <v>37283</v>
          </cell>
          <cell r="T905" t="str">
            <v>黑龙江省七台河市新兴区新建街道五委4组4号</v>
          </cell>
          <cell r="U905" t="str">
            <v>230902200201270017</v>
          </cell>
        </row>
        <row r="906">
          <cell r="F906" t="str">
            <v>张文博</v>
          </cell>
          <cell r="G906" t="str">
            <v>人力行政中心-物业</v>
          </cell>
          <cell r="H906" t="str">
            <v>宿舍管理员</v>
          </cell>
        </row>
        <row r="906">
          <cell r="J906" t="str">
            <v>工人岗</v>
          </cell>
          <cell r="K906" t="str">
            <v>技能序列(S)</v>
          </cell>
        </row>
        <row r="906">
          <cell r="M906" t="str">
            <v>正式工</v>
          </cell>
          <cell r="N906">
            <v>45399</v>
          </cell>
          <cell r="O906">
            <v>1.4</v>
          </cell>
          <cell r="P906" t="str">
            <v>固定期限劳动合同</v>
          </cell>
          <cell r="Q906" t="str">
            <v>男</v>
          </cell>
          <cell r="R906" t="str">
            <v>汉</v>
          </cell>
          <cell r="S906">
            <v>38299</v>
          </cell>
          <cell r="T906" t="str">
            <v>吉林省东辽县平岗镇榆田村四组</v>
          </cell>
          <cell r="U906" t="str">
            <v>220422200411082811</v>
          </cell>
        </row>
        <row r="907">
          <cell r="F907" t="str">
            <v>孟静静</v>
          </cell>
          <cell r="G907" t="str">
            <v>人力行政中心-物业</v>
          </cell>
          <cell r="H907" t="str">
            <v>食堂保洁班长</v>
          </cell>
        </row>
        <row r="907">
          <cell r="J907" t="str">
            <v>工人岗</v>
          </cell>
          <cell r="K907" t="str">
            <v>技能序列(S)</v>
          </cell>
        </row>
        <row r="907">
          <cell r="M907" t="str">
            <v>正式工</v>
          </cell>
          <cell r="N907">
            <v>45413</v>
          </cell>
          <cell r="O907">
            <v>1.4</v>
          </cell>
          <cell r="P907" t="str">
            <v>固定期限劳动合同</v>
          </cell>
          <cell r="Q907" t="str">
            <v>女</v>
          </cell>
          <cell r="R907" t="str">
            <v>汉</v>
          </cell>
          <cell r="S907">
            <v>30318</v>
          </cell>
          <cell r="T907" t="str">
            <v>内蒙古牙克石市胜利西街阳光小区9号楼6单元601号</v>
          </cell>
          <cell r="U907" t="str">
            <v>152104198301024623</v>
          </cell>
        </row>
        <row r="908">
          <cell r="F908" t="str">
            <v>裴玉荣</v>
          </cell>
          <cell r="G908" t="str">
            <v>人力行政中心-物业</v>
          </cell>
          <cell r="H908" t="str">
            <v>食堂保洁</v>
          </cell>
        </row>
        <row r="908">
          <cell r="J908" t="str">
            <v>工人岗</v>
          </cell>
          <cell r="K908" t="str">
            <v>技能序列(S)</v>
          </cell>
        </row>
        <row r="908">
          <cell r="M908" t="str">
            <v>正式工</v>
          </cell>
          <cell r="N908">
            <v>45413</v>
          </cell>
          <cell r="O908">
            <v>1.4</v>
          </cell>
          <cell r="P908" t="str">
            <v>固定期限劳动合同</v>
          </cell>
          <cell r="Q908" t="str">
            <v>女</v>
          </cell>
          <cell r="R908" t="str">
            <v>汉</v>
          </cell>
          <cell r="S908">
            <v>29108</v>
          </cell>
          <cell r="T908" t="str">
            <v>内蒙古赤峰市喀喇沁旗十家满族乡上店村九组</v>
          </cell>
          <cell r="U908" t="str">
            <v>150429197909105023</v>
          </cell>
        </row>
        <row r="909">
          <cell r="F909" t="str">
            <v>田慧林</v>
          </cell>
          <cell r="G909" t="str">
            <v>人力行政中心-物业</v>
          </cell>
          <cell r="H909" t="str">
            <v>保洁员</v>
          </cell>
        </row>
        <row r="909">
          <cell r="J909" t="str">
            <v>工人岗</v>
          </cell>
          <cell r="K909" t="str">
            <v>技能序列(S)</v>
          </cell>
        </row>
        <row r="909">
          <cell r="M909" t="str">
            <v>临时工</v>
          </cell>
          <cell r="N909">
            <v>44701</v>
          </cell>
          <cell r="O909">
            <v>3.3</v>
          </cell>
          <cell r="P909" t="str">
            <v>劳务合同</v>
          </cell>
          <cell r="Q909" t="str">
            <v>女</v>
          </cell>
          <cell r="R909" t="str">
            <v>汉</v>
          </cell>
          <cell r="S909">
            <v>26357</v>
          </cell>
          <cell r="T909" t="str">
            <v>内蒙古包头市青山区哈达道5号呼得木林新天地3栋3201号</v>
          </cell>
          <cell r="U909" t="str">
            <v>152632197202280742</v>
          </cell>
        </row>
        <row r="910">
          <cell r="F910" t="str">
            <v>邵丽丽</v>
          </cell>
          <cell r="G910" t="str">
            <v>人力行政中心-物业</v>
          </cell>
          <cell r="H910" t="str">
            <v>保洁员</v>
          </cell>
        </row>
        <row r="910">
          <cell r="J910" t="str">
            <v>工人岗</v>
          </cell>
          <cell r="K910" t="str">
            <v>技能序列(S)</v>
          </cell>
        </row>
        <row r="910">
          <cell r="M910" t="str">
            <v>临时工</v>
          </cell>
          <cell r="N910">
            <v>44915</v>
          </cell>
          <cell r="O910">
            <v>2.7</v>
          </cell>
          <cell r="P910" t="str">
            <v>劳务合同</v>
          </cell>
          <cell r="Q910" t="str">
            <v>女</v>
          </cell>
          <cell r="R910" t="str">
            <v>汉</v>
          </cell>
          <cell r="S910">
            <v>28991</v>
          </cell>
          <cell r="T910" t="str">
            <v>内蒙古牙克石市免渡河镇免林公路得义胡同18号</v>
          </cell>
          <cell r="U910" t="str">
            <v>220882197905162727</v>
          </cell>
        </row>
        <row r="911">
          <cell r="F911" t="str">
            <v>贺建玲</v>
          </cell>
          <cell r="G911" t="str">
            <v>人力行政中心-物业</v>
          </cell>
          <cell r="H911" t="str">
            <v>保洁员</v>
          </cell>
        </row>
        <row r="911">
          <cell r="J911" t="str">
            <v>工人岗</v>
          </cell>
          <cell r="K911" t="str">
            <v>技能序列(S)</v>
          </cell>
        </row>
        <row r="911">
          <cell r="M911" t="str">
            <v>正式工</v>
          </cell>
          <cell r="N911">
            <v>45477</v>
          </cell>
          <cell r="O911">
            <v>1.2</v>
          </cell>
          <cell r="P911" t="str">
            <v>劳务合同</v>
          </cell>
          <cell r="Q911" t="str">
            <v>女</v>
          </cell>
          <cell r="R911" t="str">
            <v>汉</v>
          </cell>
          <cell r="S911">
            <v>30744</v>
          </cell>
          <cell r="T911" t="str">
            <v>山西省长治县韩店镇林移村211号</v>
          </cell>
          <cell r="U911" t="str">
            <v>140424198403032024</v>
          </cell>
        </row>
        <row r="912">
          <cell r="F912" t="str">
            <v>肖付云</v>
          </cell>
          <cell r="G912" t="str">
            <v>人力行政中心-物业</v>
          </cell>
          <cell r="H912" t="str">
            <v>保洁员</v>
          </cell>
        </row>
        <row r="912">
          <cell r="J912" t="str">
            <v>工人岗</v>
          </cell>
          <cell r="K912" t="str">
            <v>技能序列(S)</v>
          </cell>
        </row>
        <row r="912">
          <cell r="M912" t="str">
            <v>正式工</v>
          </cell>
          <cell r="N912">
            <v>45176</v>
          </cell>
          <cell r="O912">
            <v>2</v>
          </cell>
          <cell r="P912" t="str">
            <v>固定期限劳动合同</v>
          </cell>
          <cell r="Q912" t="str">
            <v>女</v>
          </cell>
          <cell r="R912" t="str">
            <v>汉</v>
          </cell>
          <cell r="S912">
            <v>27084</v>
          </cell>
          <cell r="T912" t="str">
            <v>河南省邓州市构林镇高洼村杜庄13号</v>
          </cell>
          <cell r="U912" t="str">
            <v>412902197402246321</v>
          </cell>
        </row>
        <row r="913">
          <cell r="F913" t="str">
            <v>薛恩珍</v>
          </cell>
          <cell r="G913" t="str">
            <v>人力行政中心-物业</v>
          </cell>
          <cell r="H913" t="str">
            <v>保洁员</v>
          </cell>
        </row>
        <row r="913">
          <cell r="J913" t="str">
            <v>工人岗</v>
          </cell>
          <cell r="K913" t="str">
            <v>技能序列(S)</v>
          </cell>
        </row>
        <row r="913">
          <cell r="M913" t="str">
            <v>正式工</v>
          </cell>
          <cell r="N913">
            <v>45302</v>
          </cell>
          <cell r="O913">
            <v>1.7</v>
          </cell>
          <cell r="P913" t="str">
            <v>固定期限劳动合同</v>
          </cell>
          <cell r="Q913" t="str">
            <v>女</v>
          </cell>
          <cell r="R913" t="str">
            <v>汉</v>
          </cell>
          <cell r="S913">
            <v>28822</v>
          </cell>
          <cell r="T913" t="str">
            <v>吉林省德惠市天台镇小城子村薛家屯7组</v>
          </cell>
          <cell r="U913" t="str">
            <v>22012419781128182X</v>
          </cell>
        </row>
        <row r="914">
          <cell r="F914" t="str">
            <v>李彩霞</v>
          </cell>
          <cell r="G914" t="str">
            <v>人力行政中心-物业</v>
          </cell>
          <cell r="H914" t="str">
            <v>保洁员</v>
          </cell>
        </row>
        <row r="914">
          <cell r="J914" t="str">
            <v>工人岗</v>
          </cell>
          <cell r="K914" t="str">
            <v>技能序列(S)</v>
          </cell>
        </row>
        <row r="914">
          <cell r="M914" t="str">
            <v>临时工</v>
          </cell>
          <cell r="N914">
            <v>45733</v>
          </cell>
          <cell r="O914">
            <v>0.5</v>
          </cell>
          <cell r="P914" t="str">
            <v>劳务合同</v>
          </cell>
          <cell r="Q914" t="str">
            <v>女</v>
          </cell>
          <cell r="R914" t="str">
            <v>汉</v>
          </cell>
          <cell r="S914">
            <v>28076</v>
          </cell>
          <cell r="T914" t="str">
            <v>山西省陵川县崇文镇南四渠村西巷9号</v>
          </cell>
          <cell r="U914" t="str">
            <v>140524197611120521</v>
          </cell>
        </row>
        <row r="915">
          <cell r="F915" t="str">
            <v>郭晓晴</v>
          </cell>
          <cell r="G915" t="str">
            <v>人力行政中心-物业</v>
          </cell>
          <cell r="H915" t="str">
            <v>超市管理员</v>
          </cell>
        </row>
        <row r="915">
          <cell r="J915" t="str">
            <v>工人岗</v>
          </cell>
          <cell r="K915" t="str">
            <v>技能序列(S)</v>
          </cell>
        </row>
        <row r="915">
          <cell r="M915" t="str">
            <v>正式工</v>
          </cell>
          <cell r="N915">
            <v>45408</v>
          </cell>
          <cell r="O915">
            <v>1.4</v>
          </cell>
          <cell r="P915" t="str">
            <v>固定期限劳动合同</v>
          </cell>
          <cell r="Q915" t="str">
            <v>女</v>
          </cell>
          <cell r="R915" t="str">
            <v>汉</v>
          </cell>
          <cell r="S915">
            <v>36435</v>
          </cell>
          <cell r="T915" t="str">
            <v>内蒙古锡林郭勒盟太仆寺旗宝昌镇大山沟村席家营子1组36号</v>
          </cell>
          <cell r="U915" t="str">
            <v>152527199910023627</v>
          </cell>
        </row>
        <row r="916">
          <cell r="F916" t="str">
            <v>马燕</v>
          </cell>
          <cell r="G916" t="str">
            <v>人力行政中心-物业</v>
          </cell>
          <cell r="H916" t="str">
            <v>保洁员</v>
          </cell>
        </row>
        <row r="916">
          <cell r="J916" t="str">
            <v>工人岗</v>
          </cell>
          <cell r="K916" t="str">
            <v>技能序列(S)</v>
          </cell>
        </row>
        <row r="916">
          <cell r="M916" t="str">
            <v>临时工</v>
          </cell>
          <cell r="N916">
            <v>45070</v>
          </cell>
          <cell r="O916">
            <v>2.3</v>
          </cell>
          <cell r="P916" t="str">
            <v>劳务合同</v>
          </cell>
          <cell r="Q916" t="str">
            <v>女</v>
          </cell>
          <cell r="R916" t="str">
            <v>汉</v>
          </cell>
          <cell r="S916">
            <v>27233</v>
          </cell>
          <cell r="T916" t="str">
            <v>内蒙古托克托县新营子镇半滩村9组2号</v>
          </cell>
          <cell r="U916" t="str">
            <v>150122197407023123</v>
          </cell>
        </row>
        <row r="917">
          <cell r="F917" t="str">
            <v>黄西臣</v>
          </cell>
          <cell r="G917" t="str">
            <v>人力行政中心-物业</v>
          </cell>
          <cell r="H917" t="str">
            <v>环卫工</v>
          </cell>
        </row>
        <row r="917">
          <cell r="J917" t="str">
            <v>工人岗</v>
          </cell>
          <cell r="K917" t="str">
            <v>技能序列(S)</v>
          </cell>
        </row>
        <row r="917">
          <cell r="M917" t="str">
            <v>临时工</v>
          </cell>
          <cell r="N917">
            <v>43257</v>
          </cell>
          <cell r="O917">
            <v>7.3</v>
          </cell>
          <cell r="P917" t="str">
            <v>劳务合同</v>
          </cell>
          <cell r="Q917" t="str">
            <v>男</v>
          </cell>
          <cell r="R917" t="str">
            <v>汉</v>
          </cell>
          <cell r="S917">
            <v>24603</v>
          </cell>
          <cell r="T917" t="str">
            <v>黑龙江省尚志市老街基乡福丰村十四里地分屯38号</v>
          </cell>
          <cell r="U917" t="str">
            <v>232102196705114834</v>
          </cell>
        </row>
        <row r="918">
          <cell r="F918" t="str">
            <v>牛存</v>
          </cell>
          <cell r="G918" t="str">
            <v>人力行政中心-物业</v>
          </cell>
          <cell r="H918" t="str">
            <v>环卫工</v>
          </cell>
        </row>
        <row r="918">
          <cell r="J918" t="str">
            <v>工人岗</v>
          </cell>
          <cell r="K918" t="str">
            <v>技能序列(S)</v>
          </cell>
        </row>
        <row r="918">
          <cell r="M918" t="str">
            <v>临时工</v>
          </cell>
          <cell r="N918">
            <v>43926</v>
          </cell>
          <cell r="O918">
            <v>5.4</v>
          </cell>
          <cell r="P918" t="str">
            <v>劳务合同</v>
          </cell>
          <cell r="Q918" t="str">
            <v>男</v>
          </cell>
          <cell r="R918" t="str">
            <v>蒙古</v>
          </cell>
          <cell r="S918">
            <v>25138</v>
          </cell>
          <cell r="T918" t="str">
            <v>内蒙古鄂尔多斯市准格尔旗布尔陶亥苏木孔兑沟村阳圪塄社136号</v>
          </cell>
          <cell r="U918" t="str">
            <v>152723196810275714</v>
          </cell>
        </row>
        <row r="919">
          <cell r="F919" t="str">
            <v>郭三三</v>
          </cell>
          <cell r="G919" t="str">
            <v>人力行政中心-物业</v>
          </cell>
          <cell r="H919" t="str">
            <v>环卫工</v>
          </cell>
        </row>
        <row r="919">
          <cell r="J919" t="str">
            <v>工人岗</v>
          </cell>
          <cell r="K919" t="str">
            <v>技能序列(S)</v>
          </cell>
        </row>
        <row r="919">
          <cell r="M919" t="str">
            <v>临时工</v>
          </cell>
          <cell r="N919">
            <v>44281</v>
          </cell>
          <cell r="O919">
            <v>4.5</v>
          </cell>
          <cell r="P919" t="str">
            <v>劳务合同</v>
          </cell>
          <cell r="Q919" t="str">
            <v>男</v>
          </cell>
          <cell r="R919" t="str">
            <v>汉</v>
          </cell>
          <cell r="S919">
            <v>24509</v>
          </cell>
          <cell r="T919" t="str">
            <v>山西省岢岚县水峪贯乡寨上村144号</v>
          </cell>
          <cell r="U919" t="str">
            <v>142231196702062712</v>
          </cell>
        </row>
        <row r="920">
          <cell r="F920" t="str">
            <v>段喜龙</v>
          </cell>
          <cell r="G920" t="str">
            <v>人力行政中心-物业</v>
          </cell>
          <cell r="H920" t="str">
            <v>环卫工</v>
          </cell>
        </row>
        <row r="920">
          <cell r="J920" t="str">
            <v>工人岗</v>
          </cell>
          <cell r="K920" t="str">
            <v>技能序列(S)</v>
          </cell>
        </row>
        <row r="920">
          <cell r="M920" t="str">
            <v>临时工</v>
          </cell>
          <cell r="N920">
            <v>44956</v>
          </cell>
          <cell r="O920">
            <v>2.6</v>
          </cell>
          <cell r="P920" t="str">
            <v>劳务合同</v>
          </cell>
          <cell r="Q920" t="str">
            <v>男</v>
          </cell>
          <cell r="R920" t="str">
            <v>汉</v>
          </cell>
          <cell r="S920">
            <v>25298</v>
          </cell>
          <cell r="T920" t="str">
            <v>内蒙古乌兰察布市察哈尔右翼前旗玫瑰营镇四喜村51号</v>
          </cell>
          <cell r="U920" t="str">
            <v>152630196904050776</v>
          </cell>
        </row>
        <row r="921">
          <cell r="F921" t="str">
            <v>聂福荣</v>
          </cell>
          <cell r="G921" t="str">
            <v>人力行政中心-物业</v>
          </cell>
          <cell r="H921" t="str">
            <v>环卫工</v>
          </cell>
        </row>
        <row r="921">
          <cell r="J921" t="str">
            <v>工人岗</v>
          </cell>
          <cell r="K921" t="str">
            <v>技能序列(S)</v>
          </cell>
        </row>
        <row r="921">
          <cell r="M921" t="str">
            <v>临时工</v>
          </cell>
          <cell r="N921">
            <v>44960</v>
          </cell>
          <cell r="O921">
            <v>2.6</v>
          </cell>
          <cell r="P921" t="str">
            <v>劳务合同</v>
          </cell>
          <cell r="Q921" t="str">
            <v>男</v>
          </cell>
          <cell r="R921" t="str">
            <v>汉</v>
          </cell>
          <cell r="S921">
            <v>23812</v>
          </cell>
          <cell r="T921" t="str">
            <v>山西省原平市轩岗镇黄甲堡村290号</v>
          </cell>
          <cell r="U921" t="str">
            <v>14222419650311247X</v>
          </cell>
        </row>
        <row r="922">
          <cell r="F922" t="str">
            <v>田文斌</v>
          </cell>
          <cell r="G922" t="str">
            <v>人力行政中心-物业</v>
          </cell>
          <cell r="H922" t="str">
            <v>环卫工</v>
          </cell>
        </row>
        <row r="922">
          <cell r="J922" t="str">
            <v>工人岗</v>
          </cell>
          <cell r="K922" t="str">
            <v>技能序列(S)</v>
          </cell>
        </row>
        <row r="922">
          <cell r="M922" t="str">
            <v>临时工</v>
          </cell>
          <cell r="N922">
            <v>45087</v>
          </cell>
          <cell r="O922">
            <v>2.3</v>
          </cell>
          <cell r="P922" t="str">
            <v>劳务合同</v>
          </cell>
          <cell r="Q922" t="str">
            <v>男</v>
          </cell>
          <cell r="R922" t="str">
            <v>汉</v>
          </cell>
          <cell r="S922">
            <v>24151</v>
          </cell>
          <cell r="T922" t="str">
            <v>内蒙古鄂尔多斯市准格尔旗薛家湾镇三宝窑子村前梁社192号</v>
          </cell>
          <cell r="U922" t="str">
            <v>152723196602130916</v>
          </cell>
        </row>
        <row r="923">
          <cell r="F923" t="str">
            <v>田雨</v>
          </cell>
          <cell r="G923" t="str">
            <v>人力行政中心-物业</v>
          </cell>
          <cell r="H923" t="str">
            <v>环卫工</v>
          </cell>
        </row>
        <row r="923">
          <cell r="J923" t="str">
            <v>工人岗</v>
          </cell>
          <cell r="K923" t="str">
            <v>技能序列(S)</v>
          </cell>
        </row>
        <row r="923">
          <cell r="M923" t="str">
            <v>临时工</v>
          </cell>
          <cell r="N923">
            <v>45463</v>
          </cell>
          <cell r="O923">
            <v>1.2</v>
          </cell>
          <cell r="P923" t="str">
            <v>劳务合同</v>
          </cell>
          <cell r="Q923" t="str">
            <v>男</v>
          </cell>
          <cell r="R923" t="str">
            <v>汉</v>
          </cell>
          <cell r="S923">
            <v>24358</v>
          </cell>
          <cell r="T923" t="str">
            <v>内蒙古乌兰察布市察哈尔右翼后旗土牧尔台镇小东村</v>
          </cell>
          <cell r="U923" t="str">
            <v>15263219660908073X</v>
          </cell>
        </row>
        <row r="924">
          <cell r="F924" t="str">
            <v>郝如军</v>
          </cell>
          <cell r="G924" t="str">
            <v>通风科</v>
          </cell>
          <cell r="H924" t="str">
            <v>瓦斯检查工</v>
          </cell>
        </row>
        <row r="924">
          <cell r="J924" t="str">
            <v>工人岗</v>
          </cell>
          <cell r="K924" t="str">
            <v>技能序列(S)</v>
          </cell>
        </row>
        <row r="924">
          <cell r="M924" t="str">
            <v>正式工</v>
          </cell>
          <cell r="N924">
            <v>45870</v>
          </cell>
          <cell r="O924">
            <v>0</v>
          </cell>
          <cell r="P924" t="str">
            <v>固定期限劳动合同</v>
          </cell>
          <cell r="Q924" t="str">
            <v>男</v>
          </cell>
          <cell r="R924" t="str">
            <v>汉</v>
          </cell>
          <cell r="S924">
            <v>31395</v>
          </cell>
          <cell r="T924" t="str">
            <v>河北省邢台市内丘县南赛乡郭家沟村21号</v>
          </cell>
          <cell r="U924" t="str">
            <v>130523198512143214</v>
          </cell>
        </row>
        <row r="925">
          <cell r="F925" t="str">
            <v>李玉梅</v>
          </cell>
          <cell r="G925" t="str">
            <v>人力行政中心-物业</v>
          </cell>
          <cell r="H925" t="str">
            <v>配菜工</v>
          </cell>
        </row>
        <row r="925">
          <cell r="J925" t="str">
            <v>工人岗</v>
          </cell>
          <cell r="K925" t="str">
            <v>技能序列(S)</v>
          </cell>
        </row>
        <row r="925">
          <cell r="M925" t="str">
            <v>正式工</v>
          </cell>
          <cell r="N925">
            <v>45448</v>
          </cell>
          <cell r="O925">
            <v>1.3</v>
          </cell>
          <cell r="P925" t="str">
            <v>固定期限劳动合同</v>
          </cell>
          <cell r="Q925" t="str">
            <v>女</v>
          </cell>
          <cell r="R925" t="str">
            <v>汉</v>
          </cell>
          <cell r="S925">
            <v>28180</v>
          </cell>
          <cell r="T925" t="str">
            <v>四川省巴中市巴州区宋家巷４２号６单元８室</v>
          </cell>
          <cell r="U925" t="str">
            <v>513027197702240442</v>
          </cell>
        </row>
        <row r="926">
          <cell r="F926" t="str">
            <v>郝丽青</v>
          </cell>
          <cell r="G926" t="str">
            <v>人力行政中心-物业</v>
          </cell>
          <cell r="H926" t="str">
            <v>宿舍保洁</v>
          </cell>
        </row>
        <row r="926">
          <cell r="J926" t="str">
            <v>工人岗</v>
          </cell>
          <cell r="K926" t="str">
            <v>技能序列(S)</v>
          </cell>
        </row>
        <row r="926">
          <cell r="M926" t="str">
            <v>正式工</v>
          </cell>
          <cell r="N926">
            <v>45302</v>
          </cell>
          <cell r="O926">
            <v>1.7</v>
          </cell>
          <cell r="P926" t="str">
            <v>固定期限劳动合同</v>
          </cell>
          <cell r="Q926" t="str">
            <v>女</v>
          </cell>
          <cell r="R926" t="str">
            <v>汉</v>
          </cell>
          <cell r="S926">
            <v>28932</v>
          </cell>
          <cell r="T926" t="str">
            <v>山西省偏关县南堡子乡上井坪村十三组011号</v>
          </cell>
          <cell r="U926" t="str">
            <v>142234197903185528</v>
          </cell>
        </row>
        <row r="927">
          <cell r="F927" t="str">
            <v>王鹏飞</v>
          </cell>
          <cell r="G927" t="str">
            <v>人力行政中心-物业</v>
          </cell>
          <cell r="H927" t="str">
            <v>宿管</v>
          </cell>
        </row>
        <row r="927">
          <cell r="J927" t="str">
            <v>工人岗</v>
          </cell>
          <cell r="K927" t="str">
            <v>技能序列(S)</v>
          </cell>
        </row>
        <row r="927">
          <cell r="M927" t="str">
            <v>正式工</v>
          </cell>
          <cell r="N927">
            <v>45352</v>
          </cell>
          <cell r="O927">
            <v>1.5</v>
          </cell>
          <cell r="P927" t="str">
            <v>固定期限劳动合同</v>
          </cell>
          <cell r="Q927" t="str">
            <v>男</v>
          </cell>
          <cell r="R927" t="str">
            <v>汉</v>
          </cell>
          <cell r="S927">
            <v>35210</v>
          </cell>
          <cell r="T927" t="str">
            <v>山西省朔州市朔城区古西北路3号1户</v>
          </cell>
          <cell r="U927" t="str">
            <v>140602199605259072</v>
          </cell>
        </row>
        <row r="928">
          <cell r="F928" t="str">
            <v>李慧军</v>
          </cell>
          <cell r="G928" t="str">
            <v>人力行政中心-物业</v>
          </cell>
          <cell r="H928" t="str">
            <v>环卫工</v>
          </cell>
        </row>
        <row r="928">
          <cell r="J928" t="str">
            <v>工人岗</v>
          </cell>
          <cell r="K928" t="str">
            <v>技能序列(S)</v>
          </cell>
        </row>
        <row r="928">
          <cell r="M928" t="str">
            <v>临时工</v>
          </cell>
          <cell r="N928">
            <v>45474</v>
          </cell>
          <cell r="O928">
            <v>1.2</v>
          </cell>
          <cell r="P928" t="str">
            <v>劳务合同</v>
          </cell>
          <cell r="Q928" t="str">
            <v>男</v>
          </cell>
          <cell r="R928" t="str">
            <v>汉</v>
          </cell>
          <cell r="S928">
            <v>23397</v>
          </cell>
          <cell r="T928" t="str">
            <v>内蒙古包头市土默特右旗萨拉齐镇英雄巷57号</v>
          </cell>
          <cell r="U928" t="str">
            <v>15022119640121031X</v>
          </cell>
        </row>
        <row r="929">
          <cell r="F929" t="str">
            <v>李秀平</v>
          </cell>
          <cell r="G929" t="str">
            <v>人力行政中心-物业</v>
          </cell>
          <cell r="H929" t="str">
            <v>保洁员</v>
          </cell>
        </row>
        <row r="929">
          <cell r="J929" t="str">
            <v>工人岗</v>
          </cell>
          <cell r="K929" t="str">
            <v>技能序列(S)</v>
          </cell>
        </row>
        <row r="929">
          <cell r="M929" t="str">
            <v>临时工</v>
          </cell>
          <cell r="N929">
            <v>45488</v>
          </cell>
          <cell r="O929">
            <v>1.2</v>
          </cell>
          <cell r="P929" t="str">
            <v>劳务合同</v>
          </cell>
          <cell r="Q929" t="str">
            <v>女</v>
          </cell>
          <cell r="R929" t="str">
            <v>汉</v>
          </cell>
          <cell r="S929">
            <v>24494</v>
          </cell>
          <cell r="T929" t="str">
            <v>山西省方山县圪洞镇车道崖村2</v>
          </cell>
          <cell r="U929" t="str">
            <v>142330196701223122</v>
          </cell>
        </row>
        <row r="930">
          <cell r="F930" t="str">
            <v>刘洋</v>
          </cell>
          <cell r="G930" t="str">
            <v>力量星/飞鹰计划</v>
          </cell>
          <cell r="H930" t="str">
            <v>力量星/飞鹰计划</v>
          </cell>
        </row>
        <row r="930">
          <cell r="J930" t="str">
            <v>力量星/飞鹰计划</v>
          </cell>
          <cell r="K930" t="str">
            <v>技能序列(S)</v>
          </cell>
        </row>
        <row r="930">
          <cell r="M930" t="str">
            <v>正式工</v>
          </cell>
          <cell r="N930">
            <v>45846</v>
          </cell>
          <cell r="O930">
            <v>0</v>
          </cell>
          <cell r="P930" t="str">
            <v>劳务合同</v>
          </cell>
          <cell r="Q930" t="str">
            <v>男</v>
          </cell>
          <cell r="R930" t="str">
            <v>汉</v>
          </cell>
          <cell r="S930">
            <v>37724</v>
          </cell>
          <cell r="T930" t="str">
            <v>内蒙古自治区鄂尔多斯市准格尔旗</v>
          </cell>
          <cell r="U930" t="str">
            <v>152723200304134811</v>
          </cell>
        </row>
        <row r="931">
          <cell r="F931" t="str">
            <v>贾迎春</v>
          </cell>
          <cell r="G931" t="str">
            <v>人力行政中心-物业</v>
          </cell>
          <cell r="H931" t="str">
            <v>配菜工</v>
          </cell>
        </row>
        <row r="931">
          <cell r="J931" t="str">
            <v>工人岗</v>
          </cell>
          <cell r="K931" t="str">
            <v>技能序列(S)</v>
          </cell>
        </row>
        <row r="931">
          <cell r="M931" t="str">
            <v>临时工</v>
          </cell>
          <cell r="N931">
            <v>45495</v>
          </cell>
          <cell r="O931">
            <v>1.1</v>
          </cell>
          <cell r="P931" t="str">
            <v>劳务合同</v>
          </cell>
          <cell r="Q931" t="str">
            <v>女</v>
          </cell>
          <cell r="R931" t="str">
            <v>汉</v>
          </cell>
          <cell r="S931">
            <v>27688</v>
          </cell>
          <cell r="T931" t="str">
            <v>内蒙古包头市九原区莎木佳镇鄂尔格逊村南区56乙号</v>
          </cell>
          <cell r="U931" t="str">
            <v>150207197510212020</v>
          </cell>
        </row>
        <row r="932">
          <cell r="F932" t="str">
            <v>边妮</v>
          </cell>
          <cell r="G932" t="str">
            <v>人力行政中心-物业</v>
          </cell>
          <cell r="H932" t="str">
            <v>保洁班长</v>
          </cell>
        </row>
        <row r="932">
          <cell r="J932" t="str">
            <v>工人岗</v>
          </cell>
          <cell r="K932" t="str">
            <v>技能序列(S)</v>
          </cell>
        </row>
        <row r="932">
          <cell r="M932" t="str">
            <v>正式工</v>
          </cell>
          <cell r="N932">
            <v>45481</v>
          </cell>
          <cell r="O932">
            <v>1.2</v>
          </cell>
          <cell r="P932" t="str">
            <v>固定期限劳动合同</v>
          </cell>
          <cell r="Q932" t="str">
            <v>女</v>
          </cell>
          <cell r="R932" t="str">
            <v>汉</v>
          </cell>
          <cell r="S932">
            <v>29949</v>
          </cell>
          <cell r="T932" t="str">
            <v>陕西省延安市子长市</v>
          </cell>
          <cell r="U932" t="str">
            <v>610422198112292520</v>
          </cell>
        </row>
        <row r="933">
          <cell r="F933" t="str">
            <v>刘丽萍</v>
          </cell>
          <cell r="G933" t="str">
            <v>人力行政中心-物业</v>
          </cell>
          <cell r="H933" t="str">
            <v>面点师</v>
          </cell>
        </row>
        <row r="933">
          <cell r="J933" t="str">
            <v>工人岗</v>
          </cell>
          <cell r="K933" t="str">
            <v>技能序列(S)</v>
          </cell>
        </row>
        <row r="933">
          <cell r="M933" t="str">
            <v>正式工</v>
          </cell>
          <cell r="N933">
            <v>45500</v>
          </cell>
          <cell r="O933">
            <v>1.1</v>
          </cell>
          <cell r="P933" t="str">
            <v>固定期限劳动合同</v>
          </cell>
          <cell r="Q933" t="str">
            <v>女</v>
          </cell>
          <cell r="R933" t="str">
            <v>汉</v>
          </cell>
          <cell r="S933">
            <v>31049</v>
          </cell>
          <cell r="T933" t="str">
            <v>内蒙古鄂尔多斯市伊金霍洛旗札萨克镇高勒庙村一社45号</v>
          </cell>
          <cell r="U933" t="str">
            <v>152728198501022722</v>
          </cell>
        </row>
        <row r="934">
          <cell r="F934" t="str">
            <v>耿维生</v>
          </cell>
          <cell r="G934" t="str">
            <v>人力行政中心-物业</v>
          </cell>
          <cell r="H934" t="str">
            <v>配菜工</v>
          </cell>
        </row>
        <row r="934">
          <cell r="J934" t="str">
            <v>工人岗</v>
          </cell>
          <cell r="K934" t="str">
            <v>技能序列(S)</v>
          </cell>
        </row>
        <row r="934">
          <cell r="M934" t="str">
            <v>正式工</v>
          </cell>
          <cell r="N934">
            <v>45566</v>
          </cell>
          <cell r="O934">
            <v>1</v>
          </cell>
          <cell r="P934" t="str">
            <v>固定期限劳动合同</v>
          </cell>
          <cell r="Q934" t="str">
            <v>男</v>
          </cell>
          <cell r="R934" t="str">
            <v>汉</v>
          </cell>
          <cell r="S934">
            <v>25183</v>
          </cell>
          <cell r="T934" t="str">
            <v>内蒙古鄂尔多斯市准格尔旗薛家湾镇新雅小区19号楼2单元302号</v>
          </cell>
          <cell r="U934" t="str">
            <v>152223196812110019</v>
          </cell>
        </row>
        <row r="935">
          <cell r="F935" t="str">
            <v>周宇雷</v>
          </cell>
          <cell r="G935" t="str">
            <v>人力行政中心-物业</v>
          </cell>
          <cell r="H935" t="str">
            <v>铁板烧厨师</v>
          </cell>
        </row>
        <row r="935">
          <cell r="J935" t="str">
            <v>工人岗</v>
          </cell>
          <cell r="K935" t="str">
            <v>技能序列(S)</v>
          </cell>
        </row>
        <row r="935">
          <cell r="M935" t="str">
            <v>正式工</v>
          </cell>
          <cell r="N935">
            <v>45490</v>
          </cell>
          <cell r="O935">
            <v>1.2</v>
          </cell>
          <cell r="P935" t="str">
            <v>固定期限劳动合同</v>
          </cell>
          <cell r="Q935" t="str">
            <v>男</v>
          </cell>
          <cell r="R935" t="str">
            <v>汉</v>
          </cell>
          <cell r="S935">
            <v>36147</v>
          </cell>
          <cell r="T935" t="str">
            <v>湖南省沅江市韩家汊路63号</v>
          </cell>
          <cell r="U935" t="str">
            <v>430981199812180317</v>
          </cell>
        </row>
        <row r="936">
          <cell r="F936" t="str">
            <v>吕德坤</v>
          </cell>
          <cell r="G936" t="str">
            <v>人力行政中心-物业</v>
          </cell>
          <cell r="H936" t="str">
            <v>环卫工</v>
          </cell>
        </row>
        <row r="936">
          <cell r="J936" t="str">
            <v>工人岗</v>
          </cell>
          <cell r="K936" t="str">
            <v>技能序列(S)</v>
          </cell>
        </row>
        <row r="936">
          <cell r="M936" t="str">
            <v>临时工</v>
          </cell>
          <cell r="N936">
            <v>45582</v>
          </cell>
          <cell r="O936">
            <v>0.9</v>
          </cell>
          <cell r="P936" t="str">
            <v>劳务合同</v>
          </cell>
          <cell r="Q936" t="str">
            <v>男</v>
          </cell>
          <cell r="R936" t="str">
            <v>汉</v>
          </cell>
          <cell r="S936">
            <v>23388</v>
          </cell>
          <cell r="T936" t="str">
            <v>黑龙江省牡丹江市阳明区五林镇陈堡村203号</v>
          </cell>
          <cell r="U936" t="str">
            <v>231025196401124011</v>
          </cell>
        </row>
        <row r="937">
          <cell r="F937" t="str">
            <v>许爱云</v>
          </cell>
          <cell r="G937" t="str">
            <v>人力行政中心-物业</v>
          </cell>
          <cell r="H937" t="str">
            <v>食堂保洁</v>
          </cell>
        </row>
        <row r="937">
          <cell r="J937" t="str">
            <v>工人岗</v>
          </cell>
          <cell r="K937" t="str">
            <v>技能序列(S)</v>
          </cell>
        </row>
        <row r="937">
          <cell r="M937" t="str">
            <v>临时工</v>
          </cell>
          <cell r="N937">
            <v>45594</v>
          </cell>
          <cell r="O937">
            <v>0.9</v>
          </cell>
          <cell r="P937" t="str">
            <v>劳务合同</v>
          </cell>
          <cell r="Q937" t="str">
            <v>女</v>
          </cell>
          <cell r="R937" t="str">
            <v>汉</v>
          </cell>
          <cell r="S937">
            <v>24597</v>
          </cell>
          <cell r="T937" t="str">
            <v>河南省叶县水寨乡屈庄一组</v>
          </cell>
          <cell r="U937" t="str">
            <v>410422196705056607</v>
          </cell>
        </row>
        <row r="938">
          <cell r="F938" t="str">
            <v>奇浩妍</v>
          </cell>
          <cell r="G938" t="str">
            <v>人力行政中心-物业</v>
          </cell>
          <cell r="H938" t="str">
            <v>超市管理员</v>
          </cell>
        </row>
        <row r="938">
          <cell r="J938" t="str">
            <v>工人岗</v>
          </cell>
          <cell r="K938" t="str">
            <v>技能序列(S)</v>
          </cell>
        </row>
        <row r="938">
          <cell r="M938" t="str">
            <v>正式工</v>
          </cell>
          <cell r="N938">
            <v>45604</v>
          </cell>
          <cell r="O938">
            <v>0.9</v>
          </cell>
          <cell r="P938" t="str">
            <v>固定期限劳动合同</v>
          </cell>
          <cell r="Q938" t="str">
            <v>女</v>
          </cell>
          <cell r="R938" t="str">
            <v>蒙古</v>
          </cell>
          <cell r="S938">
            <v>36610</v>
          </cell>
          <cell r="T938" t="str">
            <v>内蒙古鄂尔多斯市准格尔旗薛家湾镇翠微里五号楼4单元2号</v>
          </cell>
          <cell r="U938" t="str">
            <v>15272320000325182X</v>
          </cell>
        </row>
        <row r="939">
          <cell r="F939" t="str">
            <v>薛力萌</v>
          </cell>
          <cell r="G939" t="str">
            <v>人力行政中心-物业</v>
          </cell>
          <cell r="H939" t="str">
            <v>宿舍管理员</v>
          </cell>
        </row>
        <row r="939">
          <cell r="J939" t="str">
            <v>工人岗</v>
          </cell>
          <cell r="K939" t="str">
            <v>技能序列(S)</v>
          </cell>
        </row>
        <row r="939">
          <cell r="M939" t="str">
            <v>正式工</v>
          </cell>
          <cell r="N939">
            <v>43941</v>
          </cell>
          <cell r="O939">
            <v>5.4</v>
          </cell>
          <cell r="P939" t="str">
            <v>固定期限劳动合同</v>
          </cell>
          <cell r="Q939" t="str">
            <v>男</v>
          </cell>
          <cell r="R939" t="str">
            <v>汉</v>
          </cell>
          <cell r="S939">
            <v>37029</v>
          </cell>
          <cell r="T939" t="str">
            <v>山西省河曲县鹿固乡鹿固村3排55号</v>
          </cell>
          <cell r="U939" t="str">
            <v>150123200105184512</v>
          </cell>
        </row>
        <row r="940">
          <cell r="F940" t="str">
            <v>马二苗</v>
          </cell>
          <cell r="G940" t="str">
            <v>人力行政中心-安保</v>
          </cell>
          <cell r="H940" t="str">
            <v>副科长</v>
          </cell>
        </row>
        <row r="940">
          <cell r="J940" t="str">
            <v>专业技术岗</v>
          </cell>
          <cell r="K940" t="str">
            <v>专业技术序列(P)</v>
          </cell>
          <cell r="L940" t="str">
            <v>副科级/经理助理/主管</v>
          </cell>
          <cell r="M940" t="str">
            <v>正式工</v>
          </cell>
          <cell r="N940">
            <v>41499</v>
          </cell>
          <cell r="O940">
            <v>12.1</v>
          </cell>
          <cell r="P940" t="str">
            <v>固定期限劳动合同</v>
          </cell>
          <cell r="Q940" t="str">
            <v>男</v>
          </cell>
          <cell r="R940" t="str">
            <v>汉</v>
          </cell>
          <cell r="S940">
            <v>31978</v>
          </cell>
          <cell r="T940" t="str">
            <v>内蒙古包头市土默特右旗将军尧镇毛三卜村8号</v>
          </cell>
          <cell r="U940" t="str">
            <v>150221198707204413</v>
          </cell>
        </row>
        <row r="941">
          <cell r="F941" t="str">
            <v>雷云波</v>
          </cell>
          <cell r="G941" t="str">
            <v>人力行政中心-安保</v>
          </cell>
          <cell r="H941" t="str">
            <v>安保员</v>
          </cell>
        </row>
        <row r="941">
          <cell r="J941" t="str">
            <v>工人岗</v>
          </cell>
          <cell r="K941" t="str">
            <v>技能序列(S)</v>
          </cell>
        </row>
        <row r="941">
          <cell r="M941" t="str">
            <v>正式工</v>
          </cell>
          <cell r="N941">
            <v>45792</v>
          </cell>
          <cell r="O941">
            <v>0.3</v>
          </cell>
          <cell r="P941" t="str">
            <v>固定期限劳动合同</v>
          </cell>
          <cell r="Q941" t="str">
            <v>男</v>
          </cell>
          <cell r="R941" t="str">
            <v>汉</v>
          </cell>
          <cell r="S941">
            <v>35290</v>
          </cell>
          <cell r="T941" t="str">
            <v>内蒙古赤峰市宁城县一肯中乡纪家店村3组</v>
          </cell>
          <cell r="U941" t="str">
            <v>150429199608134815</v>
          </cell>
        </row>
        <row r="942">
          <cell r="F942" t="str">
            <v>王宏卫</v>
          </cell>
          <cell r="G942" t="str">
            <v>人力行政中心-安保</v>
          </cell>
          <cell r="H942" t="str">
            <v>安保员</v>
          </cell>
        </row>
        <row r="942">
          <cell r="J942" t="str">
            <v>工人岗</v>
          </cell>
          <cell r="K942" t="str">
            <v>技能序列(S)</v>
          </cell>
        </row>
        <row r="942">
          <cell r="M942" t="str">
            <v>正式工</v>
          </cell>
          <cell r="N942">
            <v>41338</v>
          </cell>
          <cell r="O942">
            <v>12.5</v>
          </cell>
          <cell r="P942" t="str">
            <v>固定期限劳动合同</v>
          </cell>
          <cell r="Q942" t="str">
            <v>男</v>
          </cell>
          <cell r="R942" t="str">
            <v>汉</v>
          </cell>
          <cell r="S942">
            <v>24934</v>
          </cell>
          <cell r="T942" t="str">
            <v>内蒙古乌兰察布市察哈尔右翼后旗土牧尔台镇任面铺村</v>
          </cell>
          <cell r="U942" t="str">
            <v>152632196804060718</v>
          </cell>
        </row>
        <row r="943">
          <cell r="F943" t="str">
            <v>刘永宽</v>
          </cell>
          <cell r="G943" t="str">
            <v>人力行政中心-安保</v>
          </cell>
          <cell r="H943" t="str">
            <v>安保员</v>
          </cell>
        </row>
        <row r="943">
          <cell r="J943" t="str">
            <v>工人岗</v>
          </cell>
          <cell r="K943" t="str">
            <v>技能序列(S)</v>
          </cell>
        </row>
        <row r="943">
          <cell r="M943" t="str">
            <v>正式工</v>
          </cell>
          <cell r="N943">
            <v>42495</v>
          </cell>
          <cell r="O943">
            <v>9.4</v>
          </cell>
          <cell r="P943" t="str">
            <v>固定期限劳动合同</v>
          </cell>
          <cell r="Q943" t="str">
            <v>男</v>
          </cell>
          <cell r="R943" t="str">
            <v>汉</v>
          </cell>
          <cell r="S943">
            <v>29106</v>
          </cell>
          <cell r="T943" t="str">
            <v>山西省河曲县刘家塔镇坪头村181号</v>
          </cell>
          <cell r="U943" t="str">
            <v>142232197909080038</v>
          </cell>
        </row>
        <row r="944">
          <cell r="F944" t="str">
            <v>布仁巴雅尔</v>
          </cell>
          <cell r="G944" t="str">
            <v>人力行政中心-安保</v>
          </cell>
          <cell r="H944" t="str">
            <v>安保员</v>
          </cell>
        </row>
        <row r="944">
          <cell r="J944" t="str">
            <v>工人岗</v>
          </cell>
          <cell r="K944" t="str">
            <v>技能序列(S)</v>
          </cell>
        </row>
        <row r="944">
          <cell r="M944" t="str">
            <v>正式工</v>
          </cell>
          <cell r="N944">
            <v>43060</v>
          </cell>
          <cell r="O944">
            <v>7.8</v>
          </cell>
          <cell r="P944" t="str">
            <v>固定期限劳动合同</v>
          </cell>
          <cell r="Q944" t="str">
            <v>男</v>
          </cell>
          <cell r="R944" t="str">
            <v>蒙古</v>
          </cell>
          <cell r="S944">
            <v>35528</v>
          </cell>
          <cell r="T944" t="str">
            <v>内蒙古锡林郭勒盟西乌珠穆沁旗巴彦胡舒苏木萨如拉努塔嘎3组29号</v>
          </cell>
          <cell r="U944" t="str">
            <v>152526199704081117</v>
          </cell>
        </row>
        <row r="945">
          <cell r="F945" t="str">
            <v>王玉东</v>
          </cell>
          <cell r="G945" t="str">
            <v>人力行政中心-安保</v>
          </cell>
          <cell r="H945" t="str">
            <v>安保员</v>
          </cell>
        </row>
        <row r="945">
          <cell r="J945" t="str">
            <v>工人岗</v>
          </cell>
          <cell r="K945" t="str">
            <v>技能序列(S)</v>
          </cell>
        </row>
        <row r="945">
          <cell r="M945" t="str">
            <v>正式工</v>
          </cell>
          <cell r="N945">
            <v>44126</v>
          </cell>
          <cell r="O945">
            <v>4.9</v>
          </cell>
          <cell r="P945" t="str">
            <v>固定期限劳动合同</v>
          </cell>
          <cell r="Q945" t="str">
            <v>男</v>
          </cell>
          <cell r="R945" t="str">
            <v>满</v>
          </cell>
          <cell r="S945">
            <v>32980</v>
          </cell>
          <cell r="T945" t="str">
            <v>河北省承德市宽城满族自治县峪耳崖镇唐家庄村大东沟8号</v>
          </cell>
          <cell r="U945" t="str">
            <v>130827199004173616</v>
          </cell>
        </row>
        <row r="946">
          <cell r="F946" t="str">
            <v>王志超</v>
          </cell>
          <cell r="G946" t="str">
            <v>人力行政中心-安保</v>
          </cell>
          <cell r="H946" t="str">
            <v>岗勤班长</v>
          </cell>
        </row>
        <row r="946">
          <cell r="J946" t="str">
            <v>工人岗</v>
          </cell>
          <cell r="K946" t="str">
            <v>技能序列(S)</v>
          </cell>
        </row>
        <row r="946">
          <cell r="M946" t="str">
            <v>正式工</v>
          </cell>
          <cell r="N946">
            <v>44348</v>
          </cell>
          <cell r="O946">
            <v>4.3</v>
          </cell>
          <cell r="P946" t="str">
            <v>固定期限劳动合同</v>
          </cell>
          <cell r="Q946" t="str">
            <v>男</v>
          </cell>
          <cell r="R946" t="str">
            <v>汉</v>
          </cell>
          <cell r="S946">
            <v>34785</v>
          </cell>
          <cell r="T946" t="str">
            <v>山西省大同市云冈区云冈镇吴官屯43号</v>
          </cell>
          <cell r="U946" t="str">
            <v>140211199503270515</v>
          </cell>
        </row>
        <row r="947">
          <cell r="F947" t="str">
            <v>澈力木格</v>
          </cell>
          <cell r="G947" t="str">
            <v>人力行政中心-物业</v>
          </cell>
          <cell r="H947" t="str">
            <v>保洁员</v>
          </cell>
        </row>
        <row r="947">
          <cell r="J947" t="str">
            <v>工人岗</v>
          </cell>
          <cell r="K947" t="str">
            <v>技能序列(S)</v>
          </cell>
        </row>
        <row r="947">
          <cell r="M947" t="str">
            <v>临时工</v>
          </cell>
          <cell r="N947">
            <v>45817</v>
          </cell>
          <cell r="O947">
            <v>0.3</v>
          </cell>
          <cell r="P947" t="str">
            <v>劳务合同</v>
          </cell>
          <cell r="Q947" t="str">
            <v>女</v>
          </cell>
          <cell r="R947" t="str">
            <v>蒙古</v>
          </cell>
          <cell r="S947">
            <v>36841</v>
          </cell>
          <cell r="T947" t="str">
            <v>内蒙古兴安盟扎赉特旗巴彦乌兰苏木额尔吐林场062号</v>
          </cell>
          <cell r="U947" t="str">
            <v>15222320001111422X</v>
          </cell>
        </row>
        <row r="948">
          <cell r="F948" t="str">
            <v>贾海江</v>
          </cell>
          <cell r="G948" t="str">
            <v>人力行政中心-安保</v>
          </cell>
          <cell r="H948" t="str">
            <v>安保员</v>
          </cell>
        </row>
        <row r="948">
          <cell r="J948" t="str">
            <v>工人岗</v>
          </cell>
          <cell r="K948" t="str">
            <v>技能序列(S)</v>
          </cell>
        </row>
        <row r="948">
          <cell r="M948" t="str">
            <v>正式工</v>
          </cell>
          <cell r="N948">
            <v>44645</v>
          </cell>
          <cell r="O948">
            <v>3.5</v>
          </cell>
          <cell r="P948" t="str">
            <v>固定期限劳动合同</v>
          </cell>
          <cell r="Q948" t="str">
            <v>男</v>
          </cell>
          <cell r="R948" t="str">
            <v>汉</v>
          </cell>
          <cell r="S948">
            <v>34313</v>
          </cell>
          <cell r="T948" t="str">
            <v>山西省右玉县杨千河乡前窑子村038号</v>
          </cell>
          <cell r="U948" t="str">
            <v>140623199312109734</v>
          </cell>
        </row>
        <row r="949">
          <cell r="F949" t="str">
            <v>贺志刚</v>
          </cell>
          <cell r="G949" t="str">
            <v>人力行政中心-安保</v>
          </cell>
          <cell r="H949" t="str">
            <v>安保员</v>
          </cell>
        </row>
        <row r="949">
          <cell r="J949" t="str">
            <v>工人岗</v>
          </cell>
          <cell r="K949" t="str">
            <v>技能序列(S)</v>
          </cell>
        </row>
        <row r="949">
          <cell r="M949" t="str">
            <v>正式工</v>
          </cell>
          <cell r="N949">
            <v>44665</v>
          </cell>
          <cell r="O949">
            <v>3.4</v>
          </cell>
          <cell r="P949" t="str">
            <v>劳务合同</v>
          </cell>
          <cell r="Q949" t="str">
            <v>男</v>
          </cell>
          <cell r="R949" t="str">
            <v>汉</v>
          </cell>
          <cell r="S949">
            <v>28674</v>
          </cell>
          <cell r="T949" t="str">
            <v>内蒙古鄂尔多斯市东胜区吉劳庆北路二号街坊8号楼4单元406号</v>
          </cell>
          <cell r="U949" t="str">
            <v>15270119780703481X</v>
          </cell>
        </row>
        <row r="950">
          <cell r="F950" t="str">
            <v>穆成林</v>
          </cell>
          <cell r="G950" t="str">
            <v>人力行政中心-安保</v>
          </cell>
          <cell r="H950" t="str">
            <v>安保员</v>
          </cell>
        </row>
        <row r="950">
          <cell r="J950" t="str">
            <v>工人岗</v>
          </cell>
          <cell r="K950" t="str">
            <v>技能序列(S)</v>
          </cell>
        </row>
        <row r="950">
          <cell r="M950" t="str">
            <v>正式工</v>
          </cell>
          <cell r="N950">
            <v>44960</v>
          </cell>
          <cell r="O950">
            <v>2.6</v>
          </cell>
          <cell r="P950" t="str">
            <v>固定期限劳动合同</v>
          </cell>
          <cell r="Q950" t="str">
            <v>男</v>
          </cell>
          <cell r="R950" t="str">
            <v>汉</v>
          </cell>
          <cell r="S950">
            <v>32063</v>
          </cell>
          <cell r="T950" t="str">
            <v>内蒙古包头市土默特右旗将军尧镇丁家泉村42号</v>
          </cell>
          <cell r="U950" t="str">
            <v>15022119871013441X</v>
          </cell>
        </row>
        <row r="951">
          <cell r="F951" t="str">
            <v>孙二伟</v>
          </cell>
          <cell r="G951" t="str">
            <v>人力行政中心-安保</v>
          </cell>
          <cell r="H951" t="str">
            <v>安保员</v>
          </cell>
        </row>
        <row r="951">
          <cell r="J951" t="str">
            <v>工人岗</v>
          </cell>
          <cell r="K951" t="str">
            <v>技能序列(S)</v>
          </cell>
        </row>
        <row r="951">
          <cell r="M951" t="str">
            <v>正式工</v>
          </cell>
          <cell r="N951">
            <v>45537</v>
          </cell>
          <cell r="O951">
            <v>1</v>
          </cell>
          <cell r="P951" t="str">
            <v>固定期限劳动合同</v>
          </cell>
          <cell r="Q951" t="str">
            <v>男</v>
          </cell>
          <cell r="R951" t="str">
            <v>汉</v>
          </cell>
          <cell r="S951">
            <v>33444</v>
          </cell>
          <cell r="T951" t="str">
            <v>山西省阳高县罗文皂镇柳林堡村后堡65号2户</v>
          </cell>
          <cell r="U951" t="str">
            <v>140221199107250515</v>
          </cell>
        </row>
        <row r="952">
          <cell r="F952" t="str">
            <v>兰一川</v>
          </cell>
          <cell r="G952" t="str">
            <v>人力行政中心-安保</v>
          </cell>
          <cell r="H952" t="str">
            <v>安保员</v>
          </cell>
        </row>
        <row r="952">
          <cell r="J952" t="str">
            <v>工人岗</v>
          </cell>
          <cell r="K952" t="str">
            <v>技能序列(S)</v>
          </cell>
        </row>
        <row r="952">
          <cell r="M952" t="str">
            <v>正式工</v>
          </cell>
          <cell r="N952">
            <v>45730</v>
          </cell>
          <cell r="O952">
            <v>0.5</v>
          </cell>
          <cell r="P952" t="str">
            <v>固定期限劳动合同</v>
          </cell>
          <cell r="Q952" t="str">
            <v>男</v>
          </cell>
          <cell r="R952" t="str">
            <v>汉</v>
          </cell>
          <cell r="S952">
            <v>34412</v>
          </cell>
          <cell r="T952" t="str">
            <v>呼和浩特市回民区工人南村众惠家园4号楼4单元16号</v>
          </cell>
          <cell r="U952" t="str">
            <v>15010419940319161X</v>
          </cell>
        </row>
        <row r="953">
          <cell r="F953" t="str">
            <v>朝洛门</v>
          </cell>
          <cell r="G953" t="str">
            <v>人力行政中心-安保</v>
          </cell>
          <cell r="H953" t="str">
            <v>岗勤班长</v>
          </cell>
        </row>
        <row r="953">
          <cell r="J953" t="str">
            <v>工人岗</v>
          </cell>
          <cell r="K953" t="str">
            <v>技能序列(S)</v>
          </cell>
        </row>
        <row r="953">
          <cell r="M953" t="str">
            <v>正式工</v>
          </cell>
          <cell r="N953">
            <v>40897</v>
          </cell>
          <cell r="O953">
            <v>13.7</v>
          </cell>
          <cell r="P953" t="str">
            <v>固定期限劳动合同</v>
          </cell>
          <cell r="Q953" t="str">
            <v>男</v>
          </cell>
          <cell r="R953" t="str">
            <v>蒙古</v>
          </cell>
          <cell r="S953">
            <v>26523</v>
          </cell>
          <cell r="T953" t="str">
            <v>呼市新城区腾飞路兴泰东河湾北区高4二单元102室</v>
          </cell>
          <cell r="U953" t="str">
            <v>150103197208120511</v>
          </cell>
        </row>
        <row r="954">
          <cell r="F954" t="str">
            <v>王少博</v>
          </cell>
          <cell r="G954" t="str">
            <v>人力行政中心-安保</v>
          </cell>
          <cell r="H954" t="str">
            <v>消防维护员</v>
          </cell>
        </row>
        <row r="954">
          <cell r="J954" t="str">
            <v>工人岗</v>
          </cell>
          <cell r="K954" t="str">
            <v>技能序列(S)</v>
          </cell>
        </row>
        <row r="954">
          <cell r="M954" t="str">
            <v>正式工</v>
          </cell>
          <cell r="N954">
            <v>45389</v>
          </cell>
          <cell r="O954">
            <v>1.4</v>
          </cell>
          <cell r="P954" t="str">
            <v>固定期限劳动合同</v>
          </cell>
          <cell r="Q954" t="str">
            <v>男</v>
          </cell>
          <cell r="R954" t="str">
            <v>汉</v>
          </cell>
          <cell r="S954">
            <v>36690</v>
          </cell>
          <cell r="T954" t="str">
            <v>内蒙古鄂尔多斯市伊金霍洛旗纳林陶亥镇布日都阿麻村后塔社104号</v>
          </cell>
          <cell r="U954" t="str">
            <v>150627200006131231</v>
          </cell>
        </row>
        <row r="955">
          <cell r="F955" t="str">
            <v>刘念</v>
          </cell>
          <cell r="G955" t="str">
            <v>人力行政中心-安保</v>
          </cell>
          <cell r="H955" t="str">
            <v>岗勤班长</v>
          </cell>
        </row>
        <row r="955">
          <cell r="J955" t="str">
            <v>工人岗</v>
          </cell>
          <cell r="K955" t="str">
            <v>技能序列(S)</v>
          </cell>
        </row>
        <row r="955">
          <cell r="M955" t="str">
            <v>正式工</v>
          </cell>
          <cell r="N955">
            <v>42495</v>
          </cell>
          <cell r="O955">
            <v>9.4</v>
          </cell>
          <cell r="P955" t="str">
            <v>固定期限劳动合同</v>
          </cell>
          <cell r="Q955" t="str">
            <v>男</v>
          </cell>
          <cell r="R955" t="str">
            <v>汉</v>
          </cell>
          <cell r="S955">
            <v>32512</v>
          </cell>
          <cell r="T955" t="str">
            <v>内蒙古巴彦淖尔市乌拉特前旗乌拉山镇塔布村西乌拉社104号</v>
          </cell>
          <cell r="U955" t="str">
            <v>152824198901041017</v>
          </cell>
        </row>
        <row r="956">
          <cell r="F956" t="str">
            <v>吕向军</v>
          </cell>
          <cell r="G956" t="str">
            <v>人力行政中心-安保</v>
          </cell>
          <cell r="H956" t="str">
            <v>机动队班长</v>
          </cell>
        </row>
        <row r="956">
          <cell r="J956" t="str">
            <v>工人岗</v>
          </cell>
          <cell r="K956" t="str">
            <v>技能序列(S)</v>
          </cell>
        </row>
        <row r="956">
          <cell r="M956" t="str">
            <v>正式工</v>
          </cell>
          <cell r="N956">
            <v>44348</v>
          </cell>
          <cell r="O956">
            <v>4.3</v>
          </cell>
          <cell r="P956" t="str">
            <v>固定期限劳动合同</v>
          </cell>
          <cell r="Q956" t="str">
            <v>男</v>
          </cell>
          <cell r="R956" t="str">
            <v>汉</v>
          </cell>
          <cell r="S956">
            <v>31698</v>
          </cell>
          <cell r="T956" t="str">
            <v>山西省河曲县土沟乡岳家山村1排20号</v>
          </cell>
          <cell r="U956" t="str">
            <v>142232198610135174</v>
          </cell>
        </row>
        <row r="957">
          <cell r="F957" t="str">
            <v>吕尚德</v>
          </cell>
          <cell r="G957" t="str">
            <v>人力行政中心-安保</v>
          </cell>
          <cell r="H957" t="str">
            <v>训犬师</v>
          </cell>
        </row>
        <row r="957">
          <cell r="J957" t="str">
            <v>工人岗</v>
          </cell>
          <cell r="K957" t="str">
            <v>技能序列(S)</v>
          </cell>
        </row>
        <row r="957">
          <cell r="M957" t="str">
            <v>正式工</v>
          </cell>
          <cell r="N957">
            <v>41699</v>
          </cell>
          <cell r="O957">
            <v>11.5</v>
          </cell>
          <cell r="P957" t="str">
            <v>固定期限劳动合同</v>
          </cell>
          <cell r="Q957" t="str">
            <v>男</v>
          </cell>
          <cell r="R957" t="str">
            <v>汉</v>
          </cell>
          <cell r="S957">
            <v>28362</v>
          </cell>
          <cell r="T957" t="str">
            <v>山西省朔州市朔城区下团堡乡峙峪村3区45号</v>
          </cell>
          <cell r="U957" t="str">
            <v>140603197708251011</v>
          </cell>
        </row>
        <row r="958">
          <cell r="F958" t="str">
            <v>朱磊</v>
          </cell>
          <cell r="G958" t="str">
            <v>人力行政中心-安保</v>
          </cell>
          <cell r="H958" t="str">
            <v>安保员</v>
          </cell>
        </row>
        <row r="958">
          <cell r="J958" t="str">
            <v>工人岗</v>
          </cell>
          <cell r="K958" t="str">
            <v>技能序列(S)</v>
          </cell>
        </row>
        <row r="958">
          <cell r="M958" t="str">
            <v>正式工</v>
          </cell>
          <cell r="N958">
            <v>45146</v>
          </cell>
          <cell r="O958">
            <v>2.1</v>
          </cell>
          <cell r="P958" t="str">
            <v>固定期限劳动合同</v>
          </cell>
          <cell r="Q958" t="str">
            <v>男</v>
          </cell>
          <cell r="R958" t="str">
            <v>汉</v>
          </cell>
          <cell r="S958">
            <v>32940</v>
          </cell>
          <cell r="T958" t="str">
            <v>山西省大同市南郊区口泉乡四老沟52号</v>
          </cell>
          <cell r="U958" t="str">
            <v>140211199003083035</v>
          </cell>
        </row>
        <row r="959">
          <cell r="F959" t="str">
            <v>赵环宇</v>
          </cell>
          <cell r="G959" t="str">
            <v>人力行政中心-安保</v>
          </cell>
          <cell r="H959" t="str">
            <v>安保员</v>
          </cell>
        </row>
        <row r="959">
          <cell r="J959" t="str">
            <v>工人岗</v>
          </cell>
          <cell r="K959" t="str">
            <v>技能序列(S)</v>
          </cell>
        </row>
        <row r="959">
          <cell r="M959" t="str">
            <v>正式工</v>
          </cell>
          <cell r="N959">
            <v>45153</v>
          </cell>
          <cell r="O959">
            <v>2.1</v>
          </cell>
          <cell r="P959" t="str">
            <v>固定期限劳动合同</v>
          </cell>
          <cell r="Q959" t="str">
            <v>女</v>
          </cell>
          <cell r="R959" t="str">
            <v>汉</v>
          </cell>
          <cell r="S959">
            <v>37204</v>
          </cell>
          <cell r="T959" t="str">
            <v>内蒙古鄂尔多斯市达拉特旗树林召镇工业东街北第二街坊286号</v>
          </cell>
          <cell r="U959" t="str">
            <v>152722200111097026</v>
          </cell>
        </row>
        <row r="960">
          <cell r="F960" t="str">
            <v>董溢姝</v>
          </cell>
          <cell r="G960" t="str">
            <v>人力行政中心-物业</v>
          </cell>
          <cell r="H960" t="str">
            <v>库管员</v>
          </cell>
        </row>
        <row r="960">
          <cell r="J960" t="str">
            <v>工人岗</v>
          </cell>
          <cell r="K960" t="str">
            <v>技能序列(S)</v>
          </cell>
        </row>
        <row r="960">
          <cell r="M960" t="str">
            <v>正式工</v>
          </cell>
          <cell r="N960">
            <v>45493</v>
          </cell>
          <cell r="O960">
            <v>1.2</v>
          </cell>
          <cell r="P960" t="str">
            <v>固定期限劳动合同</v>
          </cell>
          <cell r="Q960" t="str">
            <v>女</v>
          </cell>
          <cell r="R960" t="str">
            <v>汉</v>
          </cell>
          <cell r="S960">
            <v>37335</v>
          </cell>
          <cell r="T960" t="str">
            <v>内蒙古鄂尔多斯市准格尔旗沙圪堵镇速机沟村董大塔社285号</v>
          </cell>
          <cell r="U960" t="str">
            <v>152723200203200621</v>
          </cell>
        </row>
        <row r="961">
          <cell r="F961" t="str">
            <v>赵文博</v>
          </cell>
          <cell r="G961" t="str">
            <v>人力行政中心-安保</v>
          </cell>
          <cell r="H961" t="str">
            <v>安保员</v>
          </cell>
        </row>
        <row r="961">
          <cell r="J961" t="str">
            <v>工人岗</v>
          </cell>
          <cell r="K961" t="str">
            <v>技能序列(S)</v>
          </cell>
        </row>
        <row r="961">
          <cell r="M961" t="str">
            <v>正式工</v>
          </cell>
          <cell r="N961">
            <v>45737</v>
          </cell>
          <cell r="O961">
            <v>0.5</v>
          </cell>
          <cell r="P961" t="str">
            <v>固定期限劳动合同</v>
          </cell>
          <cell r="Q961" t="str">
            <v>男</v>
          </cell>
          <cell r="R961" t="str">
            <v>汉</v>
          </cell>
          <cell r="S961">
            <v>38388</v>
          </cell>
          <cell r="T961" t="str">
            <v>四川省巴中市恩阳区明阳镇新石社区4组34号</v>
          </cell>
          <cell r="U961" t="str">
            <v>511902200503055812</v>
          </cell>
        </row>
        <row r="962">
          <cell r="F962" t="str">
            <v>胡朕源</v>
          </cell>
          <cell r="G962" t="str">
            <v>人力行政中心-安保</v>
          </cell>
          <cell r="H962" t="str">
            <v>消防监控班长</v>
          </cell>
        </row>
        <row r="962">
          <cell r="J962" t="str">
            <v>工人岗</v>
          </cell>
          <cell r="K962" t="str">
            <v>技能序列(S)</v>
          </cell>
        </row>
        <row r="962">
          <cell r="M962" t="str">
            <v>正式工</v>
          </cell>
          <cell r="N962">
            <v>45156</v>
          </cell>
          <cell r="O962">
            <v>2.1</v>
          </cell>
          <cell r="P962" t="str">
            <v>固定期限劳动合同</v>
          </cell>
          <cell r="Q962" t="str">
            <v>男</v>
          </cell>
          <cell r="R962" t="str">
            <v>汉</v>
          </cell>
          <cell r="S962">
            <v>35691</v>
          </cell>
          <cell r="T962" t="str">
            <v>内蒙古鄂尔多斯市准格尔旗魏家峁镇范家峁村范家峁社164号</v>
          </cell>
          <cell r="U962" t="str">
            <v>152723199709184213</v>
          </cell>
        </row>
        <row r="963">
          <cell r="F963" t="str">
            <v>张荣华</v>
          </cell>
          <cell r="G963" t="str">
            <v>人力行政中心-安保</v>
          </cell>
          <cell r="H963" t="str">
            <v>安保员</v>
          </cell>
        </row>
        <row r="963">
          <cell r="J963" t="str">
            <v>工人岗</v>
          </cell>
          <cell r="K963" t="str">
            <v>技能序列(S)</v>
          </cell>
        </row>
        <row r="963">
          <cell r="M963" t="str">
            <v>正式工</v>
          </cell>
          <cell r="N963">
            <v>45870</v>
          </cell>
          <cell r="O963">
            <v>0.1</v>
          </cell>
          <cell r="P963" t="str">
            <v>固定期限劳动合同</v>
          </cell>
          <cell r="Q963" t="str">
            <v>男</v>
          </cell>
          <cell r="R963" t="str">
            <v>汉</v>
          </cell>
          <cell r="S963">
            <v>36422</v>
          </cell>
          <cell r="T963" t="str">
            <v>内蒙古鄂尔多斯市准格尔旗薛家湾镇王青塔村沙渠社363号</v>
          </cell>
          <cell r="U963" t="str">
            <v>15272319990919271X</v>
          </cell>
        </row>
        <row r="964">
          <cell r="F964" t="str">
            <v>王册</v>
          </cell>
          <cell r="G964" t="str">
            <v>人力行政中心-安保</v>
          </cell>
          <cell r="H964" t="str">
            <v>安保员</v>
          </cell>
        </row>
        <row r="964">
          <cell r="J964" t="str">
            <v>工人岗</v>
          </cell>
          <cell r="K964" t="str">
            <v>技能序列(S)</v>
          </cell>
        </row>
        <row r="964">
          <cell r="M964" t="str">
            <v>正式工</v>
          </cell>
          <cell r="N964">
            <v>45344</v>
          </cell>
          <cell r="O964">
            <v>1.6</v>
          </cell>
          <cell r="P964" t="str">
            <v>固定期限劳动合同</v>
          </cell>
          <cell r="Q964" t="str">
            <v>男</v>
          </cell>
          <cell r="R964" t="str">
            <v>汉</v>
          </cell>
          <cell r="S964">
            <v>33371</v>
          </cell>
          <cell r="T964" t="str">
            <v>内蒙古乌兰察布市察哈尔右翼后旗土牧尔台镇任面铺村</v>
          </cell>
          <cell r="U964" t="str">
            <v>150928199105130610</v>
          </cell>
        </row>
        <row r="965">
          <cell r="F965" t="str">
            <v>杨嘉伟</v>
          </cell>
          <cell r="G965" t="str">
            <v>人力行政中心-安保</v>
          </cell>
          <cell r="H965" t="str">
            <v>消防维护员</v>
          </cell>
        </row>
        <row r="965">
          <cell r="J965" t="str">
            <v>工人岗</v>
          </cell>
          <cell r="K965" t="str">
            <v>技能序列(S)</v>
          </cell>
        </row>
        <row r="965">
          <cell r="M965" t="str">
            <v>正式工</v>
          </cell>
          <cell r="N965">
            <v>45351</v>
          </cell>
          <cell r="O965">
            <v>1.5</v>
          </cell>
          <cell r="P965" t="str">
            <v>固定期限劳动合同</v>
          </cell>
          <cell r="Q965" t="str">
            <v>男</v>
          </cell>
          <cell r="R965" t="str">
            <v>汉</v>
          </cell>
          <cell r="S965">
            <v>35803</v>
          </cell>
          <cell r="T965" t="str">
            <v>山西省大同市同家梁矿</v>
          </cell>
          <cell r="U965" t="str">
            <v>140202199801086576</v>
          </cell>
        </row>
        <row r="966">
          <cell r="F966" t="str">
            <v>孟新程</v>
          </cell>
          <cell r="G966" t="str">
            <v>人力行政中心-安保</v>
          </cell>
          <cell r="H966" t="str">
            <v>安保员</v>
          </cell>
        </row>
        <row r="966">
          <cell r="J966" t="str">
            <v>工人岗</v>
          </cell>
          <cell r="K966" t="str">
            <v>技能序列(S)</v>
          </cell>
        </row>
        <row r="966">
          <cell r="M966" t="str">
            <v>正式工</v>
          </cell>
          <cell r="N966">
            <v>45596</v>
          </cell>
          <cell r="O966">
            <v>0.9</v>
          </cell>
          <cell r="P966" t="str">
            <v>固定期限劳动合同</v>
          </cell>
          <cell r="Q966" t="str">
            <v>男</v>
          </cell>
          <cell r="R966" t="str">
            <v>汉</v>
          </cell>
          <cell r="S966">
            <v>34294</v>
          </cell>
          <cell r="T966" t="str">
            <v>山西省左云县水窑乡水窑村024号</v>
          </cell>
          <cell r="U966" t="str">
            <v>140226199311216017</v>
          </cell>
        </row>
        <row r="967">
          <cell r="F967" t="str">
            <v>刘冬冬</v>
          </cell>
          <cell r="G967" t="str">
            <v>人力行政中心-安保</v>
          </cell>
          <cell r="H967" t="str">
            <v>安保员</v>
          </cell>
        </row>
        <row r="967">
          <cell r="J967" t="str">
            <v>工人岗</v>
          </cell>
          <cell r="K967" t="str">
            <v>技能序列(S)</v>
          </cell>
        </row>
        <row r="967">
          <cell r="M967" t="str">
            <v>正式工</v>
          </cell>
          <cell r="N967">
            <v>45835</v>
          </cell>
          <cell r="O967">
            <v>0.2</v>
          </cell>
          <cell r="P967" t="str">
            <v>固定期限劳动合同</v>
          </cell>
          <cell r="Q967" t="str">
            <v>男</v>
          </cell>
          <cell r="R967" t="str">
            <v>汉</v>
          </cell>
          <cell r="S967">
            <v>30965</v>
          </cell>
          <cell r="T967" t="str">
            <v>内蒙古包头市土默特右旗海子乡白庙子村12号</v>
          </cell>
          <cell r="U967" t="str">
            <v>150221198410102934</v>
          </cell>
        </row>
        <row r="968">
          <cell r="F968" t="str">
            <v>孙嘉俊</v>
          </cell>
          <cell r="G968" t="str">
            <v>力量星/飞鹰计划</v>
          </cell>
          <cell r="H968" t="str">
            <v>力量星/飞鹰计划</v>
          </cell>
        </row>
        <row r="968">
          <cell r="J968" t="str">
            <v>力量星/飞鹰计划</v>
          </cell>
          <cell r="K968" t="str">
            <v>技能序列(S)</v>
          </cell>
        </row>
        <row r="968">
          <cell r="M968" t="str">
            <v>正式工</v>
          </cell>
          <cell r="N968">
            <v>45846</v>
          </cell>
          <cell r="O968">
            <v>0</v>
          </cell>
          <cell r="P968" t="str">
            <v>劳务合同</v>
          </cell>
          <cell r="Q968" t="str">
            <v>男</v>
          </cell>
          <cell r="R968" t="str">
            <v>汉</v>
          </cell>
          <cell r="S968">
            <v>37681</v>
          </cell>
          <cell r="T968" t="str">
            <v>陕西省汉中市洋县磨子桥镇杨家湾村一组</v>
          </cell>
          <cell r="U968" t="str">
            <v>6107232000303018316</v>
          </cell>
        </row>
        <row r="969">
          <cell r="F969" t="str">
            <v>赵文军</v>
          </cell>
          <cell r="G969" t="str">
            <v>人力行政中心-安保</v>
          </cell>
          <cell r="H969" t="str">
            <v>安保员</v>
          </cell>
        </row>
        <row r="969">
          <cell r="J969" t="str">
            <v>工人岗</v>
          </cell>
          <cell r="K969" t="str">
            <v>技能序列(S)</v>
          </cell>
        </row>
        <row r="969">
          <cell r="M969" t="str">
            <v>正式工</v>
          </cell>
          <cell r="N969">
            <v>40988</v>
          </cell>
          <cell r="O969">
            <v>13.5</v>
          </cell>
          <cell r="P969" t="str">
            <v>固定期限劳动合同</v>
          </cell>
          <cell r="Q969" t="str">
            <v>男</v>
          </cell>
          <cell r="R969" t="str">
            <v>汉</v>
          </cell>
          <cell r="S969">
            <v>27438</v>
          </cell>
          <cell r="T969" t="str">
            <v>内蒙古鄂尔多斯市准格尔旗薛家湾镇三宝窑子村三宝窑社079号</v>
          </cell>
          <cell r="U969" t="str">
            <v>152723197502130913</v>
          </cell>
        </row>
        <row r="970">
          <cell r="F970" t="str">
            <v>李金慧</v>
          </cell>
          <cell r="G970" t="str">
            <v>法务监察部</v>
          </cell>
          <cell r="H970" t="str">
            <v>经理</v>
          </cell>
        </row>
        <row r="970">
          <cell r="J970" t="str">
            <v>管理岗</v>
          </cell>
          <cell r="K970" t="str">
            <v>管理序列（M)</v>
          </cell>
          <cell r="L970" t="str">
            <v>正经理级/副矿级</v>
          </cell>
          <cell r="M970" t="str">
            <v>正式工</v>
          </cell>
          <cell r="N970">
            <v>42551</v>
          </cell>
          <cell r="O970">
            <v>9.2</v>
          </cell>
          <cell r="P970" t="str">
            <v>固定期限劳动合同</v>
          </cell>
          <cell r="Q970" t="str">
            <v>女</v>
          </cell>
          <cell r="R970" t="str">
            <v>蒙古</v>
          </cell>
          <cell r="S970">
            <v>32007</v>
          </cell>
          <cell r="T970" t="str">
            <v>内蒙古鄂尔多斯市准格尔旗薛家湾镇贾家湾欣园A区1号1单元401号</v>
          </cell>
          <cell r="U970" t="str">
            <v>130828198708180269</v>
          </cell>
        </row>
        <row r="971">
          <cell r="F971" t="str">
            <v>刘伟</v>
          </cell>
          <cell r="G971" t="str">
            <v>法务监察部</v>
          </cell>
          <cell r="H971" t="str">
            <v>副主任法务监察员</v>
          </cell>
        </row>
        <row r="971">
          <cell r="J971" t="str">
            <v>专业技术岗</v>
          </cell>
          <cell r="K971" t="str">
            <v>专业技术序列(P)</v>
          </cell>
          <cell r="L971" t="str">
            <v>副科级/经理助理/主管</v>
          </cell>
          <cell r="M971" t="str">
            <v>正式工</v>
          </cell>
          <cell r="N971">
            <v>43206</v>
          </cell>
          <cell r="O971">
            <v>7.4</v>
          </cell>
          <cell r="P971" t="str">
            <v>固定期限劳动合同</v>
          </cell>
          <cell r="Q971" t="str">
            <v>男</v>
          </cell>
          <cell r="R971" t="str">
            <v>汉</v>
          </cell>
          <cell r="S971">
            <v>33854</v>
          </cell>
          <cell r="T971" t="str">
            <v>内蒙古自治区鄂尔多斯市准格尔旗薛家湾镇苏计沟村王家圪塄社097号</v>
          </cell>
          <cell r="U971" t="str">
            <v>152723199209070930</v>
          </cell>
        </row>
        <row r="972">
          <cell r="F972" t="str">
            <v>郭贵清</v>
          </cell>
          <cell r="G972" t="str">
            <v>总工办</v>
          </cell>
          <cell r="H972" t="str">
            <v>总工办职员</v>
          </cell>
          <cell r="I972" t="str">
            <v>兼安全督查组成员</v>
          </cell>
          <cell r="J972" t="str">
            <v>管理岗</v>
          </cell>
          <cell r="K972" t="str">
            <v>管理序列（M)</v>
          </cell>
          <cell r="L972" t="str">
            <v>正经理级/副矿级</v>
          </cell>
          <cell r="M972" t="str">
            <v>正式工</v>
          </cell>
          <cell r="N972">
            <v>40436</v>
          </cell>
          <cell r="O972">
            <v>15</v>
          </cell>
          <cell r="P972" t="str">
            <v>无固定期限</v>
          </cell>
          <cell r="Q972" t="str">
            <v>男</v>
          </cell>
          <cell r="R972" t="str">
            <v>汉</v>
          </cell>
          <cell r="S972">
            <v>23713</v>
          </cell>
          <cell r="T972" t="str">
            <v>内蒙古满洲里市扎赉诺尔矿区昌盛二路11号</v>
          </cell>
          <cell r="U972" t="str">
            <v>152102196412021212</v>
          </cell>
        </row>
        <row r="973">
          <cell r="F973" t="str">
            <v>刘梦佳</v>
          </cell>
          <cell r="G973" t="str">
            <v>总工办</v>
          </cell>
          <cell r="H973" t="str">
            <v>副主任</v>
          </cell>
        </row>
        <row r="973">
          <cell r="J973" t="str">
            <v>管理岗</v>
          </cell>
          <cell r="K973" t="str">
            <v>管理序列（M)</v>
          </cell>
          <cell r="L973" t="str">
            <v>副经理级/正科级</v>
          </cell>
          <cell r="M973" t="str">
            <v>正式工</v>
          </cell>
          <cell r="N973">
            <v>41456</v>
          </cell>
          <cell r="O973">
            <v>12.2</v>
          </cell>
          <cell r="P973" t="str">
            <v>固定期限劳动合同</v>
          </cell>
          <cell r="Q973" t="str">
            <v>女</v>
          </cell>
          <cell r="R973" t="str">
            <v>汉</v>
          </cell>
          <cell r="S973">
            <v>33495</v>
          </cell>
          <cell r="T973" t="str">
            <v>内蒙古准格尔旗薛家湾镇和硕雅园7-3-302</v>
          </cell>
          <cell r="U973" t="str">
            <v>152723199109141826</v>
          </cell>
        </row>
        <row r="974">
          <cell r="F974" t="str">
            <v>赵衍国</v>
          </cell>
          <cell r="G974" t="str">
            <v>总工办</v>
          </cell>
          <cell r="H974" t="str">
            <v>总工办职员</v>
          </cell>
        </row>
        <row r="974">
          <cell r="J974" t="str">
            <v>管理岗</v>
          </cell>
          <cell r="K974" t="str">
            <v>管理序列（M)</v>
          </cell>
          <cell r="L974" t="str">
            <v>正经理级/副矿级</v>
          </cell>
          <cell r="M974" t="str">
            <v>正式工</v>
          </cell>
          <cell r="N974">
            <v>40285</v>
          </cell>
          <cell r="O974">
            <v>15.4</v>
          </cell>
          <cell r="P974" t="str">
            <v>无固定期限</v>
          </cell>
          <cell r="Q974" t="str">
            <v>男</v>
          </cell>
          <cell r="R974" t="str">
            <v>汉</v>
          </cell>
          <cell r="S974">
            <v>24698</v>
          </cell>
          <cell r="T974" t="str">
            <v>山东省肥城市王瓜店街道办事处冉庄村675号</v>
          </cell>
          <cell r="U974" t="str">
            <v>370922196708141318</v>
          </cell>
        </row>
        <row r="975">
          <cell r="F975" t="str">
            <v>白新江</v>
          </cell>
          <cell r="G975" t="str">
            <v>总工办</v>
          </cell>
          <cell r="H975" t="str">
            <v>总工办主任</v>
          </cell>
        </row>
        <row r="975">
          <cell r="J975" t="str">
            <v>管理岗</v>
          </cell>
          <cell r="K975" t="str">
            <v>管理序列（M)</v>
          </cell>
          <cell r="L975" t="str">
            <v>正经理级/副矿级</v>
          </cell>
          <cell r="M975" t="str">
            <v>正式工</v>
          </cell>
          <cell r="N975">
            <v>41170</v>
          </cell>
          <cell r="O975">
            <v>13</v>
          </cell>
          <cell r="P975" t="str">
            <v>固定期限劳动合同</v>
          </cell>
          <cell r="Q975" t="str">
            <v>男</v>
          </cell>
          <cell r="R975" t="str">
            <v>汉</v>
          </cell>
          <cell r="S975">
            <v>29248</v>
          </cell>
          <cell r="T975" t="str">
            <v>江苏省徐州市贾汪区旗山矿集体宿舍1号</v>
          </cell>
          <cell r="U975" t="str">
            <v>140224198001280630</v>
          </cell>
        </row>
        <row r="976">
          <cell r="F976" t="str">
            <v>吴运标</v>
          </cell>
          <cell r="G976" t="str">
            <v>总工办</v>
          </cell>
          <cell r="H976" t="str">
            <v>总工办职员</v>
          </cell>
        </row>
        <row r="976">
          <cell r="J976" t="str">
            <v>管理岗</v>
          </cell>
          <cell r="K976" t="str">
            <v>管理序列（M)</v>
          </cell>
          <cell r="L976" t="str">
            <v>正经理级/副矿级</v>
          </cell>
          <cell r="M976" t="str">
            <v>正式工</v>
          </cell>
          <cell r="N976">
            <v>40128</v>
          </cell>
          <cell r="O976">
            <v>15.8</v>
          </cell>
          <cell r="P976" t="str">
            <v>无固定期限</v>
          </cell>
          <cell r="Q976" t="str">
            <v>男</v>
          </cell>
          <cell r="R976" t="str">
            <v>汉</v>
          </cell>
          <cell r="S976">
            <v>28183</v>
          </cell>
          <cell r="T976" t="str">
            <v>安徽省濉溪县南坪镇蒋湖村大邹庄71号</v>
          </cell>
          <cell r="U976" t="str">
            <v>340621197702275610</v>
          </cell>
        </row>
        <row r="977">
          <cell r="F977" t="str">
            <v>刘栓柱</v>
          </cell>
          <cell r="G977" t="str">
            <v>总工办</v>
          </cell>
          <cell r="H977" t="str">
            <v>总工办职员</v>
          </cell>
          <cell r="I977" t="str">
            <v>兼安全督查组成员</v>
          </cell>
          <cell r="J977" t="str">
            <v>管理岗</v>
          </cell>
          <cell r="K977" t="str">
            <v>管理序列（M)</v>
          </cell>
          <cell r="L977" t="str">
            <v>正经理级/副矿级</v>
          </cell>
          <cell r="M977" t="str">
            <v>正式工</v>
          </cell>
          <cell r="N977">
            <v>41326</v>
          </cell>
          <cell r="O977">
            <v>12.6</v>
          </cell>
          <cell r="P977" t="str">
            <v>固定期限劳动合同</v>
          </cell>
          <cell r="Q977" t="str">
            <v>男</v>
          </cell>
          <cell r="R977" t="str">
            <v>汉</v>
          </cell>
          <cell r="S977">
            <v>25897</v>
          </cell>
          <cell r="T977" t="str">
            <v>河北省邢台市邢台县路罗镇桃树坪村368号</v>
          </cell>
          <cell r="U977" t="str">
            <v>130521197011257013</v>
          </cell>
        </row>
        <row r="978">
          <cell r="F978" t="str">
            <v>高西海</v>
          </cell>
          <cell r="G978" t="str">
            <v>总工办</v>
          </cell>
          <cell r="H978" t="str">
            <v>总工办职员</v>
          </cell>
        </row>
        <row r="978">
          <cell r="J978" t="str">
            <v>专业技术岗</v>
          </cell>
          <cell r="K978" t="str">
            <v>专业技术序列(P)</v>
          </cell>
          <cell r="L978" t="str">
            <v>副科级/经理助理/主管</v>
          </cell>
          <cell r="M978" t="str">
            <v>正式工</v>
          </cell>
          <cell r="N978">
            <v>42859</v>
          </cell>
          <cell r="O978">
            <v>8.4</v>
          </cell>
          <cell r="P978" t="str">
            <v>劳务合同</v>
          </cell>
          <cell r="Q978" t="str">
            <v>男</v>
          </cell>
          <cell r="R978" t="str">
            <v>汉</v>
          </cell>
          <cell r="S978">
            <v>24425</v>
          </cell>
          <cell r="T978" t="str">
            <v>内蒙古乌海市乌达区梁家沟兴华北路一街坊12栋3号</v>
          </cell>
          <cell r="U978" t="str">
            <v>150304196611143011</v>
          </cell>
        </row>
        <row r="979">
          <cell r="F979" t="str">
            <v>顾群亮</v>
          </cell>
          <cell r="G979" t="str">
            <v>总工办</v>
          </cell>
          <cell r="H979" t="str">
            <v>总工办职员</v>
          </cell>
          <cell r="I979" t="str">
            <v>兼安全督查组成员</v>
          </cell>
          <cell r="J979" t="str">
            <v>专业技术岗</v>
          </cell>
          <cell r="K979" t="str">
            <v>专业技术序列(P)</v>
          </cell>
          <cell r="L979" t="str">
            <v>副科级/经理助理/主管</v>
          </cell>
          <cell r="M979" t="str">
            <v>正式工</v>
          </cell>
          <cell r="N979">
            <v>41323</v>
          </cell>
          <cell r="O979">
            <v>12.6</v>
          </cell>
          <cell r="P979" t="str">
            <v>固定期限劳动合同</v>
          </cell>
          <cell r="Q979" t="str">
            <v>男</v>
          </cell>
          <cell r="R979" t="str">
            <v>汉</v>
          </cell>
          <cell r="S979">
            <v>26044</v>
          </cell>
          <cell r="T979" t="str">
            <v>河南省禹州市文殊镇北沟村5组</v>
          </cell>
          <cell r="U979" t="str">
            <v>411081197104216859</v>
          </cell>
        </row>
        <row r="980">
          <cell r="F980" t="str">
            <v>刘娟</v>
          </cell>
          <cell r="G980" t="str">
            <v>总工办</v>
          </cell>
          <cell r="H980" t="str">
            <v>工程师</v>
          </cell>
        </row>
        <row r="980">
          <cell r="J980" t="str">
            <v>专业技术岗</v>
          </cell>
          <cell r="K980" t="str">
            <v>专业技术序列(P)</v>
          </cell>
        </row>
        <row r="980">
          <cell r="M980" t="str">
            <v>正式工</v>
          </cell>
          <cell r="N980">
            <v>43922</v>
          </cell>
          <cell r="O980">
            <v>5.5</v>
          </cell>
          <cell r="P980" t="str">
            <v>固定期限劳动合同</v>
          </cell>
          <cell r="Q980" t="str">
            <v>女</v>
          </cell>
          <cell r="R980" t="str">
            <v>汉</v>
          </cell>
          <cell r="S980">
            <v>32412</v>
          </cell>
          <cell r="T980" t="str">
            <v>内蒙古巴彦淖尔市临河区双河镇土默村二社78号</v>
          </cell>
          <cell r="U980" t="str">
            <v>152801198809262461</v>
          </cell>
        </row>
        <row r="981">
          <cell r="F981" t="str">
            <v>武静</v>
          </cell>
          <cell r="G981" t="str">
            <v>总工办</v>
          </cell>
          <cell r="H981" t="str">
            <v>专员</v>
          </cell>
        </row>
        <row r="981">
          <cell r="J981" t="str">
            <v>专业技术岗</v>
          </cell>
          <cell r="K981" t="str">
            <v>专业技术序列(P)</v>
          </cell>
        </row>
        <row r="981">
          <cell r="M981" t="str">
            <v>正式工</v>
          </cell>
          <cell r="N981">
            <v>44753</v>
          </cell>
          <cell r="O981">
            <v>3.2</v>
          </cell>
          <cell r="P981" t="str">
            <v>固定期限劳动合同</v>
          </cell>
          <cell r="Q981" t="str">
            <v>女</v>
          </cell>
          <cell r="R981" t="str">
            <v>汉</v>
          </cell>
          <cell r="S981">
            <v>36134</v>
          </cell>
          <cell r="T981" t="str">
            <v>内蒙古包头市固阳县下湿壕镇大圐圙图村156号</v>
          </cell>
          <cell r="U981" t="str">
            <v>150222199812053566</v>
          </cell>
        </row>
        <row r="982">
          <cell r="F982" t="str">
            <v>郝春红</v>
          </cell>
          <cell r="G982" t="str">
            <v>经营管理部</v>
          </cell>
          <cell r="H982" t="str">
            <v>经理</v>
          </cell>
        </row>
        <row r="982">
          <cell r="J982" t="str">
            <v>管理岗</v>
          </cell>
          <cell r="K982" t="str">
            <v>管理序列（M)</v>
          </cell>
          <cell r="L982" t="str">
            <v>正经理级/副矿级</v>
          </cell>
          <cell r="M982" t="str">
            <v>正式工</v>
          </cell>
          <cell r="N982">
            <v>42877</v>
          </cell>
          <cell r="O982">
            <v>8.3</v>
          </cell>
          <cell r="P982" t="str">
            <v>固定期限劳动合同</v>
          </cell>
          <cell r="Q982" t="str">
            <v>女</v>
          </cell>
          <cell r="R982" t="str">
            <v>汉</v>
          </cell>
          <cell r="S982">
            <v>30634</v>
          </cell>
          <cell r="T982" t="str">
            <v>黑龙江省鸡西市鸡冠区厂南委1组碧苑春小区1#3-302-157号</v>
          </cell>
          <cell r="U982" t="str">
            <v>231026198311142342</v>
          </cell>
        </row>
        <row r="983">
          <cell r="F983" t="str">
            <v>车立鹏</v>
          </cell>
          <cell r="G983" t="str">
            <v>经营管理部</v>
          </cell>
          <cell r="H983" t="str">
            <v>副主任工程师</v>
          </cell>
        </row>
        <row r="983">
          <cell r="J983" t="str">
            <v>专业技术岗</v>
          </cell>
          <cell r="K983" t="str">
            <v>专业技术序列(P)</v>
          </cell>
          <cell r="L983" t="str">
            <v>副科级/经理助理/主管</v>
          </cell>
          <cell r="M983" t="str">
            <v>正式工</v>
          </cell>
          <cell r="N983">
            <v>41847</v>
          </cell>
          <cell r="O983">
            <v>11.1</v>
          </cell>
          <cell r="P983" t="str">
            <v>固定期限劳动合同</v>
          </cell>
          <cell r="Q983" t="str">
            <v>男</v>
          </cell>
          <cell r="R983" t="str">
            <v>汉</v>
          </cell>
          <cell r="S983">
            <v>33793</v>
          </cell>
          <cell r="T983" t="str">
            <v>内蒙古赤峰市元宝山区美丽河镇小五家村第三组68号</v>
          </cell>
          <cell r="U983" t="str">
            <v>150403199207084518</v>
          </cell>
        </row>
        <row r="984">
          <cell r="F984" t="str">
            <v>郭永旭</v>
          </cell>
          <cell r="G984" t="str">
            <v>经营管理部</v>
          </cell>
          <cell r="H984" t="str">
            <v>主管</v>
          </cell>
        </row>
        <row r="984">
          <cell r="J984" t="str">
            <v>专业技术岗</v>
          </cell>
          <cell r="K984" t="str">
            <v>专业技术序列(P)</v>
          </cell>
          <cell r="L984" t="str">
            <v>副科级/经理助理/主管</v>
          </cell>
          <cell r="M984" t="str">
            <v>正式工</v>
          </cell>
          <cell r="N984">
            <v>41004</v>
          </cell>
          <cell r="O984">
            <v>13.4</v>
          </cell>
          <cell r="P984" t="str">
            <v>固定期限劳动合同</v>
          </cell>
          <cell r="Q984" t="str">
            <v>男</v>
          </cell>
          <cell r="R984" t="str">
            <v>汉</v>
          </cell>
          <cell r="S984">
            <v>32821</v>
          </cell>
          <cell r="T984" t="str">
            <v>内蒙古鄂尔多斯市准格尔旗薛家湾镇白大路村川掌沟社639号</v>
          </cell>
          <cell r="U984" t="str">
            <v>152723198911097215</v>
          </cell>
        </row>
        <row r="985">
          <cell r="F985" t="str">
            <v>赵智巍</v>
          </cell>
          <cell r="G985" t="str">
            <v>经营管理部</v>
          </cell>
          <cell r="H985" t="str">
            <v>造价工程师</v>
          </cell>
          <cell r="I985" t="str">
            <v>2022-2-17兼量蕴牧业预结算主管</v>
          </cell>
          <cell r="J985" t="str">
            <v>专业技术岗</v>
          </cell>
          <cell r="K985" t="str">
            <v>专业技术序列(P)</v>
          </cell>
          <cell r="L985" t="str">
            <v>副科级/经理助理/主管</v>
          </cell>
          <cell r="M985" t="str">
            <v>正式工</v>
          </cell>
          <cell r="N985">
            <v>43171</v>
          </cell>
          <cell r="O985">
            <v>7.5</v>
          </cell>
          <cell r="P985" t="str">
            <v>劳务合同</v>
          </cell>
          <cell r="Q985" t="str">
            <v>男</v>
          </cell>
          <cell r="R985" t="str">
            <v>汉</v>
          </cell>
          <cell r="S985">
            <v>30460</v>
          </cell>
          <cell r="T985" t="str">
            <v>呼和浩特市新城区北垣街恒鑫公寓1号楼6单元301号</v>
          </cell>
          <cell r="U985" t="str">
            <v>152629198305242593</v>
          </cell>
        </row>
        <row r="986">
          <cell r="F986" t="str">
            <v>张志敏</v>
          </cell>
          <cell r="G986" t="str">
            <v>经营管理部</v>
          </cell>
          <cell r="H986" t="str">
            <v>工程师</v>
          </cell>
        </row>
        <row r="986">
          <cell r="J986" t="str">
            <v>专业技术岗</v>
          </cell>
          <cell r="K986" t="str">
            <v>专业技术序列(P)</v>
          </cell>
        </row>
        <row r="986">
          <cell r="M986" t="str">
            <v>正式工</v>
          </cell>
          <cell r="N986">
            <v>44978</v>
          </cell>
          <cell r="O986">
            <v>2.6</v>
          </cell>
          <cell r="P986" t="str">
            <v>固定期限劳动合同</v>
          </cell>
          <cell r="Q986" t="str">
            <v>男</v>
          </cell>
          <cell r="R986" t="str">
            <v>汉</v>
          </cell>
          <cell r="S986">
            <v>31664</v>
          </cell>
          <cell r="T986" t="str">
            <v>内蒙古赤峰市翁牛特旗桥头镇灯笼村一组</v>
          </cell>
          <cell r="U986" t="str">
            <v>150426198609093038</v>
          </cell>
        </row>
        <row r="987">
          <cell r="F987" t="str">
            <v>胡建广</v>
          </cell>
          <cell r="G987" t="str">
            <v>经营管理部</v>
          </cell>
          <cell r="H987" t="str">
            <v>预算员</v>
          </cell>
        </row>
        <row r="987">
          <cell r="J987" t="str">
            <v>专业技术岗</v>
          </cell>
          <cell r="K987" t="str">
            <v>专业技术序列(P)</v>
          </cell>
        </row>
        <row r="987">
          <cell r="M987" t="str">
            <v>正式工</v>
          </cell>
          <cell r="N987">
            <v>44750</v>
          </cell>
          <cell r="O987">
            <v>3.2</v>
          </cell>
          <cell r="P987" t="str">
            <v>固定期限劳动合同</v>
          </cell>
          <cell r="Q987" t="str">
            <v>男</v>
          </cell>
          <cell r="R987" t="str">
            <v>汉</v>
          </cell>
          <cell r="S987">
            <v>30203</v>
          </cell>
          <cell r="T987" t="str">
            <v>山西省洪洞县曲亭镇师村809号</v>
          </cell>
          <cell r="U987" t="str">
            <v>142625198209092110</v>
          </cell>
        </row>
        <row r="988">
          <cell r="F988" t="str">
            <v>白龙</v>
          </cell>
          <cell r="G988" t="str">
            <v>经营管理部</v>
          </cell>
          <cell r="H988" t="str">
            <v>专员</v>
          </cell>
        </row>
        <row r="988">
          <cell r="J988" t="str">
            <v>专业技术岗</v>
          </cell>
          <cell r="K988" t="str">
            <v>专业技术序列(P)</v>
          </cell>
        </row>
        <row r="988">
          <cell r="M988" t="str">
            <v>正式工</v>
          </cell>
          <cell r="N988">
            <v>44077</v>
          </cell>
          <cell r="O988">
            <v>5</v>
          </cell>
          <cell r="P988" t="str">
            <v>固定期限劳动合同</v>
          </cell>
          <cell r="Q988" t="str">
            <v>男</v>
          </cell>
          <cell r="R988" t="str">
            <v>汉</v>
          </cell>
          <cell r="S988">
            <v>35319</v>
          </cell>
          <cell r="T988" t="str">
            <v>内蒙古鄂尔多斯市准格尔旗薛家湾镇沟门村杜家梁社175号</v>
          </cell>
          <cell r="U988" t="str">
            <v>152723199609112415</v>
          </cell>
        </row>
        <row r="989">
          <cell r="F989" t="str">
            <v>刘颜秦</v>
          </cell>
          <cell r="G989" t="str">
            <v>力量星/飞鹰计划</v>
          </cell>
          <cell r="H989" t="str">
            <v>2024飞鹰计划</v>
          </cell>
          <cell r="I989" t="str">
            <v>选煤厂</v>
          </cell>
          <cell r="J989" t="str">
            <v>力量星/飞鹰计划</v>
          </cell>
          <cell r="K989" t="str">
            <v>技能序列(S)</v>
          </cell>
        </row>
        <row r="989">
          <cell r="M989" t="str">
            <v>正式工</v>
          </cell>
          <cell r="N989">
            <v>45490</v>
          </cell>
          <cell r="O989">
            <v>1.2</v>
          </cell>
          <cell r="P989" t="str">
            <v>固定期限劳动合同</v>
          </cell>
          <cell r="Q989" t="str">
            <v>男</v>
          </cell>
          <cell r="R989" t="str">
            <v>汉</v>
          </cell>
          <cell r="S989">
            <v>37508</v>
          </cell>
          <cell r="T989" t="str">
            <v>山西省左云县管家堡乡东辛庄村286号</v>
          </cell>
          <cell r="U989" t="str">
            <v>140226200209097934</v>
          </cell>
        </row>
        <row r="990">
          <cell r="F990" t="str">
            <v>陈硕</v>
          </cell>
          <cell r="G990" t="str">
            <v>综采队</v>
          </cell>
          <cell r="H990" t="str">
            <v>支架工</v>
          </cell>
          <cell r="I990" t="str">
            <v> </v>
          </cell>
          <cell r="J990" t="str">
            <v>工人岗</v>
          </cell>
          <cell r="K990" t="str">
            <v>技能序列(S)</v>
          </cell>
        </row>
        <row r="990">
          <cell r="M990" t="str">
            <v>正式工</v>
          </cell>
          <cell r="N990">
            <v>45481</v>
          </cell>
          <cell r="O990">
            <v>1.2</v>
          </cell>
          <cell r="P990" t="str">
            <v>固定期限劳动合同</v>
          </cell>
          <cell r="Q990" t="str">
            <v>男</v>
          </cell>
          <cell r="R990" t="str">
            <v>蒙古</v>
          </cell>
          <cell r="S990">
            <v>37037</v>
          </cell>
          <cell r="T990" t="str">
            <v>内蒙古通辽市开鲁县义和塔拉镇增力村4组2街79号</v>
          </cell>
          <cell r="U990" t="str">
            <v>152324200105262815</v>
          </cell>
        </row>
        <row r="991">
          <cell r="F991" t="str">
            <v>顾尔康</v>
          </cell>
          <cell r="G991" t="str">
            <v>综采队</v>
          </cell>
          <cell r="H991" t="str">
            <v>电工</v>
          </cell>
          <cell r="I991" t="str">
            <v> </v>
          </cell>
          <cell r="J991" t="str">
            <v>工人岗</v>
          </cell>
          <cell r="K991" t="str">
            <v>技能序列(S)</v>
          </cell>
        </row>
        <row r="991">
          <cell r="M991" t="str">
            <v>正式工</v>
          </cell>
          <cell r="N991">
            <v>45481</v>
          </cell>
          <cell r="O991">
            <v>1.2</v>
          </cell>
          <cell r="P991" t="str">
            <v>固定期限劳动合同</v>
          </cell>
          <cell r="Q991" t="str">
            <v>男</v>
          </cell>
          <cell r="R991" t="str">
            <v>汉</v>
          </cell>
          <cell r="S991">
            <v>37569</v>
          </cell>
          <cell r="T991" t="str">
            <v>内蒙古土默特左旗察素齐镇云社堡村300号</v>
          </cell>
          <cell r="U991" t="str">
            <v>15012120021109071X</v>
          </cell>
        </row>
        <row r="992">
          <cell r="F992" t="str">
            <v>张耘赫</v>
          </cell>
          <cell r="G992" t="str">
            <v>人力行政中心</v>
          </cell>
          <cell r="H992" t="str">
            <v>专员</v>
          </cell>
          <cell r="I992" t="str">
            <v> </v>
          </cell>
          <cell r="J992" t="str">
            <v>专业技术岗</v>
          </cell>
          <cell r="K992" t="str">
            <v>专业技术序列(P)</v>
          </cell>
        </row>
        <row r="992">
          <cell r="M992" t="str">
            <v>正式工</v>
          </cell>
          <cell r="N992">
            <v>45481</v>
          </cell>
          <cell r="O992">
            <v>1.2</v>
          </cell>
          <cell r="P992" t="str">
            <v>固定期限劳动合同</v>
          </cell>
          <cell r="Q992" t="str">
            <v>男</v>
          </cell>
          <cell r="R992" t="str">
            <v>汉</v>
          </cell>
          <cell r="S992">
            <v>37530</v>
          </cell>
          <cell r="T992" t="str">
            <v>内蒙古自治区赤峰市宁城</v>
          </cell>
          <cell r="U992" t="str">
            <v>150429200210012151</v>
          </cell>
        </row>
        <row r="993">
          <cell r="F993" t="str">
            <v>周浩男</v>
          </cell>
          <cell r="G993" t="str">
            <v>选煤厂</v>
          </cell>
          <cell r="H993" t="str">
            <v>集控员</v>
          </cell>
          <cell r="I993" t="str">
            <v> </v>
          </cell>
          <cell r="J993" t="str">
            <v>工人岗</v>
          </cell>
          <cell r="K993" t="str">
            <v>技能序列(S)</v>
          </cell>
        </row>
        <row r="993">
          <cell r="M993" t="str">
            <v>正式工</v>
          </cell>
          <cell r="N993">
            <v>45481</v>
          </cell>
          <cell r="O993">
            <v>1.2</v>
          </cell>
          <cell r="P993" t="str">
            <v>固定期限劳动合同</v>
          </cell>
          <cell r="Q993" t="str">
            <v>男</v>
          </cell>
          <cell r="R993" t="str">
            <v>汉</v>
          </cell>
          <cell r="S993">
            <v>36951</v>
          </cell>
          <cell r="T993" t="str">
            <v>内蒙古自治区鄂尔多斯市达拉特旗王爱召镇</v>
          </cell>
          <cell r="U993" t="str">
            <v>152722200103011819</v>
          </cell>
        </row>
        <row r="994">
          <cell r="F994" t="str">
            <v>聂锦</v>
          </cell>
          <cell r="G994" t="str">
            <v>机运队</v>
          </cell>
          <cell r="H994" t="str">
            <v>矿灯房充电工</v>
          </cell>
        </row>
        <row r="994">
          <cell r="J994" t="str">
            <v>工人岗</v>
          </cell>
          <cell r="K994" t="str">
            <v>技能序列(S)</v>
          </cell>
        </row>
        <row r="994">
          <cell r="M994" t="str">
            <v>正式工</v>
          </cell>
          <cell r="N994">
            <v>45845</v>
          </cell>
          <cell r="O994">
            <v>0.2</v>
          </cell>
          <cell r="P994" t="str">
            <v>固定期限劳动合同</v>
          </cell>
          <cell r="Q994" t="str">
            <v>女</v>
          </cell>
          <cell r="R994" t="str">
            <v>汉</v>
          </cell>
          <cell r="S994">
            <v>37788</v>
          </cell>
          <cell r="T994" t="str">
            <v>江西省樟树市洲上乡双塘村堤下组32号</v>
          </cell>
          <cell r="U994" t="str">
            <v>362203199202237343</v>
          </cell>
        </row>
        <row r="995">
          <cell r="F995" t="str">
            <v>许亮</v>
          </cell>
          <cell r="G995" t="str">
            <v>通风科</v>
          </cell>
          <cell r="H995" t="str">
            <v>瓦检员</v>
          </cell>
          <cell r="I995" t="str">
            <v> </v>
          </cell>
          <cell r="J995" t="str">
            <v>工人岗</v>
          </cell>
          <cell r="K995" t="str">
            <v>技能序列(S)</v>
          </cell>
        </row>
        <row r="995">
          <cell r="M995" t="str">
            <v>正式工</v>
          </cell>
          <cell r="N995">
            <v>45482</v>
          </cell>
          <cell r="O995">
            <v>1.2</v>
          </cell>
          <cell r="P995" t="str">
            <v>固定期限劳动合同</v>
          </cell>
          <cell r="Q995" t="str">
            <v>男</v>
          </cell>
          <cell r="R995" t="str">
            <v>汉</v>
          </cell>
          <cell r="S995">
            <v>37530</v>
          </cell>
          <cell r="T995" t="str">
            <v>陕西省安康市汉滨区共进乡卢湾村二组</v>
          </cell>
          <cell r="U995" t="str">
            <v>612401200210014233</v>
          </cell>
        </row>
        <row r="996">
          <cell r="F996" t="str">
            <v>黄超超</v>
          </cell>
          <cell r="G996" t="str">
            <v>力量星/飞鹰计划</v>
          </cell>
          <cell r="H996" t="str">
            <v>力量星/飞鹰计划</v>
          </cell>
          <cell r="I996" t="str">
            <v>综采队</v>
          </cell>
          <cell r="J996" t="str">
            <v>飞鹰计划</v>
          </cell>
          <cell r="K996" t="str">
            <v>技能序列(S)</v>
          </cell>
        </row>
        <row r="996">
          <cell r="M996" t="str">
            <v>正式工</v>
          </cell>
          <cell r="N996">
            <v>45590</v>
          </cell>
          <cell r="O996">
            <v>0.9</v>
          </cell>
          <cell r="P996" t="str">
            <v>固定期限劳动合同</v>
          </cell>
          <cell r="Q996" t="str">
            <v>男</v>
          </cell>
          <cell r="R996" t="str">
            <v>汉</v>
          </cell>
          <cell r="S996">
            <v>38630</v>
          </cell>
          <cell r="T996" t="str">
            <v>陕西省子长市玉家湾镇黄家川村民委员会黄家川99号</v>
          </cell>
          <cell r="U996" t="str">
            <v>610623200510054517</v>
          </cell>
        </row>
        <row r="997">
          <cell r="F997" t="str">
            <v>张运生</v>
          </cell>
          <cell r="G997" t="str">
            <v>力量星/飞鹰计划</v>
          </cell>
          <cell r="H997" t="str">
            <v>力量星/飞鹰计划</v>
          </cell>
          <cell r="I997" t="str">
            <v>通风科</v>
          </cell>
          <cell r="J997" t="str">
            <v>力量星/飞鹰计划</v>
          </cell>
          <cell r="K997" t="str">
            <v>技能序列(S)</v>
          </cell>
        </row>
        <row r="997">
          <cell r="M997" t="str">
            <v>正式工</v>
          </cell>
          <cell r="N997">
            <v>45783</v>
          </cell>
          <cell r="O997">
            <v>0.4</v>
          </cell>
          <cell r="P997" t="str">
            <v>固定期限劳动合同</v>
          </cell>
          <cell r="Q997" t="str">
            <v>男</v>
          </cell>
          <cell r="R997" t="str">
            <v>汉</v>
          </cell>
          <cell r="S997">
            <v>36975</v>
          </cell>
          <cell r="T997" t="str">
            <v>山西省应县南河种镇西堡村251号</v>
          </cell>
          <cell r="U997" t="str">
            <v>14062220010325423X</v>
          </cell>
        </row>
        <row r="998">
          <cell r="F998" t="str">
            <v>张裕湲</v>
          </cell>
          <cell r="G998" t="str">
            <v>力量星/飞鹰计划</v>
          </cell>
          <cell r="H998" t="str">
            <v>实习生</v>
          </cell>
          <cell r="I998" t="str">
            <v>选煤厂</v>
          </cell>
          <cell r="J998" t="str">
            <v>实习生</v>
          </cell>
          <cell r="K998" t="str">
            <v>技能序列(S)</v>
          </cell>
        </row>
        <row r="998">
          <cell r="M998" t="str">
            <v>临时工</v>
          </cell>
          <cell r="N998">
            <v>45831</v>
          </cell>
          <cell r="O998">
            <v>0</v>
          </cell>
          <cell r="P998" t="str">
            <v>临时合同</v>
          </cell>
          <cell r="Q998" t="str">
            <v>男</v>
          </cell>
          <cell r="R998" t="str">
            <v>蒙古</v>
          </cell>
          <cell r="S998">
            <v>38414</v>
          </cell>
          <cell r="T998" t="str">
            <v>内蒙古鄂尔多斯市准格尔旗沙圪堵镇榆树塔村碾房塔社227号</v>
          </cell>
          <cell r="U998" t="str">
            <v>15272320050303061X</v>
          </cell>
        </row>
        <row r="999">
          <cell r="F999" t="str">
            <v>朱孝天</v>
          </cell>
          <cell r="G999" t="str">
            <v>力量星/飞鹰计划</v>
          </cell>
          <cell r="H999" t="str">
            <v>力量星/飞鹰计划</v>
          </cell>
          <cell r="I999" t="str">
            <v>综掘队</v>
          </cell>
          <cell r="J999" t="str">
            <v>力量星/飞鹰计划</v>
          </cell>
          <cell r="K999" t="str">
            <v>技能序列(S)</v>
          </cell>
        </row>
        <row r="999">
          <cell r="M999" t="str">
            <v>正式工</v>
          </cell>
          <cell r="N999">
            <v>45588</v>
          </cell>
          <cell r="O999">
            <v>0.9</v>
          </cell>
          <cell r="P999" t="str">
            <v>固定期限劳动合同</v>
          </cell>
          <cell r="Q999" t="str">
            <v>男</v>
          </cell>
          <cell r="R999" t="str">
            <v>汉</v>
          </cell>
          <cell r="S999">
            <v>37909</v>
          </cell>
          <cell r="T999" t="str">
            <v>陕西省榆林市靖边县杨米涧乡韩伙场村温家口则村小组0027号</v>
          </cell>
          <cell r="U999" t="str">
            <v>612725200310153019</v>
          </cell>
        </row>
        <row r="1000">
          <cell r="F1000" t="str">
            <v>路耀程</v>
          </cell>
          <cell r="G1000" t="str">
            <v>力量星/飞鹰计划</v>
          </cell>
          <cell r="H1000" t="str">
            <v>实习生</v>
          </cell>
        </row>
        <row r="1000">
          <cell r="J1000" t="str">
            <v>实习生</v>
          </cell>
          <cell r="K1000" t="str">
            <v>技能序列(S)</v>
          </cell>
        </row>
        <row r="1000">
          <cell r="M1000" t="str">
            <v>临时工</v>
          </cell>
          <cell r="N1000">
            <v>45846</v>
          </cell>
          <cell r="O1000">
            <v>0</v>
          </cell>
          <cell r="P1000" t="str">
            <v>劳务合同</v>
          </cell>
          <cell r="Q1000" t="str">
            <v>男</v>
          </cell>
          <cell r="R1000" t="str">
            <v>汉</v>
          </cell>
          <cell r="S1000">
            <v>38669</v>
          </cell>
          <cell r="T1000" t="str">
            <v>内蒙古鄂尔多斯准格尔旗沙圪堵镇</v>
          </cell>
          <cell r="U1000" t="str">
            <v>150622200511130019</v>
          </cell>
        </row>
        <row r="1001">
          <cell r="F1001" t="str">
            <v>阮智翔</v>
          </cell>
          <cell r="G1001" t="str">
            <v>力量星/飞鹰计划</v>
          </cell>
          <cell r="H1001" t="str">
            <v>力量星/飞鹰计划</v>
          </cell>
        </row>
        <row r="1001">
          <cell r="J1001" t="str">
            <v>力量星/飞鹰计划</v>
          </cell>
          <cell r="K1001" t="str">
            <v>技能序列(S)</v>
          </cell>
        </row>
        <row r="1001">
          <cell r="M1001" t="str">
            <v>正式工</v>
          </cell>
          <cell r="N1001">
            <v>45845</v>
          </cell>
          <cell r="O1001">
            <v>0</v>
          </cell>
          <cell r="P1001" t="str">
            <v>固定期限劳动合同</v>
          </cell>
          <cell r="Q1001" t="str">
            <v>男</v>
          </cell>
          <cell r="R1001" t="str">
            <v>汉</v>
          </cell>
          <cell r="S1001">
            <v>37905</v>
          </cell>
          <cell r="T1001" t="str">
            <v>广西宾阳县和吉镇和吉街1号</v>
          </cell>
          <cell r="U1001" t="str">
            <v>452123200310114719</v>
          </cell>
        </row>
        <row r="1002">
          <cell r="F1002" t="str">
            <v>薛文鑫</v>
          </cell>
          <cell r="G1002" t="str">
            <v>力量星/飞鹰计划</v>
          </cell>
          <cell r="H1002" t="str">
            <v>力量星/飞鹰计划</v>
          </cell>
        </row>
        <row r="1002">
          <cell r="J1002" t="str">
            <v>力量星/飞鹰计划</v>
          </cell>
          <cell r="K1002" t="str">
            <v>技能序列(S)</v>
          </cell>
        </row>
        <row r="1002">
          <cell r="M1002" t="str">
            <v>正式工</v>
          </cell>
          <cell r="N1002">
            <v>45845</v>
          </cell>
          <cell r="O1002">
            <v>0</v>
          </cell>
          <cell r="P1002" t="str">
            <v>固定期限劳动合同</v>
          </cell>
          <cell r="Q1002" t="str">
            <v>男</v>
          </cell>
          <cell r="R1002" t="str">
            <v>汉</v>
          </cell>
          <cell r="S1002">
            <v>37611</v>
          </cell>
          <cell r="T1002" t="str">
            <v>山西省怀仁县亲和乡薛家店村4排1号</v>
          </cell>
          <cell r="U1002" t="str">
            <v>140624200212217238</v>
          </cell>
        </row>
        <row r="1003">
          <cell r="F1003" t="str">
            <v>王滔伟</v>
          </cell>
          <cell r="G1003" t="str">
            <v>力量星/飞鹰计划</v>
          </cell>
          <cell r="H1003" t="str">
            <v>实习生</v>
          </cell>
        </row>
        <row r="1003">
          <cell r="J1003" t="str">
            <v>实习生</v>
          </cell>
          <cell r="K1003" t="str">
            <v>技能序列(S)</v>
          </cell>
        </row>
        <row r="1003">
          <cell r="M1003" t="str">
            <v>临时工</v>
          </cell>
          <cell r="N1003">
            <v>45845</v>
          </cell>
          <cell r="O1003">
            <v>0</v>
          </cell>
          <cell r="P1003" t="str">
            <v>劳务合同</v>
          </cell>
          <cell r="Q1003" t="str">
            <v>男</v>
          </cell>
          <cell r="R1003" t="str">
            <v>汉</v>
          </cell>
          <cell r="S1003">
            <v>38371</v>
          </cell>
          <cell r="T1003" t="str">
            <v>内蒙古鄂尔多斯市准格尔旗旗十二连城乡董三窑村西毛庵社233号</v>
          </cell>
          <cell r="U1003" t="str">
            <v>150622200501195118</v>
          </cell>
        </row>
        <row r="1004">
          <cell r="F1004" t="str">
            <v>高艺溥</v>
          </cell>
          <cell r="G1004" t="str">
            <v>力量星/飞鹰计划</v>
          </cell>
          <cell r="H1004" t="str">
            <v>实习生</v>
          </cell>
        </row>
        <row r="1004">
          <cell r="J1004" t="str">
            <v>实习生</v>
          </cell>
          <cell r="K1004" t="str">
            <v>技能序列(S)</v>
          </cell>
        </row>
        <row r="1004">
          <cell r="M1004" t="str">
            <v>临时工</v>
          </cell>
          <cell r="N1004">
            <v>45845</v>
          </cell>
          <cell r="O1004">
            <v>0</v>
          </cell>
          <cell r="P1004" t="str">
            <v>劳务合同</v>
          </cell>
          <cell r="Q1004" t="str">
            <v>男</v>
          </cell>
          <cell r="R1004" t="str">
            <v>汉</v>
          </cell>
          <cell r="S1004">
            <v>38992</v>
          </cell>
          <cell r="T1004" t="str">
            <v>内蒙古自治区鄂尔多斯市乌审旗红境滩村</v>
          </cell>
          <cell r="U1004" t="str">
            <v>150626200510020515</v>
          </cell>
        </row>
        <row r="1005">
          <cell r="F1005" t="str">
            <v>樊晶</v>
          </cell>
          <cell r="G1005" t="str">
            <v>力量星/飞鹰计划</v>
          </cell>
          <cell r="H1005" t="str">
            <v>实习生</v>
          </cell>
        </row>
        <row r="1005">
          <cell r="J1005" t="str">
            <v>实习生</v>
          </cell>
          <cell r="K1005" t="str">
            <v>技能序列(S)</v>
          </cell>
        </row>
        <row r="1005">
          <cell r="M1005" t="str">
            <v>临时工</v>
          </cell>
          <cell r="N1005">
            <v>45845</v>
          </cell>
          <cell r="O1005">
            <v>0</v>
          </cell>
          <cell r="P1005" t="str">
            <v>劳务合同</v>
          </cell>
          <cell r="Q1005" t="str">
            <v>男</v>
          </cell>
          <cell r="R1005" t="str">
            <v>汉</v>
          </cell>
          <cell r="S1005">
            <v>38328</v>
          </cell>
          <cell r="T1005" t="str">
            <v>内蒙古鄂尔多斯准格尔旗薛家湾镇海子塔村樊家湾社213号</v>
          </cell>
          <cell r="U1005" t="str">
            <v>152723200412072419</v>
          </cell>
        </row>
        <row r="1006">
          <cell r="F1006" t="str">
            <v>刘曜铭</v>
          </cell>
          <cell r="G1006" t="str">
            <v>力量星/飞鹰计划</v>
          </cell>
          <cell r="H1006" t="str">
            <v>实习生</v>
          </cell>
        </row>
        <row r="1006">
          <cell r="J1006" t="str">
            <v>实习生</v>
          </cell>
          <cell r="K1006" t="str">
            <v>技能序列(S)</v>
          </cell>
        </row>
        <row r="1006">
          <cell r="M1006" t="str">
            <v>临时工</v>
          </cell>
          <cell r="N1006">
            <v>45845</v>
          </cell>
          <cell r="O1006">
            <v>0</v>
          </cell>
          <cell r="P1006" t="str">
            <v>劳务合同</v>
          </cell>
          <cell r="Q1006" t="str">
            <v>男</v>
          </cell>
          <cell r="R1006" t="str">
            <v>汉</v>
          </cell>
          <cell r="S1006">
            <v>38271</v>
          </cell>
          <cell r="T1006" t="str">
            <v>内蒙古鄂尔多斯市准格尔旗薛家湾白大路村川掌沟社496号</v>
          </cell>
          <cell r="U1006" t="str">
            <v>152723200410112413</v>
          </cell>
        </row>
        <row r="1007">
          <cell r="F1007" t="str">
            <v>刘树融</v>
          </cell>
          <cell r="G1007" t="str">
            <v>力量星/飞鹰计划</v>
          </cell>
          <cell r="H1007" t="str">
            <v>实习生</v>
          </cell>
        </row>
        <row r="1007">
          <cell r="J1007" t="str">
            <v>实习生</v>
          </cell>
          <cell r="K1007" t="str">
            <v>技能序列(S)</v>
          </cell>
        </row>
        <row r="1007">
          <cell r="M1007" t="str">
            <v>临时工</v>
          </cell>
          <cell r="N1007">
            <v>45845</v>
          </cell>
          <cell r="O1007">
            <v>0</v>
          </cell>
          <cell r="P1007" t="str">
            <v>劳务合同</v>
          </cell>
          <cell r="Q1007" t="str">
            <v>男</v>
          </cell>
          <cell r="R1007" t="str">
            <v>汉</v>
          </cell>
          <cell r="S1007">
            <v>38760</v>
          </cell>
          <cell r="T1007" t="str">
            <v>内蒙古鄂尔多斯市准格尔旗薛家湾镇黑岱沟村石宝兔沟社308号</v>
          </cell>
          <cell r="U1007" t="str">
            <v>15272320060212091X</v>
          </cell>
        </row>
        <row r="1008">
          <cell r="F1008" t="str">
            <v>张益源</v>
          </cell>
          <cell r="G1008" t="str">
            <v>力量星/飞鹰计划</v>
          </cell>
          <cell r="H1008" t="str">
            <v>实习生</v>
          </cell>
        </row>
        <row r="1008">
          <cell r="J1008" t="str">
            <v>实习生</v>
          </cell>
          <cell r="K1008" t="str">
            <v>技能序列(S)</v>
          </cell>
        </row>
        <row r="1008">
          <cell r="M1008" t="str">
            <v>临时工</v>
          </cell>
          <cell r="N1008">
            <v>45845</v>
          </cell>
          <cell r="O1008">
            <v>0</v>
          </cell>
          <cell r="P1008" t="str">
            <v>劳务合同</v>
          </cell>
          <cell r="Q1008" t="str">
            <v>男</v>
          </cell>
          <cell r="R1008" t="str">
            <v>汉</v>
          </cell>
          <cell r="S1008">
            <v>38497</v>
          </cell>
          <cell r="T1008" t="str">
            <v>内蒙古自治区鄂尔多斯市准格尔旗薛家湾镇柳树湾村榆树壕社513号
</v>
          </cell>
          <cell r="U1008" t="str">
            <v>150622200505250911</v>
          </cell>
        </row>
        <row r="1009">
          <cell r="F1009" t="str">
            <v>刘曜宁</v>
          </cell>
          <cell r="G1009" t="str">
            <v>力量星/飞鹰计划</v>
          </cell>
          <cell r="H1009" t="str">
            <v>实习生</v>
          </cell>
        </row>
        <row r="1009">
          <cell r="J1009" t="str">
            <v>实习生</v>
          </cell>
          <cell r="K1009" t="str">
            <v>技能序列(S)</v>
          </cell>
        </row>
        <row r="1009">
          <cell r="M1009" t="str">
            <v>临时工</v>
          </cell>
          <cell r="N1009">
            <v>45845</v>
          </cell>
          <cell r="O1009">
            <v>0</v>
          </cell>
          <cell r="P1009" t="str">
            <v>劳务合同</v>
          </cell>
          <cell r="Q1009" t="str">
            <v>男</v>
          </cell>
          <cell r="R1009" t="str">
            <v>汉</v>
          </cell>
          <cell r="S1009">
            <v>38477</v>
          </cell>
          <cell r="T1009" t="str">
            <v>内蒙古鄂尔多斯市准格尔旗薛家湾镇柳树湾村刘家圪旦社465号</v>
          </cell>
          <cell r="U1009" t="str">
            <v>152723200505050913</v>
          </cell>
        </row>
        <row r="1010">
          <cell r="F1010" t="str">
            <v>何东儒</v>
          </cell>
          <cell r="G1010" t="str">
            <v>力量星/飞鹰计划</v>
          </cell>
          <cell r="H1010" t="str">
            <v>实习生</v>
          </cell>
        </row>
        <row r="1010">
          <cell r="J1010" t="str">
            <v>实习生</v>
          </cell>
          <cell r="K1010" t="str">
            <v>技能序列(S)</v>
          </cell>
        </row>
        <row r="1010">
          <cell r="M1010" t="str">
            <v>临时工</v>
          </cell>
          <cell r="N1010">
            <v>45845</v>
          </cell>
          <cell r="O1010">
            <v>0</v>
          </cell>
          <cell r="P1010" t="str">
            <v>劳务合同</v>
          </cell>
          <cell r="Q1010" t="str">
            <v>男</v>
          </cell>
          <cell r="R1010" t="str">
            <v>汉</v>
          </cell>
          <cell r="S1010">
            <v>38509</v>
          </cell>
          <cell r="T1010" t="str">
            <v>内蒙古鄂尔多斯市准格尔旗大路镇</v>
          </cell>
          <cell r="U1010" t="str">
            <v>152723200506062713</v>
          </cell>
        </row>
        <row r="1011">
          <cell r="F1011" t="str">
            <v>刘书豪</v>
          </cell>
          <cell r="G1011" t="str">
            <v>力量星/飞鹰计划</v>
          </cell>
          <cell r="H1011" t="str">
            <v>实习生</v>
          </cell>
        </row>
        <row r="1011">
          <cell r="J1011" t="str">
            <v>实习生</v>
          </cell>
          <cell r="K1011" t="str">
            <v>技能序列(S)</v>
          </cell>
        </row>
        <row r="1011">
          <cell r="M1011" t="str">
            <v>临时工</v>
          </cell>
          <cell r="N1011">
            <v>45845</v>
          </cell>
          <cell r="O1011">
            <v>0</v>
          </cell>
          <cell r="P1011" t="str">
            <v>劳务合同</v>
          </cell>
          <cell r="Q1011" t="str">
            <v>男</v>
          </cell>
          <cell r="R1011" t="str">
            <v>汉</v>
          </cell>
          <cell r="S1011">
            <v>38533</v>
          </cell>
          <cell r="T1011" t="str">
            <v>内蒙古自治区鄂尔多斯市准格尔旗</v>
          </cell>
          <cell r="U1011" t="str">
            <v>150622200506306913</v>
          </cell>
        </row>
        <row r="1012">
          <cell r="F1012" t="str">
            <v>罗政</v>
          </cell>
          <cell r="G1012" t="str">
            <v>力量星/飞鹰计划</v>
          </cell>
          <cell r="H1012" t="str">
            <v>实习生</v>
          </cell>
        </row>
        <row r="1012">
          <cell r="J1012" t="str">
            <v>实习生</v>
          </cell>
          <cell r="K1012" t="str">
            <v>技能序列(S)</v>
          </cell>
        </row>
        <row r="1012">
          <cell r="M1012" t="str">
            <v>临时工</v>
          </cell>
          <cell r="N1012">
            <v>45845</v>
          </cell>
          <cell r="O1012">
            <v>0</v>
          </cell>
          <cell r="P1012" t="str">
            <v>劳务合同</v>
          </cell>
          <cell r="Q1012" t="str">
            <v>男</v>
          </cell>
          <cell r="R1012" t="str">
            <v>汉</v>
          </cell>
          <cell r="S1012">
            <v>38465</v>
          </cell>
          <cell r="T1012" t="str">
            <v>内蒙古自治区鄂尔多斯市杭锦旗呼和木独镇巴拉亥村</v>
          </cell>
          <cell r="U1012" t="str">
            <v>150625200504230918</v>
          </cell>
        </row>
        <row r="1013">
          <cell r="F1013" t="str">
            <v>张昊阳</v>
          </cell>
          <cell r="G1013" t="str">
            <v>力量星/飞鹰计划</v>
          </cell>
          <cell r="H1013" t="str">
            <v>实习生</v>
          </cell>
        </row>
        <row r="1013">
          <cell r="J1013" t="str">
            <v>实习生</v>
          </cell>
          <cell r="K1013" t="str">
            <v>技能序列(S)</v>
          </cell>
        </row>
        <row r="1013">
          <cell r="M1013" t="str">
            <v>临时工</v>
          </cell>
          <cell r="N1013">
            <v>45845</v>
          </cell>
          <cell r="O1013">
            <v>0</v>
          </cell>
          <cell r="P1013" t="str">
            <v>劳务合同</v>
          </cell>
          <cell r="Q1013" t="str">
            <v>男</v>
          </cell>
          <cell r="R1013" t="str">
            <v>汉</v>
          </cell>
          <cell r="S1013">
            <v>38890</v>
          </cell>
          <cell r="T1013" t="str">
            <v>内蒙古鄂尔多斯市伊金霍洛旗</v>
          </cell>
          <cell r="U1013" t="str">
            <v>150627200606220019</v>
          </cell>
        </row>
        <row r="1014">
          <cell r="F1014" t="str">
            <v>杨旭龙</v>
          </cell>
          <cell r="G1014" t="str">
            <v>力量星/飞鹰计划</v>
          </cell>
          <cell r="H1014" t="str">
            <v>实习生</v>
          </cell>
        </row>
        <row r="1014">
          <cell r="J1014" t="str">
            <v>实习生</v>
          </cell>
          <cell r="K1014" t="str">
            <v>技能序列(S)</v>
          </cell>
        </row>
        <row r="1014">
          <cell r="M1014" t="str">
            <v>临时工</v>
          </cell>
          <cell r="N1014">
            <v>45845</v>
          </cell>
          <cell r="O1014">
            <v>0</v>
          </cell>
          <cell r="P1014" t="str">
            <v>劳务合同</v>
          </cell>
          <cell r="Q1014" t="str">
            <v>男</v>
          </cell>
          <cell r="R1014" t="str">
            <v>汉</v>
          </cell>
          <cell r="S1014">
            <v>38494</v>
          </cell>
          <cell r="T1014" t="str">
            <v>内蒙古鄂尔多斯准格尔旗</v>
          </cell>
          <cell r="U1014" t="str">
            <v>152723200505225410</v>
          </cell>
        </row>
        <row r="1015">
          <cell r="F1015" t="str">
            <v>许涵涵</v>
          </cell>
          <cell r="G1015" t="str">
            <v>力量星/飞鹰计划</v>
          </cell>
          <cell r="H1015" t="str">
            <v>实习生</v>
          </cell>
        </row>
        <row r="1015">
          <cell r="J1015" t="str">
            <v>实习生</v>
          </cell>
          <cell r="K1015" t="str">
            <v>技能序列(S)</v>
          </cell>
        </row>
        <row r="1015">
          <cell r="M1015" t="str">
            <v>临时工</v>
          </cell>
          <cell r="N1015">
            <v>45845</v>
          </cell>
          <cell r="O1015">
            <v>0</v>
          </cell>
          <cell r="P1015" t="str">
            <v>劳务合同</v>
          </cell>
          <cell r="Q1015" t="str">
            <v>男</v>
          </cell>
          <cell r="R1015" t="str">
            <v>汉</v>
          </cell>
          <cell r="S1015">
            <v>38839</v>
          </cell>
          <cell r="T1015" t="str">
            <v>甘肃省庆阳市西峰区后官寨</v>
          </cell>
          <cell r="U1015" t="str">
            <v>621002200605022014</v>
          </cell>
        </row>
        <row r="1016">
          <cell r="F1016" t="str">
            <v>刘东升</v>
          </cell>
          <cell r="G1016" t="str">
            <v>力量星/飞鹰计划</v>
          </cell>
          <cell r="H1016" t="str">
            <v>实习生</v>
          </cell>
        </row>
        <row r="1016">
          <cell r="J1016" t="str">
            <v>实习生</v>
          </cell>
          <cell r="K1016" t="str">
            <v>技能序列(S)</v>
          </cell>
        </row>
        <row r="1016">
          <cell r="M1016" t="str">
            <v>临时工</v>
          </cell>
          <cell r="N1016">
            <v>45845</v>
          </cell>
          <cell r="O1016">
            <v>0</v>
          </cell>
          <cell r="P1016" t="str">
            <v>劳务合同</v>
          </cell>
          <cell r="Q1016" t="str">
            <v>男</v>
          </cell>
          <cell r="R1016" t="str">
            <v>汉</v>
          </cell>
          <cell r="S1016">
            <v>38724</v>
          </cell>
          <cell r="T1016" t="str">
            <v>内蒙古自治区鄂尔多斯市东胜区中央路一号街坊新园1号楼2单元203</v>
          </cell>
          <cell r="U1016" t="str">
            <v>150602200601073913</v>
          </cell>
        </row>
        <row r="1017">
          <cell r="F1017" t="str">
            <v>黄金荣</v>
          </cell>
          <cell r="G1017" t="str">
            <v>力量星/飞鹰计划</v>
          </cell>
          <cell r="H1017" t="str">
            <v>实习生</v>
          </cell>
        </row>
        <row r="1017">
          <cell r="J1017" t="str">
            <v>实习生</v>
          </cell>
          <cell r="K1017" t="str">
            <v>技能序列(S)</v>
          </cell>
        </row>
        <row r="1017">
          <cell r="M1017" t="str">
            <v>临时工</v>
          </cell>
          <cell r="N1017">
            <v>45845</v>
          </cell>
          <cell r="O1017">
            <v>0</v>
          </cell>
          <cell r="P1017" t="str">
            <v>劳务合同</v>
          </cell>
          <cell r="Q1017" t="str">
            <v>男</v>
          </cell>
          <cell r="R1017" t="str">
            <v>蒙古</v>
          </cell>
          <cell r="S1017">
            <v>38435</v>
          </cell>
          <cell r="T1017" t="str">
            <v>鄂尔多斯市准格尔旗</v>
          </cell>
          <cell r="U1017" t="str">
            <v>152723200503245717</v>
          </cell>
        </row>
        <row r="1018">
          <cell r="F1018" t="str">
            <v>刘馨岳</v>
          </cell>
          <cell r="G1018" t="str">
            <v>力量星/飞鹰计划</v>
          </cell>
          <cell r="H1018" t="str">
            <v>实习生</v>
          </cell>
        </row>
        <row r="1018">
          <cell r="J1018" t="str">
            <v>实习生</v>
          </cell>
          <cell r="K1018" t="str">
            <v>技能序列(S)</v>
          </cell>
        </row>
        <row r="1018">
          <cell r="M1018" t="str">
            <v>临时工</v>
          </cell>
          <cell r="N1018">
            <v>45845</v>
          </cell>
          <cell r="O1018">
            <v>0</v>
          </cell>
          <cell r="P1018" t="str">
            <v>劳务合同</v>
          </cell>
          <cell r="Q1018" t="str">
            <v>男</v>
          </cell>
          <cell r="R1018" t="str">
            <v>汉</v>
          </cell>
          <cell r="S1018">
            <v>38538</v>
          </cell>
          <cell r="T1018" t="str">
            <v>内蒙古自治区鄂尔多斯市准格尔旗薛家湾镇</v>
          </cell>
          <cell r="U1018" t="str">
            <v>150622200507050913</v>
          </cell>
        </row>
        <row r="1019">
          <cell r="F1019" t="str">
            <v>刘发</v>
          </cell>
          <cell r="G1019" t="str">
            <v>力量星/飞鹰计划</v>
          </cell>
          <cell r="H1019" t="str">
            <v>实习生</v>
          </cell>
        </row>
        <row r="1019">
          <cell r="J1019" t="str">
            <v>实习生</v>
          </cell>
          <cell r="K1019" t="str">
            <v>技能序列(S)</v>
          </cell>
        </row>
        <row r="1019">
          <cell r="M1019" t="str">
            <v>临时工</v>
          </cell>
          <cell r="N1019">
            <v>45845</v>
          </cell>
          <cell r="O1019">
            <v>0</v>
          </cell>
          <cell r="P1019" t="str">
            <v>劳务合同</v>
          </cell>
          <cell r="Q1019" t="str">
            <v>男</v>
          </cell>
          <cell r="R1019" t="str">
            <v>汉</v>
          </cell>
          <cell r="S1019">
            <v>38671</v>
          </cell>
          <cell r="T1019" t="str">
            <v>内蒙古自治区鄂尔多斯准格尔旗薛家湾勉圪令村</v>
          </cell>
          <cell r="U1019" t="str">
            <v>150622200511148411</v>
          </cell>
        </row>
        <row r="1020">
          <cell r="F1020" t="str">
            <v>王炫焱</v>
          </cell>
          <cell r="G1020" t="str">
            <v>力量星/飞鹰计划</v>
          </cell>
          <cell r="H1020" t="str">
            <v>实习生</v>
          </cell>
        </row>
        <row r="1020">
          <cell r="J1020" t="str">
            <v>实习生</v>
          </cell>
          <cell r="K1020" t="str">
            <v>技能序列(S)</v>
          </cell>
        </row>
        <row r="1020">
          <cell r="M1020" t="str">
            <v>临时工</v>
          </cell>
          <cell r="N1020">
            <v>45845</v>
          </cell>
          <cell r="O1020">
            <v>0</v>
          </cell>
          <cell r="P1020" t="str">
            <v>劳务合同</v>
          </cell>
          <cell r="Q1020" t="str">
            <v>男</v>
          </cell>
          <cell r="R1020" t="str">
            <v>汉</v>
          </cell>
          <cell r="S1020">
            <v>38714</v>
          </cell>
          <cell r="T1020" t="str">
            <v>内蒙古鄂尔多斯市准格尔旗</v>
          </cell>
          <cell r="U1020" t="str">
            <v>150622200512288416</v>
          </cell>
        </row>
        <row r="1021">
          <cell r="F1021" t="str">
            <v>郭芮宏</v>
          </cell>
          <cell r="G1021" t="str">
            <v>力量星/飞鹰计划</v>
          </cell>
          <cell r="H1021" t="str">
            <v>力量星/飞鹰计划</v>
          </cell>
        </row>
        <row r="1021">
          <cell r="J1021" t="str">
            <v>力量星/飞鹰计划</v>
          </cell>
          <cell r="K1021" t="str">
            <v>技能序列(S)</v>
          </cell>
        </row>
        <row r="1021">
          <cell r="M1021" t="str">
            <v>正式工</v>
          </cell>
          <cell r="N1021">
            <v>45845</v>
          </cell>
          <cell r="O1021">
            <v>0</v>
          </cell>
          <cell r="P1021" t="str">
            <v>固定期限劳动合同</v>
          </cell>
          <cell r="Q1021" t="str">
            <v>女</v>
          </cell>
          <cell r="R1021" t="str">
            <v>汉</v>
          </cell>
          <cell r="S1021">
            <v>37559</v>
          </cell>
          <cell r="T1021" t="str">
            <v>内蒙古自治区鄂尔多斯市达拉特旗</v>
          </cell>
          <cell r="U1021" t="str">
            <v>152722200210302128</v>
          </cell>
        </row>
        <row r="1022">
          <cell r="F1022" t="str">
            <v>赵俞潼</v>
          </cell>
          <cell r="G1022" t="str">
            <v>力量星/飞鹰计划</v>
          </cell>
          <cell r="H1022" t="str">
            <v>实习生</v>
          </cell>
        </row>
        <row r="1022">
          <cell r="J1022" t="str">
            <v>实习生</v>
          </cell>
          <cell r="K1022" t="str">
            <v>技能序列(S)</v>
          </cell>
        </row>
        <row r="1022">
          <cell r="M1022" t="str">
            <v>临时工</v>
          </cell>
          <cell r="N1022">
            <v>45845</v>
          </cell>
          <cell r="O1022">
            <v>0</v>
          </cell>
          <cell r="P1022" t="str">
            <v>劳务合同</v>
          </cell>
          <cell r="Q1022" t="str">
            <v>男</v>
          </cell>
          <cell r="R1022" t="str">
            <v>汉</v>
          </cell>
          <cell r="S1022">
            <v>38756</v>
          </cell>
          <cell r="T1022" t="str">
            <v>内蒙古自治区鄂尔多斯市准格尔旗沙圪堵镇四道包村四道包社</v>
          </cell>
          <cell r="U1022" t="str">
            <v>150622200602088119</v>
          </cell>
        </row>
        <row r="1023">
          <cell r="F1023" t="str">
            <v>陈天驰</v>
          </cell>
          <cell r="G1023" t="str">
            <v>力量星/飞鹰计划</v>
          </cell>
          <cell r="H1023" t="str">
            <v>力量星/飞鹰计划</v>
          </cell>
        </row>
        <row r="1023">
          <cell r="J1023" t="str">
            <v>力量星/飞鹰计划</v>
          </cell>
          <cell r="K1023" t="str">
            <v>技能序列(S)</v>
          </cell>
        </row>
        <row r="1023">
          <cell r="M1023" t="str">
            <v>正式工</v>
          </cell>
          <cell r="N1023">
            <v>45845</v>
          </cell>
          <cell r="O1023">
            <v>0</v>
          </cell>
          <cell r="P1023" t="str">
            <v>固定期限劳动合同</v>
          </cell>
          <cell r="Q1023" t="str">
            <v>男</v>
          </cell>
          <cell r="R1023" t="str">
            <v>蒙古</v>
          </cell>
          <cell r="S1023">
            <v>37007</v>
          </cell>
          <cell r="T1023" t="str">
            <v>内蒙古呼和浩特市新城区健康街7号院1号楼3单元4号</v>
          </cell>
          <cell r="U1023" t="str">
            <v>152723200104268436</v>
          </cell>
        </row>
        <row r="1024">
          <cell r="F1024" t="str">
            <v>桑嘉亮</v>
          </cell>
          <cell r="G1024" t="str">
            <v>力量星/飞鹰计划</v>
          </cell>
          <cell r="H1024" t="str">
            <v>力量星/飞鹰计划</v>
          </cell>
        </row>
        <row r="1024">
          <cell r="J1024" t="str">
            <v>力量星/飞鹰计划</v>
          </cell>
          <cell r="K1024" t="str">
            <v>技能序列(S)</v>
          </cell>
        </row>
        <row r="1024">
          <cell r="M1024" t="str">
            <v>正式工</v>
          </cell>
          <cell r="N1024">
            <v>45845</v>
          </cell>
          <cell r="O1024">
            <v>0</v>
          </cell>
          <cell r="P1024" t="str">
            <v>固定期限劳动合同</v>
          </cell>
          <cell r="Q1024" t="str">
            <v>男</v>
          </cell>
          <cell r="R1024" t="str">
            <v>汉</v>
          </cell>
          <cell r="S1024">
            <v>37635</v>
          </cell>
          <cell r="T1024" t="str">
            <v>辽宁省锦州市经济技术开发区西海大街二段南5巷26号</v>
          </cell>
          <cell r="U1024" t="str">
            <v>210701200301149416</v>
          </cell>
        </row>
        <row r="1025">
          <cell r="F1025" t="str">
            <v>刘泽宇</v>
          </cell>
          <cell r="G1025" t="str">
            <v>力量星/飞鹰计划</v>
          </cell>
          <cell r="H1025" t="str">
            <v>力量星/飞鹰计划</v>
          </cell>
        </row>
        <row r="1025">
          <cell r="J1025" t="str">
            <v>力量星/飞鹰计划</v>
          </cell>
          <cell r="K1025" t="str">
            <v>技能序列(S)</v>
          </cell>
        </row>
        <row r="1025">
          <cell r="M1025" t="str">
            <v>正式工</v>
          </cell>
          <cell r="N1025">
            <v>45845</v>
          </cell>
          <cell r="O1025">
            <v>0</v>
          </cell>
          <cell r="P1025" t="str">
            <v>固定期限劳动合同</v>
          </cell>
          <cell r="Q1025" t="str">
            <v>男</v>
          </cell>
          <cell r="R1025" t="str">
            <v>汉</v>
          </cell>
          <cell r="S1025">
            <v>37643</v>
          </cell>
          <cell r="T1025" t="str">
            <v>内蒙古自治区赤峰市林西县林西镇南街二户区十四组</v>
          </cell>
          <cell r="U1025" t="str">
            <v>150424200301220050</v>
          </cell>
        </row>
        <row r="1026">
          <cell r="F1026" t="str">
            <v>贺旭</v>
          </cell>
          <cell r="G1026" t="str">
            <v>力量星/飞鹰计划</v>
          </cell>
          <cell r="H1026" t="str">
            <v>力量星/飞鹰计划</v>
          </cell>
        </row>
        <row r="1026">
          <cell r="J1026" t="str">
            <v>力量星/飞鹰计划</v>
          </cell>
          <cell r="K1026" t="str">
            <v>技能序列(S)</v>
          </cell>
        </row>
        <row r="1026">
          <cell r="M1026" t="str">
            <v>正式工</v>
          </cell>
          <cell r="N1026">
            <v>45845</v>
          </cell>
          <cell r="O1026">
            <v>0</v>
          </cell>
          <cell r="P1026" t="str">
            <v>固定期限劳动合同</v>
          </cell>
          <cell r="Q1026" t="str">
            <v>男</v>
          </cell>
          <cell r="R1026" t="str">
            <v>汉</v>
          </cell>
          <cell r="S1026">
            <v>37470</v>
          </cell>
          <cell r="T1026" t="str">
            <v>内蒙古鄂尔多斯市准格尔旗十二连城乡四大营社兴胜店村007号</v>
          </cell>
          <cell r="U1026" t="str">
            <v>152723200208025412</v>
          </cell>
        </row>
        <row r="1027">
          <cell r="F1027" t="str">
            <v>贾江洋</v>
          </cell>
          <cell r="G1027" t="str">
            <v>力量星/飞鹰计划</v>
          </cell>
          <cell r="H1027" t="str">
            <v>力量星/飞鹰计划</v>
          </cell>
        </row>
        <row r="1027">
          <cell r="J1027" t="str">
            <v>力量星/飞鹰计划</v>
          </cell>
          <cell r="K1027" t="str">
            <v>技能序列(S)</v>
          </cell>
        </row>
        <row r="1027">
          <cell r="M1027" t="str">
            <v>正式工</v>
          </cell>
          <cell r="N1027">
            <v>45845</v>
          </cell>
          <cell r="O1027">
            <v>0</v>
          </cell>
          <cell r="P1027" t="str">
            <v>固定期限劳动合同</v>
          </cell>
          <cell r="Q1027" t="str">
            <v>男</v>
          </cell>
          <cell r="R1027" t="str">
            <v>汉</v>
          </cell>
          <cell r="S1027">
            <v>37787</v>
          </cell>
          <cell r="T1027" t="str">
            <v>山西省平顺县苗庄镇北甘泉村1组409号</v>
          </cell>
          <cell r="U1027" t="str">
            <v>140425200306158078</v>
          </cell>
        </row>
        <row r="1028">
          <cell r="F1028" t="str">
            <v>胡皓博</v>
          </cell>
          <cell r="G1028" t="str">
            <v>力量星/飞鹰计划</v>
          </cell>
          <cell r="H1028" t="str">
            <v>力量星/飞鹰计划</v>
          </cell>
        </row>
        <row r="1028">
          <cell r="J1028" t="str">
            <v>力量星/飞鹰计划</v>
          </cell>
          <cell r="K1028" t="str">
            <v>技能序列(S)</v>
          </cell>
        </row>
        <row r="1028">
          <cell r="M1028" t="str">
            <v>正式工</v>
          </cell>
          <cell r="N1028">
            <v>45845</v>
          </cell>
          <cell r="O1028">
            <v>0</v>
          </cell>
          <cell r="P1028" t="str">
            <v>固定期限劳动合同</v>
          </cell>
          <cell r="Q1028" t="str">
            <v>男</v>
          </cell>
          <cell r="R1028" t="str">
            <v>汉</v>
          </cell>
          <cell r="S1028">
            <v>36973</v>
          </cell>
          <cell r="T1028" t="str">
            <v>内蒙古鄂尔多斯市准格尔旗准格尔召镇炭窑渠村韩家湾社193号</v>
          </cell>
          <cell r="U1028" t="str">
            <v>152723200103233311</v>
          </cell>
        </row>
        <row r="1029">
          <cell r="F1029" t="str">
            <v>李瑞峰</v>
          </cell>
          <cell r="G1029" t="str">
            <v>人力行政中心-安保</v>
          </cell>
          <cell r="H1029" t="str">
            <v>安保员</v>
          </cell>
        </row>
        <row r="1029">
          <cell r="J1029" t="str">
            <v>工人岗</v>
          </cell>
          <cell r="K1029" t="str">
            <v>技能序列(S)</v>
          </cell>
        </row>
        <row r="1029">
          <cell r="M1029" t="str">
            <v>正式工</v>
          </cell>
          <cell r="N1029">
            <v>45843</v>
          </cell>
          <cell r="O1029">
            <v>0.2</v>
          </cell>
          <cell r="P1029" t="str">
            <v>固定期限劳动合同</v>
          </cell>
          <cell r="Q1029" t="str">
            <v>男</v>
          </cell>
          <cell r="R1029" t="str">
            <v>汉</v>
          </cell>
          <cell r="S1029">
            <v>39041</v>
          </cell>
          <cell r="T1029" t="str">
            <v>内蒙古鄂尔多斯市准格尔旗布尔陶亥苏木腮五素村可可利社097号</v>
          </cell>
          <cell r="U1029" t="str">
            <v>150622200611205719</v>
          </cell>
        </row>
        <row r="1030">
          <cell r="F1030" t="str">
            <v>李杰</v>
          </cell>
          <cell r="G1030" t="str">
            <v>力量星/飞鹰计划</v>
          </cell>
          <cell r="H1030" t="str">
            <v>实习生</v>
          </cell>
        </row>
        <row r="1030">
          <cell r="J1030" t="str">
            <v>实习生</v>
          </cell>
          <cell r="K1030" t="str">
            <v>技能序列(S)</v>
          </cell>
        </row>
        <row r="1030">
          <cell r="M1030" t="str">
            <v>临时工</v>
          </cell>
          <cell r="N1030">
            <v>45845</v>
          </cell>
          <cell r="O1030">
            <v>0</v>
          </cell>
          <cell r="P1030" t="str">
            <v>劳务合同</v>
          </cell>
          <cell r="Q1030" t="str">
            <v>男</v>
          </cell>
          <cell r="R1030" t="str">
            <v>汉</v>
          </cell>
          <cell r="S1030">
            <v>38372</v>
          </cell>
          <cell r="T1030" t="str">
            <v>山西省偏关县新关镇尧子上村1组077号</v>
          </cell>
          <cell r="U1030" t="str">
            <v>14093220050120005X</v>
          </cell>
        </row>
        <row r="1031">
          <cell r="F1031" t="str">
            <v>胡智科</v>
          </cell>
          <cell r="G1031" t="str">
            <v>力量星/飞鹰计划</v>
          </cell>
          <cell r="H1031" t="str">
            <v>实习生</v>
          </cell>
        </row>
        <row r="1031">
          <cell r="J1031" t="str">
            <v>实习生</v>
          </cell>
          <cell r="K1031" t="str">
            <v>技能序列(S)</v>
          </cell>
        </row>
        <row r="1031">
          <cell r="M1031" t="str">
            <v>临时工</v>
          </cell>
          <cell r="N1031">
            <v>45845</v>
          </cell>
          <cell r="O1031">
            <v>0</v>
          </cell>
          <cell r="P1031" t="str">
            <v>劳务合同</v>
          </cell>
          <cell r="Q1031" t="str">
            <v>男</v>
          </cell>
          <cell r="R1031" t="str">
            <v>汉</v>
          </cell>
          <cell r="S1031">
            <v>38687</v>
          </cell>
          <cell r="T1031" t="str">
            <v>内蒙古鄂尔多斯准格尔旗薛家湾镇柳树湾村二坝塔社357号</v>
          </cell>
          <cell r="U1031" t="str">
            <v>150622200512010916</v>
          </cell>
        </row>
        <row r="1032">
          <cell r="F1032" t="str">
            <v>武玉龙</v>
          </cell>
          <cell r="G1032" t="str">
            <v>力量星/飞鹰计划</v>
          </cell>
          <cell r="H1032" t="str">
            <v>实习生</v>
          </cell>
        </row>
        <row r="1032">
          <cell r="J1032" t="str">
            <v>实习生</v>
          </cell>
          <cell r="K1032" t="str">
            <v>技能序列(S)</v>
          </cell>
        </row>
        <row r="1032">
          <cell r="M1032" t="str">
            <v>临时工</v>
          </cell>
          <cell r="N1032">
            <v>45845</v>
          </cell>
          <cell r="O1032">
            <v>0</v>
          </cell>
          <cell r="P1032" t="str">
            <v>劳务合同</v>
          </cell>
          <cell r="Q1032" t="str">
            <v>男</v>
          </cell>
          <cell r="R1032" t="str">
            <v>汉</v>
          </cell>
          <cell r="S1032">
            <v>38642</v>
          </cell>
          <cell r="T1032" t="str">
            <v>内蒙古乌兰察布市凉城县石猪湾村</v>
          </cell>
          <cell r="U1032" t="str">
            <v>150925200510172511</v>
          </cell>
        </row>
        <row r="1033">
          <cell r="F1033" t="str">
            <v>王培丞</v>
          </cell>
          <cell r="G1033" t="str">
            <v>力量星/飞鹰计划</v>
          </cell>
          <cell r="H1033" t="str">
            <v>实习生</v>
          </cell>
        </row>
        <row r="1033">
          <cell r="J1033" t="str">
            <v>实习生</v>
          </cell>
          <cell r="K1033" t="str">
            <v>技能序列(S)</v>
          </cell>
        </row>
        <row r="1033">
          <cell r="M1033" t="str">
            <v>临时工</v>
          </cell>
          <cell r="N1033">
            <v>45845</v>
          </cell>
          <cell r="O1033">
            <v>0</v>
          </cell>
          <cell r="P1033" t="str">
            <v>劳务合同</v>
          </cell>
          <cell r="Q1033" t="str">
            <v>男</v>
          </cell>
          <cell r="R1033" t="str">
            <v>汉</v>
          </cell>
          <cell r="S1033">
            <v>38471</v>
          </cell>
          <cell r="T1033" t="str">
            <v>内蒙古鄂尔多斯市准格尔
旗薛家湾镇柳青梁村阳湾
社316号</v>
          </cell>
          <cell r="U1033" t="str">
            <v>150622200508050915</v>
          </cell>
        </row>
        <row r="1034">
          <cell r="F1034" t="str">
            <v>李家麒</v>
          </cell>
          <cell r="G1034" t="str">
            <v>人力行政中心-物业</v>
          </cell>
          <cell r="H1034" t="str">
            <v>酒庄主管</v>
          </cell>
        </row>
        <row r="1034">
          <cell r="J1034" t="str">
            <v>工人岗（年薪制）</v>
          </cell>
          <cell r="K1034" t="str">
            <v>技能序列(S)</v>
          </cell>
        </row>
        <row r="1034">
          <cell r="M1034" t="str">
            <v>正式工</v>
          </cell>
          <cell r="N1034">
            <v>45490</v>
          </cell>
          <cell r="O1034">
            <v>1.2</v>
          </cell>
          <cell r="P1034" t="str">
            <v>固定期限劳动合同</v>
          </cell>
          <cell r="Q1034" t="str">
            <v>女</v>
          </cell>
          <cell r="R1034" t="str">
            <v>汉</v>
          </cell>
          <cell r="S1034">
            <v>37666</v>
          </cell>
          <cell r="T1034" t="str">
            <v>内蒙古巴彦淖尔市乌拉特后旗巴音镇东升街裕民小区1号1单元203室</v>
          </cell>
          <cell r="U1034" t="str">
            <v>152826200302140227</v>
          </cell>
        </row>
        <row r="1035">
          <cell r="F1035" t="str">
            <v>王海军</v>
          </cell>
          <cell r="G1035" t="str">
            <v>复垦绿化队</v>
          </cell>
          <cell r="H1035" t="str">
            <v>队长</v>
          </cell>
        </row>
        <row r="1035">
          <cell r="J1035" t="str">
            <v>管理岗</v>
          </cell>
          <cell r="K1035" t="str">
            <v>管理序列（M)</v>
          </cell>
          <cell r="L1035" t="str">
            <v>副经理级/正科级</v>
          </cell>
          <cell r="M1035" t="str">
            <v>正式工</v>
          </cell>
          <cell r="N1035">
            <v>40173</v>
          </cell>
          <cell r="O1035">
            <v>15.7</v>
          </cell>
          <cell r="P1035" t="str">
            <v>无固定期限</v>
          </cell>
          <cell r="Q1035" t="str">
            <v>男</v>
          </cell>
          <cell r="R1035" t="str">
            <v>汉</v>
          </cell>
          <cell r="S1035">
            <v>29492</v>
          </cell>
          <cell r="T1035" t="str">
            <v>内蒙古鄂尔多斯市准格尔旗薛家湾镇三宝窑村东沟社426号</v>
          </cell>
          <cell r="U1035" t="str">
            <v>152723198009280912</v>
          </cell>
        </row>
        <row r="1036">
          <cell r="F1036" t="str">
            <v>鲁当军</v>
          </cell>
          <cell r="G1036" t="str">
            <v>复垦绿化队</v>
          </cell>
          <cell r="H1036" t="str">
            <v>副队长</v>
          </cell>
        </row>
        <row r="1036">
          <cell r="J1036" t="str">
            <v>专业技术岗</v>
          </cell>
          <cell r="K1036" t="str">
            <v>专业技术序列(P)</v>
          </cell>
          <cell r="L1036" t="str">
            <v>副科级/经理助理/主管</v>
          </cell>
          <cell r="M1036" t="str">
            <v>正式工</v>
          </cell>
          <cell r="N1036">
            <v>39600</v>
          </cell>
          <cell r="O1036">
            <v>17.3</v>
          </cell>
          <cell r="P1036" t="str">
            <v>无固定期限</v>
          </cell>
          <cell r="Q1036" t="str">
            <v>男</v>
          </cell>
          <cell r="R1036" t="str">
            <v>汉</v>
          </cell>
          <cell r="S1036">
            <v>27229</v>
          </cell>
          <cell r="T1036" t="str">
            <v>内蒙古鄂尔多斯市准格尔旗布尔陶亥苏木植机壕村鲁家坡社128号</v>
          </cell>
          <cell r="U1036" t="str">
            <v>152723197407195719</v>
          </cell>
        </row>
        <row r="1037">
          <cell r="F1037" t="str">
            <v>蔺向龙</v>
          </cell>
          <cell r="G1037" t="str">
            <v>复垦绿化队</v>
          </cell>
          <cell r="H1037" t="str">
            <v>专员</v>
          </cell>
        </row>
        <row r="1037">
          <cell r="J1037" t="str">
            <v>专业技术岗</v>
          </cell>
          <cell r="K1037" t="str">
            <v>专业技术序列(P)</v>
          </cell>
        </row>
        <row r="1037">
          <cell r="M1037" t="str">
            <v>正式工</v>
          </cell>
          <cell r="N1037">
            <v>43081</v>
          </cell>
          <cell r="O1037">
            <v>7.8</v>
          </cell>
          <cell r="P1037" t="str">
            <v>固定期限劳动合同</v>
          </cell>
          <cell r="Q1037" t="str">
            <v>男</v>
          </cell>
          <cell r="R1037" t="str">
            <v>汉</v>
          </cell>
          <cell r="S1037">
            <v>31859</v>
          </cell>
          <cell r="T1037" t="str">
            <v>内蒙古鄂尔多斯市准格尔旗布尔陶亥苏木李家塔村前界沟社339号</v>
          </cell>
          <cell r="U1037" t="str">
            <v>152723198703235716</v>
          </cell>
        </row>
        <row r="1038">
          <cell r="F1038" t="str">
            <v>王维春</v>
          </cell>
          <cell r="G1038" t="str">
            <v>复垦绿化队</v>
          </cell>
          <cell r="H1038" t="str">
            <v>车辆班长</v>
          </cell>
        </row>
        <row r="1038">
          <cell r="J1038" t="str">
            <v>工人岗</v>
          </cell>
          <cell r="K1038" t="str">
            <v>技能序列(S)</v>
          </cell>
        </row>
        <row r="1038">
          <cell r="M1038" t="str">
            <v>正式工</v>
          </cell>
          <cell r="N1038">
            <v>42805</v>
          </cell>
          <cell r="O1038">
            <v>8.5</v>
          </cell>
          <cell r="P1038" t="str">
            <v>固定期限劳动合同</v>
          </cell>
          <cell r="Q1038" t="str">
            <v>男</v>
          </cell>
          <cell r="R1038" t="str">
            <v>汉</v>
          </cell>
          <cell r="S1038">
            <v>30171</v>
          </cell>
          <cell r="T1038" t="str">
            <v>内蒙古鄂尔多斯市准格尔旗薛家湾镇东源盛世华府4号楼1单元104号</v>
          </cell>
          <cell r="U1038" t="str">
            <v>15272319820808181x</v>
          </cell>
        </row>
        <row r="1039">
          <cell r="F1039" t="str">
            <v>秦永红</v>
          </cell>
          <cell r="G1039" t="str">
            <v>复垦绿化队</v>
          </cell>
          <cell r="H1039" t="str">
            <v>车辆班长</v>
          </cell>
        </row>
        <row r="1039">
          <cell r="J1039" t="str">
            <v>工人岗</v>
          </cell>
          <cell r="K1039" t="str">
            <v>技能序列(S)</v>
          </cell>
        </row>
        <row r="1039">
          <cell r="M1039" t="str">
            <v>正式工</v>
          </cell>
          <cell r="N1039">
            <v>43004</v>
          </cell>
          <cell r="O1039">
            <v>8</v>
          </cell>
          <cell r="P1039" t="str">
            <v>固定期限劳动合同</v>
          </cell>
          <cell r="Q1039" t="str">
            <v>男</v>
          </cell>
          <cell r="R1039" t="str">
            <v>汉</v>
          </cell>
          <cell r="S1039">
            <v>29904</v>
          </cell>
          <cell r="T1039" t="str">
            <v>山西省偏关县尚峪乡西峪村-002</v>
          </cell>
          <cell r="U1039" t="str">
            <v>142234198111146015</v>
          </cell>
        </row>
        <row r="1040">
          <cell r="F1040" t="str">
            <v>曹有厚</v>
          </cell>
          <cell r="G1040" t="str">
            <v>复垦绿化队</v>
          </cell>
          <cell r="H1040" t="str">
            <v>车辆班长</v>
          </cell>
        </row>
        <row r="1040">
          <cell r="J1040" t="str">
            <v>工人岗</v>
          </cell>
          <cell r="K1040" t="str">
            <v>技能序列(S)</v>
          </cell>
        </row>
        <row r="1040">
          <cell r="M1040" t="str">
            <v>正式工</v>
          </cell>
          <cell r="N1040">
            <v>43026</v>
          </cell>
          <cell r="O1040">
            <v>7.9</v>
          </cell>
          <cell r="P1040" t="str">
            <v>固定期限劳动合同</v>
          </cell>
          <cell r="Q1040" t="str">
            <v>男</v>
          </cell>
          <cell r="R1040" t="str">
            <v>汉</v>
          </cell>
          <cell r="S1040">
            <v>25884</v>
          </cell>
          <cell r="T1040" t="str">
            <v>内蒙古鄂尔多斯市准格尔旗薛家湾镇白草塔村脑包湾社083号</v>
          </cell>
          <cell r="U1040" t="str">
            <v>152723197011121211</v>
          </cell>
        </row>
        <row r="1041">
          <cell r="F1041" t="str">
            <v>刘生小</v>
          </cell>
          <cell r="G1041" t="str">
            <v>复垦绿化队</v>
          </cell>
          <cell r="H1041" t="str">
            <v>放仓员</v>
          </cell>
        </row>
        <row r="1041">
          <cell r="J1041" t="str">
            <v>工人岗</v>
          </cell>
          <cell r="K1041" t="str">
            <v>技能序列(S)</v>
          </cell>
        </row>
        <row r="1041">
          <cell r="M1041" t="str">
            <v>正式工</v>
          </cell>
          <cell r="N1041">
            <v>41060</v>
          </cell>
          <cell r="O1041">
            <v>13.3</v>
          </cell>
          <cell r="P1041" t="str">
            <v>固定期限劳动合同</v>
          </cell>
          <cell r="Q1041" t="str">
            <v>男</v>
          </cell>
          <cell r="R1041" t="str">
            <v>汉</v>
          </cell>
          <cell r="S1041">
            <v>25936</v>
          </cell>
          <cell r="T1041" t="str">
            <v>内蒙古鄂尔多斯市准格尔旗沙圪堵镇榆树塔村三和城社032号</v>
          </cell>
          <cell r="U1041" t="str">
            <v>152723197101030612</v>
          </cell>
        </row>
        <row r="1042">
          <cell r="F1042" t="str">
            <v>张军</v>
          </cell>
          <cell r="G1042" t="str">
            <v>复垦绿化队</v>
          </cell>
          <cell r="H1042" t="str">
            <v>放仓员</v>
          </cell>
        </row>
        <row r="1042">
          <cell r="J1042" t="str">
            <v>工人岗</v>
          </cell>
          <cell r="K1042" t="str">
            <v>技能序列(S)</v>
          </cell>
        </row>
        <row r="1042">
          <cell r="M1042" t="str">
            <v>正式工</v>
          </cell>
          <cell r="N1042">
            <v>41113</v>
          </cell>
          <cell r="O1042">
            <v>13.1</v>
          </cell>
          <cell r="P1042" t="str">
            <v>固定期限劳动合同</v>
          </cell>
          <cell r="Q1042" t="str">
            <v>男</v>
          </cell>
          <cell r="R1042" t="str">
            <v>汉</v>
          </cell>
          <cell r="S1042">
            <v>25322</v>
          </cell>
          <cell r="T1042" t="str">
            <v>内蒙古乌兰察布市商都县大黑沙土镇四台坊子村</v>
          </cell>
          <cell r="U1042" t="str">
            <v>152626196904291815</v>
          </cell>
        </row>
        <row r="1043">
          <cell r="F1043" t="str">
            <v>杨申</v>
          </cell>
          <cell r="G1043" t="str">
            <v>复垦绿化队</v>
          </cell>
          <cell r="H1043" t="str">
            <v>环境治理员</v>
          </cell>
        </row>
        <row r="1043">
          <cell r="J1043" t="str">
            <v>工人岗</v>
          </cell>
          <cell r="K1043" t="str">
            <v>技能序列(S)</v>
          </cell>
        </row>
        <row r="1043">
          <cell r="M1043" t="str">
            <v>正式工</v>
          </cell>
          <cell r="N1043">
            <v>41081</v>
          </cell>
          <cell r="O1043">
            <v>13.2</v>
          </cell>
          <cell r="P1043" t="str">
            <v>固定期限劳动合同</v>
          </cell>
          <cell r="Q1043" t="str">
            <v>男</v>
          </cell>
          <cell r="R1043" t="str">
            <v>汉</v>
          </cell>
          <cell r="S1043">
            <v>25840</v>
          </cell>
          <cell r="T1043" t="str">
            <v>山西省偏关县南堡子乡大虫岭村二组009号</v>
          </cell>
          <cell r="U1043" t="str">
            <v>142234197009295511</v>
          </cell>
        </row>
        <row r="1044">
          <cell r="F1044" t="str">
            <v>杨军</v>
          </cell>
          <cell r="G1044" t="str">
            <v>复垦绿化队</v>
          </cell>
          <cell r="H1044" t="str">
            <v>环境治理员</v>
          </cell>
        </row>
        <row r="1044">
          <cell r="J1044" t="str">
            <v>工人岗</v>
          </cell>
          <cell r="K1044" t="str">
            <v>技能序列(S)</v>
          </cell>
        </row>
        <row r="1044">
          <cell r="M1044" t="str">
            <v>正式工</v>
          </cell>
          <cell r="N1044">
            <v>42795</v>
          </cell>
          <cell r="O1044">
            <v>8.5</v>
          </cell>
          <cell r="P1044" t="str">
            <v>固定期限劳动合同</v>
          </cell>
          <cell r="Q1044" t="str">
            <v>男</v>
          </cell>
          <cell r="R1044" t="str">
            <v>汉</v>
          </cell>
          <cell r="S1044">
            <v>27548</v>
          </cell>
          <cell r="T1044" t="str">
            <v>山西省偏关县南堡子乡大虫岭村二组015号</v>
          </cell>
          <cell r="U1044" t="str">
            <v>142234197506035518</v>
          </cell>
        </row>
        <row r="1045">
          <cell r="F1045" t="str">
            <v>徐吉国</v>
          </cell>
          <cell r="G1045" t="str">
            <v>复垦绿化队</v>
          </cell>
          <cell r="H1045" t="str">
            <v>环境治理员</v>
          </cell>
        </row>
        <row r="1045">
          <cell r="J1045" t="str">
            <v>工人岗</v>
          </cell>
          <cell r="K1045" t="str">
            <v>技能序列(S)</v>
          </cell>
        </row>
        <row r="1045">
          <cell r="M1045" t="str">
            <v>正式工</v>
          </cell>
          <cell r="N1045">
            <v>43235</v>
          </cell>
          <cell r="O1045">
            <v>7.3</v>
          </cell>
          <cell r="P1045" t="str">
            <v>固定期限劳动合同</v>
          </cell>
          <cell r="Q1045" t="str">
            <v>男</v>
          </cell>
          <cell r="R1045" t="str">
            <v>汉</v>
          </cell>
          <cell r="S1045">
            <v>26311</v>
          </cell>
          <cell r="T1045" t="str">
            <v>黑龙江省泰来县和平镇仁和村陈家芬芳屯</v>
          </cell>
          <cell r="U1045" t="str">
            <v>230224197201132613</v>
          </cell>
        </row>
        <row r="1046">
          <cell r="F1046" t="str">
            <v>朱建强</v>
          </cell>
          <cell r="G1046" t="str">
            <v>复垦绿化队</v>
          </cell>
          <cell r="H1046" t="str">
            <v>环境治理员</v>
          </cell>
        </row>
        <row r="1046">
          <cell r="J1046" t="str">
            <v>工人岗</v>
          </cell>
          <cell r="K1046" t="str">
            <v>技能序列(S)</v>
          </cell>
        </row>
        <row r="1046">
          <cell r="M1046" t="str">
            <v>正式工</v>
          </cell>
          <cell r="N1046">
            <v>43565</v>
          </cell>
          <cell r="O1046">
            <v>6.4</v>
          </cell>
          <cell r="P1046" t="str">
            <v>固定期限劳动合同</v>
          </cell>
          <cell r="Q1046" t="str">
            <v>男</v>
          </cell>
          <cell r="R1046" t="str">
            <v>汉</v>
          </cell>
          <cell r="S1046">
            <v>32808</v>
          </cell>
          <cell r="T1046" t="str">
            <v>内蒙古鄂尔多斯市准格尔旗薛家湾镇柳青粱村哈木卯社776号</v>
          </cell>
          <cell r="U1046" t="str">
            <v>15272319891027091X</v>
          </cell>
        </row>
        <row r="1047">
          <cell r="F1047" t="str">
            <v>樊志强</v>
          </cell>
          <cell r="G1047" t="str">
            <v>复垦绿化队</v>
          </cell>
          <cell r="H1047" t="str">
            <v>司机</v>
          </cell>
        </row>
        <row r="1047">
          <cell r="J1047" t="str">
            <v>工人岗</v>
          </cell>
          <cell r="K1047" t="str">
            <v>技能序列(S)</v>
          </cell>
        </row>
        <row r="1047">
          <cell r="M1047" t="str">
            <v>正式工</v>
          </cell>
          <cell r="N1047">
            <v>45019</v>
          </cell>
          <cell r="O1047">
            <v>2.5</v>
          </cell>
          <cell r="P1047" t="str">
            <v>固定期限劳动合同</v>
          </cell>
          <cell r="Q1047" t="str">
            <v>男</v>
          </cell>
          <cell r="R1047" t="str">
            <v>汉</v>
          </cell>
          <cell r="S1047">
            <v>31778</v>
          </cell>
          <cell r="T1047" t="str">
            <v>内蒙古包头市土默特右旗将军尧镇圪洞堰村94号</v>
          </cell>
          <cell r="U1047" t="str">
            <v>150221198701013819</v>
          </cell>
        </row>
        <row r="1048">
          <cell r="F1048" t="str">
            <v>周锄勾</v>
          </cell>
          <cell r="G1048" t="str">
            <v>复垦绿化队</v>
          </cell>
          <cell r="H1048" t="str">
            <v>司机</v>
          </cell>
        </row>
        <row r="1048">
          <cell r="J1048" t="str">
            <v>工人岗</v>
          </cell>
          <cell r="K1048" t="str">
            <v>技能序列(S)</v>
          </cell>
        </row>
        <row r="1048">
          <cell r="M1048" t="str">
            <v>正式工</v>
          </cell>
          <cell r="N1048">
            <v>45019</v>
          </cell>
          <cell r="O1048">
            <v>2.5</v>
          </cell>
          <cell r="P1048" t="str">
            <v>固定期限劳动合同</v>
          </cell>
          <cell r="Q1048" t="str">
            <v>男</v>
          </cell>
          <cell r="R1048" t="str">
            <v>汉</v>
          </cell>
          <cell r="S1048">
            <v>31963</v>
          </cell>
          <cell r="T1048" t="str">
            <v>内蒙古鄂尔多斯市准格尔旗龙口镇柏相公村上杏树峁社168号</v>
          </cell>
          <cell r="U1048" t="str">
            <v>152723198707051519</v>
          </cell>
        </row>
        <row r="1049">
          <cell r="F1049" t="str">
            <v>赵耀</v>
          </cell>
          <cell r="G1049" t="str">
            <v>复垦绿化队</v>
          </cell>
          <cell r="H1049" t="str">
            <v>挖机司机</v>
          </cell>
        </row>
        <row r="1049">
          <cell r="J1049" t="str">
            <v>工人岗</v>
          </cell>
          <cell r="K1049" t="str">
            <v>技能序列(S)</v>
          </cell>
        </row>
        <row r="1049">
          <cell r="M1049" t="str">
            <v>正式工</v>
          </cell>
          <cell r="N1049">
            <v>42927</v>
          </cell>
          <cell r="O1049">
            <v>8.2</v>
          </cell>
          <cell r="P1049" t="str">
            <v>固定期限劳动合同</v>
          </cell>
          <cell r="Q1049" t="str">
            <v>男</v>
          </cell>
          <cell r="R1049" t="str">
            <v>汉</v>
          </cell>
          <cell r="S1049">
            <v>30912</v>
          </cell>
          <cell r="T1049" t="str">
            <v>内蒙古鄂尔多斯市准格尔旗大路镇小滩子村上沟门社058号</v>
          </cell>
          <cell r="U1049" t="str">
            <v>152723198408184813</v>
          </cell>
        </row>
        <row r="1050">
          <cell r="F1050" t="str">
            <v>郝建军</v>
          </cell>
          <cell r="G1050" t="str">
            <v>复垦绿化队</v>
          </cell>
          <cell r="H1050" t="str">
            <v>挖机司机</v>
          </cell>
        </row>
        <row r="1050">
          <cell r="J1050" t="str">
            <v>工人岗</v>
          </cell>
          <cell r="K1050" t="str">
            <v>技能序列(S)</v>
          </cell>
        </row>
        <row r="1050">
          <cell r="M1050" t="str">
            <v>正式工</v>
          </cell>
          <cell r="N1050">
            <v>44232</v>
          </cell>
          <cell r="O1050">
            <v>4.6</v>
          </cell>
          <cell r="P1050" t="str">
            <v>固定期限劳动合同</v>
          </cell>
          <cell r="Q1050" t="str">
            <v>男</v>
          </cell>
          <cell r="R1050" t="str">
            <v>蒙古</v>
          </cell>
          <cell r="S1050">
            <v>35688</v>
          </cell>
          <cell r="T1050" t="str">
            <v>内蒙古鄂尔多斯市准格尔旗薛家湾镇巴润哈岱村小黑岱沟社708号</v>
          </cell>
          <cell r="U1050" t="str">
            <v>152723199709157215</v>
          </cell>
        </row>
        <row r="1051">
          <cell r="F1051" t="str">
            <v>贾海军</v>
          </cell>
          <cell r="G1051" t="str">
            <v>复垦绿化队</v>
          </cell>
          <cell r="H1051" t="str">
            <v>维修班长</v>
          </cell>
        </row>
        <row r="1051">
          <cell r="J1051" t="str">
            <v>工人岗</v>
          </cell>
          <cell r="K1051" t="str">
            <v>技能序列(S)</v>
          </cell>
        </row>
        <row r="1051">
          <cell r="M1051" t="str">
            <v>正式工</v>
          </cell>
          <cell r="N1051">
            <v>43238</v>
          </cell>
          <cell r="O1051">
            <v>7.3</v>
          </cell>
          <cell r="P1051" t="str">
            <v>固定期限劳动合同</v>
          </cell>
          <cell r="Q1051" t="str">
            <v>男</v>
          </cell>
          <cell r="R1051" t="str">
            <v>汉</v>
          </cell>
          <cell r="S1051">
            <v>27866</v>
          </cell>
          <cell r="T1051" t="str">
            <v>山西省偏关县尚峪乡西峪村-002</v>
          </cell>
          <cell r="U1051" t="str">
            <v>14223419760416601X</v>
          </cell>
        </row>
        <row r="1052">
          <cell r="F1052" t="str">
            <v>刘利军</v>
          </cell>
          <cell r="G1052" t="str">
            <v>复垦绿化队</v>
          </cell>
          <cell r="H1052" t="str">
            <v>维修工</v>
          </cell>
        </row>
        <row r="1052">
          <cell r="J1052" t="str">
            <v>工人岗</v>
          </cell>
          <cell r="K1052" t="str">
            <v>技能序列(S)</v>
          </cell>
        </row>
        <row r="1052">
          <cell r="M1052" t="str">
            <v>正式工</v>
          </cell>
          <cell r="N1052">
            <v>42544</v>
          </cell>
          <cell r="O1052">
            <v>9.2</v>
          </cell>
          <cell r="P1052" t="str">
            <v>固定期限劳动合同</v>
          </cell>
          <cell r="Q1052" t="str">
            <v>男</v>
          </cell>
          <cell r="R1052" t="str">
            <v>汉</v>
          </cell>
          <cell r="S1052">
            <v>29506</v>
          </cell>
          <cell r="T1052" t="str">
            <v>内蒙古鄂尔多斯市准格尔旗布尔陶亥苏木孔兑沟村茆利沟社106号</v>
          </cell>
          <cell r="U1052" t="str">
            <v>152723198010125717</v>
          </cell>
        </row>
        <row r="1053">
          <cell r="F1053" t="str">
            <v>周玉德</v>
          </cell>
          <cell r="G1053" t="str">
            <v>复垦绿化队</v>
          </cell>
          <cell r="H1053" t="str">
            <v>修理工</v>
          </cell>
        </row>
        <row r="1053">
          <cell r="J1053" t="str">
            <v>工人岗</v>
          </cell>
          <cell r="K1053" t="str">
            <v>技能序列(S)</v>
          </cell>
        </row>
        <row r="1053">
          <cell r="M1053" t="str">
            <v>正式工</v>
          </cell>
          <cell r="N1053">
            <v>43004</v>
          </cell>
          <cell r="O1053">
            <v>8</v>
          </cell>
          <cell r="P1053" t="str">
            <v>固定期限劳动合同</v>
          </cell>
          <cell r="Q1053" t="str">
            <v>男</v>
          </cell>
          <cell r="R1053" t="str">
            <v>汉</v>
          </cell>
          <cell r="S1053">
            <v>26351</v>
          </cell>
          <cell r="T1053" t="str">
            <v>内蒙古鄂尔多斯市准格尔旗薛家湾镇海子塔村榆树塔社962号</v>
          </cell>
          <cell r="U1053" t="str">
            <v>150222197202223530</v>
          </cell>
        </row>
        <row r="1054">
          <cell r="F1054" t="str">
            <v>陈兵</v>
          </cell>
          <cell r="G1054" t="str">
            <v>复垦绿化队</v>
          </cell>
          <cell r="H1054" t="str">
            <v>修理工</v>
          </cell>
        </row>
        <row r="1054">
          <cell r="J1054" t="str">
            <v>工人岗</v>
          </cell>
          <cell r="K1054" t="str">
            <v>技能序列(S)</v>
          </cell>
        </row>
        <row r="1054">
          <cell r="M1054" t="str">
            <v>正式工</v>
          </cell>
          <cell r="N1054">
            <v>44389</v>
          </cell>
          <cell r="O1054">
            <v>4.2</v>
          </cell>
          <cell r="P1054" t="str">
            <v>固定期限劳动合同</v>
          </cell>
          <cell r="Q1054" t="str">
            <v>男</v>
          </cell>
          <cell r="R1054" t="str">
            <v>汉</v>
          </cell>
          <cell r="S1054">
            <v>28163</v>
          </cell>
          <cell r="T1054" t="str">
            <v>内蒙古鄂尔多斯市准格尔旗沙圪堵镇四道包村菅家梁社008号</v>
          </cell>
          <cell r="U1054" t="str">
            <v>152723197702077811</v>
          </cell>
        </row>
        <row r="1055">
          <cell r="F1055" t="str">
            <v>樊海波</v>
          </cell>
          <cell r="G1055" t="str">
            <v>复垦绿化队</v>
          </cell>
          <cell r="H1055" t="str">
            <v>装载机司机</v>
          </cell>
        </row>
        <row r="1055">
          <cell r="J1055" t="str">
            <v>工人岗</v>
          </cell>
          <cell r="K1055" t="str">
            <v>技能序列(S)</v>
          </cell>
        </row>
        <row r="1055">
          <cell r="M1055" t="str">
            <v>正式工</v>
          </cell>
          <cell r="N1055">
            <v>40238</v>
          </cell>
          <cell r="O1055">
            <v>15.5</v>
          </cell>
          <cell r="P1055" t="str">
            <v>无固定期限</v>
          </cell>
          <cell r="Q1055" t="str">
            <v>男</v>
          </cell>
          <cell r="R1055" t="str">
            <v>汉</v>
          </cell>
          <cell r="S1055">
            <v>33869</v>
          </cell>
          <cell r="T1055" t="str">
            <v>内蒙古托克托县新营子镇大石窑村8组33号</v>
          </cell>
          <cell r="U1055" t="str">
            <v>150122199209222112</v>
          </cell>
        </row>
        <row r="1056">
          <cell r="F1056" t="str">
            <v>马建峰</v>
          </cell>
          <cell r="G1056" t="str">
            <v>复垦绿化队</v>
          </cell>
          <cell r="H1056" t="str">
            <v>车辆班长</v>
          </cell>
        </row>
        <row r="1056">
          <cell r="J1056" t="str">
            <v>工人岗</v>
          </cell>
          <cell r="K1056" t="str">
            <v>技能序列(S)</v>
          </cell>
        </row>
        <row r="1056">
          <cell r="M1056" t="str">
            <v>正式工</v>
          </cell>
          <cell r="N1056">
            <v>40255</v>
          </cell>
          <cell r="O1056">
            <v>15.5</v>
          </cell>
          <cell r="P1056" t="str">
            <v>无固定期限</v>
          </cell>
          <cell r="Q1056" t="str">
            <v>男</v>
          </cell>
          <cell r="R1056" t="str">
            <v>汉</v>
          </cell>
          <cell r="S1056">
            <v>30287</v>
          </cell>
          <cell r="T1056" t="str">
            <v>内蒙古自治区卓资县八苏木乡哈丰景行政村小白银佈浪村</v>
          </cell>
          <cell r="U1056" t="str">
            <v>152624198212022119</v>
          </cell>
        </row>
        <row r="1057">
          <cell r="F1057" t="str">
            <v>段兆云</v>
          </cell>
          <cell r="G1057" t="str">
            <v>复垦绿化队</v>
          </cell>
          <cell r="H1057" t="str">
            <v>装载机司机</v>
          </cell>
        </row>
        <row r="1057">
          <cell r="J1057" t="str">
            <v>工人岗</v>
          </cell>
          <cell r="K1057" t="str">
            <v>技能序列(S)</v>
          </cell>
        </row>
        <row r="1057">
          <cell r="M1057" t="str">
            <v>正式工</v>
          </cell>
          <cell r="N1057">
            <v>40526</v>
          </cell>
          <cell r="O1057">
            <v>14.8</v>
          </cell>
          <cell r="P1057" t="str">
            <v>无固定期限</v>
          </cell>
          <cell r="Q1057" t="str">
            <v>男</v>
          </cell>
          <cell r="R1057" t="str">
            <v>汉</v>
          </cell>
          <cell r="S1057">
            <v>28586</v>
          </cell>
          <cell r="T1057" t="str">
            <v>四川省什邡市湔氐镇永安村8组</v>
          </cell>
          <cell r="U1057" t="str">
            <v>510625197804065056</v>
          </cell>
        </row>
        <row r="1058">
          <cell r="F1058" t="str">
            <v>樊学峰</v>
          </cell>
          <cell r="G1058" t="str">
            <v>复垦绿化队</v>
          </cell>
          <cell r="H1058" t="str">
            <v>装载机司机</v>
          </cell>
        </row>
        <row r="1058">
          <cell r="J1058" t="str">
            <v>工人岗</v>
          </cell>
          <cell r="K1058" t="str">
            <v>技能序列(S)</v>
          </cell>
        </row>
        <row r="1058">
          <cell r="M1058" t="str">
            <v>正式工</v>
          </cell>
          <cell r="N1058">
            <v>41066</v>
          </cell>
          <cell r="O1058">
            <v>13.3</v>
          </cell>
          <cell r="P1058" t="str">
            <v>固定期限劳动合同</v>
          </cell>
          <cell r="Q1058" t="str">
            <v>男</v>
          </cell>
          <cell r="R1058" t="str">
            <v>汉</v>
          </cell>
          <cell r="S1058">
            <v>32810</v>
          </cell>
          <cell r="T1058" t="str">
            <v>内蒙古鄂尔多斯市准格尔旗龙口镇沙坪梁村桃树梁社031号</v>
          </cell>
          <cell r="U1058" t="str">
            <v>152723198910291534</v>
          </cell>
        </row>
        <row r="1059">
          <cell r="F1059" t="str">
            <v>马建忠</v>
          </cell>
          <cell r="G1059" t="str">
            <v>复垦绿化队</v>
          </cell>
          <cell r="H1059" t="str">
            <v>装载机司机</v>
          </cell>
        </row>
        <row r="1059">
          <cell r="J1059" t="str">
            <v>工人岗</v>
          </cell>
          <cell r="K1059" t="str">
            <v>技能序列(S)</v>
          </cell>
        </row>
        <row r="1059">
          <cell r="M1059" t="str">
            <v>正式工</v>
          </cell>
          <cell r="N1059">
            <v>42688</v>
          </cell>
          <cell r="O1059">
            <v>8.8</v>
          </cell>
          <cell r="P1059" t="str">
            <v>固定期限劳动合同</v>
          </cell>
          <cell r="Q1059" t="str">
            <v>男</v>
          </cell>
          <cell r="R1059" t="str">
            <v>汉</v>
          </cell>
          <cell r="S1059">
            <v>29496</v>
          </cell>
          <cell r="T1059" t="str">
            <v>内蒙古鄂尔多斯市准格尔旗薛家湾镇关地塔109号</v>
          </cell>
          <cell r="U1059" t="str">
            <v>152624198010022137</v>
          </cell>
        </row>
        <row r="1060">
          <cell r="F1060" t="str">
            <v>邬张保</v>
          </cell>
          <cell r="G1060" t="str">
            <v>复垦绿化队</v>
          </cell>
          <cell r="H1060" t="str">
            <v>装载机司机</v>
          </cell>
        </row>
        <row r="1060">
          <cell r="J1060" t="str">
            <v>工人岗</v>
          </cell>
          <cell r="K1060" t="str">
            <v>技能序列(S)</v>
          </cell>
        </row>
        <row r="1060">
          <cell r="M1060" t="str">
            <v>正式工</v>
          </cell>
          <cell r="N1060">
            <v>42929</v>
          </cell>
          <cell r="O1060">
            <v>8.2</v>
          </cell>
          <cell r="P1060" t="str">
            <v>固定期限劳动合同</v>
          </cell>
          <cell r="Q1060" t="str">
            <v>男</v>
          </cell>
          <cell r="R1060" t="str">
            <v>汉</v>
          </cell>
          <cell r="S1060">
            <v>32051</v>
          </cell>
          <cell r="T1060" t="str">
            <v>内蒙古鄂尔多斯市准格尔旗薛家湾镇不连沟村沙圪洞871号</v>
          </cell>
          <cell r="U1060" t="str">
            <v>152723198710010937</v>
          </cell>
        </row>
        <row r="1061">
          <cell r="F1061" t="str">
            <v>张培荣</v>
          </cell>
          <cell r="G1061" t="str">
            <v>复垦绿化队</v>
          </cell>
          <cell r="H1061" t="str">
            <v>装载机司机</v>
          </cell>
        </row>
        <row r="1061">
          <cell r="J1061" t="str">
            <v>工人岗</v>
          </cell>
          <cell r="K1061" t="str">
            <v>技能序列(S)</v>
          </cell>
        </row>
        <row r="1061">
          <cell r="M1061" t="str">
            <v>正式工</v>
          </cell>
          <cell r="N1061">
            <v>44230</v>
          </cell>
          <cell r="O1061">
            <v>4.6</v>
          </cell>
          <cell r="P1061" t="str">
            <v>固定期限劳动合同</v>
          </cell>
          <cell r="Q1061" t="str">
            <v>男</v>
          </cell>
          <cell r="R1061" t="str">
            <v>汉</v>
          </cell>
          <cell r="S1061">
            <v>29521</v>
          </cell>
          <cell r="T1061" t="str">
            <v>内蒙古鄂尔多斯市准格尔旗薛家湾镇三宝窑子村三宝窑社151号</v>
          </cell>
          <cell r="U1061" t="str">
            <v>152723198010270914</v>
          </cell>
        </row>
        <row r="1062">
          <cell r="F1062" t="str">
            <v>白建雄</v>
          </cell>
          <cell r="G1062" t="str">
            <v>复垦绿化队</v>
          </cell>
          <cell r="H1062" t="str">
            <v>装载机司机</v>
          </cell>
        </row>
        <row r="1062">
          <cell r="J1062" t="str">
            <v>工人岗</v>
          </cell>
          <cell r="K1062" t="str">
            <v>技能序列(S)</v>
          </cell>
        </row>
        <row r="1062">
          <cell r="M1062" t="str">
            <v>正式工</v>
          </cell>
          <cell r="N1062">
            <v>44302</v>
          </cell>
          <cell r="O1062">
            <v>4.4</v>
          </cell>
          <cell r="P1062" t="str">
            <v>固定期限劳动合同</v>
          </cell>
          <cell r="Q1062" t="str">
            <v>男</v>
          </cell>
          <cell r="R1062" t="str">
            <v>蒙古</v>
          </cell>
          <cell r="S1062">
            <v>31845</v>
          </cell>
          <cell r="T1062" t="str">
            <v>内蒙古鄂尔多斯市准格尔旗薛家湾镇海子塔村碾房沟社1401号</v>
          </cell>
          <cell r="U1062" t="str">
            <v>15272319870309241X</v>
          </cell>
        </row>
        <row r="1063">
          <cell r="F1063" t="str">
            <v>邬健军</v>
          </cell>
          <cell r="G1063" t="str">
            <v>复垦绿化队</v>
          </cell>
          <cell r="H1063" t="str">
            <v>装载机司机</v>
          </cell>
        </row>
        <row r="1063">
          <cell r="J1063" t="str">
            <v>工人岗</v>
          </cell>
          <cell r="K1063" t="str">
            <v>技能序列(S)</v>
          </cell>
        </row>
        <row r="1063">
          <cell r="M1063" t="str">
            <v>正式工</v>
          </cell>
          <cell r="N1063">
            <v>44322</v>
          </cell>
          <cell r="O1063">
            <v>4.4</v>
          </cell>
          <cell r="P1063" t="str">
            <v>固定期限劳动合同</v>
          </cell>
          <cell r="Q1063" t="str">
            <v>男</v>
          </cell>
          <cell r="R1063" t="str">
            <v>汉</v>
          </cell>
          <cell r="S1063">
            <v>29216</v>
          </cell>
          <cell r="T1063" t="str">
            <v>内蒙古鄂尔多斯市准格尔旗薛家湾镇柳树湾村五犋牛塔社181号</v>
          </cell>
          <cell r="U1063" t="str">
            <v>152723197912272412</v>
          </cell>
        </row>
        <row r="1064">
          <cell r="F1064" t="str">
            <v>张文礼</v>
          </cell>
          <cell r="G1064" t="str">
            <v>复垦绿化队</v>
          </cell>
          <cell r="H1064" t="str">
            <v>装载机司机</v>
          </cell>
        </row>
        <row r="1064">
          <cell r="J1064" t="str">
            <v>工人岗</v>
          </cell>
          <cell r="K1064" t="str">
            <v>技能序列(S)</v>
          </cell>
        </row>
        <row r="1064">
          <cell r="M1064" t="str">
            <v>正式工</v>
          </cell>
          <cell r="N1064">
            <v>44389</v>
          </cell>
          <cell r="O1064">
            <v>4.2</v>
          </cell>
          <cell r="P1064" t="str">
            <v>固定期限劳动合同</v>
          </cell>
          <cell r="Q1064" t="str">
            <v>男</v>
          </cell>
          <cell r="R1064" t="str">
            <v>汉</v>
          </cell>
          <cell r="S1064">
            <v>33706</v>
          </cell>
          <cell r="T1064" t="str">
            <v>内蒙古清水河县瑶沟乡小沙湾号</v>
          </cell>
          <cell r="U1064" t="str">
            <v>150124199204127610</v>
          </cell>
        </row>
        <row r="1065">
          <cell r="F1065" t="str">
            <v>高岸青</v>
          </cell>
          <cell r="G1065" t="str">
            <v>复垦绿化队</v>
          </cell>
          <cell r="H1065" t="str">
            <v>装载机司机</v>
          </cell>
        </row>
        <row r="1065">
          <cell r="J1065" t="str">
            <v>工人岗</v>
          </cell>
          <cell r="K1065" t="str">
            <v>技能序列(S)</v>
          </cell>
        </row>
        <row r="1065">
          <cell r="M1065" t="str">
            <v>正式工</v>
          </cell>
          <cell r="N1065">
            <v>44477</v>
          </cell>
          <cell r="O1065">
            <v>3.9</v>
          </cell>
          <cell r="P1065" t="str">
            <v>固定期限劳动合同</v>
          </cell>
          <cell r="Q1065" t="str">
            <v>男</v>
          </cell>
          <cell r="R1065" t="str">
            <v>汉</v>
          </cell>
          <cell r="S1065">
            <v>31275</v>
          </cell>
          <cell r="T1065" t="str">
            <v>内蒙古乌兰察布市察哈尔右翼中旗土城子乡董南村</v>
          </cell>
          <cell r="U1065" t="str">
            <v>152631198508164814</v>
          </cell>
        </row>
        <row r="1066">
          <cell r="F1066" t="str">
            <v>王东</v>
          </cell>
          <cell r="G1066" t="str">
            <v>复垦绿化队</v>
          </cell>
          <cell r="H1066" t="str">
            <v>装载机司机</v>
          </cell>
        </row>
        <row r="1066">
          <cell r="J1066" t="str">
            <v>工人岗</v>
          </cell>
          <cell r="K1066" t="str">
            <v>技能序列(S)</v>
          </cell>
        </row>
        <row r="1066">
          <cell r="M1066" t="str">
            <v>正式工</v>
          </cell>
          <cell r="N1066">
            <v>44607</v>
          </cell>
          <cell r="O1066">
            <v>3.6</v>
          </cell>
          <cell r="P1066" t="str">
            <v>固定期限劳动合同</v>
          </cell>
          <cell r="Q1066" t="str">
            <v>男</v>
          </cell>
          <cell r="R1066" t="str">
            <v>汉</v>
          </cell>
          <cell r="S1066">
            <v>29096</v>
          </cell>
          <cell r="T1066" t="str">
            <v>内蒙古鄂尔多斯市准格尔旗薛家湾镇三宝窑子村三宝窑子社274号</v>
          </cell>
          <cell r="U1066" t="str">
            <v>152723197908290933</v>
          </cell>
        </row>
        <row r="1067">
          <cell r="F1067" t="str">
            <v>苏有</v>
          </cell>
          <cell r="G1067" t="str">
            <v>复垦绿化队</v>
          </cell>
          <cell r="H1067" t="str">
            <v>装载机司机</v>
          </cell>
        </row>
        <row r="1067">
          <cell r="J1067" t="str">
            <v>工人岗</v>
          </cell>
          <cell r="K1067" t="str">
            <v>技能序列(S)</v>
          </cell>
        </row>
        <row r="1067">
          <cell r="M1067" t="str">
            <v>正式工</v>
          </cell>
          <cell r="N1067">
            <v>44636</v>
          </cell>
          <cell r="O1067">
            <v>3.5</v>
          </cell>
          <cell r="P1067" t="str">
            <v>固定期限劳动合同</v>
          </cell>
          <cell r="Q1067" t="str">
            <v>男</v>
          </cell>
          <cell r="R1067" t="str">
            <v>蒙古</v>
          </cell>
          <cell r="S1067">
            <v>32723</v>
          </cell>
          <cell r="T1067" t="str">
            <v>内蒙古通辽市科尔沁左翼中旗努日木镇金山堡嘎查019号</v>
          </cell>
          <cell r="U1067" t="str">
            <v>152322198908033714</v>
          </cell>
        </row>
        <row r="1068">
          <cell r="F1068" t="str">
            <v>李润波</v>
          </cell>
          <cell r="G1068" t="str">
            <v>复垦绿化队</v>
          </cell>
          <cell r="H1068" t="str">
            <v>装载机司机</v>
          </cell>
        </row>
        <row r="1068">
          <cell r="J1068" t="str">
            <v>工人岗</v>
          </cell>
          <cell r="K1068" t="str">
            <v>技能序列(S)</v>
          </cell>
        </row>
        <row r="1068">
          <cell r="M1068" t="str">
            <v>正式工</v>
          </cell>
          <cell r="N1068">
            <v>44638</v>
          </cell>
          <cell r="O1068">
            <v>3.5</v>
          </cell>
          <cell r="P1068" t="str">
            <v>固定期限劳动合同</v>
          </cell>
          <cell r="Q1068" t="str">
            <v>男</v>
          </cell>
          <cell r="R1068" t="str">
            <v>汉</v>
          </cell>
          <cell r="S1068">
            <v>33013</v>
          </cell>
          <cell r="T1068" t="str">
            <v>内蒙古鄂尔多斯市准格尔旗龙口镇大圐圙梁村大圐圙梁社166号</v>
          </cell>
          <cell r="U1068" t="str">
            <v>152723199005201513</v>
          </cell>
        </row>
        <row r="1069">
          <cell r="F1069" t="str">
            <v>马增云</v>
          </cell>
          <cell r="G1069" t="str">
            <v>复垦绿化队</v>
          </cell>
          <cell r="H1069" t="str">
            <v>装载机司机</v>
          </cell>
        </row>
        <row r="1069">
          <cell r="J1069" t="str">
            <v>工人岗</v>
          </cell>
          <cell r="K1069" t="str">
            <v>技能序列(S)</v>
          </cell>
        </row>
        <row r="1069">
          <cell r="M1069" t="str">
            <v>正式工</v>
          </cell>
          <cell r="N1069">
            <v>44963</v>
          </cell>
          <cell r="O1069">
            <v>2.6</v>
          </cell>
          <cell r="P1069" t="str">
            <v>固定期限劳动合同</v>
          </cell>
          <cell r="Q1069" t="str">
            <v>男</v>
          </cell>
          <cell r="R1069" t="str">
            <v>汉</v>
          </cell>
          <cell r="S1069">
            <v>28863</v>
          </cell>
          <cell r="T1069" t="str">
            <v>内蒙古鄂尔多斯市准格尔旗薛家湾镇沟门村碾房塔社085号</v>
          </cell>
          <cell r="U1069" t="str">
            <v>152723197901082437</v>
          </cell>
        </row>
        <row r="1070">
          <cell r="F1070" t="str">
            <v>燕禄军</v>
          </cell>
          <cell r="G1070" t="str">
            <v>复垦绿化队</v>
          </cell>
          <cell r="H1070" t="str">
            <v>装载机司机</v>
          </cell>
        </row>
        <row r="1070">
          <cell r="J1070" t="str">
            <v>工人岗</v>
          </cell>
          <cell r="K1070" t="str">
            <v>技能序列(S)</v>
          </cell>
        </row>
        <row r="1070">
          <cell r="M1070" t="str">
            <v>正式工</v>
          </cell>
          <cell r="N1070">
            <v>44977</v>
          </cell>
          <cell r="O1070">
            <v>2.6</v>
          </cell>
          <cell r="P1070" t="str">
            <v>固定期限劳动合同</v>
          </cell>
          <cell r="Q1070" t="str">
            <v>男</v>
          </cell>
          <cell r="R1070" t="str">
            <v>汉</v>
          </cell>
          <cell r="S1070">
            <v>33008</v>
          </cell>
          <cell r="T1070" t="str">
            <v>内蒙古鄂尔多斯市准格尔旗薛家湾镇海子塔村什拉塔社1434号</v>
          </cell>
          <cell r="U1070" t="str">
            <v>152723199005152416</v>
          </cell>
        </row>
        <row r="1071">
          <cell r="F1071" t="str">
            <v>王锁雄</v>
          </cell>
          <cell r="G1071" t="str">
            <v>复垦绿化队</v>
          </cell>
          <cell r="H1071" t="str">
            <v>装载机司机</v>
          </cell>
        </row>
        <row r="1071">
          <cell r="J1071" t="str">
            <v>工人岗</v>
          </cell>
          <cell r="K1071" t="str">
            <v>技能序列(S)</v>
          </cell>
        </row>
        <row r="1071">
          <cell r="M1071" t="str">
            <v>正式工</v>
          </cell>
          <cell r="N1071">
            <v>44977</v>
          </cell>
          <cell r="O1071">
            <v>2.6</v>
          </cell>
          <cell r="P1071" t="str">
            <v>固定期限劳动合同</v>
          </cell>
          <cell r="Q1071" t="str">
            <v>男</v>
          </cell>
          <cell r="R1071" t="str">
            <v>汉</v>
          </cell>
          <cell r="S1071">
            <v>30736</v>
          </cell>
          <cell r="T1071" t="str">
            <v>内蒙古鄂尔多斯市准格尔旗薛家湾镇海子塔村什拉塔社1088号</v>
          </cell>
          <cell r="U1071" t="str">
            <v>152723198402242410</v>
          </cell>
        </row>
        <row r="1072">
          <cell r="F1072" t="str">
            <v>冯维东</v>
          </cell>
          <cell r="G1072" t="str">
            <v>复垦绿化队</v>
          </cell>
          <cell r="H1072" t="str">
            <v>装载机司机</v>
          </cell>
        </row>
        <row r="1072">
          <cell r="J1072" t="str">
            <v>工人岗</v>
          </cell>
          <cell r="K1072" t="str">
            <v>技能序列(S)</v>
          </cell>
        </row>
        <row r="1072">
          <cell r="M1072" t="str">
            <v>正式工</v>
          </cell>
          <cell r="N1072">
            <v>45005</v>
          </cell>
          <cell r="O1072">
            <v>2.5</v>
          </cell>
          <cell r="P1072" t="str">
            <v>固定期限劳动合同</v>
          </cell>
          <cell r="Q1072" t="str">
            <v>男</v>
          </cell>
          <cell r="R1072" t="str">
            <v>汉</v>
          </cell>
          <cell r="S1072">
            <v>30647</v>
          </cell>
          <cell r="T1072" t="str">
            <v>内蒙古鄂尔多斯市准格尔旗薛家湾镇龙兴家园20号楼1单元601号</v>
          </cell>
          <cell r="U1072" t="str">
            <v>152723198311271814</v>
          </cell>
        </row>
        <row r="1073">
          <cell r="F1073" t="str">
            <v>肖培明</v>
          </cell>
          <cell r="G1073" t="str">
            <v>复垦绿化队</v>
          </cell>
          <cell r="H1073" t="str">
            <v>自卸车司机</v>
          </cell>
        </row>
        <row r="1073">
          <cell r="J1073" t="str">
            <v>工人岗</v>
          </cell>
          <cell r="K1073" t="str">
            <v>技能序列(S)</v>
          </cell>
        </row>
        <row r="1073">
          <cell r="M1073" t="str">
            <v>正式工</v>
          </cell>
          <cell r="N1073">
            <v>43022</v>
          </cell>
          <cell r="O1073">
            <v>7.9</v>
          </cell>
          <cell r="P1073" t="str">
            <v>固定期限劳动合同</v>
          </cell>
          <cell r="Q1073" t="str">
            <v>男</v>
          </cell>
          <cell r="R1073" t="str">
            <v>汉</v>
          </cell>
          <cell r="S1073">
            <v>31583</v>
          </cell>
          <cell r="T1073" t="str">
            <v>内蒙古鄂尔多斯市准格尔旗薛家湾镇柳青梁村堡拉沟社676号</v>
          </cell>
          <cell r="U1073" t="str">
            <v>152723198606200917</v>
          </cell>
        </row>
        <row r="1074">
          <cell r="F1074" t="str">
            <v>刘志强</v>
          </cell>
          <cell r="G1074" t="str">
            <v>复垦绿化队</v>
          </cell>
          <cell r="H1074" t="str">
            <v>自卸车司机</v>
          </cell>
        </row>
        <row r="1074">
          <cell r="J1074" t="str">
            <v>工人岗</v>
          </cell>
          <cell r="K1074" t="str">
            <v>技能序列(S)</v>
          </cell>
        </row>
        <row r="1074">
          <cell r="M1074" t="str">
            <v>正式工</v>
          </cell>
          <cell r="N1074">
            <v>43026</v>
          </cell>
          <cell r="O1074">
            <v>7.9</v>
          </cell>
          <cell r="P1074" t="str">
            <v>固定期限劳动合同</v>
          </cell>
          <cell r="Q1074" t="str">
            <v>男</v>
          </cell>
          <cell r="R1074" t="str">
            <v>汉</v>
          </cell>
          <cell r="S1074">
            <v>31681</v>
          </cell>
          <cell r="T1074" t="str">
            <v>山西省应县白马石乡龙王堂村26号</v>
          </cell>
          <cell r="U1074" t="str">
            <v>142226198609262734</v>
          </cell>
        </row>
        <row r="1075">
          <cell r="F1075" t="str">
            <v>郭奇锋</v>
          </cell>
          <cell r="G1075" t="str">
            <v>复垦绿化队</v>
          </cell>
          <cell r="H1075" t="str">
            <v>自卸车司机</v>
          </cell>
        </row>
        <row r="1075">
          <cell r="J1075" t="str">
            <v>工人岗</v>
          </cell>
          <cell r="K1075" t="str">
            <v>技能序列(S)</v>
          </cell>
        </row>
        <row r="1075">
          <cell r="M1075" t="str">
            <v>正式工</v>
          </cell>
          <cell r="N1075">
            <v>43495</v>
          </cell>
          <cell r="O1075">
            <v>6.6</v>
          </cell>
          <cell r="P1075" t="str">
            <v>固定期限劳动合同</v>
          </cell>
          <cell r="Q1075" t="str">
            <v>男</v>
          </cell>
          <cell r="R1075" t="str">
            <v>汉</v>
          </cell>
          <cell r="S1075">
            <v>27734</v>
          </cell>
          <cell r="T1075" t="str">
            <v>山西省偏关县尚峪乡长安镇村-016号</v>
          </cell>
          <cell r="U1075" t="str">
            <v>142234197512066011</v>
          </cell>
        </row>
        <row r="1076">
          <cell r="F1076" t="str">
            <v>张强</v>
          </cell>
          <cell r="G1076" t="str">
            <v>复垦绿化队</v>
          </cell>
          <cell r="H1076" t="str">
            <v>自卸车司机</v>
          </cell>
        </row>
        <row r="1076">
          <cell r="J1076" t="str">
            <v>工人岗</v>
          </cell>
          <cell r="K1076" t="str">
            <v>技能序列(S)</v>
          </cell>
        </row>
        <row r="1076">
          <cell r="M1076" t="str">
            <v>正式工</v>
          </cell>
          <cell r="N1076">
            <v>43584</v>
          </cell>
          <cell r="O1076">
            <v>6.4</v>
          </cell>
          <cell r="P1076" t="str">
            <v>固定期限劳动合同</v>
          </cell>
          <cell r="Q1076" t="str">
            <v>男</v>
          </cell>
          <cell r="R1076" t="str">
            <v>汉</v>
          </cell>
          <cell r="S1076">
            <v>29788</v>
          </cell>
          <cell r="T1076" t="str">
            <v>内蒙古鄂尔多斯市准格尔旗沙圪堵镇八一中路04号</v>
          </cell>
          <cell r="U1076" t="str">
            <v>152701198107210338</v>
          </cell>
        </row>
        <row r="1077">
          <cell r="F1077" t="str">
            <v>闫上飞</v>
          </cell>
          <cell r="G1077" t="str">
            <v>复垦绿化队</v>
          </cell>
          <cell r="H1077" t="str">
            <v>自卸车司机</v>
          </cell>
        </row>
        <row r="1077">
          <cell r="J1077" t="str">
            <v>工人岗</v>
          </cell>
          <cell r="K1077" t="str">
            <v>技能序列(S)</v>
          </cell>
        </row>
        <row r="1077">
          <cell r="M1077" t="str">
            <v>正式工</v>
          </cell>
          <cell r="N1077">
            <v>43790</v>
          </cell>
          <cell r="O1077">
            <v>5.8</v>
          </cell>
          <cell r="P1077" t="str">
            <v>固定期限劳动合同</v>
          </cell>
          <cell r="Q1077" t="str">
            <v>男</v>
          </cell>
          <cell r="R1077" t="str">
            <v>汉</v>
          </cell>
          <cell r="S1077">
            <v>32194</v>
          </cell>
          <cell r="T1077" t="str">
            <v>内蒙古鄂尔多斯市准格尔旗薛家湾镇不连沟村暖水沟社896号</v>
          </cell>
          <cell r="U1077" t="str">
            <v>152723198802210952</v>
          </cell>
        </row>
        <row r="1078">
          <cell r="F1078" t="str">
            <v>房永亮</v>
          </cell>
          <cell r="G1078" t="str">
            <v>复垦绿化队</v>
          </cell>
          <cell r="H1078" t="str">
            <v>自卸车司机</v>
          </cell>
        </row>
        <row r="1078">
          <cell r="J1078" t="str">
            <v>工人岗</v>
          </cell>
          <cell r="K1078" t="str">
            <v>技能序列(S)</v>
          </cell>
        </row>
        <row r="1078">
          <cell r="M1078" t="str">
            <v>正式工</v>
          </cell>
          <cell r="N1078">
            <v>44245</v>
          </cell>
          <cell r="O1078">
            <v>4.6</v>
          </cell>
          <cell r="P1078" t="str">
            <v>固定期限劳动合同</v>
          </cell>
          <cell r="Q1078" t="str">
            <v>男</v>
          </cell>
          <cell r="R1078" t="str">
            <v>蒙古</v>
          </cell>
          <cell r="S1078">
            <v>30407</v>
          </cell>
          <cell r="T1078" t="str">
            <v>内蒙古鄂尔多斯市准格尔旗布尔陶亥苏木公益盖村东营子社246号</v>
          </cell>
          <cell r="U1078" t="str">
            <v>152723198304015716</v>
          </cell>
        </row>
        <row r="1079">
          <cell r="F1079" t="str">
            <v>王军</v>
          </cell>
          <cell r="G1079" t="str">
            <v>复垦绿化队</v>
          </cell>
          <cell r="H1079" t="str">
            <v>自卸车司机</v>
          </cell>
        </row>
        <row r="1079">
          <cell r="J1079" t="str">
            <v>工人岗</v>
          </cell>
          <cell r="K1079" t="str">
            <v>技能序列(S)</v>
          </cell>
        </row>
        <row r="1079">
          <cell r="M1079" t="str">
            <v>正式工</v>
          </cell>
          <cell r="N1079">
            <v>44249</v>
          </cell>
          <cell r="O1079">
            <v>4.6</v>
          </cell>
          <cell r="P1079" t="str">
            <v>固定期限劳动合同</v>
          </cell>
          <cell r="Q1079" t="str">
            <v>男</v>
          </cell>
          <cell r="R1079" t="str">
            <v>汉</v>
          </cell>
          <cell r="S1079">
            <v>29893</v>
          </cell>
          <cell r="T1079" t="str">
            <v>内蒙古鄂尔多斯市准格尔旗薛家湾镇三宝窑子村三宝窑子社285号</v>
          </cell>
          <cell r="U1079" t="str">
            <v>15272319811103091X</v>
          </cell>
        </row>
        <row r="1080">
          <cell r="F1080" t="str">
            <v>路广华</v>
          </cell>
          <cell r="G1080" t="str">
            <v>复垦绿化队</v>
          </cell>
          <cell r="H1080" t="str">
            <v>自卸车司机</v>
          </cell>
        </row>
        <row r="1080">
          <cell r="J1080" t="str">
            <v>工人岗</v>
          </cell>
          <cell r="K1080" t="str">
            <v>技能序列(S)</v>
          </cell>
        </row>
        <row r="1080">
          <cell r="M1080" t="str">
            <v>正式工</v>
          </cell>
          <cell r="N1080">
            <v>44302</v>
          </cell>
          <cell r="O1080">
            <v>4.4</v>
          </cell>
          <cell r="P1080" t="str">
            <v>固定期限劳动合同</v>
          </cell>
          <cell r="Q1080" t="str">
            <v>男</v>
          </cell>
          <cell r="R1080" t="str">
            <v>汉</v>
          </cell>
          <cell r="S1080">
            <v>28771</v>
          </cell>
          <cell r="T1080" t="str">
            <v>内蒙古鄂尔多斯市准格尔旗大路镇大沟村大路东社078号</v>
          </cell>
          <cell r="U1080" t="str">
            <v>152723197810084816</v>
          </cell>
        </row>
        <row r="1081">
          <cell r="F1081" t="str">
            <v>田荣峰</v>
          </cell>
          <cell r="G1081" t="str">
            <v>复垦绿化队</v>
          </cell>
          <cell r="H1081" t="str">
            <v>自卸车司机</v>
          </cell>
        </row>
        <row r="1081">
          <cell r="J1081" t="str">
            <v>工人岗</v>
          </cell>
          <cell r="K1081" t="str">
            <v>技能序列(S)</v>
          </cell>
        </row>
        <row r="1081">
          <cell r="M1081" t="str">
            <v>正式工</v>
          </cell>
          <cell r="N1081">
            <v>44302</v>
          </cell>
          <cell r="O1081">
            <v>4.4</v>
          </cell>
          <cell r="P1081" t="str">
            <v>固定期限劳动合同</v>
          </cell>
          <cell r="Q1081" t="str">
            <v>男</v>
          </cell>
          <cell r="R1081" t="str">
            <v>汉</v>
          </cell>
          <cell r="S1081">
            <v>27997</v>
          </cell>
          <cell r="T1081" t="str">
            <v>内蒙古鄂尔多斯市准格尔旗薛家湾镇三宝窑子村前梁社239号</v>
          </cell>
          <cell r="U1081" t="str">
            <v>152723197608250913</v>
          </cell>
        </row>
        <row r="1082">
          <cell r="F1082" t="str">
            <v>高月恒</v>
          </cell>
          <cell r="G1082" t="str">
            <v>复垦绿化队</v>
          </cell>
          <cell r="H1082" t="str">
            <v>自卸车司机</v>
          </cell>
        </row>
        <row r="1082">
          <cell r="J1082" t="str">
            <v>工人岗</v>
          </cell>
          <cell r="K1082" t="str">
            <v>技能序列(S)</v>
          </cell>
        </row>
        <row r="1082">
          <cell r="M1082" t="str">
            <v>正式工</v>
          </cell>
          <cell r="N1082">
            <v>44606</v>
          </cell>
          <cell r="O1082">
            <v>3.6</v>
          </cell>
          <cell r="P1082" t="str">
            <v>固定期限劳动合同</v>
          </cell>
          <cell r="Q1082" t="str">
            <v>男</v>
          </cell>
          <cell r="R1082" t="str">
            <v>汉</v>
          </cell>
          <cell r="S1082">
            <v>31450</v>
          </cell>
          <cell r="T1082" t="str">
            <v>内蒙古鄂尔多斯市准格尔旗薛家湾镇王青塔村康家圪塄社616号</v>
          </cell>
          <cell r="U1082" t="str">
            <v>152723198602072735</v>
          </cell>
        </row>
        <row r="1083">
          <cell r="F1083" t="str">
            <v>王文清</v>
          </cell>
          <cell r="G1083" t="str">
            <v>复垦绿化队</v>
          </cell>
          <cell r="H1083" t="str">
            <v>自卸车司机</v>
          </cell>
        </row>
        <row r="1083">
          <cell r="J1083" t="str">
            <v>工人岗</v>
          </cell>
          <cell r="K1083" t="str">
            <v>技能序列(S)</v>
          </cell>
        </row>
        <row r="1083">
          <cell r="M1083" t="str">
            <v>正式工</v>
          </cell>
          <cell r="N1083">
            <v>44643</v>
          </cell>
          <cell r="O1083">
            <v>3.5</v>
          </cell>
          <cell r="P1083" t="str">
            <v>固定期限劳动合同</v>
          </cell>
          <cell r="Q1083" t="str">
            <v>男</v>
          </cell>
          <cell r="R1083" t="str">
            <v>汉</v>
          </cell>
          <cell r="S1083">
            <v>31925</v>
          </cell>
          <cell r="T1083" t="str">
            <v>内蒙古鄂尔多斯市准格尔旗薛家湾镇良安窑村门市窑子社725号</v>
          </cell>
          <cell r="U1083" t="str">
            <v>152723198705281214</v>
          </cell>
        </row>
        <row r="1084">
          <cell r="F1084" t="str">
            <v>张福明</v>
          </cell>
          <cell r="G1084" t="str">
            <v>复垦绿化队</v>
          </cell>
          <cell r="H1084" t="str">
            <v>车辆班长</v>
          </cell>
        </row>
        <row r="1084">
          <cell r="J1084" t="str">
            <v>工人岗</v>
          </cell>
          <cell r="K1084" t="str">
            <v>技能序列(S)</v>
          </cell>
        </row>
        <row r="1084">
          <cell r="M1084" t="str">
            <v>正式工</v>
          </cell>
          <cell r="N1084">
            <v>44746</v>
          </cell>
          <cell r="O1084">
            <v>3.2</v>
          </cell>
          <cell r="P1084" t="str">
            <v>固定期限劳动合同</v>
          </cell>
          <cell r="Q1084" t="str">
            <v>男</v>
          </cell>
          <cell r="R1084" t="str">
            <v>汉</v>
          </cell>
          <cell r="S1084">
            <v>31518</v>
          </cell>
          <cell r="T1084" t="str">
            <v>内蒙古清水河县宏河镇一间房村302号</v>
          </cell>
          <cell r="U1084" t="str">
            <v>150124198604162752</v>
          </cell>
        </row>
        <row r="1085">
          <cell r="F1085" t="str">
            <v>贾占峰</v>
          </cell>
          <cell r="G1085" t="str">
            <v>复垦绿化队</v>
          </cell>
          <cell r="H1085" t="str">
            <v>自卸车司机</v>
          </cell>
        </row>
        <row r="1085">
          <cell r="J1085" t="str">
            <v>工人岗</v>
          </cell>
          <cell r="K1085" t="str">
            <v>技能序列(S)</v>
          </cell>
        </row>
        <row r="1085">
          <cell r="M1085" t="str">
            <v>正式工</v>
          </cell>
          <cell r="N1085">
            <v>44963</v>
          </cell>
          <cell r="O1085">
            <v>2.6</v>
          </cell>
          <cell r="P1085" t="str">
            <v>固定期限劳动合同</v>
          </cell>
          <cell r="Q1085" t="str">
            <v>男</v>
          </cell>
          <cell r="R1085" t="str">
            <v>汉</v>
          </cell>
          <cell r="S1085">
            <v>27859</v>
          </cell>
          <cell r="T1085" t="str">
            <v>内蒙古乌兰察布市四子王旗东八号乡南伙房自然村</v>
          </cell>
          <cell r="U1085" t="str">
            <v>152634197604091533</v>
          </cell>
        </row>
        <row r="1086">
          <cell r="F1086" t="str">
            <v>张伟</v>
          </cell>
          <cell r="G1086" t="str">
            <v>复垦绿化队</v>
          </cell>
          <cell r="H1086" t="str">
            <v>司机</v>
          </cell>
        </row>
        <row r="1086">
          <cell r="J1086" t="str">
            <v>工人岗</v>
          </cell>
          <cell r="K1086" t="str">
            <v>技能序列(S)</v>
          </cell>
        </row>
        <row r="1086">
          <cell r="M1086" t="str">
            <v>正式工</v>
          </cell>
          <cell r="N1086">
            <v>45102</v>
          </cell>
          <cell r="O1086">
            <v>2.2</v>
          </cell>
          <cell r="P1086" t="str">
            <v>固定期限劳动合同</v>
          </cell>
          <cell r="Q1086" t="str">
            <v>男</v>
          </cell>
          <cell r="R1086" t="str">
            <v>汉</v>
          </cell>
          <cell r="S1086">
            <v>34426</v>
          </cell>
          <cell r="T1086" t="str">
            <v>山西省朔州市平鲁区北新街979号</v>
          </cell>
          <cell r="U1086" t="str">
            <v>140603199404022817</v>
          </cell>
        </row>
        <row r="1087">
          <cell r="F1087" t="str">
            <v>边兴龙</v>
          </cell>
          <cell r="G1087" t="str">
            <v>复垦绿化队</v>
          </cell>
          <cell r="H1087" t="str">
            <v>司机</v>
          </cell>
        </row>
        <row r="1087">
          <cell r="J1087" t="str">
            <v>工人岗</v>
          </cell>
          <cell r="K1087" t="str">
            <v>技能序列(S)</v>
          </cell>
        </row>
        <row r="1087">
          <cell r="M1087" t="str">
            <v>正式工</v>
          </cell>
          <cell r="N1087">
            <v>45102</v>
          </cell>
          <cell r="O1087">
            <v>2.2</v>
          </cell>
          <cell r="P1087" t="str">
            <v>固定期限劳动合同</v>
          </cell>
          <cell r="Q1087" t="str">
            <v>男</v>
          </cell>
          <cell r="R1087" t="str">
            <v>汉</v>
          </cell>
          <cell r="S1087">
            <v>33890</v>
          </cell>
          <cell r="T1087" t="str">
            <v>内蒙古鄂尔多斯市准格尔旗薛家湾镇大饭铺村南梁社416号</v>
          </cell>
          <cell r="U1087" t="str">
            <v>152723199210130937</v>
          </cell>
        </row>
        <row r="1088">
          <cell r="F1088" t="str">
            <v>张永清</v>
          </cell>
          <cell r="G1088" t="str">
            <v>复垦绿化队</v>
          </cell>
          <cell r="H1088" t="str">
            <v>司机</v>
          </cell>
        </row>
        <row r="1088">
          <cell r="J1088" t="str">
            <v>工人岗</v>
          </cell>
          <cell r="K1088" t="str">
            <v>技能序列(S)</v>
          </cell>
        </row>
        <row r="1088">
          <cell r="M1088" t="str">
            <v>正式工</v>
          </cell>
          <cell r="N1088">
            <v>45102</v>
          </cell>
          <cell r="O1088">
            <v>2.2</v>
          </cell>
          <cell r="P1088" t="str">
            <v>固定期限劳动合同</v>
          </cell>
          <cell r="Q1088" t="str">
            <v>男</v>
          </cell>
          <cell r="R1088" t="str">
            <v>汉</v>
          </cell>
          <cell r="S1088">
            <v>31008</v>
          </cell>
          <cell r="T1088" t="str">
            <v>内蒙古清水河县窑沟乡泉子上村8号</v>
          </cell>
          <cell r="U1088" t="str">
            <v>15012419841122761X</v>
          </cell>
        </row>
        <row r="1089">
          <cell r="F1089" t="str">
            <v>孙伟</v>
          </cell>
          <cell r="G1089" t="str">
            <v>复垦绿化队</v>
          </cell>
          <cell r="H1089" t="str">
            <v>装载机司机</v>
          </cell>
        </row>
        <row r="1089">
          <cell r="J1089" t="str">
            <v>工人岗</v>
          </cell>
          <cell r="K1089" t="str">
            <v>技能序列(S)</v>
          </cell>
        </row>
        <row r="1089">
          <cell r="M1089" t="str">
            <v>正式工</v>
          </cell>
          <cell r="N1089">
            <v>44728</v>
          </cell>
          <cell r="O1089">
            <v>3.2</v>
          </cell>
          <cell r="P1089" t="str">
            <v>固定期限劳动合同</v>
          </cell>
          <cell r="Q1089" t="str">
            <v>男</v>
          </cell>
          <cell r="R1089" t="str">
            <v>汉</v>
          </cell>
          <cell r="S1089">
            <v>29938</v>
          </cell>
          <cell r="T1089" t="str">
            <v>内蒙古清水河县窑沟乡柳青村49号</v>
          </cell>
          <cell r="U1089" t="str">
            <v>150124198112187478</v>
          </cell>
        </row>
        <row r="1090">
          <cell r="F1090" t="str">
            <v>梅志强</v>
          </cell>
          <cell r="G1090" t="str">
            <v>复垦绿化队</v>
          </cell>
          <cell r="H1090" t="str">
            <v>装载机司机</v>
          </cell>
        </row>
        <row r="1090">
          <cell r="J1090" t="str">
            <v>工人岗</v>
          </cell>
          <cell r="K1090" t="str">
            <v>技能序列(S)</v>
          </cell>
        </row>
        <row r="1090">
          <cell r="M1090" t="str">
            <v>正式工</v>
          </cell>
          <cell r="N1090">
            <v>45105</v>
          </cell>
          <cell r="O1090">
            <v>2.2</v>
          </cell>
          <cell r="P1090" t="str">
            <v>固定期限劳动合同</v>
          </cell>
          <cell r="Q1090" t="str">
            <v>男</v>
          </cell>
          <cell r="R1090" t="str">
            <v>汉</v>
          </cell>
          <cell r="S1090">
            <v>32987</v>
          </cell>
          <cell r="T1090" t="str">
            <v>内蒙古鄂尔多斯市准格尔旗薛家湾镇永胜壕村脑包尚社594号</v>
          </cell>
          <cell r="U1090" t="str">
            <v>152723199004241214</v>
          </cell>
        </row>
        <row r="1091">
          <cell r="F1091" t="str">
            <v>崔建飞</v>
          </cell>
          <cell r="G1091" t="str">
            <v>复垦绿化队</v>
          </cell>
          <cell r="H1091" t="str">
            <v>排矸司机</v>
          </cell>
        </row>
        <row r="1091">
          <cell r="J1091" t="str">
            <v>工人岗</v>
          </cell>
          <cell r="K1091" t="str">
            <v>技能序列(S)</v>
          </cell>
        </row>
        <row r="1091">
          <cell r="M1091" t="str">
            <v>正式工</v>
          </cell>
          <cell r="N1091">
            <v>45105</v>
          </cell>
          <cell r="O1091">
            <v>2.2</v>
          </cell>
          <cell r="P1091" t="str">
            <v>固定期限劳动合同</v>
          </cell>
          <cell r="Q1091" t="str">
            <v>男</v>
          </cell>
          <cell r="R1091" t="str">
            <v>汉</v>
          </cell>
          <cell r="S1091">
            <v>29825</v>
          </cell>
          <cell r="T1091" t="str">
            <v>内蒙古鄂尔多斯市准格尔旗纳日松镇柳塔村红旗社202号</v>
          </cell>
          <cell r="U1091" t="str">
            <v>152723198108270613</v>
          </cell>
        </row>
        <row r="1092">
          <cell r="F1092" t="str">
            <v>阎伟莲</v>
          </cell>
          <cell r="G1092" t="str">
            <v>复垦绿化队</v>
          </cell>
          <cell r="H1092" t="str">
            <v>维修工</v>
          </cell>
        </row>
        <row r="1092">
          <cell r="J1092" t="str">
            <v>工人岗</v>
          </cell>
          <cell r="K1092" t="str">
            <v>技能序列(S)</v>
          </cell>
        </row>
        <row r="1092">
          <cell r="M1092" t="str">
            <v>正式工</v>
          </cell>
          <cell r="N1092">
            <v>44998</v>
          </cell>
          <cell r="O1092">
            <v>2.5</v>
          </cell>
          <cell r="P1092" t="str">
            <v>固定期限劳动合同</v>
          </cell>
          <cell r="Q1092" t="str">
            <v>男</v>
          </cell>
          <cell r="R1092" t="str">
            <v>汉</v>
          </cell>
          <cell r="S1092">
            <v>32743</v>
          </cell>
          <cell r="T1092" t="str">
            <v>吉林省梨树县榆树台镇阎家村四社</v>
          </cell>
          <cell r="U1092" t="str">
            <v>220322198908235638</v>
          </cell>
        </row>
        <row r="1093">
          <cell r="F1093" t="str">
            <v>田文清</v>
          </cell>
          <cell r="G1093" t="str">
            <v>复垦绿化队</v>
          </cell>
          <cell r="H1093" t="str">
            <v>放仓员</v>
          </cell>
        </row>
        <row r="1093">
          <cell r="J1093" t="str">
            <v>工人岗</v>
          </cell>
          <cell r="K1093" t="str">
            <v>技能序列(S)</v>
          </cell>
        </row>
        <row r="1093">
          <cell r="M1093" t="str">
            <v>临时工</v>
          </cell>
          <cell r="N1093">
            <v>45117</v>
          </cell>
          <cell r="O1093">
            <v>2.2</v>
          </cell>
          <cell r="P1093" t="str">
            <v>劳务合同</v>
          </cell>
          <cell r="Q1093" t="str">
            <v>男</v>
          </cell>
          <cell r="R1093" t="str">
            <v>汉</v>
          </cell>
          <cell r="S1093">
            <v>25334</v>
          </cell>
          <cell r="T1093" t="str">
            <v>内蒙古鄂尔多斯市准格尔旗薛家湾镇三宝窑子村前梁社193号</v>
          </cell>
          <cell r="U1093" t="str">
            <v>152723196905110912</v>
          </cell>
        </row>
        <row r="1094">
          <cell r="F1094" t="str">
            <v>满双喜</v>
          </cell>
          <cell r="G1094" t="str">
            <v>复垦绿化队</v>
          </cell>
          <cell r="H1094" t="str">
            <v>装载机司机</v>
          </cell>
        </row>
        <row r="1094">
          <cell r="J1094" t="str">
            <v>工人岗</v>
          </cell>
          <cell r="K1094" t="str">
            <v>技能序列(S)</v>
          </cell>
        </row>
        <row r="1094">
          <cell r="M1094" t="str">
            <v>临时工</v>
          </cell>
          <cell r="N1094">
            <v>45484</v>
          </cell>
          <cell r="O1094">
            <v>1.2</v>
          </cell>
          <cell r="P1094" t="str">
            <v>劳务合同</v>
          </cell>
          <cell r="Q1094" t="str">
            <v>男</v>
          </cell>
          <cell r="R1094" t="str">
            <v>汉</v>
          </cell>
          <cell r="S1094">
            <v>29774</v>
          </cell>
          <cell r="T1094" t="str">
            <v>内蒙古鄂尔多斯市准格尔旗布尔陶亥植机壕村圪条不拉社077号</v>
          </cell>
          <cell r="U1094" t="str">
            <v>15272319810707571X</v>
          </cell>
        </row>
        <row r="1095">
          <cell r="F1095" t="str">
            <v>辛海利</v>
          </cell>
          <cell r="G1095" t="str">
            <v>复垦绿化队</v>
          </cell>
          <cell r="H1095" t="str">
            <v>自卸车司机</v>
          </cell>
        </row>
        <row r="1095">
          <cell r="J1095" t="str">
            <v>工人岗</v>
          </cell>
          <cell r="K1095" t="str">
            <v>技能序列(S)</v>
          </cell>
        </row>
        <row r="1095">
          <cell r="M1095" t="str">
            <v>临时工</v>
          </cell>
          <cell r="N1095">
            <v>45422</v>
          </cell>
          <cell r="O1095">
            <v>1.3</v>
          </cell>
          <cell r="P1095" t="str">
            <v>劳务合同</v>
          </cell>
          <cell r="Q1095" t="str">
            <v>男</v>
          </cell>
          <cell r="R1095" t="str">
            <v>汉</v>
          </cell>
          <cell r="S1095">
            <v>32364</v>
          </cell>
          <cell r="T1095" t="str">
            <v>内蒙古鄂尔多斯市准格尔旗龙口镇马栅村刘家圪梁社137号</v>
          </cell>
          <cell r="U1095" t="str">
            <v>152723198808091536</v>
          </cell>
        </row>
        <row r="1096">
          <cell r="F1096" t="str">
            <v>田双仲</v>
          </cell>
          <cell r="G1096" t="str">
            <v>复垦绿化队</v>
          </cell>
          <cell r="H1096" t="str">
            <v>装载机司机</v>
          </cell>
        </row>
        <row r="1096">
          <cell r="J1096" t="str">
            <v>工人岗</v>
          </cell>
          <cell r="K1096" t="str">
            <v>技能序列(S)</v>
          </cell>
        </row>
        <row r="1096">
          <cell r="M1096" t="str">
            <v>临时工</v>
          </cell>
          <cell r="N1096">
            <v>45348</v>
          </cell>
          <cell r="O1096">
            <v>1.6</v>
          </cell>
          <cell r="P1096" t="str">
            <v>劳务合同</v>
          </cell>
          <cell r="Q1096" t="str">
            <v>男</v>
          </cell>
          <cell r="R1096" t="str">
            <v>汉</v>
          </cell>
          <cell r="S1096">
            <v>27864</v>
          </cell>
          <cell r="T1096" t="str">
            <v>内蒙古鄂尔多斯市准格尔旗薛家湾镇三宝窑子村前梁社377号</v>
          </cell>
          <cell r="U1096" t="str">
            <v>152723197604140936</v>
          </cell>
        </row>
        <row r="1097">
          <cell r="F1097" t="str">
            <v>郭源</v>
          </cell>
          <cell r="G1097" t="str">
            <v>复垦绿化队</v>
          </cell>
          <cell r="H1097" t="str">
            <v>自卸车司机</v>
          </cell>
        </row>
        <row r="1097">
          <cell r="J1097" t="str">
            <v>工人岗</v>
          </cell>
          <cell r="K1097" t="str">
            <v>技能序列(S)</v>
          </cell>
        </row>
        <row r="1097">
          <cell r="M1097" t="str">
            <v>临时工</v>
          </cell>
          <cell r="N1097">
            <v>45117</v>
          </cell>
          <cell r="O1097">
            <v>2.2</v>
          </cell>
          <cell r="P1097" t="str">
            <v>劳务合同</v>
          </cell>
          <cell r="Q1097" t="str">
            <v>男</v>
          </cell>
          <cell r="R1097" t="str">
            <v>汉</v>
          </cell>
          <cell r="S1097">
            <v>32600</v>
          </cell>
          <cell r="T1097" t="str">
            <v>内蒙古鄂尔多斯市准格尔旗薛家湾镇唐公塔村上南窑社165号</v>
          </cell>
          <cell r="U1097" t="str">
            <v>152723198904021837</v>
          </cell>
        </row>
        <row r="1098">
          <cell r="F1098" t="str">
            <v>张培文</v>
          </cell>
          <cell r="G1098" t="str">
            <v>复垦绿化队</v>
          </cell>
          <cell r="H1098" t="str">
            <v>放仓员</v>
          </cell>
        </row>
        <row r="1098">
          <cell r="J1098" t="str">
            <v>工人岗</v>
          </cell>
          <cell r="K1098" t="str">
            <v>技能序列(S)</v>
          </cell>
        </row>
        <row r="1098">
          <cell r="M1098" t="str">
            <v>临时工</v>
          </cell>
          <cell r="N1098">
            <v>45173</v>
          </cell>
          <cell r="O1098">
            <v>2</v>
          </cell>
          <cell r="P1098" t="str">
            <v>劳务合同</v>
          </cell>
          <cell r="Q1098" t="str">
            <v>男</v>
          </cell>
          <cell r="R1098" t="str">
            <v>汉</v>
          </cell>
          <cell r="S1098">
            <v>26630</v>
          </cell>
          <cell r="T1098" t="str">
            <v>内蒙古鄂尔多斯市准格尔旗薛家湾镇三宝窑子村三宝窑社054号</v>
          </cell>
          <cell r="U1098" t="str">
            <v>152723197211270916</v>
          </cell>
        </row>
        <row r="1099">
          <cell r="F1099" t="str">
            <v>张小平</v>
          </cell>
          <cell r="G1099" t="str">
            <v>复垦绿化队</v>
          </cell>
          <cell r="H1099" t="str">
            <v>自卸车司机</v>
          </cell>
        </row>
        <row r="1099">
          <cell r="J1099" t="str">
            <v>工人岗</v>
          </cell>
          <cell r="K1099" t="str">
            <v>技能序列(S)</v>
          </cell>
        </row>
        <row r="1099">
          <cell r="M1099" t="str">
            <v>临时工</v>
          </cell>
          <cell r="N1099">
            <v>45135</v>
          </cell>
          <cell r="O1099">
            <v>2.1</v>
          </cell>
          <cell r="P1099" t="str">
            <v>劳务合同</v>
          </cell>
          <cell r="Q1099" t="str">
            <v>男</v>
          </cell>
          <cell r="R1099" t="str">
            <v>汉</v>
          </cell>
          <cell r="S1099">
            <v>30170</v>
          </cell>
          <cell r="T1099" t="str">
            <v>内蒙古清水河县窑沟乡小缸房村12号</v>
          </cell>
          <cell r="U1099" t="str">
            <v>150124198208078671</v>
          </cell>
        </row>
        <row r="1100">
          <cell r="F1100" t="str">
            <v>王胜利</v>
          </cell>
          <cell r="G1100" t="str">
            <v>复垦绿化队</v>
          </cell>
          <cell r="H1100" t="str">
            <v>装载机司机</v>
          </cell>
        </row>
        <row r="1100">
          <cell r="J1100" t="str">
            <v>工人岗</v>
          </cell>
          <cell r="K1100" t="str">
            <v>技能序列(S)</v>
          </cell>
        </row>
        <row r="1100">
          <cell r="M1100" t="str">
            <v>临时工</v>
          </cell>
          <cell r="N1100">
            <v>45149</v>
          </cell>
          <cell r="O1100">
            <v>2.1</v>
          </cell>
          <cell r="P1100" t="str">
            <v>劳务合同</v>
          </cell>
          <cell r="Q1100" t="str">
            <v>男</v>
          </cell>
          <cell r="R1100" t="str">
            <v>汉</v>
          </cell>
          <cell r="S1100">
            <v>31877</v>
          </cell>
          <cell r="T1100" t="str">
            <v>山西省偏关县窑头乡常家窑村045号045</v>
          </cell>
          <cell r="U1100" t="str">
            <v>142234198704104013</v>
          </cell>
        </row>
        <row r="1101">
          <cell r="F1101" t="str">
            <v>贺贵明</v>
          </cell>
          <cell r="G1101" t="str">
            <v>复垦绿化队</v>
          </cell>
          <cell r="H1101" t="str">
            <v>装载机司机</v>
          </cell>
        </row>
        <row r="1101">
          <cell r="J1101" t="str">
            <v>工人岗</v>
          </cell>
          <cell r="K1101" t="str">
            <v>技能序列(S)</v>
          </cell>
        </row>
        <row r="1101">
          <cell r="M1101" t="str">
            <v>临时工</v>
          </cell>
          <cell r="N1101">
            <v>45150</v>
          </cell>
          <cell r="O1101">
            <v>2.1</v>
          </cell>
          <cell r="P1101" t="str">
            <v>劳务合同</v>
          </cell>
          <cell r="Q1101" t="str">
            <v>男</v>
          </cell>
          <cell r="R1101" t="str">
            <v>汉</v>
          </cell>
          <cell r="S1101">
            <v>30140</v>
          </cell>
          <cell r="T1101" t="str">
            <v>山西省忻州市偏关县窑头乡八打洼村1大队</v>
          </cell>
          <cell r="U1101" t="str">
            <v>142234198207081615</v>
          </cell>
        </row>
        <row r="1102">
          <cell r="F1102" t="str">
            <v>尹四毛</v>
          </cell>
          <cell r="G1102" t="str">
            <v>复垦绿化队</v>
          </cell>
          <cell r="H1102" t="str">
            <v>自卸车司机</v>
          </cell>
        </row>
        <row r="1102">
          <cell r="J1102" t="str">
            <v>工人岗</v>
          </cell>
          <cell r="K1102" t="str">
            <v>技能序列(S)</v>
          </cell>
        </row>
        <row r="1102">
          <cell r="M1102" t="str">
            <v>临时工</v>
          </cell>
          <cell r="N1102">
            <v>45157</v>
          </cell>
          <cell r="O1102">
            <v>2.1</v>
          </cell>
          <cell r="P1102" t="str">
            <v>劳务合同</v>
          </cell>
          <cell r="Q1102" t="str">
            <v>男</v>
          </cell>
          <cell r="R1102" t="str">
            <v>汉</v>
          </cell>
          <cell r="S1102">
            <v>33218</v>
          </cell>
          <cell r="T1102" t="str">
            <v>山西省代县胡峪乡盆窑村216号</v>
          </cell>
          <cell r="U1102" t="str">
            <v>142225199012111819</v>
          </cell>
        </row>
        <row r="1103">
          <cell r="F1103" t="str">
            <v>马向军</v>
          </cell>
          <cell r="G1103" t="str">
            <v>复垦绿化队</v>
          </cell>
          <cell r="H1103" t="str">
            <v>自卸车司机</v>
          </cell>
        </row>
        <row r="1103">
          <cell r="J1103" t="str">
            <v>工人岗</v>
          </cell>
          <cell r="K1103" t="str">
            <v>技能序列(S)</v>
          </cell>
        </row>
        <row r="1103">
          <cell r="M1103" t="str">
            <v>临时工</v>
          </cell>
          <cell r="N1103">
            <v>45160</v>
          </cell>
          <cell r="O1103">
            <v>2.1</v>
          </cell>
          <cell r="P1103" t="str">
            <v>劳务合同</v>
          </cell>
          <cell r="Q1103" t="str">
            <v>男</v>
          </cell>
          <cell r="R1103" t="str">
            <v>汉</v>
          </cell>
          <cell r="S1103">
            <v>30146</v>
          </cell>
          <cell r="T1103" t="str">
            <v>山西省代县滩上镇南石岸村070号</v>
          </cell>
          <cell r="U1103" t="str">
            <v>142225198207146531</v>
          </cell>
        </row>
        <row r="1104">
          <cell r="F1104" t="str">
            <v>赵建忠</v>
          </cell>
          <cell r="G1104" t="str">
            <v>复垦绿化队</v>
          </cell>
          <cell r="H1104" t="str">
            <v>环境治理员</v>
          </cell>
        </row>
        <row r="1104">
          <cell r="J1104" t="str">
            <v>工人岗</v>
          </cell>
          <cell r="K1104" t="str">
            <v>技能序列(S)</v>
          </cell>
        </row>
        <row r="1104">
          <cell r="M1104" t="str">
            <v>临时工</v>
          </cell>
          <cell r="N1104">
            <v>44993</v>
          </cell>
          <cell r="O1104">
            <v>2.5</v>
          </cell>
          <cell r="P1104" t="str">
            <v>劳务合同</v>
          </cell>
          <cell r="Q1104" t="str">
            <v>男</v>
          </cell>
          <cell r="R1104" t="str">
            <v>汉</v>
          </cell>
          <cell r="S1104">
            <v>23904</v>
          </cell>
          <cell r="T1104" t="str">
            <v>山西省原平市长梁沟镇前岔口村31号</v>
          </cell>
          <cell r="U1104" t="str">
            <v>142202196506112397</v>
          </cell>
        </row>
        <row r="1105">
          <cell r="F1105" t="str">
            <v>任波</v>
          </cell>
          <cell r="G1105" t="str">
            <v>复垦绿化队</v>
          </cell>
          <cell r="H1105" t="str">
            <v>装载机司机</v>
          </cell>
        </row>
        <row r="1105">
          <cell r="J1105" t="str">
            <v>工人岗</v>
          </cell>
          <cell r="K1105" t="str">
            <v>技能序列(S)</v>
          </cell>
        </row>
        <row r="1105">
          <cell r="M1105" t="str">
            <v>临时工</v>
          </cell>
          <cell r="N1105">
            <v>45374</v>
          </cell>
          <cell r="O1105">
            <v>1.5</v>
          </cell>
          <cell r="P1105" t="str">
            <v>劳务合同</v>
          </cell>
          <cell r="Q1105" t="str">
            <v>男</v>
          </cell>
          <cell r="R1105" t="str">
            <v>汉</v>
          </cell>
          <cell r="S1105">
            <v>33962</v>
          </cell>
          <cell r="T1105" t="str">
            <v>内蒙古鄂尔多斯市准格尔旗龙口镇魏家峁村西焉社119号</v>
          </cell>
          <cell r="U1105" t="str">
            <v>152723199212244233</v>
          </cell>
        </row>
        <row r="1106">
          <cell r="F1106" t="str">
            <v>薛润芝</v>
          </cell>
          <cell r="G1106" t="str">
            <v>复垦绿化队</v>
          </cell>
          <cell r="H1106" t="str">
            <v>自卸车司机</v>
          </cell>
        </row>
        <row r="1106">
          <cell r="J1106" t="str">
            <v>工人岗</v>
          </cell>
          <cell r="K1106" t="str">
            <v>技能序列(S)</v>
          </cell>
        </row>
        <row r="1106">
          <cell r="M1106" t="str">
            <v>临时工</v>
          </cell>
          <cell r="N1106">
            <v>45383</v>
          </cell>
          <cell r="O1106">
            <v>1.5</v>
          </cell>
          <cell r="P1106" t="str">
            <v>劳务合同</v>
          </cell>
          <cell r="Q1106" t="str">
            <v>男</v>
          </cell>
          <cell r="R1106" t="str">
            <v>汉</v>
          </cell>
          <cell r="S1106">
            <v>31920</v>
          </cell>
          <cell r="T1106" t="str">
            <v>山西省临县林家坪镇杨家山村013号</v>
          </cell>
          <cell r="U1106" t="str">
            <v>141124198705230012</v>
          </cell>
        </row>
        <row r="1107">
          <cell r="F1107" t="str">
            <v>路福保</v>
          </cell>
          <cell r="G1107" t="str">
            <v>复垦绿化队</v>
          </cell>
          <cell r="H1107" t="str">
            <v>环境治理员</v>
          </cell>
        </row>
        <row r="1107">
          <cell r="J1107" t="str">
            <v>工人岗</v>
          </cell>
          <cell r="K1107" t="str">
            <v>技能序列(S)</v>
          </cell>
        </row>
        <row r="1107">
          <cell r="M1107" t="str">
            <v>临时工</v>
          </cell>
          <cell r="N1107">
            <v>44996</v>
          </cell>
          <cell r="O1107">
            <v>2.5</v>
          </cell>
          <cell r="P1107" t="str">
            <v>劳务合同</v>
          </cell>
          <cell r="Q1107" t="str">
            <v>男</v>
          </cell>
          <cell r="R1107" t="str">
            <v>汉</v>
          </cell>
          <cell r="S1107">
            <v>23825</v>
          </cell>
          <cell r="T1107" t="str">
            <v>山西省偏关县天峰坪镇担水沟村2615区</v>
          </cell>
          <cell r="U1107" t="str">
            <v>142234196503241012</v>
          </cell>
        </row>
        <row r="1108">
          <cell r="F1108" t="str">
            <v>李福强</v>
          </cell>
          <cell r="G1108" t="str">
            <v>生产机修科</v>
          </cell>
          <cell r="H1108" t="str">
            <v>临时工</v>
          </cell>
        </row>
        <row r="1108">
          <cell r="J1108" t="str">
            <v>工人岗</v>
          </cell>
          <cell r="K1108" t="str">
            <v>技能序列(S)</v>
          </cell>
        </row>
        <row r="1108">
          <cell r="M1108" t="str">
            <v>临时工</v>
          </cell>
          <cell r="N1108">
            <v>45857</v>
          </cell>
          <cell r="O1108">
            <v>0.2</v>
          </cell>
          <cell r="P1108" t="str">
            <v>劳务合同</v>
          </cell>
          <cell r="Q1108" t="str">
            <v>男</v>
          </cell>
          <cell r="R1108" t="str">
            <v>汉</v>
          </cell>
          <cell r="S1108">
            <v>28414</v>
          </cell>
          <cell r="T1108" t="str">
            <v>内蒙古土默特左旗把什乡南柜村29号</v>
          </cell>
          <cell r="U1108" t="str">
            <v>150121197710160618</v>
          </cell>
        </row>
        <row r="1109">
          <cell r="F1109" t="str">
            <v>宋明明</v>
          </cell>
          <cell r="G1109" t="str">
            <v>成控中心</v>
          </cell>
          <cell r="H1109" t="str">
            <v>经理</v>
          </cell>
        </row>
        <row r="1109">
          <cell r="J1109" t="str">
            <v>管理岗</v>
          </cell>
          <cell r="K1109" t="str">
            <v>管理序列（M)</v>
          </cell>
          <cell r="L1109" t="str">
            <v>正经理级/副矿级</v>
          </cell>
          <cell r="M1109" t="str">
            <v>正式工</v>
          </cell>
          <cell r="N1109">
            <v>44010</v>
          </cell>
          <cell r="O1109">
            <v>5.2</v>
          </cell>
          <cell r="P1109" t="str">
            <v>固定期限劳动合同</v>
          </cell>
          <cell r="Q1109" t="str">
            <v>男</v>
          </cell>
          <cell r="R1109" t="str">
            <v>汉</v>
          </cell>
          <cell r="S1109">
            <v>31695</v>
          </cell>
          <cell r="T1109" t="str">
            <v>山东省阳信县流坡坞镇宋集村</v>
          </cell>
          <cell r="U1109" t="str">
            <v>372323198610101216</v>
          </cell>
        </row>
        <row r="1110">
          <cell r="F1110" t="str">
            <v>田之江</v>
          </cell>
          <cell r="G1110" t="str">
            <v>成控中心</v>
          </cell>
          <cell r="H1110" t="str">
            <v>副经理</v>
          </cell>
        </row>
        <row r="1110">
          <cell r="J1110" t="str">
            <v>管理岗</v>
          </cell>
          <cell r="K1110" t="str">
            <v>管理序列（M)</v>
          </cell>
          <cell r="L1110" t="str">
            <v>副经理级/正科级</v>
          </cell>
          <cell r="M1110" t="str">
            <v>正式工</v>
          </cell>
          <cell r="N1110">
            <v>43234</v>
          </cell>
          <cell r="O1110">
            <v>7.3</v>
          </cell>
          <cell r="P1110" t="str">
            <v>固定期限劳动合同</v>
          </cell>
          <cell r="Q1110" t="str">
            <v>男</v>
          </cell>
          <cell r="R1110" t="str">
            <v>汉</v>
          </cell>
          <cell r="S1110">
            <v>31447</v>
          </cell>
          <cell r="T1110" t="str">
            <v>内蒙古鄂尔多斯市准格尔旗龙口镇公盖梁村瓷窑沟社357号</v>
          </cell>
          <cell r="U1110" t="str">
            <v>152723198602041517</v>
          </cell>
        </row>
        <row r="1111">
          <cell r="F1111" t="str">
            <v>康中强</v>
          </cell>
          <cell r="G1111" t="str">
            <v>成控中心</v>
          </cell>
          <cell r="H1111" t="str">
            <v>副经理</v>
          </cell>
        </row>
        <row r="1111">
          <cell r="J1111" t="str">
            <v>管理岗</v>
          </cell>
          <cell r="K1111" t="str">
            <v>管理序列（M)</v>
          </cell>
          <cell r="L1111" t="str">
            <v>副经理级/正科级</v>
          </cell>
          <cell r="M1111" t="str">
            <v>正式工</v>
          </cell>
          <cell r="N1111">
            <v>44602</v>
          </cell>
          <cell r="O1111">
            <v>3.6</v>
          </cell>
          <cell r="P1111" t="str">
            <v>固定期限劳动合同</v>
          </cell>
          <cell r="Q1111" t="str">
            <v>男</v>
          </cell>
          <cell r="R1111" t="str">
            <v>汉</v>
          </cell>
          <cell r="S1111">
            <v>27824</v>
          </cell>
          <cell r="T1111" t="str">
            <v>郑州市中原区航海西路金苑小区１０号楼２８号</v>
          </cell>
          <cell r="U1111" t="str">
            <v>41018119760305553X</v>
          </cell>
        </row>
        <row r="1112">
          <cell r="F1112" t="str">
            <v>岳厚浓</v>
          </cell>
          <cell r="G1112" t="str">
            <v>成控中心</v>
          </cell>
          <cell r="H1112" t="str">
            <v>招标主管</v>
          </cell>
        </row>
        <row r="1112">
          <cell r="J1112" t="str">
            <v>专业技术岗</v>
          </cell>
          <cell r="K1112" t="str">
            <v>专业技术序列(P)</v>
          </cell>
          <cell r="L1112" t="str">
            <v>副科级/经理助理/主管</v>
          </cell>
          <cell r="M1112" t="str">
            <v>正式工</v>
          </cell>
          <cell r="N1112">
            <v>44271</v>
          </cell>
          <cell r="O1112">
            <v>4.5</v>
          </cell>
          <cell r="P1112" t="str">
            <v>固定期限劳动合同</v>
          </cell>
          <cell r="Q1112" t="str">
            <v>男</v>
          </cell>
          <cell r="R1112" t="str">
            <v>汉</v>
          </cell>
          <cell r="S1112">
            <v>31653</v>
          </cell>
          <cell r="T1112" t="str">
            <v>内蒙古巴彦淖尔市乌拉特前旗先锋镇毕格村黑柳子政府290号</v>
          </cell>
          <cell r="U1112" t="str">
            <v>152824198608296010</v>
          </cell>
        </row>
        <row r="1113">
          <cell r="F1113" t="str">
            <v>张书铭</v>
          </cell>
          <cell r="G1113" t="str">
            <v>成控中心</v>
          </cell>
          <cell r="H1113" t="str">
            <v>工程师</v>
          </cell>
        </row>
        <row r="1113">
          <cell r="J1113" t="str">
            <v>专业技术岗</v>
          </cell>
          <cell r="K1113" t="str">
            <v>专业技术序列(P)</v>
          </cell>
        </row>
        <row r="1113">
          <cell r="M1113" t="str">
            <v>正式工</v>
          </cell>
          <cell r="N1113">
            <v>45124</v>
          </cell>
          <cell r="O1113">
            <v>2.2</v>
          </cell>
          <cell r="P1113" t="str">
            <v>固定期限劳动合同</v>
          </cell>
          <cell r="Q1113" t="str">
            <v>男</v>
          </cell>
          <cell r="R1113" t="str">
            <v>汉</v>
          </cell>
          <cell r="S1113">
            <v>34687</v>
          </cell>
          <cell r="T1113" t="str">
            <v>西安市未央区御井路甲1606号5栋2单元5层2号</v>
          </cell>
          <cell r="U1113" t="str">
            <v>220621199412190055</v>
          </cell>
        </row>
        <row r="1114">
          <cell r="F1114" t="str">
            <v>马福</v>
          </cell>
          <cell r="G1114" t="str">
            <v>成控中心</v>
          </cell>
          <cell r="H1114" t="str">
            <v>机电工程师</v>
          </cell>
        </row>
        <row r="1114">
          <cell r="J1114" t="str">
            <v>专业技术岗</v>
          </cell>
          <cell r="K1114" t="str">
            <v>专业技术序列(P)</v>
          </cell>
        </row>
        <row r="1114">
          <cell r="M1114" t="str">
            <v>正式工</v>
          </cell>
          <cell r="N1114">
            <v>45397</v>
          </cell>
          <cell r="O1114">
            <v>1.4</v>
          </cell>
          <cell r="P1114" t="str">
            <v>固定期限劳动合同</v>
          </cell>
          <cell r="Q1114" t="str">
            <v>男</v>
          </cell>
          <cell r="R1114" t="str">
            <v>汉</v>
          </cell>
          <cell r="S1114">
            <v>32946</v>
          </cell>
          <cell r="T1114" t="str">
            <v>内蒙古鄂尔多斯市准格尔旗薛家湾镇白草塔村特拉沟社169号</v>
          </cell>
          <cell r="U1114" t="str">
            <v>152723199003141211</v>
          </cell>
        </row>
        <row r="1115">
          <cell r="F1115" t="str">
            <v>白露</v>
          </cell>
          <cell r="G1115" t="str">
            <v>成控中心</v>
          </cell>
          <cell r="H1115" t="str">
            <v>工程师</v>
          </cell>
        </row>
        <row r="1115">
          <cell r="J1115" t="str">
            <v>专业技术岗</v>
          </cell>
          <cell r="K1115" t="str">
            <v>专业技术序列(P)</v>
          </cell>
        </row>
        <row r="1115">
          <cell r="M1115" t="str">
            <v>正式工</v>
          </cell>
          <cell r="N1115">
            <v>44410</v>
          </cell>
          <cell r="O1115">
            <v>4.1</v>
          </cell>
          <cell r="P1115" t="str">
            <v>固定期限劳动合同</v>
          </cell>
          <cell r="Q1115" t="str">
            <v>女</v>
          </cell>
          <cell r="R1115" t="str">
            <v>汉</v>
          </cell>
          <cell r="S1115">
            <v>35272</v>
          </cell>
          <cell r="T1115" t="str">
            <v>内蒙古鄂尔多斯市准格尔旗薛家湾镇烟波里3号楼4单元6号</v>
          </cell>
          <cell r="U1115" t="str">
            <v>150124199607261929</v>
          </cell>
        </row>
        <row r="1116">
          <cell r="F1116" t="str">
            <v>王佳</v>
          </cell>
          <cell r="G1116" t="str">
            <v>成控中心</v>
          </cell>
          <cell r="H1116" t="str">
            <v>预算员</v>
          </cell>
        </row>
        <row r="1116">
          <cell r="J1116" t="str">
            <v>专业技术岗</v>
          </cell>
          <cell r="K1116" t="str">
            <v>专业技术序列(P)</v>
          </cell>
        </row>
        <row r="1116">
          <cell r="M1116" t="str">
            <v>正式工</v>
          </cell>
          <cell r="N1116">
            <v>44362</v>
          </cell>
          <cell r="O1116">
            <v>4.3</v>
          </cell>
          <cell r="P1116" t="str">
            <v>固定期限劳动合同</v>
          </cell>
          <cell r="Q1116" t="str">
            <v>女</v>
          </cell>
          <cell r="R1116" t="str">
            <v>汉</v>
          </cell>
          <cell r="S1116">
            <v>32258</v>
          </cell>
          <cell r="T1116" t="str">
            <v>内蒙古乌兰察布市兴和县城关镇民乐巷63号</v>
          </cell>
          <cell r="U1116" t="str">
            <v>152627198804250069</v>
          </cell>
        </row>
        <row r="1117">
          <cell r="F1117" t="str">
            <v>王美霞</v>
          </cell>
          <cell r="G1117" t="str">
            <v>成控中心</v>
          </cell>
          <cell r="H1117" t="str">
            <v>采购专员</v>
          </cell>
        </row>
        <row r="1117">
          <cell r="J1117" t="str">
            <v>专业技术岗</v>
          </cell>
          <cell r="K1117" t="str">
            <v>专业技术序列(P)</v>
          </cell>
        </row>
        <row r="1117">
          <cell r="M1117" t="str">
            <v>正式工</v>
          </cell>
          <cell r="N1117">
            <v>43563</v>
          </cell>
          <cell r="O1117">
            <v>6.4</v>
          </cell>
          <cell r="P1117" t="str">
            <v>固定期限劳动合同</v>
          </cell>
          <cell r="Q1117" t="str">
            <v>女</v>
          </cell>
          <cell r="R1117" t="str">
            <v>汉</v>
          </cell>
          <cell r="S1117">
            <v>34895</v>
          </cell>
          <cell r="T1117" t="str">
            <v>内蒙古鄂尔多斯市准格尔旗薛家湾镇三宝窑村东沟社162号</v>
          </cell>
          <cell r="U1117" t="str">
            <v>152723199507150920</v>
          </cell>
        </row>
        <row r="1118">
          <cell r="F1118" t="str">
            <v>张常在</v>
          </cell>
          <cell r="G1118" t="str">
            <v>成控中心</v>
          </cell>
          <cell r="H1118" t="str">
            <v>土建工程师</v>
          </cell>
        </row>
        <row r="1118">
          <cell r="J1118" t="str">
            <v>专业技术岗</v>
          </cell>
          <cell r="K1118" t="str">
            <v>专业技术序列(P)</v>
          </cell>
        </row>
        <row r="1118">
          <cell r="M1118" t="str">
            <v>正式工</v>
          </cell>
          <cell r="N1118">
            <v>45575</v>
          </cell>
          <cell r="O1118">
            <v>0.9</v>
          </cell>
          <cell r="P1118" t="str">
            <v>固定期限劳动合同</v>
          </cell>
          <cell r="Q1118" t="str">
            <v>男</v>
          </cell>
          <cell r="R1118" t="str">
            <v>汉</v>
          </cell>
          <cell r="S1118">
            <v>29864</v>
          </cell>
          <cell r="T1118" t="str">
            <v>天津市东丽区无瑕街金辉里1号</v>
          </cell>
          <cell r="U1118" t="str">
            <v>150123198110050631</v>
          </cell>
        </row>
        <row r="1119">
          <cell r="F1119" t="str">
            <v>罗曼</v>
          </cell>
          <cell r="G1119" t="str">
            <v>成控中心</v>
          </cell>
          <cell r="H1119" t="str">
            <v>招标专员</v>
          </cell>
        </row>
        <row r="1119">
          <cell r="J1119" t="str">
            <v>专业技术岗</v>
          </cell>
          <cell r="K1119" t="str">
            <v>专业技术序列(P)</v>
          </cell>
        </row>
        <row r="1119">
          <cell r="M1119" t="str">
            <v>正式工</v>
          </cell>
          <cell r="N1119">
            <v>43419</v>
          </cell>
          <cell r="O1119">
            <v>6.8</v>
          </cell>
          <cell r="P1119" t="str">
            <v>固定期限劳动合同</v>
          </cell>
          <cell r="Q1119" t="str">
            <v>女</v>
          </cell>
          <cell r="R1119" t="str">
            <v>汉</v>
          </cell>
          <cell r="S1119">
            <v>34252</v>
          </cell>
          <cell r="T1119" t="str">
            <v>内蒙古鄂尔多斯市准格尔旗薛家湾镇和硕雅园8号楼5单元401号</v>
          </cell>
          <cell r="U1119" t="str">
            <v>15282319931010052x</v>
          </cell>
        </row>
        <row r="1120">
          <cell r="F1120" t="str">
            <v>梁国文</v>
          </cell>
          <cell r="G1120" t="str">
            <v>集团督查办公室</v>
          </cell>
          <cell r="H1120" t="str">
            <v>主任督查专员</v>
          </cell>
        </row>
        <row r="1120">
          <cell r="J1120" t="str">
            <v>管理岗</v>
          </cell>
          <cell r="K1120" t="str">
            <v>管理序列（M)</v>
          </cell>
          <cell r="L1120" t="str">
            <v>副经理级/ 正科级</v>
          </cell>
          <cell r="M1120" t="str">
            <v>正式工</v>
          </cell>
          <cell r="N1120">
            <v>41468</v>
          </cell>
          <cell r="O1120">
            <v>12.2</v>
          </cell>
          <cell r="P1120" t="str">
            <v>固定期限劳动合同</v>
          </cell>
          <cell r="Q1120" t="str">
            <v>男</v>
          </cell>
          <cell r="R1120" t="str">
            <v>汉</v>
          </cell>
          <cell r="S1120">
            <v>33099</v>
          </cell>
          <cell r="T1120" t="str">
            <v>内蒙古和林格尔县巧什营乡讨速号村707号1户</v>
          </cell>
          <cell r="U1120" t="str">
            <v>150123199008143115</v>
          </cell>
        </row>
        <row r="1121">
          <cell r="F1121" t="str">
            <v>张爱平</v>
          </cell>
          <cell r="G1121" t="str">
            <v>集团督查办公室</v>
          </cell>
          <cell r="H1121" t="str">
            <v>督察主管</v>
          </cell>
        </row>
        <row r="1121">
          <cell r="J1121" t="str">
            <v>专业技术岗</v>
          </cell>
          <cell r="K1121" t="str">
            <v>专业技术序列(P)</v>
          </cell>
          <cell r="L1121" t="str">
            <v>副科级/经理助理/主管</v>
          </cell>
          <cell r="M1121" t="str">
            <v>正式工</v>
          </cell>
          <cell r="N1121">
            <v>40614</v>
          </cell>
          <cell r="O1121">
            <v>14.5</v>
          </cell>
          <cell r="P1121" t="str">
            <v>固定期限劳动合同</v>
          </cell>
          <cell r="Q1121" t="str">
            <v>女</v>
          </cell>
          <cell r="R1121" t="str">
            <v>汉</v>
          </cell>
          <cell r="S1121">
            <v>31935</v>
          </cell>
          <cell r="T1121" t="str">
            <v>内蒙古鄂尔多斯市准格尔旗暖水乡榆树壕村前巴拉圪素社065号</v>
          </cell>
          <cell r="U1121" t="str">
            <v>152722198706070324</v>
          </cell>
        </row>
        <row r="1122">
          <cell r="F1122" t="str">
            <v>蔺永福</v>
          </cell>
          <cell r="G1122" t="str">
            <v>煤质管理部</v>
          </cell>
          <cell r="H1122" t="str">
            <v>主管</v>
          </cell>
        </row>
        <row r="1122">
          <cell r="J1122" t="str">
            <v>管理岗</v>
          </cell>
          <cell r="K1122" t="str">
            <v>管理序列（M)</v>
          </cell>
          <cell r="L1122" t="str">
            <v>副科级/经理助理/主管</v>
          </cell>
          <cell r="M1122" t="str">
            <v>正式工</v>
          </cell>
          <cell r="N1122">
            <v>40616</v>
          </cell>
          <cell r="O1122">
            <v>14.5</v>
          </cell>
          <cell r="P1122" t="str">
            <v>固定期限劳动合同</v>
          </cell>
          <cell r="Q1122" t="str">
            <v>男</v>
          </cell>
          <cell r="R1122" t="str">
            <v>汉</v>
          </cell>
          <cell r="S1122">
            <v>32321</v>
          </cell>
          <cell r="T1122" t="str">
            <v>内蒙古鄂尔多斯市</v>
          </cell>
          <cell r="U1122" t="str">
            <v>152723198806273010</v>
          </cell>
        </row>
        <row r="1123">
          <cell r="F1123" t="str">
            <v>魏杰</v>
          </cell>
          <cell r="G1123" t="str">
            <v>法务监察中心（发展）</v>
          </cell>
          <cell r="H1123" t="str">
            <v>法务监察专员</v>
          </cell>
        </row>
        <row r="1123">
          <cell r="J1123" t="str">
            <v>专业技术岗</v>
          </cell>
          <cell r="K1123" t="str">
            <v>专业技术序列(P)</v>
          </cell>
        </row>
        <row r="1123">
          <cell r="M1123" t="str">
            <v>正式工</v>
          </cell>
          <cell r="N1123">
            <v>44670</v>
          </cell>
          <cell r="O1123">
            <v>3.4</v>
          </cell>
          <cell r="P1123" t="str">
            <v>固定期限劳动合同</v>
          </cell>
          <cell r="Q1123" t="str">
            <v>男</v>
          </cell>
          <cell r="R1123" t="str">
            <v>汉</v>
          </cell>
          <cell r="S1123">
            <v>33068</v>
          </cell>
          <cell r="T1123" t="str">
            <v>内蒙古鄂尔多斯市东胜区东环路二号街坊东胜区人才市场J3号</v>
          </cell>
          <cell r="U1123" t="str">
            <v>610623199007143015</v>
          </cell>
        </row>
        <row r="1124">
          <cell r="F1124" t="str">
            <v>李其才</v>
          </cell>
          <cell r="G1124" t="str">
            <v>生产机修科</v>
          </cell>
          <cell r="H1124" t="str">
            <v>原煤皮带巡视工</v>
          </cell>
        </row>
        <row r="1124">
          <cell r="J1124" t="str">
            <v>工人岗</v>
          </cell>
          <cell r="K1124" t="str">
            <v>技能序列(S)</v>
          </cell>
        </row>
        <row r="1124">
          <cell r="M1124" t="str">
            <v>临时工</v>
          </cell>
          <cell r="N1124">
            <v>45726</v>
          </cell>
          <cell r="O1124">
            <v>12.1</v>
          </cell>
          <cell r="P1124" t="str">
            <v>劳务合同</v>
          </cell>
          <cell r="Q1124" t="str">
            <v>男</v>
          </cell>
          <cell r="R1124" t="str">
            <v>汉</v>
          </cell>
          <cell r="S1124">
            <v>23776</v>
          </cell>
          <cell r="T1124" t="str">
            <v>山东省东平县旧县乡尹村二村031号</v>
          </cell>
          <cell r="U1124" t="str">
            <v>37012419650203409X</v>
          </cell>
        </row>
        <row r="1125">
          <cell r="F1125" t="str">
            <v>李印楼</v>
          </cell>
          <cell r="G1125" t="str">
            <v>南非项目公司</v>
          </cell>
          <cell r="H1125" t="str">
            <v>董事长</v>
          </cell>
        </row>
        <row r="1125">
          <cell r="J1125" t="str">
            <v>管理岗</v>
          </cell>
          <cell r="K1125" t="str">
            <v>管理序列（M)</v>
          </cell>
          <cell r="L1125" t="str">
            <v>董事长</v>
          </cell>
          <cell r="M1125" t="str">
            <v>正式工</v>
          </cell>
          <cell r="N1125">
            <v>41306</v>
          </cell>
          <cell r="O1125">
            <v>12.6</v>
          </cell>
          <cell r="P1125" t="str">
            <v>固定期限劳动合同</v>
          </cell>
          <cell r="Q1125" t="str">
            <v>男</v>
          </cell>
          <cell r="R1125" t="str">
            <v>汉</v>
          </cell>
          <cell r="S1125">
            <v>25630</v>
          </cell>
          <cell r="T1125" t="str">
            <v>江苏省沛县大屯煤电徐庄风井小区433号</v>
          </cell>
          <cell r="U1125" t="str">
            <v>320322197003037337</v>
          </cell>
        </row>
        <row r="1126">
          <cell r="F1126" t="str">
            <v>郭鑫</v>
          </cell>
          <cell r="G1126" t="str">
            <v>南非项目公司</v>
          </cell>
          <cell r="H1126" t="str">
            <v>总经理</v>
          </cell>
        </row>
        <row r="1126">
          <cell r="J1126" t="str">
            <v>管理岗</v>
          </cell>
          <cell r="K1126" t="str">
            <v>管理序列（M)</v>
          </cell>
          <cell r="L1126" t="str">
            <v>总经理级</v>
          </cell>
          <cell r="M1126" t="str">
            <v>正式工</v>
          </cell>
          <cell r="N1126">
            <v>41340</v>
          </cell>
          <cell r="O1126">
            <v>12.5</v>
          </cell>
          <cell r="P1126" t="str">
            <v>固定期限劳动合同</v>
          </cell>
          <cell r="Q1126" t="str">
            <v>男</v>
          </cell>
          <cell r="R1126" t="str">
            <v>汉</v>
          </cell>
          <cell r="S1126">
            <v>31733</v>
          </cell>
          <cell r="T1126" t="str">
            <v>内蒙古准格尔旗薛家湾镇大诚祥云小区13号楼2单元1001室</v>
          </cell>
          <cell r="U1126" t="str">
            <v>152723198611177811</v>
          </cell>
        </row>
        <row r="1127">
          <cell r="F1127" t="str">
            <v>王玉良</v>
          </cell>
          <cell r="G1127" t="str">
            <v>南非项目公司</v>
          </cell>
          <cell r="H1127" t="str">
            <v>副经理</v>
          </cell>
        </row>
        <row r="1127">
          <cell r="J1127" t="str">
            <v>管理岗</v>
          </cell>
          <cell r="K1127" t="str">
            <v>管理序列（M)</v>
          </cell>
          <cell r="L1127" t="str">
            <v>副经理级/正科级</v>
          </cell>
          <cell r="M1127" t="str">
            <v>正式工</v>
          </cell>
          <cell r="N1127">
            <v>41275</v>
          </cell>
          <cell r="O1127">
            <v>12.7</v>
          </cell>
          <cell r="P1127" t="str">
            <v>固定期限劳动合同</v>
          </cell>
          <cell r="Q1127" t="str">
            <v>男</v>
          </cell>
          <cell r="R1127" t="str">
            <v>满</v>
          </cell>
          <cell r="S1127">
            <v>31739</v>
          </cell>
          <cell r="T1127" t="str">
            <v>河北省承德市宽城满族自治县峪耳崖镇唐家庄村大东沟10号</v>
          </cell>
          <cell r="U1127" t="str">
            <v>130827198611233612</v>
          </cell>
        </row>
        <row r="1128">
          <cell r="F1128" t="str">
            <v>王静玉</v>
          </cell>
          <cell r="G1128" t="str">
            <v>南非项目公司</v>
          </cell>
          <cell r="H1128" t="str">
            <v>主提升司机</v>
          </cell>
        </row>
        <row r="1128">
          <cell r="J1128" t="str">
            <v>工人岗</v>
          </cell>
          <cell r="K1128" t="str">
            <v>技能序列(S)</v>
          </cell>
        </row>
        <row r="1128">
          <cell r="M1128" t="str">
            <v>正式工</v>
          </cell>
          <cell r="N1128">
            <v>43038</v>
          </cell>
          <cell r="O1128">
            <v>7.9</v>
          </cell>
          <cell r="P1128" t="str">
            <v>固定期限劳动合同</v>
          </cell>
          <cell r="Q1128" t="str">
            <v>女</v>
          </cell>
          <cell r="R1128" t="str">
            <v>汉</v>
          </cell>
          <cell r="S1128">
            <v>26751</v>
          </cell>
          <cell r="T1128" t="str">
            <v>辽宁省调兵山市大明镇大明村20组22号</v>
          </cell>
          <cell r="U1128" t="str">
            <v>210124197303283843</v>
          </cell>
        </row>
        <row r="1129">
          <cell r="F1129" t="str">
            <v>李宇鹏</v>
          </cell>
          <cell r="G1129" t="str">
            <v>南非项目公司</v>
          </cell>
          <cell r="H1129" t="str">
            <v>选煤工程师</v>
          </cell>
        </row>
        <row r="1129">
          <cell r="J1129" t="str">
            <v>专业技术岗</v>
          </cell>
          <cell r="K1129" t="str">
            <v>专业技术序列(P)</v>
          </cell>
        </row>
        <row r="1129">
          <cell r="M1129" t="str">
            <v>正式工</v>
          </cell>
          <cell r="N1129">
            <v>45744</v>
          </cell>
          <cell r="O1129">
            <v>0.5</v>
          </cell>
          <cell r="P1129" t="str">
            <v>固定期限劳动合同</v>
          </cell>
          <cell r="Q1129" t="str">
            <v>男</v>
          </cell>
          <cell r="R1129" t="str">
            <v>汉</v>
          </cell>
          <cell r="S1129">
            <v>34042</v>
          </cell>
          <cell r="T1129" t="str">
            <v>西安市长安区引镇南寨东村东街南路27号</v>
          </cell>
          <cell r="U1129" t="str">
            <v>610121199303146958</v>
          </cell>
        </row>
        <row r="1130">
          <cell r="F1130" t="str">
            <v>郑天翔</v>
          </cell>
          <cell r="G1130" t="str">
            <v>南非项目公司</v>
          </cell>
          <cell r="H1130" t="str">
            <v>厨师</v>
          </cell>
        </row>
        <row r="1130">
          <cell r="J1130" t="str">
            <v>工人岗</v>
          </cell>
          <cell r="K1130" t="str">
            <v>技能序列(S)</v>
          </cell>
        </row>
        <row r="1130">
          <cell r="M1130" t="str">
            <v>正式工</v>
          </cell>
          <cell r="N1130">
            <v>45163</v>
          </cell>
          <cell r="O1130">
            <v>2.1</v>
          </cell>
          <cell r="P1130" t="str">
            <v>固定期限劳动合同</v>
          </cell>
          <cell r="Q1130" t="str">
            <v>男</v>
          </cell>
          <cell r="R1130" t="str">
            <v>汉</v>
          </cell>
          <cell r="S1130">
            <v>35338</v>
          </cell>
          <cell r="T1130" t="str">
            <v>内蒙古乌兰察布市察哈尔右翼中旗大滩乡脑包沟村</v>
          </cell>
          <cell r="U1130" t="str">
            <v>152631199609303013</v>
          </cell>
        </row>
      </sheetData>
      <sheetData sheetId="3" refreshError="1"/>
      <sheetData sheetId="4" refreshError="1">
        <row r="1">
          <cell r="D1" t="str">
            <v>姓名</v>
          </cell>
          <cell r="E1" t="str">
            <v>工作部门</v>
          </cell>
          <cell r="F1" t="str">
            <v>岗位</v>
          </cell>
          <cell r="G1" t="str">
            <v>岗位类别</v>
          </cell>
          <cell r="H1" t="str">
            <v>级别</v>
          </cell>
          <cell r="I1" t="str">
            <v>任职日期</v>
          </cell>
        </row>
        <row r="2">
          <cell r="D2" t="str">
            <v>李波</v>
          </cell>
          <cell r="E2" t="str">
            <v>公司领导</v>
          </cell>
          <cell r="F2" t="str">
            <v>董事长</v>
          </cell>
          <cell r="G2" t="str">
            <v>管理岗</v>
          </cell>
          <cell r="H2" t="str">
            <v>董事长</v>
          </cell>
          <cell r="I2">
            <v>45235</v>
          </cell>
        </row>
        <row r="3">
          <cell r="D3" t="str">
            <v>李运成</v>
          </cell>
          <cell r="E3" t="str">
            <v>宁夏公司</v>
          </cell>
          <cell r="F3" t="str">
            <v>副董事长兼总经理</v>
          </cell>
          <cell r="G3" t="str">
            <v>管理岗</v>
          </cell>
          <cell r="H3" t="str">
            <v>总经理级</v>
          </cell>
          <cell r="I3">
            <v>45863</v>
          </cell>
        </row>
        <row r="4">
          <cell r="D4" t="str">
            <v>刘冠杰</v>
          </cell>
          <cell r="E4" t="str">
            <v>公司领导</v>
          </cell>
          <cell r="F4" t="str">
            <v>集团财务常务副总级</v>
          </cell>
          <cell r="G4" t="str">
            <v>管理岗</v>
          </cell>
          <cell r="H4" t="str">
            <v>总经理级</v>
          </cell>
          <cell r="I4">
            <v>45378</v>
          </cell>
        </row>
        <row r="5">
          <cell r="D5" t="str">
            <v>章杨</v>
          </cell>
          <cell r="E5" t="str">
            <v>公司领导</v>
          </cell>
          <cell r="F5" t="str">
            <v>总经理</v>
          </cell>
          <cell r="G5" t="str">
            <v>管理岗</v>
          </cell>
          <cell r="H5" t="str">
            <v>总经理级</v>
          </cell>
          <cell r="I5">
            <v>45486</v>
          </cell>
        </row>
        <row r="6">
          <cell r="D6" t="str">
            <v>奚明</v>
          </cell>
          <cell r="E6" t="str">
            <v>公司领导</v>
          </cell>
          <cell r="F6" t="str">
            <v>常务副总经理</v>
          </cell>
          <cell r="G6" t="str">
            <v>管理岗</v>
          </cell>
          <cell r="H6" t="str">
            <v>副总级</v>
          </cell>
          <cell r="I6">
            <v>44880</v>
          </cell>
        </row>
        <row r="7">
          <cell r="D7" t="str">
            <v>窦发权</v>
          </cell>
          <cell r="E7" t="str">
            <v>公司领导</v>
          </cell>
          <cell r="F7" t="str">
            <v>总工程师</v>
          </cell>
          <cell r="G7" t="str">
            <v>管理岗</v>
          </cell>
          <cell r="H7" t="str">
            <v>总经理级</v>
          </cell>
          <cell r="I7">
            <v>45181</v>
          </cell>
        </row>
        <row r="8">
          <cell r="D8" t="str">
            <v>马天峰</v>
          </cell>
          <cell r="E8" t="str">
            <v>公司领导</v>
          </cell>
          <cell r="F8" t="str">
            <v>副总经理</v>
          </cell>
          <cell r="G8" t="str">
            <v>管理岗</v>
          </cell>
          <cell r="H8" t="str">
            <v>副总级</v>
          </cell>
          <cell r="I8">
            <v>44210</v>
          </cell>
        </row>
        <row r="9">
          <cell r="D9" t="str">
            <v>李印楼</v>
          </cell>
          <cell r="E9" t="str">
            <v>公司领导</v>
          </cell>
          <cell r="F9" t="str">
            <v>董事长</v>
          </cell>
          <cell r="G9" t="str">
            <v>管理岗</v>
          </cell>
          <cell r="H9" t="str">
            <v>董事长</v>
          </cell>
          <cell r="I9">
            <v>45547</v>
          </cell>
        </row>
        <row r="10">
          <cell r="D10" t="str">
            <v>宋云飞</v>
          </cell>
          <cell r="E10" t="str">
            <v>公司领导</v>
          </cell>
          <cell r="F10" t="str">
            <v>副总经理</v>
          </cell>
          <cell r="G10" t="str">
            <v>管理岗</v>
          </cell>
          <cell r="H10" t="str">
            <v>副总级</v>
          </cell>
          <cell r="I10">
            <v>45555</v>
          </cell>
        </row>
        <row r="11">
          <cell r="D11" t="str">
            <v>周洪刚</v>
          </cell>
          <cell r="E11" t="str">
            <v>公司领导</v>
          </cell>
          <cell r="F11" t="str">
            <v>总经理助理兼多种经营部经理</v>
          </cell>
          <cell r="G11" t="str">
            <v>管理岗</v>
          </cell>
          <cell r="H11" t="str">
            <v>副总级</v>
          </cell>
          <cell r="I11">
            <v>43164</v>
          </cell>
        </row>
        <row r="12">
          <cell r="D12" t="str">
            <v>王震</v>
          </cell>
          <cell r="E12" t="str">
            <v>公司领导</v>
          </cell>
          <cell r="F12" t="str">
            <v>副总经理</v>
          </cell>
          <cell r="G12" t="str">
            <v>管理岗</v>
          </cell>
          <cell r="H12" t="str">
            <v>副总级</v>
          </cell>
          <cell r="I12">
            <v>44917</v>
          </cell>
        </row>
        <row r="13">
          <cell r="D13" t="str">
            <v>赵佳</v>
          </cell>
          <cell r="E13" t="str">
            <v>财务部</v>
          </cell>
          <cell r="F13" t="str">
            <v>力量发展财务副总监兼力量煤业财务总监</v>
          </cell>
          <cell r="G13" t="str">
            <v>管理岗</v>
          </cell>
          <cell r="H13" t="str">
            <v>副总级</v>
          </cell>
          <cell r="I13">
            <v>45861</v>
          </cell>
        </row>
        <row r="14">
          <cell r="D14" t="str">
            <v>白新江</v>
          </cell>
          <cell r="E14" t="str">
            <v>总工办</v>
          </cell>
          <cell r="F14" t="str">
            <v>总工办主任</v>
          </cell>
          <cell r="G14" t="str">
            <v>专业技术岗</v>
          </cell>
          <cell r="H14" t="str">
            <v>正经理级/副矿级</v>
          </cell>
          <cell r="I14">
            <v>45630</v>
          </cell>
        </row>
        <row r="15">
          <cell r="D15" t="str">
            <v>郭洪亮</v>
          </cell>
          <cell r="E15" t="str">
            <v>宁夏公司</v>
          </cell>
          <cell r="F15" t="str">
            <v>常务副总经理</v>
          </cell>
          <cell r="G15" t="str">
            <v>管理岗</v>
          </cell>
          <cell r="H15" t="str">
            <v>副总级</v>
          </cell>
          <cell r="I15">
            <v>45863</v>
          </cell>
        </row>
        <row r="16">
          <cell r="D16" t="str">
            <v>李秦生</v>
          </cell>
          <cell r="E16" t="str">
            <v>公司领导</v>
          </cell>
          <cell r="F16" t="str">
            <v>副总经理兼矿长</v>
          </cell>
          <cell r="G16" t="str">
            <v>管理岗</v>
          </cell>
          <cell r="H16" t="str">
            <v>副总级</v>
          </cell>
          <cell r="I16">
            <v>45486</v>
          </cell>
        </row>
        <row r="17">
          <cell r="D17" t="str">
            <v>杨维海</v>
          </cell>
          <cell r="E17" t="str">
            <v>矿级领导</v>
          </cell>
          <cell r="F17" t="str">
            <v>副矿长</v>
          </cell>
          <cell r="G17" t="str">
            <v>管理岗</v>
          </cell>
          <cell r="H17" t="str">
            <v>高级经理级</v>
          </cell>
          <cell r="I17">
            <v>45642</v>
          </cell>
        </row>
        <row r="18">
          <cell r="D18" t="str">
            <v>刘栓柱</v>
          </cell>
          <cell r="E18" t="str">
            <v>总工办</v>
          </cell>
          <cell r="F18" t="str">
            <v>总工办职员</v>
          </cell>
          <cell r="G18" t="str">
            <v>专业技术岗</v>
          </cell>
          <cell r="H18" t="str">
            <v>正经理级/副矿级</v>
          </cell>
          <cell r="I18">
            <v>45630</v>
          </cell>
        </row>
        <row r="19">
          <cell r="D19" t="str">
            <v>高翔</v>
          </cell>
          <cell r="E19" t="str">
            <v>矿级领导</v>
          </cell>
          <cell r="F19" t="str">
            <v>生产副矿长</v>
          </cell>
          <cell r="G19" t="str">
            <v>管理岗</v>
          </cell>
          <cell r="H19" t="str">
            <v>高级经理级</v>
          </cell>
          <cell r="I19">
            <v>45642</v>
          </cell>
        </row>
        <row r="20">
          <cell r="D20" t="str">
            <v>陈永清</v>
          </cell>
          <cell r="E20" t="str">
            <v>矿级领导</v>
          </cell>
          <cell r="F20" t="str">
            <v>机电副矿长</v>
          </cell>
          <cell r="G20" t="str">
            <v>管理岗</v>
          </cell>
          <cell r="H20" t="str">
            <v>高级经理级</v>
          </cell>
          <cell r="I20">
            <v>45642</v>
          </cell>
        </row>
        <row r="21">
          <cell r="D21" t="str">
            <v>王荣</v>
          </cell>
          <cell r="E21" t="str">
            <v>矿级领导</v>
          </cell>
          <cell r="F21" t="str">
            <v>总工程师</v>
          </cell>
          <cell r="G21" t="str">
            <v>管理岗</v>
          </cell>
          <cell r="H21" t="str">
            <v>高级经理级</v>
          </cell>
          <cell r="I21">
            <v>45642</v>
          </cell>
        </row>
        <row r="22">
          <cell r="D22" t="str">
            <v>付浩声</v>
          </cell>
          <cell r="E22" t="str">
            <v>矿级领导</v>
          </cell>
          <cell r="F22" t="str">
            <v>机电副总工程师</v>
          </cell>
          <cell r="G22" t="str">
            <v>管理岗</v>
          </cell>
          <cell r="H22" t="str">
            <v>正经理级/副矿级</v>
          </cell>
          <cell r="I22">
            <v>45423</v>
          </cell>
        </row>
        <row r="23">
          <cell r="D23" t="str">
            <v>李亚杰</v>
          </cell>
          <cell r="E23" t="str">
            <v>矿级领导</v>
          </cell>
          <cell r="F23" t="str">
            <v>安全副总工程师</v>
          </cell>
          <cell r="G23" t="str">
            <v>管理岗</v>
          </cell>
          <cell r="H23" t="str">
            <v>正经理级/副矿级</v>
          </cell>
          <cell r="I23">
            <v>45423</v>
          </cell>
        </row>
        <row r="24">
          <cell r="D24" t="str">
            <v>乔孝军</v>
          </cell>
          <cell r="E24" t="str">
            <v>综采队</v>
          </cell>
          <cell r="F24" t="str">
            <v>矿长助理兼综采队队长</v>
          </cell>
          <cell r="G24" t="str">
            <v>管理岗</v>
          </cell>
          <cell r="H24" t="str">
            <v>正经理级/副矿级</v>
          </cell>
          <cell r="I24">
            <v>44958</v>
          </cell>
        </row>
        <row r="25">
          <cell r="D25" t="str">
            <v>孙启明</v>
          </cell>
          <cell r="E25" t="str">
            <v>综采队</v>
          </cell>
          <cell r="F25" t="str">
            <v>矿长助理兼综采队队长</v>
          </cell>
          <cell r="G25" t="str">
            <v>管理岗</v>
          </cell>
          <cell r="H25" t="str">
            <v>正经理级/副矿级</v>
          </cell>
          <cell r="I25">
            <v>45597</v>
          </cell>
        </row>
        <row r="26">
          <cell r="D26" t="str">
            <v>张广振</v>
          </cell>
          <cell r="E26" t="str">
            <v>综采队</v>
          </cell>
          <cell r="F26" t="str">
            <v>常务副队长</v>
          </cell>
          <cell r="G26" t="str">
            <v>管理岗</v>
          </cell>
          <cell r="H26" t="str">
            <v>副经理级/正科级</v>
          </cell>
          <cell r="I26">
            <v>45090</v>
          </cell>
        </row>
        <row r="27">
          <cell r="D27" t="str">
            <v>任建龙</v>
          </cell>
          <cell r="E27" t="str">
            <v>总调度室</v>
          </cell>
          <cell r="F27" t="str">
            <v>主任</v>
          </cell>
          <cell r="G27" t="str">
            <v>管理岗</v>
          </cell>
          <cell r="H27" t="str">
            <v>副经理级/正科级</v>
          </cell>
          <cell r="I27">
            <v>45866</v>
          </cell>
        </row>
        <row r="28">
          <cell r="D28" t="str">
            <v>贺伟</v>
          </cell>
          <cell r="E28" t="str">
            <v>安全监察科</v>
          </cell>
          <cell r="F28" t="str">
            <v>安全监察科科长</v>
          </cell>
          <cell r="G28" t="str">
            <v>管理岗</v>
          </cell>
          <cell r="H28" t="str">
            <v>副经理级/正科级</v>
          </cell>
          <cell r="I28">
            <v>45145</v>
          </cell>
        </row>
        <row r="29">
          <cell r="D29" t="str">
            <v>杨培</v>
          </cell>
          <cell r="E29" t="str">
            <v>综采队</v>
          </cell>
          <cell r="F29" t="str">
            <v>副队长</v>
          </cell>
          <cell r="G29" t="str">
            <v>管理岗</v>
          </cell>
          <cell r="H29" t="str">
            <v>副科级/经理助理/主管</v>
          </cell>
          <cell r="I29">
            <v>44958</v>
          </cell>
        </row>
        <row r="30">
          <cell r="D30" t="str">
            <v>张坤</v>
          </cell>
          <cell r="E30" t="str">
            <v>综采队</v>
          </cell>
          <cell r="F30" t="str">
            <v>副队长</v>
          </cell>
          <cell r="G30" t="str">
            <v>管理岗</v>
          </cell>
          <cell r="H30" t="str">
            <v>副科级/经理助理/主管</v>
          </cell>
          <cell r="I30">
            <v>44958</v>
          </cell>
        </row>
        <row r="31">
          <cell r="D31" t="str">
            <v>乔田靖</v>
          </cell>
          <cell r="E31" t="str">
            <v>综采队</v>
          </cell>
          <cell r="F31" t="str">
            <v>生产班副班长</v>
          </cell>
          <cell r="G31" t="str">
            <v>工人岗</v>
          </cell>
        </row>
        <row r="31">
          <cell r="I31">
            <v>45142</v>
          </cell>
        </row>
        <row r="32">
          <cell r="D32" t="str">
            <v>姜平</v>
          </cell>
          <cell r="E32" t="str">
            <v>综采队</v>
          </cell>
          <cell r="F32" t="str">
            <v>副班长</v>
          </cell>
          <cell r="G32" t="str">
            <v>工人岗</v>
          </cell>
        </row>
        <row r="32">
          <cell r="I32">
            <v>45521</v>
          </cell>
        </row>
        <row r="33">
          <cell r="D33" t="str">
            <v>杨纪仓</v>
          </cell>
          <cell r="E33" t="str">
            <v>综采队</v>
          </cell>
          <cell r="F33" t="str">
            <v>检修班班长</v>
          </cell>
          <cell r="G33" t="str">
            <v>工人岗</v>
          </cell>
        </row>
        <row r="33">
          <cell r="I33">
            <v>45142</v>
          </cell>
        </row>
        <row r="34">
          <cell r="D34" t="str">
            <v>马小东</v>
          </cell>
          <cell r="E34" t="str">
            <v>综采队</v>
          </cell>
          <cell r="F34" t="str">
            <v>井下电工</v>
          </cell>
          <cell r="G34" t="str">
            <v>工人岗</v>
          </cell>
        </row>
        <row r="34">
          <cell r="I34">
            <v>45475</v>
          </cell>
        </row>
        <row r="35">
          <cell r="D35" t="str">
            <v>从晓岭</v>
          </cell>
          <cell r="E35" t="str">
            <v>综采队</v>
          </cell>
          <cell r="F35" t="str">
            <v>检修班副班长</v>
          </cell>
          <cell r="G35" t="str">
            <v>工人岗</v>
          </cell>
        </row>
        <row r="35">
          <cell r="I35">
            <v>45142</v>
          </cell>
        </row>
        <row r="36">
          <cell r="D36" t="str">
            <v>顾群亮</v>
          </cell>
          <cell r="E36" t="str">
            <v>总工办</v>
          </cell>
          <cell r="F36" t="str">
            <v>总工办职员</v>
          </cell>
          <cell r="G36" t="str">
            <v>管理岗</v>
          </cell>
          <cell r="H36" t="str">
            <v>副科级/经理助理/主管</v>
          </cell>
          <cell r="I36">
            <v>45630</v>
          </cell>
        </row>
        <row r="37">
          <cell r="D37" t="str">
            <v>马志峰</v>
          </cell>
          <cell r="E37" t="str">
            <v>机电科</v>
          </cell>
          <cell r="F37" t="str">
            <v>副科长</v>
          </cell>
          <cell r="G37" t="str">
            <v>管理岗</v>
          </cell>
          <cell r="H37" t="str">
            <v>副科级/经理助理/主管</v>
          </cell>
          <cell r="I37">
            <v>45400</v>
          </cell>
        </row>
        <row r="38">
          <cell r="D38" t="str">
            <v>王星</v>
          </cell>
          <cell r="E38" t="str">
            <v>综采队</v>
          </cell>
          <cell r="F38" t="str">
            <v>机电工程师</v>
          </cell>
          <cell r="G38" t="str">
            <v>专业技术岗</v>
          </cell>
        </row>
        <row r="38">
          <cell r="I38">
            <v>45532</v>
          </cell>
        </row>
        <row r="39">
          <cell r="D39" t="str">
            <v>商好学</v>
          </cell>
          <cell r="E39" t="str">
            <v>安装队</v>
          </cell>
          <cell r="F39" t="str">
            <v>副队长</v>
          </cell>
          <cell r="G39" t="str">
            <v>管理岗</v>
          </cell>
          <cell r="H39" t="str">
            <v>副科级/经理助理/主管</v>
          </cell>
          <cell r="I39">
            <v>44958</v>
          </cell>
        </row>
        <row r="40">
          <cell r="D40" t="str">
            <v>尹树山</v>
          </cell>
          <cell r="E40" t="str">
            <v>安装队</v>
          </cell>
          <cell r="F40" t="str">
            <v>副队长</v>
          </cell>
          <cell r="G40" t="str">
            <v>管理岗</v>
          </cell>
          <cell r="H40" t="str">
            <v>副科级/经理助理/主管</v>
          </cell>
          <cell r="I40">
            <v>44958</v>
          </cell>
        </row>
        <row r="41">
          <cell r="D41" t="str">
            <v>张春宝</v>
          </cell>
          <cell r="E41" t="str">
            <v>通风科</v>
          </cell>
          <cell r="F41" t="str">
            <v>通风副总工程师</v>
          </cell>
          <cell r="G41" t="str">
            <v>管理岗</v>
          </cell>
          <cell r="H41" t="str">
            <v>正经理级/副矿级</v>
          </cell>
          <cell r="I41">
            <v>45597</v>
          </cell>
        </row>
        <row r="42">
          <cell r="D42" t="str">
            <v>程学军</v>
          </cell>
          <cell r="E42" t="str">
            <v>综掘队</v>
          </cell>
          <cell r="F42" t="str">
            <v>副队长</v>
          </cell>
          <cell r="G42" t="str">
            <v>管理岗</v>
          </cell>
          <cell r="H42" t="str">
            <v>副科级/经理助理/主管</v>
          </cell>
          <cell r="I42">
            <v>41432</v>
          </cell>
        </row>
        <row r="43">
          <cell r="D43" t="str">
            <v>李龙</v>
          </cell>
          <cell r="E43" t="str">
            <v>总调度室</v>
          </cell>
          <cell r="F43" t="str">
            <v>副主任工程师</v>
          </cell>
          <cell r="G43" t="str">
            <v>专业技术岗</v>
          </cell>
          <cell r="H43" t="str">
            <v>副科级/经理助理/主管</v>
          </cell>
          <cell r="I43">
            <v>45769</v>
          </cell>
        </row>
        <row r="44">
          <cell r="D44" t="str">
            <v>冀贵龙</v>
          </cell>
          <cell r="E44" t="str">
            <v>综掘队</v>
          </cell>
          <cell r="F44" t="str">
            <v>电工高级技师</v>
          </cell>
          <cell r="G44" t="str">
            <v>专业技术岗</v>
          </cell>
          <cell r="H44" t="str">
            <v>副科级/经理助理/主管</v>
          </cell>
          <cell r="I44">
            <v>43916</v>
          </cell>
        </row>
        <row r="45">
          <cell r="D45" t="str">
            <v>廖延信</v>
          </cell>
          <cell r="E45" t="str">
            <v>综掘队</v>
          </cell>
          <cell r="F45" t="str">
            <v>副班长</v>
          </cell>
          <cell r="G45" t="str">
            <v>工人岗</v>
          </cell>
        </row>
        <row r="45">
          <cell r="I45">
            <v>44666</v>
          </cell>
        </row>
        <row r="46">
          <cell r="D46" t="str">
            <v>范立虎</v>
          </cell>
          <cell r="E46" t="str">
            <v>综掘队</v>
          </cell>
          <cell r="F46" t="str">
            <v>生产班班长</v>
          </cell>
          <cell r="G46" t="str">
            <v>工人岗</v>
          </cell>
        </row>
        <row r="46">
          <cell r="I46">
            <v>44666</v>
          </cell>
        </row>
        <row r="47">
          <cell r="D47" t="str">
            <v>索爱军</v>
          </cell>
          <cell r="E47" t="str">
            <v>综掘队</v>
          </cell>
          <cell r="F47" t="str">
            <v>副队长</v>
          </cell>
          <cell r="G47" t="str">
            <v>专业技术岗</v>
          </cell>
        </row>
        <row r="47">
          <cell r="I47">
            <v>44964</v>
          </cell>
        </row>
        <row r="48">
          <cell r="D48" t="str">
            <v>荣启亭</v>
          </cell>
          <cell r="E48" t="str">
            <v>综掘队</v>
          </cell>
          <cell r="F48" t="str">
            <v>队长</v>
          </cell>
          <cell r="G48" t="str">
            <v>专业技术岗</v>
          </cell>
          <cell r="H48" t="str">
            <v>副经理级/正科级</v>
          </cell>
          <cell r="I48">
            <v>45866</v>
          </cell>
        </row>
        <row r="49">
          <cell r="D49" t="str">
            <v>刘凤山</v>
          </cell>
          <cell r="E49" t="str">
            <v>综掘队</v>
          </cell>
          <cell r="F49" t="str">
            <v>副队长</v>
          </cell>
          <cell r="G49" t="str">
            <v>专业技术岗</v>
          </cell>
        </row>
        <row r="49">
          <cell r="I49">
            <v>44964</v>
          </cell>
        </row>
        <row r="50">
          <cell r="D50" t="str">
            <v>韩伟</v>
          </cell>
          <cell r="E50" t="str">
            <v>综掘队</v>
          </cell>
          <cell r="F50" t="str">
            <v>生产班副班长</v>
          </cell>
          <cell r="G50" t="str">
            <v>工人岗</v>
          </cell>
        </row>
        <row r="50">
          <cell r="I50">
            <v>44980</v>
          </cell>
        </row>
        <row r="51">
          <cell r="D51" t="str">
            <v>于柏</v>
          </cell>
          <cell r="E51" t="str">
            <v>综掘队</v>
          </cell>
          <cell r="F51" t="str">
            <v>生产班班长</v>
          </cell>
          <cell r="G51" t="str">
            <v>工人岗</v>
          </cell>
        </row>
        <row r="51">
          <cell r="I51">
            <v>44980</v>
          </cell>
        </row>
        <row r="52">
          <cell r="D52" t="str">
            <v>周长涛</v>
          </cell>
          <cell r="E52" t="str">
            <v>综掘队</v>
          </cell>
          <cell r="F52" t="str">
            <v>生产班班长</v>
          </cell>
          <cell r="G52" t="str">
            <v>工人岗</v>
          </cell>
        </row>
        <row r="52">
          <cell r="I52">
            <v>45608</v>
          </cell>
        </row>
        <row r="53">
          <cell r="D53" t="str">
            <v>徐建井</v>
          </cell>
          <cell r="E53" t="str">
            <v>综掘队</v>
          </cell>
          <cell r="F53" t="str">
            <v>生产班班长</v>
          </cell>
          <cell r="G53" t="str">
            <v>工人岗</v>
          </cell>
        </row>
        <row r="53">
          <cell r="I53">
            <v>44980</v>
          </cell>
        </row>
        <row r="54">
          <cell r="D54" t="str">
            <v>索爱国</v>
          </cell>
          <cell r="E54" t="str">
            <v>综掘队</v>
          </cell>
          <cell r="F54" t="str">
            <v>副队长</v>
          </cell>
          <cell r="G54" t="str">
            <v>专业技术岗</v>
          </cell>
          <cell r="H54" t="str">
            <v>副科级/经理助理/主管</v>
          </cell>
          <cell r="I54">
            <v>45881</v>
          </cell>
        </row>
        <row r="55">
          <cell r="D55" t="str">
            <v>张晓东</v>
          </cell>
          <cell r="E55" t="str">
            <v>综掘队</v>
          </cell>
          <cell r="F55" t="str">
            <v>检修班副班长</v>
          </cell>
          <cell r="G55" t="str">
            <v>工人岗</v>
          </cell>
        </row>
        <row r="55">
          <cell r="I55">
            <v>44980</v>
          </cell>
        </row>
        <row r="56">
          <cell r="D56" t="str">
            <v>张玉春</v>
          </cell>
          <cell r="E56" t="str">
            <v>综掘队</v>
          </cell>
          <cell r="F56" t="str">
            <v>检修班副班长</v>
          </cell>
          <cell r="G56" t="str">
            <v>工人岗</v>
          </cell>
        </row>
        <row r="56">
          <cell r="I56">
            <v>44980</v>
          </cell>
        </row>
        <row r="57">
          <cell r="D57" t="str">
            <v>孔维五</v>
          </cell>
          <cell r="E57" t="str">
            <v>综掘队</v>
          </cell>
          <cell r="F57" t="str">
            <v>生产班班长</v>
          </cell>
          <cell r="G57" t="str">
            <v>工人岗</v>
          </cell>
        </row>
        <row r="57">
          <cell r="I57">
            <v>45608</v>
          </cell>
        </row>
        <row r="58">
          <cell r="D58" t="str">
            <v>张明礼</v>
          </cell>
          <cell r="E58" t="str">
            <v>综掘队</v>
          </cell>
          <cell r="F58" t="str">
            <v>生产班班长</v>
          </cell>
          <cell r="G58" t="str">
            <v>工人岗</v>
          </cell>
        </row>
        <row r="58">
          <cell r="I58">
            <v>44980</v>
          </cell>
        </row>
        <row r="59">
          <cell r="D59" t="str">
            <v>魏振虎</v>
          </cell>
          <cell r="E59" t="str">
            <v>综掘队</v>
          </cell>
          <cell r="F59" t="str">
            <v>生产班副班长</v>
          </cell>
          <cell r="G59" t="str">
            <v>工人岗</v>
          </cell>
        </row>
        <row r="59">
          <cell r="I59">
            <v>44980</v>
          </cell>
        </row>
        <row r="60">
          <cell r="D60" t="str">
            <v>曹小明</v>
          </cell>
          <cell r="E60" t="str">
            <v>综掘队</v>
          </cell>
          <cell r="F60" t="str">
            <v>生产班副班长</v>
          </cell>
          <cell r="G60" t="str">
            <v>工人岗</v>
          </cell>
        </row>
        <row r="60">
          <cell r="I60">
            <v>44980</v>
          </cell>
        </row>
        <row r="61">
          <cell r="D61" t="str">
            <v>王玉</v>
          </cell>
          <cell r="E61" t="str">
            <v>综掘队</v>
          </cell>
          <cell r="F61" t="str">
            <v>生产班副班长</v>
          </cell>
          <cell r="G61" t="str">
            <v>工人岗</v>
          </cell>
        </row>
        <row r="61">
          <cell r="I61">
            <v>44980</v>
          </cell>
        </row>
        <row r="62">
          <cell r="D62" t="str">
            <v>朱立科</v>
          </cell>
          <cell r="E62" t="str">
            <v>综掘队</v>
          </cell>
          <cell r="F62" t="str">
            <v>生产班班长</v>
          </cell>
          <cell r="G62" t="str">
            <v>工人岗</v>
          </cell>
        </row>
        <row r="62">
          <cell r="I62">
            <v>44980</v>
          </cell>
        </row>
        <row r="63">
          <cell r="D63" t="str">
            <v>王杰福</v>
          </cell>
          <cell r="E63" t="str">
            <v>综掘队</v>
          </cell>
          <cell r="F63" t="str">
            <v>生产班班副班长</v>
          </cell>
          <cell r="G63" t="str">
            <v>工人岗</v>
          </cell>
        </row>
        <row r="63">
          <cell r="I63">
            <v>45608</v>
          </cell>
        </row>
        <row r="64">
          <cell r="D64" t="str">
            <v>张井全</v>
          </cell>
          <cell r="E64" t="str">
            <v>综掘队</v>
          </cell>
          <cell r="F64" t="str">
            <v>生产班副班长</v>
          </cell>
          <cell r="G64" t="str">
            <v>工人岗</v>
          </cell>
        </row>
        <row r="64">
          <cell r="I64">
            <v>44980</v>
          </cell>
        </row>
        <row r="65">
          <cell r="D65" t="str">
            <v>石玉林</v>
          </cell>
          <cell r="E65" t="str">
            <v>综掘队</v>
          </cell>
          <cell r="F65" t="str">
            <v>生产班班长</v>
          </cell>
          <cell r="G65" t="str">
            <v>工人岗</v>
          </cell>
        </row>
        <row r="65">
          <cell r="I65">
            <v>45608</v>
          </cell>
        </row>
        <row r="66">
          <cell r="D66" t="str">
            <v>唐先卓</v>
          </cell>
          <cell r="E66" t="str">
            <v>综掘队</v>
          </cell>
          <cell r="F66" t="str">
            <v>代理生产班班长</v>
          </cell>
          <cell r="G66" t="str">
            <v>工人岗</v>
          </cell>
        </row>
        <row r="66">
          <cell r="I66">
            <v>45608</v>
          </cell>
        </row>
        <row r="67">
          <cell r="D67" t="str">
            <v>郭毛峰</v>
          </cell>
          <cell r="E67" t="str">
            <v>综掘队</v>
          </cell>
          <cell r="F67" t="str">
            <v>生产班副班长</v>
          </cell>
          <cell r="G67" t="str">
            <v>工人岗</v>
          </cell>
        </row>
        <row r="67">
          <cell r="I67">
            <v>45608</v>
          </cell>
        </row>
        <row r="68">
          <cell r="D68" t="str">
            <v>马玉臣</v>
          </cell>
          <cell r="E68" t="str">
            <v>综掘队</v>
          </cell>
          <cell r="F68" t="str">
            <v>生产班班长</v>
          </cell>
          <cell r="G68" t="str">
            <v>工人岗</v>
          </cell>
        </row>
        <row r="68">
          <cell r="I68">
            <v>44980</v>
          </cell>
        </row>
        <row r="69">
          <cell r="D69" t="str">
            <v>王晓峰</v>
          </cell>
          <cell r="E69" t="str">
            <v>综掘队</v>
          </cell>
          <cell r="F69" t="str">
            <v>检修班副班长</v>
          </cell>
          <cell r="G69" t="str">
            <v>工人岗</v>
          </cell>
        </row>
        <row r="69">
          <cell r="I69">
            <v>44980</v>
          </cell>
        </row>
        <row r="70">
          <cell r="D70" t="str">
            <v>尹烈欢</v>
          </cell>
          <cell r="E70" t="str">
            <v>机运队</v>
          </cell>
          <cell r="F70" t="str">
            <v>矿长助理兼机运队队长</v>
          </cell>
          <cell r="G70" t="str">
            <v>管理岗</v>
          </cell>
          <cell r="H70" t="str">
            <v>正经理级/副矿级</v>
          </cell>
          <cell r="I70">
            <v>45698</v>
          </cell>
        </row>
        <row r="71">
          <cell r="D71" t="str">
            <v>赵丙海</v>
          </cell>
          <cell r="E71" t="str">
            <v>机运队</v>
          </cell>
          <cell r="F71" t="str">
            <v>副队长</v>
          </cell>
          <cell r="G71" t="str">
            <v>管理岗</v>
          </cell>
          <cell r="H71" t="str">
            <v>副科级/经理助理/主管</v>
          </cell>
          <cell r="I71">
            <v>41331</v>
          </cell>
        </row>
        <row r="72">
          <cell r="D72" t="str">
            <v>苏露</v>
          </cell>
          <cell r="E72" t="str">
            <v>机运队</v>
          </cell>
          <cell r="F72" t="str">
            <v>机械工程师</v>
          </cell>
          <cell r="G72" t="str">
            <v>专业技术岗</v>
          </cell>
        </row>
        <row r="72">
          <cell r="I72">
            <v>44400</v>
          </cell>
        </row>
        <row r="73">
          <cell r="D73" t="str">
            <v>苏志伟</v>
          </cell>
          <cell r="E73" t="str">
            <v>机运队</v>
          </cell>
          <cell r="F73" t="str">
            <v>机修班副班长</v>
          </cell>
          <cell r="G73" t="str">
            <v>工人岗</v>
          </cell>
        </row>
        <row r="73">
          <cell r="I73">
            <v>44620</v>
          </cell>
        </row>
        <row r="74">
          <cell r="D74" t="str">
            <v>李龙博</v>
          </cell>
          <cell r="E74" t="str">
            <v>机运队</v>
          </cell>
          <cell r="F74" t="str">
            <v>副队长</v>
          </cell>
          <cell r="G74" t="str">
            <v>管理岗</v>
          </cell>
          <cell r="H74" t="str">
            <v>副科级/经理助理/主管</v>
          </cell>
          <cell r="I74">
            <v>44653</v>
          </cell>
        </row>
        <row r="75">
          <cell r="D75" t="str">
            <v>苑广田</v>
          </cell>
          <cell r="E75" t="str">
            <v>机运队</v>
          </cell>
          <cell r="F75" t="str">
            <v>生产班班长</v>
          </cell>
          <cell r="G75" t="str">
            <v>工人岗</v>
          </cell>
        </row>
        <row r="75">
          <cell r="I75">
            <v>44646</v>
          </cell>
        </row>
        <row r="76">
          <cell r="D76" t="str">
            <v>李晓程</v>
          </cell>
          <cell r="E76" t="str">
            <v>机运队</v>
          </cell>
          <cell r="F76" t="str">
            <v>电工班班长</v>
          </cell>
          <cell r="G76" t="str">
            <v>工人岗</v>
          </cell>
        </row>
        <row r="76">
          <cell r="I76">
            <v>45439</v>
          </cell>
        </row>
        <row r="77">
          <cell r="D77" t="str">
            <v>卢高明</v>
          </cell>
          <cell r="E77" t="str">
            <v>机运队</v>
          </cell>
          <cell r="F77" t="str">
            <v>电工班班长</v>
          </cell>
          <cell r="G77" t="str">
            <v>工人岗</v>
          </cell>
        </row>
        <row r="77">
          <cell r="I77">
            <v>44728</v>
          </cell>
        </row>
        <row r="78">
          <cell r="D78" t="str">
            <v>曹野</v>
          </cell>
          <cell r="E78" t="str">
            <v>机运队</v>
          </cell>
          <cell r="F78" t="str">
            <v>副队长</v>
          </cell>
          <cell r="G78" t="str">
            <v>专业技术岗</v>
          </cell>
          <cell r="H78" t="str">
            <v>副科级/经理助理/主管</v>
          </cell>
          <cell r="I78">
            <v>45012</v>
          </cell>
        </row>
        <row r="79">
          <cell r="D79" t="str">
            <v>孙珠红</v>
          </cell>
          <cell r="E79" t="str">
            <v>机运队</v>
          </cell>
          <cell r="F79" t="str">
            <v>检修班班长</v>
          </cell>
          <cell r="G79" t="str">
            <v>专业技术岗</v>
          </cell>
          <cell r="H79" t="str">
            <v>副科级/经理助理/主管</v>
          </cell>
          <cell r="I79">
            <v>45012</v>
          </cell>
        </row>
        <row r="80">
          <cell r="D80" t="str">
            <v>史红军</v>
          </cell>
          <cell r="E80" t="str">
            <v>选煤厂</v>
          </cell>
          <cell r="F80" t="str">
            <v>总经理助理兼选煤厂厂长</v>
          </cell>
          <cell r="G80" t="str">
            <v>管理岗</v>
          </cell>
          <cell r="H80" t="str">
            <v>高级经理级</v>
          </cell>
          <cell r="I80">
            <v>45286</v>
          </cell>
        </row>
        <row r="81">
          <cell r="D81" t="str">
            <v>王亮勋</v>
          </cell>
          <cell r="E81" t="str">
            <v>选煤厂</v>
          </cell>
          <cell r="F81" t="str">
            <v>安全副厂长</v>
          </cell>
          <cell r="G81" t="str">
            <v>管理岗</v>
          </cell>
          <cell r="H81" t="str">
            <v>副经理级/正科级</v>
          </cell>
          <cell r="I81">
            <v>44210</v>
          </cell>
        </row>
        <row r="82">
          <cell r="D82" t="str">
            <v>张磊</v>
          </cell>
          <cell r="E82" t="str">
            <v>选煤厂</v>
          </cell>
          <cell r="F82" t="str">
            <v>常务副厂长</v>
          </cell>
          <cell r="G82" t="str">
            <v>管理岗</v>
          </cell>
          <cell r="H82" t="str">
            <v>副经理级/正科级</v>
          </cell>
          <cell r="I82">
            <v>45775</v>
          </cell>
        </row>
        <row r="83">
          <cell r="D83" t="str">
            <v>贾喜钢</v>
          </cell>
          <cell r="E83" t="str">
            <v>选煤厂</v>
          </cell>
          <cell r="F83" t="str">
            <v>主洗主管</v>
          </cell>
          <cell r="G83" t="str">
            <v>管理岗</v>
          </cell>
          <cell r="H83" t="str">
            <v>副科级/经理助理/主管</v>
          </cell>
          <cell r="I83">
            <v>43164</v>
          </cell>
        </row>
        <row r="84">
          <cell r="D84" t="str">
            <v>刘宁</v>
          </cell>
          <cell r="E84" t="str">
            <v>选煤厂</v>
          </cell>
          <cell r="F84" t="str">
            <v>主任工程师</v>
          </cell>
          <cell r="G84" t="str">
            <v>工人岗</v>
          </cell>
        </row>
        <row r="84">
          <cell r="I84">
            <v>43164</v>
          </cell>
        </row>
        <row r="85">
          <cell r="D85" t="str">
            <v>艾祖国</v>
          </cell>
          <cell r="E85" t="str">
            <v>选煤厂</v>
          </cell>
          <cell r="F85" t="str">
            <v>机修副班长</v>
          </cell>
          <cell r="G85" t="str">
            <v>专业技术岗</v>
          </cell>
          <cell r="H85" t="str">
            <v>副科级/经理助理/主管</v>
          </cell>
          <cell r="I85">
            <v>45012</v>
          </cell>
        </row>
        <row r="86">
          <cell r="D86" t="str">
            <v>管云丰</v>
          </cell>
          <cell r="E86" t="str">
            <v>总工办</v>
          </cell>
          <cell r="F86" t="str">
            <v>总工办职员</v>
          </cell>
          <cell r="G86" t="str">
            <v>专业技术岗</v>
          </cell>
          <cell r="H86" t="str">
            <v>正经理级/副矿级</v>
          </cell>
          <cell r="I86">
            <v>45423</v>
          </cell>
        </row>
        <row r="87">
          <cell r="D87" t="str">
            <v>郭小强</v>
          </cell>
          <cell r="E87" t="str">
            <v>安全监察科</v>
          </cell>
          <cell r="F87" t="str">
            <v>安全监察科副科长</v>
          </cell>
          <cell r="G87" t="str">
            <v>管理岗</v>
          </cell>
          <cell r="H87" t="str">
            <v>副科级/经理助理/主管</v>
          </cell>
          <cell r="I87">
            <v>44607</v>
          </cell>
        </row>
        <row r="88">
          <cell r="D88" t="str">
            <v>梁裕华</v>
          </cell>
          <cell r="E88" t="str">
            <v>安全监察科</v>
          </cell>
          <cell r="F88" t="str">
            <v>安检副班长</v>
          </cell>
          <cell r="G88" t="str">
            <v>工人岗</v>
          </cell>
        </row>
        <row r="88">
          <cell r="I88">
            <v>44638</v>
          </cell>
        </row>
        <row r="89">
          <cell r="D89" t="str">
            <v>吕若飞</v>
          </cell>
          <cell r="E89" t="str">
            <v>安全监察科</v>
          </cell>
          <cell r="F89" t="str">
            <v>安检副班长</v>
          </cell>
          <cell r="G89" t="str">
            <v>工人岗</v>
          </cell>
        </row>
        <row r="89">
          <cell r="I89">
            <v>44707</v>
          </cell>
        </row>
        <row r="90">
          <cell r="D90" t="str">
            <v>翁贵</v>
          </cell>
          <cell r="E90" t="str">
            <v>安全监察科</v>
          </cell>
          <cell r="F90" t="str">
            <v>工程师</v>
          </cell>
          <cell r="G90" t="str">
            <v>专业技术岗</v>
          </cell>
        </row>
        <row r="90">
          <cell r="I90">
            <v>44607</v>
          </cell>
        </row>
        <row r="91">
          <cell r="D91" t="str">
            <v>王建业</v>
          </cell>
          <cell r="E91" t="str">
            <v>安全监察科</v>
          </cell>
          <cell r="F91" t="str">
            <v>工程师</v>
          </cell>
          <cell r="G91" t="str">
            <v>专业技术岗</v>
          </cell>
        </row>
        <row r="91">
          <cell r="I91">
            <v>45028</v>
          </cell>
        </row>
        <row r="92">
          <cell r="D92" t="str">
            <v>吴运标</v>
          </cell>
          <cell r="E92" t="str">
            <v>总工办</v>
          </cell>
          <cell r="F92" t="str">
            <v>总工办职员</v>
          </cell>
          <cell r="G92" t="str">
            <v>专业技术岗</v>
          </cell>
          <cell r="H92" t="str">
            <v>正经理级/副矿级</v>
          </cell>
          <cell r="I92">
            <v>45289</v>
          </cell>
        </row>
        <row r="93">
          <cell r="D93" t="str">
            <v>刘娟</v>
          </cell>
          <cell r="E93" t="str">
            <v>总工办</v>
          </cell>
          <cell r="F93" t="str">
            <v>工程师</v>
          </cell>
          <cell r="G93" t="str">
            <v>专业技术岗</v>
          </cell>
        </row>
        <row r="93">
          <cell r="I93">
            <v>45400</v>
          </cell>
        </row>
        <row r="94">
          <cell r="D94" t="str">
            <v>郭鑫</v>
          </cell>
          <cell r="E94" t="str">
            <v>公司领导</v>
          </cell>
          <cell r="F94" t="str">
            <v>总经理</v>
          </cell>
          <cell r="G94" t="str">
            <v>管理岗</v>
          </cell>
          <cell r="H94" t="str">
            <v>总经理级</v>
          </cell>
          <cell r="I94">
            <v>45547</v>
          </cell>
        </row>
        <row r="95">
          <cell r="D95" t="str">
            <v>邬志雄</v>
          </cell>
          <cell r="E95" t="str">
            <v>总调度室</v>
          </cell>
          <cell r="F95" t="str">
            <v>安全副厂长</v>
          </cell>
          <cell r="G95" t="str">
            <v>管理岗</v>
          </cell>
          <cell r="H95" t="str">
            <v>正经理级/副矿级</v>
          </cell>
          <cell r="I95">
            <v>45866</v>
          </cell>
        </row>
        <row r="96">
          <cell r="D96" t="str">
            <v>孙太洋</v>
          </cell>
          <cell r="E96" t="str">
            <v>总调度室</v>
          </cell>
          <cell r="F96" t="str">
            <v>副主任工程师</v>
          </cell>
          <cell r="G96" t="str">
            <v>专业技术岗</v>
          </cell>
          <cell r="H96" t="str">
            <v>副科级/经理助理/主管</v>
          </cell>
          <cell r="I96">
            <v>45400</v>
          </cell>
        </row>
        <row r="97">
          <cell r="D97" t="str">
            <v>王恒</v>
          </cell>
          <cell r="E97" t="str">
            <v>总调度室</v>
          </cell>
          <cell r="F97" t="str">
            <v>副主任</v>
          </cell>
          <cell r="G97" t="str">
            <v>专业技术岗</v>
          </cell>
          <cell r="H97" t="str">
            <v>副科级/经理助理/主管</v>
          </cell>
          <cell r="I97">
            <v>45012</v>
          </cell>
        </row>
        <row r="98">
          <cell r="D98" t="str">
            <v>张乐乐</v>
          </cell>
          <cell r="E98" t="str">
            <v>总调度室</v>
          </cell>
          <cell r="F98" t="str">
            <v>副主任</v>
          </cell>
          <cell r="G98" t="str">
            <v>专业技术岗</v>
          </cell>
          <cell r="H98" t="str">
            <v>副科级/经理助理/主管</v>
          </cell>
          <cell r="I98">
            <v>44978</v>
          </cell>
        </row>
        <row r="99">
          <cell r="D99" t="str">
            <v>杨原</v>
          </cell>
          <cell r="E99" t="str">
            <v>总调度室</v>
          </cell>
          <cell r="F99" t="str">
            <v>工程师</v>
          </cell>
          <cell r="G99" t="str">
            <v>专业技术岗</v>
          </cell>
        </row>
        <row r="99">
          <cell r="I99">
            <v>45028</v>
          </cell>
        </row>
        <row r="100">
          <cell r="D100" t="str">
            <v>刘首奎</v>
          </cell>
          <cell r="E100" t="str">
            <v>总调度室</v>
          </cell>
          <cell r="F100" t="str">
            <v>工程师</v>
          </cell>
          <cell r="G100" t="str">
            <v>专业技术岗</v>
          </cell>
        </row>
        <row r="100">
          <cell r="I100">
            <v>45400</v>
          </cell>
        </row>
        <row r="101">
          <cell r="D101" t="str">
            <v>李晓鹏</v>
          </cell>
          <cell r="E101" t="str">
            <v>机电科</v>
          </cell>
          <cell r="F101" t="str">
            <v>大饭铺煤矿矿长助理兼机运队队长</v>
          </cell>
          <cell r="G101" t="str">
            <v>管理岗</v>
          </cell>
          <cell r="H101" t="str">
            <v>正经理级/副矿级</v>
          </cell>
          <cell r="I101">
            <v>45090</v>
          </cell>
        </row>
        <row r="102">
          <cell r="D102" t="str">
            <v>陈建军</v>
          </cell>
          <cell r="E102" t="str">
            <v>机电科</v>
          </cell>
          <cell r="F102" t="str">
            <v>主任工程师</v>
          </cell>
          <cell r="G102" t="str">
            <v>管理岗</v>
          </cell>
          <cell r="H102" t="str">
            <v>副经理级/正科级</v>
          </cell>
          <cell r="I102">
            <v>44608</v>
          </cell>
        </row>
        <row r="103">
          <cell r="D103" t="str">
            <v>张曙春</v>
          </cell>
          <cell r="E103" t="str">
            <v>机电科</v>
          </cell>
          <cell r="F103" t="str">
            <v>主任工程师</v>
          </cell>
          <cell r="G103" t="str">
            <v>管理岗</v>
          </cell>
          <cell r="H103" t="str">
            <v>副经理级/正科级</v>
          </cell>
          <cell r="I103">
            <v>43992</v>
          </cell>
        </row>
        <row r="104">
          <cell r="D104" t="str">
            <v>席燕飞</v>
          </cell>
          <cell r="E104" t="str">
            <v>机电科</v>
          </cell>
          <cell r="F104" t="str">
            <v>工程师</v>
          </cell>
          <cell r="G104" t="str">
            <v>专业技术岗</v>
          </cell>
        </row>
        <row r="104">
          <cell r="I104">
            <v>44607</v>
          </cell>
        </row>
        <row r="105">
          <cell r="D105" t="str">
            <v>赵忠良</v>
          </cell>
          <cell r="E105" t="str">
            <v>机电科</v>
          </cell>
          <cell r="F105" t="str">
            <v>副主任工程师</v>
          </cell>
          <cell r="G105" t="str">
            <v>专业技术岗</v>
          </cell>
          <cell r="H105" t="str">
            <v>副科级/经理助理/主管</v>
          </cell>
          <cell r="I105">
            <v>45028</v>
          </cell>
        </row>
        <row r="106">
          <cell r="D106" t="str">
            <v>隋义</v>
          </cell>
          <cell r="E106" t="str">
            <v>智能化办公室</v>
          </cell>
          <cell r="F106" t="str">
            <v>高级工程师</v>
          </cell>
          <cell r="G106" t="str">
            <v>管理岗</v>
          </cell>
          <cell r="H106" t="str">
            <v>正经理级/副矿级</v>
          </cell>
          <cell r="I106">
            <v>44624</v>
          </cell>
        </row>
        <row r="107">
          <cell r="D107" t="str">
            <v>郭海龙</v>
          </cell>
          <cell r="E107" t="str">
            <v>智能化办公室</v>
          </cell>
          <cell r="F107" t="str">
            <v>工程师</v>
          </cell>
          <cell r="G107" t="str">
            <v>专业技术岗</v>
          </cell>
        </row>
        <row r="107">
          <cell r="I107">
            <v>45400</v>
          </cell>
        </row>
        <row r="108">
          <cell r="D108" t="str">
            <v>李斯海</v>
          </cell>
          <cell r="E108" t="str">
            <v>智能化办公室</v>
          </cell>
          <cell r="F108" t="str">
            <v>副主任工程师</v>
          </cell>
          <cell r="G108" t="str">
            <v>专业技术岗</v>
          </cell>
          <cell r="H108" t="str">
            <v>副科级/经理助理/主管</v>
          </cell>
          <cell r="I108">
            <v>45400</v>
          </cell>
        </row>
        <row r="109">
          <cell r="D109" t="str">
            <v>孔庆森</v>
          </cell>
          <cell r="E109" t="str">
            <v>智能化办公室</v>
          </cell>
          <cell r="F109" t="str">
            <v>副班长</v>
          </cell>
          <cell r="G109" t="str">
            <v>工人岗</v>
          </cell>
        </row>
        <row r="109">
          <cell r="I109">
            <v>44714</v>
          </cell>
        </row>
        <row r="110">
          <cell r="D110" t="str">
            <v>赵喜龙</v>
          </cell>
          <cell r="E110" t="str">
            <v>通风科</v>
          </cell>
          <cell r="F110" t="str">
            <v>矿长助理</v>
          </cell>
          <cell r="G110" t="str">
            <v>管理岗</v>
          </cell>
          <cell r="H110" t="str">
            <v>正经理级/副矿级</v>
          </cell>
          <cell r="I110">
            <v>45866</v>
          </cell>
        </row>
        <row r="111">
          <cell r="D111" t="str">
            <v>赵彦锋</v>
          </cell>
          <cell r="E111" t="str">
            <v>通风科</v>
          </cell>
          <cell r="F111" t="str">
            <v>副科长</v>
          </cell>
          <cell r="G111" t="str">
            <v>管理岗</v>
          </cell>
          <cell r="H111" t="str">
            <v>副科级/经理助理/主管</v>
          </cell>
          <cell r="I111">
            <v>44292</v>
          </cell>
        </row>
        <row r="112">
          <cell r="D112" t="str">
            <v>刘静平</v>
          </cell>
          <cell r="E112" t="str">
            <v>通风科</v>
          </cell>
          <cell r="F112" t="str">
            <v>瓦检班长</v>
          </cell>
          <cell r="G112" t="str">
            <v>工人岗</v>
          </cell>
        </row>
        <row r="112">
          <cell r="I112">
            <v>44410</v>
          </cell>
        </row>
        <row r="113">
          <cell r="D113" t="str">
            <v>赵国锋</v>
          </cell>
          <cell r="E113" t="str">
            <v>生产机修科</v>
          </cell>
          <cell r="F113" t="str">
            <v>主任工程师</v>
          </cell>
          <cell r="G113" t="str">
            <v>管理岗</v>
          </cell>
          <cell r="H113" t="str">
            <v>副经理级/正科级</v>
          </cell>
          <cell r="I113">
            <v>44608</v>
          </cell>
        </row>
        <row r="114">
          <cell r="D114" t="str">
            <v>高西海</v>
          </cell>
          <cell r="E114" t="str">
            <v>总工办</v>
          </cell>
          <cell r="F114" t="str">
            <v>总工办职员</v>
          </cell>
          <cell r="G114" t="str">
            <v>专业技术岗</v>
          </cell>
          <cell r="H114" t="str">
            <v>副科级/经理助理/主管</v>
          </cell>
          <cell r="I114">
            <v>45423</v>
          </cell>
        </row>
        <row r="115">
          <cell r="D115" t="str">
            <v>徐振炎</v>
          </cell>
          <cell r="E115" t="str">
            <v>生产机修科</v>
          </cell>
          <cell r="F115" t="str">
            <v>生产机修科科长</v>
          </cell>
          <cell r="G115" t="str">
            <v>管理岗</v>
          </cell>
          <cell r="H115" t="str">
            <v>副经理级/正科级</v>
          </cell>
          <cell r="I115">
            <v>45664</v>
          </cell>
        </row>
        <row r="116">
          <cell r="D116" t="str">
            <v>李鹏</v>
          </cell>
          <cell r="E116" t="str">
            <v>生产机修科</v>
          </cell>
          <cell r="F116" t="str">
            <v>班长</v>
          </cell>
          <cell r="G116" t="str">
            <v>工人岗</v>
          </cell>
        </row>
        <row r="116">
          <cell r="I116">
            <v>44616</v>
          </cell>
        </row>
        <row r="117">
          <cell r="D117" t="str">
            <v>刘仁彬</v>
          </cell>
          <cell r="E117" t="str">
            <v>生产机修科</v>
          </cell>
          <cell r="F117" t="str">
            <v>技术员</v>
          </cell>
          <cell r="G117" t="str">
            <v>专业技术岗</v>
          </cell>
        </row>
        <row r="117">
          <cell r="I117">
            <v>44638</v>
          </cell>
        </row>
        <row r="118">
          <cell r="D118" t="str">
            <v>董武</v>
          </cell>
          <cell r="E118" t="str">
            <v>生产机修科</v>
          </cell>
          <cell r="F118" t="str">
            <v>副主任工程师</v>
          </cell>
          <cell r="G118" t="str">
            <v>管理岗</v>
          </cell>
          <cell r="H118" t="str">
            <v>副科级/经理助理/主管</v>
          </cell>
          <cell r="I118">
            <v>45012</v>
          </cell>
        </row>
        <row r="119">
          <cell r="D119" t="str">
            <v>张启鹏</v>
          </cell>
          <cell r="E119" t="str">
            <v>多种经营部</v>
          </cell>
          <cell r="F119" t="str">
            <v>副经理</v>
          </cell>
          <cell r="G119" t="str">
            <v>管理岗</v>
          </cell>
          <cell r="H119" t="str">
            <v>副经理级/正科级</v>
          </cell>
          <cell r="I119">
            <v>44202</v>
          </cell>
        </row>
        <row r="120">
          <cell r="D120" t="str">
            <v>张金堂</v>
          </cell>
          <cell r="E120" t="str">
            <v>多种经营部</v>
          </cell>
          <cell r="F120" t="str">
            <v>主任</v>
          </cell>
          <cell r="G120" t="str">
            <v>管理岗</v>
          </cell>
          <cell r="H120" t="str">
            <v>正经理级/副矿级</v>
          </cell>
          <cell r="I120">
            <v>44495</v>
          </cell>
        </row>
        <row r="121">
          <cell r="D121" t="str">
            <v>张志强</v>
          </cell>
          <cell r="E121" t="str">
            <v>多种经营部</v>
          </cell>
          <cell r="F121" t="str">
            <v>工程师</v>
          </cell>
          <cell r="G121" t="str">
            <v>专业技术岗</v>
          </cell>
        </row>
        <row r="121">
          <cell r="I121">
            <v>44607</v>
          </cell>
        </row>
        <row r="122">
          <cell r="D122" t="str">
            <v>陈学良</v>
          </cell>
          <cell r="E122" t="str">
            <v>多种经营部</v>
          </cell>
          <cell r="F122" t="str">
            <v>土建工程师 </v>
          </cell>
          <cell r="G122" t="str">
            <v>专业技术岗</v>
          </cell>
          <cell r="H122" t="str">
            <v> </v>
          </cell>
          <cell r="I122">
            <v>45820</v>
          </cell>
        </row>
        <row r="123">
          <cell r="D123" t="str">
            <v>王玉良</v>
          </cell>
          <cell r="E123" t="str">
            <v>多种经营部</v>
          </cell>
          <cell r="F123" t="str">
            <v>副经理</v>
          </cell>
          <cell r="G123" t="str">
            <v>管理岗</v>
          </cell>
          <cell r="H123" t="str">
            <v>副经理级/正科级</v>
          </cell>
          <cell r="I123">
            <v>44964</v>
          </cell>
        </row>
        <row r="124">
          <cell r="D124" t="str">
            <v>刘源</v>
          </cell>
          <cell r="E124" t="str">
            <v>开发部</v>
          </cell>
          <cell r="F124" t="str">
            <v>副经理</v>
          </cell>
          <cell r="G124" t="str">
            <v>管理岗</v>
          </cell>
          <cell r="H124" t="str">
            <v>副经理级/正科级</v>
          </cell>
          <cell r="I124">
            <v>44978</v>
          </cell>
        </row>
        <row r="125">
          <cell r="D125" t="str">
            <v>周元甲</v>
          </cell>
          <cell r="E125" t="str">
            <v>开发部</v>
          </cell>
          <cell r="F125" t="str">
            <v>经理</v>
          </cell>
          <cell r="G125" t="str">
            <v>管理岗</v>
          </cell>
          <cell r="H125" t="str">
            <v>正经理级/副矿级</v>
          </cell>
          <cell r="I125">
            <v>45881</v>
          </cell>
        </row>
        <row r="126">
          <cell r="D126" t="str">
            <v>郝春红</v>
          </cell>
          <cell r="E126" t="str">
            <v>经营管理部</v>
          </cell>
          <cell r="F126" t="str">
            <v>经理</v>
          </cell>
          <cell r="G126" t="str">
            <v>管理岗</v>
          </cell>
          <cell r="H126" t="str">
            <v>正经理级/副矿级</v>
          </cell>
          <cell r="I126">
            <v>45505</v>
          </cell>
        </row>
        <row r="127">
          <cell r="D127" t="str">
            <v>李善君</v>
          </cell>
          <cell r="E127" t="str">
            <v>采购部</v>
          </cell>
          <cell r="F127" t="str">
            <v>副经理</v>
          </cell>
          <cell r="G127" t="str">
            <v>管理岗</v>
          </cell>
          <cell r="H127" t="str">
            <v>副经理级/正科级</v>
          </cell>
          <cell r="I127">
            <v>45532</v>
          </cell>
        </row>
        <row r="128">
          <cell r="D128" t="str">
            <v>薛琴</v>
          </cell>
          <cell r="E128" t="str">
            <v>财务部</v>
          </cell>
          <cell r="F128" t="str">
            <v>主任会计师</v>
          </cell>
          <cell r="G128" t="str">
            <v>专业技术岗</v>
          </cell>
          <cell r="H128" t="str">
            <v>副经理级/正科级</v>
          </cell>
          <cell r="I128">
            <v>45052</v>
          </cell>
        </row>
        <row r="129">
          <cell r="D129" t="str">
            <v>郝佳</v>
          </cell>
          <cell r="E129" t="str">
            <v>财务部</v>
          </cell>
          <cell r="F129" t="str">
            <v>财务副经理</v>
          </cell>
          <cell r="G129" t="str">
            <v>管理岗</v>
          </cell>
          <cell r="H129" t="str">
            <v>副经理级/正科级</v>
          </cell>
          <cell r="I129">
            <v>45052</v>
          </cell>
        </row>
        <row r="130">
          <cell r="D130" t="str">
            <v>王琴</v>
          </cell>
          <cell r="E130" t="str">
            <v>财务部</v>
          </cell>
          <cell r="F130" t="str">
            <v>融资主管</v>
          </cell>
          <cell r="G130" t="str">
            <v>管理岗</v>
          </cell>
          <cell r="H130" t="str">
            <v>副科级/经理助理/主管</v>
          </cell>
          <cell r="I130">
            <v>44721</v>
          </cell>
        </row>
        <row r="131">
          <cell r="D131" t="str">
            <v>周婷</v>
          </cell>
          <cell r="E131" t="str">
            <v>财务部</v>
          </cell>
          <cell r="F131" t="str">
            <v>会计主管</v>
          </cell>
          <cell r="G131" t="str">
            <v>管理岗</v>
          </cell>
          <cell r="H131" t="str">
            <v>副科级/经理助理/主管</v>
          </cell>
          <cell r="I131">
            <v>44721</v>
          </cell>
        </row>
        <row r="132">
          <cell r="D132" t="str">
            <v>李金慧</v>
          </cell>
          <cell r="E132" t="str">
            <v>法务监察部</v>
          </cell>
          <cell r="F132" t="str">
            <v>法务监察部经理</v>
          </cell>
          <cell r="G132" t="str">
            <v>管理岗</v>
          </cell>
          <cell r="H132" t="str">
            <v>正经理级/副矿级</v>
          </cell>
          <cell r="I132">
            <v>45145</v>
          </cell>
        </row>
        <row r="133">
          <cell r="D133" t="str">
            <v>刘伟</v>
          </cell>
          <cell r="E133" t="str">
            <v>法务监察部</v>
          </cell>
          <cell r="F133" t="str">
            <v>副主任法务监察员</v>
          </cell>
          <cell r="G133" t="str">
            <v>专业技术岗</v>
          </cell>
          <cell r="H133" t="str">
            <v>副科级/经理助理/主管</v>
          </cell>
          <cell r="I133">
            <v>45028</v>
          </cell>
        </row>
        <row r="134">
          <cell r="D134" t="str">
            <v>郭贵清</v>
          </cell>
          <cell r="E134" t="str">
            <v>总工办</v>
          </cell>
          <cell r="F134" t="str">
            <v>总工办主任</v>
          </cell>
          <cell r="G134" t="str">
            <v>管理岗</v>
          </cell>
          <cell r="H134" t="str">
            <v>正经理级/副矿级</v>
          </cell>
          <cell r="I134">
            <v>44559</v>
          </cell>
        </row>
        <row r="135">
          <cell r="D135" t="str">
            <v>赵衍国</v>
          </cell>
          <cell r="E135" t="str">
            <v>总工办</v>
          </cell>
          <cell r="F135" t="str">
            <v>总工办职员</v>
          </cell>
          <cell r="G135" t="str">
            <v>专业技术岗</v>
          </cell>
          <cell r="H135" t="str">
            <v>正经理级/副矿级</v>
          </cell>
          <cell r="I135">
            <v>43556</v>
          </cell>
        </row>
        <row r="136">
          <cell r="D136" t="str">
            <v>刘梦佳</v>
          </cell>
          <cell r="E136" t="str">
            <v>总工办</v>
          </cell>
          <cell r="F136" t="str">
            <v>副主任</v>
          </cell>
          <cell r="G136" t="str">
            <v>管理岗</v>
          </cell>
          <cell r="H136" t="str">
            <v>副经理级/正科级</v>
          </cell>
          <cell r="I136">
            <v>45145</v>
          </cell>
        </row>
        <row r="137">
          <cell r="D137" t="str">
            <v>池永淳</v>
          </cell>
          <cell r="E137" t="str">
            <v>经营管理部</v>
          </cell>
          <cell r="F137" t="str">
            <v>总经理助理兼经营管理部经理</v>
          </cell>
          <cell r="G137" t="str">
            <v>管理岗</v>
          </cell>
          <cell r="H137" t="str">
            <v>高级经理级</v>
          </cell>
          <cell r="I137">
            <v>44996</v>
          </cell>
        </row>
        <row r="138">
          <cell r="D138" t="str">
            <v>王斌</v>
          </cell>
          <cell r="E138" t="str">
            <v>经营管理部</v>
          </cell>
          <cell r="F138" t="str">
            <v>副经理</v>
          </cell>
          <cell r="G138" t="str">
            <v>管理岗</v>
          </cell>
          <cell r="H138" t="str">
            <v>副经理级/正科级</v>
          </cell>
          <cell r="I138">
            <v>44630</v>
          </cell>
        </row>
        <row r="139">
          <cell r="D139" t="str">
            <v>车立鹏</v>
          </cell>
          <cell r="E139" t="str">
            <v>经营管理部</v>
          </cell>
          <cell r="F139" t="str">
            <v>副主任工程师</v>
          </cell>
          <cell r="G139" t="str">
            <v>管理岗</v>
          </cell>
          <cell r="H139" t="str">
            <v>副科级/经理助理/主管</v>
          </cell>
          <cell r="I139">
            <v>44610</v>
          </cell>
        </row>
        <row r="140">
          <cell r="D140" t="str">
            <v>赵智巍</v>
          </cell>
          <cell r="E140" t="str">
            <v>经营管理部</v>
          </cell>
          <cell r="F140" t="str">
            <v>造价工程师兼量蕴牧业预结算主管</v>
          </cell>
          <cell r="G140" t="str">
            <v>管理岗</v>
          </cell>
          <cell r="H140" t="str">
            <v>副科级/经理助理/主管</v>
          </cell>
          <cell r="I140">
            <v>44609</v>
          </cell>
        </row>
        <row r="141">
          <cell r="D141" t="str">
            <v>王海军</v>
          </cell>
          <cell r="E141" t="str">
            <v>复垦绿化队</v>
          </cell>
          <cell r="F141" t="str">
            <v>队长</v>
          </cell>
          <cell r="G141" t="str">
            <v>管理岗</v>
          </cell>
          <cell r="H141" t="str">
            <v>副经理级/正科级</v>
          </cell>
          <cell r="I141">
            <v>43164</v>
          </cell>
        </row>
        <row r="142">
          <cell r="D142" t="str">
            <v>鲁当军</v>
          </cell>
          <cell r="E142" t="str">
            <v>复垦绿化队</v>
          </cell>
          <cell r="F142" t="str">
            <v>副队长</v>
          </cell>
          <cell r="G142" t="str">
            <v>管理岗</v>
          </cell>
          <cell r="H142" t="str">
            <v>副科级/经理助理/主管</v>
          </cell>
          <cell r="I142">
            <v>44653</v>
          </cell>
        </row>
        <row r="143">
          <cell r="D143" t="str">
            <v>岳厚浓</v>
          </cell>
          <cell r="E143" t="str">
            <v>成控中心</v>
          </cell>
          <cell r="F143" t="str">
            <v>招标主管</v>
          </cell>
          <cell r="G143" t="str">
            <v>管理岗</v>
          </cell>
          <cell r="H143" t="str">
            <v>副科级/经理助理/主管</v>
          </cell>
          <cell r="I143">
            <v>44657</v>
          </cell>
        </row>
        <row r="144">
          <cell r="D144" t="str">
            <v>宋明明</v>
          </cell>
          <cell r="E144" t="str">
            <v>成控中心</v>
          </cell>
          <cell r="F144" t="str">
            <v>招标部经理</v>
          </cell>
          <cell r="G144" t="str">
            <v>管理岗</v>
          </cell>
          <cell r="H144" t="str">
            <v>正经理级/副矿级</v>
          </cell>
          <cell r="I144">
            <v>45581</v>
          </cell>
        </row>
        <row r="145">
          <cell r="D145" t="str">
            <v>康中强</v>
          </cell>
          <cell r="E145" t="str">
            <v>成控中心</v>
          </cell>
          <cell r="F145" t="str">
            <v>成本部副经理</v>
          </cell>
          <cell r="G145" t="str">
            <v>管理岗</v>
          </cell>
          <cell r="H145" t="str">
            <v>副经理级/正科级</v>
          </cell>
          <cell r="I145">
            <v>45581</v>
          </cell>
        </row>
        <row r="146">
          <cell r="D146" t="str">
            <v>田之江</v>
          </cell>
          <cell r="E146" t="str">
            <v>成控中心</v>
          </cell>
          <cell r="F146" t="str">
            <v>采购主管</v>
          </cell>
          <cell r="G146" t="str">
            <v>管理岗</v>
          </cell>
          <cell r="H146" t="str">
            <v>副科级/经理助理/主管</v>
          </cell>
          <cell r="I146">
            <v>44830</v>
          </cell>
        </row>
        <row r="147">
          <cell r="D147" t="str">
            <v>梁国文</v>
          </cell>
          <cell r="E147" t="str">
            <v>集团督查办公室</v>
          </cell>
          <cell r="F147" t="str">
            <v>主任督查专员 </v>
          </cell>
          <cell r="G147" t="str">
            <v>管理岗</v>
          </cell>
          <cell r="H147" t="str">
            <v>副经理级/正科级</v>
          </cell>
          <cell r="I147">
            <v>45695</v>
          </cell>
        </row>
        <row r="148">
          <cell r="D148" t="str">
            <v>赵乐</v>
          </cell>
          <cell r="E148" t="str">
            <v>人力行政中心</v>
          </cell>
          <cell r="F148" t="str">
            <v>经理</v>
          </cell>
          <cell r="G148" t="str">
            <v>管理岗</v>
          </cell>
          <cell r="H148" t="str">
            <v>正经理级/副矿级</v>
          </cell>
          <cell r="I148">
            <v>45664</v>
          </cell>
        </row>
        <row r="149">
          <cell r="D149" t="str">
            <v>杨皓鸣</v>
          </cell>
          <cell r="E149" t="str">
            <v>人力行政中心</v>
          </cell>
          <cell r="F149" t="str">
            <v>副经理</v>
          </cell>
          <cell r="G149" t="str">
            <v>管理岗</v>
          </cell>
          <cell r="H149" t="str">
            <v>副经理级/正科级</v>
          </cell>
          <cell r="I149">
            <v>45145</v>
          </cell>
        </row>
        <row r="150">
          <cell r="D150" t="str">
            <v>杨学塨</v>
          </cell>
          <cell r="E150" t="str">
            <v>人力行政中心</v>
          </cell>
          <cell r="F150" t="str">
            <v>车辆主管</v>
          </cell>
          <cell r="G150" t="str">
            <v>管理岗</v>
          </cell>
          <cell r="H150" t="str">
            <v>副科级/经理助理/主管</v>
          </cell>
          <cell r="I150">
            <v>44324</v>
          </cell>
        </row>
        <row r="151">
          <cell r="D151" t="str">
            <v>段鹏飞</v>
          </cell>
          <cell r="E151" t="str">
            <v>人力行政中心</v>
          </cell>
          <cell r="F151" t="str">
            <v>人力资源部经理</v>
          </cell>
          <cell r="G151" t="str">
            <v>管理岗</v>
          </cell>
          <cell r="H151" t="str">
            <v>正经理级/副矿级</v>
          </cell>
          <cell r="I151">
            <v>44964</v>
          </cell>
        </row>
        <row r="152">
          <cell r="D152" t="str">
            <v>邓志伟</v>
          </cell>
          <cell r="E152" t="str">
            <v>人力行政中心</v>
          </cell>
          <cell r="F152" t="str">
            <v>高级主任人力资源管理师</v>
          </cell>
          <cell r="G152" t="str">
            <v>专业技术岗</v>
          </cell>
          <cell r="H152" t="str">
            <v>正经理级/正科级</v>
          </cell>
          <cell r="I152">
            <v>45769</v>
          </cell>
        </row>
        <row r="153">
          <cell r="D153" t="str">
            <v>苏和</v>
          </cell>
          <cell r="E153" t="str">
            <v>人力行政中心</v>
          </cell>
          <cell r="F153" t="str">
            <v>副主任人力资源师</v>
          </cell>
          <cell r="G153" t="str">
            <v>管理岗</v>
          </cell>
          <cell r="H153" t="str">
            <v>副科级/经理助理/主管</v>
          </cell>
          <cell r="I153">
            <v>44608</v>
          </cell>
        </row>
        <row r="154">
          <cell r="D154" t="str">
            <v>张永春</v>
          </cell>
          <cell r="E154" t="str">
            <v>人力行政中心</v>
          </cell>
          <cell r="F154" t="str">
            <v>人力资源部主管</v>
          </cell>
          <cell r="G154" t="str">
            <v>管理岗</v>
          </cell>
          <cell r="H154" t="str">
            <v>副科级/经理助理/主管</v>
          </cell>
          <cell r="I154">
            <v>44607</v>
          </cell>
        </row>
        <row r="155">
          <cell r="D155" t="str">
            <v>尹秀明</v>
          </cell>
          <cell r="E155" t="str">
            <v>人力行政中心</v>
          </cell>
          <cell r="F155" t="str">
            <v>主任</v>
          </cell>
          <cell r="G155" t="str">
            <v>管理岗</v>
          </cell>
          <cell r="H155" t="str">
            <v>副经理级/正科级</v>
          </cell>
          <cell r="I155">
            <v>44401</v>
          </cell>
        </row>
        <row r="156">
          <cell r="D156" t="str">
            <v>刘倩倩</v>
          </cell>
          <cell r="E156" t="str">
            <v>人力行政中心</v>
          </cell>
          <cell r="F156" t="str">
            <v>食堂保洁班长</v>
          </cell>
          <cell r="G156" t="str">
            <v>工人岗</v>
          </cell>
        </row>
        <row r="156">
          <cell r="I156">
            <v>44430</v>
          </cell>
        </row>
        <row r="157">
          <cell r="D157" t="str">
            <v>马二苗</v>
          </cell>
          <cell r="E157" t="str">
            <v>人力行政中心</v>
          </cell>
          <cell r="F157" t="str">
            <v>副科长</v>
          </cell>
          <cell r="G157" t="str">
            <v>管理岗</v>
          </cell>
          <cell r="H157" t="str">
            <v>副科级/经理助理/主管</v>
          </cell>
          <cell r="I157">
            <v>44636</v>
          </cell>
        </row>
        <row r="158">
          <cell r="D158" t="str">
            <v>王日飛</v>
          </cell>
          <cell r="E158" t="str">
            <v>人力行政中心</v>
          </cell>
          <cell r="F158" t="str">
            <v>科长</v>
          </cell>
          <cell r="G158" t="str">
            <v>管理岗</v>
          </cell>
          <cell r="H158" t="str">
            <v>副经理级/正科级</v>
          </cell>
          <cell r="I158">
            <v>44324</v>
          </cell>
        </row>
        <row r="159">
          <cell r="D159" t="str">
            <v>徐波波</v>
          </cell>
          <cell r="E159" t="str">
            <v>人力行政中心</v>
          </cell>
          <cell r="F159" t="str">
            <v>机动队队长</v>
          </cell>
          <cell r="G159" t="str">
            <v>专业技术岗</v>
          </cell>
        </row>
        <row r="159">
          <cell r="I159">
            <v>44317</v>
          </cell>
        </row>
        <row r="160">
          <cell r="D160" t="str">
            <v>杨海军</v>
          </cell>
          <cell r="E160" t="str">
            <v>人力行政中心</v>
          </cell>
          <cell r="F160" t="str">
            <v>岗勤班长</v>
          </cell>
          <cell r="G160" t="str">
            <v>工人岗</v>
          </cell>
        </row>
        <row r="160">
          <cell r="I160">
            <v>44932</v>
          </cell>
        </row>
        <row r="161">
          <cell r="D161" t="str">
            <v>赵树斌</v>
          </cell>
          <cell r="E161" t="str">
            <v>人力行政中心</v>
          </cell>
          <cell r="F161" t="str">
            <v>岗勤班长</v>
          </cell>
          <cell r="G161" t="str">
            <v>工人岗</v>
          </cell>
        </row>
        <row r="161">
          <cell r="I161">
            <v>44932</v>
          </cell>
        </row>
        <row r="162">
          <cell r="D162" t="str">
            <v>黄永超</v>
          </cell>
          <cell r="E162" t="str">
            <v>人力行政中心</v>
          </cell>
          <cell r="F162" t="str">
            <v>岗勤班长</v>
          </cell>
          <cell r="G162" t="str">
            <v>工人岗</v>
          </cell>
        </row>
        <row r="162">
          <cell r="I162">
            <v>44932</v>
          </cell>
        </row>
        <row r="163">
          <cell r="D163" t="str">
            <v>吕向军</v>
          </cell>
          <cell r="E163" t="str">
            <v>人力行政中心</v>
          </cell>
          <cell r="F163" t="str">
            <v>机动队班长</v>
          </cell>
          <cell r="G163" t="str">
            <v>工人岗</v>
          </cell>
        </row>
        <row r="163">
          <cell r="I163">
            <v>44932</v>
          </cell>
        </row>
        <row r="164">
          <cell r="D164" t="str">
            <v>李伟</v>
          </cell>
          <cell r="E164" t="str">
            <v>人力行政中心</v>
          </cell>
          <cell r="F164" t="str">
            <v>消防监控班长</v>
          </cell>
          <cell r="G164" t="str">
            <v>工人岗</v>
          </cell>
        </row>
        <row r="164">
          <cell r="I164">
            <v>44930</v>
          </cell>
        </row>
        <row r="165">
          <cell r="D165" t="str">
            <v>王春</v>
          </cell>
          <cell r="E165" t="str">
            <v>选煤厂</v>
          </cell>
          <cell r="F165" t="str">
            <v>生产班副班长</v>
          </cell>
          <cell r="G165" t="str">
            <v>工人岗</v>
          </cell>
        </row>
        <row r="165">
          <cell r="I165">
            <v>44993</v>
          </cell>
        </row>
        <row r="166">
          <cell r="D166" t="str">
            <v>柴茂</v>
          </cell>
          <cell r="E166" t="str">
            <v>选煤厂</v>
          </cell>
          <cell r="F166" t="str">
            <v>电工班副班长</v>
          </cell>
          <cell r="G166" t="str">
            <v>工人岗</v>
          </cell>
        </row>
        <row r="166">
          <cell r="I166">
            <v>44993</v>
          </cell>
        </row>
        <row r="167">
          <cell r="D167" t="str">
            <v>韩承全</v>
          </cell>
          <cell r="E167" t="str">
            <v>机运队</v>
          </cell>
          <cell r="F167" t="str">
            <v>机修副班长</v>
          </cell>
          <cell r="G167" t="str">
            <v>工人岗</v>
          </cell>
        </row>
        <row r="167">
          <cell r="I167">
            <v>44993</v>
          </cell>
        </row>
        <row r="168">
          <cell r="D168" t="str">
            <v>唐丽丽</v>
          </cell>
          <cell r="E168" t="str">
            <v>人力行政中心-物业</v>
          </cell>
          <cell r="F168" t="str">
            <v>保洁班长</v>
          </cell>
          <cell r="G168" t="str">
            <v>工人岗</v>
          </cell>
        </row>
        <row r="168">
          <cell r="I168">
            <v>45027</v>
          </cell>
        </row>
        <row r="169">
          <cell r="D169" t="str">
            <v>赵波</v>
          </cell>
          <cell r="E169" t="str">
            <v>人力行政中心-安保</v>
          </cell>
          <cell r="F169" t="str">
            <v>岗勤班长</v>
          </cell>
          <cell r="G169" t="str">
            <v>工人岗</v>
          </cell>
        </row>
        <row r="169">
          <cell r="I169">
            <v>45106</v>
          </cell>
        </row>
        <row r="170">
          <cell r="D170" t="str">
            <v>黄俊俊</v>
          </cell>
          <cell r="E170" t="str">
            <v>人力行政中心-安保</v>
          </cell>
          <cell r="F170" t="str">
            <v>安保员</v>
          </cell>
          <cell r="G170" t="str">
            <v>工人岗</v>
          </cell>
        </row>
        <row r="170">
          <cell r="I170">
            <v>45351</v>
          </cell>
        </row>
        <row r="171">
          <cell r="D171" t="str">
            <v>马小平</v>
          </cell>
          <cell r="E171" t="str">
            <v>综采队</v>
          </cell>
          <cell r="F171" t="str">
            <v>井下电工</v>
          </cell>
          <cell r="G171" t="str">
            <v>工人岗</v>
          </cell>
        </row>
        <row r="171">
          <cell r="I171">
            <v>45475</v>
          </cell>
        </row>
        <row r="172">
          <cell r="D172" t="str">
            <v>宋云河</v>
          </cell>
          <cell r="E172" t="str">
            <v>综采队</v>
          </cell>
          <cell r="F172" t="str">
            <v>检修班副班长</v>
          </cell>
          <cell r="G172" t="str">
            <v>工人岗</v>
          </cell>
        </row>
        <row r="172">
          <cell r="I172">
            <v>45142</v>
          </cell>
        </row>
        <row r="173">
          <cell r="D173" t="str">
            <v>卢林</v>
          </cell>
          <cell r="E173" t="str">
            <v>综采队</v>
          </cell>
          <cell r="F173" t="str">
            <v>生产班班长</v>
          </cell>
          <cell r="G173" t="str">
            <v>工人岗</v>
          </cell>
        </row>
        <row r="173">
          <cell r="I173">
            <v>45142</v>
          </cell>
        </row>
        <row r="174">
          <cell r="D174" t="str">
            <v>张卫海</v>
          </cell>
          <cell r="E174" t="str">
            <v>综采队</v>
          </cell>
          <cell r="F174" t="str">
            <v>代理生产班班长</v>
          </cell>
          <cell r="G174" t="str">
            <v>工人岗</v>
          </cell>
        </row>
        <row r="174">
          <cell r="I174">
            <v>45142</v>
          </cell>
        </row>
        <row r="175">
          <cell r="D175" t="str">
            <v>翟晓东</v>
          </cell>
          <cell r="E175" t="str">
            <v>综采队</v>
          </cell>
          <cell r="F175" t="str">
            <v>生产班副班长</v>
          </cell>
          <cell r="G175" t="str">
            <v>工人岗</v>
          </cell>
        </row>
        <row r="175">
          <cell r="I175">
            <v>45142</v>
          </cell>
        </row>
        <row r="176">
          <cell r="D176" t="str">
            <v>赵鹏飞</v>
          </cell>
          <cell r="E176" t="str">
            <v>综采队</v>
          </cell>
          <cell r="F176" t="str">
            <v>生产班副班长</v>
          </cell>
          <cell r="G176" t="str">
            <v>工人岗</v>
          </cell>
        </row>
        <row r="176">
          <cell r="I176">
            <v>45142</v>
          </cell>
        </row>
        <row r="177">
          <cell r="D177" t="str">
            <v>王科</v>
          </cell>
          <cell r="E177" t="str">
            <v>总工办</v>
          </cell>
          <cell r="F177" t="str">
            <v>总工办职员</v>
          </cell>
          <cell r="G177" t="str">
            <v>专业技术岗</v>
          </cell>
        </row>
        <row r="177">
          <cell r="I177">
            <v>45505</v>
          </cell>
        </row>
        <row r="178">
          <cell r="D178" t="str">
            <v>乔玮</v>
          </cell>
          <cell r="E178" t="str">
            <v>人力行政中心</v>
          </cell>
          <cell r="F178" t="str">
            <v>副经理</v>
          </cell>
          <cell r="G178" t="str">
            <v>管理岗</v>
          </cell>
          <cell r="H178" t="str">
            <v>副经理级/正科级</v>
          </cell>
          <cell r="I178">
            <v>45145</v>
          </cell>
        </row>
        <row r="179">
          <cell r="D179" t="str">
            <v>訾园</v>
          </cell>
          <cell r="E179" t="str">
            <v>人力行政中心</v>
          </cell>
          <cell r="F179" t="str">
            <v>主管</v>
          </cell>
          <cell r="G179" t="str">
            <v>专业技术岗</v>
          </cell>
          <cell r="H179" t="str">
            <v>副科级/经理助理/主管</v>
          </cell>
          <cell r="I179">
            <v>45145</v>
          </cell>
        </row>
        <row r="180">
          <cell r="D180" t="str">
            <v>胡成义</v>
          </cell>
          <cell r="E180" t="str">
            <v>安装队</v>
          </cell>
          <cell r="F180" t="str">
            <v>班长</v>
          </cell>
          <cell r="G180" t="str">
            <v>工人岗</v>
          </cell>
        </row>
        <row r="180">
          <cell r="I180">
            <v>45216</v>
          </cell>
        </row>
        <row r="181">
          <cell r="D181" t="str">
            <v>杨树元</v>
          </cell>
          <cell r="E181" t="str">
            <v>安装队</v>
          </cell>
          <cell r="F181" t="str">
            <v>转载输送机司机</v>
          </cell>
          <cell r="G181" t="str">
            <v>工人岗</v>
          </cell>
        </row>
        <row r="181">
          <cell r="I181">
            <v>45521</v>
          </cell>
        </row>
        <row r="182">
          <cell r="D182" t="str">
            <v>宝音</v>
          </cell>
          <cell r="E182" t="str">
            <v>安装队</v>
          </cell>
          <cell r="F182" t="str">
            <v>安装队副班长</v>
          </cell>
          <cell r="G182" t="str">
            <v>工人岗</v>
          </cell>
        </row>
        <row r="182">
          <cell r="I182">
            <v>45216</v>
          </cell>
        </row>
        <row r="183">
          <cell r="D183" t="str">
            <v>杜宝国</v>
          </cell>
          <cell r="E183" t="str">
            <v>安装队</v>
          </cell>
          <cell r="F183" t="str">
            <v>安装队副班长</v>
          </cell>
          <cell r="G183" t="str">
            <v>工人岗</v>
          </cell>
        </row>
        <row r="183">
          <cell r="I183">
            <v>45216</v>
          </cell>
        </row>
        <row r="184">
          <cell r="D184" t="str">
            <v>张文机</v>
          </cell>
          <cell r="E184" t="str">
            <v>安装队</v>
          </cell>
          <cell r="F184" t="str">
            <v>安装队副班长</v>
          </cell>
          <cell r="G184" t="str">
            <v>工人岗</v>
          </cell>
        </row>
        <row r="184">
          <cell r="I184">
            <v>45216</v>
          </cell>
        </row>
        <row r="185">
          <cell r="D185" t="str">
            <v>张福明</v>
          </cell>
          <cell r="E185" t="str">
            <v>复垦绿化队</v>
          </cell>
          <cell r="F185" t="str">
            <v>车辆班长</v>
          </cell>
          <cell r="G185" t="str">
            <v>工人岗</v>
          </cell>
        </row>
        <row r="185">
          <cell r="I185">
            <v>45166</v>
          </cell>
        </row>
        <row r="186">
          <cell r="D186" t="str">
            <v>马建峰</v>
          </cell>
          <cell r="E186" t="str">
            <v>复垦绿化队</v>
          </cell>
          <cell r="F186" t="str">
            <v>车辆班长</v>
          </cell>
          <cell r="G186" t="str">
            <v>工人岗</v>
          </cell>
        </row>
        <row r="186">
          <cell r="I186">
            <v>45166</v>
          </cell>
        </row>
        <row r="187">
          <cell r="D187" t="str">
            <v>柴方柱</v>
          </cell>
          <cell r="E187" t="str">
            <v>机电科</v>
          </cell>
          <cell r="F187" t="str">
            <v>机电科科长</v>
          </cell>
          <cell r="G187" t="str">
            <v>管理岗</v>
          </cell>
          <cell r="H187" t="str">
            <v>副经理级/正科级</v>
          </cell>
          <cell r="I187">
            <v>45229</v>
          </cell>
        </row>
        <row r="188">
          <cell r="D188" t="str">
            <v>石岭</v>
          </cell>
          <cell r="E188" t="str">
            <v>采购部</v>
          </cell>
          <cell r="F188" t="str">
            <v>经理</v>
          </cell>
          <cell r="G188" t="str">
            <v>管理岗</v>
          </cell>
          <cell r="H188" t="str">
            <v>正经理级/副矿级</v>
          </cell>
          <cell r="I188">
            <v>45881</v>
          </cell>
        </row>
        <row r="189">
          <cell r="D189" t="str">
            <v>张鑫</v>
          </cell>
          <cell r="E189" t="str">
            <v>人力行政中心-安保</v>
          </cell>
          <cell r="F189" t="str">
            <v>消防监控班长</v>
          </cell>
          <cell r="G189" t="str">
            <v>工人岗</v>
          </cell>
        </row>
        <row r="189">
          <cell r="I189">
            <v>45237</v>
          </cell>
        </row>
        <row r="190">
          <cell r="D190" t="str">
            <v>李二师</v>
          </cell>
          <cell r="E190" t="str">
            <v>生产机修科</v>
          </cell>
          <cell r="F190" t="str">
            <v>副班长</v>
          </cell>
          <cell r="G190" t="str">
            <v>工人岗</v>
          </cell>
        </row>
        <row r="190">
          <cell r="I190">
            <v>45237</v>
          </cell>
        </row>
        <row r="191">
          <cell r="D191" t="str">
            <v>孙世强</v>
          </cell>
          <cell r="E191" t="str">
            <v>多种经营部-多经</v>
          </cell>
          <cell r="F191" t="str">
            <v>生产班班长</v>
          </cell>
          <cell r="G191" t="str">
            <v>工人岗</v>
          </cell>
        </row>
        <row r="191">
          <cell r="I191">
            <v>45283</v>
          </cell>
        </row>
        <row r="192">
          <cell r="D192" t="str">
            <v>朝洛门</v>
          </cell>
          <cell r="E192" t="str">
            <v>人力行政中心-安保</v>
          </cell>
          <cell r="F192" t="str">
            <v>岗勤班长</v>
          </cell>
          <cell r="G192" t="str">
            <v>工人岗</v>
          </cell>
        </row>
        <row r="192">
          <cell r="I192">
            <v>45351</v>
          </cell>
        </row>
        <row r="193">
          <cell r="D193" t="str">
            <v>王志超</v>
          </cell>
          <cell r="E193" t="str">
            <v>人力行政中心-安保</v>
          </cell>
          <cell r="F193" t="str">
            <v>岗勤班长</v>
          </cell>
          <cell r="G193" t="str">
            <v>工人岗</v>
          </cell>
        </row>
        <row r="193">
          <cell r="I193">
            <v>45370</v>
          </cell>
        </row>
        <row r="194">
          <cell r="D194" t="str">
            <v>黄忠华</v>
          </cell>
          <cell r="E194" t="str">
            <v>人力行政中心-物业</v>
          </cell>
          <cell r="F194" t="str">
            <v>维修班长</v>
          </cell>
          <cell r="G194" t="str">
            <v>工人岗</v>
          </cell>
        </row>
        <row r="194">
          <cell r="I194">
            <v>45378</v>
          </cell>
        </row>
        <row r="195">
          <cell r="D195" t="str">
            <v>宋利腾</v>
          </cell>
          <cell r="E195" t="str">
            <v>人力行政中心-物业</v>
          </cell>
          <cell r="F195" t="str">
            <v>宿舍管理员班长</v>
          </cell>
          <cell r="G195" t="str">
            <v>工人岗</v>
          </cell>
        </row>
        <row r="195">
          <cell r="I195">
            <v>45383</v>
          </cell>
        </row>
        <row r="196">
          <cell r="D196" t="str">
            <v>云峰</v>
          </cell>
          <cell r="E196" t="str">
            <v>人力行政中心-物业</v>
          </cell>
          <cell r="F196" t="str">
            <v>宿舍管理员</v>
          </cell>
          <cell r="G196" t="str">
            <v>工人岗</v>
          </cell>
        </row>
        <row r="196">
          <cell r="I196">
            <v>45383</v>
          </cell>
        </row>
        <row r="197">
          <cell r="D197" t="str">
            <v>辛生亮</v>
          </cell>
          <cell r="E197" t="str">
            <v>人力行政中心-物业</v>
          </cell>
          <cell r="F197" t="str">
            <v>厨师长</v>
          </cell>
          <cell r="G197" t="str">
            <v>工人岗</v>
          </cell>
        </row>
        <row r="197">
          <cell r="I197">
            <v>45385</v>
          </cell>
        </row>
        <row r="198">
          <cell r="D198" t="str">
            <v>武军生</v>
          </cell>
          <cell r="E198" t="str">
            <v>机运队</v>
          </cell>
          <cell r="F198" t="str">
            <v>电工班副班长</v>
          </cell>
          <cell r="G198" t="str">
            <v>工人岗</v>
          </cell>
        </row>
        <row r="198">
          <cell r="I198">
            <v>45439</v>
          </cell>
        </row>
        <row r="199">
          <cell r="D199" t="str">
            <v>郭永旭</v>
          </cell>
          <cell r="E199" t="str">
            <v>采购部</v>
          </cell>
          <cell r="F199" t="str">
            <v>采购部主管</v>
          </cell>
          <cell r="G199" t="str">
            <v>专业技术岗</v>
          </cell>
          <cell r="H199" t="str">
            <v>副科级/经理助理/主管</v>
          </cell>
          <cell r="I199">
            <v>45532</v>
          </cell>
        </row>
        <row r="200">
          <cell r="D200" t="str">
            <v>胡朕源</v>
          </cell>
          <cell r="E200" t="str">
            <v>人力行政中心-安保</v>
          </cell>
          <cell r="F200" t="str">
            <v>消防监控班长</v>
          </cell>
          <cell r="G200" t="str">
            <v>工人岗</v>
          </cell>
        </row>
        <row r="200">
          <cell r="I200">
            <v>45509</v>
          </cell>
        </row>
        <row r="201">
          <cell r="D201" t="str">
            <v>边妮</v>
          </cell>
          <cell r="E201" t="str">
            <v>人力行政中心-物业</v>
          </cell>
          <cell r="F201" t="str">
            <v>保洁班长</v>
          </cell>
          <cell r="G201" t="str">
            <v>工人岗</v>
          </cell>
        </row>
        <row r="201">
          <cell r="I201">
            <v>45509</v>
          </cell>
        </row>
        <row r="202">
          <cell r="D202" t="str">
            <v>杨国强</v>
          </cell>
          <cell r="E202" t="str">
            <v>人力行政中心-物业</v>
          </cell>
          <cell r="F202" t="str">
            <v>澡堂工班长</v>
          </cell>
          <cell r="G202" t="str">
            <v>工人岗</v>
          </cell>
        </row>
        <row r="202">
          <cell r="I202">
            <v>45509</v>
          </cell>
        </row>
        <row r="203">
          <cell r="D203" t="str">
            <v>刘向龙</v>
          </cell>
          <cell r="E203" t="str">
            <v>人力行政中心</v>
          </cell>
          <cell r="F203" t="str">
            <v>司机班长</v>
          </cell>
          <cell r="G203" t="str">
            <v>工人岗</v>
          </cell>
        </row>
        <row r="203">
          <cell r="I203">
            <v>45509</v>
          </cell>
        </row>
        <row r="204">
          <cell r="D204" t="str">
            <v>尹彦明</v>
          </cell>
          <cell r="E204" t="str">
            <v>综采队</v>
          </cell>
          <cell r="F204" t="str">
            <v>电工班副班长</v>
          </cell>
          <cell r="G204" t="str">
            <v>工人岗</v>
          </cell>
        </row>
        <row r="204">
          <cell r="I204">
            <v>45520</v>
          </cell>
        </row>
        <row r="205">
          <cell r="D205" t="str">
            <v>王亮</v>
          </cell>
          <cell r="E205" t="str">
            <v>综掘队</v>
          </cell>
          <cell r="F205" t="str">
            <v>生产班副班长</v>
          </cell>
          <cell r="G205" t="str">
            <v>工人岗</v>
          </cell>
        </row>
        <row r="205">
          <cell r="I205">
            <v>45574</v>
          </cell>
        </row>
        <row r="206">
          <cell r="D206" t="str">
            <v>张超</v>
          </cell>
          <cell r="E206" t="str">
            <v>综掘队</v>
          </cell>
          <cell r="F206" t="str">
            <v>生产班副班长</v>
          </cell>
          <cell r="G206" t="str">
            <v>工人岗</v>
          </cell>
        </row>
        <row r="206">
          <cell r="I206">
            <v>45608</v>
          </cell>
        </row>
        <row r="207">
          <cell r="D207" t="str">
            <v>李长江</v>
          </cell>
          <cell r="E207" t="str">
            <v>综掘队</v>
          </cell>
          <cell r="F207" t="str">
            <v>生产班副班长</v>
          </cell>
          <cell r="G207" t="str">
            <v>工人岗</v>
          </cell>
        </row>
        <row r="207">
          <cell r="I207">
            <v>45608</v>
          </cell>
        </row>
        <row r="208">
          <cell r="D208" t="str">
            <v>郑艳铭</v>
          </cell>
          <cell r="E208" t="str">
            <v>综掘队</v>
          </cell>
          <cell r="F208" t="str">
            <v>生产班副班长</v>
          </cell>
          <cell r="G208" t="str">
            <v>工人岗</v>
          </cell>
        </row>
        <row r="208">
          <cell r="I208">
            <v>45574</v>
          </cell>
        </row>
        <row r="209">
          <cell r="D209" t="str">
            <v>谈安彬</v>
          </cell>
          <cell r="E209" t="str">
            <v>矿级领导</v>
          </cell>
          <cell r="F209" t="str">
            <v>地质防治水副总工程师</v>
          </cell>
          <cell r="G209" t="str">
            <v>管理岗</v>
          </cell>
          <cell r="H209" t="str">
            <v>正经理级/副矿级</v>
          </cell>
          <cell r="I209">
            <v>45460</v>
          </cell>
        </row>
        <row r="210">
          <cell r="D210" t="str">
            <v>张小星</v>
          </cell>
          <cell r="E210" t="str">
            <v>机电科</v>
          </cell>
          <cell r="F210" t="str">
            <v>副主任工程师</v>
          </cell>
          <cell r="G210" t="str">
            <v>专业技术岗</v>
          </cell>
          <cell r="H210" t="str">
            <v>副科级/经理助理/主管</v>
          </cell>
          <cell r="I210">
            <v>45769</v>
          </cell>
        </row>
        <row r="211">
          <cell r="D211" t="str">
            <v>田青云</v>
          </cell>
          <cell r="E211" t="str">
            <v>选煤厂</v>
          </cell>
          <cell r="F211" t="str">
            <v>工程师</v>
          </cell>
          <cell r="G211" t="str">
            <v>专业技术岗</v>
          </cell>
        </row>
        <row r="211">
          <cell r="I211">
            <v>45769</v>
          </cell>
        </row>
        <row r="212">
          <cell r="D212" t="str">
            <v>刘建强</v>
          </cell>
          <cell r="E212" t="str">
            <v>安全监察科</v>
          </cell>
          <cell r="F212" t="str">
            <v>工程师</v>
          </cell>
          <cell r="G212" t="str">
            <v>专业技术岗</v>
          </cell>
        </row>
        <row r="212">
          <cell r="I212">
            <v>45769</v>
          </cell>
        </row>
        <row r="213">
          <cell r="D213" t="str">
            <v>袁凤龙</v>
          </cell>
          <cell r="E213" t="str">
            <v>生产机修科</v>
          </cell>
          <cell r="F213" t="str">
            <v>工程师</v>
          </cell>
          <cell r="G213" t="str">
            <v>专业技术岗</v>
          </cell>
        </row>
        <row r="213">
          <cell r="I213">
            <v>45769</v>
          </cell>
        </row>
        <row r="214">
          <cell r="D214" t="str">
            <v>杜凤</v>
          </cell>
          <cell r="E214" t="str">
            <v>财务部</v>
          </cell>
          <cell r="F214" t="str">
            <v>会计师</v>
          </cell>
          <cell r="G214" t="str">
            <v>专业技术岗</v>
          </cell>
        </row>
        <row r="214">
          <cell r="I214">
            <v>45769</v>
          </cell>
        </row>
        <row r="215">
          <cell r="D215" t="str">
            <v>王强</v>
          </cell>
          <cell r="E215" t="str">
            <v>人力行政中心</v>
          </cell>
          <cell r="F215" t="str">
            <v>工程师</v>
          </cell>
          <cell r="G215" t="str">
            <v>专业技术岗</v>
          </cell>
        </row>
        <row r="215">
          <cell r="I215">
            <v>45769</v>
          </cell>
        </row>
        <row r="216">
          <cell r="D216" t="str">
            <v>白露</v>
          </cell>
          <cell r="E216" t="str">
            <v>成控中心</v>
          </cell>
          <cell r="F216" t="str">
            <v>工程师</v>
          </cell>
          <cell r="G216" t="str">
            <v>专业技术岗</v>
          </cell>
        </row>
        <row r="216">
          <cell r="I216">
            <v>45775</v>
          </cell>
        </row>
        <row r="217">
          <cell r="D217" t="str">
            <v>张爱平</v>
          </cell>
          <cell r="E217" t="str">
            <v>集团督查办公室</v>
          </cell>
          <cell r="F217" t="str">
            <v>督察主管</v>
          </cell>
          <cell r="G217" t="str">
            <v>专业技术岗</v>
          </cell>
          <cell r="H217" t="str">
            <v>主管级</v>
          </cell>
          <cell r="I217">
            <v>45695</v>
          </cell>
        </row>
        <row r="218">
          <cell r="D218" t="str">
            <v>郭连敏</v>
          </cell>
          <cell r="E218" t="str">
            <v>机电科</v>
          </cell>
          <cell r="F218" t="str">
            <v>副科长</v>
          </cell>
          <cell r="G218" t="str">
            <v>专业技术 </v>
          </cell>
          <cell r="H218" t="str">
            <v>副科级/经理助理/主管</v>
          </cell>
          <cell r="I218">
            <v>45803</v>
          </cell>
        </row>
        <row r="219">
          <cell r="D219" t="str">
            <v>孟静静</v>
          </cell>
          <cell r="E219" t="str">
            <v>人力行政中心-物业</v>
          </cell>
          <cell r="F219" t="str">
            <v>食堂保洁班长</v>
          </cell>
          <cell r="G219" t="str">
            <v>工人岗</v>
          </cell>
        </row>
        <row r="219">
          <cell r="I219">
            <v>45545</v>
          </cell>
        </row>
        <row r="220">
          <cell r="D220" t="str">
            <v>李纪宏</v>
          </cell>
          <cell r="E220" t="str">
            <v>开发部</v>
          </cell>
          <cell r="F220" t="str">
            <v>主管</v>
          </cell>
          <cell r="G220" t="str">
            <v>专业技术岗</v>
          </cell>
          <cell r="H220" t="str">
            <v>副科级/经理助理/主管</v>
          </cell>
          <cell r="I220">
            <v>45881</v>
          </cell>
        </row>
        <row r="221">
          <cell r="D221" t="str">
            <v>刘彦彤</v>
          </cell>
          <cell r="E221" t="str">
            <v>开发部</v>
          </cell>
          <cell r="F221" t="str">
            <v>主管</v>
          </cell>
          <cell r="G221" t="str">
            <v>专业技术岗</v>
          </cell>
          <cell r="H221" t="str">
            <v>副科级/经理助理/主管</v>
          </cell>
          <cell r="I221">
            <v>45881</v>
          </cell>
        </row>
      </sheetData>
      <sheetData sheetId="5" refreshError="1"/>
      <sheetData sheetId="6" refreshError="1"/>
      <sheetData sheetId="7" refreshError="1"/>
      <sheetData sheetId="8" refreshError="1"/>
      <sheetData sheetId="9"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首页"/>
      <sheetName val="数据统计"/>
      <sheetName val="在职人员信息表"/>
      <sheetName val="离职人员信息表 "/>
      <sheetName val="任职汇总表"/>
      <sheetName val="调出、退休，退休返聘人员信息表"/>
      <sheetName val="调动人员明细表"/>
      <sheetName val="打印版（在职）"/>
      <sheetName val="解除劳动合同证明"/>
      <sheetName val="解除劳务合同证明"/>
    </sheetNames>
    <sheetDataSet>
      <sheetData sheetId="0"/>
      <sheetData sheetId="1"/>
      <sheetData sheetId="2"/>
      <sheetData sheetId="3"/>
      <sheetData sheetId="4"/>
      <sheetData sheetId="5"/>
      <sheetData sheetId="6">
        <row r="1">
          <cell r="D1" t="str">
            <v>姓名</v>
          </cell>
        </row>
        <row r="1">
          <cell r="F1" t="str">
            <v>调动时间</v>
          </cell>
        </row>
        <row r="2">
          <cell r="D2" t="str">
            <v>高明</v>
          </cell>
        </row>
        <row r="2">
          <cell r="F2">
            <v>45884</v>
          </cell>
        </row>
        <row r="3">
          <cell r="D3" t="str">
            <v>陈学良</v>
          </cell>
        </row>
        <row r="3">
          <cell r="F3">
            <v>45884</v>
          </cell>
        </row>
        <row r="4">
          <cell r="D4" t="str">
            <v>张衡</v>
          </cell>
        </row>
        <row r="4">
          <cell r="F4">
            <v>45884</v>
          </cell>
        </row>
        <row r="5">
          <cell r="D5" t="str">
            <v>刘智强</v>
          </cell>
        </row>
        <row r="5">
          <cell r="F5">
            <v>45884</v>
          </cell>
        </row>
        <row r="6">
          <cell r="D6" t="str">
            <v>郝美燕</v>
          </cell>
        </row>
        <row r="6">
          <cell r="F6">
            <v>45884</v>
          </cell>
        </row>
        <row r="7">
          <cell r="D7" t="str">
            <v>孙文钊</v>
          </cell>
        </row>
        <row r="7">
          <cell r="F7">
            <v>45889</v>
          </cell>
        </row>
        <row r="8">
          <cell r="D8" t="str">
            <v>董溢姝</v>
          </cell>
        </row>
        <row r="8">
          <cell r="F8">
            <v>45889</v>
          </cell>
        </row>
        <row r="9">
          <cell r="D9" t="str">
            <v>朱彦飞</v>
          </cell>
        </row>
        <row r="9">
          <cell r="F9">
            <v>45887</v>
          </cell>
        </row>
        <row r="10">
          <cell r="D10" t="str">
            <v>赵长巍</v>
          </cell>
        </row>
        <row r="10">
          <cell r="F10">
            <v>45884</v>
          </cell>
        </row>
        <row r="11">
          <cell r="D11" t="str">
            <v>朱振华</v>
          </cell>
        </row>
        <row r="11">
          <cell r="F11">
            <v>45884</v>
          </cell>
        </row>
        <row r="12">
          <cell r="D12" t="str">
            <v>孙世强</v>
          </cell>
        </row>
        <row r="12">
          <cell r="F12">
            <v>45884</v>
          </cell>
        </row>
        <row r="13">
          <cell r="D13" t="str">
            <v>周兴洲</v>
          </cell>
        </row>
        <row r="13">
          <cell r="F13">
            <v>45884</v>
          </cell>
        </row>
        <row r="14">
          <cell r="D14" t="str">
            <v>马内蒙</v>
          </cell>
        </row>
        <row r="14">
          <cell r="F14">
            <v>45884</v>
          </cell>
        </row>
        <row r="15">
          <cell r="D15" t="str">
            <v>赵虎</v>
          </cell>
        </row>
        <row r="15">
          <cell r="F15">
            <v>45884</v>
          </cell>
        </row>
        <row r="16">
          <cell r="D16" t="str">
            <v>李海斌</v>
          </cell>
        </row>
        <row r="16">
          <cell r="F16">
            <v>45884</v>
          </cell>
        </row>
        <row r="17">
          <cell r="D17" t="str">
            <v>刘永栋</v>
          </cell>
        </row>
        <row r="17">
          <cell r="F17">
            <v>45884</v>
          </cell>
        </row>
        <row r="18">
          <cell r="D18" t="str">
            <v>王赵林</v>
          </cell>
        </row>
        <row r="18">
          <cell r="F18">
            <v>45884</v>
          </cell>
        </row>
        <row r="19">
          <cell r="D19" t="str">
            <v>李福强</v>
          </cell>
        </row>
        <row r="19">
          <cell r="F19">
            <v>45884</v>
          </cell>
        </row>
        <row r="20">
          <cell r="D20" t="str">
            <v>辛锐</v>
          </cell>
        </row>
        <row r="20">
          <cell r="F20">
            <v>45884</v>
          </cell>
        </row>
        <row r="21">
          <cell r="D21" t="str">
            <v>苏明</v>
          </cell>
        </row>
        <row r="21">
          <cell r="F21">
            <v>45884</v>
          </cell>
        </row>
        <row r="22">
          <cell r="D22" t="str">
            <v>徐建井</v>
          </cell>
        </row>
        <row r="22">
          <cell r="F22">
            <v>45839</v>
          </cell>
        </row>
        <row r="23">
          <cell r="D23" t="str">
            <v>杜晚生</v>
          </cell>
        </row>
        <row r="23">
          <cell r="F23">
            <v>45839</v>
          </cell>
        </row>
        <row r="24">
          <cell r="D24" t="str">
            <v>辛海军</v>
          </cell>
        </row>
        <row r="24">
          <cell r="F24">
            <v>45809</v>
          </cell>
        </row>
        <row r="25">
          <cell r="D25" t="str">
            <v>郑天翔</v>
          </cell>
        </row>
        <row r="25">
          <cell r="F25">
            <v>45778</v>
          </cell>
        </row>
        <row r="26">
          <cell r="D26" t="str">
            <v>刘金梁</v>
          </cell>
        </row>
        <row r="26">
          <cell r="F26">
            <v>45815</v>
          </cell>
        </row>
        <row r="27">
          <cell r="D27" t="str">
            <v>周长涛</v>
          </cell>
        </row>
        <row r="27">
          <cell r="F27">
            <v>45812</v>
          </cell>
        </row>
        <row r="28">
          <cell r="D28" t="str">
            <v>刘智强</v>
          </cell>
        </row>
        <row r="28">
          <cell r="F28">
            <v>45717</v>
          </cell>
        </row>
        <row r="29">
          <cell r="D29" t="str">
            <v>董杰</v>
          </cell>
        </row>
        <row r="29">
          <cell r="F29">
            <v>45778</v>
          </cell>
        </row>
        <row r="30">
          <cell r="D30" t="str">
            <v>马彦国</v>
          </cell>
        </row>
        <row r="30">
          <cell r="F30">
            <v>45736</v>
          </cell>
        </row>
        <row r="31">
          <cell r="D31" t="str">
            <v>魏丹</v>
          </cell>
        </row>
        <row r="31">
          <cell r="F31">
            <v>45729</v>
          </cell>
        </row>
        <row r="32">
          <cell r="D32" t="str">
            <v>刘新</v>
          </cell>
        </row>
        <row r="32">
          <cell r="F32">
            <v>45717</v>
          </cell>
        </row>
        <row r="33">
          <cell r="D33" t="str">
            <v>苗家豪</v>
          </cell>
        </row>
        <row r="33">
          <cell r="F33">
            <v>45717</v>
          </cell>
        </row>
        <row r="34">
          <cell r="D34" t="str">
            <v>赵文军</v>
          </cell>
        </row>
        <row r="34">
          <cell r="F34">
            <v>45715</v>
          </cell>
        </row>
        <row r="35">
          <cell r="D35" t="str">
            <v>刘彦飞</v>
          </cell>
        </row>
        <row r="35">
          <cell r="F35">
            <v>45714</v>
          </cell>
        </row>
        <row r="36">
          <cell r="D36" t="str">
            <v>程学军</v>
          </cell>
        </row>
        <row r="36">
          <cell r="F36">
            <v>45715</v>
          </cell>
        </row>
        <row r="37">
          <cell r="D37" t="str">
            <v>李河涛</v>
          </cell>
        </row>
        <row r="37">
          <cell r="F37">
            <v>45706</v>
          </cell>
        </row>
        <row r="38">
          <cell r="D38" t="str">
            <v>黄光灿</v>
          </cell>
        </row>
        <row r="38">
          <cell r="F38">
            <v>45703</v>
          </cell>
        </row>
        <row r="39">
          <cell r="D39" t="str">
            <v>蔡庆鑫</v>
          </cell>
        </row>
        <row r="39">
          <cell r="F39">
            <v>45703</v>
          </cell>
        </row>
        <row r="40">
          <cell r="D40" t="str">
            <v>李龙</v>
          </cell>
        </row>
        <row r="40">
          <cell r="F40">
            <v>45707</v>
          </cell>
        </row>
        <row r="41">
          <cell r="D41" t="str">
            <v>翁贵</v>
          </cell>
        </row>
        <row r="41">
          <cell r="F41">
            <v>45700</v>
          </cell>
        </row>
        <row r="42">
          <cell r="D42" t="str">
            <v>隋义</v>
          </cell>
        </row>
        <row r="42">
          <cell r="F42">
            <v>45698</v>
          </cell>
        </row>
        <row r="43">
          <cell r="D43" t="str">
            <v>李斯海</v>
          </cell>
        </row>
        <row r="43">
          <cell r="F43">
            <v>45698</v>
          </cell>
        </row>
        <row r="44">
          <cell r="D44" t="str">
            <v>郭海龙</v>
          </cell>
        </row>
        <row r="44">
          <cell r="F44">
            <v>45698</v>
          </cell>
        </row>
        <row r="45">
          <cell r="D45" t="str">
            <v>孔庆森</v>
          </cell>
        </row>
        <row r="45">
          <cell r="F45">
            <v>45698</v>
          </cell>
        </row>
        <row r="46">
          <cell r="D46" t="str">
            <v>黄楠楠</v>
          </cell>
        </row>
        <row r="46">
          <cell r="F46">
            <v>45698</v>
          </cell>
        </row>
        <row r="47">
          <cell r="D47" t="str">
            <v>章江</v>
          </cell>
        </row>
        <row r="47">
          <cell r="F47">
            <v>45698</v>
          </cell>
        </row>
        <row r="48">
          <cell r="D48" t="str">
            <v>白涛</v>
          </cell>
        </row>
        <row r="48">
          <cell r="F48">
            <v>45698</v>
          </cell>
        </row>
        <row r="49">
          <cell r="D49" t="str">
            <v>张永胜</v>
          </cell>
        </row>
        <row r="49">
          <cell r="F49">
            <v>45698</v>
          </cell>
        </row>
        <row r="50">
          <cell r="D50" t="str">
            <v>李彩虹</v>
          </cell>
        </row>
        <row r="50">
          <cell r="F50">
            <v>45698</v>
          </cell>
        </row>
        <row r="51">
          <cell r="D51" t="str">
            <v>刘小红</v>
          </cell>
        </row>
        <row r="51">
          <cell r="F51">
            <v>45698</v>
          </cell>
        </row>
        <row r="52">
          <cell r="D52" t="str">
            <v>李宝龙</v>
          </cell>
        </row>
        <row r="52">
          <cell r="F52">
            <v>45698</v>
          </cell>
        </row>
        <row r="53">
          <cell r="D53" t="str">
            <v>赵艺</v>
          </cell>
        </row>
        <row r="53">
          <cell r="F53">
            <v>45698</v>
          </cell>
        </row>
        <row r="54">
          <cell r="D54" t="str">
            <v>张尚生</v>
          </cell>
        </row>
        <row r="54">
          <cell r="F54">
            <v>45698</v>
          </cell>
        </row>
        <row r="55">
          <cell r="D55" t="str">
            <v>薛可可</v>
          </cell>
        </row>
        <row r="55">
          <cell r="F55">
            <v>45698</v>
          </cell>
        </row>
        <row r="56">
          <cell r="D56" t="str">
            <v>张玉鹏</v>
          </cell>
        </row>
        <row r="56">
          <cell r="F56">
            <v>45698</v>
          </cell>
        </row>
        <row r="57">
          <cell r="D57" t="str">
            <v>辛锐清</v>
          </cell>
        </row>
        <row r="57">
          <cell r="F57">
            <v>45698</v>
          </cell>
        </row>
        <row r="58">
          <cell r="D58" t="str">
            <v>孙健权</v>
          </cell>
        </row>
        <row r="58">
          <cell r="F58">
            <v>45698</v>
          </cell>
        </row>
        <row r="59">
          <cell r="D59" t="str">
            <v>张鑫</v>
          </cell>
        </row>
        <row r="59">
          <cell r="F59">
            <v>45698</v>
          </cell>
        </row>
        <row r="60">
          <cell r="D60" t="str">
            <v>孟繁佐</v>
          </cell>
        </row>
        <row r="60">
          <cell r="F60">
            <v>45695</v>
          </cell>
        </row>
        <row r="61">
          <cell r="D61" t="str">
            <v>宁文华</v>
          </cell>
        </row>
        <row r="61">
          <cell r="F61">
            <v>45660</v>
          </cell>
        </row>
        <row r="62">
          <cell r="D62" t="str">
            <v>邬瑞祯</v>
          </cell>
        </row>
        <row r="62">
          <cell r="F62">
            <v>45660</v>
          </cell>
        </row>
        <row r="63">
          <cell r="D63" t="str">
            <v>何立军</v>
          </cell>
        </row>
        <row r="63">
          <cell r="F63">
            <v>45660</v>
          </cell>
        </row>
        <row r="64">
          <cell r="D64" t="str">
            <v>孙恒印</v>
          </cell>
        </row>
        <row r="64">
          <cell r="F64">
            <v>45660</v>
          </cell>
        </row>
        <row r="65">
          <cell r="D65" t="str">
            <v>郑花仁</v>
          </cell>
        </row>
        <row r="65">
          <cell r="F65">
            <v>45660</v>
          </cell>
        </row>
        <row r="66">
          <cell r="D66" t="str">
            <v>李慧</v>
          </cell>
        </row>
        <row r="66">
          <cell r="F66">
            <v>45660</v>
          </cell>
        </row>
        <row r="67">
          <cell r="D67" t="str">
            <v>王美玲</v>
          </cell>
        </row>
        <row r="67">
          <cell r="F67">
            <v>45660</v>
          </cell>
        </row>
        <row r="68">
          <cell r="D68" t="str">
            <v>黄忠华</v>
          </cell>
        </row>
        <row r="68">
          <cell r="F68">
            <v>45660</v>
          </cell>
        </row>
        <row r="69">
          <cell r="D69" t="str">
            <v>杨国强</v>
          </cell>
        </row>
        <row r="69">
          <cell r="F69">
            <v>45660</v>
          </cell>
        </row>
        <row r="70">
          <cell r="D70" t="str">
            <v>张海宽</v>
          </cell>
        </row>
        <row r="70">
          <cell r="F70">
            <v>45660</v>
          </cell>
        </row>
        <row r="71">
          <cell r="D71" t="str">
            <v>吕荣</v>
          </cell>
        </row>
        <row r="71">
          <cell r="F71">
            <v>45660</v>
          </cell>
        </row>
        <row r="72">
          <cell r="D72" t="str">
            <v>付月光</v>
          </cell>
        </row>
        <row r="72">
          <cell r="F72">
            <v>45660</v>
          </cell>
        </row>
        <row r="73">
          <cell r="D73" t="str">
            <v>范润军</v>
          </cell>
        </row>
        <row r="73">
          <cell r="F73">
            <v>45660</v>
          </cell>
        </row>
        <row r="74">
          <cell r="D74" t="str">
            <v>张福海</v>
          </cell>
        </row>
        <row r="74">
          <cell r="F74">
            <v>45660</v>
          </cell>
        </row>
        <row r="75">
          <cell r="D75" t="str">
            <v>张小龙</v>
          </cell>
        </row>
        <row r="75">
          <cell r="F75">
            <v>45660</v>
          </cell>
        </row>
        <row r="76">
          <cell r="D76" t="str">
            <v>马虎东</v>
          </cell>
        </row>
        <row r="76">
          <cell r="F76">
            <v>45660</v>
          </cell>
        </row>
        <row r="77">
          <cell r="D77" t="str">
            <v>张永生</v>
          </cell>
        </row>
        <row r="77">
          <cell r="F77">
            <v>45660</v>
          </cell>
        </row>
        <row r="78">
          <cell r="D78" t="str">
            <v>侯忠林</v>
          </cell>
        </row>
        <row r="78">
          <cell r="F78">
            <v>45660</v>
          </cell>
        </row>
        <row r="79">
          <cell r="D79" t="str">
            <v>邓雨欣</v>
          </cell>
        </row>
        <row r="79">
          <cell r="F79">
            <v>45651</v>
          </cell>
        </row>
        <row r="80">
          <cell r="D80" t="str">
            <v>吕永峰</v>
          </cell>
        </row>
        <row r="80">
          <cell r="F80">
            <v>45597</v>
          </cell>
        </row>
        <row r="81">
          <cell r="D81" t="str">
            <v>田涛</v>
          </cell>
        </row>
        <row r="81">
          <cell r="F81">
            <v>45597</v>
          </cell>
        </row>
        <row r="82">
          <cell r="D82" t="str">
            <v>孙健权</v>
          </cell>
        </row>
        <row r="82">
          <cell r="F82">
            <v>45597</v>
          </cell>
        </row>
        <row r="83">
          <cell r="D83" t="str">
            <v>鲁佩琴</v>
          </cell>
        </row>
        <row r="83">
          <cell r="F83">
            <v>45636</v>
          </cell>
        </row>
        <row r="84">
          <cell r="D84" t="str">
            <v>董雪峰</v>
          </cell>
        </row>
        <row r="84">
          <cell r="F84">
            <v>45603</v>
          </cell>
        </row>
        <row r="85">
          <cell r="D85" t="str">
            <v>白龙</v>
          </cell>
        </row>
        <row r="85">
          <cell r="F85">
            <v>45608</v>
          </cell>
        </row>
        <row r="86">
          <cell r="D86" t="str">
            <v>杨嘉伟</v>
          </cell>
        </row>
        <row r="86">
          <cell r="F86">
            <v>45604</v>
          </cell>
        </row>
        <row r="87">
          <cell r="D87" t="str">
            <v>张慧</v>
          </cell>
        </row>
        <row r="87">
          <cell r="F87">
            <v>45594</v>
          </cell>
        </row>
        <row r="88">
          <cell r="D88" t="str">
            <v>宋利腾</v>
          </cell>
        </row>
        <row r="88">
          <cell r="F88">
            <v>45582</v>
          </cell>
        </row>
        <row r="89">
          <cell r="D89" t="str">
            <v>薛力萌</v>
          </cell>
        </row>
        <row r="89">
          <cell r="F89">
            <v>45583</v>
          </cell>
        </row>
        <row r="90">
          <cell r="D90" t="str">
            <v>郭鑫</v>
          </cell>
        </row>
        <row r="90">
          <cell r="F90">
            <v>45547</v>
          </cell>
        </row>
        <row r="91">
          <cell r="D91" t="str">
            <v>李印楼</v>
          </cell>
        </row>
        <row r="91">
          <cell r="F91">
            <v>45547</v>
          </cell>
        </row>
        <row r="92">
          <cell r="D92" t="str">
            <v>郭永旭</v>
          </cell>
        </row>
        <row r="92">
          <cell r="F92">
            <v>45580</v>
          </cell>
        </row>
        <row r="93">
          <cell r="D93" t="str">
            <v>李山山</v>
          </cell>
        </row>
        <row r="93">
          <cell r="F93">
            <v>45580</v>
          </cell>
        </row>
        <row r="94">
          <cell r="D94" t="str">
            <v>李善君</v>
          </cell>
        </row>
        <row r="94">
          <cell r="F94">
            <v>45531</v>
          </cell>
        </row>
        <row r="95">
          <cell r="D95" t="str">
            <v>顾群亮</v>
          </cell>
        </row>
        <row r="95">
          <cell r="F95">
            <v>45531</v>
          </cell>
        </row>
        <row r="96">
          <cell r="D96" t="str">
            <v>郝春红</v>
          </cell>
        </row>
        <row r="96">
          <cell r="F96">
            <v>45505</v>
          </cell>
        </row>
        <row r="97">
          <cell r="D97" t="str">
            <v>池永淳</v>
          </cell>
        </row>
        <row r="97">
          <cell r="F97">
            <v>45505</v>
          </cell>
        </row>
        <row r="98">
          <cell r="D98" t="str">
            <v>孙天旭</v>
          </cell>
        </row>
        <row r="98">
          <cell r="F98">
            <v>45442</v>
          </cell>
        </row>
        <row r="99">
          <cell r="D99" t="str">
            <v>冀贵龙</v>
          </cell>
        </row>
        <row r="99">
          <cell r="F99">
            <v>45505</v>
          </cell>
        </row>
        <row r="100">
          <cell r="D100" t="str">
            <v>魏杰</v>
          </cell>
        </row>
        <row r="100">
          <cell r="F100">
            <v>45505</v>
          </cell>
        </row>
        <row r="101">
          <cell r="D101" t="str">
            <v>王瑞清</v>
          </cell>
        </row>
        <row r="101">
          <cell r="F101">
            <v>45495</v>
          </cell>
        </row>
        <row r="102">
          <cell r="D102" t="str">
            <v>章杨</v>
          </cell>
        </row>
        <row r="102">
          <cell r="F102">
            <v>45486</v>
          </cell>
        </row>
        <row r="103">
          <cell r="D103" t="str">
            <v>张鑫</v>
          </cell>
        </row>
        <row r="103">
          <cell r="F103">
            <v>45474</v>
          </cell>
        </row>
        <row r="104">
          <cell r="D104" t="str">
            <v>刘秀斌</v>
          </cell>
        </row>
        <row r="104">
          <cell r="F104">
            <v>45470</v>
          </cell>
        </row>
        <row r="105">
          <cell r="D105" t="str">
            <v>王欣</v>
          </cell>
        </row>
        <row r="105">
          <cell r="F105">
            <v>45444</v>
          </cell>
        </row>
        <row r="106">
          <cell r="D106" t="str">
            <v>冀宇</v>
          </cell>
        </row>
        <row r="106">
          <cell r="F106">
            <v>45444</v>
          </cell>
        </row>
        <row r="107">
          <cell r="D107" t="str">
            <v>刘栓柱</v>
          </cell>
        </row>
        <row r="107">
          <cell r="F107">
            <v>45423</v>
          </cell>
        </row>
        <row r="108">
          <cell r="D108" t="str">
            <v>管云丰</v>
          </cell>
        </row>
        <row r="108">
          <cell r="F108">
            <v>45423</v>
          </cell>
        </row>
        <row r="109">
          <cell r="D109" t="str">
            <v>高西海</v>
          </cell>
        </row>
        <row r="109">
          <cell r="F109">
            <v>45423</v>
          </cell>
        </row>
        <row r="110">
          <cell r="D110" t="str">
            <v>李亚杰</v>
          </cell>
        </row>
        <row r="110">
          <cell r="F110">
            <v>45423</v>
          </cell>
        </row>
        <row r="111">
          <cell r="D111" t="str">
            <v>付浩声</v>
          </cell>
        </row>
        <row r="111">
          <cell r="F111">
            <v>45423</v>
          </cell>
        </row>
        <row r="112">
          <cell r="D112" t="str">
            <v>王海东</v>
          </cell>
        </row>
        <row r="112">
          <cell r="F112">
            <v>45391</v>
          </cell>
        </row>
        <row r="113">
          <cell r="D113" t="str">
            <v>王得祥</v>
          </cell>
        </row>
        <row r="113">
          <cell r="F113">
            <v>45400</v>
          </cell>
        </row>
        <row r="114">
          <cell r="D114" t="str">
            <v>尹树山</v>
          </cell>
        </row>
        <row r="114">
          <cell r="F114">
            <v>45400</v>
          </cell>
        </row>
        <row r="115">
          <cell r="D115" t="str">
            <v>顾群亮</v>
          </cell>
        </row>
        <row r="115">
          <cell r="F115">
            <v>45400</v>
          </cell>
        </row>
        <row r="116">
          <cell r="D116" t="str">
            <v>王星</v>
          </cell>
        </row>
        <row r="116">
          <cell r="F116">
            <v>45400</v>
          </cell>
        </row>
        <row r="117">
          <cell r="D117" t="str">
            <v>张坤</v>
          </cell>
        </row>
        <row r="117">
          <cell r="F117">
            <v>45400</v>
          </cell>
        </row>
        <row r="118">
          <cell r="D118" t="str">
            <v>张元博</v>
          </cell>
        </row>
        <row r="118">
          <cell r="F118">
            <v>45400</v>
          </cell>
        </row>
        <row r="119">
          <cell r="D119" t="str">
            <v>胡成义</v>
          </cell>
        </row>
        <row r="119">
          <cell r="F119">
            <v>45400</v>
          </cell>
        </row>
        <row r="120">
          <cell r="D120" t="str">
            <v>宝音</v>
          </cell>
        </row>
        <row r="120">
          <cell r="F120">
            <v>45400</v>
          </cell>
        </row>
        <row r="121">
          <cell r="D121" t="str">
            <v>程明伟</v>
          </cell>
        </row>
        <row r="121">
          <cell r="F121">
            <v>45400</v>
          </cell>
        </row>
        <row r="122">
          <cell r="D122" t="str">
            <v>姜平</v>
          </cell>
        </row>
        <row r="122">
          <cell r="F122">
            <v>45400</v>
          </cell>
        </row>
        <row r="123">
          <cell r="D123" t="str">
            <v>苏志伟</v>
          </cell>
        </row>
        <row r="123">
          <cell r="F123">
            <v>45400</v>
          </cell>
        </row>
        <row r="124">
          <cell r="D124" t="str">
            <v>杨树元</v>
          </cell>
        </row>
        <row r="124">
          <cell r="F124">
            <v>45400</v>
          </cell>
        </row>
        <row r="125">
          <cell r="D125" t="str">
            <v>赵富杰</v>
          </cell>
        </row>
        <row r="125">
          <cell r="F125">
            <v>45400</v>
          </cell>
        </row>
        <row r="126">
          <cell r="D126" t="str">
            <v>郇正宝</v>
          </cell>
        </row>
        <row r="126">
          <cell r="F126">
            <v>45400</v>
          </cell>
        </row>
        <row r="127">
          <cell r="D127" t="str">
            <v>马富银</v>
          </cell>
        </row>
        <row r="127">
          <cell r="F127">
            <v>45400</v>
          </cell>
        </row>
        <row r="128">
          <cell r="D128" t="str">
            <v>岳立华</v>
          </cell>
        </row>
        <row r="128">
          <cell r="F128">
            <v>45400</v>
          </cell>
        </row>
        <row r="129">
          <cell r="D129" t="str">
            <v>丛常岭</v>
          </cell>
        </row>
        <row r="129">
          <cell r="F129">
            <v>45400</v>
          </cell>
        </row>
        <row r="130">
          <cell r="D130" t="str">
            <v>刘凤林</v>
          </cell>
        </row>
        <row r="130">
          <cell r="F130">
            <v>45400</v>
          </cell>
        </row>
        <row r="131">
          <cell r="D131" t="str">
            <v>田庆祥</v>
          </cell>
        </row>
        <row r="131">
          <cell r="F131">
            <v>45400</v>
          </cell>
        </row>
        <row r="132">
          <cell r="D132" t="str">
            <v>马彪</v>
          </cell>
        </row>
        <row r="132">
          <cell r="F132">
            <v>45400</v>
          </cell>
        </row>
        <row r="133">
          <cell r="D133" t="str">
            <v>李喜君</v>
          </cell>
        </row>
        <row r="133">
          <cell r="F133">
            <v>45400</v>
          </cell>
        </row>
        <row r="134">
          <cell r="D134" t="str">
            <v>张守瑞</v>
          </cell>
        </row>
        <row r="134">
          <cell r="F134">
            <v>45400</v>
          </cell>
        </row>
        <row r="135">
          <cell r="D135" t="str">
            <v>乔洪岩</v>
          </cell>
        </row>
        <row r="135">
          <cell r="F135">
            <v>45400</v>
          </cell>
        </row>
        <row r="136">
          <cell r="D136" t="str">
            <v>杜庆永</v>
          </cell>
        </row>
        <row r="136">
          <cell r="F136">
            <v>45400</v>
          </cell>
        </row>
        <row r="137">
          <cell r="D137" t="str">
            <v>刘艳龙</v>
          </cell>
        </row>
        <row r="137">
          <cell r="F137">
            <v>45400</v>
          </cell>
        </row>
        <row r="138">
          <cell r="D138" t="str">
            <v>杨过兵</v>
          </cell>
        </row>
        <row r="138">
          <cell r="F138">
            <v>45400</v>
          </cell>
        </row>
        <row r="139">
          <cell r="D139" t="str">
            <v>赵旭</v>
          </cell>
        </row>
        <row r="139">
          <cell r="F139">
            <v>45400</v>
          </cell>
        </row>
        <row r="140">
          <cell r="D140" t="str">
            <v>杨宁</v>
          </cell>
        </row>
        <row r="140">
          <cell r="F140">
            <v>45400</v>
          </cell>
        </row>
        <row r="141">
          <cell r="D141" t="str">
            <v>吕复柱</v>
          </cell>
        </row>
        <row r="141">
          <cell r="F141">
            <v>45400</v>
          </cell>
        </row>
        <row r="142">
          <cell r="D142" t="str">
            <v>落东红</v>
          </cell>
        </row>
        <row r="142">
          <cell r="F142">
            <v>45400</v>
          </cell>
        </row>
        <row r="143">
          <cell r="D143" t="str">
            <v>平庆涛</v>
          </cell>
        </row>
        <row r="143">
          <cell r="F143">
            <v>45400</v>
          </cell>
        </row>
        <row r="144">
          <cell r="D144" t="str">
            <v>冀宇</v>
          </cell>
        </row>
        <row r="144">
          <cell r="F144">
            <v>45400</v>
          </cell>
        </row>
        <row r="145">
          <cell r="D145" t="str">
            <v>胡双喜</v>
          </cell>
        </row>
        <row r="145">
          <cell r="F145">
            <v>45400</v>
          </cell>
        </row>
        <row r="146">
          <cell r="D146" t="str">
            <v>杜宝国</v>
          </cell>
        </row>
        <row r="146">
          <cell r="F146">
            <v>45400</v>
          </cell>
        </row>
        <row r="147">
          <cell r="D147" t="str">
            <v>张文机</v>
          </cell>
        </row>
        <row r="147">
          <cell r="F147">
            <v>45400</v>
          </cell>
        </row>
        <row r="148">
          <cell r="D148" t="str">
            <v>王其涛</v>
          </cell>
        </row>
        <row r="148">
          <cell r="F148">
            <v>45400</v>
          </cell>
        </row>
        <row r="149">
          <cell r="D149" t="str">
            <v>王学东</v>
          </cell>
        </row>
        <row r="149">
          <cell r="F149">
            <v>45400</v>
          </cell>
        </row>
        <row r="150">
          <cell r="D150" t="str">
            <v>王建营</v>
          </cell>
        </row>
        <row r="150">
          <cell r="F150">
            <v>45400</v>
          </cell>
        </row>
        <row r="151">
          <cell r="D151" t="str">
            <v>张晓峰</v>
          </cell>
        </row>
        <row r="151">
          <cell r="F151">
            <v>45400</v>
          </cell>
        </row>
        <row r="152">
          <cell r="D152" t="str">
            <v>石再忠</v>
          </cell>
        </row>
        <row r="152">
          <cell r="F152">
            <v>45400</v>
          </cell>
        </row>
        <row r="153">
          <cell r="D153" t="str">
            <v>陈晶</v>
          </cell>
        </row>
        <row r="153">
          <cell r="F153">
            <v>45400</v>
          </cell>
        </row>
        <row r="154">
          <cell r="D154" t="str">
            <v>张祥波</v>
          </cell>
        </row>
        <row r="154">
          <cell r="F154">
            <v>45400</v>
          </cell>
        </row>
        <row r="155">
          <cell r="D155" t="str">
            <v>王义增</v>
          </cell>
        </row>
        <row r="155">
          <cell r="F155">
            <v>45400</v>
          </cell>
        </row>
        <row r="156">
          <cell r="D156" t="str">
            <v>万立强</v>
          </cell>
        </row>
        <row r="156">
          <cell r="F156">
            <v>45400</v>
          </cell>
        </row>
        <row r="157">
          <cell r="D157" t="str">
            <v>杨洋</v>
          </cell>
        </row>
        <row r="157">
          <cell r="F157">
            <v>45400</v>
          </cell>
        </row>
        <row r="158">
          <cell r="D158" t="str">
            <v>张延安</v>
          </cell>
        </row>
        <row r="158">
          <cell r="F158">
            <v>45400</v>
          </cell>
        </row>
        <row r="159">
          <cell r="D159" t="str">
            <v>季秀文</v>
          </cell>
        </row>
        <row r="159">
          <cell r="F159">
            <v>45400</v>
          </cell>
        </row>
        <row r="160">
          <cell r="D160" t="str">
            <v>王立民</v>
          </cell>
        </row>
        <row r="160">
          <cell r="F160">
            <v>45400</v>
          </cell>
        </row>
        <row r="161">
          <cell r="D161" t="str">
            <v>牛相勇</v>
          </cell>
        </row>
        <row r="161">
          <cell r="F161">
            <v>45400</v>
          </cell>
        </row>
        <row r="162">
          <cell r="D162" t="str">
            <v>王子杰</v>
          </cell>
        </row>
        <row r="162">
          <cell r="F162">
            <v>45400</v>
          </cell>
        </row>
        <row r="163">
          <cell r="D163" t="str">
            <v>冯献奎</v>
          </cell>
        </row>
        <row r="163">
          <cell r="F163">
            <v>45400</v>
          </cell>
        </row>
        <row r="164">
          <cell r="D164" t="str">
            <v>公祥斌</v>
          </cell>
        </row>
        <row r="164">
          <cell r="F164">
            <v>45400</v>
          </cell>
        </row>
        <row r="165">
          <cell r="D165" t="str">
            <v>冯旭东</v>
          </cell>
        </row>
        <row r="165">
          <cell r="F165">
            <v>45400</v>
          </cell>
        </row>
        <row r="166">
          <cell r="D166" t="str">
            <v>马志峰</v>
          </cell>
        </row>
        <row r="166">
          <cell r="F166">
            <v>45400</v>
          </cell>
        </row>
        <row r="167">
          <cell r="D167" t="str">
            <v>宋伟</v>
          </cell>
        </row>
        <row r="167">
          <cell r="F167">
            <v>45398</v>
          </cell>
        </row>
        <row r="168">
          <cell r="D168" t="str">
            <v>赵佳</v>
          </cell>
        </row>
        <row r="168">
          <cell r="F168">
            <v>45378</v>
          </cell>
        </row>
        <row r="169">
          <cell r="D169" t="str">
            <v>孙恒印</v>
          </cell>
        </row>
        <row r="169">
          <cell r="F169">
            <v>45385</v>
          </cell>
        </row>
        <row r="170">
          <cell r="D170" t="str">
            <v>杨钰珍</v>
          </cell>
        </row>
        <row r="170">
          <cell r="F170">
            <v>45385</v>
          </cell>
        </row>
        <row r="171">
          <cell r="D171" t="str">
            <v>邓雨欣</v>
          </cell>
        </row>
        <row r="171">
          <cell r="F171">
            <v>45362</v>
          </cell>
        </row>
        <row r="172">
          <cell r="D172" t="str">
            <v>王美霞</v>
          </cell>
        </row>
        <row r="172">
          <cell r="F172">
            <v>45376</v>
          </cell>
        </row>
        <row r="173">
          <cell r="D173" t="str">
            <v>贠喜乾</v>
          </cell>
        </row>
        <row r="173">
          <cell r="F173">
            <v>45382</v>
          </cell>
        </row>
        <row r="174">
          <cell r="D174" t="str">
            <v>窦发权</v>
          </cell>
        </row>
        <row r="174">
          <cell r="F174">
            <v>45363</v>
          </cell>
        </row>
        <row r="175">
          <cell r="D175" t="str">
            <v>兰豪</v>
          </cell>
        </row>
        <row r="175">
          <cell r="F175">
            <v>45349</v>
          </cell>
        </row>
        <row r="176">
          <cell r="D176" t="str">
            <v>张才银</v>
          </cell>
        </row>
        <row r="176">
          <cell r="F176">
            <v>45351</v>
          </cell>
        </row>
        <row r="177">
          <cell r="D177" t="str">
            <v>柴旺</v>
          </cell>
        </row>
        <row r="177">
          <cell r="F177">
            <v>45348</v>
          </cell>
        </row>
        <row r="178">
          <cell r="D178" t="str">
            <v>张卫刚</v>
          </cell>
        </row>
        <row r="178">
          <cell r="F178">
            <v>45323</v>
          </cell>
        </row>
        <row r="179">
          <cell r="D179" t="str">
            <v>常保军</v>
          </cell>
        </row>
        <row r="179">
          <cell r="F179">
            <v>45292</v>
          </cell>
        </row>
        <row r="180">
          <cell r="D180" t="str">
            <v>张国玺</v>
          </cell>
        </row>
        <row r="180">
          <cell r="F180">
            <v>45292</v>
          </cell>
        </row>
        <row r="181">
          <cell r="D181" t="str">
            <v>齐梦瑶</v>
          </cell>
        </row>
        <row r="181">
          <cell r="F181">
            <v>45292</v>
          </cell>
        </row>
        <row r="182">
          <cell r="D182" t="str">
            <v>吴运标</v>
          </cell>
        </row>
        <row r="182">
          <cell r="F182">
            <v>45289</v>
          </cell>
        </row>
        <row r="183">
          <cell r="D183" t="str">
            <v>邬志雄</v>
          </cell>
        </row>
        <row r="183">
          <cell r="F183">
            <v>45289</v>
          </cell>
        </row>
        <row r="184">
          <cell r="D184" t="str">
            <v>阎伟莲</v>
          </cell>
        </row>
        <row r="184">
          <cell r="F184">
            <v>45280</v>
          </cell>
        </row>
        <row r="185">
          <cell r="D185" t="str">
            <v>窦发权</v>
          </cell>
        </row>
        <row r="185">
          <cell r="F185">
            <v>45274</v>
          </cell>
        </row>
        <row r="186">
          <cell r="D186" t="str">
            <v>陈建军</v>
          </cell>
        </row>
        <row r="186">
          <cell r="F186">
            <v>45227</v>
          </cell>
        </row>
        <row r="187">
          <cell r="D187" t="str">
            <v>岳厚浓</v>
          </cell>
        </row>
        <row r="187">
          <cell r="F187">
            <v>45237</v>
          </cell>
        </row>
        <row r="188">
          <cell r="D188" t="str">
            <v>冀宇</v>
          </cell>
        </row>
        <row r="188">
          <cell r="F188">
            <v>45212</v>
          </cell>
        </row>
        <row r="189">
          <cell r="D189" t="str">
            <v>薛可可</v>
          </cell>
        </row>
        <row r="189">
          <cell r="F189">
            <v>45195</v>
          </cell>
        </row>
        <row r="190">
          <cell r="D190" t="str">
            <v>石岭</v>
          </cell>
        </row>
        <row r="190">
          <cell r="F190">
            <v>45200</v>
          </cell>
        </row>
        <row r="191">
          <cell r="D191" t="str">
            <v>朝洛门</v>
          </cell>
        </row>
        <row r="191">
          <cell r="F191">
            <v>45200</v>
          </cell>
        </row>
        <row r="192">
          <cell r="D192" t="str">
            <v>白涛</v>
          </cell>
        </row>
        <row r="192">
          <cell r="F192">
            <v>45153</v>
          </cell>
        </row>
        <row r="193">
          <cell r="D193" t="str">
            <v>任建龙</v>
          </cell>
        </row>
        <row r="193">
          <cell r="F193">
            <v>45145</v>
          </cell>
        </row>
        <row r="194">
          <cell r="D194" t="str">
            <v>贺伟</v>
          </cell>
        </row>
        <row r="194">
          <cell r="F194">
            <v>45145</v>
          </cell>
        </row>
        <row r="195">
          <cell r="D195" t="str">
            <v>管云丰</v>
          </cell>
        </row>
        <row r="195">
          <cell r="F195">
            <v>45145</v>
          </cell>
        </row>
        <row r="196">
          <cell r="D196" t="str">
            <v>王科</v>
          </cell>
        </row>
        <row r="196">
          <cell r="F196">
            <v>45145</v>
          </cell>
        </row>
        <row r="197">
          <cell r="D197" t="str">
            <v>郭晓东</v>
          </cell>
        </row>
        <row r="197">
          <cell r="F197">
            <v>45133</v>
          </cell>
        </row>
        <row r="198">
          <cell r="D198" t="str">
            <v>商好学</v>
          </cell>
        </row>
        <row r="198">
          <cell r="F198">
            <v>45119</v>
          </cell>
        </row>
        <row r="199">
          <cell r="D199" t="str">
            <v>张坤</v>
          </cell>
        </row>
        <row r="199">
          <cell r="F199">
            <v>45125</v>
          </cell>
        </row>
        <row r="200">
          <cell r="D200" t="str">
            <v>吕吉伟</v>
          </cell>
        </row>
        <row r="200">
          <cell r="F200">
            <v>45113</v>
          </cell>
        </row>
        <row r="201">
          <cell r="D201" t="str">
            <v>武静</v>
          </cell>
        </row>
        <row r="201">
          <cell r="F201">
            <v>45054</v>
          </cell>
        </row>
        <row r="202">
          <cell r="D202" t="str">
            <v>蔺昱恺</v>
          </cell>
        </row>
        <row r="202">
          <cell r="F202">
            <v>45054</v>
          </cell>
        </row>
        <row r="203">
          <cell r="D203" t="str">
            <v>刘妍璟</v>
          </cell>
        </row>
        <row r="203">
          <cell r="F203">
            <v>45090</v>
          </cell>
        </row>
        <row r="204">
          <cell r="D204" t="str">
            <v>张勐</v>
          </cell>
        </row>
        <row r="204">
          <cell r="F204">
            <v>45090</v>
          </cell>
        </row>
        <row r="205">
          <cell r="D205" t="str">
            <v>孙伟</v>
          </cell>
        </row>
        <row r="205">
          <cell r="F205">
            <v>45104</v>
          </cell>
        </row>
        <row r="206">
          <cell r="D206" t="str">
            <v>辛海军</v>
          </cell>
        </row>
        <row r="206">
          <cell r="F206">
            <v>45080</v>
          </cell>
        </row>
        <row r="207">
          <cell r="D207" t="str">
            <v>齐闻琪</v>
          </cell>
        </row>
        <row r="207">
          <cell r="F207">
            <v>45084</v>
          </cell>
        </row>
        <row r="208">
          <cell r="D208" t="str">
            <v>李润菲</v>
          </cell>
        </row>
        <row r="208">
          <cell r="F208">
            <v>45084</v>
          </cell>
        </row>
        <row r="209">
          <cell r="D209" t="str">
            <v>宋乃军</v>
          </cell>
        </row>
        <row r="209">
          <cell r="F209">
            <v>45084</v>
          </cell>
        </row>
        <row r="210">
          <cell r="D210" t="str">
            <v>王得祥</v>
          </cell>
        </row>
        <row r="210">
          <cell r="F210">
            <v>45089</v>
          </cell>
        </row>
        <row r="211">
          <cell r="D211" t="str">
            <v>刘源</v>
          </cell>
        </row>
        <row r="211">
          <cell r="F211">
            <v>45078</v>
          </cell>
        </row>
        <row r="212">
          <cell r="D212" t="str">
            <v>刘倩倩</v>
          </cell>
        </row>
        <row r="212">
          <cell r="F212">
            <v>45078</v>
          </cell>
        </row>
        <row r="213">
          <cell r="D213" t="str">
            <v>梁亚洁</v>
          </cell>
        </row>
        <row r="213">
          <cell r="F213">
            <v>45078</v>
          </cell>
        </row>
        <row r="214">
          <cell r="D214" t="str">
            <v>陈立东</v>
          </cell>
        </row>
        <row r="214">
          <cell r="F214">
            <v>45076</v>
          </cell>
        </row>
        <row r="215">
          <cell r="D215" t="str">
            <v>张晓峰</v>
          </cell>
        </row>
        <row r="215">
          <cell r="F215">
            <v>45076</v>
          </cell>
        </row>
        <row r="216">
          <cell r="D216" t="str">
            <v>徐海燕</v>
          </cell>
        </row>
        <row r="216">
          <cell r="F216">
            <v>45055</v>
          </cell>
        </row>
        <row r="217">
          <cell r="D217" t="str">
            <v>徐波</v>
          </cell>
        </row>
        <row r="217">
          <cell r="F217">
            <v>45069</v>
          </cell>
        </row>
        <row r="218">
          <cell r="D218" t="str">
            <v>宝音</v>
          </cell>
        </row>
        <row r="218">
          <cell r="F218">
            <v>45069</v>
          </cell>
        </row>
        <row r="219">
          <cell r="D219" t="str">
            <v>张永胜</v>
          </cell>
        </row>
        <row r="219">
          <cell r="F219">
            <v>45032</v>
          </cell>
        </row>
        <row r="220">
          <cell r="D220" t="str">
            <v>周涛</v>
          </cell>
        </row>
        <row r="220">
          <cell r="F220">
            <v>45032</v>
          </cell>
        </row>
        <row r="221">
          <cell r="D221" t="str">
            <v>武喜祥</v>
          </cell>
        </row>
        <row r="221">
          <cell r="F221">
            <v>45017</v>
          </cell>
        </row>
        <row r="222">
          <cell r="D222" t="str">
            <v>范耀中</v>
          </cell>
        </row>
        <row r="222">
          <cell r="F222">
            <v>45017</v>
          </cell>
        </row>
        <row r="223">
          <cell r="D223" t="str">
            <v>王燕</v>
          </cell>
        </row>
        <row r="223">
          <cell r="F223">
            <v>45017</v>
          </cell>
        </row>
        <row r="224">
          <cell r="D224" t="str">
            <v>王鑫</v>
          </cell>
        </row>
        <row r="224">
          <cell r="F224">
            <v>45017</v>
          </cell>
        </row>
        <row r="225">
          <cell r="D225" t="str">
            <v>张元博</v>
          </cell>
        </row>
        <row r="225">
          <cell r="F225">
            <v>45017</v>
          </cell>
        </row>
        <row r="226">
          <cell r="D226" t="str">
            <v>葛玉泉</v>
          </cell>
        </row>
        <row r="226">
          <cell r="F226">
            <v>45017</v>
          </cell>
        </row>
        <row r="227">
          <cell r="D227" t="str">
            <v>付相红</v>
          </cell>
        </row>
        <row r="227">
          <cell r="F227">
            <v>45012</v>
          </cell>
        </row>
        <row r="228">
          <cell r="D228" t="str">
            <v>孙福海</v>
          </cell>
        </row>
        <row r="228">
          <cell r="F228">
            <v>45012</v>
          </cell>
        </row>
        <row r="229">
          <cell r="D229" t="str">
            <v>池永淳</v>
          </cell>
        </row>
        <row r="229">
          <cell r="F229">
            <v>44995</v>
          </cell>
        </row>
        <row r="230">
          <cell r="D230" t="str">
            <v>高跃龙</v>
          </cell>
        </row>
        <row r="230">
          <cell r="F230">
            <v>44993</v>
          </cell>
        </row>
        <row r="231">
          <cell r="D231" t="str">
            <v>徐波波</v>
          </cell>
        </row>
        <row r="231">
          <cell r="F231">
            <v>44989</v>
          </cell>
        </row>
        <row r="232">
          <cell r="D232" t="str">
            <v>李瑞挺</v>
          </cell>
        </row>
        <row r="232">
          <cell r="F232">
            <v>44986</v>
          </cell>
        </row>
        <row r="233">
          <cell r="D233" t="str">
            <v>马志峰</v>
          </cell>
        </row>
        <row r="233">
          <cell r="F233">
            <v>44978</v>
          </cell>
        </row>
        <row r="234">
          <cell r="D234" t="str">
            <v>尹树山</v>
          </cell>
        </row>
        <row r="234">
          <cell r="F234">
            <v>44978</v>
          </cell>
        </row>
        <row r="235">
          <cell r="D235" t="str">
            <v>顾群亮</v>
          </cell>
        </row>
        <row r="235">
          <cell r="F235">
            <v>44978</v>
          </cell>
        </row>
        <row r="236">
          <cell r="D236" t="str">
            <v>王星</v>
          </cell>
        </row>
        <row r="236">
          <cell r="F236">
            <v>44978</v>
          </cell>
        </row>
        <row r="237">
          <cell r="D237" t="str">
            <v>商好学</v>
          </cell>
        </row>
        <row r="237">
          <cell r="F237">
            <v>44978</v>
          </cell>
        </row>
        <row r="238">
          <cell r="D238" t="str">
            <v>胡成义</v>
          </cell>
        </row>
        <row r="238">
          <cell r="F238">
            <v>44978</v>
          </cell>
        </row>
        <row r="239">
          <cell r="D239" t="str">
            <v>李继锋</v>
          </cell>
        </row>
        <row r="239">
          <cell r="F239">
            <v>44978</v>
          </cell>
        </row>
        <row r="240">
          <cell r="D240" t="str">
            <v>马保金</v>
          </cell>
        </row>
        <row r="240">
          <cell r="F240">
            <v>44978</v>
          </cell>
        </row>
        <row r="241">
          <cell r="D241" t="str">
            <v>王学东</v>
          </cell>
        </row>
        <row r="241">
          <cell r="F241">
            <v>44978</v>
          </cell>
        </row>
        <row r="242">
          <cell r="D242" t="str">
            <v>王建营</v>
          </cell>
        </row>
        <row r="242">
          <cell r="F242">
            <v>44978</v>
          </cell>
        </row>
        <row r="243">
          <cell r="D243" t="str">
            <v>杨树元</v>
          </cell>
        </row>
        <row r="243">
          <cell r="F243">
            <v>44978</v>
          </cell>
        </row>
        <row r="244">
          <cell r="D244" t="str">
            <v>张守瑞</v>
          </cell>
        </row>
        <row r="244">
          <cell r="F244">
            <v>44978</v>
          </cell>
        </row>
        <row r="245">
          <cell r="D245" t="str">
            <v>付相红</v>
          </cell>
        </row>
        <row r="245">
          <cell r="F245">
            <v>44978</v>
          </cell>
        </row>
        <row r="246">
          <cell r="D246" t="str">
            <v>陈立东</v>
          </cell>
        </row>
        <row r="246">
          <cell r="F246">
            <v>44978</v>
          </cell>
        </row>
        <row r="247">
          <cell r="D247" t="str">
            <v>温丰杰</v>
          </cell>
        </row>
        <row r="247">
          <cell r="F247">
            <v>44978</v>
          </cell>
        </row>
        <row r="248">
          <cell r="D248" t="str">
            <v>杨月鹏</v>
          </cell>
        </row>
        <row r="248">
          <cell r="F248">
            <v>44978</v>
          </cell>
        </row>
        <row r="249">
          <cell r="D249" t="str">
            <v>游红喜</v>
          </cell>
        </row>
        <row r="249">
          <cell r="F249">
            <v>44978</v>
          </cell>
        </row>
        <row r="250">
          <cell r="D250" t="str">
            <v>张代矿</v>
          </cell>
        </row>
        <row r="250">
          <cell r="F250">
            <v>44978</v>
          </cell>
        </row>
        <row r="251">
          <cell r="D251" t="str">
            <v>程明伟</v>
          </cell>
        </row>
        <row r="251">
          <cell r="F251">
            <v>44978</v>
          </cell>
        </row>
        <row r="252">
          <cell r="D252" t="str">
            <v>马玉成</v>
          </cell>
        </row>
        <row r="252">
          <cell r="F252">
            <v>44978</v>
          </cell>
        </row>
        <row r="253">
          <cell r="D253" t="str">
            <v>丛常岭</v>
          </cell>
        </row>
        <row r="253">
          <cell r="F253">
            <v>44978</v>
          </cell>
        </row>
        <row r="254">
          <cell r="D254" t="str">
            <v>刘凤林</v>
          </cell>
        </row>
        <row r="254">
          <cell r="F254">
            <v>44978</v>
          </cell>
        </row>
        <row r="255">
          <cell r="D255" t="str">
            <v>游燕敏</v>
          </cell>
        </row>
        <row r="255">
          <cell r="F255">
            <v>44978</v>
          </cell>
        </row>
        <row r="256">
          <cell r="D256" t="str">
            <v>姜平</v>
          </cell>
        </row>
        <row r="256">
          <cell r="F256">
            <v>44978</v>
          </cell>
        </row>
        <row r="257">
          <cell r="D257" t="str">
            <v>郭召峰</v>
          </cell>
        </row>
        <row r="257">
          <cell r="F257">
            <v>44978</v>
          </cell>
        </row>
        <row r="258">
          <cell r="D258" t="str">
            <v>落东红</v>
          </cell>
        </row>
        <row r="258">
          <cell r="F258">
            <v>44978</v>
          </cell>
        </row>
        <row r="259">
          <cell r="D259" t="str">
            <v>孙福海</v>
          </cell>
        </row>
        <row r="259">
          <cell r="F259">
            <v>44978</v>
          </cell>
        </row>
        <row r="260">
          <cell r="D260" t="str">
            <v>孔维峰</v>
          </cell>
        </row>
        <row r="260">
          <cell r="F260">
            <v>44978</v>
          </cell>
        </row>
        <row r="261">
          <cell r="D261" t="str">
            <v>王志勇</v>
          </cell>
        </row>
        <row r="261">
          <cell r="F261">
            <v>44978</v>
          </cell>
        </row>
        <row r="262">
          <cell r="D262" t="str">
            <v>张坤</v>
          </cell>
        </row>
        <row r="262">
          <cell r="F262">
            <v>44978</v>
          </cell>
        </row>
        <row r="263">
          <cell r="D263" t="str">
            <v>王志刚</v>
          </cell>
        </row>
        <row r="263">
          <cell r="F263">
            <v>44978</v>
          </cell>
        </row>
        <row r="264">
          <cell r="D264" t="str">
            <v>陈艳军</v>
          </cell>
        </row>
        <row r="264">
          <cell r="F264">
            <v>44978</v>
          </cell>
        </row>
        <row r="265">
          <cell r="D265" t="str">
            <v>李晓东</v>
          </cell>
        </row>
        <row r="265">
          <cell r="F265">
            <v>44978</v>
          </cell>
        </row>
        <row r="266">
          <cell r="D266" t="str">
            <v>田庆祥</v>
          </cell>
        </row>
        <row r="266">
          <cell r="F266">
            <v>44978</v>
          </cell>
        </row>
        <row r="267">
          <cell r="D267" t="str">
            <v>彭斌</v>
          </cell>
        </row>
        <row r="267">
          <cell r="F267">
            <v>44978</v>
          </cell>
        </row>
        <row r="268">
          <cell r="D268" t="str">
            <v>平庆涛</v>
          </cell>
        </row>
        <row r="268">
          <cell r="F268">
            <v>44978</v>
          </cell>
        </row>
        <row r="269">
          <cell r="D269" t="str">
            <v>苏志伟</v>
          </cell>
        </row>
        <row r="269">
          <cell r="F269">
            <v>44978</v>
          </cell>
        </row>
        <row r="270">
          <cell r="D270" t="str">
            <v>李喜君</v>
          </cell>
        </row>
        <row r="270">
          <cell r="F270">
            <v>44978</v>
          </cell>
        </row>
        <row r="271">
          <cell r="D271" t="str">
            <v>赵旭</v>
          </cell>
        </row>
        <row r="271">
          <cell r="F271">
            <v>44978</v>
          </cell>
        </row>
        <row r="272">
          <cell r="D272" t="str">
            <v>白涛</v>
          </cell>
        </row>
        <row r="272">
          <cell r="F272">
            <v>44978</v>
          </cell>
        </row>
        <row r="273">
          <cell r="D273" t="str">
            <v>薛可可</v>
          </cell>
        </row>
        <row r="273">
          <cell r="F273">
            <v>44978</v>
          </cell>
        </row>
        <row r="274">
          <cell r="D274" t="str">
            <v>杨过兵</v>
          </cell>
        </row>
        <row r="274">
          <cell r="F274">
            <v>44978</v>
          </cell>
        </row>
        <row r="275">
          <cell r="D275" t="str">
            <v>吴刚</v>
          </cell>
        </row>
        <row r="275">
          <cell r="F275">
            <v>44978</v>
          </cell>
        </row>
        <row r="276">
          <cell r="D276" t="str">
            <v>任国光</v>
          </cell>
        </row>
        <row r="276">
          <cell r="F276">
            <v>44982</v>
          </cell>
        </row>
        <row r="277">
          <cell r="D277" t="str">
            <v>薛振山</v>
          </cell>
        </row>
        <row r="277">
          <cell r="F277">
            <v>44982</v>
          </cell>
        </row>
        <row r="278">
          <cell r="D278" t="str">
            <v>樊云龙</v>
          </cell>
        </row>
        <row r="278">
          <cell r="F278">
            <v>44978</v>
          </cell>
        </row>
        <row r="279">
          <cell r="D279" t="str">
            <v>王义</v>
          </cell>
        </row>
        <row r="279">
          <cell r="F279">
            <v>44973</v>
          </cell>
        </row>
        <row r="280">
          <cell r="D280" t="str">
            <v>尹秀明</v>
          </cell>
        </row>
        <row r="280">
          <cell r="F280">
            <v>44973</v>
          </cell>
        </row>
        <row r="281">
          <cell r="D281" t="str">
            <v>王日飛</v>
          </cell>
        </row>
        <row r="281">
          <cell r="F281">
            <v>44986</v>
          </cell>
        </row>
        <row r="282">
          <cell r="D282" t="str">
            <v>王晓鑫</v>
          </cell>
        </row>
        <row r="282">
          <cell r="F282">
            <v>44967</v>
          </cell>
        </row>
        <row r="283">
          <cell r="D283" t="str">
            <v>孙友文</v>
          </cell>
        </row>
        <row r="283">
          <cell r="F283">
            <v>44970</v>
          </cell>
        </row>
        <row r="284">
          <cell r="D284" t="str">
            <v>陈明忱</v>
          </cell>
        </row>
        <row r="284">
          <cell r="F284">
            <v>44970</v>
          </cell>
        </row>
        <row r="285">
          <cell r="D285" t="str">
            <v>刘新虎</v>
          </cell>
        </row>
        <row r="285">
          <cell r="F285">
            <v>44970</v>
          </cell>
        </row>
        <row r="286">
          <cell r="D286" t="str">
            <v>石尚龙</v>
          </cell>
        </row>
        <row r="286">
          <cell r="F286">
            <v>44958</v>
          </cell>
        </row>
        <row r="287">
          <cell r="D287" t="str">
            <v>吕尚德</v>
          </cell>
        </row>
        <row r="287">
          <cell r="F287">
            <v>44927</v>
          </cell>
        </row>
        <row r="288">
          <cell r="D288" t="str">
            <v>王宏卫</v>
          </cell>
        </row>
        <row r="288">
          <cell r="F288">
            <v>44927</v>
          </cell>
        </row>
        <row r="289">
          <cell r="D289" t="str">
            <v>石程</v>
          </cell>
        </row>
        <row r="289">
          <cell r="F289">
            <v>44882</v>
          </cell>
        </row>
        <row r="290">
          <cell r="D290" t="str">
            <v>李彩虹</v>
          </cell>
        </row>
        <row r="290">
          <cell r="F290">
            <v>44866</v>
          </cell>
        </row>
        <row r="291">
          <cell r="D291" t="str">
            <v>刘小红</v>
          </cell>
        </row>
        <row r="291">
          <cell r="F291">
            <v>44866</v>
          </cell>
        </row>
        <row r="292">
          <cell r="D292" t="str">
            <v>李姗姗</v>
          </cell>
        </row>
        <row r="292">
          <cell r="F292">
            <v>44866</v>
          </cell>
        </row>
        <row r="293">
          <cell r="D293" t="str">
            <v>王欣</v>
          </cell>
        </row>
        <row r="293">
          <cell r="F293">
            <v>44866</v>
          </cell>
        </row>
        <row r="294">
          <cell r="D294" t="str">
            <v>崔治忠</v>
          </cell>
        </row>
        <row r="294">
          <cell r="F294">
            <v>44835</v>
          </cell>
        </row>
        <row r="295">
          <cell r="D295" t="str">
            <v>范宇进</v>
          </cell>
        </row>
        <row r="295">
          <cell r="F295">
            <v>44804</v>
          </cell>
        </row>
        <row r="296">
          <cell r="D296" t="str">
            <v>刘乐</v>
          </cell>
        </row>
        <row r="296">
          <cell r="F296">
            <v>44757</v>
          </cell>
        </row>
        <row r="297">
          <cell r="D297" t="str">
            <v>黄仲飞</v>
          </cell>
        </row>
        <row r="297">
          <cell r="F297">
            <v>44756</v>
          </cell>
        </row>
        <row r="298">
          <cell r="D298" t="str">
            <v>周相权</v>
          </cell>
        </row>
        <row r="298">
          <cell r="F298">
            <v>44751</v>
          </cell>
        </row>
        <row r="299">
          <cell r="D299" t="str">
            <v>田之江</v>
          </cell>
        </row>
        <row r="299">
          <cell r="F299">
            <v>44743</v>
          </cell>
        </row>
        <row r="300">
          <cell r="D300" t="str">
            <v>张雄</v>
          </cell>
        </row>
        <row r="300">
          <cell r="F300">
            <v>44738</v>
          </cell>
        </row>
        <row r="301">
          <cell r="D301" t="str">
            <v>池永淳</v>
          </cell>
        </row>
        <row r="301">
          <cell r="F301">
            <v>44728</v>
          </cell>
        </row>
        <row r="302">
          <cell r="D302" t="str">
            <v>吴满来</v>
          </cell>
        </row>
        <row r="302">
          <cell r="F302">
            <v>44726</v>
          </cell>
        </row>
        <row r="303">
          <cell r="D303" t="str">
            <v>刘鹏军</v>
          </cell>
        </row>
        <row r="303">
          <cell r="F303">
            <v>44713</v>
          </cell>
        </row>
        <row r="304">
          <cell r="D304" t="str">
            <v>崔治忠</v>
          </cell>
        </row>
        <row r="304">
          <cell r="F304">
            <v>44714</v>
          </cell>
        </row>
        <row r="305">
          <cell r="D305" t="str">
            <v>奥苏萍</v>
          </cell>
        </row>
        <row r="305">
          <cell r="F305">
            <v>44715</v>
          </cell>
        </row>
        <row r="306">
          <cell r="D306" t="str">
            <v>梁国文</v>
          </cell>
        </row>
        <row r="306">
          <cell r="F306">
            <v>44657</v>
          </cell>
        </row>
        <row r="307">
          <cell r="D307" t="str">
            <v>鲁当军</v>
          </cell>
        </row>
        <row r="307">
          <cell r="F307">
            <v>44653</v>
          </cell>
        </row>
        <row r="308">
          <cell r="D308" t="str">
            <v>段兆云</v>
          </cell>
        </row>
        <row r="308">
          <cell r="F308">
            <v>44652</v>
          </cell>
        </row>
        <row r="309">
          <cell r="D309" t="str">
            <v>樊海波</v>
          </cell>
        </row>
        <row r="309">
          <cell r="F309">
            <v>44652</v>
          </cell>
        </row>
        <row r="310">
          <cell r="D310" t="str">
            <v>刘生小</v>
          </cell>
        </row>
        <row r="310">
          <cell r="F310">
            <v>44652</v>
          </cell>
        </row>
        <row r="311">
          <cell r="D311" t="str">
            <v>张军</v>
          </cell>
        </row>
        <row r="311">
          <cell r="F311">
            <v>44652</v>
          </cell>
        </row>
        <row r="312">
          <cell r="D312" t="str">
            <v>马建峰</v>
          </cell>
        </row>
        <row r="312">
          <cell r="F312">
            <v>44652</v>
          </cell>
        </row>
        <row r="313">
          <cell r="D313" t="str">
            <v>刘利军</v>
          </cell>
        </row>
        <row r="313">
          <cell r="F313">
            <v>44652</v>
          </cell>
        </row>
        <row r="314">
          <cell r="D314" t="str">
            <v>马建忠</v>
          </cell>
        </row>
        <row r="314">
          <cell r="F314">
            <v>44652</v>
          </cell>
        </row>
        <row r="315">
          <cell r="D315" t="str">
            <v>朱建强</v>
          </cell>
        </row>
        <row r="315">
          <cell r="F315">
            <v>44652</v>
          </cell>
        </row>
        <row r="316">
          <cell r="D316" t="str">
            <v>樊学峰</v>
          </cell>
        </row>
        <row r="316">
          <cell r="F316">
            <v>44652</v>
          </cell>
        </row>
        <row r="317">
          <cell r="D317" t="str">
            <v>杨申</v>
          </cell>
        </row>
        <row r="317">
          <cell r="F317">
            <v>44652</v>
          </cell>
        </row>
        <row r="318">
          <cell r="D318" t="str">
            <v>徐吉国</v>
          </cell>
        </row>
        <row r="318">
          <cell r="F318">
            <v>44652</v>
          </cell>
        </row>
        <row r="319">
          <cell r="D319" t="str">
            <v>杨军</v>
          </cell>
        </row>
        <row r="319">
          <cell r="F319">
            <v>44652</v>
          </cell>
        </row>
        <row r="320">
          <cell r="D320" t="str">
            <v>李山山</v>
          </cell>
        </row>
        <row r="320">
          <cell r="F320">
            <v>44652</v>
          </cell>
        </row>
        <row r="321">
          <cell r="D321" t="str">
            <v>王日飛</v>
          </cell>
        </row>
        <row r="321">
          <cell r="F321">
            <v>44650</v>
          </cell>
        </row>
        <row r="322">
          <cell r="D322" t="str">
            <v>隋义</v>
          </cell>
        </row>
        <row r="322">
          <cell r="F322">
            <v>44624</v>
          </cell>
        </row>
        <row r="323">
          <cell r="D323" t="str">
            <v>尹烈欢</v>
          </cell>
        </row>
        <row r="323">
          <cell r="F323">
            <v>44624</v>
          </cell>
        </row>
        <row r="324">
          <cell r="D324" t="str">
            <v>马二苗</v>
          </cell>
        </row>
        <row r="324">
          <cell r="F324">
            <v>44624</v>
          </cell>
        </row>
        <row r="325">
          <cell r="D325" t="str">
            <v>王永宏</v>
          </cell>
        </row>
        <row r="325">
          <cell r="F325">
            <v>44635</v>
          </cell>
        </row>
        <row r="326">
          <cell r="D326" t="str">
            <v>张琦</v>
          </cell>
        </row>
        <row r="326">
          <cell r="F326">
            <v>44621</v>
          </cell>
        </row>
        <row r="327">
          <cell r="D327" t="str">
            <v>乔宇飞</v>
          </cell>
        </row>
        <row r="327">
          <cell r="F327">
            <v>44621</v>
          </cell>
        </row>
        <row r="328">
          <cell r="D328" t="str">
            <v>刘新虎</v>
          </cell>
        </row>
        <row r="328">
          <cell r="F328">
            <v>44621</v>
          </cell>
        </row>
        <row r="329">
          <cell r="D329" t="str">
            <v>薛哲</v>
          </cell>
        </row>
        <row r="329">
          <cell r="F329">
            <v>44621</v>
          </cell>
        </row>
        <row r="330">
          <cell r="D330" t="str">
            <v>王坤</v>
          </cell>
        </row>
        <row r="330">
          <cell r="F330">
            <v>44593</v>
          </cell>
        </row>
        <row r="331">
          <cell r="D331" t="str">
            <v>王坤</v>
          </cell>
        </row>
        <row r="331">
          <cell r="F331">
            <v>44600</v>
          </cell>
        </row>
        <row r="332">
          <cell r="D332" t="str">
            <v>王欣</v>
          </cell>
        </row>
        <row r="332">
          <cell r="F332">
            <v>44587</v>
          </cell>
        </row>
        <row r="333">
          <cell r="D333" t="str">
            <v>赵帅</v>
          </cell>
        </row>
        <row r="333">
          <cell r="F333">
            <v>44531</v>
          </cell>
        </row>
        <row r="334">
          <cell r="D334" t="str">
            <v>高跃龙</v>
          </cell>
        </row>
        <row r="334">
          <cell r="F334">
            <v>44562</v>
          </cell>
        </row>
        <row r="335">
          <cell r="D335" t="str">
            <v>席燕飞</v>
          </cell>
        </row>
        <row r="335">
          <cell r="F335">
            <v>44543</v>
          </cell>
        </row>
        <row r="336">
          <cell r="D336" t="str">
            <v>刘波</v>
          </cell>
        </row>
        <row r="336">
          <cell r="F336">
            <v>44531</v>
          </cell>
        </row>
        <row r="337">
          <cell r="D337" t="str">
            <v>武喜祥</v>
          </cell>
        </row>
        <row r="337">
          <cell r="F337">
            <v>44522</v>
          </cell>
        </row>
        <row r="338">
          <cell r="D338" t="str">
            <v>庄英杰</v>
          </cell>
        </row>
        <row r="338">
          <cell r="F338">
            <v>44501</v>
          </cell>
        </row>
        <row r="339">
          <cell r="D339" t="str">
            <v>崔凯歌</v>
          </cell>
        </row>
        <row r="339">
          <cell r="F339">
            <v>44501</v>
          </cell>
        </row>
        <row r="340">
          <cell r="D340" t="str">
            <v>陈治良</v>
          </cell>
        </row>
        <row r="340">
          <cell r="F340">
            <v>44501</v>
          </cell>
        </row>
        <row r="341">
          <cell r="D341" t="str">
            <v>高明</v>
          </cell>
        </row>
        <row r="341">
          <cell r="F341">
            <v>44501</v>
          </cell>
        </row>
        <row r="342">
          <cell r="D342" t="str">
            <v>李亚杰</v>
          </cell>
        </row>
        <row r="342">
          <cell r="F342">
            <v>44490</v>
          </cell>
        </row>
        <row r="343">
          <cell r="D343" t="str">
            <v>李国辉</v>
          </cell>
        </row>
        <row r="343">
          <cell r="F343">
            <v>44482</v>
          </cell>
        </row>
        <row r="344">
          <cell r="D344" t="str">
            <v>张留柱</v>
          </cell>
        </row>
        <row r="344">
          <cell r="F344">
            <v>44467</v>
          </cell>
        </row>
        <row r="345">
          <cell r="D345" t="str">
            <v>石岭</v>
          </cell>
        </row>
        <row r="345">
          <cell r="F345">
            <v>44462</v>
          </cell>
        </row>
        <row r="346">
          <cell r="D346" t="str">
            <v>常保军</v>
          </cell>
        </row>
        <row r="346">
          <cell r="F346">
            <v>44463</v>
          </cell>
        </row>
        <row r="347">
          <cell r="D347" t="str">
            <v>张洪雪</v>
          </cell>
        </row>
        <row r="347">
          <cell r="F347">
            <v>44454</v>
          </cell>
        </row>
        <row r="348">
          <cell r="D348" t="str">
            <v>赵悦</v>
          </cell>
        </row>
        <row r="348">
          <cell r="F348">
            <v>44440</v>
          </cell>
        </row>
        <row r="349">
          <cell r="D349" t="str">
            <v>赵东升</v>
          </cell>
        </row>
        <row r="349">
          <cell r="F349">
            <v>44440</v>
          </cell>
        </row>
        <row r="350">
          <cell r="D350" t="str">
            <v>王科</v>
          </cell>
        </row>
        <row r="350">
          <cell r="F350">
            <v>44424</v>
          </cell>
        </row>
        <row r="351">
          <cell r="D351" t="str">
            <v>刘智强</v>
          </cell>
        </row>
        <row r="351">
          <cell r="F351">
            <v>44409</v>
          </cell>
        </row>
        <row r="352">
          <cell r="D352" t="str">
            <v>乔成华</v>
          </cell>
        </row>
        <row r="352">
          <cell r="F352">
            <v>44409</v>
          </cell>
        </row>
        <row r="353">
          <cell r="D353" t="str">
            <v>樊云龙</v>
          </cell>
        </row>
        <row r="353">
          <cell r="F353">
            <v>44409</v>
          </cell>
        </row>
        <row r="354">
          <cell r="D354" t="str">
            <v>王喜来</v>
          </cell>
        </row>
        <row r="354">
          <cell r="F354">
            <v>44409</v>
          </cell>
        </row>
        <row r="355">
          <cell r="D355" t="str">
            <v>张璐</v>
          </cell>
        </row>
        <row r="355">
          <cell r="F355">
            <v>44409</v>
          </cell>
        </row>
        <row r="356">
          <cell r="D356" t="str">
            <v>吕尚德</v>
          </cell>
        </row>
        <row r="356">
          <cell r="F356">
            <v>44409</v>
          </cell>
        </row>
        <row r="357">
          <cell r="D357" t="str">
            <v>高义辉</v>
          </cell>
        </row>
        <row r="357">
          <cell r="F357">
            <v>44399</v>
          </cell>
        </row>
        <row r="358">
          <cell r="D358" t="str">
            <v>王建业</v>
          </cell>
        </row>
        <row r="358">
          <cell r="F358">
            <v>44398</v>
          </cell>
        </row>
        <row r="359">
          <cell r="D359" t="str">
            <v>刘娟</v>
          </cell>
        </row>
        <row r="359">
          <cell r="F359">
            <v>44391</v>
          </cell>
        </row>
        <row r="360">
          <cell r="D360" t="str">
            <v>赵东升</v>
          </cell>
        </row>
        <row r="360">
          <cell r="F360">
            <v>44385</v>
          </cell>
        </row>
        <row r="361">
          <cell r="D361" t="str">
            <v>李纪宏</v>
          </cell>
        </row>
        <row r="361">
          <cell r="F361">
            <v>44385</v>
          </cell>
        </row>
        <row r="362">
          <cell r="D362" t="str">
            <v>张向辉</v>
          </cell>
        </row>
        <row r="362">
          <cell r="F362">
            <v>44378</v>
          </cell>
        </row>
        <row r="363">
          <cell r="D363" t="str">
            <v>李向国</v>
          </cell>
        </row>
        <row r="363">
          <cell r="F363">
            <v>44378</v>
          </cell>
        </row>
        <row r="364">
          <cell r="D364" t="str">
            <v>吕尚德</v>
          </cell>
        </row>
        <row r="364">
          <cell r="F364">
            <v>44348</v>
          </cell>
        </row>
        <row r="365">
          <cell r="D365" t="str">
            <v>李京典</v>
          </cell>
        </row>
        <row r="365">
          <cell r="F365">
            <v>44337</v>
          </cell>
        </row>
        <row r="366">
          <cell r="D366" t="str">
            <v>潘虹</v>
          </cell>
        </row>
        <row r="366">
          <cell r="F366">
            <v>44331</v>
          </cell>
        </row>
        <row r="367">
          <cell r="D367" t="str">
            <v>房丽霞</v>
          </cell>
        </row>
        <row r="367">
          <cell r="F367">
            <v>44330</v>
          </cell>
        </row>
        <row r="368">
          <cell r="D368" t="str">
            <v>张璐</v>
          </cell>
        </row>
        <row r="368">
          <cell r="F368">
            <v>44325</v>
          </cell>
        </row>
        <row r="369">
          <cell r="D369" t="str">
            <v>宋云飞</v>
          </cell>
        </row>
        <row r="369">
          <cell r="F369">
            <v>44317</v>
          </cell>
        </row>
        <row r="370">
          <cell r="D370" t="str">
            <v>杨学塨</v>
          </cell>
        </row>
        <row r="370">
          <cell r="F370">
            <v>44317</v>
          </cell>
        </row>
        <row r="371">
          <cell r="D371" t="str">
            <v>伊慧忠</v>
          </cell>
        </row>
        <row r="371">
          <cell r="F371">
            <v>44317</v>
          </cell>
        </row>
        <row r="372">
          <cell r="D372" t="str">
            <v>周瑞峰</v>
          </cell>
        </row>
        <row r="372">
          <cell r="F372">
            <v>44317</v>
          </cell>
        </row>
        <row r="373">
          <cell r="D373" t="str">
            <v>张爱平</v>
          </cell>
        </row>
        <row r="373">
          <cell r="F373">
            <v>44317</v>
          </cell>
        </row>
        <row r="374">
          <cell r="D374" t="str">
            <v>辛锐</v>
          </cell>
        </row>
        <row r="374">
          <cell r="F374">
            <v>44299</v>
          </cell>
        </row>
        <row r="375">
          <cell r="D375" t="str">
            <v>李山山</v>
          </cell>
        </row>
        <row r="375">
          <cell r="F375">
            <v>44295</v>
          </cell>
        </row>
        <row r="376">
          <cell r="D376" t="str">
            <v>贺伟</v>
          </cell>
        </row>
        <row r="376">
          <cell r="F376">
            <v>44292</v>
          </cell>
        </row>
        <row r="377">
          <cell r="D377" t="str">
            <v>尹树山</v>
          </cell>
        </row>
        <row r="377">
          <cell r="F377">
            <v>44292</v>
          </cell>
        </row>
        <row r="378">
          <cell r="D378" t="str">
            <v>蔡庆鑫</v>
          </cell>
        </row>
        <row r="378">
          <cell r="F378">
            <v>44287</v>
          </cell>
        </row>
        <row r="379">
          <cell r="D379" t="str">
            <v>王小虎</v>
          </cell>
        </row>
        <row r="379">
          <cell r="F379">
            <v>44287</v>
          </cell>
        </row>
        <row r="380">
          <cell r="D380" t="str">
            <v>宋明明</v>
          </cell>
        </row>
        <row r="380">
          <cell r="F380">
            <v>44278</v>
          </cell>
        </row>
        <row r="381">
          <cell r="D381" t="str">
            <v>赵智巍</v>
          </cell>
        </row>
        <row r="381">
          <cell r="F381">
            <v>44278</v>
          </cell>
        </row>
        <row r="382">
          <cell r="D382" t="str">
            <v>李振宇</v>
          </cell>
        </row>
        <row r="382">
          <cell r="F382">
            <v>44261</v>
          </cell>
        </row>
        <row r="383">
          <cell r="D383" t="str">
            <v>白晶晶</v>
          </cell>
        </row>
        <row r="383">
          <cell r="F383">
            <v>44261</v>
          </cell>
        </row>
        <row r="384">
          <cell r="D384" t="str">
            <v>马二苗</v>
          </cell>
        </row>
        <row r="384">
          <cell r="F384">
            <v>44259</v>
          </cell>
        </row>
        <row r="385">
          <cell r="D385" t="str">
            <v>白龙</v>
          </cell>
        </row>
        <row r="385">
          <cell r="F385">
            <v>44256</v>
          </cell>
        </row>
        <row r="386">
          <cell r="D386" t="str">
            <v>赵智</v>
          </cell>
        </row>
        <row r="386">
          <cell r="F386">
            <v>44256</v>
          </cell>
        </row>
        <row r="387">
          <cell r="D387" t="str">
            <v>杨兵</v>
          </cell>
        </row>
        <row r="387">
          <cell r="F387">
            <v>44256</v>
          </cell>
        </row>
        <row r="388">
          <cell r="D388" t="str">
            <v>徐振炎</v>
          </cell>
        </row>
        <row r="388">
          <cell r="F388">
            <v>44250</v>
          </cell>
        </row>
        <row r="389">
          <cell r="D389" t="str">
            <v>薛博胜</v>
          </cell>
        </row>
        <row r="389">
          <cell r="F389">
            <v>45778</v>
          </cell>
        </row>
        <row r="390">
          <cell r="D390" t="str">
            <v>鲁佩琴</v>
          </cell>
        </row>
        <row r="390">
          <cell r="F390">
            <v>44218</v>
          </cell>
        </row>
        <row r="391">
          <cell r="D391" t="str">
            <v>杨凤</v>
          </cell>
        </row>
        <row r="391">
          <cell r="F391">
            <v>44211</v>
          </cell>
        </row>
        <row r="392">
          <cell r="D392" t="str">
            <v>贾云云</v>
          </cell>
        </row>
        <row r="392">
          <cell r="F392">
            <v>44208</v>
          </cell>
        </row>
        <row r="393">
          <cell r="D393" t="str">
            <v>黄楠楠</v>
          </cell>
        </row>
        <row r="393">
          <cell r="F393">
            <v>44624</v>
          </cell>
        </row>
        <row r="394">
          <cell r="D394" t="str">
            <v>潘金龙</v>
          </cell>
        </row>
        <row r="394">
          <cell r="F394">
            <v>44624</v>
          </cell>
        </row>
        <row r="395">
          <cell r="D395" t="str">
            <v>章江</v>
          </cell>
        </row>
        <row r="395">
          <cell r="F395">
            <v>44624</v>
          </cell>
        </row>
        <row r="396">
          <cell r="D396" t="str">
            <v>白涛</v>
          </cell>
        </row>
        <row r="396">
          <cell r="F396">
            <v>44624</v>
          </cell>
        </row>
        <row r="397">
          <cell r="D397" t="str">
            <v>孔庆森</v>
          </cell>
        </row>
        <row r="397">
          <cell r="F397">
            <v>44624</v>
          </cell>
        </row>
        <row r="398">
          <cell r="D398" t="str">
            <v>薛可可</v>
          </cell>
        </row>
        <row r="398">
          <cell r="F398">
            <v>44624</v>
          </cell>
        </row>
        <row r="399">
          <cell r="D399" t="str">
            <v>李宝龙</v>
          </cell>
        </row>
        <row r="399">
          <cell r="F399">
            <v>44624</v>
          </cell>
        </row>
        <row r="400">
          <cell r="D400" t="str">
            <v>郭海龙</v>
          </cell>
        </row>
        <row r="400">
          <cell r="F400">
            <v>44624</v>
          </cell>
        </row>
      </sheetData>
      <sheetData sheetId="7"/>
      <sheetData sheetId="8"/>
      <sheetData sheetId="9"/>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20250916话费报销调整"/>
      <sheetName val="Sheet1"/>
    </sheetNames>
    <sheetDataSet>
      <sheetData sheetId="0">
        <row r="1">
          <cell r="B1" t="str">
            <v>人员姓名</v>
          </cell>
        </row>
        <row r="1">
          <cell r="D1" t="str">
            <v>原报销标准</v>
          </cell>
        </row>
        <row r="2">
          <cell r="B2" t="str">
            <v>李山山</v>
          </cell>
        </row>
        <row r="2">
          <cell r="D2" t="str">
            <v>原请示对应标准（未明确具体金额）</v>
          </cell>
        </row>
        <row r="3">
          <cell r="B3" t="str">
            <v>张衡</v>
          </cell>
        </row>
        <row r="3">
          <cell r="D3" t="str">
            <v>原请示对应标准（未明确具体金额）</v>
          </cell>
        </row>
        <row r="4">
          <cell r="B4" t="str">
            <v>朱彦飞</v>
          </cell>
        </row>
        <row r="4">
          <cell r="D4" t="str">
            <v>原请示对应标准（未明确具体金额）</v>
          </cell>
        </row>
        <row r="5">
          <cell r="B5" t="str">
            <v>张雄</v>
          </cell>
        </row>
        <row r="5">
          <cell r="D5" t="str">
            <v>100-150元/月</v>
          </cell>
        </row>
        <row r="6">
          <cell r="B6" t="str">
            <v>武丽婷</v>
          </cell>
        </row>
        <row r="6">
          <cell r="D6" t="str">
            <v>100-150元/月</v>
          </cell>
        </row>
        <row r="7">
          <cell r="B7" t="str">
            <v>李娟</v>
          </cell>
        </row>
        <row r="7">
          <cell r="D7" t="str">
            <v>100-150元/月</v>
          </cell>
        </row>
        <row r="8">
          <cell r="B8" t="str">
            <v>宋利腾</v>
          </cell>
        </row>
        <row r="8">
          <cell r="D8" t="str">
            <v>100-150元/月</v>
          </cell>
        </row>
        <row r="9">
          <cell r="B9" t="str">
            <v>鲁佩琴</v>
          </cell>
        </row>
        <row r="9">
          <cell r="D9" t="str">
            <v>100-150元/月</v>
          </cell>
        </row>
        <row r="10">
          <cell r="B10" t="str">
            <v>蔺向龙</v>
          </cell>
        </row>
        <row r="10">
          <cell r="D10" t="str">
            <v>100元/月</v>
          </cell>
        </row>
        <row r="11">
          <cell r="B11" t="str">
            <v>孙文钊</v>
          </cell>
        </row>
        <row r="11">
          <cell r="D11" t="str">
            <v>原符合报销条件（具体标准未明确）</v>
          </cell>
        </row>
        <row r="12">
          <cell r="B12" t="str">
            <v>朱彦飞</v>
          </cell>
        </row>
        <row r="12">
          <cell r="D12" t="str">
            <v>200元/月</v>
          </cell>
        </row>
      </sheetData>
      <sheetData sheetId="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Sheet1"/>
      <sheetName val="Sheet2"/>
      <sheetName val="Sheet3"/>
    </sheetNames>
    <sheetDataSet>
      <sheetData sheetId="0">
        <row r="2">
          <cell r="C2" t="str">
            <v>姓名</v>
          </cell>
          <cell r="D2" t="str">
            <v>身份证号</v>
          </cell>
          <cell r="E2" t="str">
            <v>职务</v>
          </cell>
          <cell r="F2" t="str">
            <v>级别</v>
          </cell>
          <cell r="G2" t="str">
            <v>探亲备案地</v>
          </cell>
        </row>
        <row r="3">
          <cell r="C3" t="str">
            <v>古志军</v>
          </cell>
          <cell r="D3" t="str">
            <v>430281199201227712</v>
          </cell>
          <cell r="E3" t="str">
            <v>副队长</v>
          </cell>
          <cell r="F3" t="str">
            <v>副科级</v>
          </cell>
          <cell r="G3" t="str">
            <v>北京市</v>
          </cell>
        </row>
        <row r="4">
          <cell r="C4" t="str">
            <v>贾海军</v>
          </cell>
          <cell r="D4" t="str">
            <v>14223419760416601X</v>
          </cell>
          <cell r="E4" t="str">
            <v>班长</v>
          </cell>
          <cell r="F4" t="str">
            <v>班长</v>
          </cell>
          <cell r="G4" t="str">
            <v>山西省偏关县</v>
          </cell>
        </row>
        <row r="5">
          <cell r="C5" t="str">
            <v>李秦生</v>
          </cell>
          <cell r="D5" t="str">
            <v>362329198611264574</v>
          </cell>
          <cell r="E5" t="str">
            <v>副总经理兼矿长</v>
          </cell>
          <cell r="F5" t="str">
            <v>副总经理级</v>
          </cell>
          <cell r="G5" t="str">
            <v>江西上饶市余干县</v>
          </cell>
        </row>
        <row r="6">
          <cell r="C6" t="str">
            <v>谈安彬</v>
          </cell>
          <cell r="D6" t="str">
            <v>512323198105240334</v>
          </cell>
          <cell r="E6" t="str">
            <v>地质防治水副总工程师</v>
          </cell>
          <cell r="F6" t="str">
            <v>正经理级</v>
          </cell>
          <cell r="G6" t="str">
            <v>河南省登封市</v>
          </cell>
        </row>
        <row r="7">
          <cell r="C7" t="str">
            <v>张春宝</v>
          </cell>
          <cell r="D7" t="str">
            <v>152103198304015478</v>
          </cell>
          <cell r="E7" t="str">
            <v>通风副总工程师兼通风科科长</v>
          </cell>
          <cell r="F7" t="str">
            <v>正经理级</v>
          </cell>
          <cell r="G7" t="str">
            <v>呼伦贝尔市扎兰屯市</v>
          </cell>
        </row>
        <row r="8">
          <cell r="C8" t="str">
            <v>李亚杰</v>
          </cell>
          <cell r="D8" t="str">
            <v>140428198808152812</v>
          </cell>
          <cell r="E8" t="str">
            <v>生产副总工程师兼总调度室主任</v>
          </cell>
          <cell r="F8" t="str">
            <v>正经理级</v>
          </cell>
          <cell r="G8" t="str">
            <v>山西省长治市长子县</v>
          </cell>
        </row>
        <row r="9">
          <cell r="C9" t="str">
            <v>郭小强</v>
          </cell>
          <cell r="D9" t="str">
            <v>612729199008286611</v>
          </cell>
          <cell r="E9" t="str">
            <v>副科长</v>
          </cell>
          <cell r="F9" t="str">
            <v>副科级</v>
          </cell>
          <cell r="G9" t="str">
            <v>陕西省榆林市佳县</v>
          </cell>
        </row>
        <row r="10">
          <cell r="C10" t="str">
            <v>杨肖</v>
          </cell>
          <cell r="D10" t="str">
            <v>320322198908010811</v>
          </cell>
          <cell r="E10" t="str">
            <v>副经理</v>
          </cell>
          <cell r="F10" t="str">
            <v>副经理</v>
          </cell>
          <cell r="G10" t="str">
            <v>江苏省徐州市沛县</v>
          </cell>
        </row>
        <row r="11">
          <cell r="C11" t="str">
            <v>宋云飞</v>
          </cell>
          <cell r="D11" t="str">
            <v>230822198111094910</v>
          </cell>
          <cell r="E11" t="str">
            <v>副总经理</v>
          </cell>
          <cell r="F11" t="str">
            <v>副总经理级</v>
          </cell>
          <cell r="G11" t="str">
            <v>北京</v>
          </cell>
        </row>
        <row r="12">
          <cell r="C12" t="str">
            <v>石岭</v>
          </cell>
          <cell r="D12" t="str">
            <v>142232198701063831</v>
          </cell>
          <cell r="E12" t="str">
            <v>正经理</v>
          </cell>
          <cell r="F12" t="str">
            <v>正经理级</v>
          </cell>
          <cell r="G12" t="str">
            <v>山西太原</v>
          </cell>
        </row>
        <row r="13">
          <cell r="C13" t="str">
            <v>李善君</v>
          </cell>
          <cell r="D13" t="str">
            <v>152127198212082121</v>
          </cell>
          <cell r="E13" t="str">
            <v>副经理</v>
          </cell>
          <cell r="F13" t="str">
            <v>正科级</v>
          </cell>
          <cell r="G13" t="str">
            <v>呼和浩特</v>
          </cell>
        </row>
        <row r="14">
          <cell r="C14" t="str">
            <v>奚明</v>
          </cell>
          <cell r="D14" t="str">
            <v>21128219830626081X</v>
          </cell>
          <cell r="E14" t="str">
            <v>常务副总经理</v>
          </cell>
          <cell r="F14" t="str">
            <v>副总经理级</v>
          </cell>
          <cell r="G14" t="str">
            <v>北京市</v>
          </cell>
        </row>
        <row r="15">
          <cell r="C15" t="str">
            <v>杨学塨</v>
          </cell>
          <cell r="D15" t="str">
            <v>132124198001280192</v>
          </cell>
          <cell r="E15" t="str">
            <v>行政主管</v>
          </cell>
          <cell r="F15" t="str">
            <v>副科级</v>
          </cell>
          <cell r="G15" t="str">
            <v>河北省邯郸市</v>
          </cell>
        </row>
        <row r="16">
          <cell r="C16" t="str">
            <v>杨维海</v>
          </cell>
          <cell r="D16" t="str">
            <v>340403197510102439</v>
          </cell>
          <cell r="E16" t="str">
            <v>副矿长</v>
          </cell>
          <cell r="F16" t="str">
            <v>正经理级</v>
          </cell>
          <cell r="G16" t="str">
            <v>安徽省淮南市田家庵区</v>
          </cell>
        </row>
        <row r="17">
          <cell r="C17" t="str">
            <v>荣启亭</v>
          </cell>
          <cell r="D17" t="str">
            <v>370983198101161832</v>
          </cell>
          <cell r="E17" t="str">
            <v>队长</v>
          </cell>
          <cell r="F17" t="str">
            <v>副经理级</v>
          </cell>
          <cell r="G17" t="str">
            <v>山东省肥城市湖屯镇小店村194号</v>
          </cell>
        </row>
        <row r="18">
          <cell r="C18" t="str">
            <v>索爱军</v>
          </cell>
          <cell r="D18" t="str">
            <v>130406198501023012</v>
          </cell>
          <cell r="E18" t="str">
            <v>副队长</v>
          </cell>
          <cell r="F18" t="str">
            <v>副科级</v>
          </cell>
          <cell r="G18" t="str">
            <v>河北省邯郸市峰峰矿区界城镇苏一村4队16号</v>
          </cell>
        </row>
        <row r="19">
          <cell r="C19" t="str">
            <v>索爱国</v>
          </cell>
          <cell r="D19" t="str">
            <v>130406197709293017</v>
          </cell>
          <cell r="E19" t="str">
            <v>副队长</v>
          </cell>
          <cell r="F19" t="str">
            <v>副科级</v>
          </cell>
          <cell r="G19" t="str">
            <v>河北省邯郸市峰峰矿区界城镇苏一村4队16号</v>
          </cell>
        </row>
        <row r="20">
          <cell r="C20" t="str">
            <v>刘凤山</v>
          </cell>
          <cell r="D20" t="str">
            <v>150429197812103435</v>
          </cell>
          <cell r="E20" t="str">
            <v>副队长</v>
          </cell>
          <cell r="F20" t="str">
            <v>副科级</v>
          </cell>
          <cell r="G20" t="str">
            <v>内蒙古赤峰市宁城县三座店镇小塘土沟村7组</v>
          </cell>
        </row>
        <row r="21">
          <cell r="C21" t="str">
            <v>史红军</v>
          </cell>
          <cell r="D21" t="str">
            <v>412328197409081532</v>
          </cell>
          <cell r="E21" t="str">
            <v>总经理助理兼
选煤厂厂长</v>
          </cell>
          <cell r="F21" t="str">
            <v>高级经理级</v>
          </cell>
          <cell r="G21" t="str">
            <v>河南省永城市</v>
          </cell>
        </row>
        <row r="22">
          <cell r="C22" t="str">
            <v>
贾喜钢</v>
          </cell>
          <cell r="D22" t="str">
            <v>
150304197409132014</v>
          </cell>
          <cell r="E22" t="str">
            <v>主洗主管</v>
          </cell>
          <cell r="F22" t="str">
            <v>副科级</v>
          </cell>
          <cell r="G22" t="str">
            <v>内蒙古自治区乌海市乌达区</v>
          </cell>
        </row>
        <row r="23">
          <cell r="C23" t="str">
            <v>艾祖国</v>
          </cell>
          <cell r="D23" t="str">
            <v>
510224197408103737</v>
          </cell>
          <cell r="E23" t="str">
            <v>机修副班长</v>
          </cell>
          <cell r="F23" t="str">
            <v>副科级</v>
          </cell>
          <cell r="G23" t="str">
            <v>重庆市渝北区</v>
          </cell>
        </row>
        <row r="24">
          <cell r="C24" t="str">
            <v>康保忠</v>
          </cell>
          <cell r="D24" t="str">
            <v>150102196809011555</v>
          </cell>
          <cell r="E24" t="str">
            <v>班长</v>
          </cell>
          <cell r="F24" t="str">
            <v>先进班组长</v>
          </cell>
          <cell r="G24" t="str">
            <v>内蒙古自治区呼和浩特市</v>
          </cell>
        </row>
        <row r="25">
          <cell r="C25" t="str">
            <v>高志军</v>
          </cell>
          <cell r="D25" t="str">
            <v>152801197406233311</v>
          </cell>
          <cell r="E25" t="str">
            <v>班长</v>
          </cell>
          <cell r="F25" t="str">
            <v>先进班组长</v>
          </cell>
          <cell r="G25" t="str">
            <v>内蒙古自治区巴彦淖尔市
临河区</v>
          </cell>
        </row>
        <row r="26">
          <cell r="C26" t="str">
            <v>徐振炎</v>
          </cell>
          <cell r="D26" t="str">
            <v>370826198807295151</v>
          </cell>
          <cell r="E26" t="str">
            <v>科长</v>
          </cell>
          <cell r="F26" t="str">
            <v>副经理级</v>
          </cell>
          <cell r="G26" t="str">
            <v>山东省济宁市</v>
          </cell>
        </row>
        <row r="27">
          <cell r="C27" t="str">
            <v>赵国锋</v>
          </cell>
          <cell r="D27" t="str">
            <v>
370922196506096950</v>
          </cell>
          <cell r="E27" t="str">
            <v>主任工程师</v>
          </cell>
          <cell r="F27" t="str">
            <v>副经理级</v>
          </cell>
          <cell r="G27" t="str">
            <v>山东省泰安市岱岳区
</v>
          </cell>
        </row>
        <row r="28">
          <cell r="C28" t="str">
            <v>
董武</v>
          </cell>
          <cell r="D28" t="str">
            <v>
362202196604181557</v>
          </cell>
          <cell r="E28" t="str">
            <v>
副主任工程师</v>
          </cell>
          <cell r="F28" t="str">
            <v>副科级</v>
          </cell>
          <cell r="G28" t="str">
            <v>江西省南昌市丰城</v>
          </cell>
        </row>
        <row r="29">
          <cell r="C29" t="str">
            <v>冀贵龙</v>
          </cell>
          <cell r="D29" t="str">
            <v>140212197011181839</v>
          </cell>
          <cell r="E29" t="str">
            <v>电工高级技师</v>
          </cell>
          <cell r="F29" t="str">
            <v>副科级</v>
          </cell>
          <cell r="G29" t="str">
            <v>山西省大同市</v>
          </cell>
        </row>
        <row r="30">
          <cell r="C30" t="str">
            <v>窦发权</v>
          </cell>
          <cell r="D30" t="str">
            <v>370902197109021292</v>
          </cell>
          <cell r="E30" t="str">
            <v>总工程师</v>
          </cell>
          <cell r="F30" t="str">
            <v>总经理级</v>
          </cell>
          <cell r="G30" t="str">
            <v>山东省泰安市高新区</v>
          </cell>
        </row>
        <row r="31">
          <cell r="C31" t="str">
            <v>郭贵清</v>
          </cell>
          <cell r="D31" t="str">
            <v>152102196412021212</v>
          </cell>
          <cell r="E31" t="str">
            <v>职员</v>
          </cell>
          <cell r="F31" t="str">
            <v>正经理级</v>
          </cell>
          <cell r="G31" t="str">
            <v>浙江省嘉兴市</v>
          </cell>
        </row>
        <row r="32">
          <cell r="C32" t="str">
            <v>吴运标</v>
          </cell>
          <cell r="D32" t="str">
            <v>340621197702275610</v>
          </cell>
          <cell r="E32" t="str">
            <v>职员</v>
          </cell>
          <cell r="F32" t="str">
            <v>正经理级</v>
          </cell>
          <cell r="G32" t="str">
            <v>四川省达州市</v>
          </cell>
        </row>
        <row r="33">
          <cell r="C33" t="str">
            <v>赵衍国</v>
          </cell>
          <cell r="D33" t="str">
            <v>370922196708141318</v>
          </cell>
          <cell r="E33" t="str">
            <v>职员</v>
          </cell>
          <cell r="F33" t="str">
            <v>正经理级</v>
          </cell>
          <cell r="G33" t="str">
            <v>山东省烟台市莱山区</v>
          </cell>
        </row>
        <row r="34">
          <cell r="C34" t="str">
            <v>刘栓柱</v>
          </cell>
          <cell r="D34" t="str">
            <v>
130521197011257013</v>
          </cell>
          <cell r="E34" t="str">
            <v>职员</v>
          </cell>
          <cell r="F34" t="str">
            <v>正经理级</v>
          </cell>
          <cell r="G34" t="str">
            <v>河北邢台市</v>
          </cell>
        </row>
        <row r="35">
          <cell r="C35" t="str">
            <v>高西海</v>
          </cell>
          <cell r="D35" t="str">
            <v>
150304196611143011</v>
          </cell>
          <cell r="E35" t="str">
            <v>职员</v>
          </cell>
          <cell r="F35" t="str">
            <v>副科级</v>
          </cell>
          <cell r="G35" t="str">
            <v>内蒙古乌海市乌达区</v>
          </cell>
        </row>
        <row r="36">
          <cell r="C36" t="str">
            <v>顾群亮</v>
          </cell>
          <cell r="D36" t="str">
            <v>
411081197104216859</v>
          </cell>
          <cell r="E36" t="str">
            <v>职员</v>
          </cell>
          <cell r="F36" t="str">
            <v>副科级</v>
          </cell>
          <cell r="G36" t="str">
            <v>河南省许昌地区禹州市</v>
          </cell>
        </row>
        <row r="37">
          <cell r="C37" t="str">
            <v>郝春红</v>
          </cell>
          <cell r="D37" t="str">
            <v>231026198311142342</v>
          </cell>
          <cell r="E37" t="str">
            <v>经理</v>
          </cell>
          <cell r="F37" t="str">
            <v>正经理</v>
          </cell>
          <cell r="G37" t="str">
            <v>黑龙江省鸡西市</v>
          </cell>
        </row>
        <row r="38">
          <cell r="C38" t="str">
            <v>赵智巍</v>
          </cell>
          <cell r="D38" t="str">
            <v>152629198305242593</v>
          </cell>
          <cell r="E38" t="str">
            <v>造价工程师兼量
蕴牧业预结算主管</v>
          </cell>
          <cell r="F38" t="str">
            <v>副科级</v>
          </cell>
          <cell r="G38" t="str">
            <v>内蒙古呼和浩特</v>
          </cell>
        </row>
        <row r="39">
          <cell r="C39" t="str">
            <v>周洪刚</v>
          </cell>
          <cell r="D39" t="str">
            <v>130403196411292114</v>
          </cell>
          <cell r="E39" t="str">
            <v>副总经理</v>
          </cell>
          <cell r="F39" t="str">
            <v>副总级</v>
          </cell>
          <cell r="G39" t="str">
            <v>河北省邯郸市</v>
          </cell>
        </row>
        <row r="40">
          <cell r="C40" t="str">
            <v>商好学</v>
          </cell>
          <cell r="D40" t="str">
            <v>370826197111153732</v>
          </cell>
          <cell r="E40" t="str">
            <v> 副队长</v>
          </cell>
          <cell r="F40" t="str">
            <v>副科级</v>
          </cell>
          <cell r="G40" t="str">
            <v>山东省济宁市微山县</v>
          </cell>
        </row>
        <row r="41">
          <cell r="C41" t="str">
            <v>尹树山</v>
          </cell>
          <cell r="D41" t="str">
            <v>130227197307093611</v>
          </cell>
          <cell r="E41" t="str">
            <v>副队长</v>
          </cell>
          <cell r="F41" t="str">
            <v>副科级</v>
          </cell>
          <cell r="G41" t="str">
            <v>河北省唐山市迁西县罗屯镇长岭丰村
</v>
          </cell>
        </row>
        <row r="42">
          <cell r="C42" t="str">
            <v>胡成义</v>
          </cell>
          <cell r="D42" t="str">
            <v>320322199007300832</v>
          </cell>
          <cell r="E42" t="str">
            <v>班组长</v>
          </cell>
          <cell r="F42" t="str">
            <v>享受副科级</v>
          </cell>
          <cell r="G42" t="str">
            <v>江苏省沛县大屯镇丰乐村352号</v>
          </cell>
        </row>
        <row r="43">
          <cell r="C43" t="str">
            <v>高翔</v>
          </cell>
          <cell r="D43" t="str">
            <v>14010219810504601X</v>
          </cell>
          <cell r="E43" t="str">
            <v>副矿长</v>
          </cell>
          <cell r="F43" t="str">
            <v>正经理级</v>
          </cell>
          <cell r="G43" t="str">
            <v>山西省阳泉市立新区</v>
          </cell>
        </row>
        <row r="44">
          <cell r="C44" t="str">
            <v>张坤</v>
          </cell>
          <cell r="D44" t="str">
            <v>211404198108276230</v>
          </cell>
          <cell r="E44" t="str">
            <v>副队长</v>
          </cell>
          <cell r="F44" t="str">
            <v>副科级</v>
          </cell>
          <cell r="G44" t="str">
            <v>辽宁省葫芦岛市</v>
          </cell>
        </row>
        <row r="45">
          <cell r="C45" t="str">
            <v>孙启明</v>
          </cell>
          <cell r="D45" t="str">
            <v>150428198903200159</v>
          </cell>
          <cell r="E45" t="str">
            <v>队长</v>
          </cell>
          <cell r="F45" t="str">
            <v>正经理级</v>
          </cell>
          <cell r="G45" t="str">
            <v>鄂尔多斯市东胜区</v>
          </cell>
        </row>
        <row r="46">
          <cell r="C46" t="str">
            <v>张广振</v>
          </cell>
          <cell r="D46" t="str">
            <v>370881198111304835</v>
          </cell>
          <cell r="E46" t="str">
            <v>常务副队长</v>
          </cell>
          <cell r="F46" t="str">
            <v>正科级</v>
          </cell>
          <cell r="G46" t="str">
            <v>山东省济宁市兖州区</v>
          </cell>
        </row>
        <row r="47">
          <cell r="C47" t="str">
            <v>陈永清</v>
          </cell>
          <cell r="D47" t="str">
            <v>230321197809105011</v>
          </cell>
          <cell r="E47" t="str">
            <v>机电矿长</v>
          </cell>
          <cell r="F47" t="str">
            <v>高级经理</v>
          </cell>
          <cell r="G47" t="str">
            <v>山东威海</v>
          </cell>
        </row>
        <row r="48">
          <cell r="C48" t="str">
            <v>刘忠勋</v>
          </cell>
          <cell r="D48" t="str">
            <v>370284198105224819</v>
          </cell>
          <cell r="E48" t="str">
            <v>副总工程师</v>
          </cell>
          <cell r="F48" t="str">
            <v>正经理级</v>
          </cell>
          <cell r="G48" t="str">
            <v>山东青岛</v>
          </cell>
        </row>
        <row r="49">
          <cell r="C49" t="str">
            <v>付浩声</v>
          </cell>
          <cell r="D49" t="str">
            <v>370983198605021358</v>
          </cell>
          <cell r="E49" t="str">
            <v>机电副总工程师</v>
          </cell>
          <cell r="F49" t="str">
            <v>正经理级</v>
          </cell>
          <cell r="G49" t="str">
            <v>山东泰安肥城</v>
          </cell>
        </row>
        <row r="50">
          <cell r="C50" t="str">
            <v>郭连敏</v>
          </cell>
          <cell r="D50" t="str">
            <v>370881198508113519</v>
          </cell>
          <cell r="E50" t="str">
            <v>副科长</v>
          </cell>
          <cell r="F50" t="str">
            <v>副科级/经理助理/主管</v>
          </cell>
          <cell r="G50" t="str">
            <v>山东省菏泽市巨野县</v>
          </cell>
        </row>
        <row r="51">
          <cell r="C51" t="str">
            <v>赵忠良</v>
          </cell>
          <cell r="D51" t="str">
            <v>232321198802108638</v>
          </cell>
          <cell r="E51" t="str">
            <v>副主任工程师</v>
          </cell>
          <cell r="F51" t="str">
            <v>副科级</v>
          </cell>
          <cell r="G51" t="str">
            <v>黑龙江海伦</v>
          </cell>
        </row>
        <row r="52">
          <cell r="C52" t="str">
            <v>李斯海</v>
          </cell>
          <cell r="D52" t="str">
            <v>410223199405241017</v>
          </cell>
          <cell r="E52" t="str">
            <v>副主任工程师</v>
          </cell>
          <cell r="F52" t="str">
            <v>副科级/经理助理/主管</v>
          </cell>
          <cell r="G52" t="str">
            <v>河南郑州</v>
          </cell>
        </row>
        <row r="53">
          <cell r="C53" t="str">
            <v>张小星</v>
          </cell>
          <cell r="D53" t="str">
            <v>410825198511032033</v>
          </cell>
          <cell r="E53" t="str">
            <v>副主任工程师</v>
          </cell>
          <cell r="F53" t="str">
            <v>副科级/经理助理/主管</v>
          </cell>
          <cell r="G53" t="str">
            <v>河南洛阳孟津</v>
          </cell>
        </row>
        <row r="54">
          <cell r="C54" t="str">
            <v>尹烈欢</v>
          </cell>
          <cell r="D54" t="str">
            <v>362321198502011059</v>
          </cell>
          <cell r="E54" t="str">
            <v>队长</v>
          </cell>
          <cell r="F54" t="str">
            <v>正经理级</v>
          </cell>
          <cell r="G54" t="str">
            <v>江西省上饶市广信区
信水滨城</v>
          </cell>
        </row>
        <row r="55">
          <cell r="C55" t="str">
            <v>程学军</v>
          </cell>
          <cell r="D55" t="str">
            <v>130406196609090912</v>
          </cell>
          <cell r="E55" t="str">
            <v>副队长</v>
          </cell>
          <cell r="F55" t="str">
            <v>副科级/经理助理/主管</v>
          </cell>
          <cell r="G55" t="str">
            <v>河北省邯郸市</v>
          </cell>
        </row>
        <row r="56">
          <cell r="C56" t="str">
            <v>李龙博</v>
          </cell>
          <cell r="D56" t="str">
            <v>130522199008162414</v>
          </cell>
          <cell r="E56" t="str">
            <v>副队长</v>
          </cell>
          <cell r="F56" t="str">
            <v>副科级/经理助理/主管</v>
          </cell>
          <cell r="G56" t="str">
            <v>河北省邢台市临城县</v>
          </cell>
        </row>
        <row r="57">
          <cell r="C57" t="str">
            <v>孙珠红</v>
          </cell>
          <cell r="D57" t="str">
            <v>140524197512100517</v>
          </cell>
          <cell r="E57" t="str">
            <v>班长</v>
          </cell>
        </row>
        <row r="57">
          <cell r="G57" t="str">
            <v>山西省晋城市陵川县
崇文镇</v>
          </cell>
        </row>
        <row r="58">
          <cell r="C58" t="str">
            <v>武军生</v>
          </cell>
          <cell r="D58" t="str">
            <v>640202198008240017</v>
          </cell>
          <cell r="E58" t="str">
            <v>班长</v>
          </cell>
        </row>
        <row r="58">
          <cell r="G58" t="str">
            <v>宁夏银川市</v>
          </cell>
        </row>
        <row r="59">
          <cell r="C59" t="str">
            <v>孙太洋</v>
          </cell>
          <cell r="D59" t="str">
            <v>230902197103061735</v>
          </cell>
          <cell r="E59" t="str">
            <v>副主任工程师</v>
          </cell>
          <cell r="F59" t="str">
            <v>副科级</v>
          </cell>
          <cell r="G59" t="str">
            <v>山东省威海市</v>
          </cell>
        </row>
      </sheetData>
      <sheetData sheetId="1"/>
      <sheetData sheetId="2"/>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BB136"/>
  <sheetViews>
    <sheetView tabSelected="1" workbookViewId="0">
      <pane xSplit="18" ySplit="3" topLeftCell="S4" activePane="bottomRight" state="frozen"/>
      <selection/>
      <selection pane="topRight"/>
      <selection pane="bottomLeft"/>
      <selection pane="bottomRight" activeCell="A4" sqref="A4:A136"/>
    </sheetView>
  </sheetViews>
  <sheetFormatPr defaultColWidth="9" defaultRowHeight="30" customHeight="1"/>
  <cols>
    <col min="1" max="1" width="5.63333333333333" style="417" customWidth="1"/>
    <col min="2" max="2" width="14.25" style="417" customWidth="1"/>
    <col min="3" max="3" width="11.5" style="418" customWidth="1"/>
    <col min="4" max="4" width="21.8833333333333" style="417" hidden="1" customWidth="1"/>
    <col min="5" max="5" width="20.6333333333333" style="419" customWidth="1"/>
    <col min="6" max="6" width="23.25" style="419" customWidth="1"/>
    <col min="7" max="7" width="17.775" style="419" customWidth="1"/>
    <col min="8" max="8" width="17.1333333333333" style="419" hidden="1" customWidth="1"/>
    <col min="9" max="9" width="12.225" style="419" customWidth="1"/>
    <col min="10" max="10" width="14.1083333333333" style="419" hidden="1" customWidth="1"/>
    <col min="11" max="11" width="20" style="419" hidden="1" customWidth="1"/>
    <col min="12" max="12" width="14.1083333333333" style="419" hidden="1" customWidth="1"/>
    <col min="13" max="13" width="13.1333333333333" style="420" hidden="1" customWidth="1"/>
    <col min="14" max="14" width="11.25" style="420" hidden="1" customWidth="1"/>
    <col min="15" max="15" width="23.6333333333333" style="420" hidden="1" customWidth="1"/>
    <col min="16" max="16" width="38.5583333333333" style="421" hidden="1" customWidth="1"/>
    <col min="17" max="17" width="18.1083333333333" style="422" hidden="1" customWidth="1"/>
    <col min="18" max="18" width="16.5583333333333" style="417" hidden="1" customWidth="1"/>
    <col min="19" max="19" width="10.375" style="417"/>
    <col min="20" max="30" width="9" style="417"/>
    <col min="31" max="31" width="55.5" style="417" customWidth="1"/>
    <col min="32" max="32" width="16.625" style="423" customWidth="1"/>
    <col min="33" max="33" width="13.75" style="422"/>
    <col min="34" max="34" width="12.375" style="417" customWidth="1"/>
    <col min="35" max="36" width="16" style="422"/>
    <col min="37" max="37" width="9" style="417"/>
    <col min="38" max="39" width="16" style="422"/>
    <col min="40" max="40" width="10.375" style="417"/>
    <col min="41" max="41" width="16" style="422"/>
    <col min="42" max="42" width="14.5" style="422" customWidth="1"/>
    <col min="43" max="43" width="10.375" style="417"/>
    <col min="44" max="45" width="15.625" style="422"/>
    <col min="46" max="46" width="9" style="417"/>
    <col min="47" max="48" width="15.625" style="422"/>
    <col min="49" max="16384" width="9" style="417"/>
  </cols>
  <sheetData>
    <row r="1" ht="53" customHeight="1" spans="1:54">
      <c r="A1" s="424" t="s">
        <v>0</v>
      </c>
      <c r="B1" s="424"/>
      <c r="C1" s="425"/>
      <c r="D1" s="424"/>
      <c r="E1" s="424"/>
      <c r="F1" s="424"/>
      <c r="G1" s="424"/>
      <c r="H1" s="424"/>
      <c r="I1" s="424"/>
      <c r="J1" s="424"/>
      <c r="K1" s="424"/>
      <c r="L1" s="424"/>
      <c r="M1" s="424"/>
      <c r="N1" s="424"/>
      <c r="O1" s="424"/>
      <c r="P1" s="424"/>
    </row>
    <row r="2" s="415" customFormat="1" customHeight="1" spans="1:54">
      <c r="A2" s="426" t="s">
        <v>1</v>
      </c>
      <c r="B2" s="427" t="s">
        <v>2</v>
      </c>
      <c r="C2" s="428" t="s">
        <v>3</v>
      </c>
      <c r="D2" s="426" t="s">
        <v>4</v>
      </c>
      <c r="E2" s="426" t="s">
        <v>5</v>
      </c>
      <c r="F2" s="426" t="s">
        <v>6</v>
      </c>
      <c r="G2" s="429" t="s">
        <v>7</v>
      </c>
      <c r="H2" s="430"/>
      <c r="I2" s="430"/>
      <c r="J2" s="430"/>
      <c r="K2" s="431"/>
      <c r="L2" s="426" t="s">
        <v>8</v>
      </c>
      <c r="M2" s="426"/>
      <c r="N2" s="426"/>
      <c r="O2" s="426"/>
      <c r="P2" s="432" t="s">
        <v>9</v>
      </c>
      <c r="Q2" s="433"/>
      <c r="S2" s="388" t="s">
        <v>10</v>
      </c>
      <c r="T2" s="388"/>
      <c r="U2" s="388"/>
      <c r="V2" s="388"/>
      <c r="W2" s="388"/>
      <c r="X2" s="388"/>
      <c r="Y2" s="388"/>
      <c r="Z2" s="388"/>
      <c r="AA2" s="388"/>
      <c r="AB2" s="388"/>
      <c r="AC2" s="388"/>
      <c r="AD2" s="388"/>
      <c r="AE2" s="434" t="s">
        <v>11</v>
      </c>
      <c r="AF2" s="435" t="s">
        <v>12</v>
      </c>
      <c r="AG2" s="436"/>
      <c r="AH2" s="390"/>
      <c r="AI2" s="436" t="s">
        <v>13</v>
      </c>
      <c r="AJ2" s="436"/>
      <c r="AK2" s="390"/>
      <c r="AL2" s="436" t="s">
        <v>14</v>
      </c>
      <c r="AM2" s="436"/>
      <c r="AN2" s="390"/>
      <c r="AO2" s="436" t="s">
        <v>15</v>
      </c>
      <c r="AP2" s="436"/>
      <c r="AQ2" s="390"/>
      <c r="AR2" s="436" t="s">
        <v>16</v>
      </c>
      <c r="AS2" s="436"/>
      <c r="AT2" s="390"/>
      <c r="AU2" s="436" t="s">
        <v>17</v>
      </c>
      <c r="AV2" s="436"/>
      <c r="AW2" s="390"/>
      <c r="AX2" s="390" t="s">
        <v>18</v>
      </c>
      <c r="AY2" s="391" t="s">
        <v>19</v>
      </c>
      <c r="AZ2" s="392" t="s">
        <v>20</v>
      </c>
      <c r="BA2" s="140" t="s">
        <v>21</v>
      </c>
      <c r="BB2" s="140" t="s">
        <v>9</v>
      </c>
    </row>
    <row r="3" s="415" customFormat="1" ht="42.75" spans="1:54">
      <c r="A3" s="426"/>
      <c r="B3" s="437"/>
      <c r="C3" s="428" t="s">
        <v>3</v>
      </c>
      <c r="D3" s="426" t="s">
        <v>4</v>
      </c>
      <c r="E3" s="426" t="s">
        <v>5</v>
      </c>
      <c r="F3" s="426" t="s">
        <v>6</v>
      </c>
      <c r="G3" s="426" t="s">
        <v>22</v>
      </c>
      <c r="H3" s="426" t="s">
        <v>23</v>
      </c>
      <c r="I3" s="426" t="s">
        <v>24</v>
      </c>
      <c r="J3" s="426" t="s">
        <v>25</v>
      </c>
      <c r="K3" s="438" t="s">
        <v>26</v>
      </c>
      <c r="L3" s="426" t="s">
        <v>27</v>
      </c>
      <c r="M3" s="426" t="s">
        <v>28</v>
      </c>
      <c r="N3" s="426" t="s">
        <v>29</v>
      </c>
      <c r="O3" s="426" t="s">
        <v>30</v>
      </c>
      <c r="P3" s="432"/>
      <c r="Q3" s="433"/>
      <c r="S3" s="395" t="s">
        <v>31</v>
      </c>
      <c r="T3" s="395" t="s">
        <v>32</v>
      </c>
      <c r="U3" s="395" t="s">
        <v>33</v>
      </c>
      <c r="V3" s="395" t="s">
        <v>34</v>
      </c>
      <c r="W3" s="395" t="s">
        <v>35</v>
      </c>
      <c r="X3" s="395" t="s">
        <v>36</v>
      </c>
      <c r="Y3" s="395" t="s">
        <v>37</v>
      </c>
      <c r="Z3" s="395" t="s">
        <v>38</v>
      </c>
      <c r="AA3" s="395" t="s">
        <v>39</v>
      </c>
      <c r="AB3" s="395" t="s">
        <v>40</v>
      </c>
      <c r="AC3" s="395" t="s">
        <v>41</v>
      </c>
      <c r="AD3" s="395" t="s">
        <v>42</v>
      </c>
      <c r="AE3" s="388"/>
      <c r="AF3" s="439" t="s">
        <v>43</v>
      </c>
      <c r="AG3" s="440" t="s">
        <v>44</v>
      </c>
      <c r="AH3" s="395" t="s">
        <v>45</v>
      </c>
      <c r="AI3" s="440" t="s">
        <v>43</v>
      </c>
      <c r="AJ3" s="440" t="s">
        <v>44</v>
      </c>
      <c r="AK3" s="395" t="s">
        <v>45</v>
      </c>
      <c r="AL3" s="440" t="s">
        <v>43</v>
      </c>
      <c r="AM3" s="440" t="s">
        <v>44</v>
      </c>
      <c r="AN3" s="395" t="s">
        <v>45</v>
      </c>
      <c r="AO3" s="440" t="s">
        <v>43</v>
      </c>
      <c r="AP3" s="440" t="s">
        <v>44</v>
      </c>
      <c r="AQ3" s="395" t="s">
        <v>45</v>
      </c>
      <c r="AR3" s="440" t="s">
        <v>43</v>
      </c>
      <c r="AS3" s="440" t="s">
        <v>44</v>
      </c>
      <c r="AT3" s="395" t="s">
        <v>45</v>
      </c>
      <c r="AU3" s="440" t="s">
        <v>43</v>
      </c>
      <c r="AV3" s="440" t="s">
        <v>44</v>
      </c>
      <c r="AW3" s="395" t="s">
        <v>45</v>
      </c>
      <c r="AX3" s="395"/>
      <c r="AY3" s="395"/>
      <c r="AZ3" s="396"/>
      <c r="BA3" s="141"/>
      <c r="BB3" s="141"/>
    </row>
    <row r="4" s="365" customFormat="1" ht="26" customHeight="1" spans="1:54">
      <c r="A4" s="5">
        <v>1</v>
      </c>
      <c r="B4" s="441"/>
      <c r="C4" s="442" t="s">
        <v>46</v>
      </c>
      <c r="D4" s="5" t="str">
        <f>VLOOKUP(C4,[2]在职人员信息表!$F:$U,16,FALSE)</f>
        <v>152723199105241520</v>
      </c>
      <c r="E4" s="7" t="str">
        <f>VLOOKUP(C4,[1]在职人员信息表!$F:$G,2,FALSE)</f>
        <v>总调度室</v>
      </c>
      <c r="F4" s="7" t="str">
        <f>VLOOKUP(C4,[1]在职人员信息表!$F:$H,3,FALSE)</f>
        <v>办事员</v>
      </c>
      <c r="G4" s="443">
        <v>44378</v>
      </c>
      <c r="H4" s="443" t="s">
        <v>47</v>
      </c>
      <c r="I4" s="7">
        <v>100</v>
      </c>
      <c r="J4" s="7"/>
      <c r="K4" s="7"/>
      <c r="L4" s="7"/>
      <c r="M4" s="7" t="s">
        <v>48</v>
      </c>
      <c r="N4" s="7" t="s">
        <v>49</v>
      </c>
      <c r="O4" s="444">
        <v>44424</v>
      </c>
      <c r="P4" s="5"/>
      <c r="Q4" s="445"/>
      <c r="R4" s="365">
        <f>_xlfn.XLOOKUP(C4,'[4]20250916话费报销调整'!$B:$B,'[4]20250916话费报销调整'!$D:$D,0,0)</f>
        <v>0</v>
      </c>
      <c r="S4" s="5">
        <v>100</v>
      </c>
      <c r="T4" s="5">
        <v>100</v>
      </c>
      <c r="U4" s="5">
        <v>100</v>
      </c>
      <c r="V4" s="5"/>
      <c r="W4" s="5"/>
      <c r="X4" s="5"/>
      <c r="Y4" s="5"/>
      <c r="Z4" s="5"/>
      <c r="AA4" s="5"/>
      <c r="AB4" s="5"/>
      <c r="AC4" s="5"/>
      <c r="AD4" s="5"/>
      <c r="AE4" s="5"/>
      <c r="AF4" s="446"/>
      <c r="AG4" s="447"/>
      <c r="AH4" s="5"/>
      <c r="AI4" s="447"/>
      <c r="AJ4" s="447"/>
      <c r="AK4" s="5"/>
      <c r="AL4" s="447"/>
      <c r="AM4" s="447"/>
      <c r="AN4" s="5"/>
      <c r="AO4" s="447"/>
      <c r="AP4" s="447"/>
      <c r="AQ4" s="5"/>
      <c r="AR4" s="447"/>
      <c r="AS4" s="447"/>
      <c r="AT4" s="5"/>
      <c r="AU4" s="447"/>
      <c r="AV4" s="447"/>
      <c r="AW4" s="5"/>
      <c r="AX4" s="5"/>
      <c r="AY4" s="5"/>
      <c r="AZ4" s="5"/>
      <c r="BA4" s="5"/>
      <c r="BB4" s="5"/>
    </row>
    <row r="5" s="365" customFormat="1" ht="26" customHeight="1" spans="1:54">
      <c r="A5" s="5">
        <v>2</v>
      </c>
      <c r="B5" s="441"/>
      <c r="C5" s="442" t="s">
        <v>50</v>
      </c>
      <c r="D5" s="5" t="str">
        <f>VLOOKUP(C5,[2]在职人员信息表!$F:$U,16,FALSE)</f>
        <v>150422198502193949</v>
      </c>
      <c r="E5" s="7" t="str">
        <f>VLOOKUP(C5,[1]在职人员信息表!$F:$G,2,FALSE)</f>
        <v>安全监察科</v>
      </c>
      <c r="F5" s="7" t="str">
        <f>VLOOKUP(C5,[1]在职人员信息表!$F:$H,3,FALSE)</f>
        <v>资料员</v>
      </c>
      <c r="G5" s="443">
        <v>44378</v>
      </c>
      <c r="H5" s="443" t="s">
        <v>47</v>
      </c>
      <c r="I5" s="7">
        <v>100</v>
      </c>
      <c r="J5" s="7"/>
      <c r="K5" s="7"/>
      <c r="L5" s="7"/>
      <c r="M5" s="7" t="s">
        <v>51</v>
      </c>
      <c r="N5" s="7" t="s">
        <v>49</v>
      </c>
      <c r="O5" s="444">
        <v>44305</v>
      </c>
      <c r="P5" s="5"/>
      <c r="Q5" s="445">
        <f>_xlfn.XLOOKUP(C5,[3]调动人员明细表!$D:$D,[3]调动人员明细表!$F:$F,0,0)</f>
        <v>44261</v>
      </c>
      <c r="R5" s="365">
        <f>_xlfn.XLOOKUP(C5,'[4]20250916话费报销调整'!$B:$B,'[4]20250916话费报销调整'!$D:$D,0,0)</f>
        <v>0</v>
      </c>
      <c r="S5" s="5">
        <v>99.6</v>
      </c>
      <c r="T5" s="5">
        <v>99</v>
      </c>
      <c r="U5" s="5">
        <v>99.2</v>
      </c>
      <c r="V5" s="5"/>
      <c r="W5" s="5"/>
      <c r="X5" s="5"/>
      <c r="Y5" s="5"/>
      <c r="Z5" s="5"/>
      <c r="AA5" s="5"/>
      <c r="AB5" s="5"/>
      <c r="AC5" s="5"/>
      <c r="AD5" s="5"/>
      <c r="AE5" s="5"/>
      <c r="AF5" s="446"/>
      <c r="AG5" s="447"/>
      <c r="AH5" s="5"/>
      <c r="AI5" s="447"/>
      <c r="AJ5" s="447"/>
      <c r="AK5" s="5"/>
      <c r="AL5" s="447"/>
      <c r="AM5" s="447"/>
      <c r="AN5" s="5"/>
      <c r="AO5" s="447"/>
      <c r="AP5" s="447"/>
      <c r="AQ5" s="5"/>
      <c r="AR5" s="447"/>
      <c r="AS5" s="447"/>
      <c r="AT5" s="5"/>
      <c r="AU5" s="447"/>
      <c r="AV5" s="447"/>
      <c r="AW5" s="5"/>
      <c r="AX5" s="5"/>
      <c r="AY5" s="5"/>
      <c r="AZ5" s="5"/>
      <c r="BA5" s="5"/>
      <c r="BB5" s="5"/>
    </row>
    <row r="6" s="365" customFormat="1" ht="26" customHeight="1" spans="1:54">
      <c r="A6" s="5">
        <v>3</v>
      </c>
      <c r="B6" s="441"/>
      <c r="C6" s="442" t="s">
        <v>52</v>
      </c>
      <c r="D6" s="5" t="str">
        <f>VLOOKUP(C6,[2]在职人员信息表!$F:$U,16,FALSE)</f>
        <v>150207198702241023</v>
      </c>
      <c r="E6" s="7" t="str">
        <f>VLOOKUP(C6,[1]在职人员信息表!$F:$G,2,FALSE)</f>
        <v>机运队</v>
      </c>
      <c r="F6" s="7" t="str">
        <f>VLOOKUP(C6,[1]在职人员信息表!$F:$H,3,FALSE)</f>
        <v>办事员</v>
      </c>
      <c r="G6" s="443">
        <v>43466</v>
      </c>
      <c r="H6" s="5" t="s">
        <v>47</v>
      </c>
      <c r="I6" s="7">
        <v>100</v>
      </c>
      <c r="J6" s="7"/>
      <c r="K6" s="7"/>
      <c r="L6" s="7"/>
      <c r="M6" s="7" t="s">
        <v>48</v>
      </c>
      <c r="N6" s="7" t="s">
        <v>49</v>
      </c>
      <c r="O6" s="444">
        <v>45182</v>
      </c>
      <c r="P6" s="5"/>
      <c r="Q6" s="445"/>
      <c r="R6" s="365">
        <f>_xlfn.XLOOKUP(C6,'[4]20250916话费报销调整'!$B:$B,'[4]20250916话费报销调整'!$D:$D,0,0)</f>
        <v>0</v>
      </c>
      <c r="S6" s="5">
        <v>100</v>
      </c>
      <c r="T6" s="5">
        <v>100</v>
      </c>
      <c r="U6" s="5">
        <v>100</v>
      </c>
      <c r="V6" s="5"/>
      <c r="W6" s="5"/>
      <c r="X6" s="5"/>
      <c r="Y6" s="5"/>
      <c r="Z6" s="5"/>
      <c r="AA6" s="5"/>
      <c r="AB6" s="5"/>
      <c r="AC6" s="5"/>
      <c r="AD6" s="5"/>
      <c r="AE6" s="5"/>
      <c r="AF6" s="446"/>
      <c r="AG6" s="447"/>
      <c r="AH6" s="5"/>
      <c r="AI6" s="447"/>
      <c r="AJ6" s="447"/>
      <c r="AK6" s="5"/>
      <c r="AL6" s="447"/>
      <c r="AM6" s="447"/>
      <c r="AN6" s="5"/>
      <c r="AO6" s="447"/>
      <c r="AP6" s="447"/>
      <c r="AQ6" s="5"/>
      <c r="AR6" s="447"/>
      <c r="AS6" s="447"/>
      <c r="AT6" s="5"/>
      <c r="AU6" s="447"/>
      <c r="AV6" s="447"/>
      <c r="AW6" s="5"/>
      <c r="AX6" s="5"/>
      <c r="AY6" s="5"/>
      <c r="AZ6" s="5"/>
      <c r="BA6" s="5"/>
      <c r="BB6" s="5"/>
    </row>
    <row r="7" s="365" customFormat="1" ht="26" customHeight="1" spans="1:54">
      <c r="A7" s="5">
        <v>4</v>
      </c>
      <c r="B7" s="441"/>
      <c r="C7" s="442" t="s">
        <v>53</v>
      </c>
      <c r="D7" s="5" t="str">
        <f>VLOOKUP(C7,[2]在职人员信息表!$F:$U,16,FALSE)</f>
        <v>152633197402282714</v>
      </c>
      <c r="E7" s="7" t="str">
        <f>VLOOKUP(C7,[1]在职人员信息表!$F:$G,2,FALSE)</f>
        <v>生产机修科</v>
      </c>
      <c r="F7" s="7" t="str">
        <f>VLOOKUP(C7,[1]在职人员信息表!$F:$H,3,FALSE)</f>
        <v>专员</v>
      </c>
      <c r="G7" s="443">
        <v>44348</v>
      </c>
      <c r="H7" s="443" t="s">
        <v>47</v>
      </c>
      <c r="I7" s="7">
        <v>100</v>
      </c>
      <c r="J7" s="7"/>
      <c r="K7" s="7"/>
      <c r="L7" s="7"/>
      <c r="M7" s="7" t="s">
        <v>48</v>
      </c>
      <c r="N7" s="7" t="s">
        <v>49</v>
      </c>
      <c r="O7" s="444">
        <v>44432</v>
      </c>
      <c r="P7" s="5" t="s">
        <v>54</v>
      </c>
      <c r="Q7" s="445">
        <f>_xlfn.XLOOKUP(C7,[3]调动人员明细表!$D:$D,[3]调动人员明细表!$F:$F,0,0)</f>
        <v>45884</v>
      </c>
      <c r="R7" s="365" t="str">
        <f>_xlfn.XLOOKUP(C7,'[4]20250916话费报销调整'!$B:$B,'[4]20250916话费报销调整'!$D:$D,0,0)</f>
        <v>原请示对应标准（未明确具体金额）</v>
      </c>
      <c r="S7" s="5">
        <v>100</v>
      </c>
      <c r="T7" s="5">
        <v>100</v>
      </c>
      <c r="U7" s="5">
        <v>100</v>
      </c>
      <c r="V7" s="5"/>
      <c r="W7" s="5"/>
      <c r="X7" s="5"/>
      <c r="Y7" s="5"/>
      <c r="Z7" s="5"/>
      <c r="AA7" s="5"/>
      <c r="AB7" s="5"/>
      <c r="AC7" s="5"/>
      <c r="AD7" s="5"/>
      <c r="AE7" s="5"/>
      <c r="AF7" s="446"/>
      <c r="AG7" s="447"/>
      <c r="AH7" s="5"/>
      <c r="AI7" s="447"/>
      <c r="AJ7" s="447"/>
      <c r="AK7" s="5"/>
      <c r="AL7" s="447"/>
      <c r="AM7" s="447"/>
      <c r="AN7" s="5"/>
      <c r="AO7" s="447"/>
      <c r="AP7" s="447"/>
      <c r="AQ7" s="5"/>
      <c r="AR7" s="447"/>
      <c r="AS7" s="447"/>
      <c r="AT7" s="5"/>
      <c r="AU7" s="447"/>
      <c r="AV7" s="447"/>
      <c r="AW7" s="5"/>
      <c r="AX7" s="5"/>
      <c r="AY7" s="5"/>
      <c r="AZ7" s="5"/>
      <c r="BA7" s="5"/>
      <c r="BB7" s="5"/>
    </row>
    <row r="8" s="365" customFormat="1" ht="26" customHeight="1" spans="1:54">
      <c r="A8" s="5">
        <v>5</v>
      </c>
      <c r="B8" s="441"/>
      <c r="C8" s="442" t="s">
        <v>55</v>
      </c>
      <c r="D8" s="5" t="s">
        <v>56</v>
      </c>
      <c r="E8" s="7" t="s">
        <v>57</v>
      </c>
      <c r="F8" s="7" t="s">
        <v>58</v>
      </c>
      <c r="G8" s="443">
        <v>45170</v>
      </c>
      <c r="H8" s="443" t="s">
        <v>47</v>
      </c>
      <c r="I8" s="7">
        <v>150</v>
      </c>
      <c r="J8" s="7">
        <v>150</v>
      </c>
      <c r="K8" s="7">
        <v>200</v>
      </c>
      <c r="L8" s="7">
        <v>1000</v>
      </c>
      <c r="M8" s="7" t="s">
        <v>48</v>
      </c>
      <c r="N8" s="7"/>
      <c r="O8" s="444">
        <v>45149</v>
      </c>
      <c r="P8" s="5" t="s">
        <v>59</v>
      </c>
      <c r="Q8" s="445"/>
      <c r="R8" s="365">
        <f>_xlfn.XLOOKUP(C8,'[4]20250916话费报销调整'!$B:$B,'[4]20250916话费报销调整'!$D:$D,0,0)</f>
        <v>0</v>
      </c>
      <c r="S8" s="5">
        <v>150</v>
      </c>
      <c r="T8" s="5">
        <v>150</v>
      </c>
      <c r="U8" s="5">
        <v>150</v>
      </c>
      <c r="V8" s="5"/>
      <c r="W8" s="5"/>
      <c r="X8" s="5"/>
      <c r="Y8" s="5"/>
      <c r="Z8" s="5"/>
      <c r="AA8" s="5"/>
      <c r="AB8" s="5"/>
      <c r="AC8" s="5"/>
      <c r="AD8" s="5"/>
      <c r="AE8" s="5"/>
      <c r="AF8" s="446"/>
      <c r="AG8" s="447"/>
      <c r="AH8" s="5"/>
      <c r="AI8" s="447"/>
      <c r="AJ8" s="447"/>
      <c r="AK8" s="5"/>
      <c r="AL8" s="447"/>
      <c r="AM8" s="447"/>
      <c r="AN8" s="5"/>
      <c r="AO8" s="447"/>
      <c r="AP8" s="447"/>
      <c r="AQ8" s="5"/>
      <c r="AR8" s="447"/>
      <c r="AS8" s="447"/>
      <c r="AT8" s="5"/>
      <c r="AU8" s="447"/>
      <c r="AV8" s="447"/>
      <c r="AW8" s="5"/>
      <c r="AX8" s="5"/>
      <c r="AY8" s="5"/>
      <c r="AZ8" s="5"/>
      <c r="BA8" s="5"/>
      <c r="BB8" s="5"/>
    </row>
    <row r="9" s="365" customFormat="1" ht="26" customHeight="1" spans="1:54">
      <c r="A9" s="5">
        <v>6</v>
      </c>
      <c r="B9" s="441"/>
      <c r="C9" s="442" t="s">
        <v>60</v>
      </c>
      <c r="D9" s="5" t="str">
        <f>VLOOKUP(C9,[2]在职人员信息表!$F:$U,16,FALSE)</f>
        <v>15272319900930152X</v>
      </c>
      <c r="E9" s="7" t="str">
        <f>VLOOKUP(C9,[1]在职人员信息表!$F:$G,2,FALSE)</f>
        <v>开发部</v>
      </c>
      <c r="F9" s="7" t="str">
        <f>VLOOKUP(C9,[1]在职人员信息表!$F:$H,3,FALSE)</f>
        <v>专员</v>
      </c>
      <c r="G9" s="443">
        <v>43525</v>
      </c>
      <c r="H9" s="443" t="s">
        <v>47</v>
      </c>
      <c r="I9" s="7">
        <v>200</v>
      </c>
      <c r="J9" s="7"/>
      <c r="K9" s="7"/>
      <c r="L9" s="7">
        <v>1000</v>
      </c>
      <c r="M9" s="7" t="s">
        <v>61</v>
      </c>
      <c r="N9" s="7" t="s">
        <v>49</v>
      </c>
      <c r="O9" s="444">
        <v>43525</v>
      </c>
      <c r="P9" s="5"/>
      <c r="Q9" s="445"/>
      <c r="R9" s="365">
        <f>_xlfn.XLOOKUP(C9,'[4]20250916话费报销调整'!$B:$B,'[4]20250916话费报销调整'!$D:$D,0,0)</f>
        <v>0</v>
      </c>
      <c r="S9" s="5">
        <v>158</v>
      </c>
      <c r="T9" s="5">
        <v>158</v>
      </c>
      <c r="U9" s="5">
        <v>168.5</v>
      </c>
      <c r="V9" s="5"/>
      <c r="W9" s="5"/>
      <c r="X9" s="5"/>
      <c r="Y9" s="5"/>
      <c r="Z9" s="5"/>
      <c r="AA9" s="5"/>
      <c r="AB9" s="5"/>
      <c r="AC9" s="5"/>
      <c r="AD9" s="5"/>
      <c r="AE9" s="5"/>
      <c r="AF9" s="446"/>
      <c r="AG9" s="447"/>
      <c r="AH9" s="5"/>
      <c r="AI9" s="447"/>
      <c r="AJ9" s="447"/>
      <c r="AK9" s="5"/>
      <c r="AL9" s="447"/>
      <c r="AM9" s="447"/>
      <c r="AN9" s="5"/>
      <c r="AO9" s="447"/>
      <c r="AP9" s="447"/>
      <c r="AQ9" s="5"/>
      <c r="AR9" s="447"/>
      <c r="AS9" s="447"/>
      <c r="AT9" s="5"/>
      <c r="AU9" s="447"/>
      <c r="AV9" s="447"/>
      <c r="AW9" s="5"/>
      <c r="AX9" s="5"/>
      <c r="AY9" s="5"/>
      <c r="AZ9" s="5"/>
      <c r="BA9" s="5"/>
      <c r="BB9" s="5"/>
    </row>
    <row r="10" s="365" customFormat="1" ht="26" customHeight="1" spans="1:54">
      <c r="A10" s="5">
        <v>7</v>
      </c>
      <c r="B10" s="441"/>
      <c r="C10" s="442" t="s">
        <v>62</v>
      </c>
      <c r="D10" s="5" t="str">
        <f>VLOOKUP(C10,[2]在职人员信息表!$F:$U,16,FALSE)</f>
        <v>152723198512064512</v>
      </c>
      <c r="E10" s="7" t="str">
        <f>VLOOKUP(C10,[1]在职人员信息表!$F:$G,2,FALSE)</f>
        <v>开发部</v>
      </c>
      <c r="F10" s="7" t="str">
        <f>VLOOKUP(C10,[1]在职人员信息表!$F:$H,3,FALSE)</f>
        <v>专员</v>
      </c>
      <c r="G10" s="443">
        <v>44378</v>
      </c>
      <c r="H10" s="443" t="s">
        <v>47</v>
      </c>
      <c r="I10" s="7">
        <v>200</v>
      </c>
      <c r="J10" s="7"/>
      <c r="K10" s="7"/>
      <c r="L10" s="7">
        <v>1000</v>
      </c>
      <c r="M10" s="7" t="s">
        <v>48</v>
      </c>
      <c r="N10" s="7" t="s">
        <v>49</v>
      </c>
      <c r="O10" s="444">
        <v>44411</v>
      </c>
      <c r="P10" s="5"/>
      <c r="Q10" s="445"/>
      <c r="R10" s="365">
        <f>_xlfn.XLOOKUP(C10,'[4]20250916话费报销调整'!$B:$B,'[4]20250916话费报销调整'!$D:$D,0,0)</f>
        <v>0</v>
      </c>
      <c r="S10" s="5">
        <v>145.2</v>
      </c>
      <c r="T10" s="5">
        <v>144.4</v>
      </c>
      <c r="U10" s="5">
        <v>176.5</v>
      </c>
      <c r="V10" s="5"/>
      <c r="W10" s="5"/>
      <c r="X10" s="5"/>
      <c r="Y10" s="5"/>
      <c r="Z10" s="5"/>
      <c r="AA10" s="5"/>
      <c r="AB10" s="5"/>
      <c r="AC10" s="5"/>
      <c r="AD10" s="5"/>
      <c r="AE10" s="5"/>
      <c r="AF10" s="446"/>
      <c r="AG10" s="447"/>
      <c r="AH10" s="5"/>
      <c r="AI10" s="447"/>
      <c r="AJ10" s="447"/>
      <c r="AK10" s="5"/>
      <c r="AL10" s="447"/>
      <c r="AM10" s="447"/>
      <c r="AN10" s="5"/>
      <c r="AO10" s="447"/>
      <c r="AP10" s="447"/>
      <c r="AQ10" s="5"/>
      <c r="AR10" s="447"/>
      <c r="AS10" s="447"/>
      <c r="AT10" s="5"/>
      <c r="AU10" s="447"/>
      <c r="AV10" s="447"/>
      <c r="AW10" s="5"/>
      <c r="AX10" s="5"/>
      <c r="AY10" s="5"/>
      <c r="AZ10" s="5"/>
      <c r="BA10" s="5"/>
      <c r="BB10" s="5"/>
    </row>
    <row r="11" s="365" customFormat="1" ht="26" customHeight="1" spans="1:54">
      <c r="A11" s="5">
        <v>8</v>
      </c>
      <c r="B11" s="441"/>
      <c r="C11" s="442" t="s">
        <v>63</v>
      </c>
      <c r="D11" s="5" t="str">
        <f>VLOOKUP(C11,[2]在职人员信息表!$F:$U,16,FALSE)</f>
        <v>152723199111250618</v>
      </c>
      <c r="E11" s="7" t="str">
        <f>VLOOKUP(C11,[1]在职人员信息表!$F:$G,2,FALSE)</f>
        <v>采购部</v>
      </c>
      <c r="F11" s="7" t="str">
        <f>VLOOKUP(C11,[1]在职人员信息表!$F:$H,3,FALSE)</f>
        <v>采购专员</v>
      </c>
      <c r="G11" s="443">
        <v>44743</v>
      </c>
      <c r="H11" s="443" t="s">
        <v>47</v>
      </c>
      <c r="I11" s="7">
        <v>200</v>
      </c>
      <c r="J11" s="448">
        <v>200</v>
      </c>
      <c r="K11" s="7">
        <v>200</v>
      </c>
      <c r="L11" s="7"/>
      <c r="M11" s="7" t="s">
        <v>48</v>
      </c>
      <c r="N11" s="7" t="s">
        <v>49</v>
      </c>
      <c r="O11" s="444">
        <v>44753</v>
      </c>
      <c r="P11" s="5" t="s">
        <v>64</v>
      </c>
      <c r="Q11" s="445">
        <f>_xlfn.XLOOKUP(C11,[3]调动人员明细表!$D:$D,[3]调动人员明细表!$F:$F,0,0)</f>
        <v>44738</v>
      </c>
      <c r="R11" s="365" t="str">
        <f>_xlfn.XLOOKUP(C11,'[4]20250916话费报销调整'!$B:$B,'[4]20250916话费报销调整'!$D:$D,0,0)</f>
        <v>100-150元/月</v>
      </c>
      <c r="S11" s="5"/>
      <c r="T11" s="5"/>
      <c r="U11" s="5"/>
      <c r="V11" s="5"/>
      <c r="W11" s="5"/>
      <c r="X11" s="5"/>
      <c r="Y11" s="5"/>
      <c r="Z11" s="5"/>
      <c r="AA11" s="5"/>
      <c r="AB11" s="5"/>
      <c r="AC11" s="5"/>
      <c r="AD11" s="5"/>
      <c r="AE11" s="5"/>
      <c r="AF11" s="446"/>
      <c r="AG11" s="447"/>
      <c r="AH11" s="5"/>
      <c r="AI11" s="447"/>
      <c r="AJ11" s="447"/>
      <c r="AK11" s="5"/>
      <c r="AL11" s="447"/>
      <c r="AM11" s="447"/>
      <c r="AN11" s="5"/>
      <c r="AO11" s="447"/>
      <c r="AP11" s="447"/>
      <c r="AQ11" s="5"/>
      <c r="AR11" s="447"/>
      <c r="AS11" s="447"/>
      <c r="AT11" s="5"/>
      <c r="AU11" s="447"/>
      <c r="AV11" s="447"/>
      <c r="AW11" s="5"/>
      <c r="AX11" s="5"/>
      <c r="AY11" s="5"/>
      <c r="AZ11" s="5"/>
      <c r="BA11" s="5"/>
      <c r="BB11" s="5"/>
    </row>
    <row r="12" s="365" customFormat="1" ht="26" customHeight="1" spans="1:54">
      <c r="A12" s="5">
        <v>9</v>
      </c>
      <c r="B12" s="441"/>
      <c r="C12" s="442" t="s">
        <v>65</v>
      </c>
      <c r="D12" s="5" t="str">
        <f>VLOOKUP(C12,[2]在职人员信息表!$F:$U,16,FALSE)</f>
        <v>152723198911160915</v>
      </c>
      <c r="E12" s="7" t="str">
        <f>VLOOKUP(C12,[1]在职人员信息表!$F:$G,2,FALSE)</f>
        <v>采购部</v>
      </c>
      <c r="F12" s="7" t="str">
        <f>VLOOKUP(C12,[1]在职人员信息表!$F:$H,3,FALSE)</f>
        <v>采购专员</v>
      </c>
      <c r="G12" s="443">
        <v>44317</v>
      </c>
      <c r="H12" s="443" t="s">
        <v>47</v>
      </c>
      <c r="I12" s="7">
        <v>200</v>
      </c>
      <c r="J12" s="448">
        <v>200</v>
      </c>
      <c r="K12" s="7"/>
      <c r="L12" s="7"/>
      <c r="M12" s="7" t="s">
        <v>48</v>
      </c>
      <c r="N12" s="7" t="s">
        <v>49</v>
      </c>
      <c r="O12" s="444">
        <v>45791</v>
      </c>
      <c r="P12" s="5"/>
      <c r="Q12" s="445">
        <f>_xlfn.XLOOKUP(C12,[3]调动人员明细表!$D:$D,[3]调动人员明细表!$F:$F,0,0)</f>
        <v>44317</v>
      </c>
      <c r="R12" s="365">
        <f>_xlfn.XLOOKUP(C12,'[4]20250916话费报销调整'!$B:$B,'[4]20250916话费报销调整'!$D:$D,0,0)</f>
        <v>0</v>
      </c>
      <c r="S12" s="5"/>
      <c r="T12" s="5"/>
      <c r="U12" s="5"/>
      <c r="V12" s="5"/>
      <c r="W12" s="5"/>
      <c r="X12" s="5"/>
      <c r="Y12" s="5"/>
      <c r="Z12" s="5"/>
      <c r="AA12" s="5"/>
      <c r="AB12" s="5"/>
      <c r="AC12" s="5"/>
      <c r="AD12" s="5"/>
      <c r="AE12" s="5"/>
      <c r="AF12" s="446"/>
      <c r="AG12" s="447"/>
      <c r="AH12" s="5"/>
      <c r="AI12" s="447"/>
      <c r="AJ12" s="447"/>
      <c r="AK12" s="5"/>
      <c r="AL12" s="447"/>
      <c r="AM12" s="447"/>
      <c r="AN12" s="5"/>
      <c r="AO12" s="447"/>
      <c r="AP12" s="447"/>
      <c r="AQ12" s="5"/>
      <c r="AR12" s="447"/>
      <c r="AS12" s="447"/>
      <c r="AT12" s="5"/>
      <c r="AU12" s="447"/>
      <c r="AV12" s="447"/>
      <c r="AW12" s="5"/>
      <c r="AX12" s="5"/>
      <c r="AY12" s="5"/>
      <c r="AZ12" s="5"/>
      <c r="BA12" s="5"/>
      <c r="BB12" s="5"/>
    </row>
    <row r="13" s="365" customFormat="1" ht="26" customHeight="1" spans="1:54">
      <c r="A13" s="5">
        <v>10</v>
      </c>
      <c r="B13" s="441"/>
      <c r="C13" s="442" t="s">
        <v>66</v>
      </c>
      <c r="D13" s="5" t="str">
        <f>VLOOKUP(C13,[2]在职人员信息表!$F:$U,16,FALSE)</f>
        <v>15272319921116811X</v>
      </c>
      <c r="E13" s="7" t="str">
        <f>VLOOKUP(C13,[1]在职人员信息表!$F:$G,2,FALSE)</f>
        <v>采购部</v>
      </c>
      <c r="F13" s="7" t="str">
        <f>VLOOKUP(C13,[1]在职人员信息表!$F:$H,3,FALSE)</f>
        <v>采购专员</v>
      </c>
      <c r="G13" s="443">
        <v>44013</v>
      </c>
      <c r="H13" s="443" t="s">
        <v>47</v>
      </c>
      <c r="I13" s="7">
        <v>200</v>
      </c>
      <c r="J13" s="448">
        <v>200</v>
      </c>
      <c r="K13" s="7"/>
      <c r="L13" s="7"/>
      <c r="M13" s="7" t="s">
        <v>48</v>
      </c>
      <c r="N13" s="7" t="s">
        <v>49</v>
      </c>
      <c r="O13" s="444">
        <v>44033</v>
      </c>
      <c r="P13" s="5"/>
      <c r="Q13" s="445"/>
      <c r="R13" s="365">
        <f>_xlfn.XLOOKUP(C13,'[4]20250916话费报销调整'!$B:$B,'[4]20250916话费报销调整'!$D:$D,0,0)</f>
        <v>0</v>
      </c>
      <c r="S13" s="5"/>
      <c r="T13" s="5"/>
      <c r="U13" s="5"/>
      <c r="V13" s="5"/>
      <c r="W13" s="5"/>
      <c r="X13" s="5"/>
      <c r="Y13" s="5"/>
      <c r="Z13" s="5"/>
      <c r="AA13" s="5"/>
      <c r="AB13" s="5"/>
      <c r="AC13" s="5"/>
      <c r="AD13" s="5"/>
      <c r="AE13" s="5"/>
      <c r="AF13" s="446"/>
      <c r="AG13" s="447"/>
      <c r="AH13" s="5"/>
      <c r="AI13" s="447"/>
      <c r="AJ13" s="447"/>
      <c r="AK13" s="5"/>
      <c r="AL13" s="447"/>
      <c r="AM13" s="447"/>
      <c r="AN13" s="5"/>
      <c r="AO13" s="447"/>
      <c r="AP13" s="447"/>
      <c r="AQ13" s="5"/>
      <c r="AR13" s="447"/>
      <c r="AS13" s="447"/>
      <c r="AT13" s="5"/>
      <c r="AU13" s="447"/>
      <c r="AV13" s="447"/>
      <c r="AW13" s="5"/>
      <c r="AX13" s="5"/>
      <c r="AY13" s="5"/>
      <c r="AZ13" s="5"/>
      <c r="BA13" s="5"/>
      <c r="BB13" s="5"/>
    </row>
    <row r="14" s="365" customFormat="1" ht="26" customHeight="1" spans="1:54">
      <c r="A14" s="5">
        <v>11</v>
      </c>
      <c r="B14" s="441"/>
      <c r="C14" s="442" t="s">
        <v>67</v>
      </c>
      <c r="D14" s="5" t="str">
        <f>VLOOKUP(C14,[2]在职人员信息表!$F:$U,16,FALSE)</f>
        <v>142229199307233122</v>
      </c>
      <c r="E14" s="7" t="str">
        <f>VLOOKUP(C14,[1]在职人员信息表!$F:$G,2,FALSE)</f>
        <v>采购部</v>
      </c>
      <c r="F14" s="7" t="str">
        <f>VLOOKUP(C14,[1]在职人员信息表!$F:$H,3,FALSE)</f>
        <v>供应商管理员</v>
      </c>
      <c r="G14" s="443">
        <v>43709</v>
      </c>
      <c r="H14" s="443" t="s">
        <v>47</v>
      </c>
      <c r="I14" s="7">
        <v>150</v>
      </c>
      <c r="J14" s="448">
        <v>200</v>
      </c>
      <c r="K14" s="7">
        <v>200</v>
      </c>
      <c r="L14" s="7"/>
      <c r="M14" s="7" t="s">
        <v>61</v>
      </c>
      <c r="N14" s="7" t="s">
        <v>49</v>
      </c>
      <c r="O14" s="444">
        <v>43009</v>
      </c>
      <c r="P14" s="5"/>
      <c r="Q14" s="445"/>
      <c r="R14" s="365" t="str">
        <f>_xlfn.XLOOKUP(C14,'[4]20250916话费报销调整'!$B:$B,'[4]20250916话费报销调整'!$D:$D,0,0)</f>
        <v>100-150元/月</v>
      </c>
      <c r="S14" s="5"/>
      <c r="T14" s="5"/>
      <c r="U14" s="5"/>
      <c r="V14" s="5"/>
      <c r="W14" s="5"/>
      <c r="X14" s="5"/>
      <c r="Y14" s="5"/>
      <c r="Z14" s="5"/>
      <c r="AA14" s="5"/>
      <c r="AB14" s="5"/>
      <c r="AC14" s="5"/>
      <c r="AD14" s="5"/>
      <c r="AE14" s="5"/>
      <c r="AF14" s="446"/>
      <c r="AG14" s="447"/>
      <c r="AH14" s="5"/>
      <c r="AI14" s="447"/>
      <c r="AJ14" s="447"/>
      <c r="AK14" s="5"/>
      <c r="AL14" s="447"/>
      <c r="AM14" s="447"/>
      <c r="AN14" s="5"/>
      <c r="AO14" s="447"/>
      <c r="AP14" s="447"/>
      <c r="AQ14" s="5"/>
      <c r="AR14" s="447"/>
      <c r="AS14" s="447"/>
      <c r="AT14" s="5"/>
      <c r="AU14" s="447"/>
      <c r="AV14" s="447"/>
      <c r="AW14" s="5"/>
      <c r="AX14" s="5"/>
      <c r="AY14" s="5"/>
      <c r="AZ14" s="5"/>
      <c r="BA14" s="5"/>
      <c r="BB14" s="5"/>
    </row>
    <row r="15" s="365" customFormat="1" ht="26" customHeight="1" spans="1:54">
      <c r="A15" s="5">
        <v>12</v>
      </c>
      <c r="B15" s="441"/>
      <c r="C15" s="442" t="s">
        <v>68</v>
      </c>
      <c r="D15" s="5" t="str">
        <f>VLOOKUP(C15,[2]在职人员信息表!$F:$U,16,FALSE)</f>
        <v>15272319920602092X</v>
      </c>
      <c r="E15" s="7" t="str">
        <f>VLOOKUP(C15,[1]在职人员信息表!$F:$G,2,FALSE)</f>
        <v>采购部</v>
      </c>
      <c r="F15" s="7" t="s">
        <v>69</v>
      </c>
      <c r="G15" s="443">
        <v>44228</v>
      </c>
      <c r="H15" s="443" t="s">
        <v>47</v>
      </c>
      <c r="I15" s="7">
        <v>100</v>
      </c>
      <c r="J15" s="448">
        <v>200</v>
      </c>
      <c r="K15" s="7">
        <v>200</v>
      </c>
      <c r="L15" s="7"/>
      <c r="M15" s="7" t="s">
        <v>48</v>
      </c>
      <c r="N15" s="7" t="s">
        <v>49</v>
      </c>
      <c r="O15" s="444">
        <v>44235</v>
      </c>
      <c r="P15" s="7" t="s">
        <v>70</v>
      </c>
      <c r="Q15" s="445">
        <f>_xlfn.XLOOKUP(C15,[3]调动人员明细表!$D:$D,[3]调动人员明细表!$F:$F,0,0)</f>
        <v>45636</v>
      </c>
      <c r="R15" s="365" t="str">
        <f>_xlfn.XLOOKUP(C15,'[4]20250916话费报销调整'!$B:$B,'[4]20250916话费报销调整'!$D:$D,0,0)</f>
        <v>100-150元/月</v>
      </c>
      <c r="S15" s="5"/>
      <c r="T15" s="5"/>
      <c r="U15" s="5"/>
      <c r="V15" s="5"/>
      <c r="W15" s="5"/>
      <c r="X15" s="5"/>
      <c r="Y15" s="5"/>
      <c r="Z15" s="5"/>
      <c r="AA15" s="5"/>
      <c r="AB15" s="5"/>
      <c r="AC15" s="5"/>
      <c r="AD15" s="5"/>
      <c r="AE15" s="5"/>
      <c r="AF15" s="446"/>
      <c r="AG15" s="447"/>
      <c r="AH15" s="5"/>
      <c r="AI15" s="447"/>
      <c r="AJ15" s="447"/>
      <c r="AK15" s="5"/>
      <c r="AL15" s="447"/>
      <c r="AM15" s="447"/>
      <c r="AN15" s="5"/>
      <c r="AO15" s="447"/>
      <c r="AP15" s="447"/>
      <c r="AQ15" s="5"/>
      <c r="AR15" s="447"/>
      <c r="AS15" s="447"/>
      <c r="AT15" s="5"/>
      <c r="AU15" s="447"/>
      <c r="AV15" s="447"/>
      <c r="AW15" s="5"/>
      <c r="AX15" s="5"/>
      <c r="AY15" s="5"/>
      <c r="AZ15" s="5"/>
      <c r="BA15" s="5"/>
      <c r="BB15" s="5"/>
    </row>
    <row r="16" s="365" customFormat="1" ht="26" customHeight="1" spans="1:54">
      <c r="A16" s="5">
        <v>13</v>
      </c>
      <c r="B16" s="441"/>
      <c r="C16" s="442" t="s">
        <v>71</v>
      </c>
      <c r="D16" s="5" t="str">
        <f>VLOOKUP(C16,[2]在职人员信息表!$F:$U,16,FALSE)</f>
        <v>152722200001226114</v>
      </c>
      <c r="E16" s="7" t="str">
        <f>VLOOKUP(C16,[1]在职人员信息表!$F:$G,2,FALSE)</f>
        <v>人力行政中心</v>
      </c>
      <c r="F16" s="7" t="str">
        <f>VLOOKUP(C16,[1]在职人员信息表!$F:$H,3,FALSE)</f>
        <v>专员</v>
      </c>
      <c r="G16" s="443">
        <v>45078</v>
      </c>
      <c r="H16" s="443" t="s">
        <v>47</v>
      </c>
      <c r="I16" s="7">
        <v>200</v>
      </c>
      <c r="J16" s="7"/>
      <c r="K16" s="7"/>
      <c r="L16" s="7"/>
      <c r="M16" s="7" t="s">
        <v>48</v>
      </c>
      <c r="N16" s="7"/>
      <c r="O16" s="444">
        <v>45230</v>
      </c>
      <c r="P16" s="5"/>
      <c r="Q16" s="445">
        <f>_xlfn.XLOOKUP(C16,[3]调动人员明细表!$D:$D,[3]调动人员明细表!$F:$F,0,0)</f>
        <v>45054</v>
      </c>
      <c r="R16" s="365">
        <f>_xlfn.XLOOKUP(C16,'[4]20250916话费报销调整'!$B:$B,'[4]20250916话费报销调整'!$D:$D,0,0)</f>
        <v>0</v>
      </c>
      <c r="S16" s="5"/>
      <c r="T16" s="5"/>
      <c r="U16" s="5"/>
      <c r="V16" s="5"/>
      <c r="W16" s="5"/>
      <c r="X16" s="5"/>
      <c r="Y16" s="5"/>
      <c r="Z16" s="5"/>
      <c r="AA16" s="5"/>
      <c r="AB16" s="5"/>
      <c r="AC16" s="5"/>
      <c r="AD16" s="5"/>
      <c r="AE16" s="5"/>
      <c r="AF16" s="446"/>
      <c r="AG16" s="447"/>
      <c r="AH16" s="5"/>
      <c r="AI16" s="447"/>
      <c r="AJ16" s="447"/>
      <c r="AK16" s="5"/>
      <c r="AL16" s="447"/>
      <c r="AM16" s="447"/>
      <c r="AN16" s="5"/>
      <c r="AO16" s="447"/>
      <c r="AP16" s="447"/>
      <c r="AQ16" s="5"/>
      <c r="AR16" s="447"/>
      <c r="AS16" s="447"/>
      <c r="AT16" s="5"/>
      <c r="AU16" s="447"/>
      <c r="AV16" s="447"/>
      <c r="AW16" s="5"/>
      <c r="AX16" s="5"/>
      <c r="AY16" s="5"/>
      <c r="AZ16" s="5"/>
      <c r="BA16" s="5"/>
      <c r="BB16" s="5"/>
    </row>
    <row r="17" s="365" customFormat="1" ht="26" customHeight="1" spans="1:54">
      <c r="A17" s="5">
        <v>14</v>
      </c>
      <c r="B17" s="441"/>
      <c r="C17" s="442" t="s">
        <v>72</v>
      </c>
      <c r="D17" s="5" t="str">
        <f>VLOOKUP(C17,[2]在职人员信息表!$F:$U,16,FALSE)</f>
        <v>140224198310217811</v>
      </c>
      <c r="E17" s="7" t="s">
        <v>73</v>
      </c>
      <c r="F17" s="7" t="s">
        <v>74</v>
      </c>
      <c r="G17" s="443">
        <v>44470</v>
      </c>
      <c r="H17" s="443" t="s">
        <v>47</v>
      </c>
      <c r="I17" s="7">
        <v>150</v>
      </c>
      <c r="J17" s="7"/>
      <c r="K17" s="7"/>
      <c r="L17" s="7"/>
      <c r="M17" s="7" t="s">
        <v>48</v>
      </c>
      <c r="N17" s="7" t="s">
        <v>49</v>
      </c>
      <c r="O17" s="444">
        <v>44544</v>
      </c>
      <c r="P17" s="5"/>
      <c r="Q17" s="445"/>
      <c r="R17" s="365">
        <f>_xlfn.XLOOKUP(C17,'[4]20250916话费报销调整'!$B:$B,'[4]20250916话费报销调整'!$D:$D,0,0)</f>
        <v>0</v>
      </c>
      <c r="S17" s="5"/>
      <c r="T17" s="5"/>
      <c r="U17" s="5"/>
      <c r="V17" s="5"/>
      <c r="W17" s="5"/>
      <c r="X17" s="5"/>
      <c r="Y17" s="5"/>
      <c r="Z17" s="5"/>
      <c r="AA17" s="5"/>
      <c r="AB17" s="5"/>
      <c r="AC17" s="5"/>
      <c r="AD17" s="5"/>
      <c r="AE17" s="5"/>
      <c r="AF17" s="446"/>
      <c r="AG17" s="447"/>
      <c r="AH17" s="5"/>
      <c r="AI17" s="447"/>
      <c r="AJ17" s="447"/>
      <c r="AK17" s="5"/>
      <c r="AL17" s="447"/>
      <c r="AM17" s="447"/>
      <c r="AN17" s="5"/>
      <c r="AO17" s="447"/>
      <c r="AP17" s="447"/>
      <c r="AQ17" s="5"/>
      <c r="AR17" s="447"/>
      <c r="AS17" s="447"/>
      <c r="AT17" s="5"/>
      <c r="AU17" s="447"/>
      <c r="AV17" s="447"/>
      <c r="AW17" s="5"/>
      <c r="AX17" s="5"/>
      <c r="AY17" s="5"/>
      <c r="AZ17" s="5"/>
      <c r="BA17" s="5"/>
      <c r="BB17" s="5"/>
    </row>
    <row r="18" s="365" customFormat="1" ht="26" customHeight="1" spans="1:54">
      <c r="A18" s="5">
        <v>15</v>
      </c>
      <c r="B18" s="441"/>
      <c r="C18" s="442" t="s">
        <v>75</v>
      </c>
      <c r="D18" s="5" t="str">
        <f>VLOOKUP(C18,[2]在职人员信息表!$F:$U,16,FALSE)</f>
        <v>130426199702100328</v>
      </c>
      <c r="E18" s="7" t="str">
        <f>VLOOKUP(C18,[1]在职人员信息表!$F:$G,2,FALSE)</f>
        <v>人力行政中心</v>
      </c>
      <c r="F18" s="7" t="str">
        <f>VLOOKUP(C18,[1]在职人员信息表!$F:$H,3,FALSE)</f>
        <v>专员</v>
      </c>
      <c r="G18" s="443">
        <v>43647</v>
      </c>
      <c r="H18" s="443" t="s">
        <v>47</v>
      </c>
      <c r="I18" s="7">
        <v>100</v>
      </c>
      <c r="J18" s="7">
        <v>100</v>
      </c>
      <c r="K18" s="7">
        <v>150</v>
      </c>
      <c r="L18" s="7"/>
      <c r="M18" s="7" t="s">
        <v>61</v>
      </c>
      <c r="N18" s="7" t="s">
        <v>49</v>
      </c>
      <c r="O18" s="444">
        <v>43650</v>
      </c>
      <c r="P18" s="7" t="s">
        <v>76</v>
      </c>
      <c r="Q18" s="445">
        <f>_xlfn.XLOOKUP(C18,[3]调动人员明细表!$D:$D,[3]调动人员明细表!$F:$F,0,0)</f>
        <v>45385</v>
      </c>
      <c r="R18" s="365">
        <f>_xlfn.XLOOKUP(C18,'[4]20250916话费报销调整'!$B:$B,'[4]20250916话费报销调整'!$D:$D,0,0)</f>
        <v>0</v>
      </c>
      <c r="S18" s="5"/>
      <c r="T18" s="5"/>
      <c r="U18" s="5"/>
      <c r="V18" s="5"/>
      <c r="W18" s="5"/>
      <c r="X18" s="5"/>
      <c r="Y18" s="5"/>
      <c r="Z18" s="5"/>
      <c r="AA18" s="5"/>
      <c r="AB18" s="5"/>
      <c r="AC18" s="5"/>
      <c r="AD18" s="5"/>
      <c r="AE18" s="5"/>
      <c r="AF18" s="446"/>
      <c r="AG18" s="447"/>
      <c r="AH18" s="5"/>
      <c r="AI18" s="447"/>
      <c r="AJ18" s="447"/>
      <c r="AK18" s="5"/>
      <c r="AL18" s="447"/>
      <c r="AM18" s="447"/>
      <c r="AN18" s="5"/>
      <c r="AO18" s="447"/>
      <c r="AP18" s="447"/>
      <c r="AQ18" s="5"/>
      <c r="AR18" s="447"/>
      <c r="AS18" s="447"/>
      <c r="AT18" s="5"/>
      <c r="AU18" s="447"/>
      <c r="AV18" s="447"/>
      <c r="AW18" s="5"/>
      <c r="AX18" s="5"/>
      <c r="AY18" s="5"/>
      <c r="AZ18" s="5"/>
      <c r="BA18" s="5"/>
      <c r="BB18" s="5"/>
    </row>
    <row r="19" s="365" customFormat="1" ht="26" customHeight="1" spans="1:54">
      <c r="A19" s="5">
        <v>16</v>
      </c>
      <c r="B19" s="441"/>
      <c r="C19" s="442" t="s">
        <v>77</v>
      </c>
      <c r="D19" s="5" t="str">
        <f>VLOOKUP(C19,[2]在职人员信息表!$F:$U,16,FALSE)</f>
        <v>142625198209092110</v>
      </c>
      <c r="E19" s="7" t="str">
        <f>VLOOKUP(C19,[1]在职人员信息表!$F:$G,2,FALSE)</f>
        <v>经营管理部</v>
      </c>
      <c r="F19" s="7" t="str">
        <f>VLOOKUP(C19,[1]在职人员信息表!$F:$H,3,FALSE)</f>
        <v>预算员</v>
      </c>
      <c r="G19" s="443">
        <v>44835</v>
      </c>
      <c r="H19" s="443" t="s">
        <v>47</v>
      </c>
      <c r="I19" s="7">
        <v>150</v>
      </c>
      <c r="J19" s="7"/>
      <c r="K19" s="7"/>
      <c r="L19" s="7"/>
      <c r="M19" s="7" t="s">
        <v>51</v>
      </c>
      <c r="N19" s="7" t="s">
        <v>49</v>
      </c>
      <c r="O19" s="444">
        <v>44875</v>
      </c>
      <c r="P19" s="5"/>
      <c r="Q19" s="445"/>
      <c r="R19" s="365">
        <f>_xlfn.XLOOKUP(C19,'[4]20250916话费报销调整'!$B:$B,'[4]20250916话费报销调整'!$D:$D,0,0)</f>
        <v>0</v>
      </c>
      <c r="S19" s="5">
        <v>150</v>
      </c>
      <c r="T19" s="5">
        <v>150</v>
      </c>
      <c r="U19" s="5">
        <v>150</v>
      </c>
      <c r="V19" s="5"/>
      <c r="W19" s="5"/>
      <c r="X19" s="5"/>
      <c r="Y19" s="5"/>
      <c r="Z19" s="5"/>
      <c r="AA19" s="5"/>
      <c r="AB19" s="5"/>
      <c r="AC19" s="5"/>
      <c r="AD19" s="5"/>
      <c r="AE19" s="5"/>
      <c r="AF19" s="446"/>
      <c r="AG19" s="447"/>
      <c r="AH19" s="5"/>
      <c r="AI19" s="447"/>
      <c r="AJ19" s="447"/>
      <c r="AK19" s="5"/>
      <c r="AL19" s="447"/>
      <c r="AM19" s="447"/>
      <c r="AN19" s="5"/>
      <c r="AO19" s="447"/>
      <c r="AP19" s="447"/>
      <c r="AQ19" s="5"/>
      <c r="AR19" s="447"/>
      <c r="AS19" s="447"/>
      <c r="AT19" s="5"/>
      <c r="AU19" s="447"/>
      <c r="AV19" s="447"/>
      <c r="AW19" s="5"/>
      <c r="AX19" s="5"/>
      <c r="AY19" s="5"/>
      <c r="AZ19" s="5"/>
      <c r="BA19" s="5"/>
      <c r="BB19" s="5"/>
    </row>
    <row r="20" s="365" customFormat="1" ht="26" customHeight="1" spans="1:54">
      <c r="A20" s="5">
        <v>17</v>
      </c>
      <c r="B20" s="441"/>
      <c r="C20" s="442" t="s">
        <v>78</v>
      </c>
      <c r="D20" s="5" t="str">
        <f>VLOOKUP(C20,[2]在职人员信息表!$F:$U,16,FALSE)</f>
        <v>130427199006082775</v>
      </c>
      <c r="E20" s="7" t="str">
        <f>VLOOKUP(C20,[1]在职人员信息表!$F:$G,2,FALSE)</f>
        <v>生产机修科</v>
      </c>
      <c r="F20" s="7" t="str">
        <f>VLOOKUP(C20,[1]在职人员信息表!$F:$H,3,FALSE)</f>
        <v>专员</v>
      </c>
      <c r="G20" s="443">
        <v>44835</v>
      </c>
      <c r="H20" s="443" t="s">
        <v>47</v>
      </c>
      <c r="I20" s="7">
        <v>150</v>
      </c>
      <c r="J20" s="7"/>
      <c r="K20" s="7"/>
      <c r="L20" s="7"/>
      <c r="M20" s="7" t="s">
        <v>48</v>
      </c>
      <c r="N20" s="7" t="s">
        <v>49</v>
      </c>
      <c r="O20" s="444">
        <v>44669</v>
      </c>
      <c r="P20" s="7" t="s">
        <v>79</v>
      </c>
      <c r="Q20" s="445">
        <f>_xlfn.XLOOKUP(C20,[3]调动人员明细表!$D:$D,[3]调动人员明细表!$F:$F,0,0)</f>
        <v>45580</v>
      </c>
      <c r="R20" s="365" t="str">
        <f>_xlfn.XLOOKUP(C20,'[4]20250916话费报销调整'!$B:$B,'[4]20250916话费报销调整'!$D:$D,0,0)</f>
        <v>原请示对应标准（未明确具体金额）</v>
      </c>
      <c r="S20" s="5"/>
      <c r="T20" s="5"/>
      <c r="U20" s="5"/>
      <c r="V20" s="5"/>
      <c r="W20" s="5"/>
      <c r="X20" s="5"/>
      <c r="Y20" s="5"/>
      <c r="Z20" s="5"/>
      <c r="AA20" s="5"/>
      <c r="AB20" s="5"/>
      <c r="AC20" s="5"/>
      <c r="AD20" s="5"/>
      <c r="AE20" s="5"/>
      <c r="AF20" s="446"/>
      <c r="AG20" s="447"/>
      <c r="AH20" s="5"/>
      <c r="AI20" s="447"/>
      <c r="AJ20" s="447"/>
      <c r="AK20" s="5"/>
      <c r="AL20" s="447"/>
      <c r="AM20" s="447"/>
      <c r="AN20" s="5"/>
      <c r="AO20" s="447"/>
      <c r="AP20" s="447"/>
      <c r="AQ20" s="5"/>
      <c r="AR20" s="447"/>
      <c r="AS20" s="447"/>
      <c r="AT20" s="5"/>
      <c r="AU20" s="447"/>
      <c r="AV20" s="447"/>
      <c r="AW20" s="5"/>
      <c r="AX20" s="5"/>
      <c r="AY20" s="5"/>
      <c r="AZ20" s="5"/>
      <c r="BA20" s="5"/>
      <c r="BB20" s="5"/>
    </row>
    <row r="21" s="365" customFormat="1" ht="26" customHeight="1" spans="1:54">
      <c r="A21" s="5">
        <v>18</v>
      </c>
      <c r="B21" s="441"/>
      <c r="C21" s="442" t="s">
        <v>80</v>
      </c>
      <c r="D21" s="5" t="str">
        <f>VLOOKUP(C21,[2]在职人员信息表!$F:$U,16,FALSE)</f>
        <v>152723198703235716</v>
      </c>
      <c r="E21" s="7" t="str">
        <f>VLOOKUP(C21,[1]在职人员信息表!$F:$G,2,FALSE)</f>
        <v>复垦绿化队</v>
      </c>
      <c r="F21" s="7" t="str">
        <f>VLOOKUP(C21,[1]在职人员信息表!$F:$H,3,FALSE)</f>
        <v>专员</v>
      </c>
      <c r="G21" s="443">
        <v>44835</v>
      </c>
      <c r="H21" s="443" t="s">
        <v>47</v>
      </c>
      <c r="I21" s="7">
        <v>100</v>
      </c>
      <c r="J21" s="7"/>
      <c r="K21" s="7"/>
      <c r="L21" s="7"/>
      <c r="M21" s="7" t="s">
        <v>51</v>
      </c>
      <c r="N21" s="7" t="s">
        <v>49</v>
      </c>
      <c r="O21" s="444">
        <v>45040</v>
      </c>
      <c r="P21" s="5"/>
      <c r="Q21" s="445"/>
      <c r="R21" s="365" t="str">
        <f>_xlfn.XLOOKUP(C21,'[4]20250916话费报销调整'!$B:$B,'[4]20250916话费报销调整'!$D:$D,0,0)</f>
        <v>100元/月</v>
      </c>
      <c r="S21" s="5">
        <v>100</v>
      </c>
      <c r="T21" s="5">
        <v>100</v>
      </c>
      <c r="U21" s="5">
        <v>100</v>
      </c>
      <c r="V21" s="5"/>
      <c r="W21" s="5"/>
      <c r="X21" s="5"/>
      <c r="Y21" s="5"/>
      <c r="Z21" s="5"/>
      <c r="AA21" s="5"/>
      <c r="AB21" s="5"/>
      <c r="AC21" s="5"/>
      <c r="AD21" s="5"/>
      <c r="AE21" s="5"/>
      <c r="AF21" s="446"/>
      <c r="AG21" s="447"/>
      <c r="AH21" s="5"/>
      <c r="AI21" s="447"/>
      <c r="AJ21" s="447"/>
      <c r="AK21" s="5"/>
      <c r="AL21" s="447"/>
      <c r="AM21" s="447"/>
      <c r="AN21" s="5"/>
      <c r="AO21" s="447"/>
      <c r="AP21" s="447"/>
      <c r="AQ21" s="5"/>
      <c r="AR21" s="447"/>
      <c r="AS21" s="447"/>
      <c r="AT21" s="5"/>
      <c r="AU21" s="447"/>
      <c r="AV21" s="447"/>
      <c r="AW21" s="5"/>
      <c r="AX21" s="5"/>
      <c r="AY21" s="5"/>
      <c r="AZ21" s="5"/>
      <c r="BA21" s="5"/>
      <c r="BB21" s="5"/>
    </row>
    <row r="22" s="416" customFormat="1" ht="26" customHeight="1" spans="1:54">
      <c r="A22" s="5">
        <v>19</v>
      </c>
      <c r="B22" s="441"/>
      <c r="C22" s="442" t="s">
        <v>81</v>
      </c>
      <c r="D22" s="5" t="str">
        <f>VLOOKUP(C22,[2]在职人员信息表!$F:$U,16,FALSE)</f>
        <v>152723199609112415</v>
      </c>
      <c r="E22" s="7" t="str">
        <f>VLOOKUP(C22,[1]在职人员信息表!$F:$G,2,FALSE)</f>
        <v>经营管理部</v>
      </c>
      <c r="F22" s="7" t="str">
        <f>VLOOKUP(C22,[1]在职人员信息表!$F:$H,3,FALSE)</f>
        <v>专员</v>
      </c>
      <c r="G22" s="443">
        <v>45597</v>
      </c>
      <c r="H22" s="443" t="s">
        <v>47</v>
      </c>
      <c r="I22" s="7">
        <v>200</v>
      </c>
      <c r="J22" s="7"/>
      <c r="K22" s="7"/>
      <c r="L22" s="7"/>
      <c r="M22" s="7" t="s">
        <v>48</v>
      </c>
      <c r="N22" s="7" t="s">
        <v>49</v>
      </c>
      <c r="O22" s="444">
        <v>45630</v>
      </c>
      <c r="P22" s="7" t="s">
        <v>82</v>
      </c>
      <c r="Q22" s="445">
        <f>_xlfn.XLOOKUP(C22,[3]调动人员明细表!$D:$D,[3]调动人员明细表!$F:$F,0,0)</f>
        <v>45608</v>
      </c>
      <c r="R22" s="365">
        <f>_xlfn.XLOOKUP(C22,'[4]20250916话费报销调整'!$B:$B,'[4]20250916话费报销调整'!$D:$D,0,0)</f>
        <v>0</v>
      </c>
      <c r="S22" s="5">
        <v>175.85</v>
      </c>
      <c r="T22" s="5">
        <v>178.58</v>
      </c>
      <c r="U22" s="5">
        <v>175.12</v>
      </c>
      <c r="V22" s="5"/>
      <c r="W22" s="5"/>
      <c r="X22" s="5"/>
      <c r="Y22" s="5"/>
      <c r="Z22" s="5"/>
      <c r="AA22" s="5"/>
      <c r="AB22" s="5"/>
      <c r="AC22" s="5"/>
      <c r="AD22" s="5"/>
      <c r="AE22" s="5"/>
      <c r="AF22" s="446"/>
      <c r="AG22" s="447"/>
      <c r="AH22" s="5"/>
      <c r="AI22" s="447"/>
      <c r="AJ22" s="447"/>
      <c r="AK22" s="5"/>
      <c r="AL22" s="447"/>
      <c r="AM22" s="447"/>
      <c r="AN22" s="5"/>
      <c r="AO22" s="447"/>
      <c r="AP22" s="447"/>
      <c r="AQ22" s="5"/>
      <c r="AR22" s="447"/>
      <c r="AS22" s="447"/>
      <c r="AT22" s="5"/>
      <c r="AU22" s="447"/>
      <c r="AV22" s="447"/>
      <c r="AW22" s="5"/>
      <c r="AX22" s="5"/>
      <c r="AY22" s="5"/>
      <c r="AZ22" s="5"/>
      <c r="BA22" s="5"/>
      <c r="BB22" s="5"/>
    </row>
    <row r="23" s="365" customFormat="1" ht="26" customHeight="1" spans="1:54">
      <c r="A23" s="5">
        <v>20</v>
      </c>
      <c r="B23" s="441"/>
      <c r="C23" s="442" t="s">
        <v>83</v>
      </c>
      <c r="D23" s="5" t="str">
        <f>VLOOKUP(C23,[2]在职人员信息表!$F:$U,16,FALSE)</f>
        <v>152723199705152118</v>
      </c>
      <c r="E23" s="7" t="str">
        <f>VLOOKUP(C23,[1]在职人员信息表!$F:$G,2,FALSE)</f>
        <v>复垦绿化队</v>
      </c>
      <c r="F23" s="7" t="str">
        <f>VLOOKUP(C23,[1]在职人员信息表!$F:$H,3,FALSE)</f>
        <v>专员</v>
      </c>
      <c r="G23" s="443">
        <v>44378</v>
      </c>
      <c r="H23" s="443" t="s">
        <v>47</v>
      </c>
      <c r="I23" s="7">
        <v>200</v>
      </c>
      <c r="J23" s="7"/>
      <c r="K23" s="7">
        <v>0</v>
      </c>
      <c r="L23" s="7">
        <v>1000</v>
      </c>
      <c r="M23" s="7" t="s">
        <v>48</v>
      </c>
      <c r="N23" s="7" t="s">
        <v>49</v>
      </c>
      <c r="O23" s="444">
        <v>44385</v>
      </c>
      <c r="P23" s="449" t="s">
        <v>84</v>
      </c>
      <c r="Q23" s="445">
        <f>_xlfn.XLOOKUP(C23,[3]调动人员明细表!$D:$D,[3]调动人员明细表!$F:$F,0,0)</f>
        <v>45887</v>
      </c>
      <c r="R23" s="365" t="str">
        <f>_xlfn.XLOOKUP(C23,'[4]20250916话费报销调整'!$B:$B,'[4]20250916话费报销调整'!$D:$D,0,0)</f>
        <v>原请示对应标准（未明确具体金额）</v>
      </c>
      <c r="S23" s="5"/>
      <c r="T23" s="5"/>
      <c r="U23" s="5"/>
      <c r="V23" s="5"/>
      <c r="W23" s="5"/>
      <c r="X23" s="5"/>
      <c r="Y23" s="5"/>
      <c r="Z23" s="5"/>
      <c r="AA23" s="5"/>
      <c r="AB23" s="5"/>
      <c r="AC23" s="5"/>
      <c r="AD23" s="5"/>
      <c r="AE23" s="5"/>
      <c r="AF23" s="446"/>
      <c r="AG23" s="447"/>
      <c r="AH23" s="5"/>
      <c r="AI23" s="447"/>
      <c r="AJ23" s="447"/>
      <c r="AK23" s="5"/>
      <c r="AL23" s="447"/>
      <c r="AM23" s="447"/>
      <c r="AN23" s="5"/>
      <c r="AO23" s="447"/>
      <c r="AP23" s="447"/>
      <c r="AQ23" s="5"/>
      <c r="AR23" s="447"/>
      <c r="AS23" s="447"/>
      <c r="AT23" s="5"/>
      <c r="AU23" s="447"/>
      <c r="AV23" s="447"/>
      <c r="AW23" s="5"/>
      <c r="AX23" s="5"/>
      <c r="AY23" s="5"/>
      <c r="AZ23" s="5"/>
      <c r="BA23" s="5"/>
      <c r="BB23" s="5"/>
    </row>
    <row r="24" s="365" customFormat="1" ht="26" customHeight="1" spans="1:54">
      <c r="A24" s="5">
        <v>21</v>
      </c>
      <c r="B24" s="441"/>
      <c r="C24" s="442" t="s">
        <v>85</v>
      </c>
      <c r="D24" s="5" t="str">
        <f>VLOOKUP(C24,[2]在职人员信息表!$F:$U,16,FALSE)</f>
        <v>152723199505197215</v>
      </c>
      <c r="E24" s="7" t="str">
        <f>VLOOKUP(C24,[1]在职人员信息表!$F:$G,2,FALSE)</f>
        <v>人力行政中心</v>
      </c>
      <c r="F24" s="7" t="str">
        <f>VLOOKUP(C24,[1]在职人员信息表!$F:$H,3,FALSE)</f>
        <v>司机班长</v>
      </c>
      <c r="G24" s="443">
        <v>44287</v>
      </c>
      <c r="H24" s="443" t="s">
        <v>86</v>
      </c>
      <c r="I24" s="7">
        <v>200</v>
      </c>
      <c r="J24" s="7"/>
      <c r="K24" s="7"/>
      <c r="L24" s="7"/>
      <c r="M24" s="443" t="s">
        <v>87</v>
      </c>
      <c r="N24" s="7"/>
      <c r="O24" s="7"/>
      <c r="P24" s="5"/>
      <c r="Q24" s="445"/>
      <c r="R24" s="365">
        <f>_xlfn.XLOOKUP(C24,'[4]20250916话费报销调整'!$B:$B,'[4]20250916话费报销调整'!$D:$D,0,0)</f>
        <v>0</v>
      </c>
      <c r="S24" s="5"/>
      <c r="T24" s="5"/>
      <c r="U24" s="5"/>
      <c r="V24" s="5"/>
      <c r="W24" s="5"/>
      <c r="X24" s="5"/>
      <c r="Y24" s="5"/>
      <c r="Z24" s="5"/>
      <c r="AA24" s="5"/>
      <c r="AB24" s="5"/>
      <c r="AC24" s="5"/>
      <c r="AD24" s="5"/>
      <c r="AE24" s="5"/>
      <c r="AF24" s="446"/>
      <c r="AG24" s="447"/>
      <c r="AH24" s="5"/>
      <c r="AI24" s="447"/>
      <c r="AJ24" s="447"/>
      <c r="AK24" s="5"/>
      <c r="AL24" s="447"/>
      <c r="AM24" s="447"/>
      <c r="AN24" s="5"/>
      <c r="AO24" s="447"/>
      <c r="AP24" s="447"/>
      <c r="AQ24" s="5"/>
      <c r="AR24" s="447"/>
      <c r="AS24" s="447"/>
      <c r="AT24" s="5"/>
      <c r="AU24" s="447"/>
      <c r="AV24" s="447"/>
      <c r="AW24" s="5"/>
      <c r="AX24" s="5"/>
      <c r="AY24" s="5"/>
      <c r="AZ24" s="5"/>
      <c r="BA24" s="5"/>
      <c r="BB24" s="5"/>
    </row>
    <row r="25" s="365" customFormat="1" ht="26" customHeight="1" spans="1:54">
      <c r="A25" s="5">
        <v>22</v>
      </c>
      <c r="B25" s="441"/>
      <c r="C25" s="442" t="s">
        <v>88</v>
      </c>
      <c r="D25" s="5" t="str">
        <f>VLOOKUP(C25,[2]在职人员信息表!$F:$U,16,FALSE)</f>
        <v>150124198403191717</v>
      </c>
      <c r="E25" s="7" t="str">
        <f>VLOOKUP(C25,[1]在职人员信息表!$F:$G,2,FALSE)</f>
        <v>人力行政中心</v>
      </c>
      <c r="F25" s="7" t="str">
        <f>VLOOKUP(C25,[1]在职人员信息表!$F:$H,3,FALSE)</f>
        <v>司机</v>
      </c>
      <c r="G25" s="443">
        <v>44197</v>
      </c>
      <c r="H25" s="443" t="s">
        <v>86</v>
      </c>
      <c r="I25" s="7">
        <v>200</v>
      </c>
      <c r="J25" s="7"/>
      <c r="K25" s="7"/>
      <c r="L25" s="7"/>
      <c r="M25" s="443" t="s">
        <v>87</v>
      </c>
      <c r="N25" s="7"/>
      <c r="O25" s="7"/>
      <c r="P25" s="5"/>
      <c r="Q25" s="445"/>
      <c r="R25" s="365">
        <f>_xlfn.XLOOKUP(C25,'[4]20250916话费报销调整'!$B:$B,'[4]20250916话费报销调整'!$D:$D,0,0)</f>
        <v>0</v>
      </c>
      <c r="S25" s="5"/>
      <c r="T25" s="5"/>
      <c r="U25" s="5"/>
      <c r="V25" s="5"/>
      <c r="W25" s="5"/>
      <c r="X25" s="5"/>
      <c r="Y25" s="5"/>
      <c r="Z25" s="5"/>
      <c r="AA25" s="5"/>
      <c r="AB25" s="5"/>
      <c r="AC25" s="5"/>
      <c r="AD25" s="5"/>
      <c r="AE25" s="5"/>
      <c r="AF25" s="446"/>
      <c r="AG25" s="447"/>
      <c r="AH25" s="5"/>
      <c r="AI25" s="447"/>
      <c r="AJ25" s="447"/>
      <c r="AK25" s="5"/>
      <c r="AL25" s="447"/>
      <c r="AM25" s="447"/>
      <c r="AN25" s="5"/>
      <c r="AO25" s="447"/>
      <c r="AP25" s="447"/>
      <c r="AQ25" s="5"/>
      <c r="AR25" s="447"/>
      <c r="AS25" s="447"/>
      <c r="AT25" s="5"/>
      <c r="AU25" s="447"/>
      <c r="AV25" s="447"/>
      <c r="AW25" s="5"/>
      <c r="AX25" s="5"/>
      <c r="AY25" s="5"/>
      <c r="AZ25" s="5"/>
      <c r="BA25" s="5"/>
      <c r="BB25" s="5"/>
    </row>
    <row r="26" s="365" customFormat="1" ht="26" customHeight="1" spans="1:54">
      <c r="A26" s="5">
        <v>23</v>
      </c>
      <c r="B26" s="441"/>
      <c r="C26" s="442" t="s">
        <v>89</v>
      </c>
      <c r="D26" s="5" t="str">
        <f>VLOOKUP(C26,[2]在职人员信息表!$F:$U,16,FALSE)</f>
        <v>152723198504262711</v>
      </c>
      <c r="E26" s="7" t="str">
        <f>VLOOKUP(C26,[1]在职人员信息表!$F:$G,2,FALSE)</f>
        <v>人力行政中心</v>
      </c>
      <c r="F26" s="7" t="str">
        <f>VLOOKUP(C26,[1]在职人员信息表!$F:$H,3,FALSE)</f>
        <v>司机</v>
      </c>
      <c r="G26" s="443">
        <v>44287</v>
      </c>
      <c r="H26" s="443" t="s">
        <v>86</v>
      </c>
      <c r="I26" s="7">
        <v>200</v>
      </c>
      <c r="J26" s="7"/>
      <c r="K26" s="7"/>
      <c r="L26" s="7"/>
      <c r="M26" s="443" t="s">
        <v>87</v>
      </c>
      <c r="N26" s="7"/>
      <c r="O26" s="7"/>
      <c r="P26" s="5"/>
      <c r="Q26" s="445"/>
      <c r="R26" s="365">
        <f>_xlfn.XLOOKUP(C26,'[4]20250916话费报销调整'!$B:$B,'[4]20250916话费报销调整'!$D:$D,0,0)</f>
        <v>0</v>
      </c>
      <c r="S26" s="5"/>
      <c r="T26" s="5"/>
      <c r="U26" s="5"/>
      <c r="V26" s="5"/>
      <c r="W26" s="5"/>
      <c r="X26" s="5"/>
      <c r="Y26" s="5"/>
      <c r="Z26" s="5"/>
      <c r="AA26" s="5"/>
      <c r="AB26" s="5"/>
      <c r="AC26" s="5"/>
      <c r="AD26" s="5"/>
      <c r="AE26" s="5"/>
      <c r="AF26" s="446"/>
      <c r="AG26" s="447"/>
      <c r="AH26" s="5"/>
      <c r="AI26" s="447"/>
      <c r="AJ26" s="447"/>
      <c r="AK26" s="5"/>
      <c r="AL26" s="447"/>
      <c r="AM26" s="447"/>
      <c r="AN26" s="5"/>
      <c r="AO26" s="447"/>
      <c r="AP26" s="447"/>
      <c r="AQ26" s="5"/>
      <c r="AR26" s="447"/>
      <c r="AS26" s="447"/>
      <c r="AT26" s="5"/>
      <c r="AU26" s="447"/>
      <c r="AV26" s="447"/>
      <c r="AW26" s="5"/>
      <c r="AX26" s="5"/>
      <c r="AY26" s="5"/>
      <c r="AZ26" s="5"/>
      <c r="BA26" s="5"/>
      <c r="BB26" s="5"/>
    </row>
    <row r="27" s="365" customFormat="1" ht="26" customHeight="1" spans="1:54">
      <c r="A27" s="5">
        <v>24</v>
      </c>
      <c r="B27" s="441"/>
      <c r="C27" s="442" t="s">
        <v>90</v>
      </c>
      <c r="D27" s="5" t="str">
        <f>VLOOKUP(C27,[2]在职人员信息表!$F:$U,16,FALSE)</f>
        <v>15272319921015121x</v>
      </c>
      <c r="E27" s="7" t="str">
        <f>VLOOKUP(C27,[1]在职人员信息表!$F:$G,2,FALSE)</f>
        <v>人力行政中心</v>
      </c>
      <c r="F27" s="7" t="str">
        <f>VLOOKUP(C27,[1]在职人员信息表!$F:$H,3,FALSE)</f>
        <v>司机</v>
      </c>
      <c r="G27" s="443">
        <v>44409</v>
      </c>
      <c r="H27" s="443" t="s">
        <v>86</v>
      </c>
      <c r="I27" s="7">
        <v>200</v>
      </c>
      <c r="J27" s="7"/>
      <c r="K27" s="7"/>
      <c r="L27" s="7"/>
      <c r="M27" s="443" t="s">
        <v>87</v>
      </c>
      <c r="N27" s="7"/>
      <c r="O27" s="7"/>
      <c r="P27" s="5"/>
      <c r="Q27" s="445">
        <f>_xlfn.XLOOKUP(C27,[3]调动人员明细表!$D:$D,[3]调动人员明细表!$F:$F,0,0)</f>
        <v>44621</v>
      </c>
      <c r="R27" s="365">
        <f>_xlfn.XLOOKUP(C27,'[4]20250916话费报销调整'!$B:$B,'[4]20250916话费报销调整'!$D:$D,0,0)</f>
        <v>0</v>
      </c>
      <c r="S27" s="5"/>
      <c r="T27" s="5"/>
      <c r="U27" s="5"/>
      <c r="V27" s="5"/>
      <c r="W27" s="5"/>
      <c r="X27" s="5"/>
      <c r="Y27" s="5"/>
      <c r="Z27" s="5"/>
      <c r="AA27" s="5"/>
      <c r="AB27" s="5"/>
      <c r="AC27" s="5"/>
      <c r="AD27" s="5"/>
      <c r="AE27" s="5"/>
      <c r="AF27" s="446"/>
      <c r="AG27" s="447"/>
      <c r="AH27" s="5"/>
      <c r="AI27" s="447"/>
      <c r="AJ27" s="447"/>
      <c r="AK27" s="5"/>
      <c r="AL27" s="447"/>
      <c r="AM27" s="447"/>
      <c r="AN27" s="5"/>
      <c r="AO27" s="447"/>
      <c r="AP27" s="447"/>
      <c r="AQ27" s="5"/>
      <c r="AR27" s="447"/>
      <c r="AS27" s="447"/>
      <c r="AT27" s="5"/>
      <c r="AU27" s="447"/>
      <c r="AV27" s="447"/>
      <c r="AW27" s="5"/>
      <c r="AX27" s="5"/>
      <c r="AY27" s="5"/>
      <c r="AZ27" s="5"/>
      <c r="BA27" s="5"/>
      <c r="BB27" s="5"/>
    </row>
    <row r="28" s="365" customFormat="1" ht="26" customHeight="1" spans="1:54">
      <c r="A28" s="5">
        <v>25</v>
      </c>
      <c r="B28" s="441"/>
      <c r="C28" s="442" t="s">
        <v>91</v>
      </c>
      <c r="D28" s="5" t="str">
        <f>VLOOKUP(C28,[2]在职人员信息表!$F:$U,16,FALSE)</f>
        <v>152624198001010038</v>
      </c>
      <c r="E28" s="7" t="str">
        <f>VLOOKUP(C28,[1]在职人员信息表!$F:$G,2,FALSE)</f>
        <v>人力行政中心</v>
      </c>
      <c r="F28" s="7" t="str">
        <f>VLOOKUP(C28,[1]在职人员信息表!$F:$H,3,FALSE)</f>
        <v>司机</v>
      </c>
      <c r="G28" s="443">
        <v>45444</v>
      </c>
      <c r="H28" s="443" t="s">
        <v>86</v>
      </c>
      <c r="I28" s="7">
        <v>200</v>
      </c>
      <c r="J28" s="7"/>
      <c r="K28" s="7"/>
      <c r="L28" s="7"/>
      <c r="M28" s="443" t="s">
        <v>87</v>
      </c>
      <c r="N28" s="7"/>
      <c r="O28" s="7"/>
      <c r="P28" s="5"/>
      <c r="Q28" s="445"/>
      <c r="R28" s="365">
        <f>_xlfn.XLOOKUP(C28,'[4]20250916话费报销调整'!$B:$B,'[4]20250916话费报销调整'!$D:$D,0,0)</f>
        <v>0</v>
      </c>
      <c r="S28" s="5"/>
      <c r="T28" s="5"/>
      <c r="U28" s="5"/>
      <c r="V28" s="5"/>
      <c r="W28" s="5"/>
      <c r="X28" s="5"/>
      <c r="Y28" s="5"/>
      <c r="Z28" s="5"/>
      <c r="AA28" s="5"/>
      <c r="AB28" s="5"/>
      <c r="AC28" s="5"/>
      <c r="AD28" s="5"/>
      <c r="AE28" s="5"/>
      <c r="AF28" s="446"/>
      <c r="AG28" s="447"/>
      <c r="AH28" s="5"/>
      <c r="AI28" s="447"/>
      <c r="AJ28" s="447"/>
      <c r="AK28" s="5"/>
      <c r="AL28" s="447"/>
      <c r="AM28" s="447"/>
      <c r="AN28" s="5"/>
      <c r="AO28" s="447"/>
      <c r="AP28" s="447"/>
      <c r="AQ28" s="5"/>
      <c r="AR28" s="447"/>
      <c r="AS28" s="447"/>
      <c r="AT28" s="5"/>
      <c r="AU28" s="447"/>
      <c r="AV28" s="447"/>
      <c r="AW28" s="5"/>
      <c r="AX28" s="5"/>
      <c r="AY28" s="5"/>
      <c r="AZ28" s="5"/>
      <c r="BA28" s="5"/>
      <c r="BB28" s="5"/>
    </row>
    <row r="29" s="416" customFormat="1" ht="26" customHeight="1" spans="1:54">
      <c r="A29" s="5">
        <v>26</v>
      </c>
      <c r="B29" s="441"/>
      <c r="C29" s="442" t="s">
        <v>92</v>
      </c>
      <c r="D29" s="5" t="str">
        <f>VLOOKUP(C29,[2]在职人员信息表!$F:$U,16,FALSE)</f>
        <v>150221198911252033</v>
      </c>
      <c r="E29" s="7" t="str">
        <f>VLOOKUP(C29,[1]在职人员信息表!$F:$G,2,FALSE)</f>
        <v>人力行政中心</v>
      </c>
      <c r="F29" s="7" t="str">
        <f>VLOOKUP(C29,[1]在职人员信息表!$F:$H,3,FALSE)</f>
        <v>司机</v>
      </c>
      <c r="G29" s="443">
        <v>45627</v>
      </c>
      <c r="H29" s="443" t="s">
        <v>86</v>
      </c>
      <c r="I29" s="7">
        <v>200</v>
      </c>
      <c r="J29" s="7"/>
      <c r="K29" s="7"/>
      <c r="L29" s="7"/>
      <c r="M29" s="443" t="s">
        <v>87</v>
      </c>
      <c r="N29" s="7"/>
      <c r="O29" s="7"/>
      <c r="P29" s="7" t="s">
        <v>93</v>
      </c>
      <c r="Q29" s="445">
        <f>_xlfn.XLOOKUP(C29,[3]调动人员明细表!$D:$D,[3]调动人员明细表!$F:$F,0,0)</f>
        <v>45603</v>
      </c>
      <c r="R29" s="365">
        <f>_xlfn.XLOOKUP(C29,'[4]20250916话费报销调整'!$B:$B,'[4]20250916话费报销调整'!$D:$D,0,0)</f>
        <v>0</v>
      </c>
      <c r="S29" s="5"/>
      <c r="T29" s="5"/>
      <c r="U29" s="5"/>
      <c r="V29" s="5"/>
      <c r="W29" s="5"/>
      <c r="X29" s="5"/>
      <c r="Y29" s="5"/>
      <c r="Z29" s="5"/>
      <c r="AA29" s="5"/>
      <c r="AB29" s="5"/>
      <c r="AC29" s="5"/>
      <c r="AD29" s="5"/>
      <c r="AE29" s="5"/>
      <c r="AF29" s="446"/>
      <c r="AG29" s="447"/>
      <c r="AH29" s="5"/>
      <c r="AI29" s="447"/>
      <c r="AJ29" s="447"/>
      <c r="AK29" s="5"/>
      <c r="AL29" s="447"/>
      <c r="AM29" s="447"/>
      <c r="AN29" s="5"/>
      <c r="AO29" s="447"/>
      <c r="AP29" s="447"/>
      <c r="AQ29" s="5"/>
      <c r="AR29" s="447"/>
      <c r="AS29" s="447"/>
      <c r="AT29" s="5"/>
      <c r="AU29" s="447"/>
      <c r="AV29" s="447"/>
      <c r="AW29" s="5"/>
      <c r="AX29" s="5"/>
      <c r="AY29" s="5"/>
      <c r="AZ29" s="5"/>
      <c r="BA29" s="5"/>
      <c r="BB29" s="5"/>
    </row>
    <row r="30" s="416" customFormat="1" ht="26" customHeight="1" spans="1:54">
      <c r="A30" s="5">
        <v>27</v>
      </c>
      <c r="B30" s="441"/>
      <c r="C30" s="442" t="s">
        <v>94</v>
      </c>
      <c r="D30" s="5" t="str">
        <f>VLOOKUP(C30,[2]在职人员信息表!$F:$U,16,FALSE)</f>
        <v>152626198702282418</v>
      </c>
      <c r="E30" s="7" t="str">
        <f>VLOOKUP(C30,[1]在职人员信息表!$F:$G,2,FALSE)</f>
        <v>人力行政中心</v>
      </c>
      <c r="F30" s="7" t="str">
        <f>VLOOKUP(C30,[1]在职人员信息表!$F:$H,3,FALSE)</f>
        <v>司机</v>
      </c>
      <c r="G30" s="443">
        <v>45717</v>
      </c>
      <c r="H30" s="443" t="s">
        <v>86</v>
      </c>
      <c r="I30" s="7">
        <v>200</v>
      </c>
      <c r="J30" s="7"/>
      <c r="K30" s="7"/>
      <c r="L30" s="7"/>
      <c r="M30" s="443" t="s">
        <v>87</v>
      </c>
      <c r="N30" s="7"/>
      <c r="O30" s="7"/>
      <c r="P30" s="5" t="s">
        <v>95</v>
      </c>
      <c r="Q30" s="445">
        <f>_xlfn.XLOOKUP(C30,[3]调动人员明细表!$D:$D,[3]调动人员明细表!$F:$F,0,0)</f>
        <v>45714</v>
      </c>
      <c r="R30" s="365">
        <f>_xlfn.XLOOKUP(C30,'[4]20250916话费报销调整'!$B:$B,'[4]20250916话费报销调整'!$D:$D,0,0)</f>
        <v>0</v>
      </c>
      <c r="S30" s="5"/>
      <c r="T30" s="5"/>
      <c r="U30" s="5"/>
      <c r="V30" s="5"/>
      <c r="W30" s="5"/>
      <c r="X30" s="5"/>
      <c r="Y30" s="5"/>
      <c r="Z30" s="5"/>
      <c r="AA30" s="5"/>
      <c r="AB30" s="5"/>
      <c r="AC30" s="5"/>
      <c r="AD30" s="5"/>
      <c r="AE30" s="5"/>
      <c r="AF30" s="446"/>
      <c r="AG30" s="447"/>
      <c r="AH30" s="5"/>
      <c r="AI30" s="447"/>
      <c r="AJ30" s="447"/>
      <c r="AK30" s="5"/>
      <c r="AL30" s="447"/>
      <c r="AM30" s="447"/>
      <c r="AN30" s="5"/>
      <c r="AO30" s="447"/>
      <c r="AP30" s="447"/>
      <c r="AQ30" s="5"/>
      <c r="AR30" s="447"/>
      <c r="AS30" s="447"/>
      <c r="AT30" s="5"/>
      <c r="AU30" s="447"/>
      <c r="AV30" s="447"/>
      <c r="AW30" s="5"/>
      <c r="AX30" s="5"/>
      <c r="AY30" s="5"/>
      <c r="AZ30" s="5"/>
      <c r="BA30" s="5"/>
      <c r="BB30" s="5"/>
    </row>
    <row r="31" s="416" customFormat="1" ht="26" customHeight="1" spans="1:54">
      <c r="A31" s="5">
        <v>28</v>
      </c>
      <c r="B31" s="441"/>
      <c r="C31" s="442" t="s">
        <v>96</v>
      </c>
      <c r="D31" s="5" t="str">
        <f>VLOOKUP(C31,[2]在职人员信息表!$F:$U,16,FALSE)</f>
        <v>152723198301120916</v>
      </c>
      <c r="E31" s="7" t="str">
        <f>VLOOKUP(C31,[1]在职人员信息表!$F:$G,2,FALSE)</f>
        <v>通风科</v>
      </c>
      <c r="F31" s="7" t="str">
        <f>VLOOKUP(C31,[1]在职人员信息表!$F:$H,3,FALSE)</f>
        <v>瓦检班长</v>
      </c>
      <c r="G31" s="443">
        <v>45870</v>
      </c>
      <c r="H31" s="7" t="s">
        <v>97</v>
      </c>
      <c r="I31" s="7">
        <v>200</v>
      </c>
      <c r="J31" s="7"/>
      <c r="K31" s="7"/>
      <c r="L31" s="7"/>
      <c r="M31" s="7" t="s">
        <v>98</v>
      </c>
      <c r="N31" s="7" t="s">
        <v>49</v>
      </c>
      <c r="O31" s="444">
        <v>45874</v>
      </c>
      <c r="P31" s="5"/>
      <c r="Q31" s="445"/>
      <c r="R31" s="365">
        <f>_xlfn.XLOOKUP(C31,'[4]20250916话费报销调整'!$B:$B,'[4]20250916话费报销调整'!$D:$D,0,0)</f>
        <v>0</v>
      </c>
      <c r="S31" s="5">
        <v>39</v>
      </c>
      <c r="T31" s="5">
        <v>39.1</v>
      </c>
      <c r="U31" s="5">
        <v>39</v>
      </c>
      <c r="V31" s="5"/>
      <c r="W31" s="5"/>
      <c r="X31" s="5"/>
      <c r="Y31" s="5"/>
      <c r="Z31" s="5"/>
      <c r="AA31" s="5"/>
      <c r="AB31" s="5"/>
      <c r="AC31" s="5"/>
      <c r="AD31" s="5"/>
      <c r="AE31" s="5"/>
      <c r="AF31" s="446"/>
      <c r="AG31" s="446"/>
      <c r="AH31" s="5"/>
      <c r="AI31" s="447"/>
      <c r="AJ31" s="447"/>
      <c r="AK31" s="5"/>
      <c r="AL31" s="447"/>
      <c r="AM31" s="447"/>
      <c r="AN31" s="5"/>
      <c r="AO31" s="447"/>
      <c r="AP31" s="447"/>
      <c r="AQ31" s="5"/>
      <c r="AR31" s="447"/>
      <c r="AS31" s="447"/>
      <c r="AT31" s="5"/>
      <c r="AU31" s="447"/>
      <c r="AV31" s="447"/>
      <c r="AW31" s="5"/>
      <c r="AX31" s="5"/>
      <c r="AY31" s="5"/>
      <c r="AZ31" s="5"/>
      <c r="BA31" s="5"/>
      <c r="BB31" s="5"/>
    </row>
    <row r="32" s="416" customFormat="1" ht="26" customHeight="1" spans="1:54">
      <c r="A32" s="5">
        <v>29</v>
      </c>
      <c r="B32" s="441"/>
      <c r="C32" s="442" t="s">
        <v>99</v>
      </c>
      <c r="D32" s="5" t="str">
        <f>VLOOKUP(C32,[2]在职人员信息表!$F:$U,16,FALSE)</f>
        <v>320322199007300832</v>
      </c>
      <c r="E32" s="7" t="str">
        <f>VLOOKUP(C32,[1]在职人员信息表!$F:$G,2,FALSE)</f>
        <v>综采队</v>
      </c>
      <c r="F32" s="7" t="str">
        <f>VLOOKUP(C32,[1]在职人员信息表!$F:$H,3,FALSE)</f>
        <v>班长</v>
      </c>
      <c r="G32" s="443">
        <v>45870</v>
      </c>
      <c r="H32" s="7"/>
      <c r="I32" s="7">
        <v>200</v>
      </c>
      <c r="J32" s="7"/>
      <c r="K32" s="7"/>
      <c r="L32" s="7"/>
      <c r="M32" s="7"/>
      <c r="N32" s="7" t="s">
        <v>49</v>
      </c>
      <c r="O32" s="444">
        <v>45874</v>
      </c>
      <c r="P32" s="7"/>
      <c r="Q32" s="445">
        <f>_xlfn.XLOOKUP(C32,[3]调动人员明细表!$D:$D,[3]调动人员明细表!$F:$F,0,0)</f>
        <v>45400</v>
      </c>
      <c r="R32" s="365">
        <f>_xlfn.XLOOKUP(C32,'[4]20250916话费报销调整'!$B:$B,'[4]20250916话费报销调整'!$D:$D,0,0)</f>
        <v>0</v>
      </c>
      <c r="S32" s="5"/>
      <c r="T32" s="5"/>
      <c r="U32" s="5"/>
      <c r="V32" s="5"/>
      <c r="W32" s="5"/>
      <c r="X32" s="5"/>
      <c r="Y32" s="5"/>
      <c r="Z32" s="5"/>
      <c r="AA32" s="5"/>
      <c r="AB32" s="5"/>
      <c r="AC32" s="5"/>
      <c r="AD32" s="5"/>
      <c r="AE32" s="5" t="str">
        <f>VLOOKUP(C32,[5]Sheet1!$C$1:$G$65536,5,FALSE)</f>
        <v>江苏省沛县大屯镇丰乐村352号</v>
      </c>
      <c r="AF32" s="446"/>
      <c r="AG32" s="446"/>
      <c r="AH32" s="5"/>
      <c r="AI32" s="447"/>
      <c r="AJ32" s="447"/>
      <c r="AK32" s="5"/>
      <c r="AL32" s="447"/>
      <c r="AM32" s="447"/>
      <c r="AN32" s="5"/>
      <c r="AO32" s="447"/>
      <c r="AP32" s="447"/>
      <c r="AQ32" s="5"/>
      <c r="AR32" s="447"/>
      <c r="AS32" s="447"/>
      <c r="AT32" s="5"/>
      <c r="AU32" s="447"/>
      <c r="AV32" s="447"/>
      <c r="AW32" s="5"/>
      <c r="AX32" s="5"/>
      <c r="AY32" s="5"/>
      <c r="AZ32" s="5"/>
      <c r="BA32" s="5"/>
      <c r="BB32" s="5"/>
    </row>
    <row r="33" s="365" customFormat="1" ht="26" customHeight="1" spans="1:54">
      <c r="A33" s="5">
        <v>30</v>
      </c>
      <c r="B33" s="441"/>
      <c r="C33" s="442" t="s">
        <v>100</v>
      </c>
      <c r="D33" s="5" t="str">
        <f>VLOOKUP(C33,[2]在职人员信息表!$F:$U,16,FALSE)</f>
        <v>210124197511263839</v>
      </c>
      <c r="E33" s="7" t="str">
        <f>VLOOKUP(C33,[1]在职人员信息表!$F:$G,2,FALSE)</f>
        <v>安全监察科</v>
      </c>
      <c r="F33" s="7" t="str">
        <f>VLOOKUP(C33,[1]在职人员信息表!$F:$H,3,FALSE)</f>
        <v>安检班长</v>
      </c>
      <c r="G33" s="443">
        <v>45870</v>
      </c>
      <c r="H33" s="7"/>
      <c r="I33" s="7">
        <v>200</v>
      </c>
      <c r="J33" s="7"/>
      <c r="K33" s="7"/>
      <c r="L33" s="7"/>
      <c r="M33" s="7"/>
      <c r="N33" s="7" t="s">
        <v>49</v>
      </c>
      <c r="O33" s="444">
        <v>45874</v>
      </c>
      <c r="P33" s="5"/>
      <c r="Q33" s="445"/>
      <c r="R33" s="365">
        <f>_xlfn.XLOOKUP(C33,'[4]20250916话费报销调整'!$B:$B,'[4]20250916话费报销调整'!$D:$D,0,0)</f>
        <v>0</v>
      </c>
      <c r="S33" s="5">
        <v>108</v>
      </c>
      <c r="T33" s="5">
        <v>108</v>
      </c>
      <c r="U33" s="5">
        <v>108</v>
      </c>
      <c r="V33" s="5"/>
      <c r="W33" s="5"/>
      <c r="X33" s="5"/>
      <c r="Y33" s="5"/>
      <c r="Z33" s="5"/>
      <c r="AA33" s="5"/>
      <c r="AB33" s="5"/>
      <c r="AC33" s="5"/>
      <c r="AD33" s="5"/>
      <c r="AE33" s="5"/>
      <c r="AF33" s="446"/>
      <c r="AG33" s="446"/>
      <c r="AH33" s="5"/>
      <c r="AI33" s="447"/>
      <c r="AJ33" s="447"/>
      <c r="AK33" s="5"/>
      <c r="AL33" s="447"/>
      <c r="AM33" s="447"/>
      <c r="AN33" s="5"/>
      <c r="AO33" s="447"/>
      <c r="AP33" s="447"/>
      <c r="AQ33" s="5"/>
      <c r="AR33" s="447"/>
      <c r="AS33" s="447"/>
      <c r="AT33" s="5"/>
      <c r="AU33" s="447"/>
      <c r="AV33" s="447"/>
      <c r="AW33" s="5"/>
      <c r="AX33" s="5"/>
      <c r="AY33" s="5"/>
      <c r="AZ33" s="5"/>
      <c r="BA33" s="5"/>
      <c r="BB33" s="5"/>
    </row>
    <row r="34" ht="26" customHeight="1" spans="1:54">
      <c r="A34" s="5">
        <v>31</v>
      </c>
      <c r="B34" s="441"/>
      <c r="C34" s="442" t="s">
        <v>101</v>
      </c>
      <c r="D34" s="5" t="str">
        <f>VLOOKUP(C34,[2]在职人员信息表!$F:$U,16,FALSE)</f>
        <v>640202198008240017</v>
      </c>
      <c r="E34" s="7" t="str">
        <f>VLOOKUP(C34,[1]在职人员信息表!$F:$G,2,FALSE)</f>
        <v>机运队</v>
      </c>
      <c r="F34" s="7" t="str">
        <f>VLOOKUP(C34,[1]在职人员信息表!$F:$H,3,FALSE)</f>
        <v>电工班副班长</v>
      </c>
      <c r="G34" s="443">
        <v>45870</v>
      </c>
      <c r="H34" s="7"/>
      <c r="I34" s="7">
        <v>200</v>
      </c>
      <c r="J34" s="450"/>
      <c r="K34" s="450"/>
      <c r="L34" s="450"/>
      <c r="M34" s="7"/>
      <c r="N34" s="7" t="s">
        <v>49</v>
      </c>
      <c r="O34" s="444">
        <v>45874</v>
      </c>
      <c r="P34" s="451"/>
      <c r="Q34" s="445"/>
      <c r="R34" s="365">
        <f>_xlfn.XLOOKUP(C34,'[4]20250916话费报销调整'!$B:$B,'[4]20250916话费报销调整'!$D:$D,0,0)</f>
        <v>0</v>
      </c>
      <c r="S34" s="5">
        <v>129</v>
      </c>
      <c r="T34" s="5">
        <v>129</v>
      </c>
      <c r="U34" s="5">
        <v>129.1</v>
      </c>
      <c r="V34" s="5"/>
      <c r="W34" s="5"/>
      <c r="X34" s="5"/>
      <c r="Y34" s="5"/>
      <c r="Z34" s="452"/>
      <c r="AA34" s="452"/>
      <c r="AB34" s="452"/>
      <c r="AC34" s="452"/>
      <c r="AD34" s="452"/>
      <c r="AE34" s="5" t="str">
        <f>VLOOKUP(C34,[5]Sheet1!$C$1:$G$65536,5,FALSE)</f>
        <v>宁夏银川市</v>
      </c>
      <c r="AF34" s="446"/>
      <c r="AG34" s="446"/>
      <c r="AH34" s="5"/>
      <c r="AI34" s="447"/>
      <c r="AJ34" s="447"/>
      <c r="AK34" s="5"/>
      <c r="AL34" s="447"/>
      <c r="AM34" s="447"/>
      <c r="AN34" s="5"/>
      <c r="AO34" s="447"/>
      <c r="AP34" s="453"/>
      <c r="AQ34" s="452"/>
      <c r="AR34" s="453"/>
      <c r="AS34" s="453"/>
      <c r="AT34" s="452"/>
      <c r="AU34" s="453"/>
      <c r="AV34" s="453"/>
      <c r="AW34" s="452"/>
      <c r="AX34" s="452"/>
      <c r="AY34" s="452"/>
      <c r="AZ34" s="452"/>
      <c r="BA34" s="452"/>
      <c r="BB34" s="452"/>
    </row>
    <row r="35" ht="26" customHeight="1" spans="1:54">
      <c r="A35" s="5">
        <v>32</v>
      </c>
      <c r="B35" s="441"/>
      <c r="C35" s="442" t="s">
        <v>102</v>
      </c>
      <c r="D35" s="5" t="str">
        <f>VLOOKUP(C35,[2]在职人员信息表!$F:$U,16,FALSE)</f>
        <v>14223419760416601X</v>
      </c>
      <c r="E35" s="7" t="str">
        <f>VLOOKUP(C35,[1]在职人员信息表!$F:$G,2,FALSE)</f>
        <v>复垦绿化队</v>
      </c>
      <c r="F35" s="7" t="str">
        <f>VLOOKUP(C35,[1]在职人员信息表!$F:$H,3,FALSE)</f>
        <v>维修班长</v>
      </c>
      <c r="G35" s="443">
        <v>45870</v>
      </c>
      <c r="H35" s="7"/>
      <c r="I35" s="7">
        <v>200</v>
      </c>
      <c r="J35" s="450"/>
      <c r="K35" s="450"/>
      <c r="L35" s="450"/>
      <c r="M35" s="7"/>
      <c r="N35" s="7" t="s">
        <v>49</v>
      </c>
      <c r="O35" s="444">
        <v>45874</v>
      </c>
      <c r="P35" s="451"/>
      <c r="Q35" s="445"/>
      <c r="R35" s="365">
        <f>_xlfn.XLOOKUP(C35,'[4]20250916话费报销调整'!$B:$B,'[4]20250916话费报销调整'!$D:$D,0,0)</f>
        <v>0</v>
      </c>
      <c r="S35" s="5">
        <v>109</v>
      </c>
      <c r="T35" s="5">
        <v>121.5</v>
      </c>
      <c r="U35" s="5">
        <v>109</v>
      </c>
      <c r="V35" s="5"/>
      <c r="W35" s="5"/>
      <c r="X35" s="5"/>
      <c r="Y35" s="5"/>
      <c r="Z35" s="452"/>
      <c r="AA35" s="452"/>
      <c r="AB35" s="452"/>
      <c r="AC35" s="452"/>
      <c r="AD35" s="452"/>
      <c r="AE35" s="5" t="str">
        <f>VLOOKUP(C35,[5]Sheet1!$C$1:$G$65536,5,FALSE)</f>
        <v>山西省偏关县</v>
      </c>
      <c r="AF35" s="446"/>
      <c r="AG35" s="446"/>
      <c r="AH35" s="5"/>
      <c r="AI35" s="447"/>
      <c r="AJ35" s="447"/>
      <c r="AK35" s="5"/>
      <c r="AL35" s="447"/>
      <c r="AM35" s="447"/>
      <c r="AN35" s="5"/>
      <c r="AO35" s="447"/>
      <c r="AP35" s="453"/>
      <c r="AQ35" s="452"/>
      <c r="AR35" s="453"/>
      <c r="AS35" s="453"/>
      <c r="AT35" s="452"/>
      <c r="AU35" s="453"/>
      <c r="AV35" s="453"/>
      <c r="AW35" s="452"/>
      <c r="AX35" s="452"/>
      <c r="AY35" s="452"/>
      <c r="AZ35" s="452"/>
      <c r="BA35" s="452"/>
      <c r="BB35" s="452"/>
    </row>
    <row r="36" ht="26" customHeight="1" spans="1:54">
      <c r="A36" s="5">
        <v>33</v>
      </c>
      <c r="B36" s="441"/>
      <c r="C36" s="442" t="s">
        <v>103</v>
      </c>
      <c r="D36" s="5" t="str">
        <f>VLOOKUP(C36,[2]在职人员信息表!$F:$U,16,FALSE)</f>
        <v>152801197406233311</v>
      </c>
      <c r="E36" s="7" t="str">
        <f>VLOOKUP(C36,[1]在职人员信息表!$F:$G,2,FALSE)</f>
        <v>选煤厂</v>
      </c>
      <c r="F36" s="7" t="str">
        <f>VLOOKUP(C36,[1]在职人员信息表!$F:$H,3,FALSE)</f>
        <v>电工班长</v>
      </c>
      <c r="G36" s="443">
        <v>45870</v>
      </c>
      <c r="H36" s="7"/>
      <c r="I36" s="7">
        <v>200</v>
      </c>
      <c r="J36" s="450"/>
      <c r="K36" s="450"/>
      <c r="L36" s="450"/>
      <c r="M36" s="7"/>
      <c r="N36" s="7" t="s">
        <v>49</v>
      </c>
      <c r="O36" s="444">
        <v>45874</v>
      </c>
      <c r="P36" s="451"/>
      <c r="Q36" s="445"/>
      <c r="R36" s="365">
        <f>_xlfn.XLOOKUP(C36,'[4]20250916话费报销调整'!$B:$B,'[4]20250916话费报销调整'!$D:$D,0,0)</f>
        <v>0</v>
      </c>
      <c r="S36" s="5">
        <v>69</v>
      </c>
      <c r="T36" s="5">
        <v>69</v>
      </c>
      <c r="U36" s="5">
        <v>74.4</v>
      </c>
      <c r="V36" s="5"/>
      <c r="W36" s="5"/>
      <c r="X36" s="5"/>
      <c r="Y36" s="5"/>
      <c r="Z36" s="452"/>
      <c r="AA36" s="452"/>
      <c r="AB36" s="452"/>
      <c r="AC36" s="452"/>
      <c r="AD36" s="452"/>
      <c r="AE36" s="5" t="str">
        <f>VLOOKUP(C36,[5]Sheet1!$C$1:$G$65536,5,FALSE)</f>
        <v>内蒙古自治区巴彦淖尔市
临河区</v>
      </c>
      <c r="AF36" s="446"/>
      <c r="AG36" s="446"/>
      <c r="AH36" s="5"/>
      <c r="AI36" s="447"/>
      <c r="AJ36" s="447"/>
      <c r="AK36" s="5"/>
      <c r="AL36" s="447"/>
      <c r="AM36" s="447"/>
      <c r="AN36" s="5"/>
      <c r="AO36" s="447"/>
      <c r="AP36" s="453"/>
      <c r="AQ36" s="452"/>
      <c r="AR36" s="453"/>
      <c r="AS36" s="453"/>
      <c r="AT36" s="452"/>
      <c r="AU36" s="453"/>
      <c r="AV36" s="453"/>
      <c r="AW36" s="452"/>
      <c r="AX36" s="452"/>
      <c r="AY36" s="452"/>
      <c r="AZ36" s="452"/>
      <c r="BA36" s="452"/>
      <c r="BB36" s="452"/>
    </row>
    <row r="37" ht="26" customHeight="1" spans="1:54">
      <c r="A37" s="5">
        <v>34</v>
      </c>
      <c r="B37" s="441"/>
      <c r="C37" s="442" t="s">
        <v>104</v>
      </c>
      <c r="D37" s="5" t="str">
        <f>VLOOKUP(C37,[2]在职人员信息表!$F:$U,16,FALSE)</f>
        <v>150102196809011555</v>
      </c>
      <c r="E37" s="7" t="str">
        <f>VLOOKUP(C37,[1]在职人员信息表!$F:$G,2,FALSE)</f>
        <v>选煤厂</v>
      </c>
      <c r="F37" s="7" t="str">
        <f>VLOOKUP(C37,[1]在职人员信息表!$F:$H,3,FALSE)</f>
        <v>快速装车班长</v>
      </c>
      <c r="G37" s="443">
        <v>45870</v>
      </c>
      <c r="H37" s="7"/>
      <c r="I37" s="7">
        <v>200</v>
      </c>
      <c r="J37" s="450"/>
      <c r="K37" s="450"/>
      <c r="L37" s="450"/>
      <c r="M37" s="7"/>
      <c r="N37" s="7" t="s">
        <v>49</v>
      </c>
      <c r="O37" s="444">
        <v>45874</v>
      </c>
      <c r="P37" s="451"/>
      <c r="Q37" s="445"/>
      <c r="R37" s="365">
        <f>_xlfn.XLOOKUP(C37,'[4]20250916话费报销调整'!$B:$B,'[4]20250916话费报销调整'!$D:$D,0,0)</f>
        <v>0</v>
      </c>
      <c r="S37" s="5">
        <v>86.9</v>
      </c>
      <c r="T37" s="5">
        <v>86.9</v>
      </c>
      <c r="U37" s="5">
        <v>86.9</v>
      </c>
      <c r="V37" s="5"/>
      <c r="W37" s="5"/>
      <c r="X37" s="5"/>
      <c r="Y37" s="5"/>
      <c r="Z37" s="452"/>
      <c r="AA37" s="452"/>
      <c r="AB37" s="452"/>
      <c r="AC37" s="452"/>
      <c r="AD37" s="452"/>
      <c r="AE37" s="5" t="str">
        <f>VLOOKUP(C37,[5]Sheet1!$C$1:$G$65536,5,FALSE)</f>
        <v>内蒙古自治区呼和浩特市</v>
      </c>
      <c r="AF37" s="446"/>
      <c r="AG37" s="446"/>
      <c r="AH37" s="5"/>
      <c r="AI37" s="447"/>
      <c r="AJ37" s="447"/>
      <c r="AK37" s="5"/>
      <c r="AL37" s="447"/>
      <c r="AM37" s="447"/>
      <c r="AN37" s="5"/>
      <c r="AO37" s="447"/>
      <c r="AP37" s="453"/>
      <c r="AQ37" s="452"/>
      <c r="AR37" s="453"/>
      <c r="AS37" s="453"/>
      <c r="AT37" s="452"/>
      <c r="AU37" s="453"/>
      <c r="AV37" s="453"/>
      <c r="AW37" s="452"/>
      <c r="AX37" s="452"/>
      <c r="AY37" s="452"/>
      <c r="AZ37" s="452"/>
      <c r="BA37" s="452"/>
      <c r="BB37" s="452"/>
    </row>
    <row r="38" ht="26" customHeight="1" spans="1:54">
      <c r="A38" s="5">
        <v>35</v>
      </c>
      <c r="B38" s="454"/>
      <c r="C38" s="442" t="s">
        <v>105</v>
      </c>
      <c r="D38" s="5" t="str">
        <f>VLOOKUP(C38,[2]在职人员信息表!$F:$U,16,FALSE)</f>
        <v>150221199104104418</v>
      </c>
      <c r="E38" s="7" t="str">
        <f>VLOOKUP(C38,[1]在职人员信息表!$F:$G,2,FALSE)</f>
        <v>生产机修科</v>
      </c>
      <c r="F38" s="7" t="str">
        <f>VLOOKUP(C38,[1]在职人员信息表!$F:$H,3,FALSE)</f>
        <v>维修班长</v>
      </c>
      <c r="G38" s="443">
        <v>45870</v>
      </c>
      <c r="H38" s="7"/>
      <c r="I38" s="7">
        <v>200</v>
      </c>
      <c r="J38" s="450"/>
      <c r="K38" s="450"/>
      <c r="L38" s="450"/>
      <c r="M38" s="7"/>
      <c r="N38" s="7" t="s">
        <v>49</v>
      </c>
      <c r="O38" s="444">
        <v>45874</v>
      </c>
      <c r="P38" s="5"/>
      <c r="Q38" s="445">
        <f>_xlfn.XLOOKUP(C38,[3]调动人员明细表!$D:$D,[3]调动人员明细表!$F:$F,0,0)</f>
        <v>45660</v>
      </c>
      <c r="R38" s="365">
        <f>_xlfn.XLOOKUP(C38,'[4]20250916话费报销调整'!$B:$B,'[4]20250916话费报销调整'!$D:$D,0,0)</f>
        <v>0</v>
      </c>
      <c r="S38" s="5">
        <v>186.75</v>
      </c>
      <c r="T38" s="5">
        <v>147.6</v>
      </c>
      <c r="U38" s="5">
        <v>200</v>
      </c>
      <c r="V38" s="5"/>
      <c r="W38" s="5"/>
      <c r="X38" s="5"/>
      <c r="Y38" s="5"/>
      <c r="Z38" s="452"/>
      <c r="AA38" s="452"/>
      <c r="AB38" s="452"/>
      <c r="AC38" s="452"/>
      <c r="AD38" s="452"/>
      <c r="AE38" s="5"/>
      <c r="AF38" s="446"/>
      <c r="AG38" s="446"/>
      <c r="AH38" s="5"/>
      <c r="AI38" s="447"/>
      <c r="AJ38" s="447"/>
      <c r="AK38" s="5"/>
      <c r="AL38" s="447"/>
      <c r="AM38" s="447"/>
      <c r="AN38" s="5"/>
      <c r="AO38" s="447"/>
      <c r="AP38" s="453"/>
      <c r="AQ38" s="452"/>
      <c r="AR38" s="453"/>
      <c r="AS38" s="453"/>
      <c r="AT38" s="452"/>
      <c r="AU38" s="453"/>
      <c r="AV38" s="453"/>
      <c r="AW38" s="452"/>
      <c r="AX38" s="452"/>
      <c r="AY38" s="452"/>
      <c r="AZ38" s="452"/>
      <c r="BA38" s="452"/>
      <c r="BB38" s="452"/>
    </row>
    <row r="39" customHeight="1" spans="1:54">
      <c r="A39" s="5">
        <v>36</v>
      </c>
      <c r="B39" s="455"/>
      <c r="C39" s="442" t="s">
        <v>106</v>
      </c>
      <c r="D39" s="5"/>
      <c r="E39" s="7" t="s">
        <v>107</v>
      </c>
      <c r="F39" s="7" t="str">
        <f>VLOOKUP(C39,[1]在职人员信息表!$F:$H,3,FALSE)</f>
        <v>地面电工</v>
      </c>
      <c r="G39" s="7"/>
      <c r="H39" s="375"/>
      <c r="I39" s="7">
        <v>200</v>
      </c>
      <c r="J39" s="7"/>
      <c r="K39" s="450"/>
      <c r="Q39" s="456"/>
      <c r="R39" s="457"/>
      <c r="S39" s="5"/>
      <c r="T39" s="5"/>
      <c r="U39" s="5"/>
      <c r="V39" s="5"/>
      <c r="W39" s="5"/>
      <c r="X39" s="5"/>
      <c r="Y39" s="5"/>
      <c r="Z39" s="452"/>
      <c r="AA39" s="452"/>
      <c r="AB39" s="452"/>
      <c r="AC39" s="452"/>
      <c r="AD39" s="452"/>
      <c r="AE39" s="5"/>
      <c r="AF39" s="446"/>
      <c r="AG39" s="446"/>
      <c r="AH39" s="5"/>
      <c r="AI39" s="447"/>
      <c r="AJ39" s="447"/>
      <c r="AK39" s="5"/>
      <c r="AL39" s="447"/>
      <c r="AM39" s="447"/>
      <c r="AN39" s="5"/>
      <c r="AO39" s="447"/>
      <c r="AP39" s="453"/>
      <c r="AQ39" s="452"/>
      <c r="AR39" s="453"/>
      <c r="AS39" s="453"/>
      <c r="AT39" s="452"/>
      <c r="AU39" s="453"/>
      <c r="AV39" s="453"/>
      <c r="AW39" s="452"/>
      <c r="AX39" s="452"/>
      <c r="AY39" s="452"/>
      <c r="AZ39" s="452"/>
      <c r="BA39" s="452"/>
      <c r="BB39" s="452"/>
    </row>
    <row r="40" customHeight="1" spans="1:54">
      <c r="A40" s="5">
        <v>37</v>
      </c>
      <c r="B40" s="455"/>
      <c r="C40" s="442" t="s">
        <v>108</v>
      </c>
      <c r="D40" s="5"/>
      <c r="E40" s="7" t="s">
        <v>109</v>
      </c>
      <c r="F40" s="7" t="str">
        <f>VLOOKUP(C40,[1]在职人员信息表!$F:$H,3,FALSE)</f>
        <v>检修班班长</v>
      </c>
      <c r="G40" s="7"/>
      <c r="H40" s="375"/>
      <c r="I40" s="7">
        <v>200</v>
      </c>
      <c r="J40" s="7"/>
      <c r="K40" s="450"/>
      <c r="Q40" s="456"/>
      <c r="R40" s="457"/>
      <c r="S40" s="5"/>
      <c r="T40" s="5"/>
      <c r="U40" s="5"/>
      <c r="V40" s="5"/>
      <c r="W40" s="5"/>
      <c r="X40" s="5"/>
      <c r="Y40" s="5"/>
      <c r="Z40" s="452"/>
      <c r="AA40" s="452"/>
      <c r="AB40" s="452"/>
      <c r="AC40" s="452"/>
      <c r="AD40" s="452"/>
      <c r="AE40" s="5"/>
      <c r="AF40" s="446"/>
      <c r="AG40" s="446"/>
      <c r="AH40" s="5"/>
      <c r="AI40" s="447"/>
      <c r="AJ40" s="447"/>
      <c r="AK40" s="5"/>
      <c r="AL40" s="447"/>
      <c r="AM40" s="447"/>
      <c r="AN40" s="5"/>
      <c r="AO40" s="447"/>
      <c r="AP40" s="453"/>
      <c r="AQ40" s="452"/>
      <c r="AR40" s="453"/>
      <c r="AS40" s="453"/>
      <c r="AT40" s="452"/>
      <c r="AU40" s="453"/>
      <c r="AV40" s="453"/>
      <c r="AW40" s="452"/>
      <c r="AX40" s="452"/>
      <c r="AY40" s="452"/>
      <c r="AZ40" s="452"/>
      <c r="BA40" s="452"/>
      <c r="BB40" s="452"/>
    </row>
    <row r="41" customHeight="1" spans="1:54">
      <c r="A41" s="5">
        <v>38</v>
      </c>
      <c r="B41" s="451" t="s">
        <v>110</v>
      </c>
      <c r="C41" s="442" t="s">
        <v>48</v>
      </c>
      <c r="D41" s="5" t="str">
        <f>VLOOKUP(C41,[2]在职人员信息表!$F:$U,16,FALSE)</f>
        <v>130522198205272415</v>
      </c>
      <c r="E41" s="7" t="str">
        <f>VLOOKUP(C41,[2]在职人员信息表!$F:$G,2,FALSE)</f>
        <v>公司领导</v>
      </c>
      <c r="F41" s="7" t="str">
        <f>VLOOKUP(C41,[2]在职人员信息表!$F:$H,3,FALSE)</f>
        <v>董事长</v>
      </c>
      <c r="G41" s="7" t="s">
        <v>111</v>
      </c>
      <c r="H41" s="375">
        <f>VLOOKUP(C41,[2]任职汇总表!$D:$I,6,FALSE())</f>
        <v>45235</v>
      </c>
      <c r="I41" s="7">
        <v>800</v>
      </c>
      <c r="J41" s="7"/>
      <c r="K41" s="450"/>
      <c r="S41" s="5"/>
      <c r="T41" s="5"/>
      <c r="U41" s="5"/>
      <c r="V41" s="5"/>
      <c r="W41" s="5"/>
      <c r="X41" s="5"/>
      <c r="Y41" s="5"/>
      <c r="Z41" s="452"/>
      <c r="AA41" s="452"/>
      <c r="AB41" s="452"/>
      <c r="AC41" s="452"/>
      <c r="AD41" s="452"/>
      <c r="AE41" s="5"/>
      <c r="AF41" s="446"/>
      <c r="AG41" s="446"/>
      <c r="AH41" s="5"/>
      <c r="AI41" s="447"/>
      <c r="AJ41" s="447"/>
      <c r="AK41" s="5"/>
      <c r="AL41" s="447"/>
      <c r="AM41" s="447"/>
      <c r="AN41" s="5"/>
      <c r="AO41" s="447"/>
      <c r="AP41" s="453"/>
      <c r="AQ41" s="452"/>
      <c r="AR41" s="453"/>
      <c r="AS41" s="453"/>
      <c r="AT41" s="452"/>
      <c r="AU41" s="453"/>
      <c r="AV41" s="453"/>
      <c r="AW41" s="452"/>
      <c r="AX41" s="452"/>
      <c r="AY41" s="452"/>
      <c r="AZ41" s="452"/>
      <c r="BA41" s="452"/>
      <c r="BB41" s="452"/>
    </row>
    <row r="42" customHeight="1" spans="1:54">
      <c r="A42" s="5">
        <v>39</v>
      </c>
      <c r="B42" s="452"/>
      <c r="C42" s="458" t="s">
        <v>112</v>
      </c>
      <c r="D42" s="5" t="str">
        <f>VLOOKUP(C42,[2]在职人员信息表!$F:$U,16,FALSE)</f>
        <v>42030019810508031X</v>
      </c>
      <c r="E42" s="7" t="str">
        <f>VLOOKUP(C42,[2]在职人员信息表!$F:$G,2,FALSE)</f>
        <v>公司领导</v>
      </c>
      <c r="F42" s="7" t="str">
        <f>VLOOKUP(C42,[2]在职人员信息表!$F:$H,3,FALSE)</f>
        <v>总经理</v>
      </c>
      <c r="G42" s="7" t="s">
        <v>113</v>
      </c>
      <c r="H42" s="375">
        <f>VLOOKUP(C42,[2]任职汇总表!$D:$I,6,FALSE())</f>
        <v>45486</v>
      </c>
      <c r="I42" s="459">
        <v>800</v>
      </c>
      <c r="J42" s="460"/>
      <c r="K42" s="5"/>
      <c r="S42" s="5">
        <v>552.6</v>
      </c>
      <c r="T42" s="5">
        <v>552.6</v>
      </c>
      <c r="U42" s="5">
        <v>552.8</v>
      </c>
      <c r="V42" s="5">
        <v>552.8</v>
      </c>
      <c r="W42" s="5">
        <v>552.6</v>
      </c>
      <c r="X42" s="5"/>
      <c r="Y42" s="5"/>
      <c r="Z42" s="452"/>
      <c r="AA42" s="452"/>
      <c r="AB42" s="452"/>
      <c r="AC42" s="452"/>
      <c r="AD42" s="452"/>
      <c r="AE42" s="5"/>
      <c r="AF42" s="446"/>
      <c r="AG42" s="446"/>
      <c r="AH42" s="5"/>
      <c r="AI42" s="447"/>
      <c r="AJ42" s="447"/>
      <c r="AK42" s="5"/>
      <c r="AL42" s="447"/>
      <c r="AM42" s="447"/>
      <c r="AN42" s="5"/>
      <c r="AO42" s="447"/>
      <c r="AP42" s="453"/>
      <c r="AQ42" s="452"/>
      <c r="AR42" s="453"/>
      <c r="AS42" s="453"/>
      <c r="AT42" s="452"/>
      <c r="AU42" s="453"/>
      <c r="AV42" s="453"/>
      <c r="AW42" s="452"/>
      <c r="AX42" s="452"/>
      <c r="AY42" s="452"/>
      <c r="AZ42" s="452"/>
      <c r="BA42" s="452"/>
      <c r="BB42" s="452"/>
    </row>
    <row r="43" customHeight="1" spans="1:54">
      <c r="A43" s="5">
        <v>40</v>
      </c>
      <c r="B43" s="452"/>
      <c r="C43" s="442" t="s">
        <v>114</v>
      </c>
      <c r="D43" s="5" t="str">
        <f>VLOOKUP(C43,[2]在职人员信息表!$F:$U,16,FALSE)</f>
        <v>370902197109021292</v>
      </c>
      <c r="E43" s="7" t="str">
        <f>VLOOKUP(C43,[2]在职人员信息表!$F:$G,2,FALSE)</f>
        <v>公司领导</v>
      </c>
      <c r="F43" s="7" t="str">
        <f>VLOOKUP(C43,[2]在职人员信息表!$F:$H,3,FALSE)</f>
        <v>总工程师</v>
      </c>
      <c r="G43" s="7" t="s">
        <v>113</v>
      </c>
      <c r="H43" s="375">
        <f>VLOOKUP(C43,[2]任职汇总表!$D:$I,6,FALSE())</f>
        <v>45181</v>
      </c>
      <c r="I43" s="7">
        <v>800</v>
      </c>
      <c r="J43" s="7"/>
      <c r="K43" s="5"/>
      <c r="S43" s="5">
        <v>225.3</v>
      </c>
      <c r="T43" s="5">
        <v>144</v>
      </c>
      <c r="U43" s="5">
        <v>141.84</v>
      </c>
      <c r="V43" s="5"/>
      <c r="W43" s="5"/>
      <c r="X43" s="5"/>
      <c r="Y43" s="5"/>
      <c r="Z43" s="452"/>
      <c r="AA43" s="452"/>
      <c r="AB43" s="452"/>
      <c r="AC43" s="452"/>
      <c r="AD43" s="452"/>
      <c r="AE43" s="5" t="str">
        <f>VLOOKUP(C43,[5]Sheet1!$C$1:$G$65536,5,FALSE)</f>
        <v>山东省泰安市高新区</v>
      </c>
      <c r="AF43" s="446">
        <v>46115</v>
      </c>
      <c r="AG43" s="446">
        <v>46119</v>
      </c>
      <c r="AH43" s="5">
        <v>537</v>
      </c>
      <c r="AI43" s="447"/>
      <c r="AJ43" s="447"/>
      <c r="AK43" s="5"/>
      <c r="AL43" s="447"/>
      <c r="AM43" s="447"/>
      <c r="AN43" s="5"/>
      <c r="AO43" s="447"/>
      <c r="AP43" s="453"/>
      <c r="AQ43" s="452"/>
      <c r="AR43" s="453"/>
      <c r="AS43" s="453"/>
      <c r="AT43" s="452"/>
      <c r="AU43" s="453"/>
      <c r="AV43" s="453"/>
      <c r="AW43" s="452"/>
      <c r="AX43" s="452"/>
      <c r="AY43" s="452"/>
      <c r="AZ43" s="452"/>
      <c r="BA43" s="452"/>
      <c r="BB43" s="452"/>
    </row>
    <row r="44" customHeight="1" spans="1:54">
      <c r="A44" s="5">
        <v>41</v>
      </c>
      <c r="B44" s="452"/>
      <c r="C44" s="442" t="s">
        <v>115</v>
      </c>
      <c r="D44" s="5" t="str">
        <f>VLOOKUP(C44,[2]在职人员信息表!$F:$U,16,FALSE)</f>
        <v>21128219830626081X</v>
      </c>
      <c r="E44" s="7" t="str">
        <f>VLOOKUP(C44,[2]在职人员信息表!$F:$G,2,FALSE)</f>
        <v>公司领导</v>
      </c>
      <c r="F44" s="7" t="str">
        <f>VLOOKUP(C44,[2]在职人员信息表!$F:$H,3,FALSE)</f>
        <v>常务副总经理</v>
      </c>
      <c r="G44" s="7" t="s">
        <v>116</v>
      </c>
      <c r="H44" s="375">
        <f>VLOOKUP(C44,[2]任职汇总表!$D:$I,6,FALSE())</f>
        <v>44880</v>
      </c>
      <c r="I44" s="7">
        <v>600</v>
      </c>
      <c r="J44" s="7"/>
      <c r="K44" s="7"/>
      <c r="S44" s="5"/>
      <c r="T44" s="5"/>
      <c r="U44" s="5"/>
      <c r="V44" s="5"/>
      <c r="W44" s="5"/>
      <c r="X44" s="5"/>
      <c r="Y44" s="5"/>
      <c r="Z44" s="452"/>
      <c r="AA44" s="452"/>
      <c r="AB44" s="452"/>
      <c r="AC44" s="452"/>
      <c r="AD44" s="452"/>
      <c r="AE44" s="5" t="str">
        <f>VLOOKUP(C44,[5]Sheet1!$C$1:$G$65536,5,FALSE)</f>
        <v>北京市</v>
      </c>
      <c r="AF44" s="446"/>
      <c r="AG44" s="446"/>
      <c r="AH44" s="5"/>
      <c r="AI44" s="447"/>
      <c r="AJ44" s="447"/>
      <c r="AK44" s="5"/>
      <c r="AL44" s="447"/>
      <c r="AM44" s="447"/>
      <c r="AN44" s="5"/>
      <c r="AO44" s="447"/>
      <c r="AP44" s="453"/>
      <c r="AQ44" s="452"/>
      <c r="AR44" s="453"/>
      <c r="AS44" s="453"/>
      <c r="AT44" s="452"/>
      <c r="AU44" s="453"/>
      <c r="AV44" s="453"/>
      <c r="AW44" s="452"/>
      <c r="AX44" s="452"/>
      <c r="AY44" s="452"/>
      <c r="AZ44" s="452"/>
      <c r="BA44" s="452"/>
      <c r="BB44" s="452"/>
    </row>
    <row r="45" customHeight="1" spans="1:54">
      <c r="A45" s="5">
        <v>42</v>
      </c>
      <c r="B45" s="452"/>
      <c r="C45" s="442" t="s">
        <v>117</v>
      </c>
      <c r="D45" s="5" t="str">
        <f>VLOOKUP(C45,[2]在职人员信息表!$F:$U,16,FALSE)</f>
        <v>230822198111094910</v>
      </c>
      <c r="E45" s="7" t="str">
        <f>VLOOKUP(C45,[2]在职人员信息表!$F:$G,2,FALSE)</f>
        <v>公司领导</v>
      </c>
      <c r="F45" s="7" t="str">
        <f>VLOOKUP(C45,[2]在职人员信息表!$F:$H,3,FALSE)</f>
        <v>副总经理</v>
      </c>
      <c r="G45" s="7" t="s">
        <v>116</v>
      </c>
      <c r="H45" s="375">
        <f>VLOOKUP(C45,[2]任职汇总表!$D:$I,6,FALSE())</f>
        <v>45555</v>
      </c>
      <c r="I45" s="7">
        <v>600</v>
      </c>
      <c r="J45" s="7"/>
      <c r="K45" s="5"/>
      <c r="S45" s="5"/>
      <c r="T45" s="5"/>
      <c r="U45" s="5"/>
      <c r="V45" s="5"/>
      <c r="W45" s="5"/>
      <c r="X45" s="5"/>
      <c r="Y45" s="5"/>
      <c r="Z45" s="452"/>
      <c r="AA45" s="452"/>
      <c r="AB45" s="452"/>
      <c r="AC45" s="452"/>
      <c r="AD45" s="452"/>
      <c r="AE45" s="5" t="str">
        <f>VLOOKUP(C45,[5]Sheet1!$C$1:$G$65536,5,FALSE)</f>
        <v>北京</v>
      </c>
      <c r="AF45" s="446"/>
      <c r="AG45" s="446"/>
      <c r="AH45" s="5"/>
      <c r="AI45" s="447"/>
      <c r="AJ45" s="447"/>
      <c r="AK45" s="5"/>
      <c r="AL45" s="447"/>
      <c r="AM45" s="447"/>
      <c r="AN45" s="5"/>
      <c r="AO45" s="447"/>
      <c r="AP45" s="453"/>
      <c r="AQ45" s="452"/>
      <c r="AR45" s="453"/>
      <c r="AS45" s="453"/>
      <c r="AT45" s="452"/>
      <c r="AU45" s="453"/>
      <c r="AV45" s="453"/>
      <c r="AW45" s="452"/>
      <c r="AX45" s="452"/>
      <c r="AY45" s="452"/>
      <c r="AZ45" s="452"/>
      <c r="BA45" s="452"/>
      <c r="BB45" s="452"/>
    </row>
    <row r="46" customHeight="1" spans="1:54">
      <c r="A46" s="5">
        <v>43</v>
      </c>
      <c r="B46" s="452"/>
      <c r="C46" s="442" t="s">
        <v>118</v>
      </c>
      <c r="D46" s="5" t="str">
        <f>VLOOKUP(C46,[2]在职人员信息表!$F:$U,16,FALSE)</f>
        <v>130403196411292114</v>
      </c>
      <c r="E46" s="7" t="str">
        <f>VLOOKUP(C46,[2]在职人员信息表!$F:$G,2,FALSE)</f>
        <v>公司领导</v>
      </c>
      <c r="F46" s="7" t="str">
        <f>VLOOKUP(C46,[2]在职人员信息表!$F:$H,3,FALSE)</f>
        <v>总经理助理兼多种经营部经理</v>
      </c>
      <c r="G46" s="7" t="s">
        <v>116</v>
      </c>
      <c r="H46" s="375">
        <f>VLOOKUP(C46,[2]任职汇总表!$D:$I,6,FALSE())</f>
        <v>43164</v>
      </c>
      <c r="I46" s="7">
        <v>600</v>
      </c>
      <c r="J46" s="7">
        <v>1000</v>
      </c>
      <c r="K46" s="5"/>
      <c r="S46" s="5">
        <v>136.1</v>
      </c>
      <c r="T46" s="5">
        <v>136.1</v>
      </c>
      <c r="U46" s="5">
        <v>137.3</v>
      </c>
      <c r="V46" s="5"/>
      <c r="W46" s="5"/>
      <c r="X46" s="5"/>
      <c r="Y46" s="5"/>
      <c r="Z46" s="452"/>
      <c r="AA46" s="452"/>
      <c r="AB46" s="452"/>
      <c r="AC46" s="452"/>
      <c r="AD46" s="452"/>
      <c r="AE46" s="5" t="str">
        <f>VLOOKUP(C46,[5]Sheet1!$C$1:$G$65536,5,FALSE)</f>
        <v>河北省邯郸市</v>
      </c>
      <c r="AF46" s="446">
        <v>46065</v>
      </c>
      <c r="AG46" s="446">
        <v>46076</v>
      </c>
      <c r="AH46" s="5">
        <v>1157.4</v>
      </c>
      <c r="AI46" s="447">
        <v>46142</v>
      </c>
      <c r="AJ46" s="447">
        <v>46149</v>
      </c>
      <c r="AK46" s="5">
        <v>1032</v>
      </c>
      <c r="AL46" s="447"/>
      <c r="AM46" s="447"/>
      <c r="AN46" s="5"/>
      <c r="AO46" s="447"/>
      <c r="AP46" s="453"/>
      <c r="AQ46" s="452"/>
      <c r="AR46" s="453"/>
      <c r="AS46" s="453"/>
      <c r="AT46" s="452"/>
      <c r="AU46" s="453"/>
      <c r="AV46" s="453"/>
      <c r="AW46" s="452"/>
      <c r="AX46" s="452"/>
      <c r="AY46" s="452"/>
      <c r="AZ46" s="452"/>
      <c r="BA46" s="452"/>
      <c r="BB46" s="452"/>
    </row>
    <row r="47" customHeight="1" spans="1:54">
      <c r="A47" s="5">
        <v>44</v>
      </c>
      <c r="B47" s="452"/>
      <c r="C47" s="442" t="s">
        <v>119</v>
      </c>
      <c r="D47" s="5" t="str">
        <f>VLOOKUP(C47,[2]在职人员信息表!$F:$U,16,FALSE)</f>
        <v>152723198509184812</v>
      </c>
      <c r="E47" s="7" t="str">
        <f>VLOOKUP(C47,[2]在职人员信息表!$F:$G,2,FALSE)</f>
        <v>公司领导</v>
      </c>
      <c r="F47" s="7" t="str">
        <f>VLOOKUP(C47,[2]在职人员信息表!$F:$H,3,FALSE)</f>
        <v>副总经理</v>
      </c>
      <c r="G47" s="7" t="s">
        <v>116</v>
      </c>
      <c r="H47" s="375">
        <f>VLOOKUP(C47,[2]任职汇总表!$D:$I,6,FALSE())</f>
        <v>44917</v>
      </c>
      <c r="I47" s="7">
        <v>600</v>
      </c>
      <c r="J47" s="7">
        <v>1000</v>
      </c>
      <c r="K47" s="5"/>
      <c r="S47" s="5">
        <v>378.4</v>
      </c>
      <c r="T47" s="5">
        <v>376.6</v>
      </c>
      <c r="U47" s="5">
        <v>374</v>
      </c>
      <c r="V47" s="5"/>
      <c r="W47" s="5"/>
      <c r="X47" s="5"/>
      <c r="Y47" s="5"/>
      <c r="Z47" s="452"/>
      <c r="AA47" s="452"/>
      <c r="AB47" s="452"/>
      <c r="AC47" s="452"/>
      <c r="AD47" s="452"/>
      <c r="AE47" s="5"/>
      <c r="AF47" s="446"/>
      <c r="AG47" s="446"/>
      <c r="AH47" s="5"/>
      <c r="AI47" s="447"/>
      <c r="AJ47" s="447"/>
      <c r="AK47" s="5"/>
      <c r="AL47" s="447"/>
      <c r="AM47" s="447"/>
      <c r="AN47" s="5"/>
      <c r="AO47" s="447"/>
      <c r="AP47" s="453"/>
      <c r="AQ47" s="452"/>
      <c r="AR47" s="453"/>
      <c r="AS47" s="453"/>
      <c r="AT47" s="452"/>
      <c r="AU47" s="453"/>
      <c r="AV47" s="453"/>
      <c r="AW47" s="452"/>
      <c r="AX47" s="452"/>
      <c r="AY47" s="452"/>
      <c r="AZ47" s="452"/>
      <c r="BA47" s="452"/>
      <c r="BB47" s="452"/>
    </row>
    <row r="48" customHeight="1" spans="1:54">
      <c r="A48" s="5">
        <v>45</v>
      </c>
      <c r="B48" s="452"/>
      <c r="C48" s="442" t="s">
        <v>120</v>
      </c>
      <c r="D48" s="5" t="str">
        <f>VLOOKUP(C48,[2]在职人员信息表!$F:$U,16,FALSE)</f>
        <v>362329198611264574</v>
      </c>
      <c r="E48" s="7" t="str">
        <f>VLOOKUP(C48,[2]在职人员信息表!$F:$G,2,FALSE)</f>
        <v>公司领导</v>
      </c>
      <c r="F48" s="7" t="str">
        <f>VLOOKUP(C48,[2]在职人员信息表!$F:$H,3,FALSE)</f>
        <v>副总经理兼矿长</v>
      </c>
      <c r="G48" s="7" t="s">
        <v>116</v>
      </c>
      <c r="H48" s="375">
        <f>VLOOKUP(C48,[2]任职汇总表!$D:$I,6,FALSE())</f>
        <v>45486</v>
      </c>
      <c r="I48" s="7">
        <v>600</v>
      </c>
      <c r="J48" s="7"/>
      <c r="K48" s="5"/>
      <c r="S48" s="5">
        <v>273.2</v>
      </c>
      <c r="T48" s="5">
        <v>273.9</v>
      </c>
      <c r="U48" s="5">
        <v>273.3</v>
      </c>
      <c r="V48" s="5"/>
      <c r="W48" s="5"/>
      <c r="X48" s="5"/>
      <c r="Y48" s="5"/>
      <c r="Z48" s="452"/>
      <c r="AA48" s="452"/>
      <c r="AB48" s="452"/>
      <c r="AC48" s="452"/>
      <c r="AD48" s="452"/>
      <c r="AE48" s="5" t="str">
        <f>VLOOKUP(C48,[5]Sheet1!$C$1:$G$65536,5,FALSE)</f>
        <v>江西上饶市余干县</v>
      </c>
      <c r="AF48" s="446">
        <v>46066</v>
      </c>
      <c r="AG48" s="446">
        <v>46075</v>
      </c>
      <c r="AH48" s="5">
        <v>2170</v>
      </c>
      <c r="AI48" s="447">
        <v>46060</v>
      </c>
      <c r="AJ48" s="447">
        <v>46079</v>
      </c>
      <c r="AK48" s="5">
        <v>3094</v>
      </c>
      <c r="AL48" s="447">
        <v>46060</v>
      </c>
      <c r="AM48" s="447">
        <v>46079</v>
      </c>
      <c r="AN48" s="5">
        <v>1657</v>
      </c>
      <c r="AO48" s="447"/>
      <c r="AP48" s="453"/>
      <c r="AQ48" s="452"/>
      <c r="AR48" s="453"/>
      <c r="AS48" s="453"/>
      <c r="AT48" s="452"/>
      <c r="AU48" s="453"/>
      <c r="AV48" s="453"/>
      <c r="AW48" s="452"/>
      <c r="AX48" s="452"/>
      <c r="AY48" s="452"/>
      <c r="AZ48" s="452"/>
      <c r="BA48" s="452"/>
      <c r="BB48" s="452"/>
    </row>
    <row r="49" customHeight="1" spans="1:54">
      <c r="A49" s="5">
        <v>46</v>
      </c>
      <c r="B49" s="452"/>
      <c r="C49" s="442" t="s">
        <v>121</v>
      </c>
      <c r="D49" s="5" t="str">
        <f>VLOOKUP(C49,[2]在职人员信息表!$F:$U,16,FALSE)</f>
        <v>150122198401160527</v>
      </c>
      <c r="E49" s="7" t="str">
        <f>VLOOKUP(C49,[2]在职人员信息表!$F:$G,2,FALSE)</f>
        <v>公司领导</v>
      </c>
      <c r="F49" s="7" t="str">
        <f>VLOOKUP(C49,[2]在职人员信息表!$F:$H,3,FALSE)</f>
        <v>力量发展财务副总监兼力量煤业财务总监</v>
      </c>
      <c r="G49" s="7" t="s">
        <v>116</v>
      </c>
      <c r="H49" s="375">
        <f>VLOOKUP(C49,[2]任职汇总表!$D:$I,6,FALSE())</f>
        <v>45861</v>
      </c>
      <c r="I49" s="7">
        <v>600</v>
      </c>
      <c r="J49" s="7"/>
      <c r="K49" s="5"/>
      <c r="S49" s="5"/>
      <c r="T49" s="5"/>
      <c r="U49" s="5"/>
      <c r="V49" s="5"/>
      <c r="W49" s="5"/>
      <c r="X49" s="5"/>
      <c r="Y49" s="5"/>
      <c r="Z49" s="452"/>
      <c r="AA49" s="452"/>
      <c r="AB49" s="452"/>
      <c r="AC49" s="452"/>
      <c r="AD49" s="452"/>
      <c r="AE49" s="5"/>
      <c r="AF49" s="446"/>
      <c r="AG49" s="446"/>
      <c r="AH49" s="5"/>
      <c r="AI49" s="447"/>
      <c r="AJ49" s="447"/>
      <c r="AK49" s="5"/>
      <c r="AL49" s="447"/>
      <c r="AM49" s="447"/>
      <c r="AN49" s="5"/>
      <c r="AO49" s="447"/>
      <c r="AP49" s="453"/>
      <c r="AQ49" s="452"/>
      <c r="AR49" s="453"/>
      <c r="AS49" s="453"/>
      <c r="AT49" s="452"/>
      <c r="AU49" s="453"/>
      <c r="AV49" s="453"/>
      <c r="AW49" s="452"/>
      <c r="AX49" s="452"/>
      <c r="AY49" s="452"/>
      <c r="AZ49" s="452"/>
      <c r="BA49" s="452"/>
      <c r="BB49" s="452"/>
    </row>
    <row r="50" customHeight="1" spans="1:54">
      <c r="A50" s="5">
        <v>47</v>
      </c>
      <c r="B50" s="452"/>
      <c r="C50" s="442" t="s">
        <v>122</v>
      </c>
      <c r="D50" s="5" t="str">
        <f>VLOOKUP(C50,[2]在职人员信息表!$F:$U,16,FALSE)</f>
        <v>340403197510102439</v>
      </c>
      <c r="E50" s="7" t="str">
        <f>VLOOKUP(C50,[2]在职人员信息表!$F:$G,2,FALSE)</f>
        <v>矿级领导</v>
      </c>
      <c r="F50" s="7" t="str">
        <f>VLOOKUP(C50,[2]在职人员信息表!$F:$H,3,FALSE)</f>
        <v>副矿长</v>
      </c>
      <c r="G50" s="7" t="s">
        <v>123</v>
      </c>
      <c r="H50" s="375">
        <f>VLOOKUP(C50,[2]任职汇总表!$D:$I,6,FALSE())</f>
        <v>45642</v>
      </c>
      <c r="I50" s="7">
        <v>600</v>
      </c>
      <c r="J50" s="7"/>
      <c r="K50" s="5"/>
      <c r="S50" s="5">
        <v>247.9</v>
      </c>
      <c r="T50" s="5">
        <v>247.9</v>
      </c>
      <c r="U50" s="5">
        <v>247.8</v>
      </c>
      <c r="V50" s="5"/>
      <c r="W50" s="5"/>
      <c r="X50" s="5"/>
      <c r="Y50" s="5"/>
      <c r="Z50" s="452"/>
      <c r="AA50" s="452"/>
      <c r="AB50" s="452"/>
      <c r="AC50" s="452"/>
      <c r="AD50" s="452"/>
      <c r="AE50" s="5" t="str">
        <f>VLOOKUP(C50,[5]Sheet1!$C$1:$G$65536,5,FALSE)</f>
        <v>安徽省淮南市田家庵区</v>
      </c>
      <c r="AF50" s="446">
        <v>46064</v>
      </c>
      <c r="AG50" s="446">
        <v>46076</v>
      </c>
      <c r="AH50" s="5">
        <v>1656.55</v>
      </c>
      <c r="AI50" s="447"/>
      <c r="AJ50" s="447"/>
      <c r="AK50" s="5"/>
      <c r="AL50" s="447"/>
      <c r="AM50" s="447"/>
      <c r="AN50" s="5"/>
      <c r="AO50" s="447"/>
      <c r="AP50" s="453"/>
      <c r="AQ50" s="452"/>
      <c r="AR50" s="453"/>
      <c r="AS50" s="453"/>
      <c r="AT50" s="452"/>
      <c r="AU50" s="453"/>
      <c r="AV50" s="453"/>
      <c r="AW50" s="452"/>
      <c r="AX50" s="452"/>
      <c r="AY50" s="452"/>
      <c r="AZ50" s="452"/>
      <c r="BA50" s="452"/>
      <c r="BB50" s="452"/>
    </row>
    <row r="51" customHeight="1" spans="1:54">
      <c r="A51" s="5">
        <v>48</v>
      </c>
      <c r="B51" s="452"/>
      <c r="C51" s="442" t="s">
        <v>124</v>
      </c>
      <c r="D51" s="5" t="str">
        <f>VLOOKUP(C51,[2]在职人员信息表!$F:$U,16,FALSE)</f>
        <v>14010219810504601X</v>
      </c>
      <c r="E51" s="7" t="str">
        <f>VLOOKUP(C51,[2]在职人员信息表!$F:$G,2,FALSE)</f>
        <v>矿级领导</v>
      </c>
      <c r="F51" s="7" t="str">
        <f>VLOOKUP(C51,[2]在职人员信息表!$F:$H,3,FALSE)</f>
        <v>生产副矿长</v>
      </c>
      <c r="G51" s="7" t="s">
        <v>123</v>
      </c>
      <c r="H51" s="375">
        <f>VLOOKUP(C51,[2]任职汇总表!$D:$I,6,FALSE())</f>
        <v>45642</v>
      </c>
      <c r="I51" s="7">
        <v>600</v>
      </c>
      <c r="J51" s="7"/>
      <c r="K51" s="5"/>
      <c r="S51" s="5">
        <v>258.9</v>
      </c>
      <c r="T51" s="5">
        <v>258.9</v>
      </c>
      <c r="U51" s="5">
        <v>258.9</v>
      </c>
      <c r="V51" s="5"/>
      <c r="W51" s="5"/>
      <c r="X51" s="5"/>
      <c r="Y51" s="5"/>
      <c r="Z51" s="452"/>
      <c r="AA51" s="452"/>
      <c r="AB51" s="452"/>
      <c r="AC51" s="452"/>
      <c r="AD51" s="452"/>
      <c r="AE51" s="5" t="str">
        <f>VLOOKUP(C51,[5]Sheet1!$C$1:$G$65536,5,FALSE)</f>
        <v>山西省阳泉市立新区</v>
      </c>
      <c r="AF51" s="446"/>
      <c r="AG51" s="446"/>
      <c r="AH51" s="5"/>
      <c r="AI51" s="447"/>
      <c r="AJ51" s="447"/>
      <c r="AK51" s="5"/>
      <c r="AL51" s="447"/>
      <c r="AM51" s="447"/>
      <c r="AN51" s="5"/>
      <c r="AO51" s="447"/>
      <c r="AP51" s="453"/>
      <c r="AQ51" s="452"/>
      <c r="AR51" s="453"/>
      <c r="AS51" s="453"/>
      <c r="AT51" s="452"/>
      <c r="AU51" s="453"/>
      <c r="AV51" s="453"/>
      <c r="AW51" s="452"/>
      <c r="AX51" s="452"/>
      <c r="AY51" s="452"/>
      <c r="AZ51" s="452"/>
      <c r="BA51" s="452"/>
      <c r="BB51" s="452"/>
    </row>
    <row r="52" customHeight="1" spans="1:54">
      <c r="A52" s="5">
        <v>49</v>
      </c>
      <c r="B52" s="452"/>
      <c r="C52" s="442" t="s">
        <v>125</v>
      </c>
      <c r="D52" s="5" t="str">
        <f>VLOOKUP(C52,[2]在职人员信息表!$F:$U,16,FALSE)</f>
        <v>140581198801043215</v>
      </c>
      <c r="E52" s="7" t="str">
        <f>VLOOKUP(C52,[2]在职人员信息表!$F:$G,2,FALSE)</f>
        <v>矿级领导</v>
      </c>
      <c r="F52" s="7" t="str">
        <f>VLOOKUP(C52,[2]在职人员信息表!$F:$H,3,FALSE)</f>
        <v>总工程师</v>
      </c>
      <c r="G52" s="7" t="s">
        <v>123</v>
      </c>
      <c r="H52" s="375">
        <f>VLOOKUP(C52,[2]任职汇总表!$D:$I,6,FALSE())</f>
        <v>45642</v>
      </c>
      <c r="I52" s="7">
        <v>600</v>
      </c>
      <c r="J52" s="7"/>
      <c r="K52" s="5"/>
      <c r="S52" s="5"/>
      <c r="T52" s="5"/>
      <c r="U52" s="5"/>
      <c r="V52" s="5"/>
      <c r="W52" s="5"/>
      <c r="X52" s="5"/>
      <c r="Y52" s="5"/>
      <c r="Z52" s="452"/>
      <c r="AA52" s="452"/>
      <c r="AB52" s="452"/>
      <c r="AC52" s="452"/>
      <c r="AD52" s="452"/>
      <c r="AE52" s="5"/>
      <c r="AF52" s="446"/>
      <c r="AG52" s="446"/>
      <c r="AH52" s="5"/>
      <c r="AI52" s="447"/>
      <c r="AJ52" s="447"/>
      <c r="AK52" s="5"/>
      <c r="AL52" s="447"/>
      <c r="AM52" s="447"/>
      <c r="AN52" s="5"/>
      <c r="AO52" s="447"/>
      <c r="AP52" s="453"/>
      <c r="AQ52" s="452"/>
      <c r="AR52" s="453"/>
      <c r="AS52" s="453"/>
      <c r="AT52" s="452"/>
      <c r="AU52" s="453"/>
      <c r="AV52" s="453"/>
      <c r="AW52" s="452"/>
      <c r="AX52" s="452"/>
      <c r="AY52" s="452"/>
      <c r="AZ52" s="452"/>
      <c r="BA52" s="452"/>
      <c r="BB52" s="452"/>
    </row>
    <row r="53" customHeight="1" spans="1:54">
      <c r="A53" s="5">
        <v>50</v>
      </c>
      <c r="B53" s="452"/>
      <c r="C53" s="442" t="s">
        <v>126</v>
      </c>
      <c r="D53" s="5" t="str">
        <f>VLOOKUP(C53,[2]在职人员信息表!$F:$U,16,FALSE)</f>
        <v>230321197809105011</v>
      </c>
      <c r="E53" s="7" t="str">
        <f>VLOOKUP(C53,[2]在职人员信息表!$F:$G,2,FALSE)</f>
        <v>矿级领导</v>
      </c>
      <c r="F53" s="7" t="s">
        <v>127</v>
      </c>
      <c r="G53" s="7" t="s">
        <v>128</v>
      </c>
      <c r="H53" s="375">
        <f>VLOOKUP(C53,[2]任职汇总表!$D:$I,6,FALSE())</f>
        <v>45642</v>
      </c>
      <c r="I53" s="7">
        <v>400</v>
      </c>
      <c r="J53" s="7"/>
      <c r="K53" s="5"/>
      <c r="S53" s="5">
        <v>120.55</v>
      </c>
      <c r="T53" s="5">
        <v>100</v>
      </c>
      <c r="U53" s="5">
        <v>100</v>
      </c>
      <c r="V53" s="5"/>
      <c r="W53" s="5"/>
      <c r="X53" s="5"/>
      <c r="Y53" s="5"/>
      <c r="Z53" s="452"/>
      <c r="AA53" s="452"/>
      <c r="AB53" s="452"/>
      <c r="AC53" s="452"/>
      <c r="AD53" s="452"/>
      <c r="AE53" s="5" t="str">
        <f>VLOOKUP(C53,[5]Sheet1!$C$1:$G$65536,5,FALSE)</f>
        <v>山东威海</v>
      </c>
      <c r="AF53" s="446">
        <v>46066</v>
      </c>
      <c r="AG53" s="446">
        <v>46075</v>
      </c>
      <c r="AH53" s="5">
        <v>1306</v>
      </c>
      <c r="AI53" s="447">
        <v>46138</v>
      </c>
      <c r="AJ53" s="447">
        <v>46148</v>
      </c>
      <c r="AK53" s="5">
        <v>1555.5</v>
      </c>
      <c r="AL53" s="447"/>
      <c r="AM53" s="447"/>
      <c r="AN53" s="5"/>
      <c r="AO53" s="447"/>
      <c r="AP53" s="453"/>
      <c r="AQ53" s="452"/>
      <c r="AR53" s="453"/>
      <c r="AS53" s="453"/>
      <c r="AT53" s="452"/>
      <c r="AU53" s="453"/>
      <c r="AV53" s="453"/>
      <c r="AW53" s="452"/>
      <c r="AX53" s="452"/>
      <c r="AY53" s="452"/>
      <c r="AZ53" s="452"/>
      <c r="BA53" s="452"/>
      <c r="BB53" s="452"/>
    </row>
    <row r="54" customHeight="1" spans="1:54">
      <c r="A54" s="5">
        <v>51</v>
      </c>
      <c r="B54" s="452"/>
      <c r="C54" s="442" t="s">
        <v>129</v>
      </c>
      <c r="D54" s="5" t="str">
        <f>VLOOKUP(C54,[2]在职人员信息表!$F:$U,16,FALSE)</f>
        <v>412328197409081532</v>
      </c>
      <c r="E54" s="7" t="str">
        <f>VLOOKUP(C54,[2]在职人员信息表!$F:$G,2,FALSE)</f>
        <v>选煤厂</v>
      </c>
      <c r="F54" s="7" t="str">
        <f>VLOOKUP(C54,[2]在职人员信息表!$F:$H,3,FALSE)</f>
        <v>总经理助理兼选煤厂厂长</v>
      </c>
      <c r="G54" s="7" t="s">
        <v>123</v>
      </c>
      <c r="H54" s="375">
        <f>VLOOKUP(C54,[2]任职汇总表!$D:$I,6,FALSE())</f>
        <v>45286</v>
      </c>
      <c r="I54" s="7">
        <v>600</v>
      </c>
      <c r="J54" s="7"/>
      <c r="K54" s="5"/>
      <c r="S54" s="5">
        <v>170.9</v>
      </c>
      <c r="T54" s="5">
        <v>169.1</v>
      </c>
      <c r="U54" s="5">
        <v>169</v>
      </c>
      <c r="V54" s="5"/>
      <c r="W54" s="5"/>
      <c r="X54" s="5"/>
      <c r="Y54" s="5"/>
      <c r="Z54" s="452"/>
      <c r="AA54" s="452"/>
      <c r="AB54" s="452"/>
      <c r="AC54" s="452"/>
      <c r="AD54" s="452"/>
      <c r="AE54" s="5" t="str">
        <f>VLOOKUP(C54,[5]Sheet1!$C$1:$G$65536,5,FALSE)</f>
        <v>河南省永城市</v>
      </c>
      <c r="AF54" s="446">
        <v>46157</v>
      </c>
      <c r="AG54" s="446">
        <v>46167</v>
      </c>
      <c r="AH54" s="5">
        <v>3025.12</v>
      </c>
      <c r="AI54" s="447"/>
      <c r="AJ54" s="447"/>
      <c r="AK54" s="5"/>
      <c r="AL54" s="447"/>
      <c r="AM54" s="447"/>
      <c r="AN54" s="5"/>
      <c r="AO54" s="447"/>
      <c r="AP54" s="453"/>
      <c r="AQ54" s="452"/>
      <c r="AR54" s="453"/>
      <c r="AS54" s="453"/>
      <c r="AT54" s="452"/>
      <c r="AU54" s="453"/>
      <c r="AV54" s="453"/>
      <c r="AW54" s="452"/>
      <c r="AX54" s="452"/>
      <c r="AY54" s="452"/>
      <c r="AZ54" s="452"/>
      <c r="BA54" s="452"/>
      <c r="BB54" s="452"/>
    </row>
    <row r="55" customHeight="1" spans="1:54">
      <c r="A55" s="5">
        <v>52</v>
      </c>
      <c r="B55" s="452"/>
      <c r="C55" s="442" t="s">
        <v>130</v>
      </c>
      <c r="D55" s="5" t="str">
        <f>VLOOKUP(C55,[2]在职人员信息表!$F:$U,16,FALSE)</f>
        <v>512323198105240334</v>
      </c>
      <c r="E55" s="7" t="str">
        <f>VLOOKUP(C55,[2]在职人员信息表!$F:$G,2,FALSE)</f>
        <v>矿级领导</v>
      </c>
      <c r="F55" s="7" t="str">
        <f>VLOOKUP(C55,[2]在职人员信息表!$F:$H,3,FALSE)</f>
        <v>地质防治水副总工程师</v>
      </c>
      <c r="G55" s="7" t="s">
        <v>128</v>
      </c>
      <c r="H55" s="375">
        <f>VLOOKUP(C55,[2]任职汇总表!$D:$I,6,FALSE())</f>
        <v>45460</v>
      </c>
      <c r="I55" s="7">
        <v>400</v>
      </c>
      <c r="J55" s="7"/>
      <c r="K55" s="5"/>
      <c r="S55" s="5">
        <v>199.4</v>
      </c>
      <c r="T55" s="5">
        <v>199.1</v>
      </c>
      <c r="U55" s="5">
        <v>199.9</v>
      </c>
      <c r="V55" s="5"/>
      <c r="W55" s="5"/>
      <c r="X55" s="5"/>
      <c r="Y55" s="5"/>
      <c r="Z55" s="452"/>
      <c r="AA55" s="452"/>
      <c r="AB55" s="452"/>
      <c r="AC55" s="452"/>
      <c r="AD55" s="452"/>
      <c r="AE55" s="5" t="str">
        <f>VLOOKUP(C55,[5]Sheet1!$C$1:$G$65536,5,FALSE)</f>
        <v>河南省登封市</v>
      </c>
      <c r="AF55" s="446">
        <v>46066</v>
      </c>
      <c r="AG55" s="446">
        <v>46075</v>
      </c>
      <c r="AH55" s="5">
        <v>1181.47</v>
      </c>
      <c r="AI55" s="447"/>
      <c r="AJ55" s="447"/>
      <c r="AK55" s="5"/>
      <c r="AL55" s="447"/>
      <c r="AM55" s="447"/>
      <c r="AN55" s="5"/>
      <c r="AO55" s="447"/>
      <c r="AP55" s="453"/>
      <c r="AQ55" s="452"/>
      <c r="AR55" s="453"/>
      <c r="AS55" s="453"/>
      <c r="AT55" s="452"/>
      <c r="AU55" s="453"/>
      <c r="AV55" s="453"/>
      <c r="AW55" s="452"/>
      <c r="AX55" s="452"/>
      <c r="AY55" s="452"/>
      <c r="AZ55" s="452"/>
      <c r="BA55" s="452"/>
      <c r="BB55" s="452"/>
    </row>
    <row r="56" customHeight="1" spans="1:54">
      <c r="A56" s="5">
        <v>53</v>
      </c>
      <c r="B56" s="452"/>
      <c r="C56" s="442" t="s">
        <v>131</v>
      </c>
      <c r="D56" s="5" t="str">
        <f>VLOOKUP(C56,[2]在职人员信息表!$F:$U,16,FALSE)</f>
        <v>140428198808152812</v>
      </c>
      <c r="E56" s="7" t="str">
        <f>VLOOKUP(C56,[2]在职人员信息表!$F:$G,2,FALSE)</f>
        <v>矿级领导</v>
      </c>
      <c r="F56" s="7" t="str">
        <f>VLOOKUP(C56,[2]在职人员信息表!$F:$H,3,FALSE)</f>
        <v>安全副总工程师</v>
      </c>
      <c r="G56" s="7" t="s">
        <v>128</v>
      </c>
      <c r="H56" s="375">
        <f>VLOOKUP(C56,[2]任职汇总表!$D:$I,6,FALSE())</f>
        <v>45423</v>
      </c>
      <c r="I56" s="7">
        <v>400</v>
      </c>
      <c r="J56" s="7"/>
      <c r="K56" s="5"/>
      <c r="S56" s="5">
        <v>259.01</v>
      </c>
      <c r="T56" s="5">
        <v>259.01</v>
      </c>
      <c r="U56" s="5">
        <v>318.13</v>
      </c>
      <c r="V56" s="5"/>
      <c r="W56" s="5"/>
      <c r="X56" s="5"/>
      <c r="Y56" s="5"/>
      <c r="Z56" s="452"/>
      <c r="AA56" s="452"/>
      <c r="AB56" s="452"/>
      <c r="AC56" s="452"/>
      <c r="AD56" s="452"/>
      <c r="AE56" s="5" t="str">
        <f>VLOOKUP(C56,[5]Sheet1!$C$1:$G$65536,5,FALSE)</f>
        <v>山西省长治市长子县</v>
      </c>
      <c r="AF56" s="446">
        <v>46066</v>
      </c>
      <c r="AG56" s="446">
        <v>46075</v>
      </c>
      <c r="AH56" s="5">
        <v>1214.08</v>
      </c>
      <c r="AI56" s="447"/>
      <c r="AJ56" s="447"/>
      <c r="AK56" s="5"/>
      <c r="AL56" s="447"/>
      <c r="AM56" s="447"/>
      <c r="AN56" s="5"/>
      <c r="AO56" s="447"/>
      <c r="AP56" s="453"/>
      <c r="AQ56" s="452"/>
      <c r="AR56" s="453"/>
      <c r="AS56" s="453"/>
      <c r="AT56" s="452"/>
      <c r="AU56" s="453"/>
      <c r="AV56" s="453"/>
      <c r="AW56" s="452"/>
      <c r="AX56" s="452"/>
      <c r="AY56" s="452"/>
      <c r="AZ56" s="452"/>
      <c r="BA56" s="452"/>
      <c r="BB56" s="452"/>
    </row>
    <row r="57" customHeight="1" spans="1:54">
      <c r="A57" s="5">
        <v>54</v>
      </c>
      <c r="B57" s="452"/>
      <c r="C57" s="442" t="s">
        <v>132</v>
      </c>
      <c r="D57" s="5" t="str">
        <f>VLOOKUP(C57,[2]在职人员信息表!$F:$U,16,FALSE)</f>
        <v>370983198605021358</v>
      </c>
      <c r="E57" s="7" t="str">
        <f>VLOOKUP(C57,[2]在职人员信息表!$F:$G,2,FALSE)</f>
        <v>矿级领导</v>
      </c>
      <c r="F57" s="7" t="str">
        <f>VLOOKUP(C57,[2]在职人员信息表!$F:$H,3,FALSE)</f>
        <v>机电副总工程师</v>
      </c>
      <c r="G57" s="7" t="s">
        <v>128</v>
      </c>
      <c r="H57" s="375">
        <f>VLOOKUP(C57,[2]任职汇总表!$D:$I,6,FALSE())</f>
        <v>45423</v>
      </c>
      <c r="I57" s="7">
        <v>400</v>
      </c>
      <c r="J57" s="7"/>
      <c r="K57" s="5"/>
      <c r="S57" s="5">
        <v>315</v>
      </c>
      <c r="T57" s="5">
        <v>315</v>
      </c>
      <c r="U57" s="5">
        <v>315</v>
      </c>
      <c r="V57" s="5"/>
      <c r="W57" s="5"/>
      <c r="X57" s="5"/>
      <c r="Y57" s="5"/>
      <c r="Z57" s="452"/>
      <c r="AA57" s="452"/>
      <c r="AB57" s="452"/>
      <c r="AC57" s="452"/>
      <c r="AD57" s="452"/>
      <c r="AE57" s="5" t="str">
        <f>VLOOKUP(C57,[5]Sheet1!$C$1:$G$65536,5,FALSE)</f>
        <v>山东泰安肥城</v>
      </c>
      <c r="AF57" s="446"/>
      <c r="AG57" s="446"/>
      <c r="AH57" s="5">
        <v>1239.69</v>
      </c>
      <c r="AI57" s="447">
        <v>46127</v>
      </c>
      <c r="AJ57" s="447">
        <v>46138</v>
      </c>
      <c r="AK57" s="5">
        <v>1008.11</v>
      </c>
      <c r="AL57" s="447"/>
      <c r="AM57" s="447"/>
      <c r="AN57" s="5"/>
      <c r="AO57" s="447"/>
      <c r="AP57" s="453"/>
      <c r="AQ57" s="452"/>
      <c r="AR57" s="453"/>
      <c r="AS57" s="453"/>
      <c r="AT57" s="452"/>
      <c r="AU57" s="453"/>
      <c r="AV57" s="453"/>
      <c r="AW57" s="452"/>
      <c r="AX57" s="452"/>
      <c r="AY57" s="452"/>
      <c r="AZ57" s="452"/>
      <c r="BA57" s="452"/>
      <c r="BB57" s="452"/>
    </row>
    <row r="58" customHeight="1" spans="1:54">
      <c r="A58" s="5">
        <v>55</v>
      </c>
      <c r="B58" s="452"/>
      <c r="C58" s="442" t="s">
        <v>133</v>
      </c>
      <c r="D58" s="5" t="str">
        <f>VLOOKUP(C58,[2]在职人员信息表!$F:$U,16,FALSE)</f>
        <v>152103198304015478</v>
      </c>
      <c r="E58" s="7" t="str">
        <f>VLOOKUP(C58,[2]在职人员信息表!$F:$G,2,FALSE)</f>
        <v>通风科</v>
      </c>
      <c r="F58" s="7" t="str">
        <f>VLOOKUP(C58,[2]在职人员信息表!$F:$H,3,FALSE)</f>
        <v>通风副总工程师</v>
      </c>
      <c r="G58" s="7" t="s">
        <v>128</v>
      </c>
      <c r="H58" s="375">
        <f>VLOOKUP(C58,[2]任职汇总表!$D:$I,6,FALSE())</f>
        <v>45597</v>
      </c>
      <c r="I58" s="7">
        <v>400</v>
      </c>
      <c r="J58" s="7"/>
      <c r="K58" s="5"/>
      <c r="S58" s="5">
        <v>292.05</v>
      </c>
      <c r="T58" s="5">
        <v>235.7</v>
      </c>
      <c r="U58" s="5">
        <v>262.33</v>
      </c>
      <c r="V58" s="5"/>
      <c r="W58" s="5"/>
      <c r="X58" s="5"/>
      <c r="Y58" s="5"/>
      <c r="Z58" s="452"/>
      <c r="AA58" s="452"/>
      <c r="AB58" s="452"/>
      <c r="AC58" s="452"/>
      <c r="AD58" s="452"/>
      <c r="AE58" s="5" t="str">
        <f>VLOOKUP(C58,[5]Sheet1!$C$1:$G$65536,5,FALSE)</f>
        <v>呼伦贝尔市扎兰屯市</v>
      </c>
      <c r="AF58" s="446">
        <v>46066</v>
      </c>
      <c r="AG58" s="446">
        <v>46075</v>
      </c>
      <c r="AH58" s="5">
        <v>2000</v>
      </c>
      <c r="AI58" s="447"/>
      <c r="AJ58" s="447"/>
      <c r="AK58" s="5"/>
      <c r="AL58" s="447"/>
      <c r="AM58" s="447"/>
      <c r="AN58" s="5"/>
      <c r="AO58" s="447"/>
      <c r="AP58" s="453"/>
      <c r="AQ58" s="452"/>
      <c r="AR58" s="453"/>
      <c r="AS58" s="453"/>
      <c r="AT58" s="452"/>
      <c r="AU58" s="453"/>
      <c r="AV58" s="453"/>
      <c r="AW58" s="452"/>
      <c r="AX58" s="452"/>
      <c r="AY58" s="452"/>
      <c r="AZ58" s="452"/>
      <c r="BA58" s="452"/>
      <c r="BB58" s="452"/>
    </row>
    <row r="59" customHeight="1" spans="1:54">
      <c r="A59" s="5">
        <v>56</v>
      </c>
      <c r="B59" s="452"/>
      <c r="C59" s="442" t="s">
        <v>134</v>
      </c>
      <c r="D59" s="5" t="str">
        <f>VLOOKUP(C59,[2]在职人员信息表!$F:$U,16,FALSE)</f>
        <v>150428198903200159</v>
      </c>
      <c r="E59" s="7" t="str">
        <f>VLOOKUP(C59,[2]在职人员信息表!$F:$G,2,FALSE)</f>
        <v>综采队</v>
      </c>
      <c r="F59" s="7" t="str">
        <f>VLOOKUP(C59,[2]在职人员信息表!$F:$H,3,FALSE)</f>
        <v>矿长助理兼综采队队长</v>
      </c>
      <c r="G59" s="7" t="s">
        <v>128</v>
      </c>
      <c r="H59" s="375">
        <f>VLOOKUP(C59,[2]任职汇总表!$D:$I,6,FALSE())</f>
        <v>45597</v>
      </c>
      <c r="I59" s="7">
        <v>400</v>
      </c>
      <c r="J59" s="7"/>
      <c r="K59" s="5"/>
      <c r="S59" s="5">
        <v>199.7</v>
      </c>
      <c r="T59" s="5">
        <v>199.98</v>
      </c>
      <c r="U59" s="5">
        <v>198</v>
      </c>
      <c r="V59" s="5"/>
      <c r="W59" s="5"/>
      <c r="X59" s="5"/>
      <c r="Y59" s="5"/>
      <c r="Z59" s="452"/>
      <c r="AA59" s="452"/>
      <c r="AB59" s="452"/>
      <c r="AC59" s="452"/>
      <c r="AD59" s="452"/>
      <c r="AE59" s="5" t="str">
        <f>VLOOKUP(C59,[5]Sheet1!$C$1:$G$65536,5,FALSE)</f>
        <v>鄂尔多斯市东胜区</v>
      </c>
      <c r="AF59" s="446">
        <v>46025</v>
      </c>
      <c r="AG59" s="446">
        <v>46026</v>
      </c>
      <c r="AH59" s="5">
        <v>236</v>
      </c>
      <c r="AI59" s="447">
        <v>46067</v>
      </c>
      <c r="AJ59" s="447">
        <v>46076</v>
      </c>
      <c r="AK59" s="5">
        <v>212</v>
      </c>
      <c r="AL59" s="447">
        <v>46082</v>
      </c>
      <c r="AM59" s="447">
        <v>46082</v>
      </c>
      <c r="AN59" s="5">
        <v>242</v>
      </c>
      <c r="AO59" s="447">
        <v>46102</v>
      </c>
      <c r="AP59" s="453">
        <v>46104</v>
      </c>
      <c r="AQ59" s="452">
        <v>260</v>
      </c>
      <c r="AR59" s="453">
        <v>46123</v>
      </c>
      <c r="AS59" s="453">
        <v>46125</v>
      </c>
      <c r="AT59" s="452">
        <v>293</v>
      </c>
      <c r="AU59" s="453"/>
      <c r="AV59" s="453"/>
      <c r="AW59" s="452"/>
      <c r="AX59" s="452"/>
      <c r="AY59" s="452"/>
      <c r="AZ59" s="452"/>
      <c r="BA59" s="452"/>
      <c r="BB59" s="452"/>
    </row>
    <row r="60" customHeight="1" spans="1:54">
      <c r="A60" s="5">
        <v>57</v>
      </c>
      <c r="B60" s="452"/>
      <c r="C60" s="442" t="s">
        <v>135</v>
      </c>
      <c r="D60" s="5" t="str">
        <f>VLOOKUP(C60,[2]在职人员信息表!$F:$U,16,FALSE)</f>
        <v>362321198502011059</v>
      </c>
      <c r="E60" s="7" t="str">
        <f>VLOOKUP(C60,[2]在职人员信息表!$F:$G,2,FALSE)</f>
        <v>机运队</v>
      </c>
      <c r="F60" s="7" t="str">
        <f>VLOOKUP(C60,[2]在职人员信息表!$F:$H,3,FALSE)</f>
        <v>矿长助理兼机运队队长</v>
      </c>
      <c r="G60" s="7" t="s">
        <v>128</v>
      </c>
      <c r="H60" s="375">
        <f>VLOOKUP(C60,[2]任职汇总表!$D:$I,6,FALSE())</f>
        <v>45698</v>
      </c>
      <c r="I60" s="7">
        <v>400</v>
      </c>
      <c r="J60" s="7"/>
      <c r="K60" s="5"/>
      <c r="S60" s="5">
        <v>321.1</v>
      </c>
      <c r="T60" s="5">
        <v>322.2</v>
      </c>
      <c r="U60" s="5">
        <v>322.4</v>
      </c>
      <c r="V60" s="5"/>
      <c r="W60" s="5"/>
      <c r="X60" s="5"/>
      <c r="Y60" s="5"/>
      <c r="Z60" s="452"/>
      <c r="AA60" s="452"/>
      <c r="AB60" s="452"/>
      <c r="AC60" s="452"/>
      <c r="AD60" s="452"/>
      <c r="AE60" s="5" t="str">
        <f>VLOOKUP(C60,[5]Sheet1!$C$1:$G$65536,5,FALSE)</f>
        <v>江西省上饶市广信区
信水滨城</v>
      </c>
      <c r="AF60" s="446"/>
      <c r="AG60" s="446"/>
      <c r="AH60" s="5"/>
      <c r="AI60" s="447"/>
      <c r="AJ60" s="447"/>
      <c r="AK60" s="5"/>
      <c r="AL60" s="447"/>
      <c r="AM60" s="447"/>
      <c r="AN60" s="5"/>
      <c r="AO60" s="447"/>
      <c r="AP60" s="453"/>
      <c r="AQ60" s="452"/>
      <c r="AR60" s="453"/>
      <c r="AS60" s="453"/>
      <c r="AT60" s="452"/>
      <c r="AU60" s="453"/>
      <c r="AV60" s="453"/>
      <c r="AW60" s="452"/>
      <c r="AX60" s="452"/>
      <c r="AY60" s="452"/>
      <c r="AZ60" s="452"/>
      <c r="BA60" s="452"/>
      <c r="BB60" s="452"/>
    </row>
    <row r="61" customHeight="1" spans="1:54">
      <c r="A61" s="5">
        <v>58</v>
      </c>
      <c r="B61" s="452"/>
      <c r="C61" s="442" t="s">
        <v>136</v>
      </c>
      <c r="D61" s="5" t="str">
        <f>VLOOKUP(C61,[2]在职人员信息表!$F:$U,16,FALSE)</f>
        <v>140108198805043918</v>
      </c>
      <c r="E61" s="7" t="str">
        <f>VLOOKUP(C61,[2]在职人员信息表!$F:$G,2,FALSE)</f>
        <v>选煤厂</v>
      </c>
      <c r="F61" s="7" t="str">
        <f>VLOOKUP(C61,[2]在职人员信息表!$F:$H,3,FALSE)</f>
        <v>常务副厂长</v>
      </c>
      <c r="G61" s="7" t="s">
        <v>128</v>
      </c>
      <c r="H61" s="375">
        <f>VLOOKUP(C61,[2]任职汇总表!$D:$I,6,FALSE())</f>
        <v>45775</v>
      </c>
      <c r="I61" s="7">
        <v>400</v>
      </c>
      <c r="J61" s="7"/>
      <c r="K61" s="5"/>
      <c r="S61" s="5"/>
      <c r="T61" s="5"/>
      <c r="U61" s="5"/>
      <c r="V61" s="5"/>
      <c r="W61" s="5"/>
      <c r="X61" s="5"/>
      <c r="Y61" s="5"/>
      <c r="Z61" s="452"/>
      <c r="AA61" s="452"/>
      <c r="AB61" s="452"/>
      <c r="AC61" s="452"/>
      <c r="AD61" s="452"/>
      <c r="AE61" s="5"/>
      <c r="AF61" s="446"/>
      <c r="AG61" s="446"/>
      <c r="AH61" s="5"/>
      <c r="AI61" s="447"/>
      <c r="AJ61" s="447"/>
      <c r="AK61" s="5"/>
      <c r="AL61" s="447"/>
      <c r="AM61" s="447"/>
      <c r="AN61" s="5"/>
      <c r="AO61" s="447"/>
      <c r="AP61" s="453"/>
      <c r="AQ61" s="452"/>
      <c r="AR61" s="453"/>
      <c r="AS61" s="453"/>
      <c r="AT61" s="452"/>
      <c r="AU61" s="453"/>
      <c r="AV61" s="453"/>
      <c r="AW61" s="452"/>
      <c r="AX61" s="452"/>
      <c r="AY61" s="452"/>
      <c r="AZ61" s="452"/>
      <c r="BA61" s="452"/>
      <c r="BB61" s="452"/>
    </row>
    <row r="62" customHeight="1" spans="1:54">
      <c r="A62" s="5">
        <v>59</v>
      </c>
      <c r="B62" s="452"/>
      <c r="C62" s="442" t="s">
        <v>137</v>
      </c>
      <c r="D62" s="5" t="str">
        <f>VLOOKUP(C62,[2]在职人员信息表!$F:$U,16,FALSE)</f>
        <v>152723198801254515</v>
      </c>
      <c r="E62" s="7" t="s">
        <v>138</v>
      </c>
      <c r="F62" s="7" t="s">
        <v>139</v>
      </c>
      <c r="G62" s="7" t="s">
        <v>128</v>
      </c>
      <c r="H62" s="375">
        <f>VLOOKUP(C62,[2]任职汇总表!$D:$I,6,FALSE())</f>
        <v>45866</v>
      </c>
      <c r="I62" s="7">
        <v>400</v>
      </c>
      <c r="J62" s="7"/>
      <c r="K62" s="5"/>
      <c r="S62" s="5">
        <v>273</v>
      </c>
      <c r="T62" s="5">
        <v>265</v>
      </c>
      <c r="U62" s="5">
        <v>273.1</v>
      </c>
      <c r="V62" s="5"/>
      <c r="W62" s="5"/>
      <c r="X62" s="5"/>
      <c r="Y62" s="5"/>
      <c r="Z62" s="452"/>
      <c r="AA62" s="452"/>
      <c r="AB62" s="452"/>
      <c r="AC62" s="452"/>
      <c r="AD62" s="452"/>
      <c r="AE62" s="5"/>
      <c r="AF62" s="446"/>
      <c r="AG62" s="446"/>
      <c r="AH62" s="5"/>
      <c r="AI62" s="447"/>
      <c r="AJ62" s="447"/>
      <c r="AK62" s="5"/>
      <c r="AL62" s="447"/>
      <c r="AM62" s="447"/>
      <c r="AN62" s="5"/>
      <c r="AO62" s="447"/>
      <c r="AP62" s="453"/>
      <c r="AQ62" s="452"/>
      <c r="AR62" s="453"/>
      <c r="AS62" s="453"/>
      <c r="AT62" s="452"/>
      <c r="AU62" s="453"/>
      <c r="AV62" s="453"/>
      <c r="AW62" s="452"/>
      <c r="AX62" s="452"/>
      <c r="AY62" s="452"/>
      <c r="AZ62" s="452"/>
      <c r="BA62" s="452"/>
      <c r="BB62" s="452"/>
    </row>
    <row r="63" customHeight="1" spans="1:54">
      <c r="A63" s="5">
        <v>60</v>
      </c>
      <c r="B63" s="452"/>
      <c r="C63" s="442" t="s">
        <v>140</v>
      </c>
      <c r="D63" s="5" t="str">
        <f>VLOOKUP(C63,[2]在职人员信息表!$F:$U,16,FALSE)</f>
        <v>152723198610124814</v>
      </c>
      <c r="E63" s="7" t="str">
        <f>VLOOKUP(C63,[2]在职人员信息表!$F:$G,2,FALSE)</f>
        <v>通风科</v>
      </c>
      <c r="F63" s="7" t="str">
        <f>VLOOKUP(C63,[2]在职人员信息表!$F:$H,3,FALSE)</f>
        <v>矿长助理</v>
      </c>
      <c r="G63" s="7" t="s">
        <v>128</v>
      </c>
      <c r="H63" s="375">
        <f>VLOOKUP(C63,[2]任职汇总表!$D:$I,6,FALSE())</f>
        <v>45866</v>
      </c>
      <c r="I63" s="7">
        <v>400</v>
      </c>
      <c r="J63" s="7"/>
      <c r="K63" s="461"/>
      <c r="S63" s="5"/>
      <c r="T63" s="5"/>
      <c r="U63" s="5"/>
      <c r="V63" s="5"/>
      <c r="W63" s="5"/>
      <c r="X63" s="5"/>
      <c r="Y63" s="5"/>
      <c r="Z63" s="452"/>
      <c r="AA63" s="452"/>
      <c r="AB63" s="452"/>
      <c r="AC63" s="452"/>
      <c r="AD63" s="452"/>
      <c r="AE63" s="5"/>
      <c r="AF63" s="446"/>
      <c r="AG63" s="446"/>
      <c r="AH63" s="5"/>
      <c r="AI63" s="447"/>
      <c r="AJ63" s="447"/>
      <c r="AK63" s="5"/>
      <c r="AL63" s="447"/>
      <c r="AM63" s="447"/>
      <c r="AN63" s="5"/>
      <c r="AO63" s="447"/>
      <c r="AP63" s="453"/>
      <c r="AQ63" s="452"/>
      <c r="AR63" s="453"/>
      <c r="AS63" s="453"/>
      <c r="AT63" s="452"/>
      <c r="AU63" s="453"/>
      <c r="AV63" s="453"/>
      <c r="AW63" s="452"/>
      <c r="AX63" s="452"/>
      <c r="AY63" s="452"/>
      <c r="AZ63" s="452"/>
      <c r="BA63" s="452"/>
      <c r="BB63" s="452"/>
    </row>
    <row r="64" customHeight="1" spans="1:54">
      <c r="A64" s="5">
        <v>61</v>
      </c>
      <c r="B64" s="452"/>
      <c r="C64" s="442" t="s">
        <v>141</v>
      </c>
      <c r="D64" s="5" t="str">
        <f>VLOOKUP(C64,[2]在职人员信息表!$F:$U,16,FALSE)</f>
        <v>152723198410215439</v>
      </c>
      <c r="E64" s="7" t="str">
        <f>VLOOKUP(C64,[2]在职人员信息表!$F:$G,2,FALSE)</f>
        <v>开发部</v>
      </c>
      <c r="F64" s="7" t="str">
        <f>VLOOKUP(C64,[2]在职人员信息表!$F:$H,3,FALSE)</f>
        <v>经理</v>
      </c>
      <c r="G64" s="7" t="s">
        <v>128</v>
      </c>
      <c r="H64" s="375">
        <f>VLOOKUP(C64,[2]任职汇总表!$D:$I,6,FALSE())</f>
        <v>45881</v>
      </c>
      <c r="I64" s="7">
        <v>400</v>
      </c>
      <c r="J64" s="7">
        <v>1000</v>
      </c>
      <c r="K64" s="5"/>
      <c r="S64" s="5"/>
      <c r="T64" s="5"/>
      <c r="U64" s="5"/>
      <c r="V64" s="5"/>
      <c r="W64" s="5"/>
      <c r="X64" s="5"/>
      <c r="Y64" s="5"/>
      <c r="Z64" s="452"/>
      <c r="AA64" s="452"/>
      <c r="AB64" s="452"/>
      <c r="AC64" s="452"/>
      <c r="AD64" s="452"/>
      <c r="AE64" s="5"/>
      <c r="AF64" s="446"/>
      <c r="AG64" s="446"/>
      <c r="AH64" s="5"/>
      <c r="AI64" s="447"/>
      <c r="AJ64" s="447"/>
      <c r="AK64" s="5"/>
      <c r="AL64" s="447"/>
      <c r="AM64" s="447"/>
      <c r="AN64" s="5"/>
      <c r="AO64" s="447"/>
      <c r="AP64" s="453"/>
      <c r="AQ64" s="452"/>
      <c r="AR64" s="453"/>
      <c r="AS64" s="453"/>
      <c r="AT64" s="452"/>
      <c r="AU64" s="453"/>
      <c r="AV64" s="453"/>
      <c r="AW64" s="452"/>
      <c r="AX64" s="452"/>
      <c r="AY64" s="452"/>
      <c r="AZ64" s="452"/>
      <c r="BA64" s="452"/>
      <c r="BB64" s="452"/>
    </row>
    <row r="65" customHeight="1" spans="1:54">
      <c r="A65" s="5">
        <v>62</v>
      </c>
      <c r="B65" s="452"/>
      <c r="C65" s="442" t="s">
        <v>142</v>
      </c>
      <c r="D65" s="5" t="str">
        <f>VLOOKUP(C65,[2]在职人员信息表!$F:$U,16,FALSE)</f>
        <v>142232198701063831</v>
      </c>
      <c r="E65" s="7" t="str">
        <f>VLOOKUP(C65,[2]在职人员信息表!$F:$G,2,FALSE)</f>
        <v>采购部</v>
      </c>
      <c r="F65" s="7" t="str">
        <f>VLOOKUP(C65,[2]在职人员信息表!$F:$H,3,FALSE)</f>
        <v>经理</v>
      </c>
      <c r="G65" s="7" t="s">
        <v>128</v>
      </c>
      <c r="H65" s="375">
        <f>VLOOKUP(C65,[2]任职汇总表!$D:$I,6,FALSE())</f>
        <v>45881</v>
      </c>
      <c r="I65" s="7">
        <v>400</v>
      </c>
      <c r="J65" s="7"/>
      <c r="K65" s="5"/>
      <c r="S65" s="5"/>
      <c r="T65" s="5"/>
      <c r="U65" s="5"/>
      <c r="V65" s="5"/>
      <c r="W65" s="5"/>
      <c r="X65" s="5"/>
      <c r="Y65" s="5"/>
      <c r="Z65" s="452"/>
      <c r="AA65" s="452"/>
      <c r="AB65" s="452"/>
      <c r="AC65" s="452"/>
      <c r="AD65" s="452"/>
      <c r="AE65" s="5" t="str">
        <f>VLOOKUP(C65,[5]Sheet1!$C$1:$G$65536,5,FALSE)</f>
        <v>山西太原</v>
      </c>
      <c r="AF65" s="446"/>
      <c r="AG65" s="446"/>
      <c r="AH65" s="5"/>
      <c r="AI65" s="447"/>
      <c r="AJ65" s="447"/>
      <c r="AK65" s="5"/>
      <c r="AL65" s="447"/>
      <c r="AM65" s="447"/>
      <c r="AN65" s="5"/>
      <c r="AO65" s="447"/>
      <c r="AP65" s="453"/>
      <c r="AQ65" s="452"/>
      <c r="AR65" s="453"/>
      <c r="AS65" s="453"/>
      <c r="AT65" s="452"/>
      <c r="AU65" s="453"/>
      <c r="AV65" s="453"/>
      <c r="AW65" s="452"/>
      <c r="AX65" s="452"/>
      <c r="AY65" s="452"/>
      <c r="AZ65" s="452"/>
      <c r="BA65" s="452"/>
      <c r="BB65" s="452"/>
    </row>
    <row r="66" customHeight="1" spans="1:54">
      <c r="A66" s="5">
        <v>63</v>
      </c>
      <c r="B66" s="452"/>
      <c r="C66" s="442" t="s">
        <v>143</v>
      </c>
      <c r="D66" s="5" t="str">
        <f>VLOOKUP(C66,[2]在职人员信息表!$F:$U,16,FALSE)</f>
        <v>152325198603106029</v>
      </c>
      <c r="E66" s="7" t="str">
        <f>VLOOKUP(C66,[2]在职人员信息表!$F:$G,2,FALSE)</f>
        <v>人力行政中心</v>
      </c>
      <c r="F66" s="7" t="str">
        <f>VLOOKUP(C66,[2]在职人员信息表!$F:$H,3,FALSE)</f>
        <v>高级主任人力资源管理师</v>
      </c>
      <c r="G66" s="7" t="s">
        <v>128</v>
      </c>
      <c r="H66" s="375">
        <f>VLOOKUP(C66,[2]任职汇总表!$D:$I,6,FALSE())</f>
        <v>45769</v>
      </c>
      <c r="I66" s="7">
        <v>400</v>
      </c>
      <c r="J66" s="7"/>
      <c r="K66" s="5"/>
      <c r="S66" s="5"/>
      <c r="T66" s="5"/>
      <c r="U66" s="5"/>
      <c r="V66" s="5"/>
      <c r="W66" s="5"/>
      <c r="X66" s="5"/>
      <c r="Y66" s="5"/>
      <c r="Z66" s="452"/>
      <c r="AA66" s="452"/>
      <c r="AB66" s="452"/>
      <c r="AC66" s="452"/>
      <c r="AD66" s="452"/>
      <c r="AE66" s="5"/>
      <c r="AF66" s="446"/>
      <c r="AG66" s="446"/>
      <c r="AH66" s="5"/>
      <c r="AI66" s="447"/>
      <c r="AJ66" s="447"/>
      <c r="AK66" s="5"/>
      <c r="AL66" s="447"/>
      <c r="AM66" s="447"/>
      <c r="AN66" s="5"/>
      <c r="AO66" s="447"/>
      <c r="AP66" s="453"/>
      <c r="AQ66" s="452"/>
      <c r="AR66" s="453"/>
      <c r="AS66" s="453"/>
      <c r="AT66" s="452"/>
      <c r="AU66" s="453"/>
      <c r="AV66" s="453"/>
      <c r="AW66" s="452"/>
      <c r="AX66" s="452"/>
      <c r="AY66" s="452"/>
      <c r="AZ66" s="452"/>
      <c r="BA66" s="452"/>
      <c r="BB66" s="452"/>
    </row>
    <row r="67" customHeight="1" spans="1:54">
      <c r="A67" s="5">
        <v>64</v>
      </c>
      <c r="B67" s="452"/>
      <c r="C67" s="442" t="s">
        <v>144</v>
      </c>
      <c r="D67" s="5" t="str">
        <f>VLOOKUP(C67,[2]在职人员信息表!$F:$U,16,FALSE)</f>
        <v>152723198802081222</v>
      </c>
      <c r="E67" s="7" t="str">
        <f>VLOOKUP(C67,[2]在职人员信息表!$F:$G,2,FALSE)</f>
        <v>人力行政中心</v>
      </c>
      <c r="F67" s="7" t="str">
        <f>VLOOKUP(C67,[2]在职人员信息表!$F:$H,3,FALSE)</f>
        <v>经理</v>
      </c>
      <c r="G67" s="7" t="s">
        <v>128</v>
      </c>
      <c r="H67" s="375">
        <f>VLOOKUP(C67,[2]任职汇总表!$D:$I,6,FALSE())</f>
        <v>45664</v>
      </c>
      <c r="I67" s="7">
        <v>400</v>
      </c>
      <c r="J67" s="7"/>
      <c r="K67" s="5"/>
      <c r="S67" s="5"/>
      <c r="T67" s="5"/>
      <c r="U67" s="5"/>
      <c r="V67" s="5"/>
      <c r="W67" s="5"/>
      <c r="X67" s="5"/>
      <c r="Y67" s="5"/>
      <c r="Z67" s="452"/>
      <c r="AA67" s="452"/>
      <c r="AB67" s="452"/>
      <c r="AC67" s="452"/>
      <c r="AD67" s="452"/>
      <c r="AE67" s="5"/>
      <c r="AF67" s="446"/>
      <c r="AG67" s="446"/>
      <c r="AH67" s="5"/>
      <c r="AI67" s="447"/>
      <c r="AJ67" s="447"/>
      <c r="AK67" s="5"/>
      <c r="AL67" s="447"/>
      <c r="AM67" s="447"/>
      <c r="AN67" s="5"/>
      <c r="AO67" s="447"/>
      <c r="AP67" s="453"/>
      <c r="AQ67" s="452"/>
      <c r="AR67" s="453"/>
      <c r="AS67" s="453"/>
      <c r="AT67" s="452"/>
      <c r="AU67" s="453"/>
      <c r="AV67" s="453"/>
      <c r="AW67" s="452"/>
      <c r="AX67" s="452"/>
      <c r="AY67" s="452"/>
      <c r="AZ67" s="452"/>
      <c r="BA67" s="452"/>
      <c r="BB67" s="452"/>
    </row>
    <row r="68" customHeight="1" spans="1:54">
      <c r="A68" s="5">
        <v>65</v>
      </c>
      <c r="B68" s="452"/>
      <c r="C68" s="442" t="s">
        <v>145</v>
      </c>
      <c r="D68" s="5" t="str">
        <f>VLOOKUP(C68,[2]在职人员信息表!$F:$U,16,FALSE)</f>
        <v>130828198708180269</v>
      </c>
      <c r="E68" s="7" t="str">
        <f>VLOOKUP(C68,[2]在职人员信息表!$F:$G,2,FALSE)</f>
        <v>法务监察部</v>
      </c>
      <c r="F68" s="7" t="str">
        <f>VLOOKUP(C68,[2]在职人员信息表!$F:$H,3,FALSE)</f>
        <v>经理</v>
      </c>
      <c r="G68" s="7" t="s">
        <v>128</v>
      </c>
      <c r="H68" s="375">
        <f>VLOOKUP(C68,[2]任职汇总表!$D:$I,6,FALSE())</f>
        <v>45145</v>
      </c>
      <c r="I68" s="7">
        <v>400</v>
      </c>
      <c r="J68" s="7">
        <v>600</v>
      </c>
      <c r="K68" s="5"/>
      <c r="S68" s="5">
        <v>231.1</v>
      </c>
      <c r="T68" s="5">
        <v>230.7</v>
      </c>
      <c r="U68" s="5">
        <v>231.1</v>
      </c>
      <c r="V68" s="5"/>
      <c r="W68" s="5"/>
      <c r="X68" s="5"/>
      <c r="Y68" s="5"/>
      <c r="Z68" s="452"/>
      <c r="AA68" s="452"/>
      <c r="AB68" s="452"/>
      <c r="AC68" s="452"/>
      <c r="AD68" s="452"/>
      <c r="AE68" s="5"/>
      <c r="AF68" s="446"/>
      <c r="AG68" s="446"/>
      <c r="AH68" s="5"/>
      <c r="AI68" s="447"/>
      <c r="AJ68" s="447"/>
      <c r="AK68" s="5"/>
      <c r="AL68" s="447"/>
      <c r="AM68" s="447"/>
      <c r="AN68" s="5"/>
      <c r="AO68" s="447"/>
      <c r="AP68" s="453"/>
      <c r="AQ68" s="452"/>
      <c r="AR68" s="453"/>
      <c r="AS68" s="453"/>
      <c r="AT68" s="452"/>
      <c r="AU68" s="453"/>
      <c r="AV68" s="453"/>
      <c r="AW68" s="452"/>
      <c r="AX68" s="452"/>
      <c r="AY68" s="452"/>
      <c r="AZ68" s="452"/>
      <c r="BA68" s="452"/>
      <c r="BB68" s="452"/>
    </row>
    <row r="69" customHeight="1" spans="1:54">
      <c r="A69" s="5">
        <v>66</v>
      </c>
      <c r="B69" s="452"/>
      <c r="C69" s="442" t="s">
        <v>146</v>
      </c>
      <c r="D69" s="5" t="str">
        <f>VLOOKUP(C69,[2]在职人员信息表!$F:$U,16,FALSE)</f>
        <v>152102196412021212</v>
      </c>
      <c r="E69" s="7" t="str">
        <f>VLOOKUP(C69,[2]在职人员信息表!$F:$G,2,FALSE)</f>
        <v>总工办</v>
      </c>
      <c r="F69" s="7" t="str">
        <f>VLOOKUP(C69,[2]在职人员信息表!$F:$H,3,FALSE)</f>
        <v>总工办职员</v>
      </c>
      <c r="G69" s="7" t="s">
        <v>128</v>
      </c>
      <c r="H69" s="375">
        <f>VLOOKUP(C69,[2]任职汇总表!$D:$I,6,FALSE())</f>
        <v>44559</v>
      </c>
      <c r="I69" s="7">
        <v>400</v>
      </c>
      <c r="J69" s="7"/>
      <c r="K69" s="5"/>
      <c r="S69" s="5">
        <v>210.8</v>
      </c>
      <c r="T69" s="5">
        <v>211.1</v>
      </c>
      <c r="U69" s="5">
        <v>211</v>
      </c>
      <c r="V69" s="5"/>
      <c r="W69" s="5"/>
      <c r="X69" s="5"/>
      <c r="Y69" s="5"/>
      <c r="Z69" s="452"/>
      <c r="AA69" s="452"/>
      <c r="AB69" s="452"/>
      <c r="AC69" s="452"/>
      <c r="AD69" s="452"/>
      <c r="AE69" s="5" t="str">
        <f>VLOOKUP(C69,[5]Sheet1!$C$1:$G$65536,5,FALSE)</f>
        <v>浙江省嘉兴市</v>
      </c>
      <c r="AF69" s="446">
        <v>46066</v>
      </c>
      <c r="AG69" s="446">
        <v>46075</v>
      </c>
      <c r="AH69" s="5">
        <v>1837</v>
      </c>
      <c r="AI69" s="447">
        <v>46066</v>
      </c>
      <c r="AJ69" s="447">
        <v>46075</v>
      </c>
      <c r="AK69" s="5">
        <v>1837</v>
      </c>
      <c r="AL69" s="447">
        <v>46151</v>
      </c>
      <c r="AM69" s="447">
        <v>46161</v>
      </c>
      <c r="AN69" s="5">
        <v>1627</v>
      </c>
      <c r="AO69" s="447"/>
      <c r="AP69" s="453"/>
      <c r="AQ69" s="452"/>
      <c r="AR69" s="453"/>
      <c r="AS69" s="453"/>
      <c r="AT69" s="452"/>
      <c r="AU69" s="453"/>
      <c r="AV69" s="453"/>
      <c r="AW69" s="452"/>
      <c r="AX69" s="452"/>
      <c r="AY69" s="452"/>
      <c r="AZ69" s="452"/>
      <c r="BA69" s="452"/>
      <c r="BB69" s="452"/>
    </row>
    <row r="70" customHeight="1" spans="1:54">
      <c r="A70" s="5">
        <v>67</v>
      </c>
      <c r="B70" s="452"/>
      <c r="C70" s="442" t="s">
        <v>147</v>
      </c>
      <c r="D70" s="5" t="str">
        <f>VLOOKUP(C70,[2]在职人员信息表!$F:$U,16,FALSE)</f>
        <v>370922196708141318</v>
      </c>
      <c r="E70" s="7" t="str">
        <f>VLOOKUP(C70,[2]在职人员信息表!$F:$G,2,FALSE)</f>
        <v>总工办</v>
      </c>
      <c r="F70" s="7" t="str">
        <f>VLOOKUP(C70,[2]在职人员信息表!$F:$H,3,FALSE)</f>
        <v>总工办职员</v>
      </c>
      <c r="G70" s="7" t="s">
        <v>128</v>
      </c>
      <c r="H70" s="375">
        <f>VLOOKUP(C70,[2]任职汇总表!$D:$I,6,FALSE())</f>
        <v>43556</v>
      </c>
      <c r="I70" s="7">
        <v>400</v>
      </c>
      <c r="J70" s="7"/>
      <c r="K70" s="5"/>
      <c r="S70" s="5">
        <v>220.3</v>
      </c>
      <c r="T70" s="5">
        <v>224.2</v>
      </c>
      <c r="U70" s="5">
        <v>221.6</v>
      </c>
      <c r="V70" s="5"/>
      <c r="W70" s="5"/>
      <c r="X70" s="5"/>
      <c r="Y70" s="5"/>
      <c r="Z70" s="452"/>
      <c r="AA70" s="452"/>
      <c r="AB70" s="452"/>
      <c r="AC70" s="452"/>
      <c r="AD70" s="452"/>
      <c r="AE70" s="5" t="str">
        <f>VLOOKUP(C70,[5]Sheet1!$C$1:$G$65536,5,FALSE)</f>
        <v>山东省烟台市莱山区</v>
      </c>
      <c r="AF70" s="446">
        <v>46115</v>
      </c>
      <c r="AG70" s="446">
        <v>46121</v>
      </c>
      <c r="AH70" s="5">
        <v>1400</v>
      </c>
      <c r="AI70" s="447">
        <v>46143</v>
      </c>
      <c r="AJ70" s="447">
        <v>46147</v>
      </c>
      <c r="AK70" s="5">
        <v>1400</v>
      </c>
      <c r="AL70" s="447"/>
      <c r="AM70" s="447"/>
      <c r="AN70" s="5"/>
      <c r="AO70" s="447"/>
      <c r="AP70" s="453"/>
      <c r="AQ70" s="452"/>
      <c r="AR70" s="453"/>
      <c r="AS70" s="453"/>
      <c r="AT70" s="452"/>
      <c r="AU70" s="453"/>
      <c r="AV70" s="453"/>
      <c r="AW70" s="452"/>
      <c r="AX70" s="452"/>
      <c r="AY70" s="452"/>
      <c r="AZ70" s="452"/>
      <c r="BA70" s="452"/>
      <c r="BB70" s="452"/>
    </row>
    <row r="71" customHeight="1" spans="1:54">
      <c r="A71" s="5">
        <v>68</v>
      </c>
      <c r="B71" s="452"/>
      <c r="C71" s="442" t="s">
        <v>148</v>
      </c>
      <c r="D71" s="5" t="str">
        <f>VLOOKUP(C71,[2]在职人员信息表!$F:$U,16,FALSE)</f>
        <v>340621197702275610</v>
      </c>
      <c r="E71" s="7" t="str">
        <f>VLOOKUP(C71,[2]在职人员信息表!$F:$G,2,FALSE)</f>
        <v>总工办</v>
      </c>
      <c r="F71" s="7" t="str">
        <f>VLOOKUP(C71,[2]在职人员信息表!$F:$H,3,FALSE)</f>
        <v>总工办职员</v>
      </c>
      <c r="G71" s="7" t="s">
        <v>128</v>
      </c>
      <c r="H71" s="375">
        <f>VLOOKUP(C71,[2]任职汇总表!$D:$I,6,FALSE())</f>
        <v>45289</v>
      </c>
      <c r="I71" s="7">
        <v>400</v>
      </c>
      <c r="J71" s="7"/>
      <c r="K71" s="5"/>
      <c r="S71" s="5">
        <v>206.28</v>
      </c>
      <c r="T71" s="5">
        <v>170.75</v>
      </c>
      <c r="U71" s="5">
        <v>159.54</v>
      </c>
      <c r="V71" s="5"/>
      <c r="W71" s="5"/>
      <c r="X71" s="5"/>
      <c r="Y71" s="5"/>
      <c r="Z71" s="452"/>
      <c r="AA71" s="452"/>
      <c r="AB71" s="452"/>
      <c r="AC71" s="452"/>
      <c r="AD71" s="452"/>
      <c r="AE71" s="5" t="str">
        <f>VLOOKUP(C71,[5]Sheet1!$C$1:$G$65536,5,FALSE)</f>
        <v>四川省达州市</v>
      </c>
      <c r="AF71" s="446">
        <v>46065</v>
      </c>
      <c r="AG71" s="446">
        <v>46076</v>
      </c>
      <c r="AH71" s="5">
        <v>1281.5</v>
      </c>
      <c r="AI71" s="447">
        <v>46139</v>
      </c>
      <c r="AJ71" s="447">
        <v>46150</v>
      </c>
      <c r="AK71" s="5">
        <v>1055</v>
      </c>
      <c r="AL71" s="447"/>
      <c r="AM71" s="447"/>
      <c r="AN71" s="5"/>
      <c r="AO71" s="447"/>
      <c r="AP71" s="453"/>
      <c r="AQ71" s="452"/>
      <c r="AR71" s="453"/>
      <c r="AS71" s="453"/>
      <c r="AT71" s="452"/>
      <c r="AU71" s="453"/>
      <c r="AV71" s="453"/>
      <c r="AW71" s="452"/>
      <c r="AX71" s="452"/>
      <c r="AY71" s="452"/>
      <c r="AZ71" s="452"/>
      <c r="BA71" s="452"/>
      <c r="BB71" s="452"/>
    </row>
    <row r="72" customHeight="1" spans="1:54">
      <c r="A72" s="5">
        <v>69</v>
      </c>
      <c r="B72" s="452"/>
      <c r="C72" s="442" t="s">
        <v>149</v>
      </c>
      <c r="D72" s="5" t="str">
        <f>VLOOKUP(C72,[2]在职人员信息表!$F:$U,16,FALSE)</f>
        <v>140224198001280630</v>
      </c>
      <c r="E72" s="7" t="str">
        <f>VLOOKUP(C72,[2]在职人员信息表!$F:$G,2,FALSE)</f>
        <v>总工办</v>
      </c>
      <c r="F72" s="7" t="str">
        <f>VLOOKUP(C72,[2]在职人员信息表!$F:$H,3,FALSE)</f>
        <v>总工办主任</v>
      </c>
      <c r="G72" s="7" t="s">
        <v>128</v>
      </c>
      <c r="H72" s="375">
        <f>VLOOKUP(C72,[2]任职汇总表!$D:$I,6,FALSE())</f>
        <v>45630</v>
      </c>
      <c r="I72" s="7">
        <v>400</v>
      </c>
      <c r="J72" s="7"/>
      <c r="K72" s="5"/>
      <c r="S72" s="5">
        <v>213</v>
      </c>
      <c r="T72" s="5">
        <v>213</v>
      </c>
      <c r="U72" s="5">
        <v>213.3</v>
      </c>
      <c r="V72" s="5"/>
      <c r="W72" s="5"/>
      <c r="X72" s="5"/>
      <c r="Y72" s="5"/>
      <c r="Z72" s="452"/>
      <c r="AA72" s="452"/>
      <c r="AB72" s="452"/>
      <c r="AC72" s="452"/>
      <c r="AD72" s="452"/>
      <c r="AE72" s="5"/>
      <c r="AF72" s="446"/>
      <c r="AG72" s="446"/>
      <c r="AH72" s="5"/>
      <c r="AI72" s="447"/>
      <c r="AJ72" s="447"/>
      <c r="AK72" s="5"/>
      <c r="AL72" s="447"/>
      <c r="AM72" s="447"/>
      <c r="AN72" s="5"/>
      <c r="AO72" s="447"/>
      <c r="AP72" s="453"/>
      <c r="AQ72" s="452"/>
      <c r="AR72" s="453"/>
      <c r="AS72" s="453"/>
      <c r="AT72" s="452"/>
      <c r="AU72" s="453"/>
      <c r="AV72" s="453"/>
      <c r="AW72" s="452"/>
      <c r="AX72" s="452"/>
      <c r="AY72" s="452"/>
      <c r="AZ72" s="452"/>
      <c r="BA72" s="452"/>
      <c r="BB72" s="452"/>
    </row>
    <row r="73" customHeight="1" spans="1:54">
      <c r="A73" s="5">
        <v>70</v>
      </c>
      <c r="B73" s="452"/>
      <c r="C73" s="442" t="s">
        <v>150</v>
      </c>
      <c r="D73" s="5" t="str">
        <f>VLOOKUP(C73,[2]在职人员信息表!$F:$U,16,FALSE)</f>
        <v>130521197011257013</v>
      </c>
      <c r="E73" s="7" t="str">
        <f>VLOOKUP(C73,[2]在职人员信息表!$F:$G,2,FALSE)</f>
        <v>总工办</v>
      </c>
      <c r="F73" s="7" t="str">
        <f>VLOOKUP(C73,[2]在职人员信息表!$F:$H,3,FALSE)</f>
        <v>总工办职员</v>
      </c>
      <c r="G73" s="7" t="s">
        <v>128</v>
      </c>
      <c r="H73" s="375">
        <f>VLOOKUP(C73,[2]任职汇总表!$D:$I,6,FALSE())</f>
        <v>45630</v>
      </c>
      <c r="I73" s="7">
        <v>400</v>
      </c>
      <c r="J73" s="7"/>
      <c r="K73" s="5"/>
      <c r="S73" s="5">
        <v>183.1</v>
      </c>
      <c r="T73" s="5">
        <v>102.4</v>
      </c>
      <c r="U73" s="5">
        <v>117.1</v>
      </c>
      <c r="V73" s="5"/>
      <c r="W73" s="5"/>
      <c r="X73" s="5"/>
      <c r="Y73" s="5"/>
      <c r="Z73" s="452"/>
      <c r="AA73" s="452"/>
      <c r="AB73" s="452"/>
      <c r="AC73" s="452"/>
      <c r="AD73" s="452"/>
      <c r="AE73" s="5" t="str">
        <f>VLOOKUP(C73,[5]Sheet1!$C$1:$G$65536,5,FALSE)</f>
        <v>河北邢台市</v>
      </c>
      <c r="AF73" s="446">
        <v>46138</v>
      </c>
      <c r="AG73" s="446">
        <v>46137</v>
      </c>
      <c r="AH73" s="5">
        <v>780</v>
      </c>
      <c r="AI73" s="447">
        <v>46181</v>
      </c>
      <c r="AJ73" s="447">
        <v>46190</v>
      </c>
      <c r="AK73" s="5">
        <v>780</v>
      </c>
      <c r="AL73" s="447"/>
      <c r="AM73" s="447"/>
      <c r="AN73" s="5"/>
      <c r="AO73" s="447"/>
      <c r="AP73" s="453"/>
      <c r="AQ73" s="452"/>
      <c r="AR73" s="453"/>
      <c r="AS73" s="453"/>
      <c r="AT73" s="452"/>
      <c r="AU73" s="453"/>
      <c r="AV73" s="453"/>
      <c r="AW73" s="452"/>
      <c r="AX73" s="452"/>
      <c r="AY73" s="452"/>
      <c r="AZ73" s="452"/>
      <c r="BA73" s="452"/>
      <c r="BB73" s="452"/>
    </row>
    <row r="74" customHeight="1" spans="1:54">
      <c r="A74" s="5">
        <v>71</v>
      </c>
      <c r="B74" s="452"/>
      <c r="C74" s="442" t="s">
        <v>151</v>
      </c>
      <c r="D74" s="5" t="str">
        <f>VLOOKUP(C74,[2]在职人员信息表!$F:$U,16,FALSE)</f>
        <v>231026198311142342</v>
      </c>
      <c r="E74" s="7" t="str">
        <f>VLOOKUP(C74,[2]在职人员信息表!$F:$G,2,FALSE)</f>
        <v>经营管理部</v>
      </c>
      <c r="F74" s="7" t="str">
        <f>VLOOKUP(C74,[2]在职人员信息表!$F:$H,3,FALSE)</f>
        <v>经理</v>
      </c>
      <c r="G74" s="7" t="s">
        <v>128</v>
      </c>
      <c r="H74" s="375">
        <f>VLOOKUP(C74,[2]任职汇总表!$D:$I,6,FALSE())</f>
        <v>45505</v>
      </c>
      <c r="I74" s="7">
        <v>400</v>
      </c>
      <c r="J74" s="7"/>
      <c r="K74" s="5"/>
      <c r="S74" s="5">
        <v>156.65</v>
      </c>
      <c r="T74" s="5">
        <v>144</v>
      </c>
      <c r="U74" s="5">
        <v>205.9</v>
      </c>
      <c r="V74" s="5"/>
      <c r="W74" s="5"/>
      <c r="X74" s="5"/>
      <c r="Y74" s="5"/>
      <c r="Z74" s="452"/>
      <c r="AA74" s="452"/>
      <c r="AB74" s="452"/>
      <c r="AC74" s="452"/>
      <c r="AD74" s="452"/>
      <c r="AE74" s="5" t="str">
        <f>VLOOKUP(C74,[5]Sheet1!$C$1:$G$65536,5,FALSE)</f>
        <v>黑龙江省鸡西市</v>
      </c>
      <c r="AF74" s="446"/>
      <c r="AG74" s="446"/>
      <c r="AH74" s="5"/>
      <c r="AI74" s="447"/>
      <c r="AJ74" s="447"/>
      <c r="AK74" s="5"/>
      <c r="AL74" s="447"/>
      <c r="AM74" s="447"/>
      <c r="AN74" s="5"/>
      <c r="AO74" s="447"/>
      <c r="AP74" s="453"/>
      <c r="AQ74" s="452"/>
      <c r="AR74" s="453"/>
      <c r="AS74" s="453"/>
      <c r="AT74" s="452"/>
      <c r="AU74" s="453"/>
      <c r="AV74" s="453"/>
      <c r="AW74" s="452"/>
      <c r="AX74" s="452"/>
      <c r="AY74" s="452"/>
      <c r="AZ74" s="452"/>
      <c r="BA74" s="452"/>
      <c r="BB74" s="452"/>
    </row>
    <row r="75" customHeight="1" spans="1:54">
      <c r="A75" s="5">
        <v>72</v>
      </c>
      <c r="B75" s="452"/>
      <c r="C75" s="442" t="s">
        <v>152</v>
      </c>
      <c r="D75" s="5"/>
      <c r="E75" s="7" t="s">
        <v>138</v>
      </c>
      <c r="F75" s="7" t="s">
        <v>153</v>
      </c>
      <c r="G75" s="7" t="s">
        <v>128</v>
      </c>
      <c r="H75" s="375"/>
      <c r="I75" s="7">
        <v>400</v>
      </c>
      <c r="J75" s="7"/>
      <c r="K75" s="5"/>
      <c r="S75" s="5"/>
      <c r="T75" s="5"/>
      <c r="U75" s="5"/>
      <c r="V75" s="5"/>
      <c r="W75" s="5"/>
      <c r="X75" s="5"/>
      <c r="Y75" s="5"/>
      <c r="Z75" s="452"/>
      <c r="AA75" s="452"/>
      <c r="AB75" s="452"/>
      <c r="AC75" s="452"/>
      <c r="AD75" s="452"/>
      <c r="AE75" s="5" t="str">
        <f>VLOOKUP(C75,[5]Sheet1!$C$1:$G$65536,5,FALSE)</f>
        <v>山东青岛</v>
      </c>
      <c r="AF75" s="446"/>
      <c r="AG75" s="446"/>
      <c r="AH75" s="5"/>
      <c r="AI75" s="447"/>
      <c r="AJ75" s="447"/>
      <c r="AK75" s="5"/>
      <c r="AL75" s="447"/>
      <c r="AM75" s="447"/>
      <c r="AN75" s="5"/>
      <c r="AO75" s="447"/>
      <c r="AP75" s="453"/>
      <c r="AQ75" s="452"/>
      <c r="AR75" s="453"/>
      <c r="AS75" s="453"/>
      <c r="AT75" s="452"/>
      <c r="AU75" s="453"/>
      <c r="AV75" s="453"/>
      <c r="AW75" s="452"/>
      <c r="AX75" s="452"/>
      <c r="AY75" s="452"/>
      <c r="AZ75" s="452"/>
      <c r="BA75" s="452"/>
      <c r="BB75" s="452"/>
    </row>
    <row r="76" customHeight="1" spans="1:54">
      <c r="A76" s="5">
        <v>73</v>
      </c>
      <c r="B76" s="452"/>
      <c r="C76" s="462" t="s">
        <v>154</v>
      </c>
      <c r="D76" s="5" t="str">
        <f>VLOOKUP(C76,[2]在职人员信息表!$F:$U,16,FALSE)</f>
        <v>370881198111304835</v>
      </c>
      <c r="E76" s="7" t="str">
        <f>VLOOKUP(C76,[2]在职人员信息表!$F:$G,2,FALSE)</f>
        <v>综采队</v>
      </c>
      <c r="F76" s="7" t="str">
        <f>VLOOKUP(C76,[2]在职人员信息表!$F:$H,3,FALSE)</f>
        <v>常务副队长</v>
      </c>
      <c r="G76" s="7" t="s">
        <v>155</v>
      </c>
      <c r="H76" s="375">
        <f>VLOOKUP(C76,[2]任职汇总表!$D:$I,6,FALSE())</f>
        <v>45090</v>
      </c>
      <c r="I76" s="7">
        <v>300</v>
      </c>
      <c r="J76" s="7"/>
      <c r="K76" s="5"/>
      <c r="S76" s="5">
        <v>131</v>
      </c>
      <c r="T76" s="5">
        <v>131.26</v>
      </c>
      <c r="U76" s="5">
        <v>131.1</v>
      </c>
      <c r="V76" s="5"/>
      <c r="W76" s="5"/>
      <c r="X76" s="5"/>
      <c r="Y76" s="5"/>
      <c r="Z76" s="452"/>
      <c r="AA76" s="452"/>
      <c r="AB76" s="452"/>
      <c r="AC76" s="452"/>
      <c r="AD76" s="452"/>
      <c r="AE76" s="5" t="str">
        <f>VLOOKUP(C76,[5]Sheet1!$C$1:$G$65536,5,FALSE)</f>
        <v>山东省济宁市兖州区</v>
      </c>
      <c r="AF76" s="446">
        <v>46106</v>
      </c>
      <c r="AG76" s="446">
        <v>46117</v>
      </c>
      <c r="AH76" s="5">
        <v>1288</v>
      </c>
      <c r="AI76" s="447">
        <v>46140</v>
      </c>
      <c r="AJ76" s="447">
        <v>46148</v>
      </c>
      <c r="AK76" s="5">
        <v>1088.5</v>
      </c>
      <c r="AL76" s="447">
        <v>46148</v>
      </c>
      <c r="AM76" s="447">
        <v>46154</v>
      </c>
      <c r="AN76" s="5">
        <v>2267.5</v>
      </c>
      <c r="AO76" s="447">
        <v>46181</v>
      </c>
      <c r="AP76" s="453">
        <v>46185</v>
      </c>
      <c r="AQ76" s="452">
        <v>1395</v>
      </c>
      <c r="AR76" s="453"/>
      <c r="AS76" s="453"/>
      <c r="AT76" s="452"/>
      <c r="AU76" s="453"/>
      <c r="AV76" s="453"/>
      <c r="AW76" s="452"/>
      <c r="AX76" s="452"/>
      <c r="AY76" s="452"/>
      <c r="AZ76" s="452"/>
      <c r="BA76" s="452"/>
      <c r="BB76" s="452"/>
    </row>
    <row r="77" customHeight="1" spans="1:54">
      <c r="A77" s="5">
        <v>74</v>
      </c>
      <c r="B77" s="452"/>
      <c r="C77" s="442" t="s">
        <v>156</v>
      </c>
      <c r="D77" s="5" t="str">
        <f>VLOOKUP(C77,[2]在职人员信息表!$F:$U,16,FALSE)</f>
        <v>370983198101161832</v>
      </c>
      <c r="E77" s="7" t="str">
        <f>VLOOKUP(C77,[2]在职人员信息表!$F:$G,2,FALSE)</f>
        <v>综掘队</v>
      </c>
      <c r="F77" s="7" t="str">
        <f>VLOOKUP(C77,[2]在职人员信息表!$F:$H,3,FALSE)</f>
        <v>队长</v>
      </c>
      <c r="G77" s="7" t="s">
        <v>155</v>
      </c>
      <c r="H77" s="375">
        <f>VLOOKUP(C77,[2]任职汇总表!$D:$I,6,FALSE())</f>
        <v>45866</v>
      </c>
      <c r="I77" s="7">
        <v>300</v>
      </c>
      <c r="J77" s="7"/>
      <c r="K77" s="5"/>
      <c r="S77" s="5">
        <v>295.45</v>
      </c>
      <c r="T77" s="5">
        <v>295.2</v>
      </c>
      <c r="U77" s="5">
        <v>300</v>
      </c>
      <c r="V77" s="5"/>
      <c r="W77" s="5"/>
      <c r="X77" s="5"/>
      <c r="Y77" s="5"/>
      <c r="Z77" s="452"/>
      <c r="AA77" s="452"/>
      <c r="AB77" s="452"/>
      <c r="AC77" s="452"/>
      <c r="AD77" s="452"/>
      <c r="AE77" s="5" t="str">
        <f>VLOOKUP(C77,[5]Sheet1!$C$1:$G$65536,5,FALSE)</f>
        <v>山东省肥城市湖屯镇小店村194号</v>
      </c>
      <c r="AF77" s="446"/>
      <c r="AG77" s="446"/>
      <c r="AH77" s="5"/>
      <c r="AI77" s="447"/>
      <c r="AJ77" s="447"/>
      <c r="AK77" s="5"/>
      <c r="AL77" s="447"/>
      <c r="AM77" s="447"/>
      <c r="AN77" s="5"/>
      <c r="AO77" s="447"/>
      <c r="AP77" s="453"/>
      <c r="AQ77" s="452"/>
      <c r="AR77" s="453"/>
      <c r="AS77" s="453"/>
      <c r="AT77" s="452"/>
      <c r="AU77" s="453"/>
      <c r="AV77" s="453"/>
      <c r="AW77" s="452"/>
      <c r="AX77" s="452"/>
      <c r="AY77" s="452"/>
      <c r="AZ77" s="452"/>
      <c r="BA77" s="452"/>
      <c r="BB77" s="452"/>
    </row>
    <row r="78" customHeight="1" spans="1:54">
      <c r="A78" s="5">
        <v>75</v>
      </c>
      <c r="B78" s="452"/>
      <c r="C78" s="442" t="s">
        <v>157</v>
      </c>
      <c r="D78" s="5" t="str">
        <f>VLOOKUP(C78,[2]在职人员信息表!$F:$U,16,FALSE)</f>
        <v>15272319861209601X</v>
      </c>
      <c r="E78" s="7" t="str">
        <f>VLOOKUP(C78,[2]在职人员信息表!$F:$G,2,FALSE)</f>
        <v>安全监察科</v>
      </c>
      <c r="F78" s="7" t="str">
        <f>VLOOKUP(C78,[2]在职人员信息表!$F:$H,3,FALSE)</f>
        <v>科长</v>
      </c>
      <c r="G78" s="7" t="s">
        <v>155</v>
      </c>
      <c r="H78" s="375">
        <f>VLOOKUP(C78,[2]任职汇总表!$D:$I,6,FALSE())</f>
        <v>45145</v>
      </c>
      <c r="I78" s="7">
        <v>300</v>
      </c>
      <c r="J78" s="7"/>
      <c r="K78" s="5"/>
      <c r="S78" s="5">
        <v>125.65</v>
      </c>
      <c r="T78" s="5">
        <v>300</v>
      </c>
      <c r="U78" s="5">
        <v>300</v>
      </c>
      <c r="V78" s="5"/>
      <c r="W78" s="5"/>
      <c r="X78" s="5"/>
      <c r="Y78" s="5"/>
      <c r="Z78" s="452"/>
      <c r="AA78" s="452"/>
      <c r="AB78" s="452"/>
      <c r="AC78" s="452"/>
      <c r="AD78" s="452"/>
      <c r="AE78" s="5"/>
      <c r="AF78" s="446"/>
      <c r="AG78" s="446"/>
      <c r="AH78" s="5"/>
      <c r="AI78" s="447"/>
      <c r="AJ78" s="447"/>
      <c r="AK78" s="5"/>
      <c r="AL78" s="447"/>
      <c r="AM78" s="447"/>
      <c r="AN78" s="5"/>
      <c r="AO78" s="447"/>
      <c r="AP78" s="453"/>
      <c r="AQ78" s="452"/>
      <c r="AR78" s="453"/>
      <c r="AS78" s="453"/>
      <c r="AT78" s="452"/>
      <c r="AU78" s="453"/>
      <c r="AV78" s="453"/>
      <c r="AW78" s="452"/>
      <c r="AX78" s="452"/>
      <c r="AY78" s="452"/>
      <c r="AZ78" s="452"/>
      <c r="BA78" s="452"/>
      <c r="BB78" s="452"/>
    </row>
    <row r="79" customHeight="1" spans="1:54">
      <c r="A79" s="5">
        <v>76</v>
      </c>
      <c r="B79" s="452"/>
      <c r="C79" s="442" t="s">
        <v>158</v>
      </c>
      <c r="D79" s="5" t="str">
        <f>VLOOKUP(C79,[2]在职人员信息表!$F:$U,16,FALSE)</f>
        <v>410622197402106035</v>
      </c>
      <c r="E79" s="7" t="str">
        <f>VLOOKUP(C79,[2]在职人员信息表!$F:$G,2,FALSE)</f>
        <v>选煤厂</v>
      </c>
      <c r="F79" s="7" t="str">
        <f>VLOOKUP(C79,[2]在职人员信息表!$F:$H,3,FALSE)</f>
        <v>安全副厂长</v>
      </c>
      <c r="G79" s="7" t="s">
        <v>155</v>
      </c>
      <c r="H79" s="375">
        <f>VLOOKUP(C79,[2]任职汇总表!$D:$I,6,FALSE())</f>
        <v>44210</v>
      </c>
      <c r="I79" s="7">
        <v>300</v>
      </c>
      <c r="J79" s="7"/>
      <c r="K79" s="5"/>
      <c r="S79" s="5">
        <v>214.15</v>
      </c>
      <c r="T79" s="5">
        <v>199</v>
      </c>
      <c r="U79" s="5">
        <v>199.1</v>
      </c>
      <c r="V79" s="5"/>
      <c r="W79" s="5"/>
      <c r="X79" s="5"/>
      <c r="Y79" s="5"/>
      <c r="Z79" s="452"/>
      <c r="AA79" s="452"/>
      <c r="AB79" s="452"/>
      <c r="AC79" s="452"/>
      <c r="AD79" s="452"/>
      <c r="AE79" s="5"/>
      <c r="AF79" s="446"/>
      <c r="AG79" s="446"/>
      <c r="AH79" s="5"/>
      <c r="AI79" s="447"/>
      <c r="AJ79" s="447"/>
      <c r="AK79" s="5"/>
      <c r="AL79" s="447"/>
      <c r="AM79" s="447"/>
      <c r="AN79" s="5"/>
      <c r="AO79" s="447"/>
      <c r="AP79" s="453"/>
      <c r="AQ79" s="452"/>
      <c r="AR79" s="453"/>
      <c r="AS79" s="453"/>
      <c r="AT79" s="452"/>
      <c r="AU79" s="453"/>
      <c r="AV79" s="453"/>
      <c r="AW79" s="452"/>
      <c r="AX79" s="452"/>
      <c r="AY79" s="452"/>
      <c r="AZ79" s="452"/>
      <c r="BA79" s="452"/>
      <c r="BB79" s="452"/>
    </row>
    <row r="80" customHeight="1" spans="1:54">
      <c r="A80" s="5">
        <v>77</v>
      </c>
      <c r="B80" s="452"/>
      <c r="C80" s="442" t="s">
        <v>159</v>
      </c>
      <c r="D80" s="5" t="str">
        <f>VLOOKUP(C80,[2]在职人员信息表!$F:$U,16,FALSE)</f>
        <v>152723198804241517</v>
      </c>
      <c r="E80" s="7" t="str">
        <f>VLOOKUP(C80,[2]在职人员信息表!$F:$G,2,FALSE)</f>
        <v>总调度室</v>
      </c>
      <c r="F80" s="7" t="str">
        <f>VLOOKUP(C80,[2]在职人员信息表!$F:$H,3,FALSE)</f>
        <v>主任</v>
      </c>
      <c r="G80" s="7" t="s">
        <v>155</v>
      </c>
      <c r="H80" s="375">
        <f>VLOOKUP(C80,[2]任职汇总表!$D:$I,6,FALSE())</f>
        <v>45866</v>
      </c>
      <c r="I80" s="7">
        <v>300</v>
      </c>
      <c r="J80" s="7"/>
      <c r="K80" s="5"/>
      <c r="S80" s="5">
        <v>263.09</v>
      </c>
      <c r="T80" s="5">
        <v>144</v>
      </c>
      <c r="U80" s="5">
        <v>123.84</v>
      </c>
      <c r="V80" s="5"/>
      <c r="W80" s="5"/>
      <c r="X80" s="5"/>
      <c r="Y80" s="5"/>
      <c r="Z80" s="452"/>
      <c r="AA80" s="452"/>
      <c r="AB80" s="452"/>
      <c r="AC80" s="452"/>
      <c r="AD80" s="452"/>
      <c r="AE80" s="5"/>
      <c r="AF80" s="446"/>
      <c r="AG80" s="446"/>
      <c r="AH80" s="5"/>
      <c r="AI80" s="447"/>
      <c r="AJ80" s="447"/>
      <c r="AK80" s="5"/>
      <c r="AL80" s="447"/>
      <c r="AM80" s="447"/>
      <c r="AN80" s="5"/>
      <c r="AO80" s="447"/>
      <c r="AP80" s="453"/>
      <c r="AQ80" s="452"/>
      <c r="AR80" s="453"/>
      <c r="AS80" s="453"/>
      <c r="AT80" s="452"/>
      <c r="AU80" s="453"/>
      <c r="AV80" s="453"/>
      <c r="AW80" s="452"/>
      <c r="AX80" s="452"/>
      <c r="AY80" s="452"/>
      <c r="AZ80" s="452"/>
      <c r="BA80" s="452"/>
      <c r="BB80" s="452"/>
    </row>
    <row r="81" customHeight="1" spans="1:54">
      <c r="A81" s="5">
        <v>78</v>
      </c>
      <c r="B81" s="452"/>
      <c r="C81" s="442" t="s">
        <v>160</v>
      </c>
      <c r="D81" s="5" t="str">
        <f>VLOOKUP(C81,[2]在职人员信息表!$F:$U,16,FALSE)</f>
        <v>410107196310270510</v>
      </c>
      <c r="E81" s="7" t="str">
        <f>VLOOKUP(C81,[2]在职人员信息表!$F:$G,2,FALSE)</f>
        <v>机电科</v>
      </c>
      <c r="F81" s="7" t="str">
        <f>VLOOKUP(C81,[2]在职人员信息表!$F:$H,3,FALSE)</f>
        <v>工程师</v>
      </c>
      <c r="G81" s="7" t="s">
        <v>155</v>
      </c>
      <c r="H81" s="375">
        <f>VLOOKUP(C81,[2]任职汇总表!$D:$I,6,FALSE())</f>
        <v>44608</v>
      </c>
      <c r="I81" s="7">
        <v>300</v>
      </c>
      <c r="J81" s="7"/>
      <c r="K81" s="5"/>
      <c r="S81" s="5"/>
      <c r="T81" s="5"/>
      <c r="U81" s="5"/>
      <c r="V81" s="5"/>
      <c r="W81" s="5"/>
      <c r="X81" s="5"/>
      <c r="Y81" s="5"/>
      <c r="Z81" s="452"/>
      <c r="AA81" s="452"/>
      <c r="AB81" s="452"/>
      <c r="AC81" s="452"/>
      <c r="AD81" s="452"/>
      <c r="AE81" s="5"/>
      <c r="AF81" s="446"/>
      <c r="AG81" s="446"/>
      <c r="AH81" s="5"/>
      <c r="AI81" s="447"/>
      <c r="AJ81" s="447"/>
      <c r="AK81" s="5"/>
      <c r="AL81" s="447"/>
      <c r="AM81" s="447"/>
      <c r="AN81" s="5"/>
      <c r="AO81" s="447"/>
      <c r="AP81" s="453"/>
      <c r="AQ81" s="452"/>
      <c r="AR81" s="453"/>
      <c r="AS81" s="453"/>
      <c r="AT81" s="452"/>
      <c r="AU81" s="453"/>
      <c r="AV81" s="453"/>
      <c r="AW81" s="452"/>
      <c r="AX81" s="452"/>
      <c r="AY81" s="452"/>
      <c r="AZ81" s="452"/>
      <c r="BA81" s="452"/>
      <c r="BB81" s="452"/>
    </row>
    <row r="82" customHeight="1" spans="1:54">
      <c r="A82" s="5">
        <v>79</v>
      </c>
      <c r="B82" s="452"/>
      <c r="C82" s="462" t="s">
        <v>161</v>
      </c>
      <c r="D82" s="5" t="str">
        <f>VLOOKUP(C82,[2]在职人员信息表!$F:$U,16,FALSE)</f>
        <v>220603197809090333</v>
      </c>
      <c r="E82" s="7" t="str">
        <f>VLOOKUP(C82,[2]在职人员信息表!$F:$G,2,FALSE)</f>
        <v>机电科</v>
      </c>
      <c r="F82" s="7" t="str">
        <f>VLOOKUP(C82,[2]在职人员信息表!$F:$H,3,FALSE)</f>
        <v>科长</v>
      </c>
      <c r="G82" s="7" t="s">
        <v>155</v>
      </c>
      <c r="H82" s="375">
        <f>VLOOKUP(C82,[2]任职汇总表!$D:$I,6,FALSE())</f>
        <v>45229</v>
      </c>
      <c r="I82" s="7">
        <v>300</v>
      </c>
      <c r="J82" s="7"/>
      <c r="K82" s="5"/>
      <c r="S82" s="5"/>
      <c r="T82" s="5"/>
      <c r="U82" s="5"/>
      <c r="V82" s="5"/>
      <c r="W82" s="5"/>
      <c r="X82" s="5"/>
      <c r="Y82" s="5"/>
      <c r="Z82" s="452"/>
      <c r="AA82" s="452"/>
      <c r="AB82" s="452"/>
      <c r="AC82" s="452"/>
      <c r="AD82" s="452"/>
      <c r="AE82" s="5"/>
      <c r="AF82" s="446"/>
      <c r="AG82" s="446"/>
      <c r="AH82" s="5"/>
      <c r="AI82" s="447"/>
      <c r="AJ82" s="447"/>
      <c r="AK82" s="5"/>
      <c r="AL82" s="447"/>
      <c r="AM82" s="447"/>
      <c r="AN82" s="5"/>
      <c r="AO82" s="447"/>
      <c r="AP82" s="453"/>
      <c r="AQ82" s="452"/>
      <c r="AR82" s="453"/>
      <c r="AS82" s="453"/>
      <c r="AT82" s="452"/>
      <c r="AU82" s="453"/>
      <c r="AV82" s="453"/>
      <c r="AW82" s="452"/>
      <c r="AX82" s="452"/>
      <c r="AY82" s="452"/>
      <c r="AZ82" s="452"/>
      <c r="BA82" s="452"/>
      <c r="BB82" s="452"/>
    </row>
    <row r="83" customHeight="1" spans="1:54">
      <c r="A83" s="5">
        <v>80</v>
      </c>
      <c r="B83" s="452"/>
      <c r="C83" s="442" t="s">
        <v>162</v>
      </c>
      <c r="D83" s="5" t="str">
        <f>VLOOKUP(C83,[2]在职人员信息表!$F:$U,16,FALSE)</f>
        <v>370826198807295151</v>
      </c>
      <c r="E83" s="7" t="str">
        <f>VLOOKUP(C83,[2]在职人员信息表!$F:$G,2,FALSE)</f>
        <v>生产机修科</v>
      </c>
      <c r="F83" s="7" t="str">
        <f>VLOOKUP(C83,[2]在职人员信息表!$F:$H,3,FALSE)</f>
        <v>科长</v>
      </c>
      <c r="G83" s="7" t="s">
        <v>155</v>
      </c>
      <c r="H83" s="375">
        <f>VLOOKUP(C83,[2]任职汇总表!$D:$I,6,FALSE())</f>
        <v>45664</v>
      </c>
      <c r="I83" s="7">
        <v>300</v>
      </c>
      <c r="J83" s="7"/>
      <c r="K83" s="5"/>
      <c r="S83" s="5">
        <v>219</v>
      </c>
      <c r="T83" s="5">
        <v>219.7</v>
      </c>
      <c r="U83" s="5">
        <v>219.4</v>
      </c>
      <c r="V83" s="5"/>
      <c r="W83" s="5"/>
      <c r="X83" s="5"/>
      <c r="Y83" s="5"/>
      <c r="Z83" s="452"/>
      <c r="AA83" s="452"/>
      <c r="AB83" s="452"/>
      <c r="AC83" s="452"/>
      <c r="AD83" s="452"/>
      <c r="AE83" s="5" t="str">
        <f>VLOOKUP(C83,[5]Sheet1!$C$1:$G$65536,5,FALSE)</f>
        <v>山东省济宁市</v>
      </c>
      <c r="AF83" s="446"/>
      <c r="AG83" s="446"/>
      <c r="AH83" s="5"/>
      <c r="AI83" s="447"/>
      <c r="AJ83" s="447"/>
      <c r="AK83" s="5"/>
      <c r="AL83" s="447"/>
      <c r="AM83" s="447"/>
      <c r="AN83" s="5"/>
      <c r="AO83" s="447"/>
      <c r="AP83" s="453"/>
      <c r="AQ83" s="452"/>
      <c r="AR83" s="453"/>
      <c r="AS83" s="453"/>
      <c r="AT83" s="452"/>
      <c r="AU83" s="453"/>
      <c r="AV83" s="453"/>
      <c r="AW83" s="452"/>
      <c r="AX83" s="452"/>
      <c r="AY83" s="452"/>
      <c r="AZ83" s="452"/>
      <c r="BA83" s="452"/>
      <c r="BB83" s="452"/>
    </row>
    <row r="84" customHeight="1" spans="1:54">
      <c r="A84" s="5">
        <v>81</v>
      </c>
      <c r="B84" s="452"/>
      <c r="C84" s="442" t="s">
        <v>163</v>
      </c>
      <c r="D84" s="5" t="str">
        <f>VLOOKUP(C84,[2]在职人员信息表!$F:$U,16,FALSE)</f>
        <v>370922196506096950</v>
      </c>
      <c r="E84" s="7" t="str">
        <f>VLOOKUP(C84,[2]在职人员信息表!$F:$G,2,FALSE)</f>
        <v>生产机修科</v>
      </c>
      <c r="F84" s="7" t="str">
        <f>VLOOKUP(C84,[2]在职人员信息表!$F:$H,3,FALSE)</f>
        <v>工程师</v>
      </c>
      <c r="G84" s="7" t="s">
        <v>155</v>
      </c>
      <c r="H84" s="375">
        <f>VLOOKUP(C84,[2]任职汇总表!$D:$I,6,FALSE())</f>
        <v>44608</v>
      </c>
      <c r="I84" s="7">
        <v>300</v>
      </c>
      <c r="J84" s="7"/>
      <c r="K84" s="5"/>
      <c r="S84" s="5">
        <v>79.5</v>
      </c>
      <c r="T84" s="5">
        <v>80.9</v>
      </c>
      <c r="U84" s="5">
        <v>76.9</v>
      </c>
      <c r="V84" s="5"/>
      <c r="W84" s="5"/>
      <c r="X84" s="5"/>
      <c r="Y84" s="5"/>
      <c r="Z84" s="452"/>
      <c r="AA84" s="452"/>
      <c r="AB84" s="452"/>
      <c r="AC84" s="452"/>
      <c r="AD84" s="452"/>
      <c r="AE84" s="5" t="str">
        <f>VLOOKUP(C84,[5]Sheet1!$C$1:$G$65536,5,FALSE)</f>
        <v>山东省泰安市岱岳区
</v>
      </c>
      <c r="AF84" s="446">
        <v>46116</v>
      </c>
      <c r="AG84" s="446">
        <v>46126</v>
      </c>
      <c r="AH84" s="5">
        <v>1126</v>
      </c>
      <c r="AI84" s="447"/>
      <c r="AJ84" s="447"/>
      <c r="AK84" s="5"/>
      <c r="AL84" s="447"/>
      <c r="AM84" s="447"/>
      <c r="AN84" s="5"/>
      <c r="AO84" s="447"/>
      <c r="AP84" s="453"/>
      <c r="AQ84" s="452"/>
      <c r="AR84" s="453"/>
      <c r="AS84" s="453"/>
      <c r="AT84" s="452"/>
      <c r="AU84" s="453"/>
      <c r="AV84" s="453"/>
      <c r="AW84" s="452"/>
      <c r="AX84" s="452"/>
      <c r="AY84" s="452"/>
      <c r="AZ84" s="452"/>
      <c r="BA84" s="452"/>
      <c r="BB84" s="452"/>
    </row>
    <row r="85" customHeight="1" spans="1:54">
      <c r="A85" s="5">
        <v>82</v>
      </c>
      <c r="B85" s="452"/>
      <c r="C85" s="442" t="s">
        <v>164</v>
      </c>
      <c r="D85" s="5" t="str">
        <f>VLOOKUP(C85,[2]在职人员信息表!$F:$U,16,FALSE)</f>
        <v>152723198207184526</v>
      </c>
      <c r="E85" s="7" t="str">
        <f>VLOOKUP(C85,[2]在职人员信息表!$F:$G,2,FALSE)</f>
        <v>财务部</v>
      </c>
      <c r="F85" s="7" t="str">
        <f>VLOOKUP(C85,[2]在职人员信息表!$F:$H,3,FALSE)</f>
        <v>财务副经理</v>
      </c>
      <c r="G85" s="7" t="s">
        <v>155</v>
      </c>
      <c r="H85" s="375">
        <f>VLOOKUP(C85,[2]任职汇总表!$D:$I,6,FALSE())</f>
        <v>45052</v>
      </c>
      <c r="I85" s="7">
        <v>300</v>
      </c>
      <c r="J85" s="7"/>
      <c r="K85" s="5"/>
      <c r="S85" s="5"/>
      <c r="T85" s="5"/>
      <c r="U85" s="5"/>
      <c r="V85" s="5"/>
      <c r="W85" s="5"/>
      <c r="X85" s="5"/>
      <c r="Y85" s="5"/>
      <c r="Z85" s="452"/>
      <c r="AA85" s="452"/>
      <c r="AB85" s="452"/>
      <c r="AC85" s="452"/>
      <c r="AD85" s="452"/>
      <c r="AE85" s="5"/>
      <c r="AF85" s="446"/>
      <c r="AG85" s="446"/>
      <c r="AH85" s="5"/>
      <c r="AI85" s="447"/>
      <c r="AJ85" s="447"/>
      <c r="AK85" s="5"/>
      <c r="AL85" s="447"/>
      <c r="AM85" s="447"/>
      <c r="AN85" s="5"/>
      <c r="AO85" s="447"/>
      <c r="AP85" s="453"/>
      <c r="AQ85" s="452"/>
      <c r="AR85" s="453"/>
      <c r="AS85" s="453"/>
      <c r="AT85" s="452"/>
      <c r="AU85" s="453"/>
      <c r="AV85" s="453"/>
      <c r="AW85" s="452"/>
      <c r="AX85" s="452"/>
      <c r="AY85" s="452"/>
      <c r="AZ85" s="452"/>
      <c r="BA85" s="452"/>
      <c r="BB85" s="452"/>
    </row>
    <row r="86" customHeight="1" spans="1:54">
      <c r="A86" s="5">
        <v>83</v>
      </c>
      <c r="B86" s="452"/>
      <c r="C86" s="442" t="s">
        <v>165</v>
      </c>
      <c r="D86" s="5" t="str">
        <f>VLOOKUP(C86,[2]在职人员信息表!$F:$U,16,FALSE)</f>
        <v>152127198212082121</v>
      </c>
      <c r="E86" s="7" t="str">
        <f>VLOOKUP(C86,[2]在职人员信息表!$F:$G,2,FALSE)</f>
        <v>采购部</v>
      </c>
      <c r="F86" s="7" t="str">
        <f>VLOOKUP(C86,[2]在职人员信息表!$F:$H,3,FALSE)</f>
        <v>副经理</v>
      </c>
      <c r="G86" s="7" t="s">
        <v>155</v>
      </c>
      <c r="H86" s="375">
        <f>VLOOKUP(C86,[2]任职汇总表!$D:$I,6,FALSE())</f>
        <v>45532</v>
      </c>
      <c r="I86" s="7">
        <v>300</v>
      </c>
      <c r="J86" s="7"/>
      <c r="K86" s="5"/>
      <c r="S86" s="5"/>
      <c r="T86" s="5"/>
      <c r="U86" s="5"/>
      <c r="V86" s="5"/>
      <c r="W86" s="5"/>
      <c r="X86" s="5"/>
      <c r="Y86" s="5"/>
      <c r="Z86" s="452"/>
      <c r="AA86" s="452"/>
      <c r="AB86" s="452"/>
      <c r="AC86" s="452"/>
      <c r="AD86" s="452"/>
      <c r="AE86" s="5" t="str">
        <f>VLOOKUP(C86,[5]Sheet1!$C$1:$G$65536,5,FALSE)</f>
        <v>呼和浩特</v>
      </c>
      <c r="AF86" s="446"/>
      <c r="AG86" s="446"/>
      <c r="AH86" s="5"/>
      <c r="AI86" s="447"/>
      <c r="AJ86" s="447"/>
      <c r="AK86" s="5"/>
      <c r="AL86" s="447"/>
      <c r="AM86" s="447"/>
      <c r="AN86" s="5"/>
      <c r="AO86" s="447"/>
      <c r="AP86" s="453"/>
      <c r="AQ86" s="452"/>
      <c r="AR86" s="453"/>
      <c r="AS86" s="453"/>
      <c r="AT86" s="452"/>
      <c r="AU86" s="453"/>
      <c r="AV86" s="453"/>
      <c r="AW86" s="452"/>
      <c r="AX86" s="452"/>
      <c r="AY86" s="452"/>
      <c r="AZ86" s="452"/>
      <c r="BA86" s="452"/>
      <c r="BB86" s="452"/>
    </row>
    <row r="87" customHeight="1" spans="1:54">
      <c r="A87" s="5">
        <v>84</v>
      </c>
      <c r="B87" s="452"/>
      <c r="C87" s="442" t="s">
        <v>166</v>
      </c>
      <c r="D87" s="5" t="str">
        <f>VLOOKUP(C87,[2]在职人员信息表!$F:$U,16,FALSE)</f>
        <v>152723199206140331</v>
      </c>
      <c r="E87" s="7" t="str">
        <f>VLOOKUP(C87,[2]在职人员信息表!$F:$G,2,FALSE)</f>
        <v>人力行政中心</v>
      </c>
      <c r="F87" s="7" t="str">
        <f>VLOOKUP(C87,[2]在职人员信息表!$F:$H,3,FALSE)</f>
        <v>副经理</v>
      </c>
      <c r="G87" s="7" t="s">
        <v>155</v>
      </c>
      <c r="H87" s="375">
        <f>VLOOKUP(C87,[2]任职汇总表!$D:$I,6,FALSE())</f>
        <v>45145</v>
      </c>
      <c r="I87" s="7">
        <v>300</v>
      </c>
      <c r="J87" s="7"/>
      <c r="K87" s="5"/>
      <c r="S87" s="5"/>
      <c r="T87" s="5"/>
      <c r="U87" s="5"/>
      <c r="V87" s="5"/>
      <c r="W87" s="5"/>
      <c r="X87" s="5"/>
      <c r="Y87" s="5"/>
      <c r="Z87" s="452"/>
      <c r="AA87" s="452"/>
      <c r="AB87" s="452"/>
      <c r="AC87" s="452"/>
      <c r="AD87" s="452"/>
      <c r="AE87" s="5"/>
      <c r="AF87" s="446"/>
      <c r="AG87" s="446"/>
      <c r="AH87" s="5"/>
      <c r="AI87" s="447"/>
      <c r="AJ87" s="447"/>
      <c r="AK87" s="5"/>
      <c r="AL87" s="447"/>
      <c r="AM87" s="447"/>
      <c r="AN87" s="5"/>
      <c r="AO87" s="447"/>
      <c r="AP87" s="453"/>
      <c r="AQ87" s="452"/>
      <c r="AR87" s="453"/>
      <c r="AS87" s="453"/>
      <c r="AT87" s="452"/>
      <c r="AU87" s="453"/>
      <c r="AV87" s="453"/>
      <c r="AW87" s="452"/>
      <c r="AX87" s="452"/>
      <c r="AY87" s="452"/>
      <c r="AZ87" s="452"/>
      <c r="BA87" s="452"/>
      <c r="BB87" s="452"/>
    </row>
    <row r="88" customHeight="1" spans="1:54">
      <c r="A88" s="5">
        <v>85</v>
      </c>
      <c r="B88" s="452"/>
      <c r="C88" s="442" t="s">
        <v>167</v>
      </c>
      <c r="D88" s="5" t="str">
        <f>VLOOKUP(C88,[2]在职人员信息表!$F:$U,16,FALSE)</f>
        <v>152723198409151829</v>
      </c>
      <c r="E88" s="7" t="str">
        <f>VLOOKUP(C88,[2]在职人员信息表!$F:$G,2,FALSE)</f>
        <v>人力行政中心</v>
      </c>
      <c r="F88" s="7" t="str">
        <f>VLOOKUP(C88,[2]在职人员信息表!$F:$H,3,FALSE)</f>
        <v>副经理</v>
      </c>
      <c r="G88" s="7" t="s">
        <v>155</v>
      </c>
      <c r="H88" s="375">
        <f>VLOOKUP(C88,[2]任职汇总表!$D:$I,6,FALSE())</f>
        <v>45145</v>
      </c>
      <c r="I88" s="7">
        <v>300</v>
      </c>
      <c r="J88" s="7"/>
      <c r="K88" s="5"/>
      <c r="S88" s="5"/>
      <c r="T88" s="5"/>
      <c r="U88" s="5"/>
      <c r="V88" s="5"/>
      <c r="W88" s="5"/>
      <c r="X88" s="5"/>
      <c r="Y88" s="5"/>
      <c r="Z88" s="452"/>
      <c r="AA88" s="452"/>
      <c r="AB88" s="452"/>
      <c r="AC88" s="452"/>
      <c r="AD88" s="452"/>
      <c r="AE88" s="5"/>
      <c r="AF88" s="446"/>
      <c r="AG88" s="446"/>
      <c r="AH88" s="5"/>
      <c r="AI88" s="447"/>
      <c r="AJ88" s="447"/>
      <c r="AK88" s="5"/>
      <c r="AL88" s="447"/>
      <c r="AM88" s="447"/>
      <c r="AN88" s="5"/>
      <c r="AO88" s="447"/>
      <c r="AP88" s="453"/>
      <c r="AQ88" s="452"/>
      <c r="AR88" s="453"/>
      <c r="AS88" s="453"/>
      <c r="AT88" s="452"/>
      <c r="AU88" s="453"/>
      <c r="AV88" s="453"/>
      <c r="AW88" s="452"/>
      <c r="AX88" s="452"/>
      <c r="AY88" s="452"/>
      <c r="AZ88" s="452"/>
      <c r="BA88" s="452"/>
      <c r="BB88" s="452"/>
    </row>
    <row r="89" customHeight="1" spans="1:54">
      <c r="A89" s="5">
        <v>86</v>
      </c>
      <c r="B89" s="452"/>
      <c r="C89" s="442" t="s">
        <v>168</v>
      </c>
      <c r="D89" s="5" t="str">
        <f>VLOOKUP(C89,[2]在职人员信息表!$F:$U,16,FALSE)</f>
        <v>152723199109141826</v>
      </c>
      <c r="E89" s="7" t="str">
        <f>VLOOKUP(C89,[2]在职人员信息表!$F:$G,2,FALSE)</f>
        <v>总工办</v>
      </c>
      <c r="F89" s="7" t="str">
        <f>VLOOKUP(C89,[2]在职人员信息表!$F:$H,3,FALSE)</f>
        <v>副主任</v>
      </c>
      <c r="G89" s="7" t="s">
        <v>155</v>
      </c>
      <c r="H89" s="375">
        <f>VLOOKUP(C89,[2]任职汇总表!$D:$I,6,FALSE())</f>
        <v>45145</v>
      </c>
      <c r="I89" s="7">
        <v>300</v>
      </c>
      <c r="J89" s="7"/>
      <c r="K89" s="5"/>
      <c r="S89" s="5">
        <v>127</v>
      </c>
      <c r="T89" s="5">
        <v>127</v>
      </c>
      <c r="U89" s="5">
        <v>166.8</v>
      </c>
      <c r="V89" s="5"/>
      <c r="W89" s="5"/>
      <c r="X89" s="5"/>
      <c r="Y89" s="5"/>
      <c r="Z89" s="452"/>
      <c r="AA89" s="452"/>
      <c r="AB89" s="452"/>
      <c r="AC89" s="452"/>
      <c r="AD89" s="452"/>
      <c r="AE89" s="5"/>
      <c r="AF89" s="446"/>
      <c r="AG89" s="446"/>
      <c r="AH89" s="5"/>
      <c r="AI89" s="447"/>
      <c r="AJ89" s="447"/>
      <c r="AK89" s="5"/>
      <c r="AL89" s="447"/>
      <c r="AM89" s="447"/>
      <c r="AN89" s="5"/>
      <c r="AO89" s="447"/>
      <c r="AP89" s="453"/>
      <c r="AQ89" s="452"/>
      <c r="AR89" s="453"/>
      <c r="AS89" s="453"/>
      <c r="AT89" s="452"/>
      <c r="AU89" s="453"/>
      <c r="AV89" s="453"/>
      <c r="AW89" s="452"/>
      <c r="AX89" s="452"/>
      <c r="AY89" s="452"/>
      <c r="AZ89" s="452"/>
      <c r="BA89" s="452"/>
      <c r="BB89" s="452"/>
    </row>
    <row r="90" customHeight="1" spans="1:54">
      <c r="A90" s="5">
        <v>87</v>
      </c>
      <c r="B90" s="452"/>
      <c r="C90" s="442" t="s">
        <v>169</v>
      </c>
      <c r="D90" s="5" t="str">
        <f>VLOOKUP(C90,[2]在职人员信息表!$F:$U,16,FALSE)</f>
        <v>152723198104171810</v>
      </c>
      <c r="E90" s="7" t="str">
        <f>VLOOKUP(C90,[2]在职人员信息表!$F:$G,2,FALSE)</f>
        <v>多种经营部-多经</v>
      </c>
      <c r="F90" s="7" t="str">
        <f>VLOOKUP(C90,[2]在职人员信息表!$F:$H,3,FALSE)</f>
        <v>副经理</v>
      </c>
      <c r="G90" s="7" t="s">
        <v>155</v>
      </c>
      <c r="H90" s="375">
        <f>VLOOKUP(C90,[2]任职汇总表!$D:$I,6,FALSE())</f>
        <v>44202</v>
      </c>
      <c r="I90" s="7">
        <v>300</v>
      </c>
      <c r="J90" s="7"/>
      <c r="K90" s="5"/>
      <c r="S90" s="5">
        <v>300</v>
      </c>
      <c r="T90" s="5">
        <v>292</v>
      </c>
      <c r="U90" s="5">
        <v>300</v>
      </c>
      <c r="V90" s="5"/>
      <c r="W90" s="5"/>
      <c r="X90" s="5"/>
      <c r="Y90" s="5"/>
      <c r="Z90" s="452"/>
      <c r="AA90" s="452"/>
      <c r="AB90" s="452"/>
      <c r="AC90" s="452"/>
      <c r="AD90" s="452"/>
      <c r="AE90" s="5"/>
      <c r="AF90" s="446"/>
      <c r="AG90" s="446"/>
      <c r="AH90" s="5"/>
      <c r="AI90" s="447"/>
      <c r="AJ90" s="447"/>
      <c r="AK90" s="5"/>
      <c r="AL90" s="447"/>
      <c r="AM90" s="447"/>
      <c r="AN90" s="5"/>
      <c r="AO90" s="447"/>
      <c r="AP90" s="453"/>
      <c r="AQ90" s="452"/>
      <c r="AR90" s="453"/>
      <c r="AS90" s="453"/>
      <c r="AT90" s="452"/>
      <c r="AU90" s="453"/>
      <c r="AV90" s="453"/>
      <c r="AW90" s="452"/>
      <c r="AX90" s="452"/>
      <c r="AY90" s="452"/>
      <c r="AZ90" s="452"/>
      <c r="BA90" s="452"/>
      <c r="BB90" s="452"/>
    </row>
    <row r="91" customHeight="1" spans="1:54">
      <c r="A91" s="5">
        <v>88</v>
      </c>
      <c r="B91" s="452"/>
      <c r="C91" s="442" t="s">
        <v>170</v>
      </c>
      <c r="D91" s="5" t="s">
        <v>171</v>
      </c>
      <c r="E91" s="7" t="s">
        <v>172</v>
      </c>
      <c r="F91" s="7" t="s">
        <v>173</v>
      </c>
      <c r="G91" s="7" t="s">
        <v>155</v>
      </c>
      <c r="H91" s="375">
        <f>VLOOKUP(C91,[2]任职汇总表!$D:$I,6,FALSE())</f>
        <v>43164</v>
      </c>
      <c r="I91" s="7">
        <v>300</v>
      </c>
      <c r="J91" s="7"/>
      <c r="K91" s="5"/>
      <c r="S91" s="5">
        <v>300</v>
      </c>
      <c r="T91" s="5">
        <v>300</v>
      </c>
      <c r="U91" s="5">
        <v>300</v>
      </c>
      <c r="V91" s="5"/>
      <c r="W91" s="5"/>
      <c r="X91" s="5"/>
      <c r="Y91" s="5"/>
      <c r="Z91" s="452"/>
      <c r="AA91" s="452"/>
      <c r="AB91" s="452"/>
      <c r="AC91" s="452"/>
      <c r="AD91" s="452"/>
      <c r="AE91" s="5"/>
      <c r="AF91" s="446"/>
      <c r="AG91" s="446"/>
      <c r="AH91" s="5"/>
      <c r="AI91" s="447"/>
      <c r="AJ91" s="447"/>
      <c r="AK91" s="5"/>
      <c r="AL91" s="447"/>
      <c r="AM91" s="447"/>
      <c r="AN91" s="5"/>
      <c r="AO91" s="447"/>
      <c r="AP91" s="453"/>
      <c r="AQ91" s="452"/>
      <c r="AR91" s="453"/>
      <c r="AS91" s="453"/>
      <c r="AT91" s="452"/>
      <c r="AU91" s="453"/>
      <c r="AV91" s="453"/>
      <c r="AW91" s="452"/>
      <c r="AX91" s="452"/>
      <c r="AY91" s="452"/>
      <c r="AZ91" s="452"/>
      <c r="BA91" s="452"/>
      <c r="BB91" s="452"/>
    </row>
    <row r="92" customHeight="1" spans="1:54">
      <c r="A92" s="5">
        <v>89</v>
      </c>
      <c r="B92" s="452"/>
      <c r="C92" s="442" t="s">
        <v>174</v>
      </c>
      <c r="D92" s="5"/>
      <c r="E92" s="7" t="s">
        <v>175</v>
      </c>
      <c r="F92" s="7" t="s">
        <v>176</v>
      </c>
      <c r="G92" s="7" t="s">
        <v>155</v>
      </c>
      <c r="H92" s="375"/>
      <c r="I92" s="7">
        <v>300</v>
      </c>
      <c r="J92" s="7"/>
      <c r="K92" s="5"/>
      <c r="S92" s="5"/>
      <c r="T92" s="5">
        <v>224</v>
      </c>
      <c r="U92" s="5">
        <v>224</v>
      </c>
      <c r="V92" s="5"/>
      <c r="W92" s="5"/>
      <c r="X92" s="5"/>
      <c r="Y92" s="5"/>
      <c r="Z92" s="452"/>
      <c r="AA92" s="452"/>
      <c r="AB92" s="452"/>
      <c r="AC92" s="452"/>
      <c r="AD92" s="452"/>
      <c r="AE92" s="5"/>
      <c r="AF92" s="446"/>
      <c r="AG92" s="446"/>
      <c r="AH92" s="5"/>
      <c r="AI92" s="447"/>
      <c r="AJ92" s="447"/>
      <c r="AK92" s="5"/>
      <c r="AL92" s="447"/>
      <c r="AM92" s="447"/>
      <c r="AN92" s="5"/>
      <c r="AO92" s="447"/>
      <c r="AP92" s="453"/>
      <c r="AQ92" s="452"/>
      <c r="AR92" s="453"/>
      <c r="AS92" s="453"/>
      <c r="AT92" s="452"/>
      <c r="AU92" s="453"/>
      <c r="AV92" s="453"/>
      <c r="AW92" s="452"/>
      <c r="AX92" s="452"/>
      <c r="AY92" s="452"/>
      <c r="AZ92" s="452"/>
      <c r="BA92" s="452"/>
      <c r="BB92" s="452"/>
    </row>
    <row r="93" customHeight="1" spans="1:54">
      <c r="A93" s="5">
        <v>90</v>
      </c>
      <c r="B93" s="452"/>
      <c r="C93" s="442" t="s">
        <v>177</v>
      </c>
      <c r="D93" s="5" t="str">
        <f>VLOOKUP(C93,[2]在职人员信息表!$F:$U,16,FALSE)</f>
        <v>152723198612071517</v>
      </c>
      <c r="E93" s="7" t="str">
        <f>VLOOKUP(C93,[2]在职人员信息表!$F:$G,2,FALSE)</f>
        <v>综采队</v>
      </c>
      <c r="F93" s="7" t="str">
        <f>VLOOKUP(C93,[2]在职人员信息表!$F:$H,3,FALSE)</f>
        <v>副队长</v>
      </c>
      <c r="G93" s="7" t="s">
        <v>178</v>
      </c>
      <c r="H93" s="375">
        <f>VLOOKUP(C93,[2]任职汇总表!$D:$I,6,FALSE())</f>
        <v>44958</v>
      </c>
      <c r="I93" s="7">
        <v>200</v>
      </c>
      <c r="J93" s="7"/>
      <c r="K93" s="5"/>
      <c r="S93" s="5">
        <v>132.4</v>
      </c>
      <c r="T93" s="5">
        <v>164.1</v>
      </c>
      <c r="U93" s="5">
        <v>131</v>
      </c>
      <c r="V93" s="5"/>
      <c r="W93" s="5"/>
      <c r="X93" s="5"/>
      <c r="Y93" s="5"/>
      <c r="Z93" s="452"/>
      <c r="AA93" s="452"/>
      <c r="AB93" s="452"/>
      <c r="AC93" s="452"/>
      <c r="AD93" s="452"/>
      <c r="AE93" s="5"/>
      <c r="AF93" s="446"/>
      <c r="AG93" s="446"/>
      <c r="AH93" s="5"/>
      <c r="AI93" s="447"/>
      <c r="AJ93" s="447"/>
      <c r="AK93" s="5"/>
      <c r="AL93" s="447"/>
      <c r="AM93" s="447"/>
      <c r="AN93" s="5"/>
      <c r="AO93" s="447"/>
      <c r="AP93" s="453"/>
      <c r="AQ93" s="452"/>
      <c r="AR93" s="453"/>
      <c r="AS93" s="453"/>
      <c r="AT93" s="452"/>
      <c r="AU93" s="453"/>
      <c r="AV93" s="453"/>
      <c r="AW93" s="452"/>
      <c r="AX93" s="452"/>
      <c r="AY93" s="452"/>
      <c r="AZ93" s="452"/>
      <c r="BA93" s="452"/>
      <c r="BB93" s="452"/>
    </row>
    <row r="94" customHeight="1" spans="1:54">
      <c r="A94" s="5">
        <v>91</v>
      </c>
      <c r="B94" s="452"/>
      <c r="C94" s="442" t="s">
        <v>179</v>
      </c>
      <c r="D94" s="5" t="str">
        <f>VLOOKUP(C94,[2]在职人员信息表!$F:$U,16,FALSE)</f>
        <v>370826197111153732</v>
      </c>
      <c r="E94" s="7" t="str">
        <f>VLOOKUP(C94,[2]在职人员信息表!$F:$G,2,FALSE)</f>
        <v>综采队</v>
      </c>
      <c r="F94" s="7" t="str">
        <f>VLOOKUP(C94,[2]在职人员信息表!$F:$H,3,FALSE)</f>
        <v>副队长</v>
      </c>
      <c r="G94" s="7" t="s">
        <v>178</v>
      </c>
      <c r="H94" s="375">
        <f>VLOOKUP(C94,[2]任职汇总表!$D:$I,6,FALSE())</f>
        <v>44958</v>
      </c>
      <c r="I94" s="7">
        <v>200</v>
      </c>
      <c r="J94" s="7"/>
      <c r="K94" s="5"/>
      <c r="S94" s="5">
        <v>149.2</v>
      </c>
      <c r="T94" s="5">
        <v>149</v>
      </c>
      <c r="U94" s="5">
        <v>149.1</v>
      </c>
      <c r="V94" s="5"/>
      <c r="W94" s="5"/>
      <c r="X94" s="5"/>
      <c r="Y94" s="5"/>
      <c r="Z94" s="452"/>
      <c r="AA94" s="452"/>
      <c r="AB94" s="452"/>
      <c r="AC94" s="452"/>
      <c r="AD94" s="452"/>
      <c r="AE94" s="5" t="str">
        <f>VLOOKUP(C94,[5]Sheet1!$C$1:$G$65536,5,FALSE)</f>
        <v>山东省济宁市微山县</v>
      </c>
      <c r="AF94" s="446">
        <v>46140</v>
      </c>
      <c r="AG94" s="446">
        <v>46148</v>
      </c>
      <c r="AH94" s="5">
        <v>1000</v>
      </c>
      <c r="AI94" s="447"/>
      <c r="AJ94" s="447"/>
      <c r="AK94" s="5"/>
      <c r="AL94" s="447"/>
      <c r="AM94" s="447"/>
      <c r="AN94" s="5"/>
      <c r="AO94" s="447"/>
      <c r="AP94" s="453"/>
      <c r="AQ94" s="452"/>
      <c r="AR94" s="453"/>
      <c r="AS94" s="453"/>
      <c r="AT94" s="452"/>
      <c r="AU94" s="453"/>
      <c r="AV94" s="453"/>
      <c r="AW94" s="452"/>
      <c r="AX94" s="452"/>
      <c r="AY94" s="452"/>
      <c r="AZ94" s="452"/>
      <c r="BA94" s="452"/>
      <c r="BB94" s="452"/>
    </row>
    <row r="95" customHeight="1" spans="1:54">
      <c r="A95" s="5">
        <v>92</v>
      </c>
      <c r="B95" s="452"/>
      <c r="C95" s="442" t="s">
        <v>180</v>
      </c>
      <c r="D95" s="5" t="str">
        <f>VLOOKUP(C95,[2]在职人员信息表!$F:$U,16,FALSE)</f>
        <v>320322198908010811</v>
      </c>
      <c r="E95" s="7" t="s">
        <v>181</v>
      </c>
      <c r="F95" s="7" t="s">
        <v>182</v>
      </c>
      <c r="G95" s="7" t="s">
        <v>155</v>
      </c>
      <c r="H95" s="463"/>
      <c r="I95" s="7">
        <v>200</v>
      </c>
      <c r="J95" s="7"/>
      <c r="K95" s="464" t="s">
        <v>183</v>
      </c>
      <c r="S95" s="5"/>
      <c r="T95" s="5"/>
      <c r="U95" s="5"/>
      <c r="V95" s="5"/>
      <c r="W95" s="5"/>
      <c r="X95" s="5"/>
      <c r="Y95" s="5"/>
      <c r="Z95" s="452"/>
      <c r="AA95" s="452"/>
      <c r="AB95" s="452"/>
      <c r="AC95" s="452"/>
      <c r="AD95" s="452"/>
      <c r="AE95" s="5" t="str">
        <f>VLOOKUP(C95,[5]Sheet1!$C$1:$G$65536,5,FALSE)</f>
        <v>江苏省徐州市沛县</v>
      </c>
      <c r="AF95" s="446">
        <v>46067</v>
      </c>
      <c r="AG95" s="446">
        <v>46075</v>
      </c>
      <c r="AH95" s="5">
        <v>1271</v>
      </c>
      <c r="AI95" s="447">
        <v>46143</v>
      </c>
      <c r="AJ95" s="447">
        <v>46150</v>
      </c>
      <c r="AK95" s="5">
        <v>1400</v>
      </c>
      <c r="AL95" s="447"/>
      <c r="AM95" s="447"/>
      <c r="AN95" s="5"/>
      <c r="AO95" s="447"/>
      <c r="AP95" s="453"/>
      <c r="AQ95" s="452"/>
      <c r="AR95" s="453"/>
      <c r="AS95" s="453"/>
      <c r="AT95" s="452"/>
      <c r="AU95" s="453"/>
      <c r="AV95" s="453"/>
      <c r="AW95" s="452"/>
      <c r="AX95" s="452"/>
      <c r="AY95" s="452"/>
      <c r="AZ95" s="452"/>
      <c r="BA95" s="452"/>
      <c r="BB95" s="452"/>
    </row>
    <row r="96" customHeight="1" spans="1:54">
      <c r="A96" s="5">
        <v>93</v>
      </c>
      <c r="B96" s="452"/>
      <c r="C96" s="442" t="s">
        <v>184</v>
      </c>
      <c r="D96" s="5" t="str">
        <f>VLOOKUP(C96,[2]在职人员信息表!$F:$U,16,FALSE)</f>
        <v>130227197307093611</v>
      </c>
      <c r="E96" s="7" t="str">
        <f>VLOOKUP(C96,[2]在职人员信息表!$F:$G,2,FALSE)</f>
        <v>综采队</v>
      </c>
      <c r="F96" s="7" t="str">
        <f>VLOOKUP(C96,[2]在职人员信息表!$F:$H,3,FALSE)</f>
        <v>副队长</v>
      </c>
      <c r="G96" s="7" t="s">
        <v>178</v>
      </c>
      <c r="H96" s="375">
        <f>VLOOKUP(C96,[2]任职汇总表!$D:$I,6,FALSE())</f>
        <v>44958</v>
      </c>
      <c r="I96" s="7">
        <v>200</v>
      </c>
      <c r="J96" s="7"/>
      <c r="K96" s="5"/>
      <c r="S96" s="5">
        <v>199</v>
      </c>
      <c r="T96" s="5">
        <v>199</v>
      </c>
      <c r="U96" s="5">
        <v>199</v>
      </c>
      <c r="V96" s="5"/>
      <c r="W96" s="5"/>
      <c r="X96" s="5"/>
      <c r="Y96" s="5"/>
      <c r="Z96" s="452"/>
      <c r="AA96" s="452"/>
      <c r="AB96" s="452"/>
      <c r="AC96" s="452"/>
      <c r="AD96" s="452"/>
      <c r="AE96" s="5" t="str">
        <f>VLOOKUP(C96,[5]Sheet1!$C$1:$G$65536,5,FALSE)</f>
        <v>河北省唐山市迁西县罗屯镇长岭丰村
</v>
      </c>
      <c r="AF96" s="446"/>
      <c r="AG96" s="446"/>
      <c r="AH96" s="5"/>
      <c r="AI96" s="447"/>
      <c r="AJ96" s="447"/>
      <c r="AK96" s="5"/>
      <c r="AL96" s="447"/>
      <c r="AM96" s="447"/>
      <c r="AN96" s="5"/>
      <c r="AO96" s="447"/>
      <c r="AP96" s="453"/>
      <c r="AQ96" s="452"/>
      <c r="AR96" s="453"/>
      <c r="AS96" s="453"/>
      <c r="AT96" s="452"/>
      <c r="AU96" s="453"/>
      <c r="AV96" s="453"/>
      <c r="AW96" s="452"/>
      <c r="AX96" s="452"/>
      <c r="AY96" s="452"/>
      <c r="AZ96" s="452"/>
      <c r="BA96" s="452"/>
      <c r="BB96" s="452"/>
    </row>
    <row r="97" customHeight="1" spans="1:54">
      <c r="A97" s="5">
        <v>94</v>
      </c>
      <c r="B97" s="452"/>
      <c r="C97" s="442" t="s">
        <v>185</v>
      </c>
      <c r="D97" s="5" t="str">
        <f>VLOOKUP(C97,[2]在职人员信息表!$F:$U,16,FALSE)</f>
        <v>211404198108276230</v>
      </c>
      <c r="E97" s="7" t="str">
        <f>VLOOKUP(C97,[2]在职人员信息表!$F:$G,2,FALSE)</f>
        <v>综采队</v>
      </c>
      <c r="F97" s="7" t="str">
        <f>VLOOKUP(C97,[2]在职人员信息表!$F:$H,3,FALSE)</f>
        <v>副队长</v>
      </c>
      <c r="G97" s="7" t="s">
        <v>178</v>
      </c>
      <c r="H97" s="375">
        <f>VLOOKUP(C97,[2]任职汇总表!$D:$I,6,FALSE())</f>
        <v>44958</v>
      </c>
      <c r="I97" s="7">
        <v>200</v>
      </c>
      <c r="J97" s="7"/>
      <c r="K97" s="5"/>
      <c r="S97" s="5">
        <v>140.9</v>
      </c>
      <c r="T97" s="5">
        <v>140.9</v>
      </c>
      <c r="U97" s="5">
        <v>140.9</v>
      </c>
      <c r="V97" s="5"/>
      <c r="W97" s="5"/>
      <c r="X97" s="5"/>
      <c r="Y97" s="5"/>
      <c r="Z97" s="452"/>
      <c r="AA97" s="452"/>
      <c r="AB97" s="452"/>
      <c r="AC97" s="452"/>
      <c r="AD97" s="452"/>
      <c r="AE97" s="5" t="str">
        <f>VLOOKUP(C97,[5]Sheet1!$C$1:$G$65536,5,FALSE)</f>
        <v>辽宁省葫芦岛市</v>
      </c>
      <c r="AF97" s="446"/>
      <c r="AG97" s="446"/>
      <c r="AH97" s="5"/>
      <c r="AI97" s="447"/>
      <c r="AJ97" s="447"/>
      <c r="AK97" s="5"/>
      <c r="AL97" s="447"/>
      <c r="AM97" s="447"/>
      <c r="AN97" s="5"/>
      <c r="AO97" s="447"/>
      <c r="AP97" s="453"/>
      <c r="AQ97" s="452"/>
      <c r="AR97" s="453"/>
      <c r="AS97" s="453"/>
      <c r="AT97" s="452"/>
      <c r="AU97" s="453"/>
      <c r="AV97" s="453"/>
      <c r="AW97" s="452"/>
      <c r="AX97" s="452"/>
      <c r="AY97" s="452"/>
      <c r="AZ97" s="452"/>
      <c r="BA97" s="452"/>
      <c r="BB97" s="452"/>
    </row>
    <row r="98" customHeight="1" spans="1:54">
      <c r="A98" s="5">
        <v>95</v>
      </c>
      <c r="B98" s="452"/>
      <c r="C98" s="442" t="s">
        <v>186</v>
      </c>
      <c r="D98" s="5" t="str">
        <f>VLOOKUP(C98,[2]在职人员信息表!$F:$U,16,FALSE)</f>
        <v>130406198501023012</v>
      </c>
      <c r="E98" s="7" t="str">
        <f>VLOOKUP(C98,[2]在职人员信息表!$F:$G,2,FALSE)</f>
        <v>综掘队</v>
      </c>
      <c r="F98" s="7" t="str">
        <f>VLOOKUP(C98,[2]在职人员信息表!$F:$H,3,FALSE)</f>
        <v>副队长</v>
      </c>
      <c r="G98" s="7" t="s">
        <v>178</v>
      </c>
      <c r="H98" s="375">
        <f>VLOOKUP(C98,[2]任职汇总表!$D:$I,6,FALSE())</f>
        <v>44964</v>
      </c>
      <c r="I98" s="7">
        <v>200</v>
      </c>
      <c r="J98" s="7"/>
      <c r="K98" s="5"/>
      <c r="S98" s="5">
        <v>200</v>
      </c>
      <c r="T98" s="5">
        <v>15</v>
      </c>
      <c r="U98" s="5">
        <v>200</v>
      </c>
      <c r="V98" s="5"/>
      <c r="W98" s="5"/>
      <c r="X98" s="5"/>
      <c r="Y98" s="5"/>
      <c r="Z98" s="452"/>
      <c r="AA98" s="452"/>
      <c r="AB98" s="452"/>
      <c r="AC98" s="452"/>
      <c r="AD98" s="452"/>
      <c r="AE98" s="5" t="str">
        <f>VLOOKUP(C98,[5]Sheet1!$C$1:$G$65536,5,FALSE)</f>
        <v>河北省邯郸市峰峰矿区界城镇苏一村4队16号</v>
      </c>
      <c r="AF98" s="446">
        <v>46023</v>
      </c>
      <c r="AG98" s="446">
        <v>46031</v>
      </c>
      <c r="AH98" s="5">
        <v>1000</v>
      </c>
      <c r="AI98" s="447">
        <v>46066</v>
      </c>
      <c r="AJ98" s="447">
        <v>46076</v>
      </c>
      <c r="AK98" s="5">
        <v>838</v>
      </c>
      <c r="AL98" s="447"/>
      <c r="AM98" s="447"/>
      <c r="AN98" s="5"/>
      <c r="AO98" s="447"/>
      <c r="AP98" s="453"/>
      <c r="AQ98" s="452"/>
      <c r="AR98" s="453"/>
      <c r="AS98" s="453"/>
      <c r="AT98" s="452"/>
      <c r="AU98" s="453"/>
      <c r="AV98" s="453"/>
      <c r="AW98" s="452"/>
      <c r="AX98" s="452"/>
      <c r="AY98" s="452"/>
      <c r="AZ98" s="452"/>
      <c r="BA98" s="452"/>
      <c r="BB98" s="452"/>
    </row>
    <row r="99" customHeight="1" spans="1:54">
      <c r="A99" s="5">
        <v>96</v>
      </c>
      <c r="B99" s="452"/>
      <c r="C99" s="442" t="s">
        <v>187</v>
      </c>
      <c r="D99" s="5" t="str">
        <f>VLOOKUP(C99,[2]在职人员信息表!$F:$U,16,FALSE)</f>
        <v>150429197812103435</v>
      </c>
      <c r="E99" s="7" t="str">
        <f>VLOOKUP(C99,[2]在职人员信息表!$F:$G,2,FALSE)</f>
        <v>综掘队</v>
      </c>
      <c r="F99" s="7" t="str">
        <f>VLOOKUP(C99,[2]在职人员信息表!$F:$H,3,FALSE)</f>
        <v>副队长</v>
      </c>
      <c r="G99" s="7" t="s">
        <v>178</v>
      </c>
      <c r="H99" s="375">
        <f>VLOOKUP(C99,[2]任职汇总表!$D:$I,6,FALSE())</f>
        <v>44964</v>
      </c>
      <c r="I99" s="7">
        <v>200</v>
      </c>
      <c r="J99" s="7"/>
      <c r="K99" s="5"/>
      <c r="S99" s="5">
        <v>168</v>
      </c>
      <c r="T99" s="5">
        <v>168.4</v>
      </c>
      <c r="U99" s="5">
        <v>168</v>
      </c>
      <c r="V99" s="5"/>
      <c r="W99" s="5"/>
      <c r="X99" s="5"/>
      <c r="Y99" s="5"/>
      <c r="Z99" s="452"/>
      <c r="AA99" s="452"/>
      <c r="AB99" s="452"/>
      <c r="AC99" s="452"/>
      <c r="AD99" s="452"/>
      <c r="AE99" s="5" t="str">
        <f>VLOOKUP(C99,[5]Sheet1!$C$1:$G$65536,5,FALSE)</f>
        <v>内蒙古赤峰市宁城县三座店镇小塘土沟村7组</v>
      </c>
      <c r="AF99" s="446">
        <v>46079</v>
      </c>
      <c r="AG99" s="446">
        <v>46089</v>
      </c>
      <c r="AH99" s="5">
        <v>1000</v>
      </c>
      <c r="AI99" s="447"/>
      <c r="AJ99" s="447"/>
      <c r="AK99" s="5"/>
      <c r="AL99" s="447"/>
      <c r="AM99" s="447"/>
      <c r="AN99" s="5"/>
      <c r="AO99" s="447"/>
      <c r="AP99" s="453"/>
      <c r="AQ99" s="452"/>
      <c r="AR99" s="453"/>
      <c r="AS99" s="453"/>
      <c r="AT99" s="452"/>
      <c r="AU99" s="453"/>
      <c r="AV99" s="453"/>
      <c r="AW99" s="452"/>
      <c r="AX99" s="452"/>
      <c r="AY99" s="452"/>
      <c r="AZ99" s="452"/>
      <c r="BA99" s="452"/>
      <c r="BB99" s="452"/>
    </row>
    <row r="100" customHeight="1" spans="1:54">
      <c r="A100" s="5">
        <v>97</v>
      </c>
      <c r="B100" s="452"/>
      <c r="C100" s="442" t="s">
        <v>188</v>
      </c>
      <c r="D100" s="5" t="str">
        <f>VLOOKUP(C100,[2]在职人员信息表!$F:$U,16,FALSE)</f>
        <v>130406197709293017</v>
      </c>
      <c r="E100" s="7" t="str">
        <f>VLOOKUP(C100,[2]在职人员信息表!$F:$G,2,FALSE)</f>
        <v>综掘队</v>
      </c>
      <c r="F100" s="7" t="str">
        <f>VLOOKUP(C100,[2]在职人员信息表!$F:$H,3,FALSE)</f>
        <v>副队长</v>
      </c>
      <c r="G100" s="7" t="s">
        <v>178</v>
      </c>
      <c r="H100" s="375">
        <f>VLOOKUP(C100,[2]任职汇总表!$D:$I,6,FALSE())</f>
        <v>45881</v>
      </c>
      <c r="I100" s="7">
        <v>200</v>
      </c>
      <c r="J100" s="7"/>
      <c r="K100" s="5"/>
      <c r="S100" s="5"/>
      <c r="T100" s="5"/>
      <c r="U100" s="5"/>
      <c r="V100" s="5"/>
      <c r="W100" s="5"/>
      <c r="X100" s="5"/>
      <c r="Y100" s="5"/>
      <c r="Z100" s="452"/>
      <c r="AA100" s="452"/>
      <c r="AB100" s="452"/>
      <c r="AC100" s="452"/>
      <c r="AD100" s="452"/>
      <c r="AE100" s="5" t="str">
        <f>VLOOKUP(C100,[5]Sheet1!$C$1:$G$65536,5,FALSE)</f>
        <v>河北省邯郸市峰峰矿区界城镇苏一村4队16号</v>
      </c>
      <c r="AF100" s="446"/>
      <c r="AG100" s="446"/>
      <c r="AH100" s="5"/>
      <c r="AI100" s="447"/>
      <c r="AJ100" s="447"/>
      <c r="AK100" s="5"/>
      <c r="AL100" s="447"/>
      <c r="AM100" s="447"/>
      <c r="AN100" s="5"/>
      <c r="AO100" s="447"/>
      <c r="AP100" s="453"/>
      <c r="AQ100" s="452"/>
      <c r="AR100" s="453"/>
      <c r="AS100" s="453"/>
      <c r="AT100" s="452"/>
      <c r="AU100" s="453"/>
      <c r="AV100" s="453"/>
      <c r="AW100" s="452"/>
      <c r="AX100" s="452"/>
      <c r="AY100" s="452"/>
      <c r="AZ100" s="452"/>
      <c r="BA100" s="452"/>
      <c r="BB100" s="452"/>
    </row>
    <row r="101" ht="28" customHeight="1" spans="1:54">
      <c r="A101" s="5">
        <v>98</v>
      </c>
      <c r="B101" s="452"/>
      <c r="C101" s="442" t="s">
        <v>189</v>
      </c>
      <c r="D101" s="5" t="str">
        <f>VLOOKUP(C101,[2]在职人员信息表!$F:$U,16,FALSE)</f>
        <v>612729199008286611</v>
      </c>
      <c r="E101" s="7" t="str">
        <f>VLOOKUP(C101,[2]在职人员信息表!$F:$G,2,FALSE)</f>
        <v>安全监察科</v>
      </c>
      <c r="F101" s="7" t="str">
        <f>VLOOKUP(C101,[2]在职人员信息表!$F:$H,3,FALSE)</f>
        <v>副科长</v>
      </c>
      <c r="G101" s="7" t="s">
        <v>178</v>
      </c>
      <c r="H101" s="375">
        <f>VLOOKUP(C101,[2]任职汇总表!$D:$I,6,FALSE())</f>
        <v>44607</v>
      </c>
      <c r="I101" s="7">
        <v>200</v>
      </c>
      <c r="J101" s="7"/>
      <c r="K101" s="5"/>
      <c r="S101" s="5">
        <v>149</v>
      </c>
      <c r="T101" s="5">
        <v>164.3</v>
      </c>
      <c r="U101" s="5">
        <v>200</v>
      </c>
      <c r="V101" s="5"/>
      <c r="W101" s="5"/>
      <c r="X101" s="5"/>
      <c r="Y101" s="5"/>
      <c r="Z101" s="452"/>
      <c r="AA101" s="452"/>
      <c r="AB101" s="452"/>
      <c r="AC101" s="452"/>
      <c r="AD101" s="452"/>
      <c r="AE101" s="5" t="str">
        <f>VLOOKUP(C101,[5]Sheet1!$C$1:$G$65536,5,FALSE)</f>
        <v>陕西省榆林市佳县</v>
      </c>
      <c r="AF101" s="446">
        <v>46083</v>
      </c>
      <c r="AG101" s="446">
        <v>46091</v>
      </c>
      <c r="AH101" s="5">
        <v>713.46</v>
      </c>
      <c r="AI101" s="447">
        <v>46163</v>
      </c>
      <c r="AJ101" s="447">
        <v>46167</v>
      </c>
      <c r="AK101" s="5">
        <v>810.43</v>
      </c>
      <c r="AL101" s="447">
        <v>46192</v>
      </c>
      <c r="AM101" s="447">
        <v>46194</v>
      </c>
      <c r="AN101" s="5">
        <v>762.12</v>
      </c>
      <c r="AO101" s="447"/>
      <c r="AP101" s="453"/>
      <c r="AQ101" s="452"/>
      <c r="AR101" s="453"/>
      <c r="AS101" s="453"/>
      <c r="AT101" s="452"/>
      <c r="AU101" s="453"/>
      <c r="AV101" s="453"/>
      <c r="AW101" s="452"/>
      <c r="AX101" s="452"/>
      <c r="AY101" s="452"/>
      <c r="AZ101" s="452"/>
      <c r="BA101" s="452"/>
      <c r="BB101" s="452"/>
    </row>
    <row r="102" customHeight="1" spans="1:54">
      <c r="A102" s="5">
        <v>99</v>
      </c>
      <c r="B102" s="452"/>
      <c r="C102" s="442" t="s">
        <v>190</v>
      </c>
      <c r="D102" s="5" t="str">
        <f>VLOOKUP(C102,[2]在职人员信息表!$F:$U,16,FALSE)</f>
        <v>130406196609090912</v>
      </c>
      <c r="E102" s="7" t="str">
        <f>VLOOKUP(C102,[2]在职人员信息表!$F:$G,2,FALSE)</f>
        <v>机运队</v>
      </c>
      <c r="F102" s="7" t="str">
        <f>VLOOKUP(C102,[2]在职人员信息表!$F:$H,3,FALSE)</f>
        <v>副队长</v>
      </c>
      <c r="G102" s="7" t="s">
        <v>178</v>
      </c>
      <c r="H102" s="375">
        <f>VLOOKUP(C102,[2]任职汇总表!$D:$I,6,FALSE())</f>
        <v>41432</v>
      </c>
      <c r="I102" s="7">
        <v>200</v>
      </c>
      <c r="J102" s="7"/>
      <c r="K102" s="5"/>
      <c r="S102" s="5">
        <v>198.8</v>
      </c>
      <c r="T102" s="5">
        <v>200</v>
      </c>
      <c r="U102" s="5">
        <v>198.8</v>
      </c>
      <c r="V102" s="5"/>
      <c r="W102" s="5"/>
      <c r="X102" s="5"/>
      <c r="Y102" s="5"/>
      <c r="Z102" s="452"/>
      <c r="AA102" s="452"/>
      <c r="AB102" s="452"/>
      <c r="AC102" s="452"/>
      <c r="AD102" s="452"/>
      <c r="AE102" s="5" t="str">
        <f>VLOOKUP(C102,[5]Sheet1!$C$1:$G$65536,5,FALSE)</f>
        <v>河北省邯郸市</v>
      </c>
      <c r="AF102" s="446">
        <v>46135</v>
      </c>
      <c r="AG102" s="446">
        <v>46136</v>
      </c>
      <c r="AH102" s="5">
        <v>600</v>
      </c>
      <c r="AI102" s="447"/>
      <c r="AJ102" s="447"/>
      <c r="AK102" s="5"/>
      <c r="AL102" s="447"/>
      <c r="AM102" s="447"/>
      <c r="AN102" s="5"/>
      <c r="AO102" s="447"/>
      <c r="AP102" s="453"/>
      <c r="AQ102" s="452"/>
      <c r="AR102" s="453"/>
      <c r="AS102" s="453"/>
      <c r="AT102" s="452"/>
      <c r="AU102" s="453"/>
      <c r="AV102" s="453"/>
      <c r="AW102" s="452"/>
      <c r="AX102" s="452"/>
      <c r="AY102" s="452"/>
      <c r="AZ102" s="452"/>
      <c r="BA102" s="452"/>
      <c r="BB102" s="452"/>
    </row>
    <row r="103" customHeight="1" spans="1:54">
      <c r="A103" s="5">
        <v>100</v>
      </c>
      <c r="B103" s="452"/>
      <c r="C103" s="442" t="s">
        <v>191</v>
      </c>
      <c r="D103" s="5" t="str">
        <f>VLOOKUP(C103,[2]在职人员信息表!$F:$U,16,FALSE)</f>
        <v>130522199008162414</v>
      </c>
      <c r="E103" s="7" t="str">
        <f>VLOOKUP(C103,[2]在职人员信息表!$F:$G,2,FALSE)</f>
        <v>机运队</v>
      </c>
      <c r="F103" s="7" t="str">
        <f>VLOOKUP(C103,[2]在职人员信息表!$F:$H,3,FALSE)</f>
        <v>副队长</v>
      </c>
      <c r="G103" s="7" t="s">
        <v>178</v>
      </c>
      <c r="H103" s="375">
        <f>VLOOKUP(C103,[2]任职汇总表!$D:$I,6,FALSE())</f>
        <v>44653</v>
      </c>
      <c r="I103" s="7">
        <v>200</v>
      </c>
      <c r="J103" s="7"/>
      <c r="K103" s="5"/>
      <c r="S103" s="5">
        <v>68</v>
      </c>
      <c r="T103" s="5">
        <v>68</v>
      </c>
      <c r="U103" s="5">
        <v>68</v>
      </c>
      <c r="V103" s="5"/>
      <c r="W103" s="5"/>
      <c r="X103" s="5"/>
      <c r="Y103" s="5"/>
      <c r="Z103" s="452"/>
      <c r="AA103" s="452"/>
      <c r="AB103" s="452"/>
      <c r="AC103" s="452"/>
      <c r="AD103" s="452"/>
      <c r="AE103" s="5" t="str">
        <f>VLOOKUP(C103,[5]Sheet1!$C$1:$G$65536,5,FALSE)</f>
        <v>河北省邢台市临城县</v>
      </c>
      <c r="AF103" s="446">
        <v>46077</v>
      </c>
      <c r="AG103" s="446">
        <v>46087</v>
      </c>
      <c r="AH103" s="5">
        <v>743.5</v>
      </c>
      <c r="AI103" s="447">
        <v>46140</v>
      </c>
      <c r="AJ103" s="447">
        <v>46148</v>
      </c>
      <c r="AK103" s="5">
        <v>1000</v>
      </c>
      <c r="AL103" s="447"/>
      <c r="AM103" s="447"/>
      <c r="AN103" s="5"/>
      <c r="AO103" s="447"/>
      <c r="AP103" s="453"/>
      <c r="AQ103" s="452"/>
      <c r="AR103" s="453"/>
      <c r="AS103" s="453"/>
      <c r="AT103" s="452"/>
      <c r="AU103" s="453"/>
      <c r="AV103" s="453"/>
      <c r="AW103" s="452"/>
      <c r="AX103" s="452"/>
      <c r="AY103" s="452"/>
      <c r="AZ103" s="452"/>
      <c r="BA103" s="452"/>
      <c r="BB103" s="452"/>
    </row>
    <row r="104" customHeight="1" spans="1:54">
      <c r="A104" s="5">
        <v>101</v>
      </c>
      <c r="B104" s="452"/>
      <c r="C104" s="442" t="s">
        <v>192</v>
      </c>
      <c r="D104" s="5" t="str">
        <f>VLOOKUP(C104,[2]在职人员信息表!$F:$U,16,FALSE)</f>
        <v>140524197512100517</v>
      </c>
      <c r="E104" s="7" t="str">
        <f>VLOOKUP(C104,[2]在职人员信息表!$F:$G,2,FALSE)</f>
        <v>机运队</v>
      </c>
      <c r="F104" s="7" t="str">
        <f>VLOOKUP(C104,[2]在职人员信息表!$F:$H,3,FALSE)</f>
        <v>检修班班长</v>
      </c>
      <c r="G104" s="7" t="s">
        <v>178</v>
      </c>
      <c r="H104" s="375">
        <f>VLOOKUP(C104,[2]任职汇总表!$D:$I,6,FALSE())</f>
        <v>45012</v>
      </c>
      <c r="I104" s="7">
        <v>200</v>
      </c>
      <c r="J104" s="7"/>
      <c r="K104" s="5"/>
      <c r="S104" s="5">
        <v>147.42</v>
      </c>
      <c r="T104" s="5">
        <v>161</v>
      </c>
      <c r="U104" s="5">
        <v>161</v>
      </c>
      <c r="V104" s="5"/>
      <c r="W104" s="5"/>
      <c r="X104" s="5"/>
      <c r="Y104" s="5"/>
      <c r="Z104" s="452"/>
      <c r="AA104" s="452"/>
      <c r="AB104" s="452"/>
      <c r="AC104" s="452"/>
      <c r="AD104" s="452"/>
      <c r="AE104" s="5" t="str">
        <f>VLOOKUP(C104,[5]Sheet1!$C$1:$G$65536,5,FALSE)</f>
        <v>山西省晋城市陵川县
崇文镇</v>
      </c>
      <c r="AF104" s="446"/>
      <c r="AG104" s="446"/>
      <c r="AH104" s="5"/>
      <c r="AI104" s="447"/>
      <c r="AJ104" s="447"/>
      <c r="AK104" s="5"/>
      <c r="AL104" s="447"/>
      <c r="AM104" s="447"/>
      <c r="AN104" s="5"/>
      <c r="AO104" s="447"/>
      <c r="AP104" s="453"/>
      <c r="AQ104" s="452"/>
      <c r="AR104" s="453"/>
      <c r="AS104" s="453"/>
      <c r="AT104" s="452"/>
      <c r="AU104" s="453"/>
      <c r="AV104" s="453"/>
      <c r="AW104" s="452"/>
      <c r="AX104" s="452"/>
      <c r="AY104" s="452"/>
      <c r="AZ104" s="452"/>
      <c r="BA104" s="452"/>
      <c r="BB104" s="452"/>
    </row>
    <row r="105" customHeight="1" spans="1:54">
      <c r="A105" s="5">
        <v>102</v>
      </c>
      <c r="B105" s="452"/>
      <c r="C105" s="442" t="s">
        <v>193</v>
      </c>
      <c r="D105" s="5" t="str">
        <f>VLOOKUP(C105,[2]在职人员信息表!$F:$U,16,FALSE)</f>
        <v>150304197409132014</v>
      </c>
      <c r="E105" s="7" t="str">
        <f>VLOOKUP(C105,[2]在职人员信息表!$F:$G,2,FALSE)</f>
        <v>选煤厂</v>
      </c>
      <c r="F105" s="7" t="str">
        <f>VLOOKUP(C105,[2]在职人员信息表!$F:$H,3,FALSE)</f>
        <v>主洗主管</v>
      </c>
      <c r="G105" s="7" t="s">
        <v>178</v>
      </c>
      <c r="H105" s="375">
        <f>VLOOKUP(C105,[2]任职汇总表!$D:$I,6,FALSE())</f>
        <v>43164</v>
      </c>
      <c r="I105" s="7">
        <v>200</v>
      </c>
      <c r="J105" s="7"/>
      <c r="K105" s="5"/>
      <c r="S105" s="5">
        <v>98</v>
      </c>
      <c r="T105" s="5">
        <v>98</v>
      </c>
      <c r="U105" s="5">
        <v>98</v>
      </c>
      <c r="V105" s="5"/>
      <c r="W105" s="5"/>
      <c r="X105" s="5"/>
      <c r="Y105" s="5"/>
      <c r="Z105" s="452"/>
      <c r="AA105" s="452"/>
      <c r="AB105" s="452"/>
      <c r="AC105" s="452"/>
      <c r="AD105" s="452"/>
      <c r="AE105" s="5" t="s">
        <v>194</v>
      </c>
      <c r="AF105" s="446"/>
      <c r="AG105" s="446"/>
      <c r="AH105" s="5"/>
      <c r="AI105" s="447"/>
      <c r="AJ105" s="447"/>
      <c r="AK105" s="5"/>
      <c r="AL105" s="447"/>
      <c r="AM105" s="447"/>
      <c r="AN105" s="5"/>
      <c r="AO105" s="447"/>
      <c r="AP105" s="453"/>
      <c r="AQ105" s="452"/>
      <c r="AR105" s="453"/>
      <c r="AS105" s="453"/>
      <c r="AT105" s="452"/>
      <c r="AU105" s="453"/>
      <c r="AV105" s="453"/>
      <c r="AW105" s="452"/>
      <c r="AX105" s="452"/>
      <c r="AY105" s="452"/>
      <c r="AZ105" s="452"/>
      <c r="BA105" s="452"/>
      <c r="BB105" s="452"/>
    </row>
    <row r="106" customHeight="1" spans="1:54">
      <c r="A106" s="5">
        <v>103</v>
      </c>
      <c r="B106" s="452"/>
      <c r="C106" s="442" t="s">
        <v>195</v>
      </c>
      <c r="D106" s="5" t="str">
        <f>VLOOKUP(C106,[2]在职人员信息表!$F:$U,16,FALSE)</f>
        <v>510224197408103737</v>
      </c>
      <c r="E106" s="7" t="str">
        <f>VLOOKUP(C106,[2]在职人员信息表!$F:$G,2,FALSE)</f>
        <v>选煤厂</v>
      </c>
      <c r="F106" s="7" t="str">
        <f>VLOOKUP(C106,[2]在职人员信息表!$F:$H,3,FALSE)</f>
        <v>机修副班长</v>
      </c>
      <c r="G106" s="7" t="s">
        <v>178</v>
      </c>
      <c r="H106" s="375">
        <f>VLOOKUP(C106,[2]任职汇总表!$D:$I,6,FALSE())</f>
        <v>45012</v>
      </c>
      <c r="I106" s="7">
        <v>200</v>
      </c>
      <c r="J106" s="7"/>
      <c r="K106" s="5"/>
      <c r="S106" s="5">
        <v>200</v>
      </c>
      <c r="T106" s="5">
        <v>200</v>
      </c>
      <c r="U106" s="5">
        <v>200</v>
      </c>
      <c r="V106" s="5"/>
      <c r="W106" s="5"/>
      <c r="X106" s="5"/>
      <c r="Y106" s="5"/>
      <c r="Z106" s="452"/>
      <c r="AA106" s="452"/>
      <c r="AB106" s="452"/>
      <c r="AC106" s="452"/>
      <c r="AD106" s="452"/>
      <c r="AE106" s="5" t="str">
        <f>VLOOKUP(C106,[5]Sheet1!$C$1:$G$65536,5,FALSE)</f>
        <v>重庆市渝北区</v>
      </c>
      <c r="AF106" s="446"/>
      <c r="AG106" s="446"/>
      <c r="AH106" s="5"/>
      <c r="AI106" s="447"/>
      <c r="AJ106" s="447"/>
      <c r="AK106" s="5"/>
      <c r="AL106" s="447"/>
      <c r="AM106" s="447"/>
      <c r="AN106" s="5"/>
      <c r="AO106" s="447"/>
      <c r="AP106" s="453"/>
      <c r="AQ106" s="452"/>
      <c r="AR106" s="453"/>
      <c r="AS106" s="453"/>
      <c r="AT106" s="452"/>
      <c r="AU106" s="453"/>
      <c r="AV106" s="453"/>
      <c r="AW106" s="452"/>
      <c r="AX106" s="452"/>
      <c r="AY106" s="452"/>
      <c r="AZ106" s="452"/>
      <c r="BA106" s="452"/>
      <c r="BB106" s="452"/>
    </row>
    <row r="107" customHeight="1" spans="1:54">
      <c r="A107" s="5">
        <v>104</v>
      </c>
      <c r="B107" s="452"/>
      <c r="C107" s="442" t="s">
        <v>196</v>
      </c>
      <c r="D107" s="5" t="str">
        <f>VLOOKUP(C107,[2]在职人员信息表!$F:$U,16,FALSE)</f>
        <v>152824199002213334</v>
      </c>
      <c r="E107" s="7" t="str">
        <f>VLOOKUP(C107,[2]在职人员信息表!$F:$G,2,FALSE)</f>
        <v>总调度室</v>
      </c>
      <c r="F107" s="7" t="str">
        <f>VLOOKUP(C107,[2]在职人员信息表!$F:$H,3,FALSE)</f>
        <v>副主任</v>
      </c>
      <c r="G107" s="7" t="s">
        <v>178</v>
      </c>
      <c r="H107" s="375">
        <f>VLOOKUP(C107,[2]任职汇总表!$D:$I,6,FALSE())</f>
        <v>45012</v>
      </c>
      <c r="I107" s="7">
        <v>200</v>
      </c>
      <c r="J107" s="7"/>
      <c r="K107" s="5"/>
      <c r="S107" s="5">
        <v>174.8</v>
      </c>
      <c r="T107" s="5">
        <v>175</v>
      </c>
      <c r="U107" s="5">
        <v>175</v>
      </c>
      <c r="V107" s="5"/>
      <c r="W107" s="5"/>
      <c r="X107" s="5"/>
      <c r="Y107" s="5"/>
      <c r="Z107" s="452"/>
      <c r="AA107" s="452"/>
      <c r="AB107" s="452"/>
      <c r="AC107" s="452"/>
      <c r="AD107" s="452"/>
      <c r="AE107" s="5"/>
      <c r="AF107" s="446"/>
      <c r="AG107" s="446"/>
      <c r="AH107" s="5"/>
      <c r="AI107" s="447"/>
      <c r="AJ107" s="447"/>
      <c r="AK107" s="5"/>
      <c r="AL107" s="447"/>
      <c r="AM107" s="447"/>
      <c r="AN107" s="5"/>
      <c r="AO107" s="447"/>
      <c r="AP107" s="453"/>
      <c r="AQ107" s="452"/>
      <c r="AR107" s="453"/>
      <c r="AS107" s="453"/>
      <c r="AT107" s="452"/>
      <c r="AU107" s="453"/>
      <c r="AV107" s="453"/>
      <c r="AW107" s="452"/>
      <c r="AX107" s="452"/>
      <c r="AY107" s="452"/>
      <c r="AZ107" s="452"/>
      <c r="BA107" s="452"/>
      <c r="BB107" s="452"/>
    </row>
    <row r="108" customHeight="1" spans="1:54">
      <c r="A108" s="5">
        <v>105</v>
      </c>
      <c r="B108" s="452"/>
      <c r="C108" s="442" t="s">
        <v>197</v>
      </c>
      <c r="D108" s="5" t="str">
        <f>VLOOKUP(C108,[2]在职人员信息表!$F:$U,16,FALSE)</f>
        <v>230902197103061735</v>
      </c>
      <c r="E108" s="7" t="str">
        <f>VLOOKUP(C108,[2]在职人员信息表!$F:$G,2,FALSE)</f>
        <v>总调度室</v>
      </c>
      <c r="F108" s="7" t="str">
        <f>VLOOKUP(C108,[2]在职人员信息表!$F:$H,3,FALSE)</f>
        <v>副主任工程师</v>
      </c>
      <c r="G108" s="7" t="s">
        <v>178</v>
      </c>
      <c r="H108" s="375">
        <f>VLOOKUP(C108,[2]任职汇总表!$D:$I,6,FALSE())</f>
        <v>45400</v>
      </c>
      <c r="I108" s="7">
        <v>200</v>
      </c>
      <c r="J108" s="7"/>
      <c r="K108" s="5"/>
      <c r="S108" s="5">
        <v>112</v>
      </c>
      <c r="T108" s="5">
        <v>112</v>
      </c>
      <c r="U108" s="5">
        <v>112</v>
      </c>
      <c r="V108" s="5"/>
      <c r="W108" s="5"/>
      <c r="X108" s="5"/>
      <c r="Y108" s="5"/>
      <c r="Z108" s="452"/>
      <c r="AA108" s="452"/>
      <c r="AB108" s="452"/>
      <c r="AC108" s="452"/>
      <c r="AD108" s="452"/>
      <c r="AE108" s="5" t="str">
        <f>VLOOKUP(C108,[5]Sheet1!$C$1:$G$65536,5,FALSE)</f>
        <v>山东省威海市</v>
      </c>
      <c r="AF108" s="446"/>
      <c r="AG108" s="446"/>
      <c r="AH108" s="5"/>
      <c r="AI108" s="447"/>
      <c r="AJ108" s="447"/>
      <c r="AK108" s="5"/>
      <c r="AL108" s="447"/>
      <c r="AM108" s="447"/>
      <c r="AN108" s="5"/>
      <c r="AO108" s="447"/>
      <c r="AP108" s="453"/>
      <c r="AQ108" s="452"/>
      <c r="AR108" s="453"/>
      <c r="AS108" s="453"/>
      <c r="AT108" s="452"/>
      <c r="AU108" s="453"/>
      <c r="AV108" s="453"/>
      <c r="AW108" s="452"/>
      <c r="AX108" s="452"/>
      <c r="AY108" s="452"/>
      <c r="AZ108" s="452"/>
      <c r="BA108" s="452"/>
      <c r="BB108" s="452"/>
    </row>
    <row r="109" customHeight="1" spans="1:54">
      <c r="A109" s="5">
        <v>106</v>
      </c>
      <c r="B109" s="452"/>
      <c r="C109" s="442" t="s">
        <v>198</v>
      </c>
      <c r="D109" s="5" t="str">
        <f>VLOOKUP(C109,[2]在职人员信息表!$F:$U,16,FALSE)</f>
        <v>152723198804271214</v>
      </c>
      <c r="E109" s="7" t="str">
        <f>VLOOKUP(C109,[2]在职人员信息表!$F:$G,2,FALSE)</f>
        <v>总调度室</v>
      </c>
      <c r="F109" s="7" t="str">
        <f>VLOOKUP(C109,[2]在职人员信息表!$F:$H,3,FALSE)</f>
        <v>副主任工程师 </v>
      </c>
      <c r="G109" s="7" t="s">
        <v>178</v>
      </c>
      <c r="H109" s="375">
        <f>VLOOKUP(C109,[2]任职汇总表!$D:$I,6,FALSE())</f>
        <v>45769</v>
      </c>
      <c r="I109" s="7">
        <v>200</v>
      </c>
      <c r="J109" s="7"/>
      <c r="K109" s="5"/>
      <c r="S109" s="5">
        <v>157.3</v>
      </c>
      <c r="T109" s="5">
        <v>172.01</v>
      </c>
      <c r="U109" s="5">
        <v>173.2</v>
      </c>
      <c r="V109" s="5"/>
      <c r="W109" s="5"/>
      <c r="X109" s="5"/>
      <c r="Y109" s="5"/>
      <c r="Z109" s="452"/>
      <c r="AA109" s="452"/>
      <c r="AB109" s="452"/>
      <c r="AC109" s="452"/>
      <c r="AD109" s="452"/>
      <c r="AE109" s="5"/>
      <c r="AF109" s="446"/>
      <c r="AG109" s="446"/>
      <c r="AH109" s="5"/>
      <c r="AI109" s="447"/>
      <c r="AJ109" s="447"/>
      <c r="AK109" s="5"/>
      <c r="AL109" s="447"/>
      <c r="AM109" s="447"/>
      <c r="AN109" s="5"/>
      <c r="AO109" s="447"/>
      <c r="AP109" s="453"/>
      <c r="AQ109" s="452"/>
      <c r="AR109" s="453"/>
      <c r="AS109" s="453"/>
      <c r="AT109" s="452"/>
      <c r="AU109" s="453"/>
      <c r="AV109" s="453"/>
      <c r="AW109" s="452"/>
      <c r="AX109" s="452"/>
      <c r="AY109" s="452"/>
      <c r="AZ109" s="452"/>
      <c r="BA109" s="452"/>
      <c r="BB109" s="452"/>
    </row>
    <row r="110" customHeight="1" spans="1:54">
      <c r="A110" s="5">
        <v>107</v>
      </c>
      <c r="B110" s="452"/>
      <c r="C110" s="442" t="s">
        <v>199</v>
      </c>
      <c r="D110" s="5" t="str">
        <f>VLOOKUP(C110,[2]在职人员信息表!$F:$U,16,FALSE)</f>
        <v>152723198602017218</v>
      </c>
      <c r="E110" s="7" t="str">
        <f>VLOOKUP(C110,[2]在职人员信息表!$F:$G,2,FALSE)</f>
        <v>机电科</v>
      </c>
      <c r="F110" s="7" t="str">
        <f>VLOOKUP(C110,[2]在职人员信息表!$F:$H,3,FALSE)</f>
        <v>副科长</v>
      </c>
      <c r="G110" s="7" t="s">
        <v>178</v>
      </c>
      <c r="H110" s="375">
        <f>VLOOKUP(C110,[2]任职汇总表!$D:$I,6,FALSE())</f>
        <v>45400</v>
      </c>
      <c r="I110" s="7">
        <v>200</v>
      </c>
      <c r="J110" s="7"/>
      <c r="K110" s="5"/>
      <c r="S110" s="5">
        <v>105</v>
      </c>
      <c r="T110" s="5">
        <v>105</v>
      </c>
      <c r="U110" s="5">
        <v>105</v>
      </c>
      <c r="V110" s="5"/>
      <c r="W110" s="5"/>
      <c r="X110" s="5"/>
      <c r="Y110" s="5"/>
      <c r="Z110" s="452"/>
      <c r="AA110" s="452"/>
      <c r="AB110" s="452"/>
      <c r="AC110" s="452"/>
      <c r="AD110" s="452"/>
      <c r="AE110" s="5"/>
      <c r="AF110" s="446"/>
      <c r="AG110" s="446"/>
      <c r="AH110" s="5"/>
      <c r="AI110" s="447"/>
      <c r="AJ110" s="447"/>
      <c r="AK110" s="5"/>
      <c r="AL110" s="447"/>
      <c r="AM110" s="447"/>
      <c r="AN110" s="5"/>
      <c r="AO110" s="447"/>
      <c r="AP110" s="453"/>
      <c r="AQ110" s="452"/>
      <c r="AR110" s="453"/>
      <c r="AS110" s="453"/>
      <c r="AT110" s="452"/>
      <c r="AU110" s="453"/>
      <c r="AV110" s="453"/>
      <c r="AW110" s="452"/>
      <c r="AX110" s="452"/>
      <c r="AY110" s="452"/>
      <c r="AZ110" s="452"/>
      <c r="BA110" s="452"/>
      <c r="BB110" s="452"/>
    </row>
    <row r="111" customHeight="1" spans="1:54">
      <c r="A111" s="5">
        <v>108</v>
      </c>
      <c r="B111" s="452"/>
      <c r="C111" s="442" t="s">
        <v>200</v>
      </c>
      <c r="D111" s="5" t="str">
        <f>VLOOKUP(C111,[2]在职人员信息表!$F:$U,16,FALSE)</f>
        <v>232321198802108638</v>
      </c>
      <c r="E111" s="7" t="str">
        <f>VLOOKUP(C111,[2]在职人员信息表!$F:$G,2,FALSE)</f>
        <v>机电科</v>
      </c>
      <c r="F111" s="7" t="str">
        <f>VLOOKUP(C111,[2]在职人员信息表!$F:$H,3,FALSE)</f>
        <v>副主任工程师</v>
      </c>
      <c r="G111" s="7" t="s">
        <v>178</v>
      </c>
      <c r="H111" s="375">
        <f>VLOOKUP(C111,[2]任职汇总表!$D:$I,6,FALSE())</f>
        <v>45028</v>
      </c>
      <c r="I111" s="7">
        <v>200</v>
      </c>
      <c r="J111" s="7"/>
      <c r="K111" s="5"/>
      <c r="S111" s="5">
        <v>67</v>
      </c>
      <c r="T111" s="5">
        <v>67</v>
      </c>
      <c r="U111" s="5">
        <v>90.9</v>
      </c>
      <c r="V111" s="5"/>
      <c r="W111" s="5"/>
      <c r="X111" s="5"/>
      <c r="Y111" s="5"/>
      <c r="Z111" s="452"/>
      <c r="AA111" s="452"/>
      <c r="AB111" s="452"/>
      <c r="AC111" s="452"/>
      <c r="AD111" s="452"/>
      <c r="AE111" s="5" t="str">
        <f>VLOOKUP(C111,[5]Sheet1!$C$1:$G$65536,5,FALSE)</f>
        <v>黑龙江海伦</v>
      </c>
      <c r="AF111" s="446"/>
      <c r="AG111" s="446"/>
      <c r="AH111" s="5"/>
      <c r="AI111" s="447"/>
      <c r="AJ111" s="447"/>
      <c r="AK111" s="5"/>
      <c r="AL111" s="447"/>
      <c r="AM111" s="447"/>
      <c r="AN111" s="5"/>
      <c r="AO111" s="447"/>
      <c r="AP111" s="453"/>
      <c r="AQ111" s="452"/>
      <c r="AR111" s="453"/>
      <c r="AS111" s="453"/>
      <c r="AT111" s="452"/>
      <c r="AU111" s="453"/>
      <c r="AV111" s="453"/>
      <c r="AW111" s="452"/>
      <c r="AX111" s="452"/>
      <c r="AY111" s="452"/>
      <c r="AZ111" s="452"/>
      <c r="BA111" s="452"/>
      <c r="BB111" s="452"/>
    </row>
    <row r="112" customHeight="1" spans="1:54">
      <c r="A112" s="5">
        <v>109</v>
      </c>
      <c r="B112" s="452"/>
      <c r="C112" s="442" t="s">
        <v>201</v>
      </c>
      <c r="D112" s="5" t="str">
        <f>VLOOKUP(C112,[2]在职人员信息表!$F:$U,16,FALSE)</f>
        <v>410223199405241017</v>
      </c>
      <c r="E112" s="7" t="str">
        <f>VLOOKUP(C112,[2]在职人员信息表!$F:$G,2,FALSE)</f>
        <v>机电科</v>
      </c>
      <c r="F112" s="7" t="str">
        <f>VLOOKUP(C112,[2]在职人员信息表!$F:$H,3,FALSE)</f>
        <v>副主任工程师</v>
      </c>
      <c r="G112" s="7" t="s">
        <v>178</v>
      </c>
      <c r="H112" s="375">
        <f>VLOOKUP(C112,[2]任职汇总表!$D:$I,6,FALSE())</f>
        <v>45400</v>
      </c>
      <c r="I112" s="7">
        <v>200</v>
      </c>
      <c r="J112" s="7"/>
      <c r="K112" s="5"/>
      <c r="S112" s="5">
        <v>191.1</v>
      </c>
      <c r="T112" s="5">
        <v>200</v>
      </c>
      <c r="U112" s="5">
        <v>200</v>
      </c>
      <c r="V112" s="5"/>
      <c r="W112" s="5"/>
      <c r="X112" s="5"/>
      <c r="Y112" s="5"/>
      <c r="Z112" s="452"/>
      <c r="AA112" s="452"/>
      <c r="AB112" s="452"/>
      <c r="AC112" s="452"/>
      <c r="AD112" s="452"/>
      <c r="AE112" s="5" t="str">
        <f>VLOOKUP(C112,[5]Sheet1!$C$1:$G$65536,5,FALSE)</f>
        <v>河南郑州</v>
      </c>
      <c r="AF112" s="446">
        <v>46045</v>
      </c>
      <c r="AG112" s="446">
        <v>46056</v>
      </c>
      <c r="AH112" s="5">
        <v>1000</v>
      </c>
      <c r="AI112" s="447"/>
      <c r="AJ112" s="447"/>
      <c r="AK112" s="5"/>
      <c r="AL112" s="447"/>
      <c r="AM112" s="447"/>
      <c r="AN112" s="5"/>
      <c r="AO112" s="447"/>
      <c r="AP112" s="453"/>
      <c r="AQ112" s="452"/>
      <c r="AR112" s="453"/>
      <c r="AS112" s="453"/>
      <c r="AT112" s="452"/>
      <c r="AU112" s="453"/>
      <c r="AV112" s="453"/>
      <c r="AW112" s="452"/>
      <c r="AX112" s="452"/>
      <c r="AY112" s="452"/>
      <c r="AZ112" s="452"/>
      <c r="BA112" s="452"/>
      <c r="BB112" s="452"/>
    </row>
    <row r="113" customHeight="1" spans="1:54">
      <c r="A113" s="5">
        <v>110</v>
      </c>
      <c r="B113" s="452"/>
      <c r="C113" s="442" t="s">
        <v>202</v>
      </c>
      <c r="D113" s="5" t="str">
        <f>VLOOKUP(C113,[2]在职人员信息表!$F:$U,16,FALSE)</f>
        <v>370881198508113519</v>
      </c>
      <c r="E113" s="7" t="str">
        <f>VLOOKUP(C113,[2]在职人员信息表!$F:$G,2,FALSE)</f>
        <v>机电科</v>
      </c>
      <c r="F113" s="7" t="str">
        <f>VLOOKUP(C113,[2]在职人员信息表!$F:$H,3,FALSE)</f>
        <v>副科长</v>
      </c>
      <c r="G113" s="7" t="s">
        <v>178</v>
      </c>
      <c r="H113" s="375">
        <f>VLOOKUP(C113,[2]任职汇总表!$D:$I,6,FALSE())</f>
        <v>45803</v>
      </c>
      <c r="I113" s="7">
        <v>200</v>
      </c>
      <c r="J113" s="7"/>
      <c r="K113" s="5"/>
      <c r="S113" s="5">
        <v>67.5</v>
      </c>
      <c r="T113" s="5">
        <v>68</v>
      </c>
      <c r="U113" s="5">
        <v>62.8</v>
      </c>
      <c r="V113" s="5"/>
      <c r="W113" s="5"/>
      <c r="X113" s="5"/>
      <c r="Y113" s="5"/>
      <c r="Z113" s="452"/>
      <c r="AA113" s="452"/>
      <c r="AB113" s="452"/>
      <c r="AC113" s="452"/>
      <c r="AD113" s="452"/>
      <c r="AE113" s="5" t="str">
        <f>VLOOKUP(C113,[5]Sheet1!$C$1:$G$65536,5,FALSE)</f>
        <v>山东省菏泽市巨野县</v>
      </c>
      <c r="AF113" s="446">
        <v>46066</v>
      </c>
      <c r="AG113" s="446">
        <v>46075</v>
      </c>
      <c r="AH113" s="5">
        <v>925</v>
      </c>
      <c r="AI113" s="447">
        <v>46132</v>
      </c>
      <c r="AJ113" s="447">
        <v>46143</v>
      </c>
      <c r="AK113" s="5">
        <v>1000</v>
      </c>
      <c r="AL113" s="447">
        <v>46169</v>
      </c>
      <c r="AM113" s="447">
        <v>46170</v>
      </c>
      <c r="AN113" s="5">
        <v>917</v>
      </c>
      <c r="AO113" s="447"/>
      <c r="AP113" s="453"/>
      <c r="AQ113" s="452"/>
      <c r="AR113" s="453"/>
      <c r="AS113" s="453"/>
      <c r="AT113" s="452"/>
      <c r="AU113" s="453"/>
      <c r="AV113" s="453"/>
      <c r="AW113" s="452"/>
      <c r="AX113" s="452"/>
      <c r="AY113" s="452"/>
      <c r="AZ113" s="452"/>
      <c r="BA113" s="452"/>
      <c r="BB113" s="452"/>
    </row>
    <row r="114" ht="28.5" spans="1:54">
      <c r="A114" s="5">
        <v>111</v>
      </c>
      <c r="B114" s="452"/>
      <c r="C114" s="442" t="s">
        <v>203</v>
      </c>
      <c r="D114" s="5" t="str">
        <f>VLOOKUP(C114,[2]在职人员信息表!$F:$U,16,FALSE)</f>
        <v>410825198511032033</v>
      </c>
      <c r="E114" s="7" t="str">
        <f>VLOOKUP(C114,[2]在职人员信息表!$F:$G,2,FALSE)</f>
        <v>机电科</v>
      </c>
      <c r="F114" s="7" t="str">
        <f>VLOOKUP(C114,[2]在职人员信息表!$F:$H,3,FALSE)</f>
        <v>副主任工程师</v>
      </c>
      <c r="G114" s="7" t="s">
        <v>178</v>
      </c>
      <c r="H114" s="375">
        <f>VLOOKUP(C114,[2]任职汇总表!$D:$I,6,FALSE())</f>
        <v>45769</v>
      </c>
      <c r="I114" s="7">
        <v>200</v>
      </c>
      <c r="J114" s="7"/>
      <c r="K114" s="461"/>
      <c r="S114" s="5">
        <v>133</v>
      </c>
      <c r="T114" s="5">
        <v>140.5</v>
      </c>
      <c r="U114" s="5">
        <v>139.29</v>
      </c>
      <c r="V114" s="5"/>
      <c r="W114" s="5"/>
      <c r="X114" s="5"/>
      <c r="Y114" s="5"/>
      <c r="Z114" s="452"/>
      <c r="AA114" s="452"/>
      <c r="AB114" s="452"/>
      <c r="AC114" s="452"/>
      <c r="AD114" s="452"/>
      <c r="AE114" s="5" t="str">
        <f>VLOOKUP(C114,[5]Sheet1!$C$1:$G$65536,5,FALSE)</f>
        <v>河南洛阳孟津</v>
      </c>
      <c r="AF114" s="446">
        <v>46066</v>
      </c>
      <c r="AG114" s="446">
        <v>46075</v>
      </c>
      <c r="AH114" s="5">
        <v>1000</v>
      </c>
      <c r="AI114" s="447"/>
      <c r="AJ114" s="447"/>
      <c r="AK114" s="5"/>
      <c r="AL114" s="447"/>
      <c r="AM114" s="447"/>
      <c r="AN114" s="5"/>
      <c r="AO114" s="447"/>
      <c r="AP114" s="453"/>
      <c r="AQ114" s="452"/>
      <c r="AR114" s="453"/>
      <c r="AS114" s="453"/>
      <c r="AT114" s="452"/>
      <c r="AU114" s="453"/>
      <c r="AV114" s="453"/>
      <c r="AW114" s="452"/>
      <c r="AX114" s="452"/>
      <c r="AY114" s="452"/>
      <c r="AZ114" s="452"/>
      <c r="BA114" s="452"/>
      <c r="BB114" s="452"/>
    </row>
    <row r="115" customHeight="1" spans="1:54">
      <c r="A115" s="5">
        <v>112</v>
      </c>
      <c r="B115" s="452"/>
      <c r="C115" s="442" t="s">
        <v>204</v>
      </c>
      <c r="D115" s="5" t="str">
        <f>VLOOKUP(C115,[2]在职人员信息表!$F:$U,16,FALSE)</f>
        <v>612723198409132012</v>
      </c>
      <c r="E115" s="7" t="str">
        <f>VLOOKUP(C115,[2]在职人员信息表!$F:$G,2,FALSE)</f>
        <v>通风科</v>
      </c>
      <c r="F115" s="7" t="str">
        <f>VLOOKUP(C115,[2]在职人员信息表!$F:$H,3,FALSE)</f>
        <v>副科长</v>
      </c>
      <c r="G115" s="7" t="s">
        <v>178</v>
      </c>
      <c r="H115" s="375">
        <f>VLOOKUP(C115,[2]任职汇总表!$D:$I,6,FALSE())</f>
        <v>44292</v>
      </c>
      <c r="I115" s="7">
        <v>200</v>
      </c>
      <c r="J115" s="7"/>
      <c r="K115" s="5"/>
      <c r="S115" s="5">
        <v>172.28</v>
      </c>
      <c r="T115" s="5">
        <v>189.98</v>
      </c>
      <c r="U115" s="5">
        <v>200</v>
      </c>
      <c r="V115" s="5"/>
      <c r="W115" s="5"/>
      <c r="X115" s="5"/>
      <c r="Y115" s="5"/>
      <c r="Z115" s="452"/>
      <c r="AA115" s="452"/>
      <c r="AB115" s="452"/>
      <c r="AC115" s="452"/>
      <c r="AD115" s="452"/>
      <c r="AE115" s="5"/>
      <c r="AF115" s="446"/>
      <c r="AG115" s="446"/>
      <c r="AH115" s="5"/>
      <c r="AI115" s="447"/>
      <c r="AJ115" s="447"/>
      <c r="AK115" s="5"/>
      <c r="AL115" s="447"/>
      <c r="AM115" s="447"/>
      <c r="AN115" s="5"/>
      <c r="AO115" s="447"/>
      <c r="AP115" s="453"/>
      <c r="AQ115" s="452"/>
      <c r="AR115" s="453"/>
      <c r="AS115" s="453"/>
      <c r="AT115" s="452"/>
      <c r="AU115" s="453"/>
      <c r="AV115" s="453"/>
      <c r="AW115" s="452"/>
      <c r="AX115" s="452"/>
      <c r="AY115" s="452"/>
      <c r="AZ115" s="452"/>
      <c r="BA115" s="452"/>
      <c r="BB115" s="452"/>
    </row>
    <row r="116" customHeight="1" spans="1:54">
      <c r="A116" s="5">
        <v>113</v>
      </c>
      <c r="B116" s="452"/>
      <c r="C116" s="442" t="s">
        <v>205</v>
      </c>
      <c r="D116" s="5" t="str">
        <f>VLOOKUP(C116,[2]在职人员信息表!$F:$U,16,FALSE)</f>
        <v>140212197011181839</v>
      </c>
      <c r="E116" s="7" t="str">
        <f>VLOOKUP(C116,[2]在职人员信息表!$F:$G,2,FALSE)</f>
        <v>生产机修科</v>
      </c>
      <c r="F116" s="7" t="str">
        <f>VLOOKUP(C116,[2]在职人员信息表!$F:$H,3,FALSE)</f>
        <v>电工高级技师</v>
      </c>
      <c r="G116" s="7" t="s">
        <v>178</v>
      </c>
      <c r="H116" s="375">
        <f>VLOOKUP(C116,[2]任职汇总表!$D:$I,6,FALSE())</f>
        <v>43916</v>
      </c>
      <c r="I116" s="7">
        <v>200</v>
      </c>
      <c r="J116" s="7"/>
      <c r="K116" s="5"/>
      <c r="S116" s="5">
        <v>200</v>
      </c>
      <c r="T116" s="5">
        <v>200</v>
      </c>
      <c r="U116" s="5">
        <v>199.3</v>
      </c>
      <c r="V116" s="5"/>
      <c r="W116" s="5"/>
      <c r="X116" s="5"/>
      <c r="Y116" s="5"/>
      <c r="Z116" s="452"/>
      <c r="AA116" s="452"/>
      <c r="AB116" s="452"/>
      <c r="AC116" s="452"/>
      <c r="AD116" s="452"/>
      <c r="AE116" s="5" t="str">
        <f>VLOOKUP(C116,[5]Sheet1!$C$1:$G$65536,5,FALSE)</f>
        <v>山西省大同市</v>
      </c>
      <c r="AF116" s="446">
        <v>46114</v>
      </c>
      <c r="AG116" s="446">
        <v>46124</v>
      </c>
      <c r="AH116" s="5">
        <v>665</v>
      </c>
      <c r="AI116" s="447">
        <v>46179</v>
      </c>
      <c r="AJ116" s="447">
        <v>46189</v>
      </c>
      <c r="AK116" s="5">
        <v>673.96</v>
      </c>
      <c r="AL116" s="447"/>
      <c r="AM116" s="447"/>
      <c r="AN116" s="5"/>
      <c r="AO116" s="447"/>
      <c r="AP116" s="453"/>
      <c r="AQ116" s="452"/>
      <c r="AR116" s="453"/>
      <c r="AS116" s="453"/>
      <c r="AT116" s="452"/>
      <c r="AU116" s="453"/>
      <c r="AV116" s="453"/>
      <c r="AW116" s="452"/>
      <c r="AX116" s="452"/>
      <c r="AY116" s="452"/>
      <c r="AZ116" s="452"/>
      <c r="BA116" s="452"/>
      <c r="BB116" s="452"/>
    </row>
    <row r="117" customHeight="1" spans="1:54">
      <c r="A117" s="5">
        <v>114</v>
      </c>
      <c r="B117" s="452"/>
      <c r="C117" s="442" t="s">
        <v>206</v>
      </c>
      <c r="D117" s="5" t="str">
        <f>VLOOKUP(C117,[2]在职人员信息表!$F:$U,16,FALSE)</f>
        <v>362202196604181557</v>
      </c>
      <c r="E117" s="7" t="str">
        <f>VLOOKUP(C117,[2]在职人员信息表!$F:$G,2,FALSE)</f>
        <v>生产机修科</v>
      </c>
      <c r="F117" s="7" t="str">
        <f>VLOOKUP(C117,[2]在职人员信息表!$F:$H,3,FALSE)</f>
        <v>副主任工程师</v>
      </c>
      <c r="G117" s="7" t="s">
        <v>178</v>
      </c>
      <c r="H117" s="375">
        <f>VLOOKUP(C117,[2]任职汇总表!$D:$I,6,FALSE())</f>
        <v>45012</v>
      </c>
      <c r="I117" s="7">
        <v>200</v>
      </c>
      <c r="J117" s="7"/>
      <c r="K117" s="5"/>
      <c r="S117" s="5"/>
      <c r="T117" s="5"/>
      <c r="U117" s="5"/>
      <c r="V117" s="5"/>
      <c r="W117" s="5"/>
      <c r="X117" s="5"/>
      <c r="Y117" s="5"/>
      <c r="Z117" s="452"/>
      <c r="AA117" s="452"/>
      <c r="AB117" s="452"/>
      <c r="AC117" s="452"/>
      <c r="AD117" s="452"/>
      <c r="AE117" s="5"/>
      <c r="AF117" s="446"/>
      <c r="AG117" s="446"/>
      <c r="AH117" s="5"/>
      <c r="AI117" s="447"/>
      <c r="AJ117" s="447"/>
      <c r="AK117" s="5"/>
      <c r="AL117" s="447"/>
      <c r="AM117" s="447"/>
      <c r="AN117" s="5"/>
      <c r="AO117" s="447"/>
      <c r="AP117" s="453"/>
      <c r="AQ117" s="452"/>
      <c r="AR117" s="453"/>
      <c r="AS117" s="453"/>
      <c r="AT117" s="452"/>
      <c r="AU117" s="453"/>
      <c r="AV117" s="453"/>
      <c r="AW117" s="452"/>
      <c r="AX117" s="452"/>
      <c r="AY117" s="452"/>
      <c r="AZ117" s="452"/>
      <c r="BA117" s="452"/>
      <c r="BB117" s="452"/>
    </row>
    <row r="118" customHeight="1" spans="1:54">
      <c r="A118" s="5">
        <v>115</v>
      </c>
      <c r="B118" s="452"/>
      <c r="C118" s="442" t="s">
        <v>207</v>
      </c>
      <c r="D118" s="5" t="str">
        <f>VLOOKUP(C118,[2]在职人员信息表!$F:$U,16,FALSE)</f>
        <v>152723198901015714</v>
      </c>
      <c r="E118" s="7" t="str">
        <f>VLOOKUP(C118,[2]在职人员信息表!$F:$G,2,FALSE)</f>
        <v>生产机修科</v>
      </c>
      <c r="F118" s="7" t="str">
        <f>VLOOKUP(C118,[2]在职人员信息表!$F:$H,3,FALSE)</f>
        <v> 主管</v>
      </c>
      <c r="G118" s="7" t="s">
        <v>178</v>
      </c>
      <c r="H118" s="463"/>
      <c r="I118" s="7">
        <v>200</v>
      </c>
      <c r="J118" s="7"/>
      <c r="K118" s="464" t="s">
        <v>183</v>
      </c>
      <c r="S118" s="5">
        <v>200</v>
      </c>
      <c r="T118" s="5">
        <v>200</v>
      </c>
      <c r="U118" s="5">
        <v>200</v>
      </c>
      <c r="V118" s="5"/>
      <c r="W118" s="5"/>
      <c r="X118" s="5"/>
      <c r="Y118" s="5"/>
      <c r="Z118" s="452"/>
      <c r="AA118" s="452"/>
      <c r="AB118" s="452"/>
      <c r="AC118" s="452"/>
      <c r="AD118" s="452"/>
      <c r="AE118" s="5"/>
      <c r="AF118" s="446"/>
      <c r="AG118" s="446"/>
      <c r="AH118" s="5"/>
      <c r="AI118" s="447"/>
      <c r="AJ118" s="447"/>
      <c r="AK118" s="5"/>
      <c r="AL118" s="447"/>
      <c r="AM118" s="447"/>
      <c r="AN118" s="5"/>
      <c r="AO118" s="447"/>
      <c r="AP118" s="453"/>
      <c r="AQ118" s="452"/>
      <c r="AR118" s="453"/>
      <c r="AS118" s="453"/>
      <c r="AT118" s="452"/>
      <c r="AU118" s="453"/>
      <c r="AV118" s="453"/>
      <c r="AW118" s="452"/>
      <c r="AX118" s="452"/>
      <c r="AY118" s="452"/>
      <c r="AZ118" s="452"/>
      <c r="BA118" s="452"/>
      <c r="BB118" s="452"/>
    </row>
    <row r="119" customHeight="1" spans="1:54">
      <c r="A119" s="5">
        <v>116</v>
      </c>
      <c r="B119" s="452"/>
      <c r="C119" s="442" t="s">
        <v>208</v>
      </c>
      <c r="D119" s="5" t="str">
        <f>VLOOKUP(C119,[2]在职人员信息表!$F:$U,16,FALSE)</f>
        <v>152723199507254519</v>
      </c>
      <c r="E119" s="7" t="str">
        <f>VLOOKUP(C119,[2]在职人员信息表!$F:$G,2,FALSE)</f>
        <v>开发部</v>
      </c>
      <c r="F119" s="7" t="str">
        <f>VLOOKUP(C119,[2]在职人员信息表!$F:$H,3,FALSE)</f>
        <v>主管</v>
      </c>
      <c r="G119" s="7" t="s">
        <v>178</v>
      </c>
      <c r="H119" s="375">
        <f>VLOOKUP(C119,[2]任职汇总表!$D:$I,6,FALSE())</f>
        <v>45881</v>
      </c>
      <c r="I119" s="7">
        <v>200</v>
      </c>
      <c r="J119" s="7">
        <v>1000</v>
      </c>
      <c r="K119" s="5"/>
      <c r="S119" s="5">
        <v>200</v>
      </c>
      <c r="T119" s="5">
        <v>197.3</v>
      </c>
      <c r="U119" s="5">
        <v>200</v>
      </c>
      <c r="V119" s="5"/>
      <c r="W119" s="5"/>
      <c r="X119" s="5"/>
      <c r="Y119" s="5"/>
      <c r="Z119" s="452"/>
      <c r="AA119" s="452"/>
      <c r="AB119" s="452"/>
      <c r="AC119" s="452"/>
      <c r="AD119" s="452"/>
      <c r="AE119" s="5"/>
      <c r="AF119" s="446"/>
      <c r="AG119" s="446"/>
      <c r="AH119" s="5"/>
      <c r="AI119" s="447"/>
      <c r="AJ119" s="447"/>
      <c r="AK119" s="5"/>
      <c r="AL119" s="447"/>
      <c r="AM119" s="447"/>
      <c r="AN119" s="5"/>
      <c r="AO119" s="447"/>
      <c r="AP119" s="453"/>
      <c r="AQ119" s="452"/>
      <c r="AR119" s="453"/>
      <c r="AS119" s="453"/>
      <c r="AT119" s="452"/>
      <c r="AU119" s="453"/>
      <c r="AV119" s="453"/>
      <c r="AW119" s="452"/>
      <c r="AX119" s="452"/>
      <c r="AY119" s="452"/>
      <c r="AZ119" s="452"/>
      <c r="BA119" s="452"/>
      <c r="BB119" s="452"/>
    </row>
    <row r="120" customHeight="1" spans="1:54">
      <c r="A120" s="5">
        <v>117</v>
      </c>
      <c r="B120" s="452"/>
      <c r="C120" s="442" t="s">
        <v>209</v>
      </c>
      <c r="D120" s="5" t="str">
        <f>VLOOKUP(C120,[2]在职人员信息表!$F:$U,16,FALSE)</f>
        <v>152722199101102121</v>
      </c>
      <c r="E120" s="7" t="str">
        <f>VLOOKUP(C120,[2]在职人员信息表!$F:$G,2,FALSE)</f>
        <v>开发部</v>
      </c>
      <c r="F120" s="7" t="str">
        <f>VLOOKUP(C120,[2]在职人员信息表!$F:$H,3,FALSE)</f>
        <v>主管</v>
      </c>
      <c r="G120" s="7" t="s">
        <v>178</v>
      </c>
      <c r="H120" s="375">
        <f>VLOOKUP(C120,[2]任职汇总表!$D:$I,6,FALSE())</f>
        <v>45881</v>
      </c>
      <c r="I120" s="7">
        <v>200</v>
      </c>
      <c r="J120" s="7">
        <v>1000</v>
      </c>
      <c r="K120" s="5"/>
      <c r="S120" s="5">
        <v>200</v>
      </c>
      <c r="T120" s="5">
        <v>200</v>
      </c>
      <c r="U120" s="5">
        <v>200</v>
      </c>
      <c r="V120" s="5"/>
      <c r="W120" s="5"/>
      <c r="X120" s="5"/>
      <c r="Y120" s="5"/>
      <c r="Z120" s="452"/>
      <c r="AA120" s="452"/>
      <c r="AB120" s="452"/>
      <c r="AC120" s="452"/>
      <c r="AD120" s="452"/>
      <c r="AE120" s="5"/>
      <c r="AF120" s="446"/>
      <c r="AG120" s="446"/>
      <c r="AH120" s="5"/>
      <c r="AI120" s="447"/>
      <c r="AJ120" s="447"/>
      <c r="AK120" s="5"/>
      <c r="AL120" s="447"/>
      <c r="AM120" s="447"/>
      <c r="AN120" s="5"/>
      <c r="AO120" s="447"/>
      <c r="AP120" s="453"/>
      <c r="AQ120" s="452"/>
      <c r="AR120" s="453"/>
      <c r="AS120" s="453"/>
      <c r="AT120" s="452"/>
      <c r="AU120" s="453"/>
      <c r="AV120" s="453"/>
      <c r="AW120" s="452"/>
      <c r="AX120" s="452"/>
      <c r="AY120" s="452"/>
      <c r="AZ120" s="452"/>
      <c r="BA120" s="452"/>
      <c r="BB120" s="452"/>
    </row>
    <row r="121" customHeight="1" spans="1:54">
      <c r="A121" s="5">
        <v>118</v>
      </c>
      <c r="B121" s="452"/>
      <c r="C121" s="442" t="s">
        <v>210</v>
      </c>
      <c r="D121" s="5" t="str">
        <f>VLOOKUP(C121,[2]在职人员信息表!$F:$U,16,FALSE)</f>
        <v>150122198802032649</v>
      </c>
      <c r="E121" s="7" t="str">
        <f>VLOOKUP(C121,[2]在职人员信息表!$F:$G,2,FALSE)</f>
        <v>财务部</v>
      </c>
      <c r="F121" s="7" t="str">
        <f>VLOOKUP(C121,[2]在职人员信息表!$F:$H,3,FALSE)</f>
        <v>融资主管</v>
      </c>
      <c r="G121" s="7" t="s">
        <v>178</v>
      </c>
      <c r="H121" s="375">
        <f>VLOOKUP(C121,[2]任职汇总表!$D:$I,6,FALSE())</f>
        <v>44721</v>
      </c>
      <c r="I121" s="7">
        <v>200</v>
      </c>
      <c r="J121" s="7"/>
      <c r="K121" s="5"/>
      <c r="S121" s="5"/>
      <c r="T121" s="5"/>
      <c r="U121" s="5"/>
      <c r="V121" s="5"/>
      <c r="W121" s="5"/>
      <c r="X121" s="5"/>
      <c r="Y121" s="5"/>
      <c r="Z121" s="452"/>
      <c r="AA121" s="452"/>
      <c r="AB121" s="452"/>
      <c r="AC121" s="452"/>
      <c r="AD121" s="452"/>
      <c r="AE121" s="5"/>
      <c r="AF121" s="446"/>
      <c r="AG121" s="446"/>
      <c r="AH121" s="5"/>
      <c r="AI121" s="447"/>
      <c r="AJ121" s="447"/>
      <c r="AK121" s="5"/>
      <c r="AL121" s="447"/>
      <c r="AM121" s="447"/>
      <c r="AN121" s="5"/>
      <c r="AO121" s="447"/>
      <c r="AP121" s="453"/>
      <c r="AQ121" s="452"/>
      <c r="AR121" s="453"/>
      <c r="AS121" s="453"/>
      <c r="AT121" s="452"/>
      <c r="AU121" s="453"/>
      <c r="AV121" s="453"/>
      <c r="AW121" s="452"/>
      <c r="AX121" s="452"/>
      <c r="AY121" s="452"/>
      <c r="AZ121" s="452"/>
      <c r="BA121" s="452"/>
      <c r="BB121" s="452"/>
    </row>
    <row r="122" customHeight="1" spans="1:54">
      <c r="A122" s="5">
        <v>119</v>
      </c>
      <c r="B122" s="452"/>
      <c r="C122" s="442" t="s">
        <v>211</v>
      </c>
      <c r="D122" s="5" t="str">
        <f>VLOOKUP(C122,[2]在职人员信息表!$F:$U,16,FALSE)</f>
        <v>152723199107040925</v>
      </c>
      <c r="E122" s="7" t="str">
        <f>VLOOKUP(C122,[2]在职人员信息表!$F:$G,2,FALSE)</f>
        <v>财务部</v>
      </c>
      <c r="F122" s="7" t="str">
        <f>VLOOKUP(C122,[2]在职人员信息表!$F:$H,3,FALSE)</f>
        <v>会计主管</v>
      </c>
      <c r="G122" s="7" t="s">
        <v>178</v>
      </c>
      <c r="H122" s="375">
        <f>VLOOKUP(C122,[2]任职汇总表!$D:$I,6,FALSE())</f>
        <v>44721</v>
      </c>
      <c r="I122" s="7">
        <v>200</v>
      </c>
      <c r="J122" s="7"/>
      <c r="K122" s="5"/>
      <c r="S122" s="5"/>
      <c r="T122" s="5"/>
      <c r="U122" s="5"/>
      <c r="V122" s="5"/>
      <c r="W122" s="5"/>
      <c r="X122" s="5"/>
      <c r="Y122" s="5"/>
      <c r="Z122" s="452"/>
      <c r="AA122" s="452"/>
      <c r="AB122" s="452"/>
      <c r="AC122" s="452"/>
      <c r="AD122" s="452"/>
      <c r="AE122" s="5"/>
      <c r="AF122" s="446"/>
      <c r="AG122" s="446"/>
      <c r="AH122" s="5"/>
      <c r="AI122" s="447"/>
      <c r="AJ122" s="447"/>
      <c r="AK122" s="5"/>
      <c r="AL122" s="447"/>
      <c r="AM122" s="447"/>
      <c r="AN122" s="5"/>
      <c r="AO122" s="447"/>
      <c r="AP122" s="453"/>
      <c r="AQ122" s="452"/>
      <c r="AR122" s="453"/>
      <c r="AS122" s="453"/>
      <c r="AT122" s="452"/>
      <c r="AU122" s="453"/>
      <c r="AV122" s="453"/>
      <c r="AW122" s="452"/>
      <c r="AX122" s="452"/>
      <c r="AY122" s="452"/>
      <c r="AZ122" s="452"/>
      <c r="BA122" s="452"/>
      <c r="BB122" s="452"/>
    </row>
    <row r="123" customHeight="1" spans="1:54">
      <c r="A123" s="5">
        <v>120</v>
      </c>
      <c r="B123" s="452"/>
      <c r="C123" s="442" t="s">
        <v>212</v>
      </c>
      <c r="D123" s="5" t="str">
        <f>VLOOKUP(C123,[2]在职人员信息表!$F:$U,16,FALSE)</f>
        <v>152722199302010020</v>
      </c>
      <c r="E123" s="7" t="str">
        <f>VLOOKUP(C123,[2]在职人员信息表!$F:$G,2,FALSE)</f>
        <v>人力行政中心</v>
      </c>
      <c r="F123" s="7" t="str">
        <f>VLOOKUP(C123,[2]在职人员信息表!$F:$H,3,FALSE)</f>
        <v>主管</v>
      </c>
      <c r="G123" s="7" t="s">
        <v>178</v>
      </c>
      <c r="H123" s="375">
        <f>VLOOKUP(C123,[2]任职汇总表!$D:$I,6,FALSE())</f>
        <v>45145</v>
      </c>
      <c r="I123" s="7">
        <v>200</v>
      </c>
      <c r="J123" s="7"/>
      <c r="K123" s="5"/>
      <c r="S123" s="5"/>
      <c r="T123" s="5"/>
      <c r="U123" s="5"/>
      <c r="V123" s="5"/>
      <c r="W123" s="5"/>
      <c r="X123" s="5"/>
      <c r="Y123" s="5"/>
      <c r="Z123" s="452"/>
      <c r="AA123" s="452"/>
      <c r="AB123" s="452"/>
      <c r="AC123" s="452"/>
      <c r="AD123" s="452"/>
      <c r="AE123" s="5"/>
      <c r="AF123" s="446"/>
      <c r="AG123" s="446"/>
      <c r="AH123" s="5"/>
      <c r="AI123" s="447"/>
      <c r="AJ123" s="447"/>
      <c r="AK123" s="5"/>
      <c r="AL123" s="447"/>
      <c r="AM123" s="447"/>
      <c r="AN123" s="5"/>
      <c r="AO123" s="447"/>
      <c r="AP123" s="453"/>
      <c r="AQ123" s="452"/>
      <c r="AR123" s="453"/>
      <c r="AS123" s="453"/>
      <c r="AT123" s="452"/>
      <c r="AU123" s="453"/>
      <c r="AV123" s="453"/>
      <c r="AW123" s="452"/>
      <c r="AX123" s="452"/>
      <c r="AY123" s="452"/>
      <c r="AZ123" s="452"/>
      <c r="BA123" s="452"/>
      <c r="BB123" s="452"/>
    </row>
    <row r="124" customHeight="1" spans="1:54">
      <c r="A124" s="5">
        <v>121</v>
      </c>
      <c r="B124" s="452"/>
      <c r="C124" s="442" t="s">
        <v>213</v>
      </c>
      <c r="D124" s="5" t="str">
        <f>VLOOKUP(C124,[2]在职人员信息表!$F:$U,16,FALSE)</f>
        <v>15272319900608091X</v>
      </c>
      <c r="E124" s="7" t="str">
        <f>VLOOKUP(C124,[2]在职人员信息表!$F:$G,2,FALSE)</f>
        <v>人力行政中心</v>
      </c>
      <c r="F124" s="7" t="str">
        <f>VLOOKUP(C124,[2]在职人员信息表!$F:$H,3,FALSE)</f>
        <v>人力行政中心主管</v>
      </c>
      <c r="G124" s="7" t="s">
        <v>178</v>
      </c>
      <c r="H124" s="375">
        <f>VLOOKUP(C124,[2]任职汇总表!$D:$I,6,FALSE())</f>
        <v>44607</v>
      </c>
      <c r="I124" s="7">
        <v>200</v>
      </c>
      <c r="J124" s="7"/>
      <c r="K124" s="5"/>
      <c r="S124" s="5"/>
      <c r="T124" s="5"/>
      <c r="U124" s="5"/>
      <c r="V124" s="5"/>
      <c r="W124" s="5"/>
      <c r="X124" s="5"/>
      <c r="Y124" s="5"/>
      <c r="Z124" s="452"/>
      <c r="AA124" s="452"/>
      <c r="AB124" s="452"/>
      <c r="AC124" s="452"/>
      <c r="AD124" s="452"/>
      <c r="AE124" s="5"/>
      <c r="AF124" s="446"/>
      <c r="AG124" s="446"/>
      <c r="AH124" s="5"/>
      <c r="AI124" s="447"/>
      <c r="AJ124" s="447"/>
      <c r="AK124" s="5"/>
      <c r="AL124" s="447"/>
      <c r="AM124" s="447"/>
      <c r="AN124" s="5"/>
      <c r="AO124" s="447"/>
      <c r="AP124" s="453"/>
      <c r="AQ124" s="452"/>
      <c r="AR124" s="453"/>
      <c r="AS124" s="453"/>
      <c r="AT124" s="452"/>
      <c r="AU124" s="453"/>
      <c r="AV124" s="453"/>
      <c r="AW124" s="452"/>
      <c r="AX124" s="452"/>
      <c r="AY124" s="452"/>
      <c r="AZ124" s="452"/>
      <c r="BA124" s="452"/>
      <c r="BB124" s="452"/>
    </row>
    <row r="125" customHeight="1" spans="1:54">
      <c r="A125" s="5">
        <v>122</v>
      </c>
      <c r="B125" s="452"/>
      <c r="C125" s="442" t="s">
        <v>214</v>
      </c>
      <c r="D125" s="5" t="str">
        <f>VLOOKUP(C125,[2]在职人员信息表!$F:$U,16,FALSE)</f>
        <v>132124198001280192</v>
      </c>
      <c r="E125" s="7" t="str">
        <f>VLOOKUP(C125,[2]在职人员信息表!$F:$G,2,FALSE)</f>
        <v>人力行政中心</v>
      </c>
      <c r="F125" s="7" t="str">
        <f>VLOOKUP(C125,[2]在职人员信息表!$F:$H,3,FALSE)</f>
        <v>车辆主管</v>
      </c>
      <c r="G125" s="7" t="s">
        <v>178</v>
      </c>
      <c r="H125" s="375">
        <f>VLOOKUP(C125,[2]任职汇总表!$D:$I,6,FALSE())</f>
        <v>44324</v>
      </c>
      <c r="I125" s="7">
        <v>200</v>
      </c>
      <c r="J125" s="7"/>
      <c r="K125" s="5"/>
      <c r="S125" s="5"/>
      <c r="T125" s="5"/>
      <c r="U125" s="5"/>
      <c r="V125" s="5"/>
      <c r="W125" s="5"/>
      <c r="X125" s="5"/>
      <c r="Y125" s="5"/>
      <c r="Z125" s="452"/>
      <c r="AA125" s="452"/>
      <c r="AB125" s="452"/>
      <c r="AC125" s="452"/>
      <c r="AD125" s="452"/>
      <c r="AE125" s="5" t="str">
        <f>VLOOKUP(C125,[5]Sheet1!$C$1:$G$65536,5,FALSE)</f>
        <v>河北省邯郸市</v>
      </c>
      <c r="AF125" s="446">
        <v>46142</v>
      </c>
      <c r="AG125" s="446">
        <v>46147</v>
      </c>
      <c r="AH125" s="5">
        <v>1000</v>
      </c>
      <c r="AI125" s="447"/>
      <c r="AJ125" s="447"/>
      <c r="AK125" s="5"/>
      <c r="AL125" s="447"/>
      <c r="AM125" s="447"/>
      <c r="AN125" s="5"/>
      <c r="AO125" s="447"/>
      <c r="AP125" s="453"/>
      <c r="AQ125" s="452"/>
      <c r="AR125" s="453"/>
      <c r="AS125" s="453"/>
      <c r="AT125" s="452"/>
      <c r="AU125" s="453"/>
      <c r="AV125" s="453"/>
      <c r="AW125" s="452"/>
      <c r="AX125" s="452"/>
      <c r="AY125" s="452"/>
      <c r="AZ125" s="452"/>
      <c r="BA125" s="452"/>
      <c r="BB125" s="452"/>
    </row>
    <row r="126" customHeight="1" spans="1:54">
      <c r="A126" s="5">
        <v>123</v>
      </c>
      <c r="B126" s="452"/>
      <c r="C126" s="442" t="s">
        <v>215</v>
      </c>
      <c r="D126" s="5" t="str">
        <f>VLOOKUP(C126,[2]在职人员信息表!$F:$U,16,FALSE)</f>
        <v>150221198707204413</v>
      </c>
      <c r="E126" s="7" t="str">
        <f>VLOOKUP(C126,[2]在职人员信息表!$F:$G,2,FALSE)</f>
        <v>人力行政中心-安保</v>
      </c>
      <c r="F126" s="7" t="str">
        <f>VLOOKUP(C126,[2]在职人员信息表!$F:$H,3,FALSE)</f>
        <v>副科长</v>
      </c>
      <c r="G126" s="7" t="s">
        <v>178</v>
      </c>
      <c r="H126" s="375">
        <f>VLOOKUP(C126,[2]任职汇总表!$D:$I,6,FALSE())</f>
        <v>44636</v>
      </c>
      <c r="I126" s="7">
        <v>200</v>
      </c>
      <c r="J126" s="7"/>
      <c r="K126" s="5"/>
      <c r="S126" s="5"/>
      <c r="T126" s="5"/>
      <c r="U126" s="5"/>
      <c r="V126" s="5"/>
      <c r="W126" s="5"/>
      <c r="X126" s="5"/>
      <c r="Y126" s="5"/>
      <c r="Z126" s="452"/>
      <c r="AA126" s="452"/>
      <c r="AB126" s="452"/>
      <c r="AC126" s="452"/>
      <c r="AD126" s="452"/>
      <c r="AE126" s="5"/>
      <c r="AF126" s="446"/>
      <c r="AG126" s="446"/>
      <c r="AH126" s="5"/>
      <c r="AI126" s="447"/>
      <c r="AJ126" s="447"/>
      <c r="AK126" s="5"/>
      <c r="AL126" s="447"/>
      <c r="AM126" s="447"/>
      <c r="AN126" s="5"/>
      <c r="AO126" s="447"/>
      <c r="AP126" s="453"/>
      <c r="AQ126" s="452"/>
      <c r="AR126" s="453"/>
      <c r="AS126" s="453"/>
      <c r="AT126" s="452"/>
      <c r="AU126" s="453"/>
      <c r="AV126" s="453"/>
      <c r="AW126" s="452"/>
      <c r="AX126" s="452"/>
      <c r="AY126" s="452"/>
      <c r="AZ126" s="452"/>
      <c r="BA126" s="452"/>
      <c r="BB126" s="452"/>
    </row>
    <row r="127" customHeight="1" spans="1:54">
      <c r="A127" s="5">
        <v>124</v>
      </c>
      <c r="B127" s="452"/>
      <c r="C127" s="442" t="s">
        <v>216</v>
      </c>
      <c r="D127" s="5" t="str">
        <f>VLOOKUP(C127,[2]在职人员信息表!$F:$U,16,FALSE)</f>
        <v>152723199209070930</v>
      </c>
      <c r="E127" s="7" t="str">
        <f>VLOOKUP(C127,[2]在职人员信息表!$F:$G,2,FALSE)</f>
        <v>法务监察部</v>
      </c>
      <c r="F127" s="7" t="str">
        <f>VLOOKUP(C127,[2]在职人员信息表!$F:$H,3,FALSE)</f>
        <v>副主任法务监察员</v>
      </c>
      <c r="G127" s="7" t="s">
        <v>178</v>
      </c>
      <c r="H127" s="375">
        <f>VLOOKUP(C127,[2]任职汇总表!$D:$I,6,FALSE())</f>
        <v>45028</v>
      </c>
      <c r="I127" s="7">
        <v>200</v>
      </c>
      <c r="J127" s="7"/>
      <c r="K127" s="5"/>
      <c r="S127" s="5">
        <v>95.3</v>
      </c>
      <c r="T127" s="5">
        <v>88</v>
      </c>
      <c r="U127" s="5">
        <v>104.3</v>
      </c>
      <c r="V127" s="5"/>
      <c r="W127" s="5"/>
      <c r="X127" s="5"/>
      <c r="Y127" s="5"/>
      <c r="Z127" s="452"/>
      <c r="AA127" s="452"/>
      <c r="AB127" s="452"/>
      <c r="AC127" s="452"/>
      <c r="AD127" s="452"/>
      <c r="AE127" s="5"/>
      <c r="AF127" s="446"/>
      <c r="AG127" s="446"/>
      <c r="AH127" s="5"/>
      <c r="AI127" s="447"/>
      <c r="AJ127" s="447"/>
      <c r="AK127" s="5"/>
      <c r="AL127" s="447"/>
      <c r="AM127" s="447"/>
      <c r="AN127" s="5"/>
      <c r="AO127" s="447"/>
      <c r="AP127" s="453"/>
      <c r="AQ127" s="452"/>
      <c r="AR127" s="453"/>
      <c r="AS127" s="453"/>
      <c r="AT127" s="452"/>
      <c r="AU127" s="453"/>
      <c r="AV127" s="453"/>
      <c r="AW127" s="452"/>
      <c r="AX127" s="452"/>
      <c r="AY127" s="452"/>
      <c r="AZ127" s="452"/>
      <c r="BA127" s="452"/>
      <c r="BB127" s="452"/>
    </row>
    <row r="128" customHeight="1" spans="1:54">
      <c r="A128" s="5">
        <v>125</v>
      </c>
      <c r="B128" s="452"/>
      <c r="C128" s="442" t="s">
        <v>217</v>
      </c>
      <c r="D128" s="5" t="str">
        <f>VLOOKUP(C128,[2]在职人员信息表!$F:$U,16,FALSE)</f>
        <v>411081197104216859</v>
      </c>
      <c r="E128" s="7" t="str">
        <f>VLOOKUP(C128,[2]在职人员信息表!$F:$G,2,FALSE)</f>
        <v>总工办</v>
      </c>
      <c r="F128" s="7" t="str">
        <f>VLOOKUP(C128,[2]在职人员信息表!$F:$H,3,FALSE)</f>
        <v>总工办职员</v>
      </c>
      <c r="G128" s="7" t="s">
        <v>178</v>
      </c>
      <c r="H128" s="375">
        <f>VLOOKUP(C128,[2]任职汇总表!$D:$I,6,FALSE())</f>
        <v>45630</v>
      </c>
      <c r="I128" s="7">
        <v>200</v>
      </c>
      <c r="J128" s="7"/>
      <c r="K128" s="5"/>
      <c r="S128" s="5">
        <v>139.2</v>
      </c>
      <c r="T128" s="5">
        <v>109</v>
      </c>
      <c r="U128" s="5">
        <v>109</v>
      </c>
      <c r="V128" s="5"/>
      <c r="W128" s="5"/>
      <c r="X128" s="5"/>
      <c r="Y128" s="5"/>
      <c r="Z128" s="452"/>
      <c r="AA128" s="452"/>
      <c r="AB128" s="452"/>
      <c r="AC128" s="452"/>
      <c r="AD128" s="452"/>
      <c r="AE128" s="5" t="str">
        <f>VLOOKUP(C128,[5]Sheet1!$C$1:$G$65536,5,FALSE)</f>
        <v>河南省许昌地区禹州市</v>
      </c>
      <c r="AF128" s="446">
        <v>46138</v>
      </c>
      <c r="AG128" s="446">
        <v>46148</v>
      </c>
      <c r="AH128" s="5">
        <v>800</v>
      </c>
      <c r="AI128" s="447">
        <v>46191</v>
      </c>
      <c r="AJ128" s="447">
        <v>46201</v>
      </c>
      <c r="AK128" s="5">
        <v>800</v>
      </c>
      <c r="AL128" s="447"/>
      <c r="AM128" s="447"/>
      <c r="AN128" s="5"/>
      <c r="AO128" s="447"/>
      <c r="AP128" s="453"/>
      <c r="AQ128" s="452"/>
      <c r="AR128" s="453"/>
      <c r="AS128" s="453"/>
      <c r="AT128" s="452"/>
      <c r="AU128" s="453"/>
      <c r="AV128" s="453"/>
      <c r="AW128" s="452"/>
      <c r="AX128" s="452"/>
      <c r="AY128" s="452"/>
      <c r="AZ128" s="452"/>
      <c r="BA128" s="452"/>
      <c r="BB128" s="452"/>
    </row>
    <row r="129" customHeight="1" spans="1:54">
      <c r="A129" s="5">
        <v>126</v>
      </c>
      <c r="B129" s="452"/>
      <c r="C129" s="442" t="s">
        <v>218</v>
      </c>
      <c r="D129" s="5" t="str">
        <f>VLOOKUP(C129,[2]在职人员信息表!$F:$U,16,FALSE)</f>
        <v>150304196611143011</v>
      </c>
      <c r="E129" s="7" t="str">
        <f>VLOOKUP(C129,[2]在职人员信息表!$F:$G,2,FALSE)</f>
        <v>总工办</v>
      </c>
      <c r="F129" s="7" t="str">
        <f>VLOOKUP(C129,[2]在职人员信息表!$F:$H,3,FALSE)</f>
        <v>总工办职员</v>
      </c>
      <c r="G129" s="7" t="s">
        <v>178</v>
      </c>
      <c r="H129" s="375">
        <f>VLOOKUP(C129,[2]任职汇总表!$D:$I,6,FALSE())</f>
        <v>45423</v>
      </c>
      <c r="I129" s="7">
        <v>200</v>
      </c>
      <c r="J129" s="7"/>
      <c r="K129" s="5"/>
      <c r="S129" s="5">
        <v>124.9</v>
      </c>
      <c r="T129" s="5">
        <v>124.9</v>
      </c>
      <c r="U129" s="5">
        <v>124.9</v>
      </c>
      <c r="V129" s="5"/>
      <c r="W129" s="5"/>
      <c r="X129" s="5"/>
      <c r="Y129" s="5"/>
      <c r="Z129" s="452"/>
      <c r="AA129" s="452"/>
      <c r="AB129" s="452"/>
      <c r="AC129" s="452"/>
      <c r="AD129" s="452"/>
      <c r="AE129" s="5" t="str">
        <f>VLOOKUP(C129,[5]Sheet1!$C$1:$G$65536,5,FALSE)</f>
        <v>内蒙古乌海市乌达区</v>
      </c>
      <c r="AF129" s="446">
        <v>46138</v>
      </c>
      <c r="AG129" s="446">
        <v>46148</v>
      </c>
      <c r="AH129" s="5">
        <v>1000</v>
      </c>
      <c r="AI129" s="447"/>
      <c r="AJ129" s="447"/>
      <c r="AK129" s="5"/>
      <c r="AL129" s="447"/>
      <c r="AM129" s="447"/>
      <c r="AN129" s="5"/>
      <c r="AO129" s="447"/>
      <c r="AP129" s="453"/>
      <c r="AQ129" s="452"/>
      <c r="AR129" s="453"/>
      <c r="AS129" s="453"/>
      <c r="AT129" s="452"/>
      <c r="AU129" s="453"/>
      <c r="AV129" s="453"/>
      <c r="AW129" s="452"/>
      <c r="AX129" s="452"/>
      <c r="AY129" s="452"/>
      <c r="AZ129" s="452"/>
      <c r="BA129" s="452"/>
      <c r="BB129" s="452"/>
    </row>
    <row r="130" customHeight="1" spans="1:54">
      <c r="A130" s="5">
        <v>127</v>
      </c>
      <c r="B130" s="452"/>
      <c r="C130" s="442" t="s">
        <v>219</v>
      </c>
      <c r="D130" s="5" t="str">
        <f>VLOOKUP(C130,[2]在职人员信息表!$F:$U,16,FALSE)</f>
        <v>152723198911097215</v>
      </c>
      <c r="E130" s="7" t="str">
        <f>VLOOKUP(C130,[2]在职人员信息表!$F:$G,2,FALSE)</f>
        <v>经营管理部</v>
      </c>
      <c r="F130" s="7" t="str">
        <f>VLOOKUP(C130,[2]在职人员信息表!$F:$H,3,FALSE)</f>
        <v>主管</v>
      </c>
      <c r="G130" s="7" t="s">
        <v>178</v>
      </c>
      <c r="H130" s="375">
        <f>VLOOKUP(C130,[2]任职汇总表!$D:$I,6,FALSE())</f>
        <v>45532</v>
      </c>
      <c r="I130" s="7">
        <v>200</v>
      </c>
      <c r="J130" s="7"/>
      <c r="K130" s="5"/>
      <c r="S130" s="5">
        <v>200</v>
      </c>
      <c r="T130" s="5">
        <v>200</v>
      </c>
      <c r="U130" s="5">
        <v>199.74</v>
      </c>
      <c r="V130" s="5"/>
      <c r="W130" s="5"/>
      <c r="X130" s="5"/>
      <c r="Y130" s="5"/>
      <c r="Z130" s="452"/>
      <c r="AA130" s="452"/>
      <c r="AB130" s="452"/>
      <c r="AC130" s="452"/>
      <c r="AD130" s="452"/>
      <c r="AE130" s="5"/>
      <c r="AF130" s="446"/>
      <c r="AG130" s="446"/>
      <c r="AH130" s="5"/>
      <c r="AI130" s="447"/>
      <c r="AJ130" s="447"/>
      <c r="AK130" s="5"/>
      <c r="AL130" s="447"/>
      <c r="AM130" s="447"/>
      <c r="AN130" s="5"/>
      <c r="AO130" s="447"/>
      <c r="AP130" s="453"/>
      <c r="AQ130" s="452"/>
      <c r="AR130" s="453"/>
      <c r="AS130" s="453"/>
      <c r="AT130" s="452"/>
      <c r="AU130" s="453"/>
      <c r="AV130" s="453"/>
      <c r="AW130" s="452"/>
      <c r="AX130" s="452"/>
      <c r="AY130" s="452"/>
      <c r="AZ130" s="452"/>
      <c r="BA130" s="452"/>
      <c r="BB130" s="452"/>
    </row>
    <row r="131" customHeight="1" spans="1:54">
      <c r="A131" s="5">
        <v>128</v>
      </c>
      <c r="B131" s="452"/>
      <c r="C131" s="442" t="s">
        <v>220</v>
      </c>
      <c r="D131" s="5" t="str">
        <f>VLOOKUP(C131,[2]在职人员信息表!$F:$U,16,FALSE)</f>
        <v>150403199207084518</v>
      </c>
      <c r="E131" s="7" t="str">
        <f>VLOOKUP(C131,[2]在职人员信息表!$F:$G,2,FALSE)</f>
        <v>经营管理部</v>
      </c>
      <c r="F131" s="7" t="str">
        <f>VLOOKUP(C131,[2]在职人员信息表!$F:$H,3,FALSE)</f>
        <v>副主任工程师</v>
      </c>
      <c r="G131" s="7" t="s">
        <v>178</v>
      </c>
      <c r="H131" s="375">
        <f>VLOOKUP(C131,[2]任职汇总表!$D:$I,6,FALSE())</f>
        <v>44610</v>
      </c>
      <c r="I131" s="7">
        <v>200</v>
      </c>
      <c r="J131" s="7"/>
      <c r="K131" s="5"/>
      <c r="S131" s="5">
        <v>187.9</v>
      </c>
      <c r="T131" s="5">
        <v>187.9</v>
      </c>
      <c r="U131" s="5">
        <v>187.9</v>
      </c>
      <c r="V131" s="5"/>
      <c r="W131" s="5"/>
      <c r="X131" s="5"/>
      <c r="Y131" s="5"/>
      <c r="Z131" s="452"/>
      <c r="AA131" s="452"/>
      <c r="AB131" s="452"/>
      <c r="AC131" s="452"/>
      <c r="AD131" s="452"/>
      <c r="AE131" s="5"/>
      <c r="AF131" s="446"/>
      <c r="AG131" s="446"/>
      <c r="AH131" s="5"/>
      <c r="AI131" s="447"/>
      <c r="AJ131" s="447"/>
      <c r="AK131" s="5"/>
      <c r="AL131" s="447"/>
      <c r="AM131" s="447"/>
      <c r="AN131" s="5"/>
      <c r="AO131" s="447"/>
      <c r="AP131" s="453"/>
      <c r="AQ131" s="452"/>
      <c r="AR131" s="453"/>
      <c r="AS131" s="453"/>
      <c r="AT131" s="452"/>
      <c r="AU131" s="453"/>
      <c r="AV131" s="453"/>
      <c r="AW131" s="452"/>
      <c r="AX131" s="452"/>
      <c r="AY131" s="452"/>
      <c r="AZ131" s="452"/>
      <c r="BA131" s="452"/>
      <c r="BB131" s="452"/>
    </row>
    <row r="132" customHeight="1" spans="1:54">
      <c r="A132" s="5">
        <v>129</v>
      </c>
      <c r="B132" s="452"/>
      <c r="C132" s="442" t="s">
        <v>221</v>
      </c>
      <c r="D132" s="5" t="str">
        <f>VLOOKUP(C132,[2]在职人员信息表!$F:$U,16,FALSE)</f>
        <v>152629198305242593</v>
      </c>
      <c r="E132" s="7" t="str">
        <f>VLOOKUP(C132,[2]在职人员信息表!$F:$G,2,FALSE)</f>
        <v>经营管理部</v>
      </c>
      <c r="F132" s="7" t="str">
        <f>VLOOKUP(C132,[2]在职人员信息表!$F:$H,3,FALSE)</f>
        <v>造价工程师</v>
      </c>
      <c r="G132" s="7" t="s">
        <v>178</v>
      </c>
      <c r="H132" s="375">
        <f>VLOOKUP(C132,[2]任职汇总表!$D:$I,6,FALSE())</f>
        <v>44609</v>
      </c>
      <c r="I132" s="7">
        <v>200</v>
      </c>
      <c r="J132" s="7"/>
      <c r="K132" s="5"/>
      <c r="S132" s="5">
        <v>155.7</v>
      </c>
      <c r="T132" s="5">
        <v>155</v>
      </c>
      <c r="U132" s="5">
        <v>154</v>
      </c>
      <c r="V132" s="5"/>
      <c r="W132" s="5"/>
      <c r="X132" s="5"/>
      <c r="Y132" s="5"/>
      <c r="Z132" s="452"/>
      <c r="AA132" s="452"/>
      <c r="AB132" s="452"/>
      <c r="AC132" s="452"/>
      <c r="AD132" s="452"/>
      <c r="AE132" s="5" t="str">
        <f>VLOOKUP(C132,[5]Sheet1!$C$1:$G$65536,5,FALSE)</f>
        <v>内蒙古呼和浩特</v>
      </c>
      <c r="AF132" s="446">
        <v>46123</v>
      </c>
      <c r="AG132" s="446">
        <v>46124</v>
      </c>
      <c r="AH132" s="5">
        <v>297.31</v>
      </c>
      <c r="AI132" s="447">
        <v>46130</v>
      </c>
      <c r="AJ132" s="447">
        <v>46131</v>
      </c>
      <c r="AK132" s="5">
        <v>297.31</v>
      </c>
      <c r="AL132" s="447">
        <v>46137</v>
      </c>
      <c r="AM132" s="447">
        <v>46138</v>
      </c>
      <c r="AN132" s="5">
        <v>287.43</v>
      </c>
      <c r="AO132" s="447">
        <v>46151</v>
      </c>
      <c r="AP132" s="453">
        <v>46152</v>
      </c>
      <c r="AQ132" s="452">
        <v>309.1</v>
      </c>
      <c r="AR132" s="453">
        <v>46157</v>
      </c>
      <c r="AS132" s="453">
        <v>46159</v>
      </c>
      <c r="AT132" s="452">
        <v>293.13</v>
      </c>
      <c r="AU132" s="453">
        <v>46165</v>
      </c>
      <c r="AV132" s="453">
        <v>46169</v>
      </c>
      <c r="AW132" s="452">
        <v>289.88</v>
      </c>
      <c r="AX132" s="452"/>
      <c r="AY132" s="452"/>
      <c r="AZ132" s="452"/>
      <c r="BA132" s="452"/>
      <c r="BB132" s="452"/>
    </row>
    <row r="133" customHeight="1" spans="1:54">
      <c r="A133" s="5">
        <v>130</v>
      </c>
      <c r="B133" s="465"/>
      <c r="C133" s="466" t="s">
        <v>222</v>
      </c>
      <c r="D133" s="467" t="str">
        <f>VLOOKUP(C133,[2]在职人员信息表!$F:$U,16,FALSE)</f>
        <v>152723197407195719</v>
      </c>
      <c r="E133" s="468" t="str">
        <f>VLOOKUP(C133,[2]在职人员信息表!$F:$G,2,FALSE)</f>
        <v>复垦绿化队</v>
      </c>
      <c r="F133" s="468" t="str">
        <f>VLOOKUP(C133,[2]在职人员信息表!$F:$H,3,FALSE)</f>
        <v>副队长</v>
      </c>
      <c r="G133" s="468" t="s">
        <v>178</v>
      </c>
      <c r="H133" s="469">
        <f>VLOOKUP(C133,[2]任职汇总表!$D:$I,6,FALSE())</f>
        <v>44653</v>
      </c>
      <c r="I133" s="468">
        <v>200</v>
      </c>
      <c r="J133" s="468"/>
      <c r="K133" s="467"/>
      <c r="S133" s="467">
        <v>166.8</v>
      </c>
      <c r="T133" s="467">
        <v>166.8</v>
      </c>
      <c r="U133" s="467">
        <v>166.8</v>
      </c>
      <c r="V133" s="467"/>
      <c r="W133" s="467"/>
      <c r="X133" s="467"/>
      <c r="Y133" s="467"/>
      <c r="Z133" s="465"/>
      <c r="AA133" s="465"/>
      <c r="AB133" s="465"/>
      <c r="AC133" s="465"/>
      <c r="AD133" s="465"/>
      <c r="AE133" s="467"/>
      <c r="AF133" s="470"/>
      <c r="AG133" s="470"/>
      <c r="AH133" s="467"/>
      <c r="AI133" s="471"/>
      <c r="AJ133" s="471"/>
      <c r="AK133" s="467"/>
      <c r="AL133" s="472"/>
      <c r="AM133" s="471"/>
      <c r="AN133" s="467"/>
      <c r="AO133" s="471"/>
      <c r="AP133" s="472"/>
      <c r="AQ133" s="465"/>
      <c r="AR133" s="472"/>
      <c r="AS133" s="472"/>
      <c r="AT133" s="465"/>
      <c r="AU133" s="472"/>
      <c r="AV133" s="472"/>
      <c r="AW133" s="465"/>
      <c r="AX133" s="465"/>
      <c r="AY133" s="465"/>
      <c r="AZ133" s="465"/>
      <c r="BA133" s="465"/>
      <c r="BB133" s="465"/>
    </row>
    <row r="134" customHeight="1" spans="1:54">
      <c r="A134" s="5">
        <v>131</v>
      </c>
      <c r="B134" s="452"/>
      <c r="C134" s="473" t="s">
        <v>223</v>
      </c>
      <c r="D134" s="452"/>
      <c r="E134" s="468" t="str">
        <f>VLOOKUP(C134,[2]在职人员信息表!$F:$G,2,FALSE)</f>
        <v>生产机修科</v>
      </c>
      <c r="F134" s="468" t="str">
        <f>VLOOKUP(C134,[2]在职人员信息表!$F:$H,3,FALSE)</f>
        <v>土建工程师</v>
      </c>
      <c r="G134" s="468"/>
      <c r="H134" s="450"/>
      <c r="I134" s="450">
        <v>200</v>
      </c>
      <c r="J134" s="450"/>
      <c r="K134" s="450"/>
      <c r="L134" s="450"/>
      <c r="M134" s="474"/>
      <c r="N134" s="474"/>
      <c r="O134" s="474"/>
      <c r="P134" s="451"/>
      <c r="Q134" s="453"/>
      <c r="R134" s="452"/>
      <c r="S134" s="452"/>
      <c r="T134" s="450"/>
      <c r="U134" s="452"/>
      <c r="V134" s="450"/>
      <c r="W134" s="452"/>
      <c r="X134" s="452"/>
      <c r="Y134" s="452"/>
      <c r="Z134" s="452"/>
      <c r="AA134" s="452"/>
      <c r="AB134" s="452"/>
      <c r="AC134" s="452"/>
      <c r="AD134" s="452"/>
      <c r="AE134" s="5"/>
      <c r="AF134" s="475"/>
      <c r="AG134" s="453"/>
      <c r="AH134" s="452"/>
      <c r="AI134" s="453"/>
      <c r="AJ134" s="453"/>
      <c r="AK134" s="452"/>
      <c r="AL134" s="453"/>
      <c r="AM134" s="453"/>
      <c r="AN134" s="452"/>
      <c r="AO134" s="453"/>
      <c r="AP134" s="453"/>
      <c r="AQ134" s="452"/>
      <c r="AR134" s="453"/>
      <c r="AS134" s="453"/>
      <c r="AT134" s="452"/>
      <c r="AU134" s="453"/>
      <c r="AV134" s="453"/>
      <c r="AW134" s="452"/>
      <c r="AX134" s="452"/>
      <c r="AY134" s="452"/>
      <c r="AZ134" s="452"/>
      <c r="BA134" s="452"/>
      <c r="BB134" s="452"/>
    </row>
    <row r="135" customHeight="1" spans="1:54">
      <c r="A135" s="5">
        <v>132</v>
      </c>
      <c r="B135" s="452"/>
      <c r="C135" s="473" t="s">
        <v>224</v>
      </c>
      <c r="D135" s="452"/>
      <c r="E135" s="468" t="str">
        <f>VLOOKUP(C135,[2]在职人员信息表!$F:$G,2,FALSE)</f>
        <v>生产机修科</v>
      </c>
      <c r="F135" s="468" t="str">
        <f>VLOOKUP(C135,[2]在职人员信息表!$F:$H,3,FALSE)</f>
        <v>临时工</v>
      </c>
      <c r="G135" s="468" t="s">
        <v>225</v>
      </c>
      <c r="H135" s="450"/>
      <c r="I135" s="450">
        <v>23.37</v>
      </c>
      <c r="J135" s="450"/>
      <c r="K135" s="450"/>
      <c r="L135" s="450"/>
      <c r="M135" s="474"/>
      <c r="N135" s="474"/>
      <c r="O135" s="474"/>
      <c r="P135" s="451"/>
      <c r="Q135" s="453"/>
      <c r="R135" s="452"/>
      <c r="S135" s="452"/>
      <c r="T135" s="452"/>
      <c r="U135" s="452"/>
      <c r="V135" s="452"/>
      <c r="W135" s="452"/>
      <c r="X135" s="452"/>
      <c r="Y135" s="452"/>
      <c r="Z135" s="452"/>
      <c r="AA135" s="452"/>
      <c r="AB135" s="452"/>
      <c r="AC135" s="452"/>
      <c r="AD135" s="452"/>
      <c r="AE135" s="5"/>
      <c r="AF135" s="475"/>
      <c r="AG135" s="453"/>
      <c r="AH135" s="452"/>
      <c r="AI135" s="453"/>
      <c r="AJ135" s="453"/>
      <c r="AK135" s="452"/>
      <c r="AL135" s="453"/>
      <c r="AM135" s="453"/>
      <c r="AN135" s="452"/>
      <c r="AO135" s="453"/>
      <c r="AP135" s="453"/>
      <c r="AQ135" s="452"/>
      <c r="AR135" s="453"/>
      <c r="AS135" s="453"/>
      <c r="AT135" s="452"/>
      <c r="AU135" s="453"/>
      <c r="AV135" s="453"/>
      <c r="AW135" s="452"/>
      <c r="AX135" s="452"/>
      <c r="AY135" s="452"/>
      <c r="AZ135" s="452"/>
      <c r="BA135" s="452"/>
      <c r="BB135" s="452"/>
    </row>
    <row r="136" customHeight="1" spans="1:54">
      <c r="A136" s="5">
        <v>133</v>
      </c>
      <c r="B136" s="452"/>
      <c r="C136" s="473" t="s">
        <v>226</v>
      </c>
      <c r="D136" s="452"/>
      <c r="E136" s="7" t="str">
        <f>VLOOKUP(C136,[2]在职人员信息表!$F:$G,2,FALSE)</f>
        <v>复垦绿化队</v>
      </c>
      <c r="F136" s="7" t="str">
        <f>VLOOKUP(C136,[2]在职人员信息表!$F:$H,3,FALSE)</f>
        <v>车辆班长</v>
      </c>
      <c r="G136" s="7" t="s">
        <v>225</v>
      </c>
      <c r="H136" s="450"/>
      <c r="I136" s="450"/>
      <c r="J136" s="450"/>
      <c r="K136" s="450"/>
      <c r="L136" s="450"/>
      <c r="M136" s="474"/>
      <c r="N136" s="474"/>
      <c r="O136" s="474"/>
      <c r="P136" s="451"/>
      <c r="Q136" s="453"/>
      <c r="R136" s="452"/>
      <c r="S136" s="452"/>
      <c r="T136" s="452"/>
      <c r="U136" s="452"/>
      <c r="V136" s="452"/>
      <c r="W136" s="452"/>
      <c r="X136" s="452"/>
      <c r="Y136" s="452"/>
      <c r="Z136" s="452"/>
      <c r="AA136" s="452"/>
      <c r="AB136" s="452"/>
      <c r="AC136" s="452"/>
      <c r="AD136" s="452"/>
      <c r="AE136" s="5"/>
      <c r="AF136" s="475"/>
      <c r="AG136" s="453"/>
      <c r="AH136" s="452"/>
      <c r="AI136" s="453"/>
      <c r="AJ136" s="453"/>
      <c r="AK136" s="452"/>
      <c r="AL136" s="453"/>
      <c r="AM136" s="453"/>
      <c r="AN136" s="452"/>
      <c r="AO136" s="453"/>
      <c r="AP136" s="453"/>
      <c r="AQ136" s="452"/>
      <c r="AR136" s="453"/>
      <c r="AS136" s="453"/>
      <c r="AT136" s="452"/>
      <c r="AU136" s="453"/>
      <c r="AV136" s="453"/>
      <c r="AW136" s="452"/>
      <c r="AX136" s="452"/>
      <c r="AY136" s="452"/>
      <c r="AZ136" s="452"/>
      <c r="BA136" s="452"/>
      <c r="BB136" s="452"/>
    </row>
  </sheetData>
  <sheetProtection selectLockedCells="1"/>
  <mergeCells count="22">
    <mergeCell ref="A1:P1"/>
    <mergeCell ref="G2:K2"/>
    <mergeCell ref="L2:O2"/>
    <mergeCell ref="S2:AD2"/>
    <mergeCell ref="AF2:AH2"/>
    <mergeCell ref="AI2:AK2"/>
    <mergeCell ref="AL2:AN2"/>
    <mergeCell ref="AO2:AQ2"/>
    <mergeCell ref="AR2:AT2"/>
    <mergeCell ref="AU2:AW2"/>
    <mergeCell ref="A2:A3"/>
    <mergeCell ref="B2:B3"/>
    <mergeCell ref="B4:B38"/>
    <mergeCell ref="B41:B133"/>
    <mergeCell ref="C2:C3"/>
    <mergeCell ref="D2:D3"/>
    <mergeCell ref="E2:E3"/>
    <mergeCell ref="F2:F3"/>
    <mergeCell ref="H31:H38"/>
    <mergeCell ref="M31:M38"/>
    <mergeCell ref="P2:P3"/>
    <mergeCell ref="AE2:AE3"/>
  </mergeCells>
  <conditionalFormatting sqref="G3:N3">
    <cfRule type="duplicateValues" dxfId="0" priority="5"/>
  </conditionalFormatting>
  <conditionalFormatting sqref="E6">
    <cfRule type="duplicateValues" dxfId="0" priority="15"/>
  </conditionalFormatting>
  <conditionalFormatting sqref="H6">
    <cfRule type="duplicateValues" dxfId="0" priority="12"/>
  </conditionalFormatting>
  <conditionalFormatting sqref="C20">
    <cfRule type="duplicateValues" dxfId="0" priority="30"/>
  </conditionalFormatting>
  <conditionalFormatting sqref="E20">
    <cfRule type="duplicateValues" dxfId="0" priority="26"/>
  </conditionalFormatting>
  <conditionalFormatting sqref="C21">
    <cfRule type="duplicateValues" dxfId="0" priority="77"/>
  </conditionalFormatting>
  <conditionalFormatting sqref="E21">
    <cfRule type="duplicateValues" dxfId="0" priority="73"/>
  </conditionalFormatting>
  <conditionalFormatting sqref="C24">
    <cfRule type="duplicateValues" dxfId="0" priority="162"/>
  </conditionalFormatting>
  <conditionalFormatting sqref="C25">
    <cfRule type="duplicateValues" dxfId="0" priority="164"/>
  </conditionalFormatting>
  <conditionalFormatting sqref="C26">
    <cfRule type="duplicateValues" dxfId="0" priority="163"/>
  </conditionalFormatting>
  <conditionalFormatting sqref="C27">
    <cfRule type="duplicateValues" dxfId="0" priority="161"/>
  </conditionalFormatting>
  <conditionalFormatting sqref="C28">
    <cfRule type="duplicateValues" dxfId="0" priority="160"/>
  </conditionalFormatting>
  <conditionalFormatting sqref="G2 L2">
    <cfRule type="duplicateValues" dxfId="0" priority="28264"/>
  </conditionalFormatting>
  <conditionalFormatting sqref="C4:D19 D20:D22 C23:D23 D24:D40">
    <cfRule type="duplicateValues" dxfId="0" priority="380"/>
  </conditionalFormatting>
  <conditionalFormatting sqref="C4:D19 D20:D21 C22:D28 D29:D40">
    <cfRule type="duplicateValues" dxfId="0" priority="101"/>
  </conditionalFormatting>
  <conditionalFormatting sqref="C4:C40 C134:C1048576">
    <cfRule type="duplicateValues" dxfId="0" priority="7"/>
  </conditionalFormatting>
  <conditionalFormatting sqref="C4:D40 C134:D1048576">
    <cfRule type="duplicateValues" dxfId="0" priority="8"/>
  </conditionalFormatting>
  <conditionalFormatting sqref="F6 F22">
    <cfRule type="duplicateValues" dxfId="0" priority="14"/>
  </conditionalFormatting>
  <conditionalFormatting sqref="C29:C40 C134:D1048576">
    <cfRule type="duplicateValues" dxfId="0" priority="2433"/>
  </conditionalFormatting>
  <pageMargins left="0.700694444444445" right="0.700694444444445" top="0.354166666666667" bottom="0.432638888888889" header="0.118055555555556" footer="0.298611111111111"/>
  <pageSetup paperSize="9" scale="23" fitToHeight="0"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95"/>
  <sheetViews>
    <sheetView workbookViewId="0">
      <selection activeCell="E2" sqref="E$1:E$1048576"/>
    </sheetView>
  </sheetViews>
  <sheetFormatPr defaultColWidth="9" defaultRowHeight="13.5"/>
  <cols>
    <col min="3" max="3" width="20.3833333333333" customWidth="1"/>
    <col min="4" max="4" width="13" customWidth="1"/>
    <col min="5" max="5" width="30.25" customWidth="1"/>
    <col min="6" max="6" width="16" style="366"/>
    <col min="24" max="25" width="10.3833333333333"/>
    <col min="27" max="28" width="11.5"/>
    <col min="30" max="31" width="11.5"/>
    <col min="33" max="34" width="11.5"/>
  </cols>
  <sheetData>
    <row r="1" s="160" customFormat="1" ht="53" customHeight="1" spans="1:46">
      <c r="A1" s="383" t="s">
        <v>227</v>
      </c>
      <c r="B1" s="384"/>
      <c r="C1" s="384"/>
      <c r="D1" s="384"/>
      <c r="E1" s="384"/>
      <c r="F1" s="385"/>
      <c r="G1" s="384"/>
      <c r="H1" s="384"/>
      <c r="I1" s="384"/>
      <c r="J1" s="384"/>
      <c r="K1" s="384"/>
      <c r="L1" s="384"/>
      <c r="M1" s="384"/>
      <c r="N1" s="384"/>
      <c r="O1" s="384"/>
      <c r="P1" s="384"/>
      <c r="Q1" s="384"/>
      <c r="R1" s="384"/>
      <c r="S1" s="384"/>
      <c r="T1" s="384"/>
      <c r="U1" s="384"/>
      <c r="V1" s="384"/>
      <c r="W1" s="384"/>
      <c r="X1" s="384"/>
      <c r="Y1" s="384"/>
      <c r="Z1" s="384"/>
      <c r="AA1" s="384"/>
      <c r="AB1" s="384"/>
      <c r="AC1" s="384"/>
      <c r="AD1" s="384"/>
      <c r="AE1" s="384"/>
      <c r="AF1" s="384"/>
      <c r="AG1" s="384"/>
      <c r="AH1" s="384"/>
      <c r="AI1" s="384"/>
      <c r="AJ1" s="384"/>
      <c r="AK1" s="384"/>
      <c r="AL1" s="384"/>
      <c r="AM1" s="384"/>
      <c r="AN1" s="384"/>
      <c r="AO1" s="384"/>
      <c r="AP1" s="384"/>
      <c r="AQ1" s="384"/>
      <c r="AR1" s="384"/>
      <c r="AS1" s="384"/>
      <c r="AT1" s="384"/>
    </row>
    <row r="2" s="361" customFormat="1" ht="40.5" customHeight="1" spans="1:46">
      <c r="A2" s="386" t="s">
        <v>1</v>
      </c>
      <c r="B2" s="386" t="s">
        <v>3</v>
      </c>
      <c r="C2" s="386" t="s">
        <v>5</v>
      </c>
      <c r="D2" s="386" t="s">
        <v>6</v>
      </c>
      <c r="E2" s="386" t="s">
        <v>228</v>
      </c>
      <c r="F2" s="387" t="s">
        <v>229</v>
      </c>
      <c r="G2" s="386" t="s">
        <v>230</v>
      </c>
      <c r="H2" s="386" t="s">
        <v>231</v>
      </c>
      <c r="I2" s="388" t="s">
        <v>10</v>
      </c>
      <c r="J2" s="388"/>
      <c r="K2" s="388"/>
      <c r="L2" s="388"/>
      <c r="M2" s="388"/>
      <c r="N2" s="388"/>
      <c r="O2" s="388"/>
      <c r="P2" s="388"/>
      <c r="Q2" s="388"/>
      <c r="R2" s="388"/>
      <c r="S2" s="388"/>
      <c r="T2" s="388"/>
      <c r="U2" s="388"/>
      <c r="V2" s="388"/>
      <c r="W2" s="388" t="s">
        <v>11</v>
      </c>
      <c r="X2" s="389" t="s">
        <v>12</v>
      </c>
      <c r="Y2" s="389"/>
      <c r="Z2" s="390"/>
      <c r="AA2" s="389" t="s">
        <v>13</v>
      </c>
      <c r="AB2" s="389"/>
      <c r="AC2" s="390"/>
      <c r="AD2" s="389" t="s">
        <v>14</v>
      </c>
      <c r="AE2" s="389"/>
      <c r="AF2" s="390"/>
      <c r="AG2" s="389" t="s">
        <v>15</v>
      </c>
      <c r="AH2" s="389"/>
      <c r="AI2" s="390"/>
      <c r="AJ2" s="389" t="s">
        <v>16</v>
      </c>
      <c r="AK2" s="389"/>
      <c r="AL2" s="390"/>
      <c r="AM2" s="389" t="s">
        <v>17</v>
      </c>
      <c r="AN2" s="389"/>
      <c r="AO2" s="390"/>
      <c r="AP2" s="390" t="s">
        <v>18</v>
      </c>
      <c r="AQ2" s="391" t="s">
        <v>19</v>
      </c>
      <c r="AR2" s="392" t="s">
        <v>20</v>
      </c>
      <c r="AS2" s="140" t="s">
        <v>21</v>
      </c>
      <c r="AT2" s="140" t="s">
        <v>9</v>
      </c>
    </row>
    <row r="3" s="361" customFormat="1" ht="40.5" customHeight="1" spans="1:46">
      <c r="A3" s="393"/>
      <c r="B3" s="393"/>
      <c r="C3" s="393"/>
      <c r="D3" s="393"/>
      <c r="E3" s="393"/>
      <c r="F3" s="394"/>
      <c r="G3" s="393"/>
      <c r="H3" s="393"/>
      <c r="I3" s="395" t="s">
        <v>31</v>
      </c>
      <c r="J3" s="395" t="s">
        <v>32</v>
      </c>
      <c r="K3" s="395" t="s">
        <v>33</v>
      </c>
      <c r="L3" s="395" t="s">
        <v>34</v>
      </c>
      <c r="M3" s="395" t="s">
        <v>35</v>
      </c>
      <c r="N3" s="395" t="s">
        <v>36</v>
      </c>
      <c r="O3" s="395" t="s">
        <v>37</v>
      </c>
      <c r="P3" s="395" t="s">
        <v>38</v>
      </c>
      <c r="Q3" s="395" t="s">
        <v>39</v>
      </c>
      <c r="R3" s="395" t="s">
        <v>40</v>
      </c>
      <c r="S3" s="395" t="s">
        <v>41</v>
      </c>
      <c r="T3" s="395" t="s">
        <v>42</v>
      </c>
      <c r="U3" s="395" t="s">
        <v>232</v>
      </c>
      <c r="V3" s="395" t="s">
        <v>233</v>
      </c>
      <c r="W3" s="395"/>
      <c r="X3" s="396" t="s">
        <v>43</v>
      </c>
      <c r="Y3" s="396" t="s">
        <v>44</v>
      </c>
      <c r="Z3" s="395" t="s">
        <v>45</v>
      </c>
      <c r="AA3" s="396" t="s">
        <v>43</v>
      </c>
      <c r="AB3" s="396" t="s">
        <v>44</v>
      </c>
      <c r="AC3" s="395" t="s">
        <v>45</v>
      </c>
      <c r="AD3" s="396" t="s">
        <v>43</v>
      </c>
      <c r="AE3" s="396" t="s">
        <v>44</v>
      </c>
      <c r="AF3" s="395" t="s">
        <v>45</v>
      </c>
      <c r="AG3" s="396" t="s">
        <v>43</v>
      </c>
      <c r="AH3" s="396" t="s">
        <v>44</v>
      </c>
      <c r="AI3" s="395" t="s">
        <v>45</v>
      </c>
      <c r="AJ3" s="396" t="s">
        <v>43</v>
      </c>
      <c r="AK3" s="396" t="s">
        <v>44</v>
      </c>
      <c r="AL3" s="395" t="s">
        <v>45</v>
      </c>
      <c r="AM3" s="396" t="s">
        <v>43</v>
      </c>
      <c r="AN3" s="396" t="s">
        <v>44</v>
      </c>
      <c r="AO3" s="395" t="s">
        <v>45</v>
      </c>
      <c r="AP3" s="395"/>
      <c r="AQ3" s="395"/>
      <c r="AR3" s="396"/>
      <c r="AS3" s="141"/>
      <c r="AT3" s="141"/>
    </row>
    <row r="4" s="362" customFormat="1" ht="30" customHeight="1" spans="1:46">
      <c r="A4" s="3">
        <v>1</v>
      </c>
      <c r="B4" s="305" t="s">
        <v>48</v>
      </c>
      <c r="C4" s="4" t="str">
        <f>VLOOKUP(B4,[2]在职人员信息表!$F:$G,2,FALSE)</f>
        <v>公司领导</v>
      </c>
      <c r="D4" s="4" t="str">
        <f>VLOOKUP(B4,[2]在职人员信息表!$F:$H,3,FALSE)</f>
        <v>董事长</v>
      </c>
      <c r="E4" s="397" t="s">
        <v>111</v>
      </c>
      <c r="F4" s="398">
        <f>VLOOKUP(B4,[2]任职汇总表!$D:$I,6,FALSE())</f>
        <v>45235</v>
      </c>
      <c r="G4" s="397"/>
      <c r="H4" s="397"/>
      <c r="I4" s="305"/>
      <c r="J4" s="305"/>
      <c r="K4" s="305"/>
      <c r="L4" s="305"/>
      <c r="M4" s="305"/>
      <c r="N4" s="305"/>
      <c r="O4" s="305"/>
      <c r="P4" s="305"/>
      <c r="Q4" s="3"/>
      <c r="R4" s="3"/>
      <c r="S4" s="3"/>
      <c r="T4" s="3"/>
      <c r="U4" s="3"/>
      <c r="V4" s="3"/>
      <c r="W4" s="3"/>
      <c r="X4" s="399"/>
      <c r="Y4" s="399"/>
      <c r="Z4" s="3"/>
      <c r="AA4" s="399"/>
      <c r="AB4" s="399"/>
      <c r="AC4" s="3"/>
      <c r="AD4" s="3"/>
      <c r="AE4" s="3"/>
      <c r="AF4" s="3"/>
      <c r="AG4" s="3"/>
      <c r="AH4" s="3"/>
      <c r="AI4" s="3"/>
      <c r="AJ4" s="3"/>
      <c r="AK4" s="3"/>
      <c r="AL4" s="3"/>
      <c r="AM4" s="3"/>
      <c r="AN4" s="3"/>
      <c r="AO4" s="3"/>
      <c r="AP4" s="3"/>
      <c r="AQ4" s="3"/>
      <c r="AR4" s="3"/>
      <c r="AS4" s="3"/>
      <c r="AT4" s="3"/>
    </row>
    <row r="5" s="363" customFormat="1" ht="40.5" customHeight="1" spans="1:46">
      <c r="A5" s="3">
        <v>2</v>
      </c>
      <c r="B5" s="400" t="s">
        <v>112</v>
      </c>
      <c r="C5" s="4" t="str">
        <f>VLOOKUP(B5,[2]在职人员信息表!$F:$G,2,FALSE)</f>
        <v>公司领导</v>
      </c>
      <c r="D5" s="4" t="str">
        <f>VLOOKUP(B5,[2]在职人员信息表!$F:$H,3,FALSE)</f>
        <v>总经理</v>
      </c>
      <c r="E5" s="397" t="s">
        <v>113</v>
      </c>
      <c r="F5" s="398">
        <f>VLOOKUP(B5,[2]任职汇总表!$D:$I,6,FALSE())</f>
        <v>45486</v>
      </c>
      <c r="G5" s="401"/>
      <c r="H5" s="401"/>
      <c r="I5" s="402">
        <v>792.12</v>
      </c>
      <c r="J5" s="402">
        <v>800</v>
      </c>
      <c r="K5" s="402">
        <v>542.2</v>
      </c>
      <c r="L5" s="402">
        <v>542.4</v>
      </c>
      <c r="M5" s="402">
        <v>543.1</v>
      </c>
      <c r="N5" s="402">
        <v>555.4</v>
      </c>
      <c r="O5" s="402">
        <v>560.5</v>
      </c>
      <c r="P5" s="403"/>
      <c r="Q5" s="403"/>
      <c r="R5" s="403"/>
      <c r="S5" s="403"/>
      <c r="T5" s="404"/>
      <c r="U5" s="403"/>
      <c r="V5" s="403"/>
      <c r="W5" s="403"/>
      <c r="X5" s="261">
        <v>45703</v>
      </c>
      <c r="Y5" s="261">
        <v>45705</v>
      </c>
      <c r="Z5" s="230">
        <v>485</v>
      </c>
      <c r="AA5" s="405">
        <v>45727</v>
      </c>
      <c r="AB5" s="405">
        <v>45730</v>
      </c>
      <c r="AC5" s="406">
        <v>406</v>
      </c>
      <c r="AD5" s="405">
        <v>45750</v>
      </c>
      <c r="AE5" s="405">
        <v>45753</v>
      </c>
      <c r="AF5" s="406">
        <v>430</v>
      </c>
      <c r="AG5" s="405">
        <v>45777</v>
      </c>
      <c r="AH5" s="405">
        <v>45785</v>
      </c>
      <c r="AI5" s="406">
        <v>533</v>
      </c>
      <c r="AJ5" s="407"/>
      <c r="AK5" s="407"/>
      <c r="AL5" s="403"/>
      <c r="AM5" s="407"/>
      <c r="AN5" s="407"/>
      <c r="AO5" s="403"/>
      <c r="AP5" s="403"/>
      <c r="AQ5" s="403"/>
      <c r="AR5" s="407"/>
      <c r="AS5" s="408"/>
      <c r="AT5" s="408"/>
    </row>
    <row r="6" s="362" customFormat="1" ht="30" customHeight="1" spans="1:46">
      <c r="A6" s="3">
        <v>3</v>
      </c>
      <c r="B6" s="3" t="s">
        <v>115</v>
      </c>
      <c r="C6" s="4" t="str">
        <f>VLOOKUP(B6,[2]在职人员信息表!$F:$G,2,FALSE)</f>
        <v>公司领导</v>
      </c>
      <c r="D6" s="4" t="str">
        <f>VLOOKUP(B6,[2]在职人员信息表!$F:$H,3,FALSE)</f>
        <v>常务副总经理</v>
      </c>
      <c r="E6" s="397" t="s">
        <v>116</v>
      </c>
      <c r="F6" s="398">
        <f>VLOOKUP(B6,[2]任职汇总表!$D:$I,6,FALSE())</f>
        <v>44880</v>
      </c>
      <c r="G6" s="4"/>
      <c r="H6" s="4"/>
      <c r="I6" s="3">
        <v>248</v>
      </c>
      <c r="J6" s="3">
        <v>248.1</v>
      </c>
      <c r="K6" s="3">
        <v>248.1</v>
      </c>
      <c r="L6" s="3">
        <v>248</v>
      </c>
      <c r="M6" s="3">
        <v>248</v>
      </c>
      <c r="N6" s="3">
        <v>248</v>
      </c>
      <c r="O6" s="3"/>
      <c r="P6" s="3"/>
      <c r="Q6" s="3"/>
      <c r="R6" s="3"/>
      <c r="S6" s="3"/>
      <c r="T6" s="3"/>
      <c r="U6" s="3"/>
      <c r="V6" s="3"/>
      <c r="W6" s="3"/>
      <c r="X6" s="399"/>
      <c r="Y6" s="399"/>
      <c r="Z6" s="3"/>
      <c r="AA6" s="399"/>
      <c r="AB6" s="399"/>
      <c r="AC6" s="3"/>
      <c r="AD6" s="399"/>
      <c r="AE6" s="399"/>
      <c r="AF6" s="3"/>
      <c r="AG6" s="3"/>
      <c r="AH6" s="3"/>
      <c r="AI6" s="3"/>
      <c r="AJ6" s="3"/>
      <c r="AK6" s="3"/>
      <c r="AL6" s="3"/>
      <c r="AM6" s="3"/>
      <c r="AN6" s="3"/>
      <c r="AO6" s="3"/>
      <c r="AP6" s="3"/>
      <c r="AQ6" s="3"/>
      <c r="AR6" s="3"/>
      <c r="AS6" s="3"/>
      <c r="AT6" s="3"/>
    </row>
    <row r="7" s="362" customFormat="1" ht="30" customHeight="1" spans="1:46">
      <c r="A7" s="3">
        <v>4</v>
      </c>
      <c r="B7" s="3" t="s">
        <v>114</v>
      </c>
      <c r="C7" s="4" t="str">
        <f>VLOOKUP(B7,[2]在职人员信息表!$F:$G,2,FALSE)</f>
        <v>公司领导</v>
      </c>
      <c r="D7" s="4" t="str">
        <f>VLOOKUP(B7,[2]在职人员信息表!$F:$H,3,FALSE)</f>
        <v>总工程师</v>
      </c>
      <c r="E7" s="397" t="s">
        <v>113</v>
      </c>
      <c r="F7" s="398">
        <f>VLOOKUP(B7,[2]任职汇总表!$D:$I,6,FALSE())</f>
        <v>45181</v>
      </c>
      <c r="G7" s="4"/>
      <c r="H7" s="4"/>
      <c r="I7" s="3">
        <v>131.78</v>
      </c>
      <c r="J7" s="3">
        <v>139.5</v>
      </c>
      <c r="K7" s="3">
        <v>144.5</v>
      </c>
      <c r="L7" s="3">
        <v>244.2</v>
      </c>
      <c r="M7" s="3">
        <v>454</v>
      </c>
      <c r="N7" s="3">
        <v>144.2</v>
      </c>
      <c r="O7" s="3"/>
      <c r="P7" s="3"/>
      <c r="Q7" s="3"/>
      <c r="R7" s="3"/>
      <c r="S7" s="3"/>
      <c r="T7" s="3"/>
      <c r="U7" s="3"/>
      <c r="V7" s="3"/>
      <c r="W7" s="3" t="s">
        <v>234</v>
      </c>
      <c r="X7" s="399">
        <v>45805</v>
      </c>
      <c r="Y7" s="409">
        <v>45813</v>
      </c>
      <c r="Z7" s="3">
        <v>1246.47</v>
      </c>
      <c r="AA7" s="399"/>
      <c r="AB7" s="399"/>
      <c r="AC7" s="3"/>
      <c r="AD7" s="399"/>
      <c r="AE7" s="399"/>
      <c r="AF7" s="3"/>
      <c r="AG7" s="3"/>
      <c r="AH7" s="3"/>
      <c r="AI7" s="3"/>
      <c r="AJ7" s="3"/>
      <c r="AK7" s="3"/>
      <c r="AL7" s="3"/>
      <c r="AM7" s="3"/>
      <c r="AN7" s="3"/>
      <c r="AO7" s="3"/>
      <c r="AP7" s="3"/>
      <c r="AQ7" s="3"/>
      <c r="AR7" s="3"/>
      <c r="AS7" s="3"/>
      <c r="AT7" s="3"/>
    </row>
    <row r="8" s="362" customFormat="1" ht="30" customHeight="1" spans="1:46">
      <c r="A8" s="3">
        <v>5</v>
      </c>
      <c r="B8" s="3" t="s">
        <v>117</v>
      </c>
      <c r="C8" s="4" t="str">
        <f>VLOOKUP(B8,[2]在职人员信息表!$F:$G,2,FALSE)</f>
        <v>公司领导</v>
      </c>
      <c r="D8" s="4" t="str">
        <f>VLOOKUP(B8,[2]在职人员信息表!$F:$H,3,FALSE)</f>
        <v>副总经理</v>
      </c>
      <c r="E8" s="397" t="s">
        <v>116</v>
      </c>
      <c r="F8" s="398">
        <f>VLOOKUP(B8,[2]任职汇总表!$D:$I,6,FALSE())</f>
        <v>45555</v>
      </c>
      <c r="G8" s="4"/>
      <c r="H8" s="4"/>
      <c r="I8" s="3">
        <v>289.9</v>
      </c>
      <c r="J8" s="3">
        <v>310.9</v>
      </c>
      <c r="K8" s="3">
        <v>281</v>
      </c>
      <c r="L8" s="3"/>
      <c r="M8" s="3"/>
      <c r="N8" s="3"/>
      <c r="O8" s="3"/>
      <c r="P8" s="3"/>
      <c r="Q8" s="3"/>
      <c r="R8" s="3"/>
      <c r="S8" s="3"/>
      <c r="T8" s="3"/>
      <c r="U8" s="3"/>
      <c r="V8" s="3"/>
      <c r="W8" s="3" t="e">
        <f>VLOOKUP(B8,Sheet1!$B$4:$B$95,5,FALSE)</f>
        <v>#REF!</v>
      </c>
      <c r="X8" s="3"/>
      <c r="Y8" s="3"/>
      <c r="Z8" s="3"/>
      <c r="AA8" s="3"/>
      <c r="AB8" s="3"/>
      <c r="AC8" s="3"/>
      <c r="AD8" s="3"/>
      <c r="AE8" s="3"/>
      <c r="AF8" s="3"/>
      <c r="AG8" s="3"/>
      <c r="AH8" s="3"/>
      <c r="AI8" s="3"/>
      <c r="AJ8" s="3"/>
      <c r="AK8" s="3"/>
      <c r="AL8" s="3"/>
      <c r="AM8" s="3"/>
      <c r="AN8" s="3"/>
      <c r="AO8" s="3"/>
      <c r="AP8" s="3"/>
      <c r="AQ8" s="3"/>
      <c r="AR8" s="3"/>
      <c r="AS8" s="3"/>
      <c r="AT8" s="3"/>
    </row>
    <row r="9" s="362" customFormat="1" ht="30" customHeight="1" spans="1:46">
      <c r="A9" s="3">
        <v>6</v>
      </c>
      <c r="B9" s="3" t="s">
        <v>118</v>
      </c>
      <c r="C9" s="4" t="str">
        <f>VLOOKUP(B9,[2]在职人员信息表!$F:$G,2,FALSE)</f>
        <v>公司领导</v>
      </c>
      <c r="D9" s="4" t="str">
        <f>VLOOKUP(B9,[2]在职人员信息表!$F:$H,3,FALSE)</f>
        <v>总经理助理兼多种经营部经理</v>
      </c>
      <c r="E9" s="397" t="s">
        <v>116</v>
      </c>
      <c r="F9" s="398">
        <f>VLOOKUP(B9,[2]任职汇总表!$D:$I,6,FALSE())</f>
        <v>43164</v>
      </c>
      <c r="G9" s="4"/>
      <c r="H9" s="4">
        <v>1000</v>
      </c>
      <c r="I9" s="3">
        <v>138.7</v>
      </c>
      <c r="J9" s="3">
        <v>138.7</v>
      </c>
      <c r="K9" s="3">
        <v>138</v>
      </c>
      <c r="L9" s="3"/>
      <c r="M9" s="3"/>
      <c r="N9" s="3"/>
      <c r="O9" s="3"/>
      <c r="P9" s="3"/>
      <c r="Q9" s="3"/>
      <c r="R9" s="3"/>
      <c r="S9" s="3"/>
      <c r="T9" s="3"/>
      <c r="U9" s="3"/>
      <c r="V9" s="3"/>
      <c r="W9" s="3" t="e">
        <f>VLOOKUP(B9,Sheet1!$B$4:$B$95,5,FALSE)</f>
        <v>#REF!</v>
      </c>
      <c r="X9" s="399">
        <v>45682</v>
      </c>
      <c r="Y9" s="399">
        <v>45692</v>
      </c>
      <c r="Z9" s="3">
        <v>1226.89</v>
      </c>
      <c r="AA9" s="399">
        <v>45743</v>
      </c>
      <c r="AB9" s="399">
        <v>45753</v>
      </c>
      <c r="AC9" s="3">
        <v>1146.81</v>
      </c>
      <c r="AD9" s="399">
        <v>45773</v>
      </c>
      <c r="AE9" s="399">
        <v>45799</v>
      </c>
      <c r="AF9" s="3">
        <v>677</v>
      </c>
      <c r="AG9" s="399"/>
      <c r="AH9" s="399"/>
      <c r="AI9" s="3"/>
      <c r="AJ9" s="399"/>
      <c r="AK9" s="399"/>
      <c r="AL9" s="3"/>
      <c r="AM9" s="3"/>
      <c r="AN9" s="3"/>
      <c r="AO9" s="3"/>
      <c r="AP9" s="3"/>
      <c r="AQ9" s="3"/>
      <c r="AR9" s="3"/>
      <c r="AS9" s="3"/>
      <c r="AT9" s="3"/>
    </row>
    <row r="10" s="362" customFormat="1" ht="30" customHeight="1" spans="1:46">
      <c r="A10" s="3">
        <v>7</v>
      </c>
      <c r="B10" s="3" t="s">
        <v>119</v>
      </c>
      <c r="C10" s="4" t="str">
        <f>VLOOKUP(B10,[2]在职人员信息表!$F:$G,2,FALSE)</f>
        <v>公司领导</v>
      </c>
      <c r="D10" s="4" t="str">
        <f>VLOOKUP(B10,[2]在职人员信息表!$F:$H,3,FALSE)</f>
        <v>副总经理</v>
      </c>
      <c r="E10" s="397" t="s">
        <v>116</v>
      </c>
      <c r="F10" s="398">
        <f>VLOOKUP(B10,[2]任职汇总表!$D:$I,6,FALSE())</f>
        <v>44917</v>
      </c>
      <c r="G10" s="4"/>
      <c r="H10" s="4">
        <v>1000</v>
      </c>
      <c r="I10" s="3">
        <v>306.7</v>
      </c>
      <c r="J10" s="3">
        <v>306.51</v>
      </c>
      <c r="K10" s="3">
        <v>309.2</v>
      </c>
      <c r="L10" s="3">
        <v>297.2</v>
      </c>
      <c r="M10" s="3">
        <v>305.8</v>
      </c>
      <c r="N10" s="3">
        <v>295.9</v>
      </c>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row>
    <row r="11" s="362" customFormat="1" ht="30" customHeight="1" spans="1:46">
      <c r="A11" s="3">
        <v>8</v>
      </c>
      <c r="B11" s="3" t="s">
        <v>120</v>
      </c>
      <c r="C11" s="4" t="str">
        <f>VLOOKUP(B11,[2]在职人员信息表!$F:$G,2,FALSE)</f>
        <v>公司领导</v>
      </c>
      <c r="D11" s="4" t="str">
        <f>VLOOKUP(B11,[2]在职人员信息表!$F:$H,3,FALSE)</f>
        <v>副总经理兼矿长</v>
      </c>
      <c r="E11" s="397" t="s">
        <v>116</v>
      </c>
      <c r="F11" s="398">
        <f>VLOOKUP(B11,[2]任职汇总表!$D:$I,6,FALSE())</f>
        <v>45486</v>
      </c>
      <c r="G11" s="4"/>
      <c r="H11" s="4"/>
      <c r="I11" s="3">
        <v>386.3</v>
      </c>
      <c r="J11" s="3">
        <v>386.2</v>
      </c>
      <c r="K11" s="3">
        <v>387.2</v>
      </c>
      <c r="L11" s="3">
        <v>386.8</v>
      </c>
      <c r="M11" s="3">
        <v>386.2</v>
      </c>
      <c r="N11" s="3">
        <v>386.7</v>
      </c>
      <c r="O11" s="3"/>
      <c r="P11" s="3"/>
      <c r="Q11" s="3"/>
      <c r="R11" s="3"/>
      <c r="S11" s="3"/>
      <c r="T11" s="3"/>
      <c r="U11" s="3"/>
      <c r="V11" s="3"/>
      <c r="W11" s="3" t="e">
        <f>VLOOKUP(B11,Sheet1!$B$4:$B$95,5,FALSE)</f>
        <v>#REF!</v>
      </c>
      <c r="X11" s="399">
        <v>45684</v>
      </c>
      <c r="Y11" s="399">
        <v>45692</v>
      </c>
      <c r="Z11" s="3">
        <v>2599</v>
      </c>
      <c r="AA11" s="399">
        <v>45680</v>
      </c>
      <c r="AB11" s="399">
        <v>45702</v>
      </c>
      <c r="AC11" s="3">
        <v>2967.33</v>
      </c>
      <c r="AD11" s="399">
        <v>45680</v>
      </c>
      <c r="AE11" s="399">
        <v>45702</v>
      </c>
      <c r="AF11" s="3">
        <v>1656.67</v>
      </c>
      <c r="AG11" s="3"/>
      <c r="AH11" s="3"/>
      <c r="AI11" s="3"/>
      <c r="AJ11" s="3"/>
      <c r="AK11" s="3"/>
      <c r="AL11" s="3"/>
      <c r="AM11" s="3"/>
      <c r="AN11" s="3"/>
      <c r="AO11" s="3"/>
      <c r="AP11" s="3"/>
      <c r="AQ11" s="3"/>
      <c r="AR11" s="3"/>
      <c r="AS11" s="3"/>
      <c r="AT11" s="3"/>
    </row>
    <row r="12" s="362" customFormat="1" ht="30" customHeight="1" spans="1:46">
      <c r="A12" s="3">
        <v>9</v>
      </c>
      <c r="B12" s="3" t="s">
        <v>121</v>
      </c>
      <c r="C12" s="4" t="str">
        <f>VLOOKUP(B12,[2]在职人员信息表!$F:$G,2,FALSE)</f>
        <v>公司领导</v>
      </c>
      <c r="D12" s="4" t="str">
        <f>VLOOKUP(B12,[2]在职人员信息表!$F:$H,3,FALSE)</f>
        <v>力量发展财务副总监兼力量煤业财务总监</v>
      </c>
      <c r="E12" s="397" t="s">
        <v>116</v>
      </c>
      <c r="F12" s="398">
        <f>VLOOKUP(B12,[2]任职汇总表!$D:$I,6,FALSE())</f>
        <v>45861</v>
      </c>
      <c r="G12" s="4"/>
      <c r="H12" s="4"/>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row>
    <row r="13" s="362" customFormat="1" ht="30" customHeight="1" spans="1:46">
      <c r="A13" s="3">
        <v>10</v>
      </c>
      <c r="B13" s="3" t="s">
        <v>122</v>
      </c>
      <c r="C13" s="4" t="str">
        <f>VLOOKUP(B13,[2]在职人员信息表!$F:$G,2,FALSE)</f>
        <v>矿级领导</v>
      </c>
      <c r="D13" s="4" t="str">
        <f>VLOOKUP(B13,[2]在职人员信息表!$F:$H,3,FALSE)</f>
        <v>副矿长</v>
      </c>
      <c r="E13" s="397" t="s">
        <v>123</v>
      </c>
      <c r="F13" s="398">
        <f>VLOOKUP(B13,[2]任职汇总表!$D:$I,6,FALSE())</f>
        <v>45642</v>
      </c>
      <c r="G13" s="4"/>
      <c r="H13" s="4"/>
      <c r="I13" s="3">
        <v>178.4</v>
      </c>
      <c r="J13" s="3">
        <v>178.5</v>
      </c>
      <c r="K13" s="3">
        <v>218.4</v>
      </c>
      <c r="L13" s="3">
        <v>188.4</v>
      </c>
      <c r="M13" s="3">
        <v>148.8</v>
      </c>
      <c r="N13" s="3">
        <v>148.4</v>
      </c>
      <c r="O13" s="3"/>
      <c r="P13" s="3"/>
      <c r="Q13" s="3"/>
      <c r="R13" s="3"/>
      <c r="S13" s="3"/>
      <c r="T13" s="3"/>
      <c r="U13" s="3"/>
      <c r="V13" s="3"/>
      <c r="W13" s="3" t="e">
        <f>VLOOKUP(B13,Sheet1!$B$4:$B$95,5,FALSE)</f>
        <v>#REF!</v>
      </c>
      <c r="X13" s="399">
        <v>45787</v>
      </c>
      <c r="Y13" s="399">
        <v>45797</v>
      </c>
      <c r="Z13" s="3">
        <v>2246.56</v>
      </c>
      <c r="AA13" s="399"/>
      <c r="AB13" s="399"/>
      <c r="AC13" s="3"/>
      <c r="AD13" s="399"/>
      <c r="AE13" s="399"/>
      <c r="AF13" s="3"/>
      <c r="AG13" s="399"/>
      <c r="AH13" s="399"/>
      <c r="AI13" s="3"/>
      <c r="AJ13" s="399"/>
      <c r="AK13" s="399"/>
      <c r="AL13" s="3"/>
      <c r="AM13" s="3"/>
      <c r="AN13" s="3"/>
      <c r="AO13" s="3"/>
      <c r="AP13" s="3"/>
      <c r="AQ13" s="3"/>
      <c r="AR13" s="3"/>
      <c r="AS13" s="3"/>
      <c r="AT13" s="3"/>
    </row>
    <row r="14" s="362" customFormat="1" ht="30" customHeight="1" spans="1:46">
      <c r="A14" s="3">
        <v>11</v>
      </c>
      <c r="B14" s="3" t="s">
        <v>124</v>
      </c>
      <c r="C14" s="4" t="str">
        <f>VLOOKUP(B14,[2]在职人员信息表!$F:$G,2,FALSE)</f>
        <v>矿级领导</v>
      </c>
      <c r="D14" s="4" t="str">
        <f>VLOOKUP(B14,[2]在职人员信息表!$F:$H,3,FALSE)</f>
        <v>生产副矿长</v>
      </c>
      <c r="E14" s="397" t="s">
        <v>123</v>
      </c>
      <c r="F14" s="398">
        <f>VLOOKUP(B14,[2]任职汇总表!$D:$I,6,FALSE())</f>
        <v>45642</v>
      </c>
      <c r="G14" s="4"/>
      <c r="H14" s="4"/>
      <c r="I14" s="5">
        <v>280</v>
      </c>
      <c r="J14" s="5">
        <v>280</v>
      </c>
      <c r="K14" s="5">
        <v>270</v>
      </c>
      <c r="L14" s="5"/>
      <c r="M14" s="5"/>
      <c r="N14" s="5"/>
      <c r="O14" s="5"/>
      <c r="P14" s="5"/>
      <c r="Q14" s="3"/>
      <c r="R14" s="3"/>
      <c r="S14" s="3"/>
      <c r="T14" s="3"/>
      <c r="U14" s="3"/>
      <c r="V14" s="3"/>
      <c r="W14" s="3" t="e">
        <f>VLOOKUP(B14,Sheet1!$B$4:$B$95,5,FALSE)</f>
        <v>#REF!</v>
      </c>
      <c r="X14" s="399">
        <v>45658</v>
      </c>
      <c r="Y14" s="399">
        <v>45668</v>
      </c>
      <c r="Z14" s="3">
        <v>1024.99</v>
      </c>
      <c r="AA14" s="399">
        <v>45699</v>
      </c>
      <c r="AB14" s="399">
        <v>45708</v>
      </c>
      <c r="AC14" s="3">
        <v>1052.52</v>
      </c>
      <c r="AD14" s="399">
        <v>45814</v>
      </c>
      <c r="AE14" s="399">
        <v>45825</v>
      </c>
      <c r="AF14" s="3">
        <v>549.35</v>
      </c>
      <c r="AG14" s="399"/>
      <c r="AH14" s="399"/>
      <c r="AI14" s="3"/>
      <c r="AJ14" s="399"/>
      <c r="AK14" s="399"/>
      <c r="AL14" s="3"/>
      <c r="AM14" s="399"/>
      <c r="AN14" s="399"/>
      <c r="AO14" s="3"/>
      <c r="AP14" s="3"/>
      <c r="AQ14" s="3"/>
      <c r="AR14" s="3"/>
      <c r="AS14" s="3"/>
      <c r="AT14" s="3"/>
    </row>
    <row r="15" s="362" customFormat="1" ht="30" customHeight="1" spans="1:46">
      <c r="A15" s="3">
        <v>12</v>
      </c>
      <c r="B15" s="3" t="s">
        <v>125</v>
      </c>
      <c r="C15" s="4" t="str">
        <f>VLOOKUP(B15,[2]在职人员信息表!$F:$G,2,FALSE)</f>
        <v>矿级领导</v>
      </c>
      <c r="D15" s="4" t="str">
        <f>VLOOKUP(B15,[2]在职人员信息表!$F:$H,3,FALSE)</f>
        <v>总工程师</v>
      </c>
      <c r="E15" s="397" t="s">
        <v>123</v>
      </c>
      <c r="F15" s="398">
        <f>VLOOKUP(B15,[2]任职汇总表!$D:$I,6,FALSE())</f>
        <v>45642</v>
      </c>
      <c r="G15" s="4"/>
      <c r="H15" s="4"/>
      <c r="I15" s="3">
        <v>450.1</v>
      </c>
      <c r="J15" s="3">
        <v>480.3</v>
      </c>
      <c r="K15" s="3">
        <v>600</v>
      </c>
      <c r="L15" s="3">
        <v>485</v>
      </c>
      <c r="M15" s="3">
        <v>600</v>
      </c>
      <c r="N15" s="3">
        <v>582.24</v>
      </c>
      <c r="O15" s="3"/>
      <c r="P15" s="3"/>
      <c r="Q15" s="3"/>
      <c r="R15" s="3"/>
      <c r="S15" s="3"/>
      <c r="T15" s="3"/>
      <c r="U15" s="3"/>
      <c r="V15" s="3"/>
      <c r="W15" s="3" t="e">
        <f>VLOOKUP(B15,Sheet1!$B$4:$B$95,5,FALSE)</f>
        <v>#REF!</v>
      </c>
      <c r="X15" s="399">
        <v>45684</v>
      </c>
      <c r="Y15" s="399">
        <v>45692</v>
      </c>
      <c r="Z15" s="3">
        <v>1516.83</v>
      </c>
      <c r="AA15" s="399">
        <v>45801</v>
      </c>
      <c r="AB15" s="399">
        <v>45811</v>
      </c>
      <c r="AC15" s="3">
        <v>1346.66</v>
      </c>
      <c r="AD15" s="399"/>
      <c r="AE15" s="399"/>
      <c r="AF15" s="3"/>
      <c r="AG15" s="399"/>
      <c r="AH15" s="399"/>
      <c r="AI15" s="3"/>
      <c r="AJ15" s="399"/>
      <c r="AK15" s="399"/>
      <c r="AL15" s="3"/>
      <c r="AM15" s="399"/>
      <c r="AN15" s="399"/>
      <c r="AO15" s="3"/>
      <c r="AP15" s="3"/>
      <c r="AQ15" s="3"/>
      <c r="AR15" s="3"/>
      <c r="AS15" s="3"/>
      <c r="AT15" s="3"/>
    </row>
    <row r="16" s="362" customFormat="1" ht="30" customHeight="1" spans="1:46">
      <c r="A16" s="3">
        <v>13</v>
      </c>
      <c r="B16" s="3" t="s">
        <v>126</v>
      </c>
      <c r="C16" s="4" t="str">
        <f>VLOOKUP(B16,[2]在职人员信息表!$F:$G,2,FALSE)</f>
        <v>矿级领导</v>
      </c>
      <c r="D16" s="4" t="str">
        <f>VLOOKUP(B16,[2]在职人员信息表!$F:$H,3,FALSE)</f>
        <v>机电副矿长</v>
      </c>
      <c r="E16" s="397" t="s">
        <v>123</v>
      </c>
      <c r="F16" s="398">
        <f>VLOOKUP(B16,[2]任职汇总表!$D:$I,6,FALSE())</f>
        <v>45642</v>
      </c>
      <c r="G16" s="4"/>
      <c r="H16" s="4"/>
      <c r="I16" s="3">
        <v>100</v>
      </c>
      <c r="J16" s="3">
        <v>100</v>
      </c>
      <c r="K16" s="3">
        <v>100</v>
      </c>
      <c r="L16" s="3"/>
      <c r="M16" s="3"/>
      <c r="N16" s="3"/>
      <c r="O16" s="3"/>
      <c r="P16" s="3"/>
      <c r="Q16" s="3"/>
      <c r="R16" s="3"/>
      <c r="S16" s="3"/>
      <c r="T16" s="3"/>
      <c r="U16" s="3"/>
      <c r="V16" s="3"/>
      <c r="W16" s="3" t="e">
        <f>VLOOKUP(B16,Sheet1!$B$4:$B$95,5,FALSE)</f>
        <v>#REF!</v>
      </c>
      <c r="X16" s="247">
        <v>45658</v>
      </c>
      <c r="Y16" s="247">
        <v>45668</v>
      </c>
      <c r="Z16" s="410">
        <v>1296</v>
      </c>
      <c r="AA16" s="399">
        <v>45697</v>
      </c>
      <c r="AB16" s="399">
        <v>45707</v>
      </c>
      <c r="AC16" s="3">
        <v>1270</v>
      </c>
      <c r="AD16" s="399">
        <v>45794</v>
      </c>
      <c r="AE16" s="399">
        <v>45804</v>
      </c>
      <c r="AF16" s="3">
        <v>1403.5</v>
      </c>
      <c r="AG16" s="399"/>
      <c r="AH16" s="399"/>
      <c r="AI16" s="3"/>
      <c r="AJ16" s="3"/>
      <c r="AK16" s="3"/>
      <c r="AL16" s="3"/>
      <c r="AM16" s="3"/>
      <c r="AN16" s="3"/>
      <c r="AO16" s="3"/>
      <c r="AP16" s="3"/>
      <c r="AQ16" s="3"/>
      <c r="AR16" s="3"/>
      <c r="AS16" s="3"/>
      <c r="AT16" s="3"/>
    </row>
    <row r="17" s="362" customFormat="1" ht="30" customHeight="1" spans="1:46">
      <c r="A17" s="3">
        <v>14</v>
      </c>
      <c r="B17" s="3" t="s">
        <v>130</v>
      </c>
      <c r="C17" s="4" t="str">
        <f>VLOOKUP(B17,[2]在职人员信息表!$F:$G,2,FALSE)</f>
        <v>矿级领导</v>
      </c>
      <c r="D17" s="4" t="str">
        <f>VLOOKUP(B17,[2]在职人员信息表!$F:$H,3,FALSE)</f>
        <v>地质防治水副总工程师</v>
      </c>
      <c r="E17" s="397" t="s">
        <v>128</v>
      </c>
      <c r="F17" s="398">
        <f>VLOOKUP(B17,[2]任职汇总表!$D:$I,6,FALSE())</f>
        <v>45460</v>
      </c>
      <c r="G17" s="4"/>
      <c r="H17" s="4"/>
      <c r="I17" s="3">
        <v>169.6</v>
      </c>
      <c r="J17" s="3">
        <v>169.9</v>
      </c>
      <c r="K17" s="3">
        <v>169.2</v>
      </c>
      <c r="L17" s="3">
        <v>169.4</v>
      </c>
      <c r="M17" s="3">
        <v>169.2</v>
      </c>
      <c r="N17" s="3">
        <v>169.1</v>
      </c>
      <c r="O17" s="3"/>
      <c r="P17" s="3"/>
      <c r="Q17" s="3"/>
      <c r="R17" s="3"/>
      <c r="S17" s="3"/>
      <c r="T17" s="3"/>
      <c r="U17" s="3"/>
      <c r="V17" s="3"/>
      <c r="W17" s="3" t="e">
        <f>VLOOKUP(B17,Sheet1!$B$4:$B$95,5,FALSE)</f>
        <v>#REF!</v>
      </c>
      <c r="X17" s="399">
        <v>45684</v>
      </c>
      <c r="Y17" s="399">
        <v>45692</v>
      </c>
      <c r="Z17" s="3">
        <v>1356.05</v>
      </c>
      <c r="AA17" s="399">
        <v>45815</v>
      </c>
      <c r="AB17" s="399">
        <v>45825</v>
      </c>
      <c r="AC17" s="3">
        <v>1374.05</v>
      </c>
      <c r="AD17" s="3"/>
      <c r="AE17" s="3"/>
      <c r="AF17" s="3"/>
      <c r="AG17" s="3"/>
      <c r="AH17" s="3"/>
      <c r="AI17" s="3"/>
      <c r="AJ17" s="3"/>
      <c r="AK17" s="3"/>
      <c r="AL17" s="3"/>
      <c r="AM17" s="3"/>
      <c r="AN17" s="3"/>
      <c r="AO17" s="3"/>
      <c r="AP17" s="3"/>
      <c r="AQ17" s="3"/>
      <c r="AR17" s="3"/>
      <c r="AS17" s="3"/>
      <c r="AT17" s="3"/>
    </row>
    <row r="18" s="362" customFormat="1" ht="30" customHeight="1" spans="1:46">
      <c r="A18" s="3">
        <v>15</v>
      </c>
      <c r="B18" s="3" t="s">
        <v>131</v>
      </c>
      <c r="C18" s="4" t="str">
        <f>VLOOKUP(B18,[2]在职人员信息表!$F:$G,2,FALSE)</f>
        <v>矿级领导</v>
      </c>
      <c r="D18" s="4" t="str">
        <f>VLOOKUP(B18,[2]在职人员信息表!$F:$H,3,FALSE)</f>
        <v>安全副总工程师</v>
      </c>
      <c r="E18" s="397" t="s">
        <v>128</v>
      </c>
      <c r="F18" s="398">
        <f>VLOOKUP(B18,[2]任职汇总表!$D:$I,6,FALSE())</f>
        <v>45423</v>
      </c>
      <c r="G18" s="4"/>
      <c r="H18" s="4"/>
      <c r="I18" s="3">
        <v>234.51</v>
      </c>
      <c r="J18" s="3">
        <v>234.71</v>
      </c>
      <c r="K18" s="3">
        <v>234.61</v>
      </c>
      <c r="L18" s="3">
        <v>259.01</v>
      </c>
      <c r="M18" s="3">
        <v>347.11</v>
      </c>
      <c r="N18" s="3">
        <v>259.11</v>
      </c>
      <c r="O18" s="3"/>
      <c r="P18" s="3"/>
      <c r="Q18" s="3"/>
      <c r="R18" s="3"/>
      <c r="S18" s="3"/>
      <c r="T18" s="3"/>
      <c r="U18" s="3"/>
      <c r="V18" s="3"/>
      <c r="W18" s="3" t="e">
        <f>VLOOKUP(B18,Sheet1!$B$4:$B$95,5,FALSE)</f>
        <v>#REF!</v>
      </c>
      <c r="X18" s="399">
        <v>45766</v>
      </c>
      <c r="Y18" s="399">
        <v>45776</v>
      </c>
      <c r="Z18" s="3">
        <v>1383.16</v>
      </c>
      <c r="AA18" s="399"/>
      <c r="AB18" s="399"/>
      <c r="AC18" s="3"/>
      <c r="AD18" s="399"/>
      <c r="AE18" s="399"/>
      <c r="AF18" s="3"/>
      <c r="AG18" s="3"/>
      <c r="AH18" s="3"/>
      <c r="AI18" s="3"/>
      <c r="AJ18" s="3"/>
      <c r="AK18" s="3"/>
      <c r="AL18" s="3"/>
      <c r="AM18" s="3"/>
      <c r="AN18" s="3"/>
      <c r="AO18" s="3"/>
      <c r="AP18" s="3"/>
      <c r="AQ18" s="3"/>
      <c r="AR18" s="3"/>
      <c r="AS18" s="3"/>
      <c r="AT18" s="3"/>
    </row>
    <row r="19" s="362" customFormat="1" ht="30" customHeight="1" spans="1:46">
      <c r="A19" s="3">
        <v>16</v>
      </c>
      <c r="B19" s="3" t="s">
        <v>132</v>
      </c>
      <c r="C19" s="4" t="str">
        <f>VLOOKUP(B19,[2]在职人员信息表!$F:$G,2,FALSE)</f>
        <v>矿级领导</v>
      </c>
      <c r="D19" s="4" t="str">
        <f>VLOOKUP(B19,[2]在职人员信息表!$F:$H,3,FALSE)</f>
        <v>机电副总工程师</v>
      </c>
      <c r="E19" s="397" t="s">
        <v>128</v>
      </c>
      <c r="F19" s="398">
        <f>VLOOKUP(B19,[2]任职汇总表!$D:$I,6,FALSE())</f>
        <v>45423</v>
      </c>
      <c r="G19" s="4"/>
      <c r="H19" s="4"/>
      <c r="I19" s="3">
        <v>180.2</v>
      </c>
      <c r="J19" s="3">
        <v>180</v>
      </c>
      <c r="K19" s="3">
        <v>180.2</v>
      </c>
      <c r="L19" s="3"/>
      <c r="M19" s="3"/>
      <c r="N19" s="3"/>
      <c r="O19" s="3"/>
      <c r="P19" s="3"/>
      <c r="Q19" s="3"/>
      <c r="R19" s="3"/>
      <c r="S19" s="3"/>
      <c r="T19" s="3"/>
      <c r="U19" s="3"/>
      <c r="V19" s="3"/>
      <c r="W19" s="3" t="e">
        <f>VLOOKUP(B19,Sheet1!$B$4:$B$95,5,FALSE)</f>
        <v>#REF!</v>
      </c>
      <c r="X19" s="399">
        <v>45682</v>
      </c>
      <c r="Y19" s="399">
        <v>45690</v>
      </c>
      <c r="Z19" s="3">
        <v>1239</v>
      </c>
      <c r="AA19" s="399">
        <v>45837</v>
      </c>
      <c r="AB19" s="399">
        <v>45847</v>
      </c>
      <c r="AC19" s="3">
        <v>1328.88</v>
      </c>
      <c r="AD19" s="399"/>
      <c r="AE19" s="399"/>
      <c r="AF19" s="3"/>
      <c r="AG19" s="399"/>
      <c r="AH19" s="399"/>
      <c r="AI19" s="3"/>
      <c r="AJ19" s="399"/>
      <c r="AK19" s="399"/>
      <c r="AL19" s="3"/>
      <c r="AM19" s="399"/>
      <c r="AN19" s="399"/>
      <c r="AO19" s="3"/>
      <c r="AP19" s="3"/>
      <c r="AQ19" s="3"/>
      <c r="AR19" s="3"/>
      <c r="AS19" s="3"/>
      <c r="AT19" s="3"/>
    </row>
    <row r="20" s="362" customFormat="1" ht="30" customHeight="1" spans="1:46">
      <c r="A20" s="3">
        <v>17</v>
      </c>
      <c r="B20" s="3" t="s">
        <v>133</v>
      </c>
      <c r="C20" s="4" t="str">
        <f>VLOOKUP(B20,[2]在职人员信息表!$F:$G,2,FALSE)</f>
        <v>通风科</v>
      </c>
      <c r="D20" s="4" t="str">
        <f>VLOOKUP(B20,[2]在职人员信息表!$F:$H,3,FALSE)</f>
        <v>通风副总工程师</v>
      </c>
      <c r="E20" s="397" t="s">
        <v>128</v>
      </c>
      <c r="F20" s="398">
        <f>VLOOKUP(B20,[2]任职汇总表!$D:$I,6,FALSE())</f>
        <v>45597</v>
      </c>
      <c r="G20" s="4"/>
      <c r="H20" s="4"/>
      <c r="I20" s="3">
        <v>381.6</v>
      </c>
      <c r="J20" s="3">
        <v>374.08</v>
      </c>
      <c r="K20" s="3">
        <v>347.75</v>
      </c>
      <c r="L20" s="3">
        <v>307.9</v>
      </c>
      <c r="M20" s="3">
        <v>306.28</v>
      </c>
      <c r="N20" s="3">
        <v>295.61</v>
      </c>
      <c r="O20" s="3"/>
      <c r="P20" s="3"/>
      <c r="Q20" s="3"/>
      <c r="R20" s="3"/>
      <c r="S20" s="3"/>
      <c r="T20" s="3"/>
      <c r="U20" s="3"/>
      <c r="V20" s="3"/>
      <c r="W20" s="3" t="e">
        <f>VLOOKUP(B20,Sheet1!$B$4:$B$95,5,FALSE)</f>
        <v>#REF!</v>
      </c>
      <c r="X20" s="399">
        <v>45807</v>
      </c>
      <c r="Y20" s="399">
        <v>45817</v>
      </c>
      <c r="Z20" s="3">
        <v>1730</v>
      </c>
      <c r="AA20" s="399"/>
      <c r="AB20" s="399"/>
      <c r="AC20" s="3"/>
      <c r="AD20" s="399"/>
      <c r="AE20" s="399"/>
      <c r="AF20" s="3"/>
      <c r="AG20" s="3"/>
      <c r="AH20" s="3"/>
      <c r="AI20" s="3"/>
      <c r="AJ20" s="3"/>
      <c r="AK20" s="3"/>
      <c r="AL20" s="3"/>
      <c r="AM20" s="3"/>
      <c r="AN20" s="3"/>
      <c r="AO20" s="3"/>
      <c r="AP20" s="3"/>
      <c r="AQ20" s="3"/>
      <c r="AR20" s="3"/>
      <c r="AS20" s="3"/>
      <c r="AT20" s="3"/>
    </row>
    <row r="21" s="362" customFormat="1" ht="30" customHeight="1" spans="1:46">
      <c r="A21" s="3">
        <v>18</v>
      </c>
      <c r="B21" s="3" t="s">
        <v>134</v>
      </c>
      <c r="C21" s="4" t="str">
        <f>VLOOKUP(B21,[2]在职人员信息表!$F:$G,2,FALSE)</f>
        <v>综采队</v>
      </c>
      <c r="D21" s="4" t="str">
        <f>VLOOKUP(B21,[2]在职人员信息表!$F:$H,3,FALSE)</f>
        <v>矿长助理兼综采队队长</v>
      </c>
      <c r="E21" s="397" t="s">
        <v>128</v>
      </c>
      <c r="F21" s="398">
        <f>VLOOKUP(B21,[2]任职汇总表!$D:$I,6,FALSE())</f>
        <v>45597</v>
      </c>
      <c r="G21" s="4"/>
      <c r="H21" s="4"/>
      <c r="I21" s="3">
        <v>180.5</v>
      </c>
      <c r="J21" s="3">
        <v>282.65</v>
      </c>
      <c r="K21" s="3">
        <v>307.8</v>
      </c>
      <c r="L21" s="3"/>
      <c r="M21" s="3"/>
      <c r="N21" s="3"/>
      <c r="O21" s="3"/>
      <c r="P21" s="3"/>
      <c r="Q21" s="3"/>
      <c r="R21" s="3"/>
      <c r="S21" s="3"/>
      <c r="T21" s="3"/>
      <c r="U21" s="3"/>
      <c r="V21" s="3"/>
      <c r="W21" s="3" t="e">
        <f>VLOOKUP(B21,Sheet1!$B$4:$B$95,5,FALSE)</f>
        <v>#REF!</v>
      </c>
      <c r="X21" s="399">
        <v>45668</v>
      </c>
      <c r="Y21" s="399">
        <v>45669</v>
      </c>
      <c r="Z21" s="3">
        <v>274.5</v>
      </c>
      <c r="AA21" s="409">
        <v>45739</v>
      </c>
      <c r="AB21" s="399">
        <v>45739</v>
      </c>
      <c r="AC21" s="267">
        <v>280</v>
      </c>
      <c r="AD21" s="399"/>
      <c r="AE21" s="399"/>
      <c r="AF21" s="3"/>
      <c r="AG21" s="399"/>
      <c r="AH21" s="399"/>
      <c r="AI21" s="3"/>
      <c r="AJ21" s="3"/>
      <c r="AK21" s="3"/>
      <c r="AL21" s="3"/>
      <c r="AM21" s="3"/>
      <c r="AN21" s="3"/>
      <c r="AO21" s="3"/>
      <c r="AP21" s="3"/>
      <c r="AQ21" s="3"/>
      <c r="AR21" s="3"/>
      <c r="AS21" s="3"/>
      <c r="AT21" s="3"/>
    </row>
    <row r="22" s="362" customFormat="1" ht="29" customHeight="1" spans="1:46">
      <c r="A22" s="3">
        <v>19</v>
      </c>
      <c r="B22" s="4" t="s">
        <v>154</v>
      </c>
      <c r="C22" s="4" t="str">
        <f>VLOOKUP(B22,[2]在职人员信息表!$F:$G,2,FALSE)</f>
        <v>综采队</v>
      </c>
      <c r="D22" s="4" t="str">
        <f>VLOOKUP(B22,[2]在职人员信息表!$F:$H,3,FALSE)</f>
        <v>常务副队长</v>
      </c>
      <c r="E22" s="397" t="s">
        <v>155</v>
      </c>
      <c r="F22" s="398">
        <f>VLOOKUP(B22,[2]任职汇总表!$D:$I,6,FALSE())</f>
        <v>45090</v>
      </c>
      <c r="G22" s="4"/>
      <c r="H22" s="4"/>
      <c r="I22" s="3">
        <v>131</v>
      </c>
      <c r="J22" s="3">
        <v>131.4</v>
      </c>
      <c r="K22" s="3">
        <v>131.4</v>
      </c>
      <c r="L22" s="3"/>
      <c r="M22" s="3"/>
      <c r="N22" s="3"/>
      <c r="O22" s="3"/>
      <c r="P22" s="3"/>
      <c r="Q22" s="3"/>
      <c r="R22" s="3"/>
      <c r="S22" s="3"/>
      <c r="T22" s="3"/>
      <c r="U22" s="3"/>
      <c r="V22" s="3"/>
      <c r="W22" s="3" t="e">
        <f>VLOOKUP(B22,Sheet1!$B$4:$B$95,5,FALSE)</f>
        <v>#REF!</v>
      </c>
      <c r="X22" s="399">
        <v>45722</v>
      </c>
      <c r="Y22" s="399">
        <v>45727</v>
      </c>
      <c r="Z22" s="3">
        <v>1124</v>
      </c>
      <c r="AA22" s="399">
        <v>45755</v>
      </c>
      <c r="AB22" s="399">
        <v>45760</v>
      </c>
      <c r="AC22" s="3">
        <v>1093</v>
      </c>
      <c r="AD22" s="399"/>
      <c r="AE22" s="399"/>
      <c r="AF22" s="3"/>
      <c r="AG22" s="399"/>
      <c r="AH22" s="399"/>
      <c r="AI22" s="3"/>
      <c r="AJ22" s="399"/>
      <c r="AK22" s="399"/>
      <c r="AL22" s="3"/>
      <c r="AM22" s="3"/>
      <c r="AN22" s="3"/>
      <c r="AO22" s="3"/>
      <c r="AP22" s="3"/>
      <c r="AQ22" s="3"/>
      <c r="AR22" s="3"/>
      <c r="AS22" s="3"/>
      <c r="AT22" s="3"/>
    </row>
    <row r="23" s="362" customFormat="1" ht="30" customHeight="1" spans="1:46">
      <c r="A23" s="3">
        <v>20</v>
      </c>
      <c r="B23" s="3" t="s">
        <v>177</v>
      </c>
      <c r="C23" s="4" t="str">
        <f>VLOOKUP(B23,[2]在职人员信息表!$F:$G,2,FALSE)</f>
        <v>综采队</v>
      </c>
      <c r="D23" s="4" t="str">
        <f>VLOOKUP(B23,[2]在职人员信息表!$F:$H,3,FALSE)</f>
        <v>副队长</v>
      </c>
      <c r="E23" s="397" t="s">
        <v>178</v>
      </c>
      <c r="F23" s="398">
        <f>VLOOKUP(B23,[2]任职汇总表!$D:$I,6,FALSE())</f>
        <v>44958</v>
      </c>
      <c r="G23" s="4"/>
      <c r="H23" s="4"/>
      <c r="I23" s="3">
        <v>182.4</v>
      </c>
      <c r="J23" s="3">
        <v>182.1</v>
      </c>
      <c r="K23" s="3">
        <v>182</v>
      </c>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row>
    <row r="24" s="362" customFormat="1" ht="30" customHeight="1" spans="1:46">
      <c r="A24" s="3">
        <v>21</v>
      </c>
      <c r="B24" s="3" t="s">
        <v>179</v>
      </c>
      <c r="C24" s="4" t="str">
        <f>VLOOKUP(B24,[2]在职人员信息表!$F:$G,2,FALSE)</f>
        <v>综采队</v>
      </c>
      <c r="D24" s="4" t="str">
        <f>VLOOKUP(B24,[2]在职人员信息表!$F:$H,3,FALSE)</f>
        <v>副队长</v>
      </c>
      <c r="E24" s="397" t="s">
        <v>178</v>
      </c>
      <c r="F24" s="398">
        <f>VLOOKUP(B24,[2]任职汇总表!$D:$I,6,FALSE())</f>
        <v>44958</v>
      </c>
      <c r="G24" s="4"/>
      <c r="H24" s="4"/>
      <c r="I24" s="3">
        <v>145</v>
      </c>
      <c r="J24" s="3">
        <v>149</v>
      </c>
      <c r="K24" s="3">
        <v>149.2</v>
      </c>
      <c r="L24" s="3"/>
      <c r="M24" s="3"/>
      <c r="N24" s="3"/>
      <c r="O24" s="3"/>
      <c r="P24" s="3"/>
      <c r="Q24" s="3"/>
      <c r="R24" s="3"/>
      <c r="S24" s="3"/>
      <c r="T24" s="3"/>
      <c r="U24" s="3"/>
      <c r="V24" s="3"/>
      <c r="W24" s="3" t="e">
        <f>VLOOKUP(B24,Sheet1!$B$4:$B$95,5,FALSE)</f>
        <v>#REF!</v>
      </c>
      <c r="X24" s="399">
        <v>45742</v>
      </c>
      <c r="Y24" s="399">
        <v>45751</v>
      </c>
      <c r="Z24" s="3">
        <v>500</v>
      </c>
      <c r="AA24" s="399"/>
      <c r="AB24" s="399"/>
      <c r="AC24" s="3"/>
      <c r="AD24" s="399"/>
      <c r="AE24" s="399"/>
      <c r="AF24" s="3"/>
      <c r="AG24" s="3"/>
      <c r="AH24" s="3"/>
      <c r="AI24" s="3"/>
      <c r="AJ24" s="3"/>
      <c r="AK24" s="3"/>
      <c r="AL24" s="3"/>
      <c r="AM24" s="3"/>
      <c r="AN24" s="3"/>
      <c r="AO24" s="3"/>
      <c r="AP24" s="3"/>
      <c r="AQ24" s="3"/>
      <c r="AR24" s="3"/>
      <c r="AS24" s="3"/>
      <c r="AT24" s="3"/>
    </row>
    <row r="25" s="362" customFormat="1" ht="30" customHeight="1" spans="1:46">
      <c r="A25" s="3">
        <v>22</v>
      </c>
      <c r="B25" s="3" t="s">
        <v>180</v>
      </c>
      <c r="C25" s="4" t="str">
        <f>VLOOKUP(B25,[2]在职人员信息表!$F:$G,2,FALSE)</f>
        <v>综采队</v>
      </c>
      <c r="D25" s="4" t="str">
        <f>VLOOKUP(B25,[2]在职人员信息表!$F:$H,3,FALSE)</f>
        <v>综采安装材料主管</v>
      </c>
      <c r="E25" s="397" t="s">
        <v>178</v>
      </c>
      <c r="F25" s="398" t="e">
        <f>VLOOKUP(B25,[2]任职汇总表!$D:$I,6,FALSE())</f>
        <v>#N/A</v>
      </c>
      <c r="G25" s="4"/>
      <c r="H25" s="4"/>
      <c r="I25" s="4">
        <v>161.8</v>
      </c>
      <c r="J25" s="4">
        <v>170</v>
      </c>
      <c r="K25" s="4">
        <v>145.05</v>
      </c>
      <c r="L25" s="4"/>
      <c r="M25" s="4"/>
      <c r="N25" s="4"/>
      <c r="O25" s="4"/>
      <c r="P25" s="4"/>
      <c r="Q25" s="3"/>
      <c r="R25" s="3"/>
      <c r="S25" s="3"/>
      <c r="T25" s="3"/>
      <c r="U25" s="3"/>
      <c r="V25" s="3"/>
      <c r="W25" s="3" t="e">
        <f>VLOOKUP(B25,Sheet1!$B$4:$B$95,5,FALSE)</f>
        <v>#REF!</v>
      </c>
      <c r="X25" s="247" t="s">
        <v>235</v>
      </c>
      <c r="Y25" s="247">
        <v>45752</v>
      </c>
      <c r="Z25" s="410">
        <v>1000</v>
      </c>
      <c r="AA25" s="399"/>
      <c r="AB25" s="399"/>
      <c r="AC25" s="3"/>
      <c r="AD25" s="399"/>
      <c r="AE25" s="399"/>
      <c r="AF25" s="3"/>
      <c r="AG25" s="3"/>
      <c r="AH25" s="3"/>
      <c r="AI25" s="3"/>
      <c r="AJ25" s="3"/>
      <c r="AK25" s="3"/>
      <c r="AL25" s="3"/>
      <c r="AM25" s="3"/>
      <c r="AN25" s="3"/>
      <c r="AO25" s="3"/>
      <c r="AP25" s="3"/>
      <c r="AQ25" s="3"/>
      <c r="AR25" s="3"/>
      <c r="AS25" s="3"/>
      <c r="AT25" s="3"/>
    </row>
    <row r="26" s="362" customFormat="1" ht="30" customHeight="1" spans="1:46">
      <c r="A26" s="3">
        <v>23</v>
      </c>
      <c r="B26" s="3" t="s">
        <v>184</v>
      </c>
      <c r="C26" s="4" t="str">
        <f>VLOOKUP(B26,[2]在职人员信息表!$F:$G,2,FALSE)</f>
        <v>综采队</v>
      </c>
      <c r="D26" s="4" t="str">
        <f>VLOOKUP(B26,[2]在职人员信息表!$F:$H,3,FALSE)</f>
        <v>副队长</v>
      </c>
      <c r="E26" s="397" t="s">
        <v>178</v>
      </c>
      <c r="F26" s="398">
        <f>VLOOKUP(B26,[2]任职汇总表!$D:$I,6,FALSE())</f>
        <v>44958</v>
      </c>
      <c r="G26" s="4"/>
      <c r="H26" s="4"/>
      <c r="I26" s="3">
        <v>169</v>
      </c>
      <c r="J26" s="3">
        <v>169</v>
      </c>
      <c r="K26" s="3">
        <v>169</v>
      </c>
      <c r="L26" s="3"/>
      <c r="M26" s="3"/>
      <c r="N26" s="3"/>
      <c r="O26" s="3"/>
      <c r="P26" s="3"/>
      <c r="Q26" s="3"/>
      <c r="R26" s="3"/>
      <c r="S26" s="3"/>
      <c r="T26" s="3"/>
      <c r="U26" s="3"/>
      <c r="V26" s="3"/>
      <c r="W26" s="3" t="e">
        <f>VLOOKUP(B26,Sheet1!$B$4:$B$95,5,FALSE)</f>
        <v>#REF!</v>
      </c>
      <c r="X26" s="399">
        <v>45714</v>
      </c>
      <c r="Y26" s="399">
        <v>45722</v>
      </c>
      <c r="Z26" s="3">
        <v>474.5</v>
      </c>
      <c r="AA26" s="399">
        <v>45773</v>
      </c>
      <c r="AB26" s="399">
        <v>45777</v>
      </c>
      <c r="AC26" s="3">
        <v>521.5</v>
      </c>
      <c r="AD26" s="399"/>
      <c r="AE26" s="399"/>
      <c r="AF26" s="3"/>
      <c r="AG26" s="399"/>
      <c r="AH26" s="399"/>
      <c r="AI26" s="3"/>
      <c r="AJ26" s="3"/>
      <c r="AK26" s="3"/>
      <c r="AL26" s="3"/>
      <c r="AM26" s="3"/>
      <c r="AN26" s="3"/>
      <c r="AO26" s="3"/>
      <c r="AP26" s="3"/>
      <c r="AQ26" s="3"/>
      <c r="AR26" s="3"/>
      <c r="AS26" s="3"/>
      <c r="AT26" s="3"/>
    </row>
    <row r="27" s="362" customFormat="1" ht="30" customHeight="1" spans="1:46">
      <c r="A27" s="3">
        <v>24</v>
      </c>
      <c r="B27" s="3" t="s">
        <v>185</v>
      </c>
      <c r="C27" s="4" t="str">
        <f>VLOOKUP(B27,[2]在职人员信息表!$F:$G,2,FALSE)</f>
        <v>综采队</v>
      </c>
      <c r="D27" s="4" t="str">
        <f>VLOOKUP(B27,[2]在职人员信息表!$F:$H,3,FALSE)</f>
        <v>副队长</v>
      </c>
      <c r="E27" s="397" t="s">
        <v>178</v>
      </c>
      <c r="F27" s="398">
        <f>VLOOKUP(B27,[2]任职汇总表!$D:$I,6,FALSE())</f>
        <v>44958</v>
      </c>
      <c r="G27" s="4"/>
      <c r="H27" s="4"/>
      <c r="I27" s="3">
        <v>130.9</v>
      </c>
      <c r="J27" s="3">
        <v>130.9</v>
      </c>
      <c r="K27" s="3">
        <v>130.9</v>
      </c>
      <c r="L27" s="3"/>
      <c r="M27" s="3"/>
      <c r="N27" s="3"/>
      <c r="O27" s="3"/>
      <c r="P27" s="3"/>
      <c r="Q27" s="3"/>
      <c r="R27" s="3"/>
      <c r="S27" s="3"/>
      <c r="T27" s="3"/>
      <c r="U27" s="3"/>
      <c r="V27" s="3"/>
      <c r="W27" s="3" t="e">
        <f>VLOOKUP(B27,Sheet1!$B$4:$B$95,5,FALSE)</f>
        <v>#REF!</v>
      </c>
      <c r="X27" s="399"/>
      <c r="Y27" s="399"/>
      <c r="Z27" s="3"/>
      <c r="AA27" s="3"/>
      <c r="AB27" s="3"/>
      <c r="AC27" s="3"/>
      <c r="AD27" s="3"/>
      <c r="AE27" s="3"/>
      <c r="AF27" s="3"/>
      <c r="AG27" s="3"/>
      <c r="AH27" s="3"/>
      <c r="AI27" s="3"/>
      <c r="AJ27" s="3"/>
      <c r="AK27" s="3"/>
      <c r="AL27" s="3"/>
      <c r="AM27" s="3"/>
      <c r="AN27" s="3"/>
      <c r="AO27" s="3"/>
      <c r="AP27" s="3"/>
      <c r="AQ27" s="3"/>
      <c r="AR27" s="3"/>
      <c r="AS27" s="3"/>
      <c r="AT27" s="3"/>
    </row>
    <row r="28" s="362" customFormat="1" ht="30" customHeight="1" spans="1:46">
      <c r="A28" s="3">
        <v>25</v>
      </c>
      <c r="B28" s="3" t="s">
        <v>186</v>
      </c>
      <c r="C28" s="4" t="str">
        <f>VLOOKUP(B28,[2]在职人员信息表!$F:$G,2,FALSE)</f>
        <v>综掘队</v>
      </c>
      <c r="D28" s="4" t="str">
        <f>VLOOKUP(B28,[2]在职人员信息表!$F:$H,3,FALSE)</f>
        <v>副队长</v>
      </c>
      <c r="E28" s="397" t="s">
        <v>178</v>
      </c>
      <c r="F28" s="398">
        <f>VLOOKUP(B28,[2]任职汇总表!$D:$I,6,FALSE())</f>
        <v>44964</v>
      </c>
      <c r="G28" s="4"/>
      <c r="H28" s="4"/>
      <c r="I28" s="3">
        <v>200</v>
      </c>
      <c r="J28" s="3">
        <v>200</v>
      </c>
      <c r="K28" s="3">
        <v>200</v>
      </c>
      <c r="L28" s="3">
        <v>200</v>
      </c>
      <c r="M28" s="3">
        <v>200</v>
      </c>
      <c r="N28" s="3">
        <v>200</v>
      </c>
      <c r="O28" s="3"/>
      <c r="P28" s="3"/>
      <c r="Q28" s="3"/>
      <c r="R28" s="3"/>
      <c r="S28" s="3"/>
      <c r="T28" s="3"/>
      <c r="U28" s="3"/>
      <c r="V28" s="3"/>
      <c r="W28" s="3" t="e">
        <f>VLOOKUP(B28,Sheet1!$B$4:$B$95,5,FALSE)</f>
        <v>#REF!</v>
      </c>
      <c r="X28" s="399">
        <v>45684</v>
      </c>
      <c r="Y28" s="399">
        <v>45692</v>
      </c>
      <c r="Z28" s="3">
        <v>1000</v>
      </c>
      <c r="AA28" s="399">
        <v>45764</v>
      </c>
      <c r="AB28" s="399">
        <v>45774</v>
      </c>
      <c r="AC28" s="3">
        <v>1000</v>
      </c>
      <c r="AD28" s="399"/>
      <c r="AE28" s="399"/>
      <c r="AF28" s="3"/>
      <c r="AG28" s="247"/>
      <c r="AH28" s="247"/>
      <c r="AI28" s="410"/>
      <c r="AJ28" s="411"/>
      <c r="AK28" s="411"/>
      <c r="AL28" s="410"/>
      <c r="AM28" s="3"/>
      <c r="AN28" s="3"/>
      <c r="AO28" s="3"/>
      <c r="AP28" s="3"/>
      <c r="AQ28" s="3"/>
      <c r="AR28" s="3"/>
      <c r="AS28" s="3"/>
      <c r="AT28" s="3"/>
    </row>
    <row r="29" s="362" customFormat="1" ht="30" customHeight="1" spans="1:46">
      <c r="A29" s="3">
        <v>26</v>
      </c>
      <c r="B29" s="3" t="s">
        <v>156</v>
      </c>
      <c r="C29" s="4" t="str">
        <f>VLOOKUP(B29,[2]在职人员信息表!$F:$G,2,FALSE)</f>
        <v>综掘队</v>
      </c>
      <c r="D29" s="4" t="str">
        <f>VLOOKUP(B29,[2]在职人员信息表!$F:$H,3,FALSE)</f>
        <v>队长</v>
      </c>
      <c r="E29" s="397" t="s">
        <v>236</v>
      </c>
      <c r="F29" s="398">
        <f>VLOOKUP(B29,[2]任职汇总表!$D:$I,6,FALSE())</f>
        <v>45866</v>
      </c>
      <c r="G29" s="4"/>
      <c r="H29" s="4"/>
      <c r="I29" s="3">
        <v>114.25</v>
      </c>
      <c r="J29" s="3">
        <v>136.3</v>
      </c>
      <c r="K29" s="3">
        <v>158.35</v>
      </c>
      <c r="L29" s="3">
        <v>132.55</v>
      </c>
      <c r="M29" s="3">
        <v>125.05</v>
      </c>
      <c r="N29" s="3">
        <v>174.85</v>
      </c>
      <c r="O29" s="3"/>
      <c r="P29" s="3"/>
      <c r="Q29" s="3"/>
      <c r="R29" s="3"/>
      <c r="S29" s="3"/>
      <c r="T29" s="3"/>
      <c r="U29" s="3"/>
      <c r="V29" s="3"/>
      <c r="W29" s="3" t="e">
        <f>VLOOKUP(B29,Sheet1!$B$4:$B$95,5,FALSE)</f>
        <v>#REF!</v>
      </c>
      <c r="X29" s="399"/>
      <c r="Y29" s="399"/>
      <c r="Z29" s="3"/>
      <c r="AA29" s="399"/>
      <c r="AB29" s="399"/>
      <c r="AC29" s="3"/>
      <c r="AD29" s="399"/>
      <c r="AE29" s="399"/>
      <c r="AF29" s="3"/>
      <c r="AG29" s="399"/>
      <c r="AH29" s="399"/>
      <c r="AI29" s="3"/>
      <c r="AJ29" s="3"/>
      <c r="AK29" s="3"/>
      <c r="AL29" s="3"/>
      <c r="AM29" s="3"/>
      <c r="AN29" s="3"/>
      <c r="AO29" s="3"/>
      <c r="AP29" s="3"/>
      <c r="AQ29" s="3"/>
      <c r="AR29" s="3"/>
      <c r="AS29" s="3"/>
      <c r="AT29" s="3"/>
    </row>
    <row r="30" s="362" customFormat="1" ht="30" customHeight="1" spans="1:46">
      <c r="A30" s="3">
        <v>27</v>
      </c>
      <c r="B30" s="3" t="s">
        <v>187</v>
      </c>
      <c r="C30" s="4" t="str">
        <f>VLOOKUP(B30,[2]在职人员信息表!$F:$G,2,FALSE)</f>
        <v>综掘队</v>
      </c>
      <c r="D30" s="4" t="str">
        <f>VLOOKUP(B30,[2]在职人员信息表!$F:$H,3,FALSE)</f>
        <v>副队长</v>
      </c>
      <c r="E30" s="397" t="s">
        <v>178</v>
      </c>
      <c r="F30" s="398">
        <f>VLOOKUP(B30,[2]任职汇总表!$D:$I,6,FALSE())</f>
        <v>44964</v>
      </c>
      <c r="G30" s="4"/>
      <c r="H30" s="4"/>
      <c r="I30" s="3">
        <v>169.4</v>
      </c>
      <c r="J30" s="3">
        <v>168.7</v>
      </c>
      <c r="K30" s="3">
        <v>168</v>
      </c>
      <c r="L30" s="3">
        <v>168.7</v>
      </c>
      <c r="M30" s="3">
        <v>168.2</v>
      </c>
      <c r="N30" s="3">
        <v>168</v>
      </c>
      <c r="O30" s="3"/>
      <c r="P30" s="3"/>
      <c r="Q30" s="3"/>
      <c r="R30" s="3"/>
      <c r="S30" s="3"/>
      <c r="T30" s="3"/>
      <c r="U30" s="3"/>
      <c r="V30" s="3"/>
      <c r="W30" s="3" t="e">
        <f>VLOOKUP(B30,Sheet1!$B$4:$B$95,5,FALSE)</f>
        <v>#REF!</v>
      </c>
      <c r="X30" s="399">
        <v>45770</v>
      </c>
      <c r="Y30" s="399">
        <v>45780</v>
      </c>
      <c r="Z30" s="3">
        <v>1000</v>
      </c>
      <c r="AA30" s="399"/>
      <c r="AB30" s="399"/>
      <c r="AC30" s="3"/>
      <c r="AD30" s="399"/>
      <c r="AE30" s="399"/>
      <c r="AF30" s="3"/>
      <c r="AG30" s="3"/>
      <c r="AH30" s="3"/>
      <c r="AI30" s="3"/>
      <c r="AJ30" s="3"/>
      <c r="AK30" s="3"/>
      <c r="AL30" s="3"/>
      <c r="AM30" s="3"/>
      <c r="AN30" s="3"/>
      <c r="AO30" s="3"/>
      <c r="AP30" s="3"/>
      <c r="AQ30" s="3"/>
      <c r="AR30" s="3"/>
      <c r="AS30" s="3"/>
      <c r="AT30" s="3"/>
    </row>
    <row r="31" s="362" customFormat="1" ht="30" customHeight="1" spans="1:46">
      <c r="A31" s="3">
        <v>28</v>
      </c>
      <c r="B31" s="230" t="s">
        <v>188</v>
      </c>
      <c r="C31" s="4" t="str">
        <f>VLOOKUP(B31,[2]在职人员信息表!$F:$G,2,FALSE)</f>
        <v>综掘队</v>
      </c>
      <c r="D31" s="4" t="str">
        <f>VLOOKUP(B31,[2]在职人员信息表!$F:$H,3,FALSE)</f>
        <v>副队长</v>
      </c>
      <c r="E31" s="397" t="s">
        <v>178</v>
      </c>
      <c r="F31" s="398">
        <f>VLOOKUP(B31,[2]任职汇总表!$D:$I,6,FALSE())</f>
        <v>45881</v>
      </c>
      <c r="G31" s="4"/>
      <c r="H31" s="4"/>
      <c r="I31" s="3"/>
      <c r="J31" s="3"/>
      <c r="K31" s="3"/>
      <c r="L31" s="3"/>
      <c r="M31" s="3"/>
      <c r="N31" s="3"/>
      <c r="O31" s="3"/>
      <c r="P31" s="3"/>
      <c r="Q31" s="3"/>
      <c r="R31" s="3"/>
      <c r="S31" s="3"/>
      <c r="T31" s="3"/>
      <c r="U31" s="3"/>
      <c r="V31" s="3"/>
      <c r="W31" s="3"/>
      <c r="X31" s="399"/>
      <c r="Y31" s="399"/>
      <c r="Z31" s="3"/>
      <c r="AA31" s="399"/>
      <c r="AB31" s="399"/>
      <c r="AC31" s="3"/>
      <c r="AD31" s="399"/>
      <c r="AE31" s="399"/>
      <c r="AF31" s="3"/>
      <c r="AG31" s="3"/>
      <c r="AH31" s="3"/>
      <c r="AI31" s="3"/>
      <c r="AJ31" s="3"/>
      <c r="AK31" s="3"/>
      <c r="AL31" s="3"/>
      <c r="AM31" s="3"/>
      <c r="AN31" s="3"/>
      <c r="AO31" s="3"/>
      <c r="AP31" s="3"/>
      <c r="AQ31" s="3"/>
      <c r="AR31" s="3"/>
      <c r="AS31" s="3"/>
      <c r="AT31" s="3"/>
    </row>
    <row r="32" s="362" customFormat="1" ht="30" customHeight="1" spans="1:46">
      <c r="A32" s="3">
        <v>29</v>
      </c>
      <c r="B32" s="3" t="s">
        <v>157</v>
      </c>
      <c r="C32" s="4" t="str">
        <f>VLOOKUP(B32,[2]在职人员信息表!$F:$G,2,FALSE)</f>
        <v>安全监察科</v>
      </c>
      <c r="D32" s="4" t="str">
        <f>VLOOKUP(B32,[2]在职人员信息表!$F:$H,3,FALSE)</f>
        <v>科长</v>
      </c>
      <c r="E32" s="397" t="s">
        <v>155</v>
      </c>
      <c r="F32" s="398">
        <f>VLOOKUP(B32,[2]任职汇总表!$D:$I,6,FALSE())</f>
        <v>45145</v>
      </c>
      <c r="G32" s="4"/>
      <c r="H32" s="4"/>
      <c r="I32" s="5">
        <v>151</v>
      </c>
      <c r="J32" s="5">
        <v>131.9</v>
      </c>
      <c r="K32" s="5">
        <v>132.2</v>
      </c>
      <c r="L32" s="3">
        <v>131.3</v>
      </c>
      <c r="M32" s="3">
        <v>131.5</v>
      </c>
      <c r="N32" s="3">
        <v>141.2</v>
      </c>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row>
    <row r="33" s="362" customFormat="1" ht="30" customHeight="1" spans="1:46">
      <c r="A33" s="3">
        <v>30</v>
      </c>
      <c r="B33" s="3" t="s">
        <v>189</v>
      </c>
      <c r="C33" s="4" t="str">
        <f>VLOOKUP(B33,[2]在职人员信息表!$F:$G,2,FALSE)</f>
        <v>安全监察科</v>
      </c>
      <c r="D33" s="4" t="str">
        <f>VLOOKUP(B33,[2]在职人员信息表!$F:$H,3,FALSE)</f>
        <v>副科长</v>
      </c>
      <c r="E33" s="397" t="s">
        <v>178</v>
      </c>
      <c r="F33" s="398">
        <f>VLOOKUP(B33,[2]任职汇总表!$D:$I,6,FALSE())</f>
        <v>44607</v>
      </c>
      <c r="G33" s="4"/>
      <c r="H33" s="4"/>
      <c r="I33" s="5">
        <v>179</v>
      </c>
      <c r="J33" s="5">
        <v>179.9</v>
      </c>
      <c r="K33" s="5">
        <v>179.3</v>
      </c>
      <c r="L33" s="3">
        <v>179</v>
      </c>
      <c r="M33" s="3">
        <v>179.1</v>
      </c>
      <c r="N33" s="3">
        <v>177.76</v>
      </c>
      <c r="O33" s="3"/>
      <c r="P33" s="3"/>
      <c r="Q33" s="3"/>
      <c r="R33" s="3"/>
      <c r="S33" s="3"/>
      <c r="T33" s="3"/>
      <c r="U33" s="3"/>
      <c r="V33" s="3"/>
      <c r="W33" s="3" t="e">
        <f>VLOOKUP(B33,Sheet1!$B$4:$B$95,5,FALSE)</f>
        <v>#REF!</v>
      </c>
      <c r="X33" s="399">
        <v>45708</v>
      </c>
      <c r="Y33" s="399">
        <v>45711</v>
      </c>
      <c r="Z33" s="3">
        <v>717.39</v>
      </c>
      <c r="AA33" s="399">
        <v>45792</v>
      </c>
      <c r="AB33" s="399">
        <v>45795</v>
      </c>
      <c r="AC33" s="3">
        <v>732.74</v>
      </c>
      <c r="AD33" s="399" t="s">
        <v>237</v>
      </c>
      <c r="AE33" s="399">
        <v>45838</v>
      </c>
      <c r="AF33" s="3">
        <v>733.91</v>
      </c>
      <c r="AG33" s="399"/>
      <c r="AH33" s="399"/>
      <c r="AI33" s="3"/>
      <c r="AJ33" s="399"/>
      <c r="AK33" s="399"/>
      <c r="AL33" s="3"/>
      <c r="AM33" s="399"/>
      <c r="AN33" s="399"/>
      <c r="AO33" s="3"/>
      <c r="AP33" s="3"/>
      <c r="AQ33" s="3"/>
      <c r="AR33" s="3"/>
      <c r="AS33" s="3"/>
      <c r="AT33" s="3"/>
    </row>
    <row r="34" s="362" customFormat="1" ht="30" customHeight="1" spans="1:46">
      <c r="A34" s="3">
        <v>31</v>
      </c>
      <c r="B34" s="3" t="s">
        <v>135</v>
      </c>
      <c r="C34" s="4" t="str">
        <f>VLOOKUP(B34,[2]在职人员信息表!$F:$G,2,FALSE)</f>
        <v>机运队</v>
      </c>
      <c r="D34" s="4" t="str">
        <f>VLOOKUP(B34,[2]在职人员信息表!$F:$H,3,FALSE)</f>
        <v>矿长助理兼机运队队长</v>
      </c>
      <c r="E34" s="397" t="s">
        <v>128</v>
      </c>
      <c r="F34" s="398">
        <f>VLOOKUP(B34,[2]任职汇总表!$D:$I,6,FALSE())</f>
        <v>45698</v>
      </c>
      <c r="G34" s="4"/>
      <c r="H34" s="4"/>
      <c r="I34" s="3">
        <v>322.7</v>
      </c>
      <c r="J34" s="3">
        <v>322.8</v>
      </c>
      <c r="K34" s="3">
        <v>322.5</v>
      </c>
      <c r="L34" s="3">
        <v>322.4</v>
      </c>
      <c r="M34" s="3">
        <v>322.7</v>
      </c>
      <c r="N34" s="3">
        <v>322.4</v>
      </c>
      <c r="O34" s="3"/>
      <c r="P34" s="3"/>
      <c r="Q34" s="3"/>
      <c r="R34" s="3"/>
      <c r="S34" s="3"/>
      <c r="T34" s="3"/>
      <c r="U34" s="3"/>
      <c r="V34" s="3"/>
      <c r="W34" s="3" t="e">
        <f>VLOOKUP(B34,Sheet1!$B$4:$B$95,5,FALSE)</f>
        <v>#REF!</v>
      </c>
      <c r="X34" s="399">
        <v>45684</v>
      </c>
      <c r="Y34" s="399">
        <v>45692</v>
      </c>
      <c r="Z34" s="3">
        <v>2000</v>
      </c>
      <c r="AA34" s="399"/>
      <c r="AB34" s="399"/>
      <c r="AC34" s="3"/>
      <c r="AD34" s="399"/>
      <c r="AE34" s="399"/>
      <c r="AF34" s="3"/>
      <c r="AG34" s="399"/>
      <c r="AH34" s="399"/>
      <c r="AI34" s="3"/>
      <c r="AJ34" s="399"/>
      <c r="AK34" s="399"/>
      <c r="AL34" s="3"/>
      <c r="AM34" s="3"/>
      <c r="AN34" s="3"/>
      <c r="AO34" s="3"/>
      <c r="AP34" s="3"/>
      <c r="AQ34" s="3"/>
      <c r="AR34" s="3"/>
      <c r="AS34" s="3"/>
      <c r="AT34" s="3"/>
    </row>
    <row r="35" s="362" customFormat="1" ht="30" customHeight="1" spans="1:46">
      <c r="A35" s="3">
        <v>32</v>
      </c>
      <c r="B35" s="3" t="s">
        <v>190</v>
      </c>
      <c r="C35" s="4" t="str">
        <f>VLOOKUP(B35,[2]在职人员信息表!$F:$G,2,FALSE)</f>
        <v>机运队</v>
      </c>
      <c r="D35" s="4" t="str">
        <f>VLOOKUP(B35,[2]在职人员信息表!$F:$H,3,FALSE)</f>
        <v>副队长</v>
      </c>
      <c r="E35" s="397" t="s">
        <v>178</v>
      </c>
      <c r="F35" s="398">
        <f>VLOOKUP(B35,[2]任职汇总表!$D:$I,6,FALSE())</f>
        <v>41432</v>
      </c>
      <c r="G35" s="4"/>
      <c r="H35" s="4"/>
      <c r="I35" s="3">
        <v>186.1</v>
      </c>
      <c r="J35" s="3">
        <v>196.52</v>
      </c>
      <c r="K35" s="3">
        <v>185.9</v>
      </c>
      <c r="L35" s="3">
        <v>200</v>
      </c>
      <c r="M35" s="3">
        <v>200</v>
      </c>
      <c r="N35" s="3">
        <v>200</v>
      </c>
      <c r="O35" s="3"/>
      <c r="P35" s="3"/>
      <c r="Q35" s="3"/>
      <c r="R35" s="3"/>
      <c r="S35" s="3"/>
      <c r="T35" s="3"/>
      <c r="U35" s="3"/>
      <c r="V35" s="3"/>
      <c r="W35" s="3" t="e">
        <f>VLOOKUP(B35,Sheet1!$B$4:$B$95,5,FALSE)</f>
        <v>#REF!</v>
      </c>
      <c r="X35" s="399">
        <v>45763</v>
      </c>
      <c r="Y35" s="399">
        <v>45773</v>
      </c>
      <c r="Z35" s="3">
        <v>560</v>
      </c>
      <c r="AA35" s="399"/>
      <c r="AB35" s="399"/>
      <c r="AC35" s="3"/>
      <c r="AD35" s="3"/>
      <c r="AE35" s="3"/>
      <c r="AF35" s="3"/>
      <c r="AG35" s="3"/>
      <c r="AH35" s="3"/>
      <c r="AI35" s="3"/>
      <c r="AJ35" s="3"/>
      <c r="AK35" s="3"/>
      <c r="AL35" s="3"/>
      <c r="AM35" s="3"/>
      <c r="AN35" s="3"/>
      <c r="AO35" s="3"/>
      <c r="AP35" s="3"/>
      <c r="AQ35" s="3"/>
      <c r="AR35" s="3"/>
      <c r="AS35" s="3"/>
      <c r="AT35" s="3"/>
    </row>
    <row r="36" s="362" customFormat="1" ht="30" customHeight="1" spans="1:46">
      <c r="A36" s="3">
        <v>33</v>
      </c>
      <c r="B36" s="3" t="s">
        <v>191</v>
      </c>
      <c r="C36" s="4" t="str">
        <f>VLOOKUP(B36,[2]在职人员信息表!$F:$G,2,FALSE)</f>
        <v>机运队</v>
      </c>
      <c r="D36" s="4" t="str">
        <f>VLOOKUP(B36,[2]在职人员信息表!$F:$H,3,FALSE)</f>
        <v>副队长</v>
      </c>
      <c r="E36" s="397" t="s">
        <v>178</v>
      </c>
      <c r="F36" s="398">
        <f>VLOOKUP(B36,[2]任职汇总表!$D:$I,6,FALSE())</f>
        <v>44653</v>
      </c>
      <c r="G36" s="4"/>
      <c r="H36" s="4"/>
      <c r="I36" s="3">
        <v>68</v>
      </c>
      <c r="J36" s="3">
        <v>68</v>
      </c>
      <c r="K36" s="3">
        <v>68</v>
      </c>
      <c r="L36" s="3">
        <v>68</v>
      </c>
      <c r="M36" s="3">
        <v>68</v>
      </c>
      <c r="N36" s="3">
        <v>68</v>
      </c>
      <c r="O36" s="3"/>
      <c r="P36" s="3"/>
      <c r="Q36" s="3"/>
      <c r="R36" s="3"/>
      <c r="S36" s="3"/>
      <c r="T36" s="3"/>
      <c r="U36" s="3"/>
      <c r="V36" s="3"/>
      <c r="W36" s="3" t="e">
        <f>VLOOKUP(B36,Sheet1!$B$4:$B$95,5,FALSE)</f>
        <v>#REF!</v>
      </c>
      <c r="X36" s="412">
        <v>45710</v>
      </c>
      <c r="Y36" s="412">
        <v>45716</v>
      </c>
      <c r="Z36" s="3">
        <v>1000</v>
      </c>
      <c r="AA36" s="399"/>
      <c r="AB36" s="399"/>
      <c r="AC36" s="3"/>
      <c r="AD36" s="399"/>
      <c r="AE36" s="399"/>
      <c r="AF36" s="3"/>
      <c r="AG36" s="399"/>
      <c r="AH36" s="399"/>
      <c r="AI36" s="3"/>
      <c r="AJ36" s="3"/>
      <c r="AK36" s="3"/>
      <c r="AL36" s="3"/>
      <c r="AM36" s="3"/>
      <c r="AN36" s="3"/>
      <c r="AO36" s="3"/>
      <c r="AP36" s="3"/>
      <c r="AQ36" s="3"/>
      <c r="AR36" s="3"/>
      <c r="AS36" s="3"/>
      <c r="AT36" s="3"/>
    </row>
    <row r="37" s="362" customFormat="1" ht="30" customHeight="1" spans="1:46">
      <c r="A37" s="3">
        <v>34</v>
      </c>
      <c r="B37" s="3" t="s">
        <v>192</v>
      </c>
      <c r="C37" s="4" t="str">
        <f>VLOOKUP(B37,[2]在职人员信息表!$F:$G,2,FALSE)</f>
        <v>机运队</v>
      </c>
      <c r="D37" s="4" t="str">
        <f>VLOOKUP(B37,[2]在职人员信息表!$F:$H,3,FALSE)</f>
        <v>检修班班长</v>
      </c>
      <c r="E37" s="397" t="s">
        <v>178</v>
      </c>
      <c r="F37" s="398">
        <f>VLOOKUP(B37,[2]任职汇总表!$D:$I,6,FALSE())</f>
        <v>45012</v>
      </c>
      <c r="G37" s="4"/>
      <c r="H37" s="4"/>
      <c r="I37" s="3">
        <v>114.87</v>
      </c>
      <c r="J37" s="3">
        <v>146</v>
      </c>
      <c r="K37" s="3">
        <v>146</v>
      </c>
      <c r="L37" s="3">
        <v>146</v>
      </c>
      <c r="M37" s="3">
        <v>200</v>
      </c>
      <c r="N37" s="3">
        <v>59.5</v>
      </c>
      <c r="O37" s="3"/>
      <c r="P37" s="3"/>
      <c r="Q37" s="3"/>
      <c r="R37" s="3"/>
      <c r="S37" s="3"/>
      <c r="T37" s="3"/>
      <c r="U37" s="3"/>
      <c r="V37" s="3"/>
      <c r="W37" s="3" t="e">
        <f>VLOOKUP(B37,Sheet1!$B$4:$B$95,5,FALSE)</f>
        <v>#REF!</v>
      </c>
      <c r="X37" s="399"/>
      <c r="Y37" s="399"/>
      <c r="Z37" s="3"/>
      <c r="AA37" s="3"/>
      <c r="AB37" s="3"/>
      <c r="AC37" s="3"/>
      <c r="AD37" s="3"/>
      <c r="AE37" s="3"/>
      <c r="AF37" s="3"/>
      <c r="AG37" s="3"/>
      <c r="AH37" s="3"/>
      <c r="AI37" s="3"/>
      <c r="AJ37" s="3"/>
      <c r="AK37" s="3"/>
      <c r="AL37" s="3"/>
      <c r="AM37" s="3"/>
      <c r="AN37" s="3"/>
      <c r="AO37" s="3"/>
      <c r="AP37" s="3"/>
      <c r="AQ37" s="3"/>
      <c r="AR37" s="3"/>
      <c r="AS37" s="3"/>
      <c r="AT37" s="3"/>
    </row>
    <row r="38" s="362" customFormat="1" ht="30" customHeight="1" spans="1:46">
      <c r="A38" s="3">
        <v>35</v>
      </c>
      <c r="B38" s="3" t="s">
        <v>129</v>
      </c>
      <c r="C38" s="4" t="str">
        <f>VLOOKUP(B38,[2]在职人员信息表!$F:$G,2,FALSE)</f>
        <v>选煤厂</v>
      </c>
      <c r="D38" s="4" t="str">
        <f>VLOOKUP(B38,[2]在职人员信息表!$F:$H,3,FALSE)</f>
        <v>总经理助理兼选煤厂厂长</v>
      </c>
      <c r="E38" s="397" t="s">
        <v>123</v>
      </c>
      <c r="F38" s="398">
        <f>VLOOKUP(B38,[2]任职汇总表!$D:$I,6,FALSE())</f>
        <v>45286</v>
      </c>
      <c r="G38" s="4"/>
      <c r="H38" s="4"/>
      <c r="I38" s="3">
        <v>219</v>
      </c>
      <c r="J38" s="3">
        <v>162.1</v>
      </c>
      <c r="K38" s="3">
        <v>162.6</v>
      </c>
      <c r="L38" s="3">
        <v>162.1</v>
      </c>
      <c r="M38" s="3">
        <v>162.1</v>
      </c>
      <c r="N38" s="3">
        <v>162.1</v>
      </c>
      <c r="O38" s="3"/>
      <c r="P38" s="3"/>
      <c r="Q38" s="3"/>
      <c r="R38" s="3"/>
      <c r="S38" s="3"/>
      <c r="T38" s="3"/>
      <c r="U38" s="3"/>
      <c r="V38" s="3"/>
      <c r="W38" s="3" t="e">
        <f>VLOOKUP(B38,Sheet1!$B$4:$B$95,5,FALSE)</f>
        <v>#REF!</v>
      </c>
      <c r="X38" s="399">
        <v>45694</v>
      </c>
      <c r="Y38" s="399">
        <v>45698</v>
      </c>
      <c r="Z38" s="3">
        <v>2540.37</v>
      </c>
      <c r="AA38" s="399">
        <v>45759</v>
      </c>
      <c r="AB38" s="399">
        <v>45767</v>
      </c>
      <c r="AC38" s="3">
        <v>2533.07</v>
      </c>
      <c r="AD38" s="399">
        <v>45872</v>
      </c>
      <c r="AE38" s="399">
        <v>45882</v>
      </c>
      <c r="AF38" s="3">
        <v>2639.42</v>
      </c>
      <c r="AG38" s="3"/>
      <c r="AH38" s="3"/>
      <c r="AI38" s="3"/>
      <c r="AJ38" s="3"/>
      <c r="AK38" s="3"/>
      <c r="AL38" s="3"/>
      <c r="AM38" s="3"/>
      <c r="AN38" s="3"/>
      <c r="AO38" s="3"/>
      <c r="AP38" s="3"/>
      <c r="AQ38" s="3"/>
      <c r="AR38" s="3"/>
      <c r="AS38" s="3"/>
      <c r="AT38" s="3"/>
    </row>
    <row r="39" s="362" customFormat="1" ht="30" customHeight="1" spans="1:46">
      <c r="A39" s="3">
        <v>36</v>
      </c>
      <c r="B39" s="3" t="s">
        <v>158</v>
      </c>
      <c r="C39" s="4" t="str">
        <f>VLOOKUP(B39,[2]在职人员信息表!$F:$G,2,FALSE)</f>
        <v>选煤厂</v>
      </c>
      <c r="D39" s="4" t="str">
        <f>VLOOKUP(B39,[2]在职人员信息表!$F:$H,3,FALSE)</f>
        <v>安全副厂长</v>
      </c>
      <c r="E39" s="397" t="s">
        <v>155</v>
      </c>
      <c r="F39" s="398">
        <f>VLOOKUP(B39,[2]任职汇总表!$D:$I,6,FALSE())</f>
        <v>44210</v>
      </c>
      <c r="G39" s="4"/>
      <c r="H39" s="4"/>
      <c r="I39" s="3">
        <v>199.5</v>
      </c>
      <c r="J39" s="3">
        <v>199</v>
      </c>
      <c r="K39" s="3">
        <v>199</v>
      </c>
      <c r="L39" s="3">
        <v>199</v>
      </c>
      <c r="M39" s="3">
        <v>210.25</v>
      </c>
      <c r="N39" s="3">
        <v>219</v>
      </c>
      <c r="O39" s="3"/>
      <c r="P39" s="3"/>
      <c r="Q39" s="3"/>
      <c r="R39" s="3"/>
      <c r="S39" s="3"/>
      <c r="T39" s="3"/>
      <c r="U39" s="3"/>
      <c r="V39" s="3"/>
      <c r="W39" s="3"/>
      <c r="X39" s="399"/>
      <c r="Y39" s="399"/>
      <c r="Z39" s="3"/>
      <c r="AA39" s="3"/>
      <c r="AB39" s="3"/>
      <c r="AC39" s="3"/>
      <c r="AD39" s="3"/>
      <c r="AE39" s="3"/>
      <c r="AF39" s="3"/>
      <c r="AG39" s="3"/>
      <c r="AH39" s="3"/>
      <c r="AI39" s="3"/>
      <c r="AJ39" s="3"/>
      <c r="AK39" s="3"/>
      <c r="AL39" s="3"/>
      <c r="AM39" s="3"/>
      <c r="AN39" s="3"/>
      <c r="AO39" s="3"/>
      <c r="AP39" s="3"/>
      <c r="AQ39" s="3"/>
      <c r="AR39" s="3"/>
      <c r="AS39" s="3"/>
      <c r="AT39" s="3"/>
    </row>
    <row r="40" s="362" customFormat="1" ht="30" customHeight="1" spans="1:46">
      <c r="A40" s="3">
        <v>37</v>
      </c>
      <c r="B40" s="3" t="s">
        <v>136</v>
      </c>
      <c r="C40" s="4" t="str">
        <f>VLOOKUP(B40,[2]在职人员信息表!$F:$G,2,FALSE)</f>
        <v>选煤厂</v>
      </c>
      <c r="D40" s="4" t="str">
        <f>VLOOKUP(B40,[2]在职人员信息表!$F:$H,3,FALSE)</f>
        <v>常务副厂长</v>
      </c>
      <c r="E40" s="397" t="s">
        <v>128</v>
      </c>
      <c r="F40" s="398">
        <f>VLOOKUP(B40,[2]任职汇总表!$D:$I,6,FALSE())</f>
        <v>45775</v>
      </c>
      <c r="G40" s="4"/>
      <c r="H40" s="4"/>
      <c r="I40" s="3">
        <v>180.1</v>
      </c>
      <c r="J40" s="3">
        <v>180.1</v>
      </c>
      <c r="K40" s="3">
        <v>180.1</v>
      </c>
      <c r="L40" s="3">
        <v>180.3</v>
      </c>
      <c r="M40" s="3">
        <v>180.6</v>
      </c>
      <c r="N40" s="3">
        <v>180</v>
      </c>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row>
    <row r="41" s="362" customFormat="1" ht="30" customHeight="1" spans="1:46">
      <c r="A41" s="3">
        <v>38</v>
      </c>
      <c r="B41" s="3" t="s">
        <v>193</v>
      </c>
      <c r="C41" s="4" t="str">
        <f>VLOOKUP(B41,[2]在职人员信息表!$F:$G,2,FALSE)</f>
        <v>选煤厂</v>
      </c>
      <c r="D41" s="4" t="str">
        <f>VLOOKUP(B41,[2]在职人员信息表!$F:$H,3,FALSE)</f>
        <v>主洗主管</v>
      </c>
      <c r="E41" s="397" t="s">
        <v>178</v>
      </c>
      <c r="F41" s="398">
        <f>VLOOKUP(B41,[2]任职汇总表!$D:$I,6,FALSE())</f>
        <v>43164</v>
      </c>
      <c r="G41" s="4"/>
      <c r="H41" s="4"/>
      <c r="I41" s="3">
        <v>138</v>
      </c>
      <c r="J41" s="3">
        <v>137.9</v>
      </c>
      <c r="K41" s="3">
        <v>152.9</v>
      </c>
      <c r="L41" s="3">
        <v>152.9</v>
      </c>
      <c r="M41" s="3">
        <v>152.9</v>
      </c>
      <c r="N41" s="3">
        <v>153.1</v>
      </c>
      <c r="O41" s="3"/>
      <c r="P41" s="3"/>
      <c r="Q41" s="3"/>
      <c r="R41" s="3"/>
      <c r="S41" s="3"/>
      <c r="T41" s="3"/>
      <c r="U41" s="3"/>
      <c r="V41" s="3"/>
      <c r="W41" s="3"/>
      <c r="X41" s="399"/>
      <c r="Y41" s="399"/>
      <c r="Z41" s="3"/>
      <c r="AA41" s="399"/>
      <c r="AB41" s="399"/>
      <c r="AC41" s="3"/>
      <c r="AD41" s="399"/>
      <c r="AE41" s="399"/>
      <c r="AF41" s="3"/>
      <c r="AG41" s="3"/>
      <c r="AH41" s="3"/>
      <c r="AI41" s="3"/>
      <c r="AJ41" s="3"/>
      <c r="AK41" s="3"/>
      <c r="AL41" s="3"/>
      <c r="AM41" s="3"/>
      <c r="AN41" s="3"/>
      <c r="AO41" s="3"/>
      <c r="AP41" s="3"/>
      <c r="AQ41" s="3"/>
      <c r="AR41" s="3"/>
      <c r="AS41" s="3"/>
      <c r="AT41" s="3"/>
    </row>
    <row r="42" s="362" customFormat="1" ht="30" customHeight="1" spans="1:46">
      <c r="A42" s="3">
        <v>39</v>
      </c>
      <c r="B42" s="3" t="s">
        <v>195</v>
      </c>
      <c r="C42" s="4" t="str">
        <f>VLOOKUP(B42,[2]在职人员信息表!$F:$G,2,FALSE)</f>
        <v>选煤厂</v>
      </c>
      <c r="D42" s="4" t="str">
        <f>VLOOKUP(B42,[2]在职人员信息表!$F:$H,3,FALSE)</f>
        <v>机修副班长</v>
      </c>
      <c r="E42" s="397" t="s">
        <v>178</v>
      </c>
      <c r="F42" s="398">
        <f>VLOOKUP(B42,[2]任职汇总表!$D:$I,6,FALSE())</f>
        <v>45012</v>
      </c>
      <c r="G42" s="4"/>
      <c r="H42" s="4"/>
      <c r="I42" s="3">
        <v>200</v>
      </c>
      <c r="J42" s="3">
        <v>200</v>
      </c>
      <c r="K42" s="3">
        <v>200</v>
      </c>
      <c r="L42" s="3">
        <v>159</v>
      </c>
      <c r="M42" s="3">
        <v>159</v>
      </c>
      <c r="N42" s="3">
        <v>174.4</v>
      </c>
      <c r="O42" s="3"/>
      <c r="P42" s="3"/>
      <c r="Q42" s="3"/>
      <c r="R42" s="3"/>
      <c r="S42" s="3"/>
      <c r="T42" s="3"/>
      <c r="U42" s="3"/>
      <c r="V42" s="3"/>
      <c r="W42" s="3" t="e">
        <f>VLOOKUP(B42,Sheet1!$B$4:$B$95,5,FALSE)</f>
        <v>#REF!</v>
      </c>
      <c r="X42" s="3"/>
      <c r="Y42" s="3"/>
      <c r="Z42" s="3"/>
      <c r="AA42" s="3"/>
      <c r="AB42" s="3"/>
      <c r="AC42" s="3"/>
      <c r="AD42" s="3"/>
      <c r="AE42" s="3"/>
      <c r="AF42" s="3"/>
      <c r="AG42" s="3"/>
      <c r="AH42" s="3"/>
      <c r="AI42" s="3"/>
      <c r="AJ42" s="3"/>
      <c r="AK42" s="3"/>
      <c r="AL42" s="3"/>
      <c r="AM42" s="3"/>
      <c r="AN42" s="3"/>
      <c r="AO42" s="3"/>
      <c r="AP42" s="3"/>
      <c r="AQ42" s="3"/>
      <c r="AR42" s="3"/>
      <c r="AS42" s="3"/>
      <c r="AT42" s="3"/>
    </row>
    <row r="43" s="362" customFormat="1" ht="30" customHeight="1" spans="1:46">
      <c r="A43" s="3">
        <v>40</v>
      </c>
      <c r="B43" s="3" t="s">
        <v>137</v>
      </c>
      <c r="C43" s="4" t="str">
        <f>VLOOKUP(B43,[2]在职人员信息表!$F:$G,2,FALSE)</f>
        <v>总调度室</v>
      </c>
      <c r="D43" s="4" t="str">
        <f>VLOOKUP(B43,[2]在职人员信息表!$F:$H,3,FALSE)</f>
        <v>安全副厂长</v>
      </c>
      <c r="E43" s="397" t="s">
        <v>128</v>
      </c>
      <c r="F43" s="398">
        <f>VLOOKUP(B43,[2]任职汇总表!$D:$I,6,FALSE())</f>
        <v>45866</v>
      </c>
      <c r="G43" s="4"/>
      <c r="H43" s="4"/>
      <c r="I43" s="3">
        <v>273</v>
      </c>
      <c r="J43" s="3">
        <v>273.1</v>
      </c>
      <c r="K43" s="3">
        <v>273</v>
      </c>
      <c r="L43" s="3">
        <v>273.1</v>
      </c>
      <c r="M43" s="3">
        <v>273.1</v>
      </c>
      <c r="N43" s="3">
        <v>273</v>
      </c>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row>
    <row r="44" s="362" customFormat="1" ht="30" customHeight="1" spans="1:46">
      <c r="A44" s="3">
        <v>41</v>
      </c>
      <c r="B44" s="3" t="s">
        <v>159</v>
      </c>
      <c r="C44" s="4" t="str">
        <f>VLOOKUP(B44,[2]在职人员信息表!$F:$G,2,FALSE)</f>
        <v>总调度室</v>
      </c>
      <c r="D44" s="4" t="str">
        <f>VLOOKUP(B44,[2]在职人员信息表!$F:$H,3,FALSE)</f>
        <v>主任</v>
      </c>
      <c r="E44" s="397" t="s">
        <v>236</v>
      </c>
      <c r="F44" s="398">
        <f>VLOOKUP(B44,[2]任职汇总表!$D:$I,6,FALSE())</f>
        <v>45866</v>
      </c>
      <c r="G44" s="4"/>
      <c r="H44" s="4"/>
      <c r="I44" s="3">
        <v>173.11</v>
      </c>
      <c r="J44" s="3">
        <v>153.88</v>
      </c>
      <c r="K44" s="3">
        <v>149.41</v>
      </c>
      <c r="L44" s="3">
        <v>148.09</v>
      </c>
      <c r="M44" s="3">
        <v>152.17</v>
      </c>
      <c r="N44" s="3">
        <v>165.21</v>
      </c>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row>
    <row r="45" s="362" customFormat="1" ht="30" customHeight="1" spans="1:46">
      <c r="A45" s="3">
        <v>42</v>
      </c>
      <c r="B45" s="3" t="s">
        <v>196</v>
      </c>
      <c r="C45" s="4" t="str">
        <f>VLOOKUP(B45,[2]在职人员信息表!$F:$G,2,FALSE)</f>
        <v>总调度室</v>
      </c>
      <c r="D45" s="4" t="str">
        <f>VLOOKUP(B45,[2]在职人员信息表!$F:$H,3,FALSE)</f>
        <v>副主任</v>
      </c>
      <c r="E45" s="397" t="s">
        <v>178</v>
      </c>
      <c r="F45" s="398">
        <f>VLOOKUP(B45,[2]任职汇总表!$D:$I,6,FALSE())</f>
        <v>45012</v>
      </c>
      <c r="G45" s="4"/>
      <c r="H45" s="4"/>
      <c r="I45" s="3">
        <v>180</v>
      </c>
      <c r="J45" s="3">
        <v>180.3</v>
      </c>
      <c r="K45" s="3">
        <v>180.7</v>
      </c>
      <c r="L45" s="3">
        <v>180</v>
      </c>
      <c r="M45" s="3">
        <v>193.4</v>
      </c>
      <c r="N45" s="3">
        <v>180</v>
      </c>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row>
    <row r="46" s="362" customFormat="1" ht="30" customHeight="1" spans="1:46">
      <c r="A46" s="3">
        <v>43</v>
      </c>
      <c r="B46" s="3" t="s">
        <v>197</v>
      </c>
      <c r="C46" s="4" t="str">
        <f>VLOOKUP(B46,[2]在职人员信息表!$F:$G,2,FALSE)</f>
        <v>总调度室</v>
      </c>
      <c r="D46" s="4" t="str">
        <f>VLOOKUP(B46,[2]在职人员信息表!$F:$H,3,FALSE)</f>
        <v>副主任工程师</v>
      </c>
      <c r="E46" s="397" t="s">
        <v>178</v>
      </c>
      <c r="F46" s="398">
        <f>VLOOKUP(B46,[2]任职汇总表!$D:$I,6,FALSE())</f>
        <v>45400</v>
      </c>
      <c r="G46" s="4"/>
      <c r="H46" s="4"/>
      <c r="I46" s="3">
        <v>112</v>
      </c>
      <c r="J46" s="3">
        <v>30.72</v>
      </c>
      <c r="K46" s="3">
        <v>93.48</v>
      </c>
      <c r="L46" s="3">
        <v>112</v>
      </c>
      <c r="M46" s="3">
        <v>112.1</v>
      </c>
      <c r="N46" s="3">
        <v>112</v>
      </c>
      <c r="O46" s="3"/>
      <c r="P46" s="3"/>
      <c r="Q46" s="3"/>
      <c r="R46" s="3"/>
      <c r="S46" s="3"/>
      <c r="T46" s="3"/>
      <c r="U46" s="3"/>
      <c r="V46" s="3"/>
      <c r="W46" s="3" t="e">
        <f>VLOOKUP(B46,Sheet1!$B$4:$B$95,5,FALSE)</f>
        <v>#REF!</v>
      </c>
      <c r="X46" s="399"/>
      <c r="Y46" s="399"/>
      <c r="Z46" s="3"/>
      <c r="AA46" s="3"/>
      <c r="AB46" s="3"/>
      <c r="AC46" s="3"/>
      <c r="AD46" s="3"/>
      <c r="AE46" s="3"/>
      <c r="AF46" s="3"/>
      <c r="AG46" s="3"/>
      <c r="AH46" s="3"/>
      <c r="AI46" s="3"/>
      <c r="AJ46" s="3"/>
      <c r="AK46" s="3"/>
      <c r="AL46" s="3"/>
      <c r="AM46" s="3"/>
      <c r="AN46" s="3"/>
      <c r="AO46" s="3"/>
      <c r="AP46" s="3"/>
      <c r="AQ46" s="3"/>
      <c r="AR46" s="3"/>
      <c r="AS46" s="3"/>
      <c r="AT46" s="3"/>
    </row>
    <row r="47" s="362" customFormat="1" ht="30" customHeight="1" spans="1:46">
      <c r="A47" s="3">
        <v>44</v>
      </c>
      <c r="B47" s="3" t="s">
        <v>198</v>
      </c>
      <c r="C47" s="4" t="str">
        <f>VLOOKUP(B47,[2]在职人员信息表!$F:$G,2,FALSE)</f>
        <v>总调度室</v>
      </c>
      <c r="D47" s="4" t="str">
        <f>VLOOKUP(B47,[2]在职人员信息表!$F:$H,3,FALSE)</f>
        <v>副主任工程师 </v>
      </c>
      <c r="E47" s="397" t="s">
        <v>178</v>
      </c>
      <c r="F47" s="398">
        <f>VLOOKUP(B47,[2]任职汇总表!$D:$I,6,FALSE())</f>
        <v>45769</v>
      </c>
      <c r="G47" s="4"/>
      <c r="H47" s="4"/>
      <c r="I47" s="3">
        <v>160.85</v>
      </c>
      <c r="J47" s="3">
        <v>139.8</v>
      </c>
      <c r="K47" s="3">
        <v>140.1</v>
      </c>
      <c r="L47" s="3">
        <v>139.3</v>
      </c>
      <c r="M47" s="3">
        <v>200</v>
      </c>
      <c r="N47" s="3">
        <v>140.3</v>
      </c>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row>
    <row r="48" s="362" customFormat="1" ht="30" customHeight="1" spans="1:46">
      <c r="A48" s="3">
        <v>45</v>
      </c>
      <c r="B48" s="3" t="s">
        <v>160</v>
      </c>
      <c r="C48" s="4" t="str">
        <f>VLOOKUP(B48,[2]在职人员信息表!$F:$G,2,FALSE)</f>
        <v>机电科</v>
      </c>
      <c r="D48" s="4" t="str">
        <f>VLOOKUP(B48,[2]在职人员信息表!$F:$H,3,FALSE)</f>
        <v>工程师</v>
      </c>
      <c r="E48" s="397" t="s">
        <v>155</v>
      </c>
      <c r="F48" s="398">
        <f>VLOOKUP(B48,[2]任职汇总表!$D:$I,6,FALSE())</f>
        <v>44608</v>
      </c>
      <c r="G48" s="4"/>
      <c r="H48" s="4"/>
      <c r="I48" s="3">
        <v>80.3</v>
      </c>
      <c r="J48" s="3">
        <v>78</v>
      </c>
      <c r="K48" s="3">
        <v>78</v>
      </c>
      <c r="L48" s="3"/>
      <c r="M48" s="3"/>
      <c r="N48" s="3"/>
      <c r="O48" s="3"/>
      <c r="P48" s="3"/>
      <c r="Q48" s="3"/>
      <c r="R48" s="3"/>
      <c r="S48" s="3"/>
      <c r="T48" s="3"/>
      <c r="U48" s="3"/>
      <c r="V48" s="3"/>
      <c r="W48" s="3" t="e">
        <f>VLOOKUP(B48,Sheet1!$B$4:$B$95,5,FALSE)</f>
        <v>#REF!</v>
      </c>
      <c r="X48" s="399">
        <v>45741</v>
      </c>
      <c r="Y48" s="399">
        <v>45751</v>
      </c>
      <c r="Z48" s="3">
        <v>641.5</v>
      </c>
      <c r="AA48" s="399">
        <v>45801</v>
      </c>
      <c r="AB48" s="399">
        <v>45811</v>
      </c>
      <c r="AC48" s="3">
        <v>869.5</v>
      </c>
      <c r="AD48" s="399"/>
      <c r="AE48" s="399"/>
      <c r="AF48" s="3"/>
      <c r="AG48" s="399"/>
      <c r="AH48" s="399"/>
      <c r="AI48" s="3"/>
      <c r="AJ48" s="3"/>
      <c r="AK48" s="3"/>
      <c r="AL48" s="3"/>
      <c r="AM48" s="3"/>
      <c r="AN48" s="3"/>
      <c r="AO48" s="3"/>
      <c r="AP48" s="3"/>
      <c r="AQ48" s="3"/>
      <c r="AR48" s="3"/>
      <c r="AS48" s="3"/>
      <c r="AT48" s="3"/>
    </row>
    <row r="49" s="362" customFormat="1" ht="30" customHeight="1" spans="1:46">
      <c r="A49" s="3">
        <v>46</v>
      </c>
      <c r="B49" s="4" t="s">
        <v>161</v>
      </c>
      <c r="C49" s="4" t="str">
        <f>VLOOKUP(B49,[2]在职人员信息表!$F:$G,2,FALSE)</f>
        <v>机电科</v>
      </c>
      <c r="D49" s="4" t="str">
        <f>VLOOKUP(B49,[2]在职人员信息表!$F:$H,3,FALSE)</f>
        <v>科长</v>
      </c>
      <c r="E49" s="397" t="s">
        <v>155</v>
      </c>
      <c r="F49" s="398">
        <f>VLOOKUP(B49,[2]任职汇总表!$D:$I,6,FALSE())</f>
        <v>45229</v>
      </c>
      <c r="G49" s="4"/>
      <c r="H49" s="4"/>
      <c r="I49" s="4">
        <v>250.15</v>
      </c>
      <c r="J49" s="4">
        <v>221.66</v>
      </c>
      <c r="K49" s="4">
        <v>232.1</v>
      </c>
      <c r="L49" s="4"/>
      <c r="M49" s="4"/>
      <c r="N49" s="4"/>
      <c r="O49" s="4"/>
      <c r="P49" s="4"/>
      <c r="Q49" s="3"/>
      <c r="R49" s="3"/>
      <c r="S49" s="3"/>
      <c r="T49" s="3"/>
      <c r="U49" s="3"/>
      <c r="V49" s="3"/>
      <c r="W49" s="3" t="e">
        <f>VLOOKUP(B49,Sheet1!$B$4:$B$95,5,FALSE)</f>
        <v>#REF!</v>
      </c>
      <c r="X49" s="399"/>
      <c r="Y49" s="399"/>
      <c r="Z49" s="3"/>
      <c r="AA49" s="399"/>
      <c r="AB49" s="399"/>
      <c r="AC49" s="3"/>
      <c r="AD49" s="399"/>
      <c r="AE49" s="399"/>
      <c r="AF49" s="3"/>
      <c r="AG49" s="3"/>
      <c r="AH49" s="3"/>
      <c r="AI49" s="3"/>
      <c r="AJ49" s="3"/>
      <c r="AK49" s="3"/>
      <c r="AL49" s="3"/>
      <c r="AM49" s="3"/>
      <c r="AN49" s="3"/>
      <c r="AO49" s="3"/>
      <c r="AP49" s="3"/>
      <c r="AQ49" s="3"/>
      <c r="AR49" s="3"/>
      <c r="AS49" s="3"/>
      <c r="AT49" s="3"/>
    </row>
    <row r="50" s="362" customFormat="1" ht="30" customHeight="1" spans="1:46">
      <c r="A50" s="3">
        <v>47</v>
      </c>
      <c r="B50" s="3" t="s">
        <v>199</v>
      </c>
      <c r="C50" s="4" t="str">
        <f>VLOOKUP(B50,[2]在职人员信息表!$F:$G,2,FALSE)</f>
        <v>机电科</v>
      </c>
      <c r="D50" s="4" t="str">
        <f>VLOOKUP(B50,[2]在职人员信息表!$F:$H,3,FALSE)</f>
        <v>副科长</v>
      </c>
      <c r="E50" s="397" t="s">
        <v>178</v>
      </c>
      <c r="F50" s="398">
        <f>VLOOKUP(B50,[2]任职汇总表!$D:$I,6,FALSE())</f>
        <v>45400</v>
      </c>
      <c r="G50" s="4"/>
      <c r="H50" s="4"/>
      <c r="I50" s="3">
        <v>200</v>
      </c>
      <c r="J50" s="3">
        <v>200</v>
      </c>
      <c r="K50" s="3">
        <v>200</v>
      </c>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row>
    <row r="51" s="362" customFormat="1" ht="30" customHeight="1" spans="1:46">
      <c r="A51" s="3">
        <v>48</v>
      </c>
      <c r="B51" s="3" t="s">
        <v>200</v>
      </c>
      <c r="C51" s="4" t="str">
        <f>VLOOKUP(B51,[2]在职人员信息表!$F:$G,2,FALSE)</f>
        <v>机电科</v>
      </c>
      <c r="D51" s="4" t="str">
        <f>VLOOKUP(B51,[2]在职人员信息表!$F:$H,3,FALSE)</f>
        <v>副主任工程师</v>
      </c>
      <c r="E51" s="397" t="s">
        <v>178</v>
      </c>
      <c r="F51" s="398">
        <f>VLOOKUP(B51,[2]任职汇总表!$D:$I,6,FALSE())</f>
        <v>45028</v>
      </c>
      <c r="G51" s="4"/>
      <c r="H51" s="4"/>
      <c r="I51" s="3">
        <v>70</v>
      </c>
      <c r="J51" s="3">
        <v>82</v>
      </c>
      <c r="K51" s="3">
        <v>70</v>
      </c>
      <c r="L51" s="3"/>
      <c r="M51" s="3"/>
      <c r="N51" s="3"/>
      <c r="O51" s="3"/>
      <c r="P51" s="3"/>
      <c r="Q51" s="3"/>
      <c r="R51" s="3"/>
      <c r="S51" s="3"/>
      <c r="T51" s="3"/>
      <c r="U51" s="3"/>
      <c r="V51" s="3"/>
      <c r="W51" s="3" t="e">
        <f>VLOOKUP(B51,Sheet1!$B$4:$B$95,5,FALSE)</f>
        <v>#REF!</v>
      </c>
      <c r="X51" s="399">
        <v>45684</v>
      </c>
      <c r="Y51" s="399">
        <v>45692</v>
      </c>
      <c r="Z51" s="3">
        <v>1000</v>
      </c>
      <c r="AA51" s="399">
        <v>45760</v>
      </c>
      <c r="AB51" s="399">
        <v>45770</v>
      </c>
      <c r="AC51" s="3">
        <v>1000</v>
      </c>
      <c r="AD51" s="399">
        <v>45821</v>
      </c>
      <c r="AE51" s="399">
        <v>45830</v>
      </c>
      <c r="AF51" s="3">
        <v>1000</v>
      </c>
      <c r="AG51" s="399"/>
      <c r="AH51" s="399"/>
      <c r="AI51" s="3"/>
      <c r="AJ51" s="399"/>
      <c r="AK51" s="399"/>
      <c r="AL51" s="3"/>
      <c r="AM51" s="399"/>
      <c r="AN51" s="399"/>
      <c r="AO51" s="3"/>
      <c r="AP51" s="3"/>
      <c r="AQ51" s="3"/>
      <c r="AR51" s="3"/>
      <c r="AS51" s="3"/>
      <c r="AT51" s="3"/>
    </row>
    <row r="52" s="276" customFormat="1" ht="30" customHeight="1" spans="1:46">
      <c r="A52" s="3">
        <v>49</v>
      </c>
      <c r="B52" s="3" t="s">
        <v>201</v>
      </c>
      <c r="C52" s="4" t="str">
        <f>VLOOKUP(B52,[2]在职人员信息表!$F:$G,2,FALSE)</f>
        <v>机电科</v>
      </c>
      <c r="D52" s="4" t="str">
        <f>VLOOKUP(B52,[2]在职人员信息表!$F:$H,3,FALSE)</f>
        <v>副主任工程师</v>
      </c>
      <c r="E52" s="397" t="s">
        <v>178</v>
      </c>
      <c r="F52" s="398">
        <f>VLOOKUP(B52,[2]任职汇总表!$D:$I,6,FALSE())</f>
        <v>45400</v>
      </c>
      <c r="G52" s="4"/>
      <c r="H52" s="4"/>
      <c r="I52" s="3">
        <v>181.2</v>
      </c>
      <c r="J52" s="3">
        <v>181</v>
      </c>
      <c r="K52" s="3">
        <v>181.4</v>
      </c>
      <c r="L52" s="3"/>
      <c r="M52" s="3"/>
      <c r="N52" s="3"/>
      <c r="O52" s="3"/>
      <c r="P52" s="413"/>
      <c r="Q52" s="3"/>
      <c r="R52" s="3"/>
      <c r="S52" s="3"/>
      <c r="T52" s="3"/>
      <c r="U52" s="3"/>
      <c r="V52" s="3"/>
      <c r="W52" s="3" t="e">
        <f>VLOOKUP(B52,Sheet1!$B$4:$B$95,5,FALSE)</f>
        <v>#REF!</v>
      </c>
      <c r="X52" s="399"/>
      <c r="Y52" s="399"/>
      <c r="Z52" s="3"/>
      <c r="AA52" s="3"/>
      <c r="AB52" s="3"/>
      <c r="AC52" s="3"/>
      <c r="AD52" s="3"/>
      <c r="AE52" s="3"/>
      <c r="AF52" s="3"/>
      <c r="AG52" s="3"/>
      <c r="AH52" s="3"/>
      <c r="AI52" s="3"/>
      <c r="AJ52" s="3"/>
      <c r="AK52" s="3"/>
      <c r="AL52" s="3"/>
      <c r="AM52" s="3"/>
      <c r="AN52" s="3"/>
      <c r="AO52" s="3"/>
      <c r="AP52" s="3"/>
      <c r="AQ52" s="3"/>
      <c r="AR52" s="3"/>
      <c r="AS52" s="3"/>
      <c r="AT52" s="3"/>
    </row>
    <row r="53" s="364" customFormat="1" ht="30" customHeight="1" spans="1:46">
      <c r="A53" s="3">
        <v>50</v>
      </c>
      <c r="B53" s="3" t="s">
        <v>202</v>
      </c>
      <c r="C53" s="4" t="str">
        <f>VLOOKUP(B53,[2]在职人员信息表!$F:$G,2,FALSE)</f>
        <v>机电科</v>
      </c>
      <c r="D53" s="4" t="str">
        <f>VLOOKUP(B53,[2]在职人员信息表!$F:$H,3,FALSE)</f>
        <v>副科长</v>
      </c>
      <c r="E53" s="397" t="s">
        <v>178</v>
      </c>
      <c r="F53" s="398">
        <f>VLOOKUP(B53,[2]任职汇总表!$D:$I,6,FALSE())</f>
        <v>45803</v>
      </c>
      <c r="G53" s="4"/>
      <c r="H53" s="4"/>
      <c r="I53" s="3"/>
      <c r="J53" s="3"/>
      <c r="K53" s="3"/>
      <c r="L53" s="3"/>
      <c r="M53" s="3"/>
      <c r="N53" s="3"/>
      <c r="O53" s="3"/>
      <c r="P53" s="413"/>
      <c r="Q53" s="3"/>
      <c r="R53" s="3"/>
      <c r="S53" s="3"/>
      <c r="T53" s="3"/>
      <c r="U53" s="3"/>
      <c r="V53" s="3"/>
      <c r="W53" s="3"/>
      <c r="X53" s="399"/>
      <c r="Y53" s="399"/>
      <c r="Z53" s="3"/>
      <c r="AA53" s="3"/>
      <c r="AB53" s="3"/>
      <c r="AC53" s="3"/>
      <c r="AD53" s="3"/>
      <c r="AE53" s="3"/>
      <c r="AF53" s="3"/>
      <c r="AG53" s="3"/>
      <c r="AH53" s="3"/>
      <c r="AI53" s="3"/>
      <c r="AJ53" s="3"/>
      <c r="AK53" s="3"/>
      <c r="AL53" s="3"/>
      <c r="AM53" s="3"/>
      <c r="AN53" s="3"/>
      <c r="AO53" s="3"/>
      <c r="AP53" s="3"/>
      <c r="AQ53" s="3"/>
      <c r="AR53" s="3"/>
      <c r="AS53" s="3"/>
      <c r="AT53" s="3"/>
    </row>
    <row r="54" s="364" customFormat="1" ht="30" customHeight="1" spans="1:46">
      <c r="A54" s="3">
        <v>51</v>
      </c>
      <c r="B54" s="3" t="s">
        <v>203</v>
      </c>
      <c r="C54" s="4" t="str">
        <f>VLOOKUP(B54,[2]在职人员信息表!$F:$G,2,FALSE)</f>
        <v>机电科</v>
      </c>
      <c r="D54" s="4" t="str">
        <f>VLOOKUP(B54,[2]在职人员信息表!$F:$H,3,FALSE)</f>
        <v>副主任工程师</v>
      </c>
      <c r="E54" s="397" t="s">
        <v>178</v>
      </c>
      <c r="F54" s="398">
        <f>VLOOKUP(B54,[2]任职汇总表!$D:$I,6,FALSE())</f>
        <v>45769</v>
      </c>
      <c r="G54" s="4"/>
      <c r="H54" s="4"/>
      <c r="I54" s="3"/>
      <c r="J54" s="3"/>
      <c r="K54" s="3"/>
      <c r="L54" s="3"/>
      <c r="M54" s="3"/>
      <c r="N54" s="3"/>
      <c r="O54" s="3"/>
      <c r="P54" s="413"/>
      <c r="Q54" s="3"/>
      <c r="R54" s="3"/>
      <c r="S54" s="3"/>
      <c r="T54" s="3"/>
      <c r="U54" s="3"/>
      <c r="V54" s="3"/>
      <c r="W54" s="3"/>
      <c r="X54" s="399"/>
      <c r="Y54" s="399"/>
      <c r="Z54" s="3"/>
      <c r="AA54" s="3"/>
      <c r="AB54" s="3"/>
      <c r="AC54" s="3"/>
      <c r="AD54" s="3"/>
      <c r="AE54" s="3"/>
      <c r="AF54" s="3"/>
      <c r="AG54" s="3"/>
      <c r="AH54" s="3"/>
      <c r="AI54" s="3"/>
      <c r="AJ54" s="3"/>
      <c r="AK54" s="3"/>
      <c r="AL54" s="3"/>
      <c r="AM54" s="3"/>
      <c r="AN54" s="3"/>
      <c r="AO54" s="3"/>
      <c r="AP54" s="3"/>
      <c r="AQ54" s="3"/>
      <c r="AR54" s="3"/>
      <c r="AS54" s="3"/>
      <c r="AT54" s="3"/>
    </row>
    <row r="55" s="362" customFormat="1" ht="30" customHeight="1" spans="1:46">
      <c r="A55" s="3">
        <v>52</v>
      </c>
      <c r="B55" s="3" t="s">
        <v>140</v>
      </c>
      <c r="C55" s="4" t="str">
        <f>VLOOKUP(B55,[2]在职人员信息表!$F:$G,2,FALSE)</f>
        <v>通风科</v>
      </c>
      <c r="D55" s="4" t="str">
        <f>VLOOKUP(B55,[2]在职人员信息表!$F:$H,3,FALSE)</f>
        <v>矿长助理</v>
      </c>
      <c r="E55" s="397" t="s">
        <v>128</v>
      </c>
      <c r="F55" s="398">
        <f>VLOOKUP(B55,[2]任职汇总表!$D:$I,6,FALSE())</f>
        <v>45866</v>
      </c>
      <c r="G55" s="4"/>
      <c r="H55" s="4"/>
      <c r="I55" s="3">
        <v>300</v>
      </c>
      <c r="J55" s="3">
        <v>300</v>
      </c>
      <c r="K55" s="3">
        <v>300</v>
      </c>
      <c r="L55" s="3">
        <v>300</v>
      </c>
      <c r="M55" s="3">
        <v>300</v>
      </c>
      <c r="N55" s="3">
        <v>300</v>
      </c>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row>
    <row r="56" s="362" customFormat="1" ht="30" customHeight="1" spans="1:46">
      <c r="A56" s="3">
        <v>53</v>
      </c>
      <c r="B56" s="3" t="s">
        <v>204</v>
      </c>
      <c r="C56" s="4" t="str">
        <f>VLOOKUP(B56,[2]在职人员信息表!$F:$G,2,FALSE)</f>
        <v>通风科</v>
      </c>
      <c r="D56" s="4" t="str">
        <f>VLOOKUP(B56,[2]在职人员信息表!$F:$H,3,FALSE)</f>
        <v>副科长</v>
      </c>
      <c r="E56" s="397" t="s">
        <v>178</v>
      </c>
      <c r="F56" s="398">
        <f>VLOOKUP(B56,[2]任职汇总表!$D:$I,6,FALSE())</f>
        <v>44292</v>
      </c>
      <c r="G56" s="4"/>
      <c r="H56" s="4"/>
      <c r="I56" s="3">
        <v>165.2</v>
      </c>
      <c r="J56" s="3">
        <v>162.88</v>
      </c>
      <c r="K56" s="3">
        <v>160.34</v>
      </c>
      <c r="L56" s="3">
        <v>157.64</v>
      </c>
      <c r="M56" s="3">
        <v>161.52</v>
      </c>
      <c r="N56" s="3">
        <v>161.36</v>
      </c>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row>
    <row r="57" s="362" customFormat="1" ht="30" customHeight="1" spans="1:46">
      <c r="A57" s="3">
        <v>54</v>
      </c>
      <c r="B57" s="3" t="s">
        <v>162</v>
      </c>
      <c r="C57" s="4" t="str">
        <f>VLOOKUP(B57,[2]在职人员信息表!$F:$G,2,FALSE)</f>
        <v>生产机修科</v>
      </c>
      <c r="D57" s="4" t="str">
        <f>VLOOKUP(B57,[2]在职人员信息表!$F:$H,3,FALSE)</f>
        <v>科长</v>
      </c>
      <c r="E57" s="397" t="s">
        <v>155</v>
      </c>
      <c r="F57" s="398">
        <f>VLOOKUP(B57,[2]任职汇总表!$D:$I,6,FALSE())</f>
        <v>45664</v>
      </c>
      <c r="G57" s="4"/>
      <c r="H57" s="4"/>
      <c r="I57" s="3">
        <v>200</v>
      </c>
      <c r="J57" s="3">
        <v>209.7</v>
      </c>
      <c r="K57" s="3">
        <v>300</v>
      </c>
      <c r="L57" s="3">
        <v>210.2</v>
      </c>
      <c r="M57" s="3">
        <v>210.2</v>
      </c>
      <c r="N57" s="3">
        <v>209.6</v>
      </c>
      <c r="O57" s="3"/>
      <c r="P57" s="3"/>
      <c r="Q57" s="3"/>
      <c r="R57" s="3"/>
      <c r="S57" s="3"/>
      <c r="T57" s="3"/>
      <c r="U57" s="3"/>
      <c r="V57" s="3"/>
      <c r="W57" s="3" t="e">
        <f>VLOOKUP(B57,Sheet1!$B$4:$B$95,5,FALSE)</f>
        <v>#REF!</v>
      </c>
      <c r="X57" s="399"/>
      <c r="Y57" s="399"/>
      <c r="Z57" s="3"/>
      <c r="AA57" s="3"/>
      <c r="AB57" s="3"/>
      <c r="AC57" s="3"/>
      <c r="AD57" s="3"/>
      <c r="AE57" s="3"/>
      <c r="AF57" s="3"/>
      <c r="AG57" s="3"/>
      <c r="AH57" s="3"/>
      <c r="AI57" s="3"/>
      <c r="AJ57" s="3"/>
      <c r="AK57" s="3"/>
      <c r="AL57" s="3"/>
      <c r="AM57" s="3"/>
      <c r="AN57" s="3"/>
      <c r="AO57" s="3"/>
      <c r="AP57" s="3"/>
      <c r="AQ57" s="3"/>
      <c r="AR57" s="3"/>
      <c r="AS57" s="3"/>
      <c r="AT57" s="3"/>
    </row>
    <row r="58" s="362" customFormat="1" ht="30" customHeight="1" spans="1:46">
      <c r="A58" s="3">
        <v>55</v>
      </c>
      <c r="B58" s="3" t="s">
        <v>163</v>
      </c>
      <c r="C58" s="4" t="str">
        <f>VLOOKUP(B58,[2]在职人员信息表!$F:$G,2,FALSE)</f>
        <v>生产机修科</v>
      </c>
      <c r="D58" s="4" t="str">
        <f>VLOOKUP(B58,[2]在职人员信息表!$F:$H,3,FALSE)</f>
        <v>工程师</v>
      </c>
      <c r="E58" s="397" t="s">
        <v>155</v>
      </c>
      <c r="F58" s="398">
        <f>VLOOKUP(B58,[2]任职汇总表!$D:$I,6,FALSE())</f>
        <v>44608</v>
      </c>
      <c r="G58" s="4"/>
      <c r="H58" s="4"/>
      <c r="I58" s="3">
        <v>80.5</v>
      </c>
      <c r="J58" s="3">
        <v>105.45</v>
      </c>
      <c r="K58" s="3">
        <v>106.45</v>
      </c>
      <c r="L58" s="3">
        <v>82.65</v>
      </c>
      <c r="M58" s="3">
        <v>80.9</v>
      </c>
      <c r="N58" s="3">
        <v>92.9</v>
      </c>
      <c r="O58" s="3"/>
      <c r="P58" s="3"/>
      <c r="Q58" s="3"/>
      <c r="R58" s="3"/>
      <c r="S58" s="3"/>
      <c r="T58" s="3"/>
      <c r="U58" s="3"/>
      <c r="V58" s="3"/>
      <c r="W58" s="3" t="e">
        <f>VLOOKUP(B58,Sheet1!$B$4:$B$95,5,FALSE)</f>
        <v>#REF!</v>
      </c>
      <c r="X58" s="399">
        <v>45751</v>
      </c>
      <c r="Y58" s="399">
        <v>45761</v>
      </c>
      <c r="Z58" s="3">
        <v>897.5</v>
      </c>
      <c r="AA58" s="299">
        <v>45828</v>
      </c>
      <c r="AB58" s="299">
        <v>45838</v>
      </c>
      <c r="AC58" s="5">
        <v>1143</v>
      </c>
      <c r="AD58" s="399"/>
      <c r="AE58" s="399"/>
      <c r="AF58" s="3"/>
      <c r="AG58" s="399"/>
      <c r="AH58" s="399"/>
      <c r="AI58" s="3"/>
      <c r="AJ58" s="399"/>
      <c r="AK58" s="399"/>
      <c r="AL58" s="3"/>
      <c r="AM58" s="3"/>
      <c r="AN58" s="3"/>
      <c r="AO58" s="3"/>
      <c r="AP58" s="3"/>
      <c r="AQ58" s="3"/>
      <c r="AR58" s="3"/>
      <c r="AS58" s="3"/>
      <c r="AT58" s="3"/>
    </row>
    <row r="59" s="362" customFormat="1" ht="30" customHeight="1" spans="1:46">
      <c r="A59" s="3">
        <v>56</v>
      </c>
      <c r="B59" s="3" t="s">
        <v>205</v>
      </c>
      <c r="C59" s="4" t="str">
        <f>VLOOKUP(B59,[2]在职人员信息表!$F:$G,2,FALSE)</f>
        <v>生产机修科</v>
      </c>
      <c r="D59" s="4" t="str">
        <f>VLOOKUP(B59,[2]在职人员信息表!$F:$H,3,FALSE)</f>
        <v>电工高级技师</v>
      </c>
      <c r="E59" s="397" t="s">
        <v>178</v>
      </c>
      <c r="F59" s="398">
        <f>VLOOKUP(B59,[2]任职汇总表!$D:$I,6,FALSE())</f>
        <v>43916</v>
      </c>
      <c r="G59" s="4"/>
      <c r="H59" s="4"/>
      <c r="I59" s="3">
        <v>200</v>
      </c>
      <c r="J59" s="3">
        <v>200</v>
      </c>
      <c r="K59" s="3">
        <v>200</v>
      </c>
      <c r="L59" s="3">
        <v>200</v>
      </c>
      <c r="M59" s="3">
        <v>200</v>
      </c>
      <c r="N59" s="3">
        <v>200</v>
      </c>
      <c r="O59" s="3"/>
      <c r="P59" s="3"/>
      <c r="Q59" s="3"/>
      <c r="R59" s="3"/>
      <c r="S59" s="3"/>
      <c r="T59" s="3"/>
      <c r="U59" s="3"/>
      <c r="V59" s="3"/>
      <c r="W59" s="3" t="e">
        <f>VLOOKUP(B59,Sheet1!$B$4:$B$95,5,FALSE)</f>
        <v>#REF!</v>
      </c>
      <c r="X59" s="399">
        <v>45748</v>
      </c>
      <c r="Y59" s="399">
        <v>45758</v>
      </c>
      <c r="Z59" s="3">
        <v>400</v>
      </c>
      <c r="AA59" s="399">
        <v>45814</v>
      </c>
      <c r="AB59" s="399">
        <v>45824</v>
      </c>
      <c r="AC59" s="3">
        <v>400</v>
      </c>
      <c r="AD59" s="399"/>
      <c r="AE59" s="399"/>
      <c r="AF59" s="3"/>
      <c r="AG59" s="3"/>
      <c r="AH59" s="3"/>
      <c r="AI59" s="3"/>
      <c r="AJ59" s="3"/>
      <c r="AK59" s="3"/>
      <c r="AL59" s="3"/>
      <c r="AM59" s="3"/>
      <c r="AN59" s="3"/>
      <c r="AO59" s="3"/>
      <c r="AP59" s="3"/>
      <c r="AQ59" s="3"/>
      <c r="AR59" s="3"/>
      <c r="AS59" s="3"/>
      <c r="AT59" s="3"/>
    </row>
    <row r="60" s="362" customFormat="1" ht="30" customHeight="1" spans="1:46">
      <c r="A60" s="3">
        <v>57</v>
      </c>
      <c r="B60" s="3" t="s">
        <v>206</v>
      </c>
      <c r="C60" s="4" t="str">
        <f>VLOOKUP(B60,[2]在职人员信息表!$F:$G,2,FALSE)</f>
        <v>生产机修科</v>
      </c>
      <c r="D60" s="4" t="str">
        <f>VLOOKUP(B60,[2]在职人员信息表!$F:$H,3,FALSE)</f>
        <v>副主任工程师</v>
      </c>
      <c r="E60" s="397" t="s">
        <v>178</v>
      </c>
      <c r="F60" s="398">
        <f>VLOOKUP(B60,[2]任职汇总表!$D:$I,6,FALSE())</f>
        <v>45012</v>
      </c>
      <c r="G60" s="4"/>
      <c r="H60" s="4"/>
      <c r="I60" s="3"/>
      <c r="J60" s="3"/>
      <c r="K60" s="3"/>
      <c r="L60" s="3"/>
      <c r="M60" s="3"/>
      <c r="N60" s="3"/>
      <c r="O60" s="3"/>
      <c r="P60" s="3"/>
      <c r="Q60" s="3"/>
      <c r="R60" s="3"/>
      <c r="S60" s="3"/>
      <c r="T60" s="3"/>
      <c r="U60" s="3"/>
      <c r="V60" s="3"/>
      <c r="W60" s="3" t="s">
        <v>238</v>
      </c>
      <c r="X60" s="399">
        <v>45764</v>
      </c>
      <c r="Y60" s="399">
        <v>45773</v>
      </c>
      <c r="Z60" s="3">
        <v>978</v>
      </c>
      <c r="AA60" s="399">
        <v>45806</v>
      </c>
      <c r="AB60" s="399">
        <v>45816</v>
      </c>
      <c r="AC60" s="3">
        <v>906</v>
      </c>
      <c r="AD60" s="3"/>
      <c r="AE60" s="3"/>
      <c r="AF60" s="3"/>
      <c r="AG60" s="3"/>
      <c r="AH60" s="3"/>
      <c r="AI60" s="3"/>
      <c r="AJ60" s="3"/>
      <c r="AK60" s="3"/>
      <c r="AL60" s="3"/>
      <c r="AM60" s="3"/>
      <c r="AN60" s="3"/>
      <c r="AO60" s="3"/>
      <c r="AP60" s="3"/>
      <c r="AQ60" s="3"/>
      <c r="AR60" s="3"/>
      <c r="AS60" s="3"/>
      <c r="AT60" s="3"/>
    </row>
    <row r="61" s="362" customFormat="1" ht="30" customHeight="1" spans="1:46">
      <c r="A61" s="3">
        <v>58</v>
      </c>
      <c r="B61" s="3" t="s">
        <v>207</v>
      </c>
      <c r="C61" s="4" t="str">
        <f>VLOOKUP(B61,[2]在职人员信息表!$F:$G,2,FALSE)</f>
        <v>生产机修科</v>
      </c>
      <c r="D61" s="4" t="str">
        <f>VLOOKUP(B61,[2]在职人员信息表!$F:$H,3,FALSE)</f>
        <v> 主管</v>
      </c>
      <c r="E61" s="397" t="s">
        <v>178</v>
      </c>
      <c r="F61" s="398" t="e">
        <f>VLOOKUP(B61,[2]任职汇总表!$D:$I,6,FALSE())</f>
        <v>#N/A</v>
      </c>
      <c r="G61" s="4"/>
      <c r="H61" s="4"/>
      <c r="I61" s="3">
        <v>200</v>
      </c>
      <c r="J61" s="3">
        <v>200</v>
      </c>
      <c r="K61" s="3">
        <v>200</v>
      </c>
      <c r="L61" s="3"/>
      <c r="M61" s="3"/>
      <c r="N61" s="3"/>
      <c r="O61" s="3"/>
      <c r="P61" s="3"/>
      <c r="Q61" s="3"/>
      <c r="R61" s="3"/>
      <c r="S61" s="3"/>
      <c r="T61" s="3"/>
      <c r="U61" s="3"/>
      <c r="V61" s="3"/>
      <c r="W61" s="3"/>
      <c r="X61" s="399"/>
      <c r="Y61" s="399"/>
      <c r="Z61" s="3"/>
      <c r="AA61" s="399"/>
      <c r="AB61" s="399"/>
      <c r="AC61" s="3"/>
      <c r="AD61" s="399"/>
      <c r="AE61" s="399"/>
      <c r="AF61" s="3"/>
      <c r="AG61" s="3"/>
      <c r="AH61" s="3"/>
      <c r="AI61" s="3"/>
      <c r="AJ61" s="3"/>
      <c r="AK61" s="3"/>
      <c r="AL61" s="3"/>
      <c r="AM61" s="3"/>
      <c r="AN61" s="3"/>
      <c r="AO61" s="3"/>
      <c r="AP61" s="3"/>
      <c r="AQ61" s="3"/>
      <c r="AR61" s="3"/>
      <c r="AS61" s="3"/>
      <c r="AT61" s="3"/>
    </row>
    <row r="62" s="362" customFormat="1" ht="30" customHeight="1" spans="1:46">
      <c r="A62" s="3">
        <v>59</v>
      </c>
      <c r="B62" s="3" t="s">
        <v>141</v>
      </c>
      <c r="C62" s="4" t="str">
        <f>VLOOKUP(B62,[2]在职人员信息表!$F:$G,2,FALSE)</f>
        <v>开发部</v>
      </c>
      <c r="D62" s="4" t="str">
        <f>VLOOKUP(B62,[2]在职人员信息表!$F:$H,3,FALSE)</f>
        <v>经理</v>
      </c>
      <c r="E62" s="397" t="s">
        <v>128</v>
      </c>
      <c r="F62" s="398">
        <f>VLOOKUP(B62,[2]任职汇总表!$D:$I,6,FALSE())</f>
        <v>45881</v>
      </c>
      <c r="G62" s="4"/>
      <c r="H62" s="4">
        <v>1000</v>
      </c>
      <c r="I62" s="3">
        <v>240.45</v>
      </c>
      <c r="J62" s="3">
        <v>300</v>
      </c>
      <c r="K62" s="3">
        <v>233.1</v>
      </c>
      <c r="L62" s="3">
        <v>100.4</v>
      </c>
      <c r="M62" s="3">
        <v>98.3</v>
      </c>
      <c r="N62" s="3">
        <v>98.1</v>
      </c>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row>
    <row r="63" s="362" customFormat="1" ht="30" customHeight="1" spans="1:46">
      <c r="A63" s="3">
        <v>60</v>
      </c>
      <c r="B63" s="3" t="s">
        <v>55</v>
      </c>
      <c r="C63" s="4" t="str">
        <f>VLOOKUP(B63,[2]在职人员信息表!$F:$G,2,FALSE)</f>
        <v>开发部</v>
      </c>
      <c r="D63" s="4" t="str">
        <f>VLOOKUP(B63,[2]在职人员信息表!$F:$H,3,FALSE)</f>
        <v>专员</v>
      </c>
      <c r="E63" s="397" t="s">
        <v>178</v>
      </c>
      <c r="F63" s="398" t="e">
        <f>VLOOKUP(B63,[2]任职汇总表!$D:$I,6,FALSE())</f>
        <v>#N/A</v>
      </c>
      <c r="G63" s="4"/>
      <c r="H63" s="4">
        <v>1000</v>
      </c>
      <c r="I63" s="3">
        <v>109.1</v>
      </c>
      <c r="J63" s="3">
        <v>109.6</v>
      </c>
      <c r="K63" s="3">
        <v>119.2</v>
      </c>
      <c r="L63" s="3">
        <v>150</v>
      </c>
      <c r="M63" s="3">
        <v>150</v>
      </c>
      <c r="N63" s="3">
        <v>150</v>
      </c>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row>
    <row r="64" s="362" customFormat="1" ht="30" customHeight="1" spans="1:46">
      <c r="A64" s="3">
        <v>61</v>
      </c>
      <c r="B64" s="3" t="s">
        <v>208</v>
      </c>
      <c r="C64" s="4" t="str">
        <f>VLOOKUP(B64,[2]在职人员信息表!$F:$G,2,FALSE)</f>
        <v>开发部</v>
      </c>
      <c r="D64" s="4" t="str">
        <f>VLOOKUP(B64,[2]在职人员信息表!$F:$H,3,FALSE)</f>
        <v>主管</v>
      </c>
      <c r="E64" s="397" t="s">
        <v>178</v>
      </c>
      <c r="F64" s="398">
        <f>VLOOKUP(B64,[2]任职汇总表!$D:$I,6,FALSE())</f>
        <v>45881</v>
      </c>
      <c r="G64" s="4"/>
      <c r="H64" s="4">
        <v>1000</v>
      </c>
      <c r="I64" s="3">
        <v>200</v>
      </c>
      <c r="J64" s="3">
        <v>200</v>
      </c>
      <c r="K64" s="3">
        <v>200</v>
      </c>
      <c r="L64" s="3">
        <v>200</v>
      </c>
      <c r="M64" s="3">
        <v>200</v>
      </c>
      <c r="N64" s="3">
        <v>197.3</v>
      </c>
      <c r="O64" s="3"/>
      <c r="P64" s="3"/>
      <c r="Q64" s="3"/>
      <c r="R64" s="3"/>
      <c r="S64" s="3"/>
      <c r="T64" s="414"/>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row>
    <row r="65" s="362" customFormat="1" ht="30" customHeight="1" spans="1:46">
      <c r="A65" s="3">
        <v>62</v>
      </c>
      <c r="B65" s="3" t="s">
        <v>209</v>
      </c>
      <c r="C65" s="4" t="str">
        <f>VLOOKUP(B65,[2]在职人员信息表!$F:$G,2,FALSE)</f>
        <v>开发部</v>
      </c>
      <c r="D65" s="4" t="str">
        <f>VLOOKUP(B65,[2]在职人员信息表!$F:$H,3,FALSE)</f>
        <v>主管</v>
      </c>
      <c r="E65" s="397" t="s">
        <v>178</v>
      </c>
      <c r="F65" s="398">
        <f>VLOOKUP(B65,[2]任职汇总表!$D:$I,6,FALSE())</f>
        <v>45881</v>
      </c>
      <c r="G65" s="4"/>
      <c r="H65" s="4">
        <v>1000</v>
      </c>
      <c r="I65" s="3">
        <v>200</v>
      </c>
      <c r="J65" s="3">
        <v>200</v>
      </c>
      <c r="K65" s="3">
        <v>200</v>
      </c>
      <c r="L65" s="3">
        <v>200</v>
      </c>
      <c r="M65" s="3">
        <v>200</v>
      </c>
      <c r="N65" s="3">
        <v>200</v>
      </c>
      <c r="O65" s="3"/>
      <c r="P65" s="3"/>
      <c r="Q65" s="3"/>
      <c r="R65" s="3"/>
      <c r="S65" s="3"/>
      <c r="T65" s="414"/>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row>
    <row r="66" s="362" customFormat="1" ht="30" customHeight="1" spans="1:46">
      <c r="A66" s="3">
        <v>63</v>
      </c>
      <c r="B66" s="3" t="s">
        <v>164</v>
      </c>
      <c r="C66" s="4" t="str">
        <f>VLOOKUP(B66,[2]在职人员信息表!$F:$G,2,FALSE)</f>
        <v>财务部</v>
      </c>
      <c r="D66" s="4" t="str">
        <f>VLOOKUP(B66,[2]在职人员信息表!$F:$H,3,FALSE)</f>
        <v>财务副经理</v>
      </c>
      <c r="E66" s="397" t="s">
        <v>155</v>
      </c>
      <c r="F66" s="398">
        <f>VLOOKUP(B66,[2]任职汇总表!$D:$I,6,FALSE())</f>
        <v>45052</v>
      </c>
      <c r="G66" s="4"/>
      <c r="H66" s="4"/>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row>
    <row r="67" s="362" customFormat="1" ht="30" customHeight="1" spans="1:46">
      <c r="A67" s="3">
        <v>64</v>
      </c>
      <c r="B67" s="3" t="s">
        <v>210</v>
      </c>
      <c r="C67" s="4" t="str">
        <f>VLOOKUP(B67,[2]在职人员信息表!$F:$G,2,FALSE)</f>
        <v>财务部</v>
      </c>
      <c r="D67" s="4" t="str">
        <f>VLOOKUP(B67,[2]在职人员信息表!$F:$H,3,FALSE)</f>
        <v>融资主管</v>
      </c>
      <c r="E67" s="397" t="s">
        <v>178</v>
      </c>
      <c r="F67" s="398">
        <f>VLOOKUP(B67,[2]任职汇总表!$D:$I,6,FALSE())</f>
        <v>44721</v>
      </c>
      <c r="G67" s="4"/>
      <c r="H67" s="4"/>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row>
    <row r="68" s="362" customFormat="1" ht="30" customHeight="1" spans="1:46">
      <c r="A68" s="3">
        <v>65</v>
      </c>
      <c r="B68" s="3" t="s">
        <v>211</v>
      </c>
      <c r="C68" s="4" t="str">
        <f>VLOOKUP(B68,[2]在职人员信息表!$F:$G,2,FALSE)</f>
        <v>财务部</v>
      </c>
      <c r="D68" s="4" t="str">
        <f>VLOOKUP(B68,[2]在职人员信息表!$F:$H,3,FALSE)</f>
        <v>会计主管</v>
      </c>
      <c r="E68" s="397" t="s">
        <v>178</v>
      </c>
      <c r="F68" s="398">
        <f>VLOOKUP(B68,[2]任职汇总表!$D:$I,6,FALSE())</f>
        <v>44721</v>
      </c>
      <c r="G68" s="4"/>
      <c r="H68" s="4"/>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row>
    <row r="69" s="362" customFormat="1" ht="30" customHeight="1" spans="1:46">
      <c r="A69" s="3">
        <v>66</v>
      </c>
      <c r="B69" s="3" t="s">
        <v>142</v>
      </c>
      <c r="C69" s="4" t="str">
        <f>VLOOKUP(B69,[2]在职人员信息表!$F:$G,2,FALSE)</f>
        <v>采购部</v>
      </c>
      <c r="D69" s="4" t="str">
        <f>VLOOKUP(B69,[2]在职人员信息表!$F:$H,3,FALSE)</f>
        <v>经理</v>
      </c>
      <c r="E69" s="397" t="s">
        <v>128</v>
      </c>
      <c r="F69" s="398">
        <f>VLOOKUP(B69,[2]任职汇总表!$D:$I,6,FALSE())</f>
        <v>45881</v>
      </c>
      <c r="G69" s="4"/>
      <c r="H69" s="4"/>
      <c r="I69" s="3">
        <v>129.6</v>
      </c>
      <c r="J69" s="3">
        <v>129.6</v>
      </c>
      <c r="K69" s="3">
        <v>138.1</v>
      </c>
      <c r="L69" s="3"/>
      <c r="M69" s="3"/>
      <c r="N69" s="3"/>
      <c r="O69" s="3"/>
      <c r="P69" s="3"/>
      <c r="Q69" s="3"/>
      <c r="R69" s="3"/>
      <c r="S69" s="3"/>
      <c r="T69" s="414"/>
      <c r="U69" s="3"/>
      <c r="V69" s="3"/>
      <c r="W69" s="3" t="e">
        <f>VLOOKUP(B69,Sheet1!$B$4:$B$95,5,FALSE)</f>
        <v>#REF!</v>
      </c>
      <c r="X69" s="3"/>
      <c r="Y69" s="3"/>
      <c r="Z69" s="3"/>
      <c r="AA69" s="3"/>
      <c r="AB69" s="3"/>
      <c r="AC69" s="3"/>
      <c r="AD69" s="3"/>
      <c r="AE69" s="3"/>
      <c r="AF69" s="3"/>
      <c r="AG69" s="3"/>
      <c r="AH69" s="3"/>
      <c r="AI69" s="3"/>
      <c r="AJ69" s="3"/>
      <c r="AK69" s="3"/>
      <c r="AL69" s="3"/>
      <c r="AM69" s="3"/>
      <c r="AN69" s="3"/>
      <c r="AO69" s="3"/>
      <c r="AP69" s="3"/>
      <c r="AQ69" s="3"/>
      <c r="AR69" s="3"/>
      <c r="AS69" s="3"/>
      <c r="AT69" s="3"/>
    </row>
    <row r="70" s="362" customFormat="1" ht="30" customHeight="1" spans="1:46">
      <c r="A70" s="3">
        <v>67</v>
      </c>
      <c r="B70" s="3" t="s">
        <v>165</v>
      </c>
      <c r="C70" s="4" t="str">
        <f>VLOOKUP(B70,[2]在职人员信息表!$F:$G,2,FALSE)</f>
        <v>采购部</v>
      </c>
      <c r="D70" s="4" t="str">
        <f>VLOOKUP(B70,[2]在职人员信息表!$F:$H,3,FALSE)</f>
        <v>副经理</v>
      </c>
      <c r="E70" s="397" t="s">
        <v>155</v>
      </c>
      <c r="F70" s="398">
        <f>VLOOKUP(B70,[2]任职汇总表!$D:$I,6,FALSE())</f>
        <v>45532</v>
      </c>
      <c r="G70" s="4"/>
      <c r="H70" s="4"/>
      <c r="I70" s="3">
        <v>110.2</v>
      </c>
      <c r="J70" s="3">
        <v>110.1</v>
      </c>
      <c r="K70" s="3">
        <v>110.1</v>
      </c>
      <c r="L70" s="3"/>
      <c r="M70" s="3"/>
      <c r="N70" s="3"/>
      <c r="O70" s="3"/>
      <c r="P70" s="3"/>
      <c r="Q70" s="3"/>
      <c r="R70" s="3"/>
      <c r="S70" s="3"/>
      <c r="T70" s="3"/>
      <c r="U70" s="3"/>
      <c r="V70" s="3"/>
      <c r="W70" s="3" t="e">
        <f>VLOOKUP(B70,Sheet1!$B$4:$B$95,5,FALSE)</f>
        <v>#REF!</v>
      </c>
      <c r="X70" s="3"/>
      <c r="Y70" s="3"/>
      <c r="Z70" s="3"/>
      <c r="AA70" s="3"/>
      <c r="AB70" s="3"/>
      <c r="AC70" s="3"/>
      <c r="AD70" s="3"/>
      <c r="AE70" s="3"/>
      <c r="AF70" s="3"/>
      <c r="AG70" s="3"/>
      <c r="AH70" s="3"/>
      <c r="AI70" s="3"/>
      <c r="AJ70" s="3"/>
      <c r="AK70" s="3"/>
      <c r="AL70" s="3"/>
      <c r="AM70" s="3"/>
      <c r="AN70" s="3"/>
      <c r="AO70" s="3"/>
      <c r="AP70" s="3"/>
      <c r="AQ70" s="3"/>
      <c r="AR70" s="3"/>
      <c r="AS70" s="3"/>
      <c r="AT70" s="3"/>
    </row>
    <row r="71" s="362" customFormat="1" ht="30" customHeight="1" spans="1:46">
      <c r="A71" s="3">
        <v>68</v>
      </c>
      <c r="B71" s="5" t="s">
        <v>212</v>
      </c>
      <c r="C71" s="4" t="str">
        <f>VLOOKUP(B71,[2]在职人员信息表!$F:$G,2,FALSE)</f>
        <v>人力行政中心</v>
      </c>
      <c r="D71" s="4" t="str">
        <f>VLOOKUP(B71,[2]在职人员信息表!$F:$H,3,FALSE)</f>
        <v>主管</v>
      </c>
      <c r="E71" s="397" t="s">
        <v>178</v>
      </c>
      <c r="F71" s="398">
        <f>VLOOKUP(B71,[2]任职汇总表!$D:$I,6,FALSE())</f>
        <v>45145</v>
      </c>
      <c r="G71" s="7"/>
      <c r="H71" s="7"/>
      <c r="I71" s="4">
        <v>144</v>
      </c>
      <c r="J71" s="4">
        <v>144</v>
      </c>
      <c r="K71" s="4">
        <v>144</v>
      </c>
      <c r="L71" s="4">
        <v>144</v>
      </c>
      <c r="M71" s="4">
        <v>144</v>
      </c>
      <c r="N71" s="4">
        <v>171</v>
      </c>
      <c r="O71" s="4"/>
      <c r="P71" s="4"/>
      <c r="Q71" s="3"/>
      <c r="R71" s="3"/>
      <c r="S71" s="3"/>
      <c r="T71" s="414"/>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row>
    <row r="72" s="362" customFormat="1" ht="30" customHeight="1" spans="1:46">
      <c r="A72" s="3">
        <v>69</v>
      </c>
      <c r="B72" s="3" t="s">
        <v>143</v>
      </c>
      <c r="C72" s="4" t="str">
        <f>VLOOKUP(B72,[2]在职人员信息表!$F:$G,2,FALSE)</f>
        <v>人力行政中心</v>
      </c>
      <c r="D72" s="4" t="str">
        <f>VLOOKUP(B72,[2]在职人员信息表!$F:$H,3,FALSE)</f>
        <v>高级主任人力资源管理师</v>
      </c>
      <c r="E72" s="397" t="s">
        <v>128</v>
      </c>
      <c r="F72" s="398">
        <f>VLOOKUP(B72,[2]任职汇总表!$D:$I,6,FALSE())</f>
        <v>45769</v>
      </c>
      <c r="G72" s="4"/>
      <c r="H72" s="4"/>
      <c r="I72" s="3">
        <v>255.4</v>
      </c>
      <c r="J72" s="3">
        <v>273.48</v>
      </c>
      <c r="K72" s="3">
        <v>273.1</v>
      </c>
      <c r="L72" s="3">
        <v>261</v>
      </c>
      <c r="M72" s="3">
        <v>270.9</v>
      </c>
      <c r="N72" s="3">
        <v>270.4</v>
      </c>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row>
    <row r="73" s="362" customFormat="1" ht="30" customHeight="1" spans="1:46">
      <c r="A73" s="3">
        <v>70</v>
      </c>
      <c r="B73" s="3" t="s">
        <v>213</v>
      </c>
      <c r="C73" s="4" t="str">
        <f>VLOOKUP(B73,[2]在职人员信息表!$F:$G,2,FALSE)</f>
        <v>人力行政中心</v>
      </c>
      <c r="D73" s="4" t="str">
        <f>VLOOKUP(B73,[2]在职人员信息表!$F:$H,3,FALSE)</f>
        <v>人力行政中心主管</v>
      </c>
      <c r="E73" s="397" t="s">
        <v>178</v>
      </c>
      <c r="F73" s="398">
        <f>VLOOKUP(B73,[2]任职汇总表!$D:$I,6,FALSE())</f>
        <v>44607</v>
      </c>
      <c r="G73" s="4"/>
      <c r="H73" s="4"/>
      <c r="I73" s="3">
        <v>181.55</v>
      </c>
      <c r="J73" s="3">
        <v>200</v>
      </c>
      <c r="K73" s="3">
        <v>200</v>
      </c>
      <c r="L73" s="3">
        <v>177.5</v>
      </c>
      <c r="M73" s="3">
        <v>191</v>
      </c>
      <c r="N73" s="3">
        <v>170.99</v>
      </c>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row>
    <row r="74" s="362" customFormat="1" ht="30" customHeight="1" spans="1:46">
      <c r="A74" s="3">
        <v>71</v>
      </c>
      <c r="B74" s="3" t="s">
        <v>144</v>
      </c>
      <c r="C74" s="4" t="str">
        <f>VLOOKUP(B74,[2]在职人员信息表!$F:$G,2,FALSE)</f>
        <v>人力行政中心</v>
      </c>
      <c r="D74" s="4" t="str">
        <f>VLOOKUP(B74,[2]在职人员信息表!$F:$H,3,FALSE)</f>
        <v>经理</v>
      </c>
      <c r="E74" s="397" t="s">
        <v>128</v>
      </c>
      <c r="F74" s="398">
        <f>VLOOKUP(B74,[2]任职汇总表!$D:$I,6,FALSE())</f>
        <v>45664</v>
      </c>
      <c r="G74" s="4"/>
      <c r="H74" s="4"/>
      <c r="I74" s="3">
        <v>300</v>
      </c>
      <c r="J74" s="3">
        <v>341.7</v>
      </c>
      <c r="K74" s="3">
        <v>340.8</v>
      </c>
      <c r="L74" s="3">
        <v>341.2</v>
      </c>
      <c r="M74" s="3">
        <v>350.3</v>
      </c>
      <c r="N74" s="3">
        <v>350.9</v>
      </c>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row>
    <row r="75" s="362" customFormat="1" ht="30" customHeight="1" spans="1:46">
      <c r="A75" s="3">
        <v>72</v>
      </c>
      <c r="B75" s="3" t="s">
        <v>166</v>
      </c>
      <c r="C75" s="4" t="str">
        <f>VLOOKUP(B75,[2]在职人员信息表!$F:$G,2,FALSE)</f>
        <v>人力行政中心</v>
      </c>
      <c r="D75" s="4" t="str">
        <f>VLOOKUP(B75,[2]在职人员信息表!$F:$H,3,FALSE)</f>
        <v>副经理</v>
      </c>
      <c r="E75" s="397" t="s">
        <v>155</v>
      </c>
      <c r="F75" s="398">
        <f>VLOOKUP(B75,[2]任职汇总表!$D:$I,6,FALSE())</f>
        <v>45145</v>
      </c>
      <c r="G75" s="4"/>
      <c r="H75" s="4"/>
      <c r="I75" s="3">
        <v>189.99</v>
      </c>
      <c r="J75" s="3">
        <v>201.99</v>
      </c>
      <c r="K75" s="3">
        <v>201</v>
      </c>
      <c r="L75" s="3">
        <v>201.4</v>
      </c>
      <c r="M75" s="3">
        <v>201.2</v>
      </c>
      <c r="N75" s="3">
        <v>201.1</v>
      </c>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row>
    <row r="76" s="362" customFormat="1" ht="30" customHeight="1" spans="1:46">
      <c r="A76" s="3">
        <v>73</v>
      </c>
      <c r="B76" s="3" t="s">
        <v>167</v>
      </c>
      <c r="C76" s="4" t="str">
        <f>VLOOKUP(B76,[2]在职人员信息表!$F:$G,2,FALSE)</f>
        <v>人力行政中心</v>
      </c>
      <c r="D76" s="4" t="str">
        <f>VLOOKUP(B76,[2]在职人员信息表!$F:$H,3,FALSE)</f>
        <v>副经理</v>
      </c>
      <c r="E76" s="397" t="s">
        <v>155</v>
      </c>
      <c r="F76" s="398">
        <f>VLOOKUP(B76,[2]任职汇总表!$D:$I,6,FALSE())</f>
        <v>45145</v>
      </c>
      <c r="G76" s="4"/>
      <c r="H76" s="4"/>
      <c r="I76" s="3">
        <v>114.9</v>
      </c>
      <c r="J76" s="3">
        <v>114.6</v>
      </c>
      <c r="K76" s="3">
        <v>114.6</v>
      </c>
      <c r="L76" s="3">
        <v>114.6</v>
      </c>
      <c r="M76" s="3">
        <v>114.6</v>
      </c>
      <c r="N76" s="3">
        <v>114.6</v>
      </c>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row>
    <row r="77" s="362" customFormat="1" ht="30" customHeight="1" spans="1:46">
      <c r="A77" s="3">
        <v>74</v>
      </c>
      <c r="B77" s="3" t="s">
        <v>214</v>
      </c>
      <c r="C77" s="4" t="str">
        <f>VLOOKUP(B77,[2]在职人员信息表!$F:$G,2,FALSE)</f>
        <v>人力行政中心</v>
      </c>
      <c r="D77" s="4" t="str">
        <f>VLOOKUP(B77,[2]在职人员信息表!$F:$H,3,FALSE)</f>
        <v>车辆主管</v>
      </c>
      <c r="E77" s="397" t="s">
        <v>178</v>
      </c>
      <c r="F77" s="398">
        <f>VLOOKUP(B77,[2]任职汇总表!$D:$I,6,FALSE())</f>
        <v>44324</v>
      </c>
      <c r="G77" s="4"/>
      <c r="H77" s="4"/>
      <c r="I77" s="3">
        <v>199.1</v>
      </c>
      <c r="J77" s="3">
        <v>200</v>
      </c>
      <c r="K77" s="3">
        <v>199.2</v>
      </c>
      <c r="L77" s="3">
        <v>199</v>
      </c>
      <c r="M77" s="3">
        <v>199</v>
      </c>
      <c r="N77" s="3">
        <v>199.6</v>
      </c>
      <c r="O77" s="3"/>
      <c r="P77" s="3"/>
      <c r="Q77" s="3"/>
      <c r="R77" s="3"/>
      <c r="S77" s="3"/>
      <c r="T77" s="3"/>
      <c r="U77" s="3"/>
      <c r="V77" s="3"/>
      <c r="W77" s="3" t="e">
        <f>VLOOKUP(B77,Sheet1!$B$4:$B$95,5,FALSE)</f>
        <v>#REF!</v>
      </c>
      <c r="X77" s="399">
        <v>45775</v>
      </c>
      <c r="Y77" s="399">
        <v>45782</v>
      </c>
      <c r="Z77" s="3">
        <v>1000</v>
      </c>
      <c r="AA77" s="399">
        <v>45871</v>
      </c>
      <c r="AB77" s="399">
        <v>45879</v>
      </c>
      <c r="AC77" s="3">
        <v>1000</v>
      </c>
      <c r="AD77" s="399"/>
      <c r="AE77" s="399"/>
      <c r="AF77" s="3"/>
      <c r="AG77" s="399"/>
      <c r="AH77" s="399"/>
      <c r="AI77" s="3"/>
      <c r="AJ77" s="399"/>
      <c r="AK77" s="399"/>
      <c r="AL77" s="3"/>
      <c r="AM77" s="3"/>
      <c r="AN77" s="3"/>
      <c r="AO77" s="3"/>
      <c r="AP77" s="3"/>
      <c r="AQ77" s="3"/>
      <c r="AR77" s="3"/>
      <c r="AS77" s="3"/>
      <c r="AT77" s="3"/>
    </row>
    <row r="78" s="362" customFormat="1" ht="30" customHeight="1" spans="1:46">
      <c r="A78" s="3">
        <v>75</v>
      </c>
      <c r="B78" s="3" t="s">
        <v>215</v>
      </c>
      <c r="C78" s="4" t="str">
        <f>VLOOKUP(B78,[2]在职人员信息表!$F:$G,2,FALSE)</f>
        <v>人力行政中心-安保</v>
      </c>
      <c r="D78" s="4" t="str">
        <f>VLOOKUP(B78,[2]在职人员信息表!$F:$H,3,FALSE)</f>
        <v>副科长</v>
      </c>
      <c r="E78" s="397" t="s">
        <v>178</v>
      </c>
      <c r="F78" s="398">
        <f>VLOOKUP(B78,[2]任职汇总表!$D:$I,6,FALSE())</f>
        <v>44636</v>
      </c>
      <c r="G78" s="4"/>
      <c r="H78" s="4"/>
      <c r="I78" s="3">
        <v>200</v>
      </c>
      <c r="J78" s="3">
        <v>200</v>
      </c>
      <c r="K78" s="3">
        <v>200</v>
      </c>
      <c r="L78" s="3">
        <v>198.4</v>
      </c>
      <c r="M78" s="3">
        <v>200</v>
      </c>
      <c r="N78" s="3">
        <v>200</v>
      </c>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row>
    <row r="79" s="362" customFormat="1" ht="30" customHeight="1" spans="1:46">
      <c r="A79" s="3">
        <v>76</v>
      </c>
      <c r="B79" s="3" t="s">
        <v>145</v>
      </c>
      <c r="C79" s="4" t="str">
        <f>VLOOKUP(B79,[2]在职人员信息表!$F:$G,2,FALSE)</f>
        <v>法务监察部</v>
      </c>
      <c r="D79" s="4" t="str">
        <f>VLOOKUP(B79,[2]在职人员信息表!$F:$H,3,FALSE)</f>
        <v>经理</v>
      </c>
      <c r="E79" s="397" t="s">
        <v>128</v>
      </c>
      <c r="F79" s="398">
        <f>VLOOKUP(B79,[2]任职汇总表!$D:$I,6,FALSE())</f>
        <v>45145</v>
      </c>
      <c r="G79" s="4"/>
      <c r="H79" s="4">
        <v>600</v>
      </c>
      <c r="I79" s="3">
        <v>210</v>
      </c>
      <c r="J79" s="3">
        <v>210.6</v>
      </c>
      <c r="K79" s="3">
        <v>210</v>
      </c>
      <c r="L79" s="3">
        <v>210.3</v>
      </c>
      <c r="M79" s="3">
        <v>210.1</v>
      </c>
      <c r="N79" s="3">
        <v>210</v>
      </c>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row>
    <row r="80" s="362" customFormat="1" ht="30" customHeight="1" spans="1:46">
      <c r="A80" s="3">
        <v>77</v>
      </c>
      <c r="B80" s="3" t="s">
        <v>216</v>
      </c>
      <c r="C80" s="4" t="str">
        <f>VLOOKUP(B80,[2]在职人员信息表!$F:$G,2,FALSE)</f>
        <v>法务监察部</v>
      </c>
      <c r="D80" s="4" t="str">
        <f>VLOOKUP(B80,[2]在职人员信息表!$F:$H,3,FALSE)</f>
        <v>副主任法务监察员</v>
      </c>
      <c r="E80" s="397" t="s">
        <v>178</v>
      </c>
      <c r="F80" s="398">
        <f>VLOOKUP(B80,[2]任职汇总表!$D:$I,6,FALSE())</f>
        <v>45028</v>
      </c>
      <c r="G80" s="4"/>
      <c r="H80" s="4"/>
      <c r="I80" s="3">
        <v>92.9</v>
      </c>
      <c r="J80" s="3">
        <v>88.2</v>
      </c>
      <c r="K80" s="3">
        <v>95.9</v>
      </c>
      <c r="L80" s="3">
        <v>93.4</v>
      </c>
      <c r="M80" s="3">
        <v>99.45</v>
      </c>
      <c r="N80" s="3">
        <v>95.6</v>
      </c>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row>
    <row r="81" s="362" customFormat="1" ht="30" customHeight="1" spans="1:46">
      <c r="A81" s="3">
        <v>78</v>
      </c>
      <c r="B81" s="3" t="s">
        <v>146</v>
      </c>
      <c r="C81" s="4" t="str">
        <f>VLOOKUP(B81,[2]在职人员信息表!$F:$G,2,FALSE)</f>
        <v>总工办</v>
      </c>
      <c r="D81" s="4" t="str">
        <f>VLOOKUP(B81,[2]在职人员信息表!$F:$H,3,FALSE)</f>
        <v>总工办职员</v>
      </c>
      <c r="E81" s="397" t="s">
        <v>128</v>
      </c>
      <c r="F81" s="398">
        <f>VLOOKUP(B81,[2]任职汇总表!$D:$I,6,FALSE())</f>
        <v>44559</v>
      </c>
      <c r="G81" s="4"/>
      <c r="H81" s="4"/>
      <c r="I81" s="3">
        <v>221.2</v>
      </c>
      <c r="J81" s="3">
        <v>217</v>
      </c>
      <c r="K81" s="3">
        <v>217</v>
      </c>
      <c r="L81" s="3">
        <v>217</v>
      </c>
      <c r="M81" s="3">
        <v>217.1</v>
      </c>
      <c r="N81" s="3">
        <v>217.2</v>
      </c>
      <c r="O81" s="3"/>
      <c r="P81" s="3"/>
      <c r="Q81" s="3"/>
      <c r="R81" s="3"/>
      <c r="S81" s="3"/>
      <c r="T81" s="3"/>
      <c r="U81" s="3"/>
      <c r="V81" s="3"/>
      <c r="W81" s="3" t="e">
        <f>VLOOKUP(B81,Sheet1!$B$4:$B$95,5,FALSE)</f>
        <v>#REF!</v>
      </c>
      <c r="X81" s="399">
        <v>45682</v>
      </c>
      <c r="Y81" s="399">
        <v>45692</v>
      </c>
      <c r="Z81" s="3">
        <v>1784</v>
      </c>
      <c r="AA81" s="399">
        <v>45682</v>
      </c>
      <c r="AB81" s="399">
        <v>45692</v>
      </c>
      <c r="AC81" s="3">
        <v>1784</v>
      </c>
      <c r="AD81" s="399">
        <v>45799</v>
      </c>
      <c r="AE81" s="399">
        <v>45810</v>
      </c>
      <c r="AF81" s="3">
        <v>1780</v>
      </c>
      <c r="AG81" s="399"/>
      <c r="AH81" s="399"/>
      <c r="AI81" s="3"/>
      <c r="AJ81" s="399"/>
      <c r="AK81" s="399"/>
      <c r="AL81" s="3"/>
      <c r="AM81" s="399"/>
      <c r="AN81" s="399"/>
      <c r="AO81" s="3"/>
      <c r="AP81" s="3"/>
      <c r="AQ81" s="3"/>
      <c r="AR81" s="3"/>
      <c r="AS81" s="3"/>
      <c r="AT81" s="3"/>
    </row>
    <row r="82" s="362" customFormat="1" ht="30" customHeight="1" spans="1:46">
      <c r="A82" s="3">
        <v>79</v>
      </c>
      <c r="B82" s="3" t="s">
        <v>147</v>
      </c>
      <c r="C82" s="4" t="str">
        <f>VLOOKUP(B82,[2]在职人员信息表!$F:$G,2,FALSE)</f>
        <v>总工办</v>
      </c>
      <c r="D82" s="4" t="str">
        <f>VLOOKUP(B82,[2]在职人员信息表!$F:$H,3,FALSE)</f>
        <v>总工办职员</v>
      </c>
      <c r="E82" s="397" t="s">
        <v>128</v>
      </c>
      <c r="F82" s="398">
        <f>VLOOKUP(B82,[2]任职汇总表!$D:$I,6,FALSE())</f>
        <v>43556</v>
      </c>
      <c r="G82" s="4"/>
      <c r="H82" s="4"/>
      <c r="I82" s="3">
        <v>220.5</v>
      </c>
      <c r="J82" s="3">
        <v>221</v>
      </c>
      <c r="K82" s="3">
        <v>221.5</v>
      </c>
      <c r="L82" s="3">
        <v>221.7</v>
      </c>
      <c r="M82" s="3">
        <v>222.7</v>
      </c>
      <c r="N82" s="3">
        <v>232.3</v>
      </c>
      <c r="O82" s="3"/>
      <c r="P82" s="3"/>
      <c r="Q82" s="3"/>
      <c r="R82" s="3"/>
      <c r="S82" s="3"/>
      <c r="T82" s="3"/>
      <c r="U82" s="3"/>
      <c r="V82" s="3"/>
      <c r="W82" s="3" t="e">
        <f>VLOOKUP(B82,Sheet1!$B$4:$B$95,5,FALSE)</f>
        <v>#REF!</v>
      </c>
      <c r="X82" s="399">
        <v>45745</v>
      </c>
      <c r="Y82" s="399">
        <v>45753</v>
      </c>
      <c r="Z82" s="3">
        <v>1400</v>
      </c>
      <c r="AA82" s="399">
        <v>45778</v>
      </c>
      <c r="AB82" s="399">
        <v>45785</v>
      </c>
      <c r="AC82" s="3">
        <v>1400</v>
      </c>
      <c r="AD82" s="399">
        <v>45872</v>
      </c>
      <c r="AE82" s="399">
        <v>45879</v>
      </c>
      <c r="AF82" s="3">
        <v>1400</v>
      </c>
      <c r="AG82" s="399"/>
      <c r="AH82" s="399"/>
      <c r="AI82" s="3"/>
      <c r="AJ82" s="3"/>
      <c r="AK82" s="3"/>
      <c r="AL82" s="3"/>
      <c r="AM82" s="3"/>
      <c r="AN82" s="3"/>
      <c r="AO82" s="3"/>
      <c r="AP82" s="3"/>
      <c r="AQ82" s="3"/>
      <c r="AR82" s="3"/>
      <c r="AS82" s="3"/>
      <c r="AT82" s="3"/>
    </row>
    <row r="83" s="362" customFormat="1" ht="30" customHeight="1" spans="1:46">
      <c r="A83" s="3">
        <v>80</v>
      </c>
      <c r="B83" s="3" t="s">
        <v>148</v>
      </c>
      <c r="C83" s="4" t="str">
        <f>VLOOKUP(B83,[2]在职人员信息表!$F:$G,2,FALSE)</f>
        <v>总工办</v>
      </c>
      <c r="D83" s="4" t="str">
        <f>VLOOKUP(B83,[2]在职人员信息表!$F:$H,3,FALSE)</f>
        <v>总工办职员</v>
      </c>
      <c r="E83" s="397" t="s">
        <v>128</v>
      </c>
      <c r="F83" s="398">
        <f>VLOOKUP(B83,[2]任职汇总表!$D:$I,6,FALSE())</f>
        <v>45289</v>
      </c>
      <c r="G83" s="4"/>
      <c r="H83" s="4"/>
      <c r="I83" s="3">
        <v>152.05</v>
      </c>
      <c r="J83" s="3">
        <v>174.08</v>
      </c>
      <c r="K83" s="3">
        <v>188.72</v>
      </c>
      <c r="L83" s="3">
        <v>149.69</v>
      </c>
      <c r="M83" s="3">
        <v>134.97</v>
      </c>
      <c r="N83" s="3">
        <v>131.71</v>
      </c>
      <c r="O83" s="3"/>
      <c r="P83" s="3"/>
      <c r="Q83" s="3"/>
      <c r="R83" s="3"/>
      <c r="S83" s="3"/>
      <c r="T83" s="3"/>
      <c r="U83" s="3"/>
      <c r="V83" s="3"/>
      <c r="W83" s="3" t="e">
        <f>VLOOKUP(B83,Sheet1!$B$4:$B$95,5,FALSE)</f>
        <v>#REF!</v>
      </c>
      <c r="X83" s="399">
        <v>45682</v>
      </c>
      <c r="Y83" s="399">
        <v>45692</v>
      </c>
      <c r="Z83" s="3">
        <v>1382.5</v>
      </c>
      <c r="AA83" s="399">
        <v>45723</v>
      </c>
      <c r="AB83" s="399">
        <v>45729</v>
      </c>
      <c r="AC83" s="3">
        <v>898</v>
      </c>
      <c r="AD83" s="399">
        <v>45774</v>
      </c>
      <c r="AE83" s="399">
        <v>45785</v>
      </c>
      <c r="AF83" s="3">
        <v>911</v>
      </c>
      <c r="AG83" s="399">
        <v>45848</v>
      </c>
      <c r="AH83" s="399">
        <v>45859</v>
      </c>
      <c r="AI83" s="3">
        <v>1155.5</v>
      </c>
      <c r="AJ83" s="3"/>
      <c r="AK83" s="3"/>
      <c r="AL83" s="3"/>
      <c r="AM83" s="3"/>
      <c r="AN83" s="3"/>
      <c r="AO83" s="3"/>
      <c r="AP83" s="3"/>
      <c r="AQ83" s="3"/>
      <c r="AR83" s="3"/>
      <c r="AS83" s="3"/>
      <c r="AT83" s="3"/>
    </row>
    <row r="84" s="362" customFormat="1" ht="30" customHeight="1" spans="1:46">
      <c r="A84" s="3">
        <v>81</v>
      </c>
      <c r="B84" s="3" t="s">
        <v>149</v>
      </c>
      <c r="C84" s="4" t="str">
        <f>VLOOKUP(B84,[2]在职人员信息表!$F:$G,2,FALSE)</f>
        <v>总工办</v>
      </c>
      <c r="D84" s="4" t="str">
        <f>VLOOKUP(B84,[2]在职人员信息表!$F:$H,3,FALSE)</f>
        <v>总工办主任</v>
      </c>
      <c r="E84" s="397" t="s">
        <v>128</v>
      </c>
      <c r="F84" s="398">
        <f>VLOOKUP(B84,[2]任职汇总表!$D:$I,6,FALSE())</f>
        <v>45630</v>
      </c>
      <c r="G84" s="4"/>
      <c r="H84" s="4"/>
      <c r="I84" s="3">
        <v>400</v>
      </c>
      <c r="J84" s="3">
        <v>400</v>
      </c>
      <c r="K84" s="3">
        <v>400</v>
      </c>
      <c r="L84" s="3">
        <v>400</v>
      </c>
      <c r="M84" s="3">
        <v>400</v>
      </c>
      <c r="N84" s="3">
        <v>400</v>
      </c>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row>
    <row r="85" s="362" customFormat="1" ht="30" customHeight="1" spans="1:46">
      <c r="A85" s="3">
        <v>82</v>
      </c>
      <c r="B85" s="3" t="s">
        <v>168</v>
      </c>
      <c r="C85" s="4" t="str">
        <f>VLOOKUP(B85,[2]在职人员信息表!$F:$G,2,FALSE)</f>
        <v>总工办</v>
      </c>
      <c r="D85" s="4" t="str">
        <f>VLOOKUP(B85,[2]在职人员信息表!$F:$H,3,FALSE)</f>
        <v>副主任</v>
      </c>
      <c r="E85" s="397" t="s">
        <v>155</v>
      </c>
      <c r="F85" s="398">
        <f>VLOOKUP(B85,[2]任职汇总表!$D:$I,6,FALSE())</f>
        <v>45145</v>
      </c>
      <c r="G85" s="4"/>
      <c r="H85" s="4"/>
      <c r="I85" s="3">
        <v>162</v>
      </c>
      <c r="J85" s="3">
        <v>162</v>
      </c>
      <c r="K85" s="3">
        <v>192.1</v>
      </c>
      <c r="L85" s="3">
        <v>102.1</v>
      </c>
      <c r="M85" s="3">
        <v>102.2</v>
      </c>
      <c r="N85" s="3">
        <v>102.6</v>
      </c>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row>
    <row r="86" s="362" customFormat="1" ht="30" customHeight="1" spans="1:46">
      <c r="A86" s="3">
        <v>83</v>
      </c>
      <c r="B86" s="3" t="s">
        <v>150</v>
      </c>
      <c r="C86" s="4" t="str">
        <f>VLOOKUP(B86,[2]在职人员信息表!$F:$G,2,FALSE)</f>
        <v>总工办</v>
      </c>
      <c r="D86" s="4" t="str">
        <f>VLOOKUP(B86,[2]在职人员信息表!$F:$H,3,FALSE)</f>
        <v>总工办职员</v>
      </c>
      <c r="E86" s="397" t="s">
        <v>128</v>
      </c>
      <c r="F86" s="398">
        <f>VLOOKUP(B86,[2]任职汇总表!$D:$I,6,FALSE())</f>
        <v>45630</v>
      </c>
      <c r="G86" s="4"/>
      <c r="H86" s="4"/>
      <c r="I86" s="3">
        <v>102.5</v>
      </c>
      <c r="J86" s="3">
        <v>102.2</v>
      </c>
      <c r="K86" s="3">
        <v>102.1</v>
      </c>
      <c r="L86" s="3">
        <v>102.1</v>
      </c>
      <c r="M86" s="3">
        <v>102.2</v>
      </c>
      <c r="N86" s="3">
        <v>102.6</v>
      </c>
      <c r="O86" s="3"/>
      <c r="P86" s="3"/>
      <c r="Q86" s="3"/>
      <c r="R86" s="3"/>
      <c r="S86" s="3"/>
      <c r="T86" s="3"/>
      <c r="U86" s="3"/>
      <c r="V86" s="3"/>
      <c r="W86" s="3" t="e">
        <f>VLOOKUP(B86,Sheet1!$B$4:$B$95,5,FALSE)</f>
        <v>#REF!</v>
      </c>
      <c r="X86" s="399">
        <v>45778</v>
      </c>
      <c r="Y86" s="399">
        <v>45788</v>
      </c>
      <c r="Z86" s="3">
        <v>780</v>
      </c>
      <c r="AA86" s="399">
        <v>45849</v>
      </c>
      <c r="AB86" s="399">
        <v>45859</v>
      </c>
      <c r="AC86" s="3">
        <v>780</v>
      </c>
      <c r="AD86" s="399"/>
      <c r="AE86" s="399"/>
      <c r="AF86" s="3"/>
      <c r="AG86" s="399"/>
      <c r="AH86" s="399"/>
      <c r="AI86" s="3"/>
      <c r="AJ86" s="3"/>
      <c r="AK86" s="3"/>
      <c r="AL86" s="3"/>
      <c r="AM86" s="3"/>
      <c r="AN86" s="3"/>
      <c r="AO86" s="3"/>
      <c r="AP86" s="3"/>
      <c r="AQ86" s="3"/>
      <c r="AR86" s="3"/>
      <c r="AS86" s="3"/>
      <c r="AT86" s="3"/>
    </row>
    <row r="87" s="362" customFormat="1" ht="30" customHeight="1" spans="1:46">
      <c r="A87" s="3">
        <v>84</v>
      </c>
      <c r="B87" s="3" t="s">
        <v>217</v>
      </c>
      <c r="C87" s="4" t="str">
        <f>VLOOKUP(B87,[2]在职人员信息表!$F:$G,2,FALSE)</f>
        <v>总工办</v>
      </c>
      <c r="D87" s="4" t="str">
        <f>VLOOKUP(B87,[2]在职人员信息表!$F:$H,3,FALSE)</f>
        <v>总工办职员</v>
      </c>
      <c r="E87" s="397" t="s">
        <v>178</v>
      </c>
      <c r="F87" s="398">
        <f>VLOOKUP(B87,[2]任职汇总表!$D:$I,6,FALSE())</f>
        <v>45630</v>
      </c>
      <c r="G87" s="4"/>
      <c r="H87" s="4"/>
      <c r="I87" s="3">
        <v>139.4</v>
      </c>
      <c r="J87" s="3">
        <v>159</v>
      </c>
      <c r="K87" s="3">
        <v>200</v>
      </c>
      <c r="L87" s="3">
        <v>149</v>
      </c>
      <c r="M87" s="3">
        <v>149</v>
      </c>
      <c r="N87" s="3">
        <v>139.1</v>
      </c>
      <c r="O87" s="3"/>
      <c r="P87" s="3"/>
      <c r="Q87" s="3"/>
      <c r="R87" s="3"/>
      <c r="S87" s="3"/>
      <c r="T87" s="3"/>
      <c r="U87" s="3"/>
      <c r="V87" s="3"/>
      <c r="W87" s="3" t="e">
        <f>VLOOKUP(B87,Sheet1!$B$4:$B$95,5,FALSE)</f>
        <v>#REF!</v>
      </c>
      <c r="X87" s="399">
        <v>45772</v>
      </c>
      <c r="Y87" s="399">
        <v>45782</v>
      </c>
      <c r="Z87" s="3">
        <v>790</v>
      </c>
      <c r="AA87" s="399">
        <v>45830</v>
      </c>
      <c r="AB87" s="399">
        <v>45840</v>
      </c>
      <c r="AC87" s="3">
        <v>790</v>
      </c>
      <c r="AD87" s="399"/>
      <c r="AE87" s="399"/>
      <c r="AF87" s="3"/>
      <c r="AG87" s="3"/>
      <c r="AH87" s="3"/>
      <c r="AI87" s="3"/>
      <c r="AJ87" s="3"/>
      <c r="AK87" s="3"/>
      <c r="AL87" s="3"/>
      <c r="AM87" s="3"/>
      <c r="AN87" s="3"/>
      <c r="AO87" s="3"/>
      <c r="AP87" s="3"/>
      <c r="AQ87" s="3"/>
      <c r="AR87" s="3"/>
      <c r="AS87" s="3"/>
      <c r="AT87" s="3"/>
    </row>
    <row r="88" s="362" customFormat="1" ht="30" customHeight="1" spans="1:46">
      <c r="A88" s="3">
        <v>85</v>
      </c>
      <c r="B88" s="3" t="s">
        <v>218</v>
      </c>
      <c r="C88" s="4" t="str">
        <f>VLOOKUP(B88,[2]在职人员信息表!$F:$G,2,FALSE)</f>
        <v>总工办</v>
      </c>
      <c r="D88" s="4" t="str">
        <f>VLOOKUP(B88,[2]在职人员信息表!$F:$H,3,FALSE)</f>
        <v>总工办职员</v>
      </c>
      <c r="E88" s="397" t="s">
        <v>178</v>
      </c>
      <c r="F88" s="398">
        <f>VLOOKUP(B88,[2]任职汇总表!$D:$I,6,FALSE())</f>
        <v>45423</v>
      </c>
      <c r="G88" s="4"/>
      <c r="H88" s="4"/>
      <c r="I88" s="3">
        <v>124.9</v>
      </c>
      <c r="J88" s="3">
        <v>124.9</v>
      </c>
      <c r="K88" s="3">
        <v>125</v>
      </c>
      <c r="L88" s="3">
        <v>124.9</v>
      </c>
      <c r="M88" s="3">
        <v>124.9</v>
      </c>
      <c r="N88" s="3">
        <v>124.9</v>
      </c>
      <c r="O88" s="3"/>
      <c r="P88" s="3"/>
      <c r="Q88" s="3"/>
      <c r="R88" s="3"/>
      <c r="S88" s="3"/>
      <c r="T88" s="3"/>
      <c r="U88" s="3"/>
      <c r="V88" s="3"/>
      <c r="W88" s="3" t="e">
        <f>VLOOKUP(B88,Sheet1!$B$4:$B$95,5,FALSE)</f>
        <v>#REF!</v>
      </c>
      <c r="X88" s="399">
        <v>45681</v>
      </c>
      <c r="Y88" s="399">
        <v>45691</v>
      </c>
      <c r="Z88" s="3">
        <v>790</v>
      </c>
      <c r="AA88" s="399">
        <v>45761</v>
      </c>
      <c r="AB88" s="399">
        <v>45766</v>
      </c>
      <c r="AC88" s="3">
        <v>895</v>
      </c>
      <c r="AD88" s="399"/>
      <c r="AE88" s="399"/>
      <c r="AF88" s="3"/>
      <c r="AG88" s="399"/>
      <c r="AH88" s="399"/>
      <c r="AI88" s="3"/>
      <c r="AJ88" s="399"/>
      <c r="AK88" s="399"/>
      <c r="AL88" s="3"/>
      <c r="AM88" s="399"/>
      <c r="AN88" s="399"/>
      <c r="AO88" s="3"/>
      <c r="AP88" s="3"/>
      <c r="AQ88" s="3"/>
      <c r="AR88" s="3"/>
      <c r="AS88" s="3"/>
      <c r="AT88" s="3"/>
    </row>
    <row r="89" s="362" customFormat="1" ht="30" customHeight="1" spans="1:46">
      <c r="A89" s="3">
        <v>86</v>
      </c>
      <c r="B89" s="3" t="s">
        <v>169</v>
      </c>
      <c r="C89" s="4" t="str">
        <f>VLOOKUP(B89,[2]在职人员信息表!$F:$G,2,FALSE)</f>
        <v>多种经营部-多经</v>
      </c>
      <c r="D89" s="4" t="str">
        <f>VLOOKUP(B89,[2]在职人员信息表!$F:$H,3,FALSE)</f>
        <v>副经理</v>
      </c>
      <c r="E89" s="397" t="s">
        <v>155</v>
      </c>
      <c r="F89" s="398">
        <f>VLOOKUP(B89,[2]任职汇总表!$D:$I,6,FALSE())</f>
        <v>44202</v>
      </c>
      <c r="G89" s="4"/>
      <c r="H89" s="4"/>
      <c r="I89" s="3">
        <v>300</v>
      </c>
      <c r="J89" s="3">
        <v>293</v>
      </c>
      <c r="K89" s="3">
        <v>300</v>
      </c>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row>
    <row r="90" s="362" customFormat="1" ht="30" customHeight="1" spans="1:46">
      <c r="A90" s="3">
        <v>87</v>
      </c>
      <c r="B90" s="3" t="s">
        <v>151</v>
      </c>
      <c r="C90" s="4" t="str">
        <f>VLOOKUP(B90,[2]在职人员信息表!$F:$G,2,FALSE)</f>
        <v>经营管理部</v>
      </c>
      <c r="D90" s="4" t="str">
        <f>VLOOKUP(B90,[2]在职人员信息表!$F:$H,3,FALSE)</f>
        <v>经理</v>
      </c>
      <c r="E90" s="397" t="s">
        <v>128</v>
      </c>
      <c r="F90" s="398">
        <f>VLOOKUP(B90,[2]任职汇总表!$D:$I,6,FALSE())</f>
        <v>45505</v>
      </c>
      <c r="G90" s="4"/>
      <c r="H90" s="4"/>
      <c r="I90" s="3">
        <v>144.2</v>
      </c>
      <c r="J90" s="3">
        <v>144.4</v>
      </c>
      <c r="K90" s="3">
        <v>144.5</v>
      </c>
      <c r="L90" s="3">
        <v>144.1</v>
      </c>
      <c r="M90" s="3">
        <v>144</v>
      </c>
      <c r="N90" s="3">
        <v>144.2</v>
      </c>
      <c r="O90" s="3"/>
      <c r="P90" s="3"/>
      <c r="Q90" s="3"/>
      <c r="R90" s="3"/>
      <c r="S90" s="3"/>
      <c r="T90" s="3"/>
      <c r="U90" s="3"/>
      <c r="V90" s="3"/>
      <c r="W90" s="3" t="e">
        <f>VLOOKUP(B90,Sheet1!$B$4:$B$95,5,FALSE)</f>
        <v>#REF!</v>
      </c>
      <c r="X90" s="399">
        <v>45776</v>
      </c>
      <c r="Y90" s="399">
        <v>45786</v>
      </c>
      <c r="Z90" s="3">
        <v>1902</v>
      </c>
      <c r="AA90" s="399">
        <v>45882</v>
      </c>
      <c r="AB90" s="399">
        <v>45893</v>
      </c>
      <c r="AC90" s="3">
        <v>2000</v>
      </c>
      <c r="AD90" s="399"/>
      <c r="AE90" s="399"/>
      <c r="AF90" s="3"/>
      <c r="AG90" s="3"/>
      <c r="AH90" s="3"/>
      <c r="AI90" s="3"/>
      <c r="AJ90" s="3"/>
      <c r="AK90" s="3"/>
      <c r="AL90" s="3"/>
      <c r="AM90" s="3"/>
      <c r="AN90" s="3"/>
      <c r="AO90" s="3"/>
      <c r="AP90" s="3"/>
      <c r="AQ90" s="3"/>
      <c r="AR90" s="3"/>
      <c r="AS90" s="3"/>
      <c r="AT90" s="3"/>
    </row>
    <row r="91" s="362" customFormat="1" ht="30" customHeight="1" spans="1:46">
      <c r="A91" s="3">
        <v>88</v>
      </c>
      <c r="B91" s="3" t="s">
        <v>219</v>
      </c>
      <c r="C91" s="4" t="str">
        <f>VLOOKUP(B91,[2]在职人员信息表!$F:$G,2,FALSE)</f>
        <v>经营管理部</v>
      </c>
      <c r="D91" s="4" t="str">
        <f>VLOOKUP(B91,[2]在职人员信息表!$F:$H,3,FALSE)</f>
        <v>主管</v>
      </c>
      <c r="E91" s="397" t="s">
        <v>178</v>
      </c>
      <c r="F91" s="398">
        <f>VLOOKUP(B91,[2]任职汇总表!$D:$I,6,FALSE())</f>
        <v>45532</v>
      </c>
      <c r="G91" s="4"/>
      <c r="H91" s="4"/>
      <c r="I91" s="3">
        <v>200</v>
      </c>
      <c r="J91" s="3">
        <v>198.2</v>
      </c>
      <c r="K91" s="3">
        <v>198.6</v>
      </c>
      <c r="L91" s="3">
        <v>200</v>
      </c>
      <c r="M91" s="3">
        <v>198</v>
      </c>
      <c r="N91" s="3">
        <v>198</v>
      </c>
      <c r="O91" s="3"/>
      <c r="P91" s="3"/>
      <c r="Q91" s="3"/>
      <c r="R91" s="3"/>
      <c r="S91" s="3"/>
      <c r="T91" s="414"/>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row>
    <row r="92" s="362" customFormat="1" ht="30" customHeight="1" spans="1:46">
      <c r="A92" s="3">
        <v>89</v>
      </c>
      <c r="B92" s="3" t="s">
        <v>220</v>
      </c>
      <c r="C92" s="4" t="str">
        <f>VLOOKUP(B92,[2]在职人员信息表!$F:$G,2,FALSE)</f>
        <v>经营管理部</v>
      </c>
      <c r="D92" s="4" t="str">
        <f>VLOOKUP(B92,[2]在职人员信息表!$F:$H,3,FALSE)</f>
        <v>副主任工程师</v>
      </c>
      <c r="E92" s="397" t="s">
        <v>178</v>
      </c>
      <c r="F92" s="398">
        <f>VLOOKUP(B92,[2]任职汇总表!$D:$I,6,FALSE())</f>
        <v>44610</v>
      </c>
      <c r="G92" s="4"/>
      <c r="H92" s="4"/>
      <c r="I92" s="3">
        <v>187.9</v>
      </c>
      <c r="J92" s="3">
        <v>187.9</v>
      </c>
      <c r="K92" s="3">
        <v>187.9</v>
      </c>
      <c r="L92" s="3">
        <v>187.9</v>
      </c>
      <c r="M92" s="3">
        <v>187.9</v>
      </c>
      <c r="N92" s="3">
        <v>187.9</v>
      </c>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row>
    <row r="93" s="362" customFormat="1" ht="30" customHeight="1" spans="1:46">
      <c r="A93" s="3">
        <v>90</v>
      </c>
      <c r="B93" s="3" t="s">
        <v>221</v>
      </c>
      <c r="C93" s="4" t="str">
        <f>VLOOKUP(B93,[2]在职人员信息表!$F:$G,2,FALSE)</f>
        <v>经营管理部</v>
      </c>
      <c r="D93" s="4" t="str">
        <f>VLOOKUP(B93,[2]在职人员信息表!$F:$H,3,FALSE)</f>
        <v>造价工程师</v>
      </c>
      <c r="E93" s="397" t="s">
        <v>178</v>
      </c>
      <c r="F93" s="398">
        <f>VLOOKUP(B93,[2]任职汇总表!$D:$I,6,FALSE())</f>
        <v>44609</v>
      </c>
      <c r="G93" s="4"/>
      <c r="H93" s="4"/>
      <c r="I93" s="3">
        <v>144.4</v>
      </c>
      <c r="J93" s="3">
        <v>144.1</v>
      </c>
      <c r="K93" s="3">
        <v>144</v>
      </c>
      <c r="L93" s="3">
        <v>144</v>
      </c>
      <c r="M93" s="3">
        <v>144.2</v>
      </c>
      <c r="N93" s="3">
        <v>144.1</v>
      </c>
      <c r="O93" s="3"/>
      <c r="P93" s="3"/>
      <c r="Q93" s="3"/>
      <c r="R93" s="3"/>
      <c r="S93" s="3"/>
      <c r="T93" s="3"/>
      <c r="U93" s="3"/>
      <c r="V93" s="3"/>
      <c r="W93" s="3" t="e">
        <f>VLOOKUP(B93,Sheet1!$B$4:$B$95,5,FALSE)</f>
        <v>#REF!</v>
      </c>
      <c r="X93" s="399"/>
      <c r="Y93" s="399"/>
      <c r="Z93" s="3"/>
      <c r="AA93" s="399"/>
      <c r="AB93" s="399"/>
      <c r="AC93" s="3"/>
      <c r="AD93" s="399"/>
      <c r="AE93" s="399"/>
      <c r="AF93" s="3"/>
      <c r="AG93" s="399"/>
      <c r="AH93" s="399"/>
      <c r="AI93" s="3"/>
      <c r="AJ93" s="399"/>
      <c r="AK93" s="399"/>
      <c r="AL93" s="3"/>
      <c r="AM93" s="399"/>
      <c r="AN93" s="399"/>
      <c r="AO93" s="3"/>
      <c r="AP93" s="3"/>
      <c r="AQ93" s="3"/>
      <c r="AR93" s="3"/>
      <c r="AS93" s="3"/>
      <c r="AT93" s="3"/>
    </row>
    <row r="94" s="362" customFormat="1" ht="30" customHeight="1" spans="1:46">
      <c r="A94" s="3">
        <v>91</v>
      </c>
      <c r="B94" s="3" t="s">
        <v>170</v>
      </c>
      <c r="C94" s="4" t="str">
        <f>VLOOKUP(B94,[2]在职人员信息表!$F:$G,2,FALSE)</f>
        <v>选煤厂</v>
      </c>
      <c r="D94" s="4" t="s">
        <v>173</v>
      </c>
      <c r="E94" s="397" t="s">
        <v>155</v>
      </c>
      <c r="F94" s="398">
        <f>VLOOKUP(B94,[2]任职汇总表!$D:$I,6,FALSE())</f>
        <v>43164</v>
      </c>
      <c r="G94" s="4"/>
      <c r="H94" s="4"/>
      <c r="I94" s="3">
        <v>300</v>
      </c>
      <c r="J94" s="3">
        <v>300</v>
      </c>
      <c r="K94" s="3">
        <v>300</v>
      </c>
      <c r="L94" s="3">
        <v>300</v>
      </c>
      <c r="M94" s="3">
        <v>300</v>
      </c>
      <c r="N94" s="3">
        <v>300</v>
      </c>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row>
    <row r="95" s="362" customFormat="1" ht="30" customHeight="1" spans="1:46">
      <c r="A95" s="3">
        <v>92</v>
      </c>
      <c r="B95" s="3" t="s">
        <v>222</v>
      </c>
      <c r="C95" s="4" t="str">
        <f>VLOOKUP(B95,[2]在职人员信息表!$F:$G,2,FALSE)</f>
        <v>复垦绿化队</v>
      </c>
      <c r="D95" s="4" t="str">
        <f>VLOOKUP(B95,[2]在职人员信息表!$F:$H,3,FALSE)</f>
        <v>副队长</v>
      </c>
      <c r="E95" s="397" t="s">
        <v>178</v>
      </c>
      <c r="F95" s="398">
        <f>VLOOKUP(B95,[2]任职汇总表!$D:$I,6,FALSE())</f>
        <v>44653</v>
      </c>
      <c r="G95" s="4"/>
      <c r="H95" s="4"/>
      <c r="I95" s="3">
        <v>156.8</v>
      </c>
      <c r="J95" s="3">
        <v>136.9</v>
      </c>
      <c r="K95" s="3">
        <v>136.9</v>
      </c>
      <c r="L95" s="3">
        <v>136.9</v>
      </c>
      <c r="M95" s="3">
        <v>137</v>
      </c>
      <c r="N95" s="3">
        <v>136.9</v>
      </c>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row>
  </sheetData>
  <mergeCells count="16">
    <mergeCell ref="A1:AT1"/>
    <mergeCell ref="I2:V2"/>
    <mergeCell ref="X2:Z2"/>
    <mergeCell ref="AA2:AC2"/>
    <mergeCell ref="AD2:AF2"/>
    <mergeCell ref="AG2:AI2"/>
    <mergeCell ref="AJ2:AL2"/>
    <mergeCell ref="AM2:AO2"/>
    <mergeCell ref="A2:A3"/>
    <mergeCell ref="B2:B3"/>
    <mergeCell ref="C2:C3"/>
    <mergeCell ref="D2:D3"/>
    <mergeCell ref="E2:E3"/>
    <mergeCell ref="F2:F3"/>
    <mergeCell ref="G2:G3"/>
    <mergeCell ref="H2:H3"/>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95"/>
  <sheetViews>
    <sheetView topLeftCell="A15" workbookViewId="0">
      <selection activeCell="C4" sqref="C4:K94"/>
    </sheetView>
  </sheetViews>
  <sheetFormatPr defaultColWidth="9" defaultRowHeight="13.5"/>
  <cols>
    <col min="4" max="4" width="21.25" hidden="1" customWidth="1"/>
    <col min="5" max="5" width="20.3833333333333" customWidth="1"/>
    <col min="6" max="6" width="31.4416666666667" hidden="1" customWidth="1"/>
    <col min="7" max="7" width="23" customWidth="1"/>
    <col min="8" max="8" width="16.8916666666667" style="366"/>
    <col min="9" max="9" width="16.8916666666667" customWidth="1"/>
    <col min="10" max="10" width="16.775" style="367" customWidth="1"/>
    <col min="11" max="11" width="12.1083333333333" customWidth="1"/>
  </cols>
  <sheetData>
    <row r="1" s="160" customFormat="1" ht="53" customHeight="1" spans="1:11">
      <c r="A1" s="368" t="s">
        <v>239</v>
      </c>
      <c r="B1" s="368"/>
      <c r="C1" s="368"/>
      <c r="D1" s="368"/>
      <c r="E1" s="368"/>
      <c r="F1" s="368"/>
      <c r="G1" s="368"/>
      <c r="H1" s="368"/>
      <c r="I1" s="368"/>
      <c r="J1" s="368"/>
      <c r="K1" s="368"/>
    </row>
    <row r="2" s="361" customFormat="1" ht="30" customHeight="1" spans="1:11">
      <c r="A2" s="369" t="s">
        <v>1</v>
      </c>
      <c r="B2" s="369"/>
      <c r="C2" s="369" t="s">
        <v>3</v>
      </c>
      <c r="D2" s="369" t="s">
        <v>4</v>
      </c>
      <c r="E2" s="369" t="s">
        <v>5</v>
      </c>
      <c r="F2" s="369" t="s">
        <v>6</v>
      </c>
      <c r="G2" s="369" t="s">
        <v>7</v>
      </c>
      <c r="H2" s="369"/>
      <c r="I2" s="369"/>
      <c r="J2" s="369" t="s">
        <v>240</v>
      </c>
      <c r="K2" s="370" t="s">
        <v>9</v>
      </c>
    </row>
    <row r="3" s="361" customFormat="1" ht="28.5" spans="1:11">
      <c r="A3" s="369"/>
      <c r="B3" s="369"/>
      <c r="C3" s="369" t="s">
        <v>3</v>
      </c>
      <c r="D3" s="369" t="s">
        <v>4</v>
      </c>
      <c r="E3" s="369" t="s">
        <v>5</v>
      </c>
      <c r="F3" s="369" t="s">
        <v>6</v>
      </c>
      <c r="G3" s="369" t="s">
        <v>228</v>
      </c>
      <c r="H3" s="369" t="s">
        <v>22</v>
      </c>
      <c r="I3" s="369" t="s">
        <v>241</v>
      </c>
      <c r="J3" s="369"/>
      <c r="K3" s="370"/>
    </row>
    <row r="4" s="361" customFormat="1" ht="24" customHeight="1" spans="1:11">
      <c r="A4" s="3">
        <v>1</v>
      </c>
      <c r="B4" s="3"/>
      <c r="C4" s="3" t="s">
        <v>48</v>
      </c>
      <c r="D4" s="3" t="str">
        <f>VLOOKUP(C4,[2]在职人员信息表!$F:$U,16,FALSE)</f>
        <v>130522198205272415</v>
      </c>
      <c r="E4" s="4" t="str">
        <f>VLOOKUP(C4,[2]在职人员信息表!$F:$G,2,FALSE)</f>
        <v>公司领导</v>
      </c>
      <c r="F4" s="4" t="str">
        <f>VLOOKUP(C4,[2]在职人员信息表!$F:$H,3,FALSE)</f>
        <v>董事长</v>
      </c>
      <c r="G4" s="4" t="s">
        <v>111</v>
      </c>
      <c r="H4" s="371">
        <f>VLOOKUP(C4,[2]任职汇总表!$D:$I,6,FALSE())</f>
        <v>45235</v>
      </c>
      <c r="I4" s="4">
        <v>800</v>
      </c>
      <c r="J4" s="4"/>
      <c r="K4" s="265"/>
    </row>
    <row r="5" s="362" customFormat="1" ht="24" customHeight="1" spans="1:11">
      <c r="A5" s="3">
        <v>2</v>
      </c>
      <c r="B5" s="3"/>
      <c r="C5" s="372" t="s">
        <v>112</v>
      </c>
      <c r="D5" s="3" t="str">
        <f>VLOOKUP(C5,[2]在职人员信息表!$F:$U,16,FALSE)</f>
        <v>42030019810508031X</v>
      </c>
      <c r="E5" s="4" t="str">
        <f>VLOOKUP(C5,[2]在职人员信息表!$F:$G,2,FALSE)</f>
        <v>公司领导</v>
      </c>
      <c r="F5" s="4" t="str">
        <f>VLOOKUP(C5,[2]在职人员信息表!$F:$H,3,FALSE)</f>
        <v>总经理</v>
      </c>
      <c r="G5" s="4" t="s">
        <v>113</v>
      </c>
      <c r="H5" s="371">
        <f>VLOOKUP(C5,[2]任职汇总表!$D:$I,6,FALSE())</f>
        <v>45486</v>
      </c>
      <c r="I5" s="372">
        <v>800</v>
      </c>
      <c r="J5" s="373"/>
      <c r="K5" s="3"/>
    </row>
    <row r="6" s="362" customFormat="1" ht="24" customHeight="1" spans="1:11">
      <c r="A6" s="3">
        <v>3</v>
      </c>
      <c r="B6" s="3"/>
      <c r="C6" s="3" t="s">
        <v>114</v>
      </c>
      <c r="D6" s="3" t="str">
        <f>VLOOKUP(C6,[2]在职人员信息表!$F:$U,16,FALSE)</f>
        <v>370902197109021292</v>
      </c>
      <c r="E6" s="4" t="str">
        <f>VLOOKUP(C6,[2]在职人员信息表!$F:$G,2,FALSE)</f>
        <v>公司领导</v>
      </c>
      <c r="F6" s="4" t="str">
        <f>VLOOKUP(C6,[2]在职人员信息表!$F:$H,3,FALSE)</f>
        <v>总工程师</v>
      </c>
      <c r="G6" s="4" t="s">
        <v>113</v>
      </c>
      <c r="H6" s="371">
        <f>VLOOKUP(C6,[2]任职汇总表!$D:$I,6,FALSE())</f>
        <v>45181</v>
      </c>
      <c r="I6" s="4">
        <v>800</v>
      </c>
      <c r="J6" s="4"/>
      <c r="K6" s="3"/>
    </row>
    <row r="7" s="363" customFormat="1" ht="24" customHeight="1" spans="1:11">
      <c r="A7" s="3">
        <v>4</v>
      </c>
      <c r="B7" s="3"/>
      <c r="C7" s="3" t="s">
        <v>115</v>
      </c>
      <c r="D7" s="3" t="str">
        <f>VLOOKUP(C7,[2]在职人员信息表!$F:$U,16,FALSE)</f>
        <v>21128219830626081X</v>
      </c>
      <c r="E7" s="4" t="str">
        <f>VLOOKUP(C7,[2]在职人员信息表!$F:$G,2,FALSE)</f>
        <v>公司领导</v>
      </c>
      <c r="F7" s="4" t="str">
        <f>VLOOKUP(C7,[2]在职人员信息表!$F:$H,3,FALSE)</f>
        <v>常务副总经理</v>
      </c>
      <c r="G7" s="4" t="s">
        <v>116</v>
      </c>
      <c r="H7" s="371">
        <f>VLOOKUP(C7,[2]任职汇总表!$D:$I,6,FALSE())</f>
        <v>44880</v>
      </c>
      <c r="I7" s="4">
        <v>600</v>
      </c>
      <c r="J7" s="4"/>
      <c r="K7" s="4"/>
    </row>
    <row r="8" s="362" customFormat="1" ht="24" customHeight="1" spans="1:11">
      <c r="A8" s="3">
        <v>5</v>
      </c>
      <c r="B8" s="3"/>
      <c r="C8" s="3" t="s">
        <v>117</v>
      </c>
      <c r="D8" s="3" t="str">
        <f>VLOOKUP(C8,[2]在职人员信息表!$F:$U,16,FALSE)</f>
        <v>230822198111094910</v>
      </c>
      <c r="E8" s="4" t="str">
        <f>VLOOKUP(C8,[2]在职人员信息表!$F:$G,2,FALSE)</f>
        <v>公司领导</v>
      </c>
      <c r="F8" s="4" t="str">
        <f>VLOOKUP(C8,[2]在职人员信息表!$F:$H,3,FALSE)</f>
        <v>副总经理</v>
      </c>
      <c r="G8" s="4" t="s">
        <v>116</v>
      </c>
      <c r="H8" s="371">
        <f>VLOOKUP(C8,[2]任职汇总表!$D:$I,6,FALSE())</f>
        <v>45555</v>
      </c>
      <c r="I8" s="4">
        <v>600</v>
      </c>
      <c r="J8" s="4"/>
      <c r="K8" s="3"/>
    </row>
    <row r="9" s="362" customFormat="1" ht="24" customHeight="1" spans="1:11">
      <c r="A9" s="3">
        <v>6</v>
      </c>
      <c r="B9" s="3"/>
      <c r="C9" s="3" t="s">
        <v>118</v>
      </c>
      <c r="D9" s="3" t="str">
        <f>VLOOKUP(C9,[2]在职人员信息表!$F:$U,16,FALSE)</f>
        <v>130403196411292114</v>
      </c>
      <c r="E9" s="4" t="str">
        <f>VLOOKUP(C9,[2]在职人员信息表!$F:$G,2,FALSE)</f>
        <v>公司领导</v>
      </c>
      <c r="F9" s="4" t="str">
        <f>VLOOKUP(C9,[2]在职人员信息表!$F:$H,3,FALSE)</f>
        <v>总经理助理兼多种经营部经理</v>
      </c>
      <c r="G9" s="4" t="s">
        <v>116</v>
      </c>
      <c r="H9" s="371">
        <f>VLOOKUP(C9,[2]任职汇总表!$D:$I,6,FALSE())</f>
        <v>43164</v>
      </c>
      <c r="I9" s="4">
        <v>600</v>
      </c>
      <c r="J9" s="7">
        <v>1000</v>
      </c>
      <c r="K9" s="3"/>
    </row>
    <row r="10" s="362" customFormat="1" ht="24" customHeight="1" spans="1:11">
      <c r="A10" s="3">
        <v>7</v>
      </c>
      <c r="B10" s="3"/>
      <c r="C10" s="3" t="s">
        <v>119</v>
      </c>
      <c r="D10" s="3" t="str">
        <f>VLOOKUP(C10,[2]在职人员信息表!$F:$U,16,FALSE)</f>
        <v>152723198509184812</v>
      </c>
      <c r="E10" s="4" t="str">
        <f>VLOOKUP(C10,[2]在职人员信息表!$F:$G,2,FALSE)</f>
        <v>公司领导</v>
      </c>
      <c r="F10" s="4" t="str">
        <f>VLOOKUP(C10,[2]在职人员信息表!$F:$H,3,FALSE)</f>
        <v>副总经理</v>
      </c>
      <c r="G10" s="4" t="s">
        <v>116</v>
      </c>
      <c r="H10" s="371">
        <f>VLOOKUP(C10,[2]任职汇总表!$D:$I,6,FALSE())</f>
        <v>44917</v>
      </c>
      <c r="I10" s="4">
        <v>600</v>
      </c>
      <c r="J10" s="7">
        <v>1000</v>
      </c>
      <c r="K10" s="3"/>
    </row>
    <row r="11" s="362" customFormat="1" ht="24" customHeight="1" spans="1:11">
      <c r="A11" s="3">
        <v>8</v>
      </c>
      <c r="B11" s="3"/>
      <c r="C11" s="3" t="s">
        <v>120</v>
      </c>
      <c r="D11" s="3" t="str">
        <f>VLOOKUP(C11,[2]在职人员信息表!$F:$U,16,FALSE)</f>
        <v>362329198611264574</v>
      </c>
      <c r="E11" s="4" t="str">
        <f>VLOOKUP(C11,[2]在职人员信息表!$F:$G,2,FALSE)</f>
        <v>公司领导</v>
      </c>
      <c r="F11" s="4" t="str">
        <f>VLOOKUP(C11,[2]在职人员信息表!$F:$H,3,FALSE)</f>
        <v>副总经理兼矿长</v>
      </c>
      <c r="G11" s="4" t="s">
        <v>116</v>
      </c>
      <c r="H11" s="371">
        <f>VLOOKUP(C11,[2]任职汇总表!$D:$I,6,FALSE())</f>
        <v>45486</v>
      </c>
      <c r="I11" s="4">
        <v>600</v>
      </c>
      <c r="J11" s="4"/>
      <c r="K11" s="3"/>
    </row>
    <row r="12" s="362" customFormat="1" ht="28.5" spans="1:11">
      <c r="A12" s="3">
        <v>9</v>
      </c>
      <c r="B12" s="3"/>
      <c r="C12" s="3" t="s">
        <v>121</v>
      </c>
      <c r="D12" s="3" t="str">
        <f>VLOOKUP(C12,[2]在职人员信息表!$F:$U,16,FALSE)</f>
        <v>150122198401160527</v>
      </c>
      <c r="E12" s="4" t="str">
        <f>VLOOKUP(C12,[2]在职人员信息表!$F:$G,2,FALSE)</f>
        <v>公司领导</v>
      </c>
      <c r="F12" s="4" t="str">
        <f>VLOOKUP(C12,[2]在职人员信息表!$F:$H,3,FALSE)</f>
        <v>力量发展财务副总监兼力量煤业财务总监</v>
      </c>
      <c r="G12" s="4" t="s">
        <v>116</v>
      </c>
      <c r="H12" s="371">
        <f>VLOOKUP(C12,[2]任职汇总表!$D:$I,6,FALSE())</f>
        <v>45861</v>
      </c>
      <c r="I12" s="4">
        <v>600</v>
      </c>
      <c r="J12" s="4"/>
      <c r="K12" s="3"/>
    </row>
    <row r="13" s="362" customFormat="1" ht="24" customHeight="1" spans="1:11">
      <c r="A13" s="3">
        <v>10</v>
      </c>
      <c r="B13" s="3"/>
      <c r="C13" s="3" t="s">
        <v>122</v>
      </c>
      <c r="D13" s="3" t="str">
        <f>VLOOKUP(C13,[2]在职人员信息表!$F:$U,16,FALSE)</f>
        <v>340403197510102439</v>
      </c>
      <c r="E13" s="4" t="str">
        <f>VLOOKUP(C13,[2]在职人员信息表!$F:$G,2,FALSE)</f>
        <v>矿级领导</v>
      </c>
      <c r="F13" s="4" t="str">
        <f>VLOOKUP(C13,[2]在职人员信息表!$F:$H,3,FALSE)</f>
        <v>副矿长</v>
      </c>
      <c r="G13" s="4" t="s">
        <v>123</v>
      </c>
      <c r="H13" s="371">
        <f>VLOOKUP(C13,[2]任职汇总表!$D:$I,6,FALSE())</f>
        <v>45642</v>
      </c>
      <c r="I13" s="4">
        <v>600</v>
      </c>
      <c r="J13" s="4"/>
      <c r="K13" s="3"/>
    </row>
    <row r="14" s="362" customFormat="1" ht="24" customHeight="1" spans="1:11">
      <c r="A14" s="3">
        <v>11</v>
      </c>
      <c r="B14" s="3"/>
      <c r="C14" s="3" t="s">
        <v>124</v>
      </c>
      <c r="D14" s="3" t="str">
        <f>VLOOKUP(C14,[2]在职人员信息表!$F:$U,16,FALSE)</f>
        <v>14010219810504601X</v>
      </c>
      <c r="E14" s="4" t="str">
        <f>VLOOKUP(C14,[2]在职人员信息表!$F:$G,2,FALSE)</f>
        <v>矿级领导</v>
      </c>
      <c r="F14" s="4" t="str">
        <f>VLOOKUP(C14,[2]在职人员信息表!$F:$H,3,FALSE)</f>
        <v>生产副矿长</v>
      </c>
      <c r="G14" s="4" t="s">
        <v>123</v>
      </c>
      <c r="H14" s="371">
        <f>VLOOKUP(C14,[2]任职汇总表!$D:$I,6,FALSE())</f>
        <v>45642</v>
      </c>
      <c r="I14" s="4">
        <v>600</v>
      </c>
      <c r="J14" s="4"/>
      <c r="K14" s="3"/>
    </row>
    <row r="15" s="362" customFormat="1" ht="24" customHeight="1" spans="1:11">
      <c r="A15" s="3">
        <v>12</v>
      </c>
      <c r="B15" s="3"/>
      <c r="C15" s="3" t="s">
        <v>125</v>
      </c>
      <c r="D15" s="3" t="str">
        <f>VLOOKUP(C15,[2]在职人员信息表!$F:$U,16,FALSE)</f>
        <v>140581198801043215</v>
      </c>
      <c r="E15" s="4" t="str">
        <f>VLOOKUP(C15,[2]在职人员信息表!$F:$G,2,FALSE)</f>
        <v>矿级领导</v>
      </c>
      <c r="F15" s="4" t="str">
        <f>VLOOKUP(C15,[2]在职人员信息表!$F:$H,3,FALSE)</f>
        <v>总工程师</v>
      </c>
      <c r="G15" s="4" t="s">
        <v>123</v>
      </c>
      <c r="H15" s="371">
        <f>VLOOKUP(C15,[2]任职汇总表!$D:$I,6,FALSE())</f>
        <v>45642</v>
      </c>
      <c r="I15" s="4">
        <v>600</v>
      </c>
      <c r="J15" s="4"/>
      <c r="K15" s="3"/>
    </row>
    <row r="16" s="362" customFormat="1" ht="24" customHeight="1" spans="1:11">
      <c r="A16" s="3">
        <v>13</v>
      </c>
      <c r="B16" s="3"/>
      <c r="C16" s="3" t="s">
        <v>126</v>
      </c>
      <c r="D16" s="3" t="str">
        <f>VLOOKUP(C16,[2]在职人员信息表!$F:$U,16,FALSE)</f>
        <v>230321197809105011</v>
      </c>
      <c r="E16" s="4" t="str">
        <f>VLOOKUP(C16,[2]在职人员信息表!$F:$G,2,FALSE)</f>
        <v>矿级领导</v>
      </c>
      <c r="F16" s="4" t="str">
        <f>VLOOKUP(C16,[2]在职人员信息表!$F:$H,3,FALSE)</f>
        <v>机电副矿长</v>
      </c>
      <c r="G16" s="4" t="s">
        <v>123</v>
      </c>
      <c r="H16" s="371">
        <f>VLOOKUP(C16,[2]任职汇总表!$D:$I,6,FALSE())</f>
        <v>45642</v>
      </c>
      <c r="I16" s="4">
        <v>600</v>
      </c>
      <c r="J16" s="4"/>
      <c r="K16" s="3"/>
    </row>
    <row r="17" s="362" customFormat="1" ht="24" customHeight="1" spans="1:11">
      <c r="A17" s="3">
        <v>14</v>
      </c>
      <c r="B17" s="3"/>
      <c r="C17" s="3" t="s">
        <v>129</v>
      </c>
      <c r="D17" s="3" t="str">
        <f>VLOOKUP(C17,[2]在职人员信息表!$F:$U,16,FALSE)</f>
        <v>412328197409081532</v>
      </c>
      <c r="E17" s="4" t="str">
        <f>VLOOKUP(C17,[2]在职人员信息表!$F:$G,2,FALSE)</f>
        <v>选煤厂</v>
      </c>
      <c r="F17" s="4" t="str">
        <f>VLOOKUP(C17,[2]在职人员信息表!$F:$H,3,FALSE)</f>
        <v>总经理助理兼选煤厂厂长</v>
      </c>
      <c r="G17" s="4" t="s">
        <v>123</v>
      </c>
      <c r="H17" s="371">
        <f>VLOOKUP(C17,[2]任职汇总表!$D:$I,6,FALSE())</f>
        <v>45286</v>
      </c>
      <c r="I17" s="4">
        <v>600</v>
      </c>
      <c r="J17" s="4"/>
      <c r="K17" s="3"/>
    </row>
    <row r="18" s="362" customFormat="1" ht="24" customHeight="1" spans="1:11">
      <c r="A18" s="3">
        <v>15</v>
      </c>
      <c r="B18" s="3"/>
      <c r="C18" s="3" t="s">
        <v>130</v>
      </c>
      <c r="D18" s="3" t="str">
        <f>VLOOKUP(C18,[2]在职人员信息表!$F:$U,16,FALSE)</f>
        <v>512323198105240334</v>
      </c>
      <c r="E18" s="4" t="str">
        <f>VLOOKUP(C18,[2]在职人员信息表!$F:$G,2,FALSE)</f>
        <v>矿级领导</v>
      </c>
      <c r="F18" s="4" t="str">
        <f>VLOOKUP(C18,[2]在职人员信息表!$F:$H,3,FALSE)</f>
        <v>地质防治水副总工程师</v>
      </c>
      <c r="G18" s="4" t="s">
        <v>128</v>
      </c>
      <c r="H18" s="371">
        <f>VLOOKUP(C18,[2]任职汇总表!$D:$I,6,FALSE())</f>
        <v>45460</v>
      </c>
      <c r="I18" s="4">
        <v>400</v>
      </c>
      <c r="J18" s="4"/>
      <c r="K18" s="3"/>
    </row>
    <row r="19" s="362" customFormat="1" ht="24" customHeight="1" spans="1:11">
      <c r="A19" s="3">
        <v>16</v>
      </c>
      <c r="B19" s="3"/>
      <c r="C19" s="3" t="s">
        <v>131</v>
      </c>
      <c r="D19" s="3" t="str">
        <f>VLOOKUP(C19,[2]在职人员信息表!$F:$U,16,FALSE)</f>
        <v>140428198808152812</v>
      </c>
      <c r="E19" s="4" t="str">
        <f>VLOOKUP(C19,[2]在职人员信息表!$F:$G,2,FALSE)</f>
        <v>矿级领导</v>
      </c>
      <c r="F19" s="4" t="str">
        <f>VLOOKUP(C19,[2]在职人员信息表!$F:$H,3,FALSE)</f>
        <v>安全副总工程师</v>
      </c>
      <c r="G19" s="4" t="s">
        <v>128</v>
      </c>
      <c r="H19" s="371">
        <f>VLOOKUP(C19,[2]任职汇总表!$D:$I,6,FALSE())</f>
        <v>45423</v>
      </c>
      <c r="I19" s="4">
        <v>400</v>
      </c>
      <c r="J19" s="4"/>
      <c r="K19" s="3"/>
    </row>
    <row r="20" s="362" customFormat="1" ht="24" customHeight="1" spans="1:11">
      <c r="A20" s="3">
        <v>17</v>
      </c>
      <c r="B20" s="3"/>
      <c r="C20" s="3" t="s">
        <v>132</v>
      </c>
      <c r="D20" s="3" t="str">
        <f>VLOOKUP(C20,[2]在职人员信息表!$F:$U,16,FALSE)</f>
        <v>370983198605021358</v>
      </c>
      <c r="E20" s="4" t="str">
        <f>VLOOKUP(C20,[2]在职人员信息表!$F:$G,2,FALSE)</f>
        <v>矿级领导</v>
      </c>
      <c r="F20" s="4" t="str">
        <f>VLOOKUP(C20,[2]在职人员信息表!$F:$H,3,FALSE)</f>
        <v>机电副总工程师</v>
      </c>
      <c r="G20" s="4" t="s">
        <v>128</v>
      </c>
      <c r="H20" s="371">
        <f>VLOOKUP(C20,[2]任职汇总表!$D:$I,6,FALSE())</f>
        <v>45423</v>
      </c>
      <c r="I20" s="4">
        <v>400</v>
      </c>
      <c r="J20" s="4"/>
      <c r="K20" s="3"/>
    </row>
    <row r="21" s="362" customFormat="1" ht="24" customHeight="1" spans="1:11">
      <c r="A21" s="3">
        <v>18</v>
      </c>
      <c r="B21" s="3"/>
      <c r="C21" s="3" t="s">
        <v>133</v>
      </c>
      <c r="D21" s="3" t="str">
        <f>VLOOKUP(C21,[2]在职人员信息表!$F:$U,16,FALSE)</f>
        <v>152103198304015478</v>
      </c>
      <c r="E21" s="4" t="str">
        <f>VLOOKUP(C21,[2]在职人员信息表!$F:$G,2,FALSE)</f>
        <v>通风科</v>
      </c>
      <c r="F21" s="4" t="str">
        <f>VLOOKUP(C21,[2]在职人员信息表!$F:$H,3,FALSE)</f>
        <v>通风副总工程师</v>
      </c>
      <c r="G21" s="4" t="s">
        <v>128</v>
      </c>
      <c r="H21" s="371">
        <f>VLOOKUP(C21,[2]任职汇总表!$D:$I,6,FALSE())</f>
        <v>45597</v>
      </c>
      <c r="I21" s="4">
        <v>400</v>
      </c>
      <c r="J21" s="4"/>
      <c r="K21" s="3"/>
    </row>
    <row r="22" s="362" customFormat="1" ht="24" customHeight="1" spans="1:11">
      <c r="A22" s="3">
        <v>19</v>
      </c>
      <c r="B22" s="3"/>
      <c r="C22" s="3" t="s">
        <v>134</v>
      </c>
      <c r="D22" s="3" t="str">
        <f>VLOOKUP(C22,[2]在职人员信息表!$F:$U,16,FALSE)</f>
        <v>150428198903200159</v>
      </c>
      <c r="E22" s="4" t="str">
        <f>VLOOKUP(C22,[2]在职人员信息表!$F:$G,2,FALSE)</f>
        <v>综采队</v>
      </c>
      <c r="F22" s="4" t="str">
        <f>VLOOKUP(C22,[2]在职人员信息表!$F:$H,3,FALSE)</f>
        <v>矿长助理兼综采队队长</v>
      </c>
      <c r="G22" s="4" t="s">
        <v>128</v>
      </c>
      <c r="H22" s="371">
        <f>VLOOKUP(C22,[2]任职汇总表!$D:$I,6,FALSE())</f>
        <v>45597</v>
      </c>
      <c r="I22" s="4">
        <v>400</v>
      </c>
      <c r="J22" s="4"/>
      <c r="K22" s="3"/>
    </row>
    <row r="23" s="362" customFormat="1" ht="24" customHeight="1" spans="1:11">
      <c r="A23" s="3">
        <v>20</v>
      </c>
      <c r="B23" s="3"/>
      <c r="C23" s="3" t="s">
        <v>135</v>
      </c>
      <c r="D23" s="3" t="str">
        <f>VLOOKUP(C23,[2]在职人员信息表!$F:$U,16,FALSE)</f>
        <v>362321198502011059</v>
      </c>
      <c r="E23" s="4" t="str">
        <f>VLOOKUP(C23,[2]在职人员信息表!$F:$G,2,FALSE)</f>
        <v>机运队</v>
      </c>
      <c r="F23" s="4" t="str">
        <f>VLOOKUP(C23,[2]在职人员信息表!$F:$H,3,FALSE)</f>
        <v>矿长助理兼机运队队长</v>
      </c>
      <c r="G23" s="4" t="s">
        <v>128</v>
      </c>
      <c r="H23" s="371">
        <f>VLOOKUP(C23,[2]任职汇总表!$D:$I,6,FALSE())</f>
        <v>45698</v>
      </c>
      <c r="I23" s="4">
        <v>400</v>
      </c>
      <c r="J23" s="4"/>
      <c r="K23" s="3"/>
    </row>
    <row r="24" s="362" customFormat="1" ht="24" customHeight="1" spans="1:11">
      <c r="A24" s="3">
        <v>21</v>
      </c>
      <c r="B24" s="3"/>
      <c r="C24" s="3" t="s">
        <v>136</v>
      </c>
      <c r="D24" s="3" t="str">
        <f>VLOOKUP(C24,[2]在职人员信息表!$F:$U,16,FALSE)</f>
        <v>140108198805043918</v>
      </c>
      <c r="E24" s="4" t="str">
        <f>VLOOKUP(C24,[2]在职人员信息表!$F:$G,2,FALSE)</f>
        <v>选煤厂</v>
      </c>
      <c r="F24" s="4" t="str">
        <f>VLOOKUP(C24,[2]在职人员信息表!$F:$H,3,FALSE)</f>
        <v>常务副厂长</v>
      </c>
      <c r="G24" s="4" t="s">
        <v>128</v>
      </c>
      <c r="H24" s="371">
        <f>VLOOKUP(C24,[2]任职汇总表!$D:$I,6,FALSE())</f>
        <v>45775</v>
      </c>
      <c r="I24" s="4">
        <v>400</v>
      </c>
      <c r="J24" s="4"/>
      <c r="K24" s="3"/>
    </row>
    <row r="25" s="362" customFormat="1" ht="24" customHeight="1" spans="1:11">
      <c r="A25" s="3">
        <v>22</v>
      </c>
      <c r="B25" s="3"/>
      <c r="C25" s="3" t="s">
        <v>137</v>
      </c>
      <c r="D25" s="3" t="str">
        <f>VLOOKUP(C25,[2]在职人员信息表!$F:$U,16,FALSE)</f>
        <v>152723198801254515</v>
      </c>
      <c r="E25" s="4" t="s">
        <v>138</v>
      </c>
      <c r="F25" s="4" t="s">
        <v>139</v>
      </c>
      <c r="G25" s="4" t="s">
        <v>128</v>
      </c>
      <c r="H25" s="371">
        <f>VLOOKUP(C25,[2]任职汇总表!$D:$I,6,FALSE())</f>
        <v>45866</v>
      </c>
      <c r="I25" s="4">
        <v>400</v>
      </c>
      <c r="J25" s="4"/>
      <c r="K25" s="3"/>
    </row>
    <row r="26" s="364" customFormat="1" ht="24" customHeight="1" spans="1:11">
      <c r="A26" s="3">
        <v>23</v>
      </c>
      <c r="B26" s="3"/>
      <c r="C26" s="3" t="s">
        <v>140</v>
      </c>
      <c r="D26" s="3" t="str">
        <f>VLOOKUP(C26,[2]在职人员信息表!$F:$U,16,FALSE)</f>
        <v>152723198610124814</v>
      </c>
      <c r="E26" s="4" t="str">
        <f>VLOOKUP(C26,[2]在职人员信息表!$F:$G,2,FALSE)</f>
        <v>通风科</v>
      </c>
      <c r="F26" s="4" t="str">
        <f>VLOOKUP(C26,[2]在职人员信息表!$F:$H,3,FALSE)</f>
        <v>矿长助理</v>
      </c>
      <c r="G26" s="4" t="s">
        <v>128</v>
      </c>
      <c r="H26" s="371">
        <f>VLOOKUP(C26,[2]任职汇总表!$D:$I,6,FALSE())</f>
        <v>45866</v>
      </c>
      <c r="I26" s="4">
        <v>400</v>
      </c>
      <c r="J26" s="4"/>
      <c r="K26" s="374"/>
    </row>
    <row r="27" s="362" customFormat="1" ht="24" customHeight="1" spans="1:11">
      <c r="A27" s="3">
        <v>24</v>
      </c>
      <c r="B27" s="3"/>
      <c r="C27" s="3" t="s">
        <v>141</v>
      </c>
      <c r="D27" s="3" t="str">
        <f>VLOOKUP(C27,[2]在职人员信息表!$F:$U,16,FALSE)</f>
        <v>152723198410215439</v>
      </c>
      <c r="E27" s="4" t="str">
        <f>VLOOKUP(C27,[2]在职人员信息表!$F:$G,2,FALSE)</f>
        <v>开发部</v>
      </c>
      <c r="F27" s="4" t="str">
        <f>VLOOKUP(C27,[2]在职人员信息表!$F:$H,3,FALSE)</f>
        <v>经理</v>
      </c>
      <c r="G27" s="4" t="s">
        <v>128</v>
      </c>
      <c r="H27" s="371">
        <f>VLOOKUP(C27,[2]任职汇总表!$D:$I,6,FALSE())</f>
        <v>45881</v>
      </c>
      <c r="I27" s="4">
        <v>400</v>
      </c>
      <c r="J27" s="7">
        <v>1000</v>
      </c>
      <c r="K27" s="3"/>
    </row>
    <row r="28" s="362" customFormat="1" ht="24" customHeight="1" spans="1:11">
      <c r="A28" s="3">
        <v>25</v>
      </c>
      <c r="B28" s="3"/>
      <c r="C28" s="3" t="s">
        <v>142</v>
      </c>
      <c r="D28" s="3" t="str">
        <f>VLOOKUP(C28,[2]在职人员信息表!$F:$U,16,FALSE)</f>
        <v>142232198701063831</v>
      </c>
      <c r="E28" s="4" t="str">
        <f>VLOOKUP(C28,[2]在职人员信息表!$F:$G,2,FALSE)</f>
        <v>采购部</v>
      </c>
      <c r="F28" s="4" t="str">
        <f>VLOOKUP(C28,[2]在职人员信息表!$F:$H,3,FALSE)</f>
        <v>经理</v>
      </c>
      <c r="G28" s="4" t="s">
        <v>128</v>
      </c>
      <c r="H28" s="371">
        <f>VLOOKUP(C28,[2]任职汇总表!$D:$I,6,FALSE())</f>
        <v>45881</v>
      </c>
      <c r="I28" s="4">
        <v>400</v>
      </c>
      <c r="J28" s="4"/>
      <c r="K28" s="3"/>
    </row>
    <row r="29" s="362" customFormat="1" ht="24" customHeight="1" spans="1:11">
      <c r="A29" s="3">
        <v>26</v>
      </c>
      <c r="B29" s="3"/>
      <c r="C29" s="3" t="s">
        <v>143</v>
      </c>
      <c r="D29" s="3" t="str">
        <f>VLOOKUP(C29,[2]在职人员信息表!$F:$U,16,FALSE)</f>
        <v>152325198603106029</v>
      </c>
      <c r="E29" s="4" t="str">
        <f>VLOOKUP(C29,[2]在职人员信息表!$F:$G,2,FALSE)</f>
        <v>人力行政中心</v>
      </c>
      <c r="F29" s="4" t="str">
        <f>VLOOKUP(C29,[2]在职人员信息表!$F:$H,3,FALSE)</f>
        <v>高级主任人力资源管理师</v>
      </c>
      <c r="G29" s="4" t="s">
        <v>128</v>
      </c>
      <c r="H29" s="371">
        <f>VLOOKUP(C29,[2]任职汇总表!$D:$I,6,FALSE())</f>
        <v>45769</v>
      </c>
      <c r="I29" s="4">
        <v>400</v>
      </c>
      <c r="J29" s="4"/>
      <c r="K29" s="3"/>
    </row>
    <row r="30" s="362" customFormat="1" ht="24" customHeight="1" spans="1:11">
      <c r="A30" s="3">
        <v>27</v>
      </c>
      <c r="B30" s="3"/>
      <c r="C30" s="3" t="s">
        <v>144</v>
      </c>
      <c r="D30" s="3" t="str">
        <f>VLOOKUP(C30,[2]在职人员信息表!$F:$U,16,FALSE)</f>
        <v>152723198802081222</v>
      </c>
      <c r="E30" s="4" t="str">
        <f>VLOOKUP(C30,[2]在职人员信息表!$F:$G,2,FALSE)</f>
        <v>人力行政中心</v>
      </c>
      <c r="F30" s="4" t="str">
        <f>VLOOKUP(C30,[2]在职人员信息表!$F:$H,3,FALSE)</f>
        <v>经理</v>
      </c>
      <c r="G30" s="4" t="s">
        <v>128</v>
      </c>
      <c r="H30" s="371">
        <f>VLOOKUP(C30,[2]任职汇总表!$D:$I,6,FALSE())</f>
        <v>45664</v>
      </c>
      <c r="I30" s="4">
        <v>400</v>
      </c>
      <c r="J30" s="4"/>
      <c r="K30" s="3"/>
    </row>
    <row r="31" s="362" customFormat="1" ht="24" customHeight="1" spans="1:11">
      <c r="A31" s="3">
        <v>28</v>
      </c>
      <c r="B31" s="3"/>
      <c r="C31" s="3" t="s">
        <v>145</v>
      </c>
      <c r="D31" s="3" t="str">
        <f>VLOOKUP(C31,[2]在职人员信息表!$F:$U,16,FALSE)</f>
        <v>130828198708180269</v>
      </c>
      <c r="E31" s="4" t="str">
        <f>VLOOKUP(C31,[2]在职人员信息表!$F:$G,2,FALSE)</f>
        <v>法务监察部</v>
      </c>
      <c r="F31" s="4" t="str">
        <f>VLOOKUP(C31,[2]在职人员信息表!$F:$H,3,FALSE)</f>
        <v>经理</v>
      </c>
      <c r="G31" s="4" t="s">
        <v>128</v>
      </c>
      <c r="H31" s="371">
        <f>VLOOKUP(C31,[2]任职汇总表!$D:$I,6,FALSE())</f>
        <v>45145</v>
      </c>
      <c r="I31" s="4">
        <v>400</v>
      </c>
      <c r="J31" s="7">
        <v>600</v>
      </c>
      <c r="K31" s="3"/>
    </row>
    <row r="32" s="362" customFormat="1" ht="24" customHeight="1" spans="1:11">
      <c r="A32" s="3">
        <v>29</v>
      </c>
      <c r="B32" s="3"/>
      <c r="C32" s="3" t="s">
        <v>146</v>
      </c>
      <c r="D32" s="3" t="str">
        <f>VLOOKUP(C32,[2]在职人员信息表!$F:$U,16,FALSE)</f>
        <v>152102196412021212</v>
      </c>
      <c r="E32" s="4" t="str">
        <f>VLOOKUP(C32,[2]在职人员信息表!$F:$G,2,FALSE)</f>
        <v>总工办</v>
      </c>
      <c r="F32" s="4" t="str">
        <f>VLOOKUP(C32,[2]在职人员信息表!$F:$H,3,FALSE)</f>
        <v>总工办职员</v>
      </c>
      <c r="G32" s="4" t="s">
        <v>128</v>
      </c>
      <c r="H32" s="371">
        <f>VLOOKUP(C32,[2]任职汇总表!$D:$I,6,FALSE())</f>
        <v>44559</v>
      </c>
      <c r="I32" s="4">
        <v>400</v>
      </c>
      <c r="J32" s="4"/>
      <c r="K32" s="3"/>
    </row>
    <row r="33" s="362" customFormat="1" ht="24" customHeight="1" spans="1:11">
      <c r="A33" s="3">
        <v>30</v>
      </c>
      <c r="B33" s="3"/>
      <c r="C33" s="3" t="s">
        <v>147</v>
      </c>
      <c r="D33" s="3" t="str">
        <f>VLOOKUP(C33,[2]在职人员信息表!$F:$U,16,FALSE)</f>
        <v>370922196708141318</v>
      </c>
      <c r="E33" s="4" t="str">
        <f>VLOOKUP(C33,[2]在职人员信息表!$F:$G,2,FALSE)</f>
        <v>总工办</v>
      </c>
      <c r="F33" s="4" t="str">
        <f>VLOOKUP(C33,[2]在职人员信息表!$F:$H,3,FALSE)</f>
        <v>总工办职员</v>
      </c>
      <c r="G33" s="4" t="s">
        <v>128</v>
      </c>
      <c r="H33" s="371">
        <f>VLOOKUP(C33,[2]任职汇总表!$D:$I,6,FALSE())</f>
        <v>43556</v>
      </c>
      <c r="I33" s="4">
        <v>400</v>
      </c>
      <c r="J33" s="4"/>
      <c r="K33" s="3"/>
    </row>
    <row r="34" s="362" customFormat="1" ht="24" customHeight="1" spans="1:11">
      <c r="A34" s="3">
        <v>31</v>
      </c>
      <c r="B34" s="3"/>
      <c r="C34" s="3" t="s">
        <v>148</v>
      </c>
      <c r="D34" s="3" t="str">
        <f>VLOOKUP(C34,[2]在职人员信息表!$F:$U,16,FALSE)</f>
        <v>340621197702275610</v>
      </c>
      <c r="E34" s="4" t="str">
        <f>VLOOKUP(C34,[2]在职人员信息表!$F:$G,2,FALSE)</f>
        <v>总工办</v>
      </c>
      <c r="F34" s="4" t="str">
        <f>VLOOKUP(C34,[2]在职人员信息表!$F:$H,3,FALSE)</f>
        <v>总工办职员</v>
      </c>
      <c r="G34" s="4" t="s">
        <v>128</v>
      </c>
      <c r="H34" s="371">
        <f>VLOOKUP(C34,[2]任职汇总表!$D:$I,6,FALSE())</f>
        <v>45289</v>
      </c>
      <c r="I34" s="4">
        <v>400</v>
      </c>
      <c r="J34" s="4"/>
      <c r="K34" s="3"/>
    </row>
    <row r="35" s="362" customFormat="1" ht="24" customHeight="1" spans="1:11">
      <c r="A35" s="3">
        <v>32</v>
      </c>
      <c r="B35" s="3"/>
      <c r="C35" s="3" t="s">
        <v>149</v>
      </c>
      <c r="D35" s="3" t="str">
        <f>VLOOKUP(C35,[2]在职人员信息表!$F:$U,16,FALSE)</f>
        <v>140224198001280630</v>
      </c>
      <c r="E35" s="4" t="str">
        <f>VLOOKUP(C35,[2]在职人员信息表!$F:$G,2,FALSE)</f>
        <v>总工办</v>
      </c>
      <c r="F35" s="4" t="str">
        <f>VLOOKUP(C35,[2]在职人员信息表!$F:$H,3,FALSE)</f>
        <v>总工办主任</v>
      </c>
      <c r="G35" s="4" t="s">
        <v>128</v>
      </c>
      <c r="H35" s="371">
        <f>VLOOKUP(C35,[2]任职汇总表!$D:$I,6,FALSE())</f>
        <v>45630</v>
      </c>
      <c r="I35" s="4">
        <v>400</v>
      </c>
      <c r="J35" s="4"/>
      <c r="K35" s="3"/>
    </row>
    <row r="36" s="362" customFormat="1" ht="24" customHeight="1" spans="1:11">
      <c r="A36" s="3">
        <v>33</v>
      </c>
      <c r="B36" s="3"/>
      <c r="C36" s="3" t="s">
        <v>150</v>
      </c>
      <c r="D36" s="3" t="str">
        <f>VLOOKUP(C36,[2]在职人员信息表!$F:$U,16,FALSE)</f>
        <v>130521197011257013</v>
      </c>
      <c r="E36" s="4" t="str">
        <f>VLOOKUP(C36,[2]在职人员信息表!$F:$G,2,FALSE)</f>
        <v>总工办</v>
      </c>
      <c r="F36" s="4" t="str">
        <f>VLOOKUP(C36,[2]在职人员信息表!$F:$H,3,FALSE)</f>
        <v>总工办职员</v>
      </c>
      <c r="G36" s="4" t="s">
        <v>128</v>
      </c>
      <c r="H36" s="371">
        <f>VLOOKUP(C36,[2]任职汇总表!$D:$I,6,FALSE())</f>
        <v>45630</v>
      </c>
      <c r="I36" s="4">
        <v>400</v>
      </c>
      <c r="J36" s="4"/>
      <c r="K36" s="3"/>
    </row>
    <row r="37" s="362" customFormat="1" ht="24" customHeight="1" spans="1:11">
      <c r="A37" s="3">
        <v>34</v>
      </c>
      <c r="B37" s="3"/>
      <c r="C37" s="3" t="s">
        <v>151</v>
      </c>
      <c r="D37" s="3" t="str">
        <f>VLOOKUP(C37,[2]在职人员信息表!$F:$U,16,FALSE)</f>
        <v>231026198311142342</v>
      </c>
      <c r="E37" s="4" t="str">
        <f>VLOOKUP(C37,[2]在职人员信息表!$F:$G,2,FALSE)</f>
        <v>经营管理部</v>
      </c>
      <c r="F37" s="4" t="str">
        <f>VLOOKUP(C37,[2]在职人员信息表!$F:$H,3,FALSE)</f>
        <v>经理</v>
      </c>
      <c r="G37" s="4" t="s">
        <v>128</v>
      </c>
      <c r="H37" s="371">
        <f>VLOOKUP(C37,[2]任职汇总表!$D:$I,6,FALSE())</f>
        <v>45505</v>
      </c>
      <c r="I37" s="4">
        <v>400</v>
      </c>
      <c r="J37" s="4"/>
      <c r="K37" s="3"/>
    </row>
    <row r="38" s="362" customFormat="1" ht="24" customHeight="1" spans="1:11">
      <c r="A38" s="3">
        <v>35</v>
      </c>
      <c r="B38" s="3"/>
      <c r="C38" s="4" t="s">
        <v>154</v>
      </c>
      <c r="D38" s="3" t="str">
        <f>VLOOKUP(C38,[2]在职人员信息表!$F:$U,16,FALSE)</f>
        <v>370881198111304835</v>
      </c>
      <c r="E38" s="4" t="str">
        <f>VLOOKUP(C38,[2]在职人员信息表!$F:$G,2,FALSE)</f>
        <v>综采队</v>
      </c>
      <c r="F38" s="4" t="str">
        <f>VLOOKUP(C38,[2]在职人员信息表!$F:$H,3,FALSE)</f>
        <v>常务副队长</v>
      </c>
      <c r="G38" s="4" t="s">
        <v>155</v>
      </c>
      <c r="H38" s="371">
        <f>VLOOKUP(C38,[2]任职汇总表!$D:$I,6,FALSE())</f>
        <v>45090</v>
      </c>
      <c r="I38" s="4">
        <v>300</v>
      </c>
      <c r="J38" s="4"/>
      <c r="K38" s="3"/>
    </row>
    <row r="39" s="362" customFormat="1" ht="24" customHeight="1" spans="1:11">
      <c r="A39" s="3">
        <v>36</v>
      </c>
      <c r="B39" s="3"/>
      <c r="C39" s="3" t="s">
        <v>156</v>
      </c>
      <c r="D39" s="3" t="str">
        <f>VLOOKUP(C39,[2]在职人员信息表!$F:$U,16,FALSE)</f>
        <v>370983198101161832</v>
      </c>
      <c r="E39" s="4" t="str">
        <f>VLOOKUP(C39,[2]在职人员信息表!$F:$G,2,FALSE)</f>
        <v>综掘队</v>
      </c>
      <c r="F39" s="4" t="str">
        <f>VLOOKUP(C39,[2]在职人员信息表!$F:$H,3,FALSE)</f>
        <v>队长</v>
      </c>
      <c r="G39" s="4" t="s">
        <v>155</v>
      </c>
      <c r="H39" s="371">
        <f>VLOOKUP(C39,[2]任职汇总表!$D:$I,6,FALSE())</f>
        <v>45866</v>
      </c>
      <c r="I39" s="4">
        <v>300</v>
      </c>
      <c r="J39" s="4"/>
      <c r="K39" s="3"/>
    </row>
    <row r="40" s="362" customFormat="1" ht="24" customHeight="1" spans="1:11">
      <c r="A40" s="3">
        <v>37</v>
      </c>
      <c r="B40" s="3"/>
      <c r="C40" s="3" t="s">
        <v>157</v>
      </c>
      <c r="D40" s="3" t="str">
        <f>VLOOKUP(C40,[2]在职人员信息表!$F:$U,16,FALSE)</f>
        <v>15272319861209601X</v>
      </c>
      <c r="E40" s="4" t="str">
        <f>VLOOKUP(C40,[2]在职人员信息表!$F:$G,2,FALSE)</f>
        <v>安全监察科</v>
      </c>
      <c r="F40" s="4" t="str">
        <f>VLOOKUP(C40,[2]在职人员信息表!$F:$H,3,FALSE)</f>
        <v>科长</v>
      </c>
      <c r="G40" s="4" t="s">
        <v>155</v>
      </c>
      <c r="H40" s="371">
        <f>VLOOKUP(C40,[2]任职汇总表!$D:$I,6,FALSE())</f>
        <v>45145</v>
      </c>
      <c r="I40" s="4">
        <v>300</v>
      </c>
      <c r="J40" s="4"/>
      <c r="K40" s="3"/>
    </row>
    <row r="41" s="362" customFormat="1" ht="24" customHeight="1" spans="1:11">
      <c r="A41" s="3">
        <v>38</v>
      </c>
      <c r="B41" s="3"/>
      <c r="C41" s="3" t="s">
        <v>158</v>
      </c>
      <c r="D41" s="3" t="str">
        <f>VLOOKUP(C41,[2]在职人员信息表!$F:$U,16,FALSE)</f>
        <v>410622197402106035</v>
      </c>
      <c r="E41" s="4" t="str">
        <f>VLOOKUP(C41,[2]在职人员信息表!$F:$G,2,FALSE)</f>
        <v>选煤厂</v>
      </c>
      <c r="F41" s="4" t="str">
        <f>VLOOKUP(C41,[2]在职人员信息表!$F:$H,3,FALSE)</f>
        <v>安全副厂长</v>
      </c>
      <c r="G41" s="4" t="s">
        <v>155</v>
      </c>
      <c r="H41" s="371">
        <f>VLOOKUP(C41,[2]任职汇总表!$D:$I,6,FALSE())</f>
        <v>44210</v>
      </c>
      <c r="I41" s="4">
        <v>300</v>
      </c>
      <c r="J41" s="4"/>
      <c r="K41" s="3"/>
    </row>
    <row r="42" s="362" customFormat="1" ht="24" customHeight="1" spans="1:11">
      <c r="A42" s="3">
        <v>39</v>
      </c>
      <c r="B42" s="3"/>
      <c r="C42" s="3" t="s">
        <v>159</v>
      </c>
      <c r="D42" s="3" t="str">
        <f>VLOOKUP(C42,[2]在职人员信息表!$F:$U,16,FALSE)</f>
        <v>152723198804241517</v>
      </c>
      <c r="E42" s="4" t="str">
        <f>VLOOKUP(C42,[2]在职人员信息表!$F:$G,2,FALSE)</f>
        <v>总调度室</v>
      </c>
      <c r="F42" s="4" t="str">
        <f>VLOOKUP(C42,[2]在职人员信息表!$F:$H,3,FALSE)</f>
        <v>主任</v>
      </c>
      <c r="G42" s="4" t="s">
        <v>155</v>
      </c>
      <c r="H42" s="371">
        <f>VLOOKUP(C42,[2]任职汇总表!$D:$I,6,FALSE())</f>
        <v>45866</v>
      </c>
      <c r="I42" s="4">
        <v>300</v>
      </c>
      <c r="J42" s="4"/>
      <c r="K42" s="3"/>
    </row>
    <row r="43" s="362" customFormat="1" ht="24" customHeight="1" spans="1:11">
      <c r="A43" s="3">
        <v>40</v>
      </c>
      <c r="B43" s="3"/>
      <c r="C43" s="3" t="s">
        <v>160</v>
      </c>
      <c r="D43" s="3" t="str">
        <f>VLOOKUP(C43,[2]在职人员信息表!$F:$U,16,FALSE)</f>
        <v>410107196310270510</v>
      </c>
      <c r="E43" s="4" t="str">
        <f>VLOOKUP(C43,[2]在职人员信息表!$F:$G,2,FALSE)</f>
        <v>机电科</v>
      </c>
      <c r="F43" s="4" t="str">
        <f>VLOOKUP(C43,[2]在职人员信息表!$F:$H,3,FALSE)</f>
        <v>工程师</v>
      </c>
      <c r="G43" s="4" t="s">
        <v>155</v>
      </c>
      <c r="H43" s="371">
        <f>VLOOKUP(C43,[2]任职汇总表!$D:$I,6,FALSE())</f>
        <v>44608</v>
      </c>
      <c r="I43" s="4">
        <v>300</v>
      </c>
      <c r="J43" s="4"/>
      <c r="K43" s="3"/>
    </row>
    <row r="44" s="362" customFormat="1" ht="24" customHeight="1" spans="1:11">
      <c r="A44" s="3">
        <v>41</v>
      </c>
      <c r="B44" s="3"/>
      <c r="C44" s="4" t="s">
        <v>161</v>
      </c>
      <c r="D44" s="3" t="str">
        <f>VLOOKUP(C44,[2]在职人员信息表!$F:$U,16,FALSE)</f>
        <v>220603197809090333</v>
      </c>
      <c r="E44" s="4" t="str">
        <f>VLOOKUP(C44,[2]在职人员信息表!$F:$G,2,FALSE)</f>
        <v>机电科</v>
      </c>
      <c r="F44" s="4" t="str">
        <f>VLOOKUP(C44,[2]在职人员信息表!$F:$H,3,FALSE)</f>
        <v>科长</v>
      </c>
      <c r="G44" s="4" t="s">
        <v>155</v>
      </c>
      <c r="H44" s="371">
        <f>VLOOKUP(C44,[2]任职汇总表!$D:$I,6,FALSE())</f>
        <v>45229</v>
      </c>
      <c r="I44" s="4">
        <v>300</v>
      </c>
      <c r="J44" s="4"/>
      <c r="K44" s="3"/>
    </row>
    <row r="45" s="362" customFormat="1" ht="24" customHeight="1" spans="1:11">
      <c r="A45" s="3">
        <v>42</v>
      </c>
      <c r="B45" s="3"/>
      <c r="C45" s="3" t="s">
        <v>162</v>
      </c>
      <c r="D45" s="3" t="str">
        <f>VLOOKUP(C45,[2]在职人员信息表!$F:$U,16,FALSE)</f>
        <v>370826198807295151</v>
      </c>
      <c r="E45" s="4" t="str">
        <f>VLOOKUP(C45,[2]在职人员信息表!$F:$G,2,FALSE)</f>
        <v>生产机修科</v>
      </c>
      <c r="F45" s="4" t="str">
        <f>VLOOKUP(C45,[2]在职人员信息表!$F:$H,3,FALSE)</f>
        <v>科长</v>
      </c>
      <c r="G45" s="4" t="s">
        <v>155</v>
      </c>
      <c r="H45" s="371">
        <f>VLOOKUP(C45,[2]任职汇总表!$D:$I,6,FALSE())</f>
        <v>45664</v>
      </c>
      <c r="I45" s="4">
        <v>300</v>
      </c>
      <c r="J45" s="4"/>
      <c r="K45" s="3"/>
    </row>
    <row r="46" s="362" customFormat="1" ht="24" customHeight="1" spans="1:11">
      <c r="A46" s="3">
        <v>43</v>
      </c>
      <c r="B46" s="3"/>
      <c r="C46" s="3" t="s">
        <v>163</v>
      </c>
      <c r="D46" s="3" t="str">
        <f>VLOOKUP(C46,[2]在职人员信息表!$F:$U,16,FALSE)</f>
        <v>370922196506096950</v>
      </c>
      <c r="E46" s="4" t="str">
        <f>VLOOKUP(C46,[2]在职人员信息表!$F:$G,2,FALSE)</f>
        <v>生产机修科</v>
      </c>
      <c r="F46" s="4" t="str">
        <f>VLOOKUP(C46,[2]在职人员信息表!$F:$H,3,FALSE)</f>
        <v>工程师</v>
      </c>
      <c r="G46" s="4" t="s">
        <v>155</v>
      </c>
      <c r="H46" s="371">
        <f>VLOOKUP(C46,[2]任职汇总表!$D:$I,6,FALSE())</f>
        <v>44608</v>
      </c>
      <c r="I46" s="4">
        <v>300</v>
      </c>
      <c r="J46" s="4"/>
      <c r="K46" s="3"/>
    </row>
    <row r="47" s="362" customFormat="1" ht="24" customHeight="1" spans="1:11">
      <c r="A47" s="3">
        <v>44</v>
      </c>
      <c r="B47" s="3"/>
      <c r="C47" s="3" t="s">
        <v>164</v>
      </c>
      <c r="D47" s="3" t="str">
        <f>VLOOKUP(C47,[2]在职人员信息表!$F:$U,16,FALSE)</f>
        <v>152723198207184526</v>
      </c>
      <c r="E47" s="4" t="str">
        <f>VLOOKUP(C47,[2]在职人员信息表!$F:$G,2,FALSE)</f>
        <v>财务部</v>
      </c>
      <c r="F47" s="4" t="str">
        <f>VLOOKUP(C47,[2]在职人员信息表!$F:$H,3,FALSE)</f>
        <v>财务副经理</v>
      </c>
      <c r="G47" s="4" t="s">
        <v>155</v>
      </c>
      <c r="H47" s="371">
        <f>VLOOKUP(C47,[2]任职汇总表!$D:$I,6,FALSE())</f>
        <v>45052</v>
      </c>
      <c r="I47" s="4">
        <v>300</v>
      </c>
      <c r="J47" s="4"/>
      <c r="K47" s="3"/>
    </row>
    <row r="48" s="362" customFormat="1" ht="24" customHeight="1" spans="1:11">
      <c r="A48" s="3">
        <v>45</v>
      </c>
      <c r="B48" s="3"/>
      <c r="C48" s="3" t="s">
        <v>165</v>
      </c>
      <c r="D48" s="3" t="str">
        <f>VLOOKUP(C48,[2]在职人员信息表!$F:$U,16,FALSE)</f>
        <v>152127198212082121</v>
      </c>
      <c r="E48" s="4" t="str">
        <f>VLOOKUP(C48,[2]在职人员信息表!$F:$G,2,FALSE)</f>
        <v>采购部</v>
      </c>
      <c r="F48" s="4" t="str">
        <f>VLOOKUP(C48,[2]在职人员信息表!$F:$H,3,FALSE)</f>
        <v>副经理</v>
      </c>
      <c r="G48" s="4" t="s">
        <v>155</v>
      </c>
      <c r="H48" s="371">
        <f>VLOOKUP(C48,[2]任职汇总表!$D:$I,6,FALSE())</f>
        <v>45532</v>
      </c>
      <c r="I48" s="4">
        <v>300</v>
      </c>
      <c r="J48" s="4"/>
      <c r="K48" s="3"/>
    </row>
    <row r="49" s="362" customFormat="1" ht="24" customHeight="1" spans="1:11">
      <c r="A49" s="3">
        <v>46</v>
      </c>
      <c r="B49" s="3"/>
      <c r="C49" s="3" t="s">
        <v>166</v>
      </c>
      <c r="D49" s="3" t="str">
        <f>VLOOKUP(C49,[2]在职人员信息表!$F:$U,16,FALSE)</f>
        <v>152723199206140331</v>
      </c>
      <c r="E49" s="4" t="str">
        <f>VLOOKUP(C49,[2]在职人员信息表!$F:$G,2,FALSE)</f>
        <v>人力行政中心</v>
      </c>
      <c r="F49" s="4" t="str">
        <f>VLOOKUP(C49,[2]在职人员信息表!$F:$H,3,FALSE)</f>
        <v>副经理</v>
      </c>
      <c r="G49" s="4" t="s">
        <v>155</v>
      </c>
      <c r="H49" s="371">
        <f>VLOOKUP(C49,[2]任职汇总表!$D:$I,6,FALSE())</f>
        <v>45145</v>
      </c>
      <c r="I49" s="4">
        <v>300</v>
      </c>
      <c r="J49" s="4"/>
      <c r="K49" s="3"/>
    </row>
    <row r="50" s="362" customFormat="1" ht="24" customHeight="1" spans="1:11">
      <c r="A50" s="3">
        <v>47</v>
      </c>
      <c r="B50" s="3"/>
      <c r="C50" s="3" t="s">
        <v>167</v>
      </c>
      <c r="D50" s="3" t="str">
        <f>VLOOKUP(C50,[2]在职人员信息表!$F:$U,16,FALSE)</f>
        <v>152723198409151829</v>
      </c>
      <c r="E50" s="4" t="str">
        <f>VLOOKUP(C50,[2]在职人员信息表!$F:$G,2,FALSE)</f>
        <v>人力行政中心</v>
      </c>
      <c r="F50" s="4" t="str">
        <f>VLOOKUP(C50,[2]在职人员信息表!$F:$H,3,FALSE)</f>
        <v>副经理</v>
      </c>
      <c r="G50" s="4" t="s">
        <v>155</v>
      </c>
      <c r="H50" s="371">
        <f>VLOOKUP(C50,[2]任职汇总表!$D:$I,6,FALSE())</f>
        <v>45145</v>
      </c>
      <c r="I50" s="4">
        <v>300</v>
      </c>
      <c r="J50" s="4"/>
      <c r="K50" s="3"/>
    </row>
    <row r="51" s="362" customFormat="1" ht="24" customHeight="1" spans="1:11">
      <c r="A51" s="3">
        <v>48</v>
      </c>
      <c r="B51" s="3"/>
      <c r="C51" s="3" t="s">
        <v>168</v>
      </c>
      <c r="D51" s="3" t="str">
        <f>VLOOKUP(C51,[2]在职人员信息表!$F:$U,16,FALSE)</f>
        <v>152723199109141826</v>
      </c>
      <c r="E51" s="4" t="str">
        <f>VLOOKUP(C51,[2]在职人员信息表!$F:$G,2,FALSE)</f>
        <v>总工办</v>
      </c>
      <c r="F51" s="4" t="str">
        <f>VLOOKUP(C51,[2]在职人员信息表!$F:$H,3,FALSE)</f>
        <v>副主任</v>
      </c>
      <c r="G51" s="4" t="s">
        <v>155</v>
      </c>
      <c r="H51" s="371">
        <f>VLOOKUP(C51,[2]任职汇总表!$D:$I,6,FALSE())</f>
        <v>45145</v>
      </c>
      <c r="I51" s="4">
        <v>300</v>
      </c>
      <c r="J51" s="4"/>
      <c r="K51" s="3"/>
    </row>
    <row r="52" s="362" customFormat="1" ht="24" customHeight="1" spans="1:11">
      <c r="A52" s="3">
        <v>49</v>
      </c>
      <c r="B52" s="3"/>
      <c r="C52" s="3" t="s">
        <v>169</v>
      </c>
      <c r="D52" s="3" t="str">
        <f>VLOOKUP(C52,[2]在职人员信息表!$F:$U,16,FALSE)</f>
        <v>152723198104171810</v>
      </c>
      <c r="E52" s="4" t="str">
        <f>VLOOKUP(C52,[2]在职人员信息表!$F:$G,2,FALSE)</f>
        <v>多种经营部-多经</v>
      </c>
      <c r="F52" s="4" t="str">
        <f>VLOOKUP(C52,[2]在职人员信息表!$F:$H,3,FALSE)</f>
        <v>副经理</v>
      </c>
      <c r="G52" s="4" t="s">
        <v>155</v>
      </c>
      <c r="H52" s="371">
        <f>VLOOKUP(C52,[2]任职汇总表!$D:$I,6,FALSE())</f>
        <v>44202</v>
      </c>
      <c r="I52" s="4">
        <v>300</v>
      </c>
      <c r="J52" s="4"/>
      <c r="K52" s="3"/>
    </row>
    <row r="53" s="365" customFormat="1" ht="24" customHeight="1" spans="1:11">
      <c r="A53" s="3">
        <v>50</v>
      </c>
      <c r="B53" s="3"/>
      <c r="C53" s="5" t="s">
        <v>170</v>
      </c>
      <c r="D53" s="5" t="s">
        <v>171</v>
      </c>
      <c r="E53" s="7" t="s">
        <v>172</v>
      </c>
      <c r="F53" s="7" t="s">
        <v>173</v>
      </c>
      <c r="G53" s="4" t="s">
        <v>155</v>
      </c>
      <c r="H53" s="375">
        <f>VLOOKUP(C53,[2]任职汇总表!$D:$I,6,FALSE())</f>
        <v>43164</v>
      </c>
      <c r="I53" s="7">
        <v>300</v>
      </c>
      <c r="J53" s="7"/>
      <c r="K53" s="5"/>
    </row>
    <row r="54" s="362" customFormat="1" ht="24" customHeight="1" spans="1:11">
      <c r="A54" s="3">
        <v>51</v>
      </c>
      <c r="B54" s="3"/>
      <c r="C54" s="3" t="s">
        <v>177</v>
      </c>
      <c r="D54" s="3" t="str">
        <f>VLOOKUP(C54,[2]在职人员信息表!$F:$U,16,FALSE)</f>
        <v>152723198612071517</v>
      </c>
      <c r="E54" s="4" t="str">
        <f>VLOOKUP(C54,[2]在职人员信息表!$F:$G,2,FALSE)</f>
        <v>综采队</v>
      </c>
      <c r="F54" s="4" t="str">
        <f>VLOOKUP(C54,[2]在职人员信息表!$F:$H,3,FALSE)</f>
        <v>副队长</v>
      </c>
      <c r="G54" s="4" t="s">
        <v>178</v>
      </c>
      <c r="H54" s="371">
        <f>VLOOKUP(C54,[2]任职汇总表!$D:$I,6,FALSE())</f>
        <v>44958</v>
      </c>
      <c r="I54" s="4">
        <v>200</v>
      </c>
      <c r="J54" s="4"/>
      <c r="K54" s="3"/>
    </row>
    <row r="55" s="362" customFormat="1" ht="24" customHeight="1" spans="1:11">
      <c r="A55" s="3">
        <v>52</v>
      </c>
      <c r="B55" s="3"/>
      <c r="C55" s="3" t="s">
        <v>179</v>
      </c>
      <c r="D55" s="3" t="str">
        <f>VLOOKUP(C55,[2]在职人员信息表!$F:$U,16,FALSE)</f>
        <v>370826197111153732</v>
      </c>
      <c r="E55" s="4" t="str">
        <f>VLOOKUP(C55,[2]在职人员信息表!$F:$G,2,FALSE)</f>
        <v>综采队</v>
      </c>
      <c r="F55" s="4" t="str">
        <f>VLOOKUP(C55,[2]在职人员信息表!$F:$H,3,FALSE)</f>
        <v>副队长</v>
      </c>
      <c r="G55" s="4" t="s">
        <v>178</v>
      </c>
      <c r="H55" s="371">
        <f>VLOOKUP(C55,[2]任职汇总表!$D:$I,6,FALSE())</f>
        <v>44958</v>
      </c>
      <c r="I55" s="4">
        <v>200</v>
      </c>
      <c r="J55" s="4"/>
      <c r="K55" s="3"/>
    </row>
    <row r="56" s="362" customFormat="1" ht="24" customHeight="1" spans="1:11">
      <c r="A56" s="3">
        <v>53</v>
      </c>
      <c r="B56" s="3"/>
      <c r="C56" s="3" t="s">
        <v>180</v>
      </c>
      <c r="D56" s="3" t="str">
        <f>VLOOKUP(C56,[2]在职人员信息表!$F:$U,16,FALSE)</f>
        <v>320322198908010811</v>
      </c>
      <c r="E56" s="4" t="str">
        <f>VLOOKUP(C56,[2]在职人员信息表!$F:$G,2,FALSE)</f>
        <v>综采队</v>
      </c>
      <c r="F56" s="4" t="str">
        <f>VLOOKUP(C56,[2]在职人员信息表!$F:$H,3,FALSE)</f>
        <v>综采安装材料主管</v>
      </c>
      <c r="G56" s="4" t="s">
        <v>178</v>
      </c>
      <c r="H56" s="376"/>
      <c r="I56" s="4">
        <v>200</v>
      </c>
      <c r="J56" s="4"/>
      <c r="K56" s="377" t="s">
        <v>183</v>
      </c>
    </row>
    <row r="57" s="362" customFormat="1" ht="24" customHeight="1" spans="1:11">
      <c r="A57" s="3">
        <v>54</v>
      </c>
      <c r="B57" s="3"/>
      <c r="C57" s="3" t="s">
        <v>184</v>
      </c>
      <c r="D57" s="3" t="str">
        <f>VLOOKUP(C57,[2]在职人员信息表!$F:$U,16,FALSE)</f>
        <v>130227197307093611</v>
      </c>
      <c r="E57" s="4" t="str">
        <f>VLOOKUP(C57,[2]在职人员信息表!$F:$G,2,FALSE)</f>
        <v>综采队</v>
      </c>
      <c r="F57" s="4" t="str">
        <f>VLOOKUP(C57,[2]在职人员信息表!$F:$H,3,FALSE)</f>
        <v>副队长</v>
      </c>
      <c r="G57" s="4" t="s">
        <v>178</v>
      </c>
      <c r="H57" s="371">
        <f>VLOOKUP(C57,[2]任职汇总表!$D:$I,6,FALSE())</f>
        <v>44958</v>
      </c>
      <c r="I57" s="4">
        <v>200</v>
      </c>
      <c r="J57" s="4"/>
      <c r="K57" s="3"/>
    </row>
    <row r="58" s="362" customFormat="1" ht="24" customHeight="1" spans="1:11">
      <c r="A58" s="3">
        <v>55</v>
      </c>
      <c r="B58" s="3"/>
      <c r="C58" s="3" t="s">
        <v>185</v>
      </c>
      <c r="D58" s="3" t="str">
        <f>VLOOKUP(C58,[2]在职人员信息表!$F:$U,16,FALSE)</f>
        <v>211404198108276230</v>
      </c>
      <c r="E58" s="4" t="str">
        <f>VLOOKUP(C58,[2]在职人员信息表!$F:$G,2,FALSE)</f>
        <v>综采队</v>
      </c>
      <c r="F58" s="4" t="str">
        <f>VLOOKUP(C58,[2]在职人员信息表!$F:$H,3,FALSE)</f>
        <v>副队长</v>
      </c>
      <c r="G58" s="4" t="s">
        <v>178</v>
      </c>
      <c r="H58" s="371">
        <f>VLOOKUP(C58,[2]任职汇总表!$D:$I,6,FALSE())</f>
        <v>44958</v>
      </c>
      <c r="I58" s="4">
        <v>200</v>
      </c>
      <c r="J58" s="4"/>
      <c r="K58" s="3"/>
    </row>
    <row r="59" s="362" customFormat="1" ht="24" customHeight="1" spans="1:11">
      <c r="A59" s="3">
        <v>56</v>
      </c>
      <c r="B59" s="3"/>
      <c r="C59" s="3" t="s">
        <v>186</v>
      </c>
      <c r="D59" s="3" t="str">
        <f>VLOOKUP(C59,[2]在职人员信息表!$F:$U,16,FALSE)</f>
        <v>130406198501023012</v>
      </c>
      <c r="E59" s="4" t="str">
        <f>VLOOKUP(C59,[2]在职人员信息表!$F:$G,2,FALSE)</f>
        <v>综掘队</v>
      </c>
      <c r="F59" s="4" t="str">
        <f>VLOOKUP(C59,[2]在职人员信息表!$F:$H,3,FALSE)</f>
        <v>副队长</v>
      </c>
      <c r="G59" s="4" t="s">
        <v>178</v>
      </c>
      <c r="H59" s="371">
        <f>VLOOKUP(C59,[2]任职汇总表!$D:$I,6,FALSE())</f>
        <v>44964</v>
      </c>
      <c r="I59" s="4">
        <v>200</v>
      </c>
      <c r="J59" s="4"/>
      <c r="K59" s="3"/>
    </row>
    <row r="60" s="362" customFormat="1" ht="24" customHeight="1" spans="1:11">
      <c r="A60" s="3">
        <v>57</v>
      </c>
      <c r="B60" s="3"/>
      <c r="C60" s="3" t="s">
        <v>187</v>
      </c>
      <c r="D60" s="3" t="str">
        <f>VLOOKUP(C60,[2]在职人员信息表!$F:$U,16,FALSE)</f>
        <v>150429197812103435</v>
      </c>
      <c r="E60" s="4" t="str">
        <f>VLOOKUP(C60,[2]在职人员信息表!$F:$G,2,FALSE)</f>
        <v>综掘队</v>
      </c>
      <c r="F60" s="4" t="str">
        <f>VLOOKUP(C60,[2]在职人员信息表!$F:$H,3,FALSE)</f>
        <v>副队长</v>
      </c>
      <c r="G60" s="4" t="s">
        <v>178</v>
      </c>
      <c r="H60" s="371">
        <f>VLOOKUP(C60,[2]任职汇总表!$D:$I,6,FALSE())</f>
        <v>44964</v>
      </c>
      <c r="I60" s="4">
        <v>200</v>
      </c>
      <c r="J60" s="4"/>
      <c r="K60" s="3"/>
    </row>
    <row r="61" s="362" customFormat="1" ht="24" customHeight="1" spans="1:11">
      <c r="A61" s="3">
        <v>58</v>
      </c>
      <c r="B61" s="3"/>
      <c r="C61" s="230" t="s">
        <v>188</v>
      </c>
      <c r="D61" s="3" t="str">
        <f>VLOOKUP(C61,[2]在职人员信息表!$F:$U,16,FALSE)</f>
        <v>130406197709293017</v>
      </c>
      <c r="E61" s="4" t="str">
        <f>VLOOKUP(C61,[2]在职人员信息表!$F:$G,2,FALSE)</f>
        <v>综掘队</v>
      </c>
      <c r="F61" s="4" t="str">
        <f>VLOOKUP(C61,[2]在职人员信息表!$F:$H,3,FALSE)</f>
        <v>副队长</v>
      </c>
      <c r="G61" s="4" t="s">
        <v>178</v>
      </c>
      <c r="H61" s="371">
        <f>VLOOKUP(C61,[2]任职汇总表!$D:$I,6,FALSE())</f>
        <v>45881</v>
      </c>
      <c r="I61" s="4">
        <v>200</v>
      </c>
      <c r="J61" s="4"/>
      <c r="K61" s="3"/>
    </row>
    <row r="62" s="362" customFormat="1" ht="24" customHeight="1" spans="1:11">
      <c r="A62" s="3">
        <v>59</v>
      </c>
      <c r="B62" s="3"/>
      <c r="C62" s="3" t="s">
        <v>189</v>
      </c>
      <c r="D62" s="3" t="str">
        <f>VLOOKUP(C62,[2]在职人员信息表!$F:$U,16,FALSE)</f>
        <v>612729199008286611</v>
      </c>
      <c r="E62" s="4" t="str">
        <f>VLOOKUP(C62,[2]在职人员信息表!$F:$G,2,FALSE)</f>
        <v>安全监察科</v>
      </c>
      <c r="F62" s="4" t="str">
        <f>VLOOKUP(C62,[2]在职人员信息表!$F:$H,3,FALSE)</f>
        <v>副科长</v>
      </c>
      <c r="G62" s="4" t="s">
        <v>178</v>
      </c>
      <c r="H62" s="371">
        <f>VLOOKUP(C62,[2]任职汇总表!$D:$I,6,FALSE())</f>
        <v>44607</v>
      </c>
      <c r="I62" s="4">
        <v>200</v>
      </c>
      <c r="J62" s="4"/>
      <c r="K62" s="3"/>
    </row>
    <row r="63" s="362" customFormat="1" ht="24" customHeight="1" spans="1:11">
      <c r="A63" s="3">
        <v>60</v>
      </c>
      <c r="B63" s="3"/>
      <c r="C63" s="3" t="s">
        <v>190</v>
      </c>
      <c r="D63" s="3" t="str">
        <f>VLOOKUP(C63,[2]在职人员信息表!$F:$U,16,FALSE)</f>
        <v>130406196609090912</v>
      </c>
      <c r="E63" s="4" t="str">
        <f>VLOOKUP(C63,[2]在职人员信息表!$F:$G,2,FALSE)</f>
        <v>机运队</v>
      </c>
      <c r="F63" s="4" t="str">
        <f>VLOOKUP(C63,[2]在职人员信息表!$F:$H,3,FALSE)</f>
        <v>副队长</v>
      </c>
      <c r="G63" s="4" t="s">
        <v>178</v>
      </c>
      <c r="H63" s="371">
        <f>VLOOKUP(C63,[2]任职汇总表!$D:$I,6,FALSE())</f>
        <v>41432</v>
      </c>
      <c r="I63" s="4">
        <v>200</v>
      </c>
      <c r="J63" s="4"/>
      <c r="K63" s="3"/>
    </row>
    <row r="64" s="362" customFormat="1" ht="24" customHeight="1" spans="1:11">
      <c r="A64" s="3">
        <v>61</v>
      </c>
      <c r="B64" s="3"/>
      <c r="C64" s="3" t="s">
        <v>191</v>
      </c>
      <c r="D64" s="3" t="str">
        <f>VLOOKUP(C64,[2]在职人员信息表!$F:$U,16,FALSE)</f>
        <v>130522199008162414</v>
      </c>
      <c r="E64" s="4" t="str">
        <f>VLOOKUP(C64,[2]在职人员信息表!$F:$G,2,FALSE)</f>
        <v>机运队</v>
      </c>
      <c r="F64" s="4" t="str">
        <f>VLOOKUP(C64,[2]在职人员信息表!$F:$H,3,FALSE)</f>
        <v>副队长</v>
      </c>
      <c r="G64" s="4" t="s">
        <v>178</v>
      </c>
      <c r="H64" s="371">
        <f>VLOOKUP(C64,[2]任职汇总表!$D:$I,6,FALSE())</f>
        <v>44653</v>
      </c>
      <c r="I64" s="4">
        <v>200</v>
      </c>
      <c r="J64" s="4"/>
      <c r="K64" s="3"/>
    </row>
    <row r="65" s="362" customFormat="1" ht="24" customHeight="1" spans="1:11">
      <c r="A65" s="3">
        <v>62</v>
      </c>
      <c r="B65" s="3"/>
      <c r="C65" s="3" t="s">
        <v>192</v>
      </c>
      <c r="D65" s="3" t="str">
        <f>VLOOKUP(C65,[2]在职人员信息表!$F:$U,16,FALSE)</f>
        <v>140524197512100517</v>
      </c>
      <c r="E65" s="4" t="str">
        <f>VLOOKUP(C65,[2]在职人员信息表!$F:$G,2,FALSE)</f>
        <v>机运队</v>
      </c>
      <c r="F65" s="4" t="str">
        <f>VLOOKUP(C65,[2]在职人员信息表!$F:$H,3,FALSE)</f>
        <v>检修班班长</v>
      </c>
      <c r="G65" s="4" t="s">
        <v>178</v>
      </c>
      <c r="H65" s="371">
        <f>VLOOKUP(C65,[2]任职汇总表!$D:$I,6,FALSE())</f>
        <v>45012</v>
      </c>
      <c r="I65" s="4">
        <v>200</v>
      </c>
      <c r="J65" s="4"/>
      <c r="K65" s="3"/>
    </row>
    <row r="66" s="362" customFormat="1" ht="24" customHeight="1" spans="1:11">
      <c r="A66" s="3">
        <v>63</v>
      </c>
      <c r="B66" s="3"/>
      <c r="C66" s="3" t="s">
        <v>193</v>
      </c>
      <c r="D66" s="3" t="str">
        <f>VLOOKUP(C66,[2]在职人员信息表!$F:$U,16,FALSE)</f>
        <v>150304197409132014</v>
      </c>
      <c r="E66" s="4" t="str">
        <f>VLOOKUP(C66,[2]在职人员信息表!$F:$G,2,FALSE)</f>
        <v>选煤厂</v>
      </c>
      <c r="F66" s="4" t="str">
        <f>VLOOKUP(C66,[2]在职人员信息表!$F:$H,3,FALSE)</f>
        <v>主洗主管</v>
      </c>
      <c r="G66" s="4" t="s">
        <v>178</v>
      </c>
      <c r="H66" s="371">
        <f>VLOOKUP(C66,[2]任职汇总表!$D:$I,6,FALSE())</f>
        <v>43164</v>
      </c>
      <c r="I66" s="4">
        <v>200</v>
      </c>
      <c r="J66" s="4"/>
      <c r="K66" s="3"/>
    </row>
    <row r="67" s="362" customFormat="1" ht="24" customHeight="1" spans="1:11">
      <c r="A67" s="3">
        <v>64</v>
      </c>
      <c r="B67" s="3"/>
      <c r="C67" s="3" t="s">
        <v>195</v>
      </c>
      <c r="D67" s="3" t="str">
        <f>VLOOKUP(C67,[2]在职人员信息表!$F:$U,16,FALSE)</f>
        <v>510224197408103737</v>
      </c>
      <c r="E67" s="4" t="str">
        <f>VLOOKUP(C67,[2]在职人员信息表!$F:$G,2,FALSE)</f>
        <v>选煤厂</v>
      </c>
      <c r="F67" s="4" t="str">
        <f>VLOOKUP(C67,[2]在职人员信息表!$F:$H,3,FALSE)</f>
        <v>机修副班长</v>
      </c>
      <c r="G67" s="4" t="s">
        <v>178</v>
      </c>
      <c r="H67" s="371">
        <f>VLOOKUP(C67,[2]任职汇总表!$D:$I,6,FALSE())</f>
        <v>45012</v>
      </c>
      <c r="I67" s="4">
        <v>200</v>
      </c>
      <c r="J67" s="4"/>
      <c r="K67" s="3"/>
    </row>
    <row r="68" s="362" customFormat="1" ht="24" customHeight="1" spans="1:11">
      <c r="A68" s="3">
        <v>65</v>
      </c>
      <c r="B68" s="3"/>
      <c r="C68" s="3" t="s">
        <v>196</v>
      </c>
      <c r="D68" s="3" t="str">
        <f>VLOOKUP(C68,[2]在职人员信息表!$F:$U,16,FALSE)</f>
        <v>152824199002213334</v>
      </c>
      <c r="E68" s="4" t="str">
        <f>VLOOKUP(C68,[2]在职人员信息表!$F:$G,2,FALSE)</f>
        <v>总调度室</v>
      </c>
      <c r="F68" s="4" t="str">
        <f>VLOOKUP(C68,[2]在职人员信息表!$F:$H,3,FALSE)</f>
        <v>副主任</v>
      </c>
      <c r="G68" s="4" t="s">
        <v>178</v>
      </c>
      <c r="H68" s="371">
        <f>VLOOKUP(C68,[2]任职汇总表!$D:$I,6,FALSE())</f>
        <v>45012</v>
      </c>
      <c r="I68" s="4">
        <v>200</v>
      </c>
      <c r="J68" s="4"/>
      <c r="K68" s="3"/>
    </row>
    <row r="69" s="362" customFormat="1" ht="24" customHeight="1" spans="1:11">
      <c r="A69" s="3">
        <v>66</v>
      </c>
      <c r="B69" s="3"/>
      <c r="C69" s="3" t="s">
        <v>197</v>
      </c>
      <c r="D69" s="3" t="str">
        <f>VLOOKUP(C69,[2]在职人员信息表!$F:$U,16,FALSE)</f>
        <v>230902197103061735</v>
      </c>
      <c r="E69" s="4" t="str">
        <f>VLOOKUP(C69,[2]在职人员信息表!$F:$G,2,FALSE)</f>
        <v>总调度室</v>
      </c>
      <c r="F69" s="4" t="str">
        <f>VLOOKUP(C69,[2]在职人员信息表!$F:$H,3,FALSE)</f>
        <v>副主任工程师</v>
      </c>
      <c r="G69" s="4" t="s">
        <v>178</v>
      </c>
      <c r="H69" s="371">
        <f>VLOOKUP(C69,[2]任职汇总表!$D:$I,6,FALSE())</f>
        <v>45400</v>
      </c>
      <c r="I69" s="4">
        <v>200</v>
      </c>
      <c r="J69" s="4"/>
      <c r="K69" s="3"/>
    </row>
    <row r="70" s="362" customFormat="1" ht="24" customHeight="1" spans="1:11">
      <c r="A70" s="3">
        <v>67</v>
      </c>
      <c r="B70" s="3"/>
      <c r="C70" s="3" t="s">
        <v>198</v>
      </c>
      <c r="D70" s="3" t="str">
        <f>VLOOKUP(C70,[2]在职人员信息表!$F:$U,16,FALSE)</f>
        <v>152723198804271214</v>
      </c>
      <c r="E70" s="4" t="str">
        <f>VLOOKUP(C70,[2]在职人员信息表!$F:$G,2,FALSE)</f>
        <v>总调度室</v>
      </c>
      <c r="F70" s="4" t="str">
        <f>VLOOKUP(C70,[2]在职人员信息表!$F:$H,3,FALSE)</f>
        <v>副主任工程师 </v>
      </c>
      <c r="G70" s="4" t="s">
        <v>178</v>
      </c>
      <c r="H70" s="371">
        <f>VLOOKUP(C70,[2]任职汇总表!$D:$I,6,FALSE())</f>
        <v>45769</v>
      </c>
      <c r="I70" s="4">
        <v>200</v>
      </c>
      <c r="J70" s="4"/>
      <c r="K70" s="3"/>
    </row>
    <row r="71" s="362" customFormat="1" ht="24" customHeight="1" spans="1:11">
      <c r="A71" s="3">
        <v>68</v>
      </c>
      <c r="B71" s="3"/>
      <c r="C71" s="3" t="s">
        <v>199</v>
      </c>
      <c r="D71" s="3" t="str">
        <f>VLOOKUP(C71,[2]在职人员信息表!$F:$U,16,FALSE)</f>
        <v>152723198602017218</v>
      </c>
      <c r="E71" s="4" t="str">
        <f>VLOOKUP(C71,[2]在职人员信息表!$F:$G,2,FALSE)</f>
        <v>机电科</v>
      </c>
      <c r="F71" s="4" t="str">
        <f>VLOOKUP(C71,[2]在职人员信息表!$F:$H,3,FALSE)</f>
        <v>副科长</v>
      </c>
      <c r="G71" s="4" t="s">
        <v>178</v>
      </c>
      <c r="H71" s="371">
        <f>VLOOKUP(C71,[2]任职汇总表!$D:$I,6,FALSE())</f>
        <v>45400</v>
      </c>
      <c r="I71" s="4">
        <v>200</v>
      </c>
      <c r="J71" s="4"/>
      <c r="K71" s="3"/>
    </row>
    <row r="72" s="362" customFormat="1" ht="24" customHeight="1" spans="1:11">
      <c r="A72" s="3">
        <v>69</v>
      </c>
      <c r="B72" s="3"/>
      <c r="C72" s="3" t="s">
        <v>200</v>
      </c>
      <c r="D72" s="3" t="str">
        <f>VLOOKUP(C72,[2]在职人员信息表!$F:$U,16,FALSE)</f>
        <v>232321198802108638</v>
      </c>
      <c r="E72" s="4" t="str">
        <f>VLOOKUP(C72,[2]在职人员信息表!$F:$G,2,FALSE)</f>
        <v>机电科</v>
      </c>
      <c r="F72" s="4" t="str">
        <f>VLOOKUP(C72,[2]在职人员信息表!$F:$H,3,FALSE)</f>
        <v>副主任工程师</v>
      </c>
      <c r="G72" s="4" t="s">
        <v>178</v>
      </c>
      <c r="H72" s="371">
        <f>VLOOKUP(C72,[2]任职汇总表!$D:$I,6,FALSE())</f>
        <v>45028</v>
      </c>
      <c r="I72" s="4">
        <v>200</v>
      </c>
      <c r="J72" s="4"/>
      <c r="K72" s="3"/>
    </row>
    <row r="73" s="362" customFormat="1" ht="24" customHeight="1" spans="1:11">
      <c r="A73" s="3">
        <v>70</v>
      </c>
      <c r="B73" s="3"/>
      <c r="C73" s="3" t="s">
        <v>201</v>
      </c>
      <c r="D73" s="3" t="str">
        <f>VLOOKUP(C73,[2]在职人员信息表!$F:$U,16,FALSE)</f>
        <v>410223199405241017</v>
      </c>
      <c r="E73" s="4" t="str">
        <f>VLOOKUP(C73,[2]在职人员信息表!$F:$G,2,FALSE)</f>
        <v>机电科</v>
      </c>
      <c r="F73" s="4" t="str">
        <f>VLOOKUP(C73,[2]在职人员信息表!$F:$H,3,FALSE)</f>
        <v>副主任工程师</v>
      </c>
      <c r="G73" s="4" t="s">
        <v>178</v>
      </c>
      <c r="H73" s="371">
        <f>VLOOKUP(C73,[2]任职汇总表!$D:$I,6,FALSE())</f>
        <v>45400</v>
      </c>
      <c r="I73" s="4">
        <v>200</v>
      </c>
      <c r="J73" s="4"/>
      <c r="K73" s="3"/>
    </row>
    <row r="74" s="276" customFormat="1" ht="24" customHeight="1" spans="1:11">
      <c r="A74" s="3">
        <v>71</v>
      </c>
      <c r="B74" s="3"/>
      <c r="C74" s="3" t="s">
        <v>202</v>
      </c>
      <c r="D74" s="3" t="str">
        <f>VLOOKUP(C74,[2]在职人员信息表!$F:$U,16,FALSE)</f>
        <v>370881198508113519</v>
      </c>
      <c r="E74" s="4" t="str">
        <f>VLOOKUP(C74,[2]在职人员信息表!$F:$G,2,FALSE)</f>
        <v>机电科</v>
      </c>
      <c r="F74" s="4" t="str">
        <f>VLOOKUP(C74,[2]在职人员信息表!$F:$H,3,FALSE)</f>
        <v>副科长</v>
      </c>
      <c r="G74" s="4" t="s">
        <v>178</v>
      </c>
      <c r="H74" s="371">
        <f>VLOOKUP(C74,[2]任职汇总表!$D:$I,6,FALSE())</f>
        <v>45803</v>
      </c>
      <c r="I74" s="4">
        <v>200</v>
      </c>
      <c r="J74" s="4"/>
      <c r="K74" s="3"/>
    </row>
    <row r="75" s="364" customFormat="1" ht="24" customHeight="1" spans="1:11">
      <c r="A75" s="3">
        <v>72</v>
      </c>
      <c r="B75" s="3"/>
      <c r="C75" s="3" t="s">
        <v>203</v>
      </c>
      <c r="D75" s="3" t="str">
        <f>VLOOKUP(C75,[2]在职人员信息表!$F:$U,16,FALSE)</f>
        <v>410825198511032033</v>
      </c>
      <c r="E75" s="4" t="str">
        <f>VLOOKUP(C75,[2]在职人员信息表!$F:$G,2,FALSE)</f>
        <v>机电科</v>
      </c>
      <c r="F75" s="4" t="str">
        <f>VLOOKUP(C75,[2]在职人员信息表!$F:$H,3,FALSE)</f>
        <v>副主任工程师</v>
      </c>
      <c r="G75" s="4" t="s">
        <v>178</v>
      </c>
      <c r="H75" s="371">
        <f>VLOOKUP(C75,[2]任职汇总表!$D:$I,6,FALSE())</f>
        <v>45769</v>
      </c>
      <c r="I75" s="4">
        <v>200</v>
      </c>
      <c r="J75" s="4"/>
      <c r="K75" s="374"/>
    </row>
    <row r="76" s="362" customFormat="1" ht="24" customHeight="1" spans="1:11">
      <c r="A76" s="3">
        <v>73</v>
      </c>
      <c r="B76" s="3"/>
      <c r="C76" s="3" t="s">
        <v>204</v>
      </c>
      <c r="D76" s="3" t="str">
        <f>VLOOKUP(C76,[2]在职人员信息表!$F:$U,16,FALSE)</f>
        <v>612723198409132012</v>
      </c>
      <c r="E76" s="4" t="str">
        <f>VLOOKUP(C76,[2]在职人员信息表!$F:$G,2,FALSE)</f>
        <v>通风科</v>
      </c>
      <c r="F76" s="4" t="str">
        <f>VLOOKUP(C76,[2]在职人员信息表!$F:$H,3,FALSE)</f>
        <v>副科长</v>
      </c>
      <c r="G76" s="4" t="s">
        <v>178</v>
      </c>
      <c r="H76" s="371">
        <f>VLOOKUP(C76,[2]任职汇总表!$D:$I,6,FALSE())</f>
        <v>44292</v>
      </c>
      <c r="I76" s="4">
        <v>200</v>
      </c>
      <c r="J76" s="4"/>
      <c r="K76" s="3"/>
    </row>
    <row r="77" s="362" customFormat="1" ht="24" customHeight="1" spans="1:11">
      <c r="A77" s="3">
        <v>74</v>
      </c>
      <c r="B77" s="3"/>
      <c r="C77" s="3" t="s">
        <v>205</v>
      </c>
      <c r="D77" s="3" t="str">
        <f>VLOOKUP(C77,[2]在职人员信息表!$F:$U,16,FALSE)</f>
        <v>140212197011181839</v>
      </c>
      <c r="E77" s="4" t="str">
        <f>VLOOKUP(C77,[2]在职人员信息表!$F:$G,2,FALSE)</f>
        <v>生产机修科</v>
      </c>
      <c r="F77" s="4" t="str">
        <f>VLOOKUP(C77,[2]在职人员信息表!$F:$H,3,FALSE)</f>
        <v>电工高级技师</v>
      </c>
      <c r="G77" s="4" t="s">
        <v>178</v>
      </c>
      <c r="H77" s="371">
        <f>VLOOKUP(C77,[2]任职汇总表!$D:$I,6,FALSE())</f>
        <v>43916</v>
      </c>
      <c r="I77" s="4">
        <v>200</v>
      </c>
      <c r="J77" s="4"/>
      <c r="K77" s="3"/>
    </row>
    <row r="78" s="362" customFormat="1" ht="24" customHeight="1" spans="1:11">
      <c r="A78" s="3">
        <v>75</v>
      </c>
      <c r="B78" s="3"/>
      <c r="C78" s="3" t="s">
        <v>206</v>
      </c>
      <c r="D78" s="3" t="str">
        <f>VLOOKUP(C78,[2]在职人员信息表!$F:$U,16,FALSE)</f>
        <v>362202196604181557</v>
      </c>
      <c r="E78" s="4" t="str">
        <f>VLOOKUP(C78,[2]在职人员信息表!$F:$G,2,FALSE)</f>
        <v>生产机修科</v>
      </c>
      <c r="F78" s="4" t="str">
        <f>VLOOKUP(C78,[2]在职人员信息表!$F:$H,3,FALSE)</f>
        <v>副主任工程师</v>
      </c>
      <c r="G78" s="4" t="s">
        <v>178</v>
      </c>
      <c r="H78" s="371">
        <f>VLOOKUP(C78,[2]任职汇总表!$D:$I,6,FALSE())</f>
        <v>45012</v>
      </c>
      <c r="I78" s="4">
        <v>200</v>
      </c>
      <c r="J78" s="4"/>
      <c r="K78" s="3"/>
    </row>
    <row r="79" s="362" customFormat="1" ht="24" customHeight="1" spans="1:11">
      <c r="A79" s="3">
        <v>76</v>
      </c>
      <c r="B79" s="3"/>
      <c r="C79" s="3" t="s">
        <v>207</v>
      </c>
      <c r="D79" s="3" t="str">
        <f>VLOOKUP(C79,[2]在职人员信息表!$F:$U,16,FALSE)</f>
        <v>152723198901015714</v>
      </c>
      <c r="E79" s="4" t="str">
        <f>VLOOKUP(C79,[2]在职人员信息表!$F:$G,2,FALSE)</f>
        <v>生产机修科</v>
      </c>
      <c r="F79" s="4" t="str">
        <f>VLOOKUP(C79,[2]在职人员信息表!$F:$H,3,FALSE)</f>
        <v> 主管</v>
      </c>
      <c r="G79" s="4" t="s">
        <v>178</v>
      </c>
      <c r="H79" s="376"/>
      <c r="I79" s="4">
        <v>200</v>
      </c>
      <c r="J79" s="4"/>
      <c r="K79" s="377" t="s">
        <v>183</v>
      </c>
    </row>
    <row r="80" s="362" customFormat="1" ht="24" customHeight="1" spans="1:11">
      <c r="A80" s="3">
        <v>77</v>
      </c>
      <c r="B80" s="3"/>
      <c r="C80" s="3" t="s">
        <v>208</v>
      </c>
      <c r="D80" s="3" t="str">
        <f>VLOOKUP(C80,[2]在职人员信息表!$F:$U,16,FALSE)</f>
        <v>152723199507254519</v>
      </c>
      <c r="E80" s="4" t="str">
        <f>VLOOKUP(C80,[2]在职人员信息表!$F:$G,2,FALSE)</f>
        <v>开发部</v>
      </c>
      <c r="F80" s="4" t="str">
        <f>VLOOKUP(C80,[2]在职人员信息表!$F:$H,3,FALSE)</f>
        <v>主管</v>
      </c>
      <c r="G80" s="4" t="s">
        <v>178</v>
      </c>
      <c r="H80" s="371">
        <f>VLOOKUP(C80,[2]任职汇总表!$D:$I,6,FALSE())</f>
        <v>45881</v>
      </c>
      <c r="I80" s="4">
        <v>200</v>
      </c>
      <c r="J80" s="7">
        <v>1000</v>
      </c>
      <c r="K80" s="3"/>
    </row>
    <row r="81" s="362" customFormat="1" ht="24" customHeight="1" spans="1:11">
      <c r="A81" s="3">
        <v>78</v>
      </c>
      <c r="B81" s="3"/>
      <c r="C81" s="3" t="s">
        <v>209</v>
      </c>
      <c r="D81" s="3" t="str">
        <f>VLOOKUP(C81,[2]在职人员信息表!$F:$U,16,FALSE)</f>
        <v>152722199101102121</v>
      </c>
      <c r="E81" s="4" t="str">
        <f>VLOOKUP(C81,[2]在职人员信息表!$F:$G,2,FALSE)</f>
        <v>开发部</v>
      </c>
      <c r="F81" s="4" t="str">
        <f>VLOOKUP(C81,[2]在职人员信息表!$F:$H,3,FALSE)</f>
        <v>主管</v>
      </c>
      <c r="G81" s="4" t="s">
        <v>178</v>
      </c>
      <c r="H81" s="371">
        <f>VLOOKUP(C81,[2]任职汇总表!$D:$I,6,FALSE())</f>
        <v>45881</v>
      </c>
      <c r="I81" s="4">
        <v>200</v>
      </c>
      <c r="J81" s="7">
        <v>1000</v>
      </c>
      <c r="K81" s="3"/>
    </row>
    <row r="82" s="362" customFormat="1" ht="24" customHeight="1" spans="1:11">
      <c r="A82" s="3">
        <v>79</v>
      </c>
      <c r="B82" s="3"/>
      <c r="C82" s="3" t="s">
        <v>210</v>
      </c>
      <c r="D82" s="3" t="str">
        <f>VLOOKUP(C82,[2]在职人员信息表!$F:$U,16,FALSE)</f>
        <v>150122198802032649</v>
      </c>
      <c r="E82" s="4" t="str">
        <f>VLOOKUP(C82,[2]在职人员信息表!$F:$G,2,FALSE)</f>
        <v>财务部</v>
      </c>
      <c r="F82" s="4" t="str">
        <f>VLOOKUP(C82,[2]在职人员信息表!$F:$H,3,FALSE)</f>
        <v>融资主管</v>
      </c>
      <c r="G82" s="4" t="s">
        <v>178</v>
      </c>
      <c r="H82" s="371">
        <f>VLOOKUP(C82,[2]任职汇总表!$D:$I,6,FALSE())</f>
        <v>44721</v>
      </c>
      <c r="I82" s="4">
        <v>200</v>
      </c>
      <c r="J82" s="4"/>
      <c r="K82" s="3"/>
    </row>
    <row r="83" s="362" customFormat="1" ht="24" customHeight="1" spans="1:11">
      <c r="A83" s="3">
        <v>80</v>
      </c>
      <c r="B83" s="3"/>
      <c r="C83" s="3" t="s">
        <v>211</v>
      </c>
      <c r="D83" s="3" t="str">
        <f>VLOOKUP(C83,[2]在职人员信息表!$F:$U,16,FALSE)</f>
        <v>152723199107040925</v>
      </c>
      <c r="E83" s="4" t="str">
        <f>VLOOKUP(C83,[2]在职人员信息表!$F:$G,2,FALSE)</f>
        <v>财务部</v>
      </c>
      <c r="F83" s="4" t="str">
        <f>VLOOKUP(C83,[2]在职人员信息表!$F:$H,3,FALSE)</f>
        <v>会计主管</v>
      </c>
      <c r="G83" s="4" t="s">
        <v>178</v>
      </c>
      <c r="H83" s="371">
        <f>VLOOKUP(C83,[2]任职汇总表!$D:$I,6,FALSE())</f>
        <v>44721</v>
      </c>
      <c r="I83" s="4">
        <v>200</v>
      </c>
      <c r="J83" s="4"/>
      <c r="K83" s="3"/>
    </row>
    <row r="84" s="362" customFormat="1" ht="24" customHeight="1" spans="1:11">
      <c r="A84" s="3">
        <v>81</v>
      </c>
      <c r="B84" s="3"/>
      <c r="C84" s="5" t="s">
        <v>212</v>
      </c>
      <c r="D84" s="3" t="str">
        <f>VLOOKUP(C84,[2]在职人员信息表!$F:$U,16,FALSE)</f>
        <v>152722199302010020</v>
      </c>
      <c r="E84" s="4" t="str">
        <f>VLOOKUP(C84,[2]在职人员信息表!$F:$G,2,FALSE)</f>
        <v>人力行政中心</v>
      </c>
      <c r="F84" s="4" t="str">
        <f>VLOOKUP(C84,[2]在职人员信息表!$F:$H,3,FALSE)</f>
        <v>主管</v>
      </c>
      <c r="G84" s="4" t="s">
        <v>178</v>
      </c>
      <c r="H84" s="371">
        <f>VLOOKUP(C84,[2]任职汇总表!$D:$I,6,FALSE())</f>
        <v>45145</v>
      </c>
      <c r="I84" s="4">
        <v>200</v>
      </c>
      <c r="J84" s="7"/>
      <c r="K84" s="3"/>
    </row>
    <row r="85" s="362" customFormat="1" ht="24" customHeight="1" spans="1:11">
      <c r="A85" s="3">
        <v>82</v>
      </c>
      <c r="B85" s="3"/>
      <c r="C85" s="3" t="s">
        <v>213</v>
      </c>
      <c r="D85" s="3" t="str">
        <f>VLOOKUP(C85,[2]在职人员信息表!$F:$U,16,FALSE)</f>
        <v>15272319900608091X</v>
      </c>
      <c r="E85" s="4" t="str">
        <f>VLOOKUP(C85,[2]在职人员信息表!$F:$G,2,FALSE)</f>
        <v>人力行政中心</v>
      </c>
      <c r="F85" s="4" t="str">
        <f>VLOOKUP(C85,[2]在职人员信息表!$F:$H,3,FALSE)</f>
        <v>人力行政中心主管</v>
      </c>
      <c r="G85" s="4" t="s">
        <v>178</v>
      </c>
      <c r="H85" s="371">
        <f>VLOOKUP(C85,[2]任职汇总表!$D:$I,6,FALSE())</f>
        <v>44607</v>
      </c>
      <c r="I85" s="4">
        <v>200</v>
      </c>
      <c r="J85" s="4"/>
      <c r="K85" s="3"/>
    </row>
    <row r="86" s="362" customFormat="1" ht="24" customHeight="1" spans="1:11">
      <c r="A86" s="3">
        <v>83</v>
      </c>
      <c r="B86" s="3"/>
      <c r="C86" s="3" t="s">
        <v>214</v>
      </c>
      <c r="D86" s="3" t="str">
        <f>VLOOKUP(C86,[2]在职人员信息表!$F:$U,16,FALSE)</f>
        <v>132124198001280192</v>
      </c>
      <c r="E86" s="4" t="str">
        <f>VLOOKUP(C86,[2]在职人员信息表!$F:$G,2,FALSE)</f>
        <v>人力行政中心</v>
      </c>
      <c r="F86" s="4" t="str">
        <f>VLOOKUP(C86,[2]在职人员信息表!$F:$H,3,FALSE)</f>
        <v>车辆主管</v>
      </c>
      <c r="G86" s="4" t="s">
        <v>178</v>
      </c>
      <c r="H86" s="371">
        <f>VLOOKUP(C86,[2]任职汇总表!$D:$I,6,FALSE())</f>
        <v>44324</v>
      </c>
      <c r="I86" s="4">
        <v>200</v>
      </c>
      <c r="J86" s="4"/>
      <c r="K86" s="3"/>
    </row>
    <row r="87" s="362" customFormat="1" ht="24" customHeight="1" spans="1:11">
      <c r="A87" s="3">
        <v>84</v>
      </c>
      <c r="B87" s="3"/>
      <c r="C87" s="3" t="s">
        <v>215</v>
      </c>
      <c r="D87" s="3" t="str">
        <f>VLOOKUP(C87,[2]在职人员信息表!$F:$U,16,FALSE)</f>
        <v>150221198707204413</v>
      </c>
      <c r="E87" s="4" t="str">
        <f>VLOOKUP(C87,[2]在职人员信息表!$F:$G,2,FALSE)</f>
        <v>人力行政中心-安保</v>
      </c>
      <c r="F87" s="4" t="str">
        <f>VLOOKUP(C87,[2]在职人员信息表!$F:$H,3,FALSE)</f>
        <v>副科长</v>
      </c>
      <c r="G87" s="4" t="s">
        <v>178</v>
      </c>
      <c r="H87" s="371">
        <f>VLOOKUP(C87,[2]任职汇总表!$D:$I,6,FALSE())</f>
        <v>44636</v>
      </c>
      <c r="I87" s="4">
        <v>200</v>
      </c>
      <c r="J87" s="4"/>
      <c r="K87" s="3"/>
    </row>
    <row r="88" s="362" customFormat="1" ht="24" customHeight="1" spans="1:11">
      <c r="A88" s="3">
        <v>85</v>
      </c>
      <c r="B88" s="3"/>
      <c r="C88" s="3" t="s">
        <v>216</v>
      </c>
      <c r="D88" s="3" t="str">
        <f>VLOOKUP(C88,[2]在职人员信息表!$F:$U,16,FALSE)</f>
        <v>152723199209070930</v>
      </c>
      <c r="E88" s="4" t="str">
        <f>VLOOKUP(C88,[2]在职人员信息表!$F:$G,2,FALSE)</f>
        <v>法务监察部</v>
      </c>
      <c r="F88" s="4" t="str">
        <f>VLOOKUP(C88,[2]在职人员信息表!$F:$H,3,FALSE)</f>
        <v>副主任法务监察员</v>
      </c>
      <c r="G88" s="4" t="s">
        <v>178</v>
      </c>
      <c r="H88" s="371">
        <f>VLOOKUP(C88,[2]任职汇总表!$D:$I,6,FALSE())</f>
        <v>45028</v>
      </c>
      <c r="I88" s="4">
        <v>200</v>
      </c>
      <c r="J88" s="4"/>
      <c r="K88" s="3"/>
    </row>
    <row r="89" s="362" customFormat="1" ht="24" customHeight="1" spans="1:11">
      <c r="A89" s="3">
        <v>86</v>
      </c>
      <c r="B89" s="3"/>
      <c r="C89" s="3" t="s">
        <v>217</v>
      </c>
      <c r="D89" s="3" t="str">
        <f>VLOOKUP(C89,[2]在职人员信息表!$F:$U,16,FALSE)</f>
        <v>411081197104216859</v>
      </c>
      <c r="E89" s="4" t="str">
        <f>VLOOKUP(C89,[2]在职人员信息表!$F:$G,2,FALSE)</f>
        <v>总工办</v>
      </c>
      <c r="F89" s="4" t="str">
        <f>VLOOKUP(C89,[2]在职人员信息表!$F:$H,3,FALSE)</f>
        <v>总工办职员</v>
      </c>
      <c r="G89" s="4" t="s">
        <v>178</v>
      </c>
      <c r="H89" s="371">
        <f>VLOOKUP(C89,[2]任职汇总表!$D:$I,6,FALSE())</f>
        <v>45630</v>
      </c>
      <c r="I89" s="4">
        <v>200</v>
      </c>
      <c r="J89" s="4"/>
      <c r="K89" s="3"/>
    </row>
    <row r="90" s="362" customFormat="1" ht="24" customHeight="1" spans="1:11">
      <c r="A90" s="3">
        <v>87</v>
      </c>
      <c r="B90" s="3"/>
      <c r="C90" s="3" t="s">
        <v>218</v>
      </c>
      <c r="D90" s="3" t="str">
        <f>VLOOKUP(C90,[2]在职人员信息表!$F:$U,16,FALSE)</f>
        <v>150304196611143011</v>
      </c>
      <c r="E90" s="4" t="str">
        <f>VLOOKUP(C90,[2]在职人员信息表!$F:$G,2,FALSE)</f>
        <v>总工办</v>
      </c>
      <c r="F90" s="4" t="str">
        <f>VLOOKUP(C90,[2]在职人员信息表!$F:$H,3,FALSE)</f>
        <v>总工办职员</v>
      </c>
      <c r="G90" s="4" t="s">
        <v>178</v>
      </c>
      <c r="H90" s="371">
        <f>VLOOKUP(C90,[2]任职汇总表!$D:$I,6,FALSE())</f>
        <v>45423</v>
      </c>
      <c r="I90" s="4">
        <v>200</v>
      </c>
      <c r="J90" s="4"/>
      <c r="K90" s="3"/>
    </row>
    <row r="91" s="362" customFormat="1" ht="24" customHeight="1" spans="1:11">
      <c r="A91" s="3">
        <v>88</v>
      </c>
      <c r="B91" s="3"/>
      <c r="C91" s="3" t="s">
        <v>219</v>
      </c>
      <c r="D91" s="3" t="str">
        <f>VLOOKUP(C91,[2]在职人员信息表!$F:$U,16,FALSE)</f>
        <v>152723198911097215</v>
      </c>
      <c r="E91" s="4" t="str">
        <f>VLOOKUP(C91,[2]在职人员信息表!$F:$G,2,FALSE)</f>
        <v>经营管理部</v>
      </c>
      <c r="F91" s="4" t="str">
        <f>VLOOKUP(C91,[2]在职人员信息表!$F:$H,3,FALSE)</f>
        <v>主管</v>
      </c>
      <c r="G91" s="4" t="s">
        <v>178</v>
      </c>
      <c r="H91" s="371">
        <f>VLOOKUP(C91,[2]任职汇总表!$D:$I,6,FALSE())</f>
        <v>45532</v>
      </c>
      <c r="I91" s="4">
        <v>200</v>
      </c>
      <c r="J91" s="4"/>
      <c r="K91" s="3"/>
    </row>
    <row r="92" s="362" customFormat="1" ht="24" customHeight="1" spans="1:11">
      <c r="A92" s="3">
        <v>89</v>
      </c>
      <c r="B92" s="3"/>
      <c r="C92" s="3" t="s">
        <v>220</v>
      </c>
      <c r="D92" s="3" t="str">
        <f>VLOOKUP(C92,[2]在职人员信息表!$F:$U,16,FALSE)</f>
        <v>150403199207084518</v>
      </c>
      <c r="E92" s="4" t="str">
        <f>VLOOKUP(C92,[2]在职人员信息表!$F:$G,2,FALSE)</f>
        <v>经营管理部</v>
      </c>
      <c r="F92" s="4" t="str">
        <f>VLOOKUP(C92,[2]在职人员信息表!$F:$H,3,FALSE)</f>
        <v>副主任工程师</v>
      </c>
      <c r="G92" s="4" t="s">
        <v>178</v>
      </c>
      <c r="H92" s="371">
        <f>VLOOKUP(C92,[2]任职汇总表!$D:$I,6,FALSE())</f>
        <v>44610</v>
      </c>
      <c r="I92" s="4">
        <v>200</v>
      </c>
      <c r="J92" s="4"/>
      <c r="K92" s="3"/>
    </row>
    <row r="93" s="362" customFormat="1" ht="24" customHeight="1" spans="1:11">
      <c r="A93" s="3">
        <v>90</v>
      </c>
      <c r="B93" s="3"/>
      <c r="C93" s="3" t="s">
        <v>221</v>
      </c>
      <c r="D93" s="3" t="str">
        <f>VLOOKUP(C93,[2]在职人员信息表!$F:$U,16,FALSE)</f>
        <v>152629198305242593</v>
      </c>
      <c r="E93" s="4" t="str">
        <f>VLOOKUP(C93,[2]在职人员信息表!$F:$G,2,FALSE)</f>
        <v>经营管理部</v>
      </c>
      <c r="F93" s="4" t="str">
        <f>VLOOKUP(C93,[2]在职人员信息表!$F:$H,3,FALSE)</f>
        <v>造价工程师</v>
      </c>
      <c r="G93" s="4" t="s">
        <v>178</v>
      </c>
      <c r="H93" s="371">
        <f>VLOOKUP(C93,[2]任职汇总表!$D:$I,6,FALSE())</f>
        <v>44609</v>
      </c>
      <c r="I93" s="4">
        <v>200</v>
      </c>
      <c r="J93" s="4"/>
      <c r="K93" s="3"/>
    </row>
    <row r="94" s="362" customFormat="1" ht="24" customHeight="1" spans="1:11">
      <c r="A94" s="3">
        <v>91</v>
      </c>
      <c r="B94" s="3"/>
      <c r="C94" s="3" t="s">
        <v>222</v>
      </c>
      <c r="D94" s="3" t="str">
        <f>VLOOKUP(C94,[2]在职人员信息表!$F:$U,16,FALSE)</f>
        <v>152723197407195719</v>
      </c>
      <c r="E94" s="4" t="str">
        <f>VLOOKUP(C94,[2]在职人员信息表!$F:$G,2,FALSE)</f>
        <v>复垦绿化队</v>
      </c>
      <c r="F94" s="4" t="str">
        <f>VLOOKUP(C94,[2]在职人员信息表!$F:$H,3,FALSE)</f>
        <v>副队长</v>
      </c>
      <c r="G94" s="4" t="s">
        <v>178</v>
      </c>
      <c r="H94" s="371">
        <f>VLOOKUP(C94,[2]任职汇总表!$D:$I,6,FALSE())</f>
        <v>44653</v>
      </c>
      <c r="I94" s="4">
        <v>200</v>
      </c>
      <c r="J94" s="4"/>
      <c r="K94" s="3"/>
    </row>
    <row r="95" ht="26" customHeight="1" spans="1:11">
      <c r="A95" s="378" t="s">
        <v>242</v>
      </c>
      <c r="B95" s="379"/>
      <c r="C95" s="379"/>
      <c r="D95" s="379"/>
      <c r="E95" s="379"/>
      <c r="F95" s="379"/>
      <c r="G95" s="379"/>
      <c r="H95" s="380"/>
      <c r="I95" s="381">
        <f>SUM(I4:I94)</f>
        <v>30000</v>
      </c>
      <c r="J95" s="381">
        <f>SUM(J4:J94)</f>
        <v>5600</v>
      </c>
      <c r="K95" s="382"/>
    </row>
  </sheetData>
  <autoFilter xmlns:etc="http://www.wps.cn/officeDocument/2017/etCustomData" ref="A3:K95" etc:filterBottomFollowUsedRange="0">
    <extLst/>
  </autoFilter>
  <mergeCells count="10">
    <mergeCell ref="A1:K1"/>
    <mergeCell ref="G2:I2"/>
    <mergeCell ref="A95:H95"/>
    <mergeCell ref="A2:A3"/>
    <mergeCell ref="C2:C3"/>
    <mergeCell ref="D2:D3"/>
    <mergeCell ref="E2:E3"/>
    <mergeCell ref="F2:F3"/>
    <mergeCell ref="J2:J3"/>
    <mergeCell ref="K2:K3"/>
  </mergeCells>
  <conditionalFormatting sqref="G3:I3">
    <cfRule type="duplicateValues" dxfId="0" priority="1"/>
  </conditionalFormatting>
  <conditionalFormatting sqref="G2 J2">
    <cfRule type="duplicateValues" dxfId="0" priority="2"/>
  </conditionalFormatting>
  <pageMargins left="0.751388888888889" right="0.751388888888889" top="0.786805555555556" bottom="1" header="0.5" footer="0.5"/>
  <pageSetup paperSize="9" scale="99" fitToHeight="0" orientation="landscape" horizontalDpi="600"/>
  <headerFooter>
    <oddFooter>&amp;C第 &amp;P 页，共 &amp;N 页</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V1413"/>
  <sheetViews>
    <sheetView workbookViewId="0">
      <pane ySplit="5" topLeftCell="A644" activePane="bottomLeft" state="frozen"/>
      <selection/>
      <selection pane="bottomLeft" activeCell="I656" sqref="I656"/>
    </sheetView>
  </sheetViews>
  <sheetFormatPr defaultColWidth="9" defaultRowHeight="14.25"/>
  <cols>
    <col min="1" max="2" width="9" style="314"/>
    <col min="3" max="3" width="18.25" style="314" customWidth="1"/>
    <col min="4" max="4" width="33.75" style="314" customWidth="1"/>
    <col min="5" max="5" width="20.3833333333333" style="314" customWidth="1"/>
    <col min="6" max="6" width="12.6333333333333" style="314" customWidth="1"/>
    <col min="7" max="7" width="14.5" style="314" customWidth="1"/>
    <col min="8" max="8" width="13.3833333333333" style="314" customWidth="1"/>
    <col min="9" max="9" width="11.5" style="314"/>
    <col min="10" max="11" width="16" style="315"/>
    <col min="12" max="12" width="11.5" style="314"/>
    <col min="13" max="13" width="16" style="314" customWidth="1"/>
    <col min="14" max="14" width="16.25" style="314" customWidth="1"/>
    <col min="15" max="15" width="13.75" style="314"/>
    <col min="16" max="16" width="17.8833333333333" style="314" customWidth="1"/>
    <col min="17" max="17" width="19.1333333333333" style="314" customWidth="1"/>
    <col min="18" max="18" width="10.3833333333333" style="314"/>
    <col min="19" max="19" width="17.8833333333333" style="314" customWidth="1"/>
    <col min="20" max="20" width="19.1333333333333" style="314" customWidth="1"/>
    <col min="21" max="21" width="10.3833333333333" style="314"/>
    <col min="22" max="16384" width="9" style="314"/>
  </cols>
  <sheetData>
    <row r="1" s="10" customFormat="1" ht="28.5" customHeight="1" spans="1:22">
      <c r="A1" s="316" t="s">
        <v>243</v>
      </c>
      <c r="B1" s="316"/>
      <c r="C1" s="316"/>
      <c r="D1" s="316"/>
      <c r="E1" s="316"/>
      <c r="F1" s="316"/>
      <c r="G1" s="317"/>
      <c r="H1" s="317"/>
      <c r="I1" s="318"/>
      <c r="J1" s="319"/>
      <c r="K1" s="319"/>
      <c r="L1" s="318"/>
      <c r="M1" s="318"/>
      <c r="N1" s="318"/>
      <c r="O1" s="318"/>
      <c r="P1" s="318"/>
      <c r="Q1" s="318"/>
      <c r="R1" s="318"/>
      <c r="S1" s="318"/>
      <c r="T1" s="318"/>
      <c r="U1" s="318"/>
    </row>
    <row r="2" s="10" customFormat="1" ht="20.25" customHeight="1" spans="1:22">
      <c r="A2" s="316" t="s">
        <v>244</v>
      </c>
      <c r="B2" s="316"/>
      <c r="C2" s="316"/>
      <c r="D2" s="316"/>
      <c r="E2" s="316"/>
      <c r="F2" s="316"/>
      <c r="G2" s="320"/>
      <c r="H2" s="320"/>
      <c r="I2" s="321"/>
      <c r="J2" s="322"/>
      <c r="K2" s="322"/>
      <c r="L2" s="321"/>
      <c r="M2" s="321"/>
      <c r="N2" s="321"/>
      <c r="O2" s="321"/>
      <c r="P2" s="318"/>
      <c r="Q2" s="318"/>
      <c r="R2" s="318"/>
      <c r="S2" s="318"/>
      <c r="T2" s="318"/>
      <c r="U2" s="318"/>
    </row>
    <row r="3" s="10" customFormat="1" ht="53.1" customHeight="1" spans="1:22">
      <c r="A3" s="323" t="s">
        <v>1</v>
      </c>
      <c r="B3" s="323" t="s">
        <v>245</v>
      </c>
      <c r="C3" s="323" t="s">
        <v>3</v>
      </c>
      <c r="D3" s="323" t="s">
        <v>246</v>
      </c>
      <c r="E3" s="323" t="s">
        <v>4</v>
      </c>
      <c r="F3" s="324" t="s">
        <v>247</v>
      </c>
      <c r="G3" s="325"/>
      <c r="H3" s="325"/>
      <c r="I3" s="325"/>
      <c r="J3" s="326"/>
      <c r="K3" s="326"/>
      <c r="L3" s="325"/>
      <c r="M3" s="325"/>
      <c r="N3" s="325"/>
      <c r="O3" s="325"/>
      <c r="P3" s="325"/>
      <c r="Q3" s="325"/>
      <c r="R3" s="325"/>
      <c r="S3" s="325"/>
      <c r="T3" s="325"/>
      <c r="U3" s="325"/>
      <c r="V3" s="325"/>
    </row>
    <row r="4" s="10" customFormat="1" ht="53.1" customHeight="1" spans="1:22">
      <c r="A4" s="327"/>
      <c r="B4" s="327"/>
      <c r="C4" s="327"/>
      <c r="D4" s="327"/>
      <c r="E4" s="327"/>
      <c r="F4" s="324"/>
      <c r="G4" s="328" t="s">
        <v>248</v>
      </c>
      <c r="H4" s="328"/>
      <c r="I4" s="329"/>
      <c r="J4" s="330" t="s">
        <v>248</v>
      </c>
      <c r="K4" s="330"/>
      <c r="L4" s="329"/>
      <c r="M4" s="331" t="s">
        <v>248</v>
      </c>
      <c r="N4" s="332"/>
      <c r="O4" s="333"/>
      <c r="P4" s="331" t="s">
        <v>248</v>
      </c>
      <c r="Q4" s="332"/>
      <c r="R4" s="333"/>
      <c r="S4" s="331" t="s">
        <v>248</v>
      </c>
      <c r="T4" s="332"/>
      <c r="U4" s="333"/>
      <c r="V4" s="324" t="s">
        <v>9</v>
      </c>
    </row>
    <row r="5" s="10" customFormat="1" spans="1:22">
      <c r="A5" s="334"/>
      <c r="B5" s="334"/>
      <c r="C5" s="334"/>
      <c r="D5" s="334"/>
      <c r="E5" s="334"/>
      <c r="F5" s="324"/>
      <c r="G5" s="328" t="s">
        <v>43</v>
      </c>
      <c r="H5" s="328" t="s">
        <v>44</v>
      </c>
      <c r="I5" s="329" t="s">
        <v>45</v>
      </c>
      <c r="J5" s="330" t="s">
        <v>43</v>
      </c>
      <c r="K5" s="330" t="s">
        <v>44</v>
      </c>
      <c r="L5" s="329" t="s">
        <v>45</v>
      </c>
      <c r="M5" s="329" t="s">
        <v>43</v>
      </c>
      <c r="N5" s="329" t="s">
        <v>44</v>
      </c>
      <c r="O5" s="329" t="s">
        <v>45</v>
      </c>
      <c r="P5" s="329" t="s">
        <v>43</v>
      </c>
      <c r="Q5" s="329" t="s">
        <v>44</v>
      </c>
      <c r="R5" s="329" t="s">
        <v>45</v>
      </c>
      <c r="S5" s="329" t="s">
        <v>43</v>
      </c>
      <c r="T5" s="329" t="s">
        <v>44</v>
      </c>
      <c r="U5" s="329" t="s">
        <v>45</v>
      </c>
      <c r="V5" s="335"/>
    </row>
    <row r="6" s="313" customFormat="1" ht="18" customHeight="1" spans="1:22">
      <c r="A6" s="336" t="s">
        <v>249</v>
      </c>
      <c r="B6" s="3" t="s">
        <v>48</v>
      </c>
      <c r="C6" s="4" t="s">
        <v>250</v>
      </c>
      <c r="D6" s="337" t="s">
        <v>251</v>
      </c>
      <c r="E6" s="3" t="s">
        <v>252</v>
      </c>
      <c r="F6" s="338" t="s">
        <v>253</v>
      </c>
      <c r="G6" s="339"/>
      <c r="H6" s="339"/>
      <c r="I6" s="340"/>
      <c r="J6" s="341"/>
      <c r="K6" s="341"/>
      <c r="L6" s="340"/>
      <c r="M6" s="340"/>
      <c r="N6" s="340"/>
      <c r="O6" s="340"/>
      <c r="P6" s="340"/>
      <c r="Q6" s="340"/>
      <c r="R6" s="340"/>
      <c r="S6" s="340"/>
      <c r="T6" s="340"/>
      <c r="U6" s="340"/>
      <c r="V6" s="342"/>
    </row>
    <row r="7" s="313" customFormat="1" ht="18" customHeight="1" spans="1:22">
      <c r="A7" s="336"/>
      <c r="B7" s="3" t="s">
        <v>112</v>
      </c>
      <c r="C7" s="4"/>
      <c r="D7" s="337"/>
      <c r="E7" s="3"/>
      <c r="F7" s="338"/>
      <c r="G7" s="339"/>
      <c r="H7" s="339"/>
      <c r="I7" s="340"/>
      <c r="J7" s="341"/>
      <c r="K7" s="341"/>
      <c r="L7" s="340"/>
      <c r="M7" s="341"/>
      <c r="N7" s="341"/>
      <c r="O7" s="340"/>
      <c r="P7" s="340"/>
      <c r="Q7" s="340"/>
      <c r="R7" s="340"/>
      <c r="S7" s="340"/>
      <c r="T7" s="340"/>
      <c r="U7" s="340"/>
      <c r="V7" s="342"/>
    </row>
    <row r="8" s="313" customFormat="1" ht="18" customHeight="1" spans="1:22">
      <c r="A8" s="336" t="s">
        <v>254</v>
      </c>
      <c r="B8" s="3" t="s">
        <v>255</v>
      </c>
      <c r="C8" s="4" t="s">
        <v>250</v>
      </c>
      <c r="D8" s="337" t="s">
        <v>251</v>
      </c>
      <c r="E8" s="3" t="s">
        <v>256</v>
      </c>
      <c r="F8" s="338" t="s">
        <v>253</v>
      </c>
      <c r="G8" s="339"/>
      <c r="H8" s="339"/>
      <c r="I8" s="340"/>
      <c r="J8" s="341"/>
      <c r="K8" s="341"/>
      <c r="L8" s="340"/>
      <c r="M8" s="340"/>
      <c r="N8" s="340"/>
      <c r="O8" s="340"/>
      <c r="P8" s="340"/>
      <c r="Q8" s="340"/>
      <c r="R8" s="340"/>
      <c r="S8" s="340"/>
      <c r="T8" s="340"/>
      <c r="U8" s="340"/>
      <c r="V8" s="342"/>
    </row>
    <row r="9" s="313" customFormat="1" ht="18" customHeight="1" spans="1:22">
      <c r="A9" s="336" t="s">
        <v>257</v>
      </c>
      <c r="B9" s="3" t="s">
        <v>51</v>
      </c>
      <c r="C9" s="4" t="s">
        <v>250</v>
      </c>
      <c r="D9" s="337" t="s">
        <v>251</v>
      </c>
      <c r="E9" s="3" t="s">
        <v>258</v>
      </c>
      <c r="F9" s="338" t="s">
        <v>253</v>
      </c>
      <c r="G9" s="339"/>
      <c r="H9" s="339"/>
      <c r="I9" s="340"/>
      <c r="J9" s="341"/>
      <c r="K9" s="341"/>
      <c r="L9" s="340"/>
      <c r="M9" s="340"/>
      <c r="N9" s="340"/>
      <c r="O9" s="340"/>
      <c r="P9" s="340"/>
      <c r="Q9" s="340"/>
      <c r="R9" s="340"/>
      <c r="S9" s="340"/>
      <c r="T9" s="340"/>
      <c r="U9" s="340"/>
      <c r="V9" s="342"/>
    </row>
    <row r="10" s="313" customFormat="1" ht="18" customHeight="1" spans="1:22">
      <c r="A10" s="336" t="s">
        <v>259</v>
      </c>
      <c r="B10" s="3" t="s">
        <v>115</v>
      </c>
      <c r="C10" s="4" t="s">
        <v>250</v>
      </c>
      <c r="D10" s="337" t="s">
        <v>251</v>
      </c>
      <c r="E10" s="3" t="s">
        <v>260</v>
      </c>
      <c r="F10" s="338" t="s">
        <v>253</v>
      </c>
      <c r="G10" s="339"/>
      <c r="H10" s="339"/>
      <c r="I10" s="340"/>
      <c r="J10" s="341"/>
      <c r="K10" s="341"/>
      <c r="L10" s="340"/>
      <c r="M10" s="340"/>
      <c r="N10" s="340"/>
      <c r="O10" s="340"/>
      <c r="P10" s="340"/>
      <c r="Q10" s="340"/>
      <c r="R10" s="340"/>
      <c r="S10" s="340"/>
      <c r="T10" s="340"/>
      <c r="U10" s="340"/>
      <c r="V10" s="342"/>
    </row>
    <row r="11" s="313" customFormat="1" ht="18" customHeight="1" spans="1:22">
      <c r="A11" s="336" t="s">
        <v>261</v>
      </c>
      <c r="B11" s="3" t="s">
        <v>114</v>
      </c>
      <c r="C11" s="4" t="s">
        <v>250</v>
      </c>
      <c r="D11" s="337" t="s">
        <v>251</v>
      </c>
      <c r="E11" s="3" t="s">
        <v>262</v>
      </c>
      <c r="F11" s="338" t="s">
        <v>253</v>
      </c>
      <c r="G11" s="339"/>
      <c r="H11" s="339"/>
      <c r="I11" s="340"/>
      <c r="J11" s="341"/>
      <c r="K11" s="341"/>
      <c r="L11" s="340"/>
      <c r="M11" s="340"/>
      <c r="N11" s="340"/>
      <c r="O11" s="340"/>
      <c r="P11" s="340"/>
      <c r="Q11" s="340"/>
      <c r="R11" s="340"/>
      <c r="S11" s="340"/>
      <c r="T11" s="340"/>
      <c r="U11" s="340"/>
      <c r="V11" s="342"/>
    </row>
    <row r="12" s="313" customFormat="1" ht="18" customHeight="1" spans="1:22">
      <c r="A12" s="336" t="s">
        <v>263</v>
      </c>
      <c r="B12" s="3" t="s">
        <v>264</v>
      </c>
      <c r="C12" s="4" t="s">
        <v>250</v>
      </c>
      <c r="D12" s="337" t="s">
        <v>251</v>
      </c>
      <c r="E12" s="3" t="s">
        <v>265</v>
      </c>
      <c r="F12" s="338" t="s">
        <v>253</v>
      </c>
      <c r="G12" s="339"/>
      <c r="H12" s="339"/>
      <c r="I12" s="340"/>
      <c r="J12" s="341"/>
      <c r="K12" s="341"/>
      <c r="L12" s="340"/>
      <c r="M12" s="340"/>
      <c r="N12" s="340"/>
      <c r="O12" s="340"/>
      <c r="P12" s="340"/>
      <c r="Q12" s="340"/>
      <c r="R12" s="340"/>
      <c r="S12" s="340"/>
      <c r="T12" s="340"/>
      <c r="U12" s="340"/>
      <c r="V12" s="342"/>
    </row>
    <row r="13" s="313" customFormat="1" ht="18" customHeight="1" spans="1:22">
      <c r="A13" s="336" t="s">
        <v>266</v>
      </c>
      <c r="B13" s="3" t="s">
        <v>267</v>
      </c>
      <c r="C13" s="4" t="s">
        <v>250</v>
      </c>
      <c r="D13" s="337" t="s">
        <v>251</v>
      </c>
      <c r="E13" s="3" t="s">
        <v>268</v>
      </c>
      <c r="F13" s="338" t="s">
        <v>253</v>
      </c>
      <c r="G13" s="339"/>
      <c r="H13" s="339"/>
      <c r="I13" s="340"/>
      <c r="J13" s="339"/>
      <c r="K13" s="339"/>
      <c r="L13" s="340"/>
      <c r="M13" s="340"/>
      <c r="N13" s="340"/>
      <c r="O13" s="340"/>
      <c r="P13" s="340"/>
      <c r="Q13" s="340"/>
      <c r="R13" s="340"/>
      <c r="S13" s="340"/>
      <c r="T13" s="340"/>
      <c r="U13" s="340"/>
      <c r="V13" s="342"/>
    </row>
    <row r="14" s="313" customFormat="1" ht="18" customHeight="1" spans="1:22">
      <c r="A14" s="336" t="s">
        <v>269</v>
      </c>
      <c r="B14" s="3" t="s">
        <v>117</v>
      </c>
      <c r="C14" s="4" t="s">
        <v>250</v>
      </c>
      <c r="D14" s="337" t="s">
        <v>251</v>
      </c>
      <c r="E14" s="3" t="s">
        <v>270</v>
      </c>
      <c r="F14" s="338" t="s">
        <v>253</v>
      </c>
      <c r="G14" s="339"/>
      <c r="H14" s="339"/>
      <c r="I14" s="340"/>
      <c r="J14" s="341"/>
      <c r="K14" s="341"/>
      <c r="L14" s="340"/>
      <c r="M14" s="340"/>
      <c r="N14" s="340"/>
      <c r="O14" s="340"/>
      <c r="P14" s="340"/>
      <c r="Q14" s="340"/>
      <c r="R14" s="340"/>
      <c r="S14" s="340"/>
      <c r="T14" s="340"/>
      <c r="U14" s="340"/>
      <c r="V14" s="342"/>
    </row>
    <row r="15" s="313" customFormat="1" ht="18" customHeight="1" spans="1:22">
      <c r="A15" s="336" t="s">
        <v>271</v>
      </c>
      <c r="B15" s="3" t="s">
        <v>118</v>
      </c>
      <c r="C15" s="4" t="s">
        <v>250</v>
      </c>
      <c r="D15" s="337" t="s">
        <v>251</v>
      </c>
      <c r="E15" s="3" t="s">
        <v>272</v>
      </c>
      <c r="F15" s="338" t="s">
        <v>253</v>
      </c>
      <c r="G15" s="339"/>
      <c r="H15" s="339"/>
      <c r="I15" s="340"/>
      <c r="J15" s="341"/>
      <c r="K15" s="341"/>
      <c r="L15" s="340"/>
      <c r="M15" s="340"/>
      <c r="N15" s="340"/>
      <c r="O15" s="340"/>
      <c r="P15" s="340"/>
      <c r="Q15" s="340"/>
      <c r="R15" s="340"/>
      <c r="S15" s="340"/>
      <c r="T15" s="340"/>
      <c r="U15" s="340"/>
      <c r="V15" s="342"/>
    </row>
    <row r="16" s="313" customFormat="1" ht="18" customHeight="1" spans="1:22">
      <c r="A16" s="336" t="s">
        <v>273</v>
      </c>
      <c r="B16" s="3" t="s">
        <v>119</v>
      </c>
      <c r="C16" s="4" t="s">
        <v>250</v>
      </c>
      <c r="D16" s="337" t="s">
        <v>251</v>
      </c>
      <c r="E16" s="3" t="s">
        <v>274</v>
      </c>
      <c r="F16" s="338" t="s">
        <v>253</v>
      </c>
      <c r="G16" s="339"/>
      <c r="H16" s="339"/>
      <c r="I16" s="340"/>
      <c r="J16" s="341"/>
      <c r="K16" s="341"/>
      <c r="L16" s="340"/>
      <c r="M16" s="340"/>
      <c r="N16" s="340"/>
      <c r="O16" s="340"/>
      <c r="P16" s="340"/>
      <c r="Q16" s="340"/>
      <c r="R16" s="340"/>
      <c r="S16" s="340"/>
      <c r="T16" s="340"/>
      <c r="U16" s="340"/>
      <c r="V16" s="342"/>
    </row>
    <row r="17" s="313" customFormat="1" ht="18" customHeight="1" spans="1:22">
      <c r="A17" s="336" t="s">
        <v>275</v>
      </c>
      <c r="B17" s="3" t="s">
        <v>120</v>
      </c>
      <c r="C17" s="4" t="s">
        <v>138</v>
      </c>
      <c r="D17" s="337" t="s">
        <v>251</v>
      </c>
      <c r="E17" s="3" t="s">
        <v>276</v>
      </c>
      <c r="F17" s="338">
        <v>15847702155</v>
      </c>
      <c r="G17" s="339"/>
      <c r="H17" s="339"/>
      <c r="I17" s="340"/>
      <c r="J17" s="341"/>
      <c r="K17" s="341"/>
      <c r="L17" s="340"/>
      <c r="M17" s="340"/>
      <c r="N17" s="340"/>
      <c r="O17" s="340"/>
      <c r="P17" s="340"/>
      <c r="Q17" s="340"/>
      <c r="R17" s="340"/>
      <c r="S17" s="340"/>
      <c r="T17" s="340"/>
      <c r="U17" s="340"/>
      <c r="V17" s="342"/>
    </row>
    <row r="18" s="313" customFormat="1" ht="18" customHeight="1" spans="1:22">
      <c r="A18" s="336" t="s">
        <v>277</v>
      </c>
      <c r="B18" s="3" t="s">
        <v>122</v>
      </c>
      <c r="C18" s="4" t="s">
        <v>138</v>
      </c>
      <c r="D18" s="337" t="s">
        <v>251</v>
      </c>
      <c r="E18" s="3" t="s">
        <v>278</v>
      </c>
      <c r="F18" s="338">
        <v>15847076472</v>
      </c>
      <c r="G18" s="339"/>
      <c r="H18" s="339"/>
      <c r="I18" s="340"/>
      <c r="J18" s="341"/>
      <c r="K18" s="341"/>
      <c r="L18" s="340"/>
      <c r="M18" s="340"/>
      <c r="N18" s="340"/>
      <c r="O18" s="340"/>
      <c r="P18" s="340"/>
      <c r="Q18" s="340"/>
      <c r="R18" s="340"/>
      <c r="S18" s="340"/>
      <c r="T18" s="340"/>
      <c r="U18" s="340"/>
      <c r="V18" s="342"/>
    </row>
    <row r="19" s="313" customFormat="1" ht="18" customHeight="1" spans="1:22">
      <c r="A19" s="336" t="s">
        <v>279</v>
      </c>
      <c r="B19" s="3" t="s">
        <v>280</v>
      </c>
      <c r="C19" s="4" t="s">
        <v>138</v>
      </c>
      <c r="D19" s="337" t="s">
        <v>251</v>
      </c>
      <c r="E19" s="3" t="s">
        <v>281</v>
      </c>
      <c r="F19" s="338">
        <v>18646751172</v>
      </c>
      <c r="G19" s="339">
        <v>45826</v>
      </c>
      <c r="H19" s="339">
        <v>45828</v>
      </c>
      <c r="I19" s="340">
        <v>400</v>
      </c>
      <c r="J19" s="341">
        <v>45839</v>
      </c>
      <c r="K19" s="341">
        <v>45844</v>
      </c>
      <c r="L19" s="340">
        <v>3400</v>
      </c>
      <c r="M19" s="341"/>
      <c r="N19" s="341"/>
      <c r="O19" s="340"/>
      <c r="P19" s="341"/>
      <c r="Q19" s="341"/>
      <c r="R19" s="340"/>
      <c r="S19" s="340"/>
      <c r="T19" s="340"/>
      <c r="U19" s="340"/>
      <c r="V19" s="342"/>
    </row>
    <row r="20" s="313" customFormat="1" ht="18" customHeight="1" spans="1:22">
      <c r="A20" s="336" t="s">
        <v>282</v>
      </c>
      <c r="B20" s="3" t="s">
        <v>150</v>
      </c>
      <c r="C20" s="4" t="s">
        <v>138</v>
      </c>
      <c r="D20" s="337" t="s">
        <v>251</v>
      </c>
      <c r="E20" s="3" t="s">
        <v>283</v>
      </c>
      <c r="F20" s="338">
        <v>18647722268</v>
      </c>
      <c r="G20" s="339"/>
      <c r="H20" s="339"/>
      <c r="I20" s="340"/>
      <c r="J20" s="341"/>
      <c r="K20" s="341"/>
      <c r="L20" s="340"/>
      <c r="M20" s="340"/>
      <c r="N20" s="340"/>
      <c r="O20" s="340"/>
      <c r="P20" s="340"/>
      <c r="Q20" s="340"/>
      <c r="R20" s="340"/>
      <c r="S20" s="340"/>
      <c r="T20" s="340"/>
      <c r="U20" s="340"/>
      <c r="V20" s="342"/>
    </row>
    <row r="21" s="313" customFormat="1" ht="18" customHeight="1" spans="1:22">
      <c r="A21" s="336" t="s">
        <v>284</v>
      </c>
      <c r="B21" s="3" t="s">
        <v>124</v>
      </c>
      <c r="C21" s="4" t="s">
        <v>138</v>
      </c>
      <c r="D21" s="337" t="s">
        <v>251</v>
      </c>
      <c r="E21" s="476" t="s">
        <v>285</v>
      </c>
      <c r="F21" s="338">
        <v>13834280786</v>
      </c>
      <c r="G21" s="339">
        <v>45755</v>
      </c>
      <c r="H21" s="339">
        <v>45761</v>
      </c>
      <c r="I21" s="340">
        <v>4695</v>
      </c>
      <c r="J21" s="341">
        <v>45830</v>
      </c>
      <c r="K21" s="341">
        <v>45835</v>
      </c>
      <c r="L21" s="340">
        <v>3452.67</v>
      </c>
      <c r="M21" s="340"/>
      <c r="N21" s="340"/>
      <c r="O21" s="340"/>
      <c r="P21" s="340"/>
      <c r="Q21" s="340"/>
      <c r="R21" s="340"/>
      <c r="S21" s="340"/>
      <c r="T21" s="340"/>
      <c r="U21" s="340"/>
      <c r="V21" s="342"/>
    </row>
    <row r="22" s="313" customFormat="1" ht="18" customHeight="1" spans="1:22">
      <c r="A22" s="336" t="s">
        <v>286</v>
      </c>
      <c r="B22" s="3" t="s">
        <v>125</v>
      </c>
      <c r="C22" s="4" t="s">
        <v>138</v>
      </c>
      <c r="D22" s="337" t="s">
        <v>251</v>
      </c>
      <c r="E22" s="476" t="s">
        <v>287</v>
      </c>
      <c r="F22" s="338">
        <v>13834939720</v>
      </c>
      <c r="G22" s="339"/>
      <c r="H22" s="339"/>
      <c r="I22" s="340"/>
      <c r="J22" s="341"/>
      <c r="K22" s="341"/>
      <c r="L22" s="340"/>
      <c r="M22" s="340"/>
      <c r="N22" s="340"/>
      <c r="O22" s="340"/>
      <c r="P22" s="340"/>
      <c r="Q22" s="340"/>
      <c r="R22" s="340"/>
      <c r="S22" s="340"/>
      <c r="T22" s="340"/>
      <c r="U22" s="340"/>
      <c r="V22" s="342"/>
    </row>
    <row r="23" s="313" customFormat="1" ht="18" customHeight="1" spans="1:22">
      <c r="A23" s="336" t="s">
        <v>288</v>
      </c>
      <c r="B23" s="3" t="s">
        <v>126</v>
      </c>
      <c r="C23" s="4" t="s">
        <v>138</v>
      </c>
      <c r="D23" s="337" t="s">
        <v>251</v>
      </c>
      <c r="E23" s="476" t="s">
        <v>289</v>
      </c>
      <c r="F23" s="338">
        <v>13834494335</v>
      </c>
      <c r="G23" s="272">
        <v>45818</v>
      </c>
      <c r="H23" s="272">
        <v>45823</v>
      </c>
      <c r="I23" s="35">
        <v>3400</v>
      </c>
      <c r="J23" s="341"/>
      <c r="K23" s="341"/>
      <c r="L23" s="340"/>
      <c r="M23" s="340"/>
      <c r="N23" s="340"/>
      <c r="O23" s="340"/>
      <c r="P23" s="340"/>
      <c r="Q23" s="340"/>
      <c r="R23" s="340"/>
      <c r="S23" s="340"/>
      <c r="T23" s="340"/>
      <c r="U23" s="340"/>
      <c r="V23" s="342"/>
    </row>
    <row r="24" s="313" customFormat="1" ht="18" customHeight="1" spans="1:22">
      <c r="A24" s="336" t="s">
        <v>290</v>
      </c>
      <c r="B24" s="3" t="s">
        <v>291</v>
      </c>
      <c r="C24" s="4" t="s">
        <v>138</v>
      </c>
      <c r="D24" s="337" t="s">
        <v>251</v>
      </c>
      <c r="E24" s="3" t="s">
        <v>292</v>
      </c>
      <c r="F24" s="338">
        <v>15149539452</v>
      </c>
      <c r="G24" s="343"/>
      <c r="H24" s="343"/>
      <c r="I24" s="344"/>
      <c r="J24" s="341"/>
      <c r="K24" s="341"/>
      <c r="L24" s="340"/>
      <c r="M24" s="340"/>
      <c r="N24" s="340"/>
      <c r="O24" s="340"/>
      <c r="P24" s="340"/>
      <c r="Q24" s="340"/>
      <c r="R24" s="340"/>
      <c r="S24" s="340"/>
      <c r="T24" s="340"/>
      <c r="U24" s="340"/>
      <c r="V24" s="342"/>
    </row>
    <row r="25" s="313" customFormat="1" ht="18" customHeight="1" spans="1:22">
      <c r="A25" s="336"/>
      <c r="B25" s="3" t="s">
        <v>130</v>
      </c>
      <c r="C25" s="4"/>
      <c r="D25" s="337"/>
      <c r="E25" s="3"/>
      <c r="F25" s="338"/>
      <c r="G25" s="343">
        <v>45696</v>
      </c>
      <c r="H25" s="343">
        <v>45703</v>
      </c>
      <c r="I25" s="344">
        <v>4153.86</v>
      </c>
      <c r="J25" s="341">
        <v>45791</v>
      </c>
      <c r="K25" s="341">
        <v>45799</v>
      </c>
      <c r="L25" s="340">
        <v>4619.97</v>
      </c>
      <c r="M25" s="340"/>
      <c r="N25" s="340"/>
      <c r="O25" s="340"/>
      <c r="P25" s="340"/>
      <c r="Q25" s="340"/>
      <c r="R25" s="340"/>
      <c r="S25" s="340"/>
      <c r="T25" s="340"/>
      <c r="U25" s="340"/>
      <c r="V25" s="342"/>
    </row>
    <row r="26" s="313" customFormat="1" ht="18" customHeight="1" spans="1:22">
      <c r="A26" s="336" t="s">
        <v>293</v>
      </c>
      <c r="B26" s="3" t="s">
        <v>134</v>
      </c>
      <c r="C26" s="4" t="s">
        <v>109</v>
      </c>
      <c r="D26" s="337" t="s">
        <v>251</v>
      </c>
      <c r="E26" s="476" t="s">
        <v>294</v>
      </c>
      <c r="F26" s="338">
        <v>15149739502</v>
      </c>
      <c r="G26" s="343"/>
      <c r="H26" s="343"/>
      <c r="I26" s="344"/>
      <c r="J26" s="341"/>
      <c r="K26" s="341"/>
      <c r="L26" s="340"/>
      <c r="M26" s="340"/>
      <c r="N26" s="340"/>
      <c r="O26" s="340"/>
      <c r="P26" s="340"/>
      <c r="Q26" s="340"/>
      <c r="R26" s="340"/>
      <c r="S26" s="340"/>
      <c r="T26" s="340"/>
      <c r="U26" s="340"/>
      <c r="V26" s="342"/>
    </row>
    <row r="27" s="313" customFormat="1" ht="18" customHeight="1" spans="1:22">
      <c r="A27" s="336" t="s">
        <v>295</v>
      </c>
      <c r="B27" s="4" t="s">
        <v>154</v>
      </c>
      <c r="C27" s="4" t="s">
        <v>109</v>
      </c>
      <c r="D27" s="337" t="s">
        <v>251</v>
      </c>
      <c r="E27" s="477" t="s">
        <v>296</v>
      </c>
      <c r="F27" s="338">
        <v>18754751818</v>
      </c>
      <c r="G27" s="339"/>
      <c r="H27" s="339"/>
      <c r="I27" s="340"/>
      <c r="J27" s="341"/>
      <c r="K27" s="341"/>
      <c r="L27" s="340"/>
      <c r="M27" s="340"/>
      <c r="N27" s="340"/>
      <c r="O27" s="340"/>
      <c r="P27" s="340"/>
      <c r="Q27" s="340"/>
      <c r="R27" s="340"/>
      <c r="S27" s="340"/>
      <c r="T27" s="340"/>
      <c r="U27" s="340"/>
      <c r="V27" s="342"/>
    </row>
    <row r="28" s="313" customFormat="1" ht="18" customHeight="1" spans="1:22">
      <c r="A28" s="336" t="s">
        <v>297</v>
      </c>
      <c r="B28" s="3" t="s">
        <v>177</v>
      </c>
      <c r="C28" s="4" t="s">
        <v>109</v>
      </c>
      <c r="D28" s="337" t="s">
        <v>298</v>
      </c>
      <c r="E28" s="3" t="s">
        <v>299</v>
      </c>
      <c r="F28" s="338">
        <v>15947364973</v>
      </c>
      <c r="G28" s="339"/>
      <c r="H28" s="339"/>
      <c r="I28" s="340"/>
      <c r="J28" s="341"/>
      <c r="K28" s="341"/>
      <c r="L28" s="340"/>
      <c r="M28" s="340"/>
      <c r="N28" s="340"/>
      <c r="O28" s="340"/>
      <c r="P28" s="340"/>
      <c r="Q28" s="340"/>
      <c r="R28" s="340"/>
      <c r="S28" s="340"/>
      <c r="T28" s="340"/>
      <c r="U28" s="340"/>
      <c r="V28" s="342"/>
    </row>
    <row r="29" s="313" customFormat="1" ht="18" customHeight="1" spans="1:22">
      <c r="A29" s="336" t="s">
        <v>300</v>
      </c>
      <c r="B29" s="3" t="s">
        <v>179</v>
      </c>
      <c r="C29" s="4" t="s">
        <v>109</v>
      </c>
      <c r="D29" s="337" t="s">
        <v>298</v>
      </c>
      <c r="E29" s="3" t="s">
        <v>301</v>
      </c>
      <c r="F29" s="338">
        <v>15054887907</v>
      </c>
      <c r="G29" s="339"/>
      <c r="H29" s="339"/>
      <c r="I29" s="340"/>
      <c r="J29" s="341"/>
      <c r="K29" s="341"/>
      <c r="L29" s="340"/>
      <c r="M29" s="340"/>
      <c r="N29" s="340"/>
      <c r="O29" s="340"/>
      <c r="P29" s="340"/>
      <c r="Q29" s="340"/>
      <c r="R29" s="340"/>
      <c r="S29" s="340"/>
      <c r="T29" s="340"/>
      <c r="U29" s="340"/>
      <c r="V29" s="342"/>
    </row>
    <row r="30" s="313" customFormat="1" ht="18" customHeight="1" spans="1:22">
      <c r="A30" s="336" t="s">
        <v>302</v>
      </c>
      <c r="B30" s="3" t="s">
        <v>180</v>
      </c>
      <c r="C30" s="4" t="s">
        <v>109</v>
      </c>
      <c r="D30" s="337" t="s">
        <v>298</v>
      </c>
      <c r="E30" s="478" t="s">
        <v>303</v>
      </c>
      <c r="F30" s="338">
        <v>13734830459</v>
      </c>
      <c r="G30" s="9"/>
      <c r="H30" s="9"/>
      <c r="I30" s="9"/>
      <c r="J30" s="341"/>
      <c r="K30" s="341"/>
      <c r="L30" s="340"/>
      <c r="M30" s="340"/>
      <c r="N30" s="340"/>
      <c r="O30" s="340"/>
      <c r="P30" s="340"/>
      <c r="Q30" s="340"/>
      <c r="R30" s="340"/>
      <c r="S30" s="340"/>
      <c r="T30" s="340"/>
      <c r="U30" s="340"/>
      <c r="V30" s="342"/>
    </row>
    <row r="31" s="313" customFormat="1" ht="18" customHeight="1" spans="1:22">
      <c r="A31" s="336" t="s">
        <v>304</v>
      </c>
      <c r="B31" s="3" t="s">
        <v>305</v>
      </c>
      <c r="C31" s="4" t="s">
        <v>109</v>
      </c>
      <c r="D31" s="337" t="s">
        <v>298</v>
      </c>
      <c r="E31" s="3" t="s">
        <v>306</v>
      </c>
      <c r="F31" s="338">
        <v>15848627873</v>
      </c>
      <c r="G31" s="339"/>
      <c r="H31" s="339"/>
      <c r="I31" s="340"/>
      <c r="J31" s="341"/>
      <c r="K31" s="341"/>
      <c r="L31" s="340"/>
      <c r="M31" s="340"/>
      <c r="N31" s="340"/>
      <c r="O31" s="340"/>
      <c r="P31" s="340"/>
      <c r="Q31" s="340"/>
      <c r="R31" s="340"/>
      <c r="S31" s="340"/>
      <c r="T31" s="340"/>
      <c r="U31" s="340"/>
      <c r="V31" s="342"/>
    </row>
    <row r="32" s="313" customFormat="1" ht="18" customHeight="1" spans="1:22">
      <c r="A32" s="336" t="s">
        <v>307</v>
      </c>
      <c r="B32" s="3" t="s">
        <v>308</v>
      </c>
      <c r="C32" s="4" t="s">
        <v>109</v>
      </c>
      <c r="D32" s="337" t="s">
        <v>298</v>
      </c>
      <c r="E32" s="3" t="s">
        <v>309</v>
      </c>
      <c r="F32" s="338">
        <v>15698615326</v>
      </c>
      <c r="G32" s="342"/>
      <c r="H32" s="342"/>
      <c r="I32" s="342"/>
      <c r="J32" s="341"/>
      <c r="K32" s="341"/>
      <c r="L32" s="340"/>
      <c r="M32" s="340"/>
      <c r="N32" s="340"/>
      <c r="O32" s="340"/>
      <c r="P32" s="340"/>
      <c r="Q32" s="340"/>
      <c r="R32" s="340"/>
      <c r="S32" s="340"/>
      <c r="T32" s="340"/>
      <c r="U32" s="340"/>
      <c r="V32" s="342"/>
    </row>
    <row r="33" s="313" customFormat="1" ht="18" customHeight="1" spans="1:22">
      <c r="A33" s="336" t="s">
        <v>310</v>
      </c>
      <c r="B33" s="3" t="s">
        <v>311</v>
      </c>
      <c r="C33" s="4" t="s">
        <v>109</v>
      </c>
      <c r="D33" s="337" t="s">
        <v>312</v>
      </c>
      <c r="E33" s="3" t="s">
        <v>313</v>
      </c>
      <c r="F33" s="338">
        <v>15947177929</v>
      </c>
      <c r="G33" s="339"/>
      <c r="H33" s="339"/>
      <c r="I33" s="340"/>
      <c r="J33" s="341"/>
      <c r="K33" s="341"/>
      <c r="L33" s="340"/>
      <c r="M33" s="340"/>
      <c r="N33" s="340"/>
      <c r="O33" s="340"/>
      <c r="P33" s="340"/>
      <c r="Q33" s="340"/>
      <c r="R33" s="340"/>
      <c r="S33" s="340"/>
      <c r="T33" s="340"/>
      <c r="U33" s="340"/>
      <c r="V33" s="342"/>
    </row>
    <row r="34" s="313" customFormat="1" ht="18" customHeight="1" spans="1:22">
      <c r="A34" s="336" t="s">
        <v>314</v>
      </c>
      <c r="B34" s="3" t="s">
        <v>315</v>
      </c>
      <c r="C34" s="4" t="s">
        <v>109</v>
      </c>
      <c r="D34" s="337" t="s">
        <v>312</v>
      </c>
      <c r="E34" s="3" t="s">
        <v>316</v>
      </c>
      <c r="F34" s="338">
        <v>18247708003</v>
      </c>
      <c r="G34" s="339"/>
      <c r="H34" s="339"/>
      <c r="I34" s="340"/>
      <c r="J34" s="341"/>
      <c r="K34" s="341"/>
      <c r="L34" s="340"/>
      <c r="M34" s="340"/>
      <c r="N34" s="340"/>
      <c r="O34" s="340"/>
      <c r="P34" s="340"/>
      <c r="Q34" s="340"/>
      <c r="R34" s="340"/>
      <c r="S34" s="340"/>
      <c r="T34" s="340"/>
      <c r="U34" s="340"/>
      <c r="V34" s="342"/>
    </row>
    <row r="35" s="313" customFormat="1" ht="18" customHeight="1" spans="1:22">
      <c r="A35" s="336" t="s">
        <v>317</v>
      </c>
      <c r="B35" s="3" t="s">
        <v>318</v>
      </c>
      <c r="C35" s="4" t="s">
        <v>109</v>
      </c>
      <c r="D35" s="337" t="s">
        <v>312</v>
      </c>
      <c r="E35" s="3" t="s">
        <v>319</v>
      </c>
      <c r="F35" s="338">
        <v>15028919688</v>
      </c>
      <c r="G35" s="339"/>
      <c r="H35" s="339"/>
      <c r="I35" s="340"/>
      <c r="J35" s="341"/>
      <c r="K35" s="341"/>
      <c r="L35" s="340"/>
      <c r="M35" s="340"/>
      <c r="N35" s="340"/>
      <c r="O35" s="340"/>
      <c r="P35" s="340"/>
      <c r="Q35" s="340"/>
      <c r="R35" s="340"/>
      <c r="S35" s="340"/>
      <c r="T35" s="340"/>
      <c r="U35" s="340"/>
      <c r="V35" s="342"/>
    </row>
    <row r="36" s="313" customFormat="1" ht="18" customHeight="1" spans="1:22">
      <c r="A36" s="336" t="s">
        <v>320</v>
      </c>
      <c r="B36" s="3" t="s">
        <v>321</v>
      </c>
      <c r="C36" s="4" t="s">
        <v>109</v>
      </c>
      <c r="D36" s="337" t="s">
        <v>312</v>
      </c>
      <c r="E36" s="3" t="s">
        <v>322</v>
      </c>
      <c r="F36" s="338">
        <v>15289211913</v>
      </c>
      <c r="G36" s="339"/>
      <c r="H36" s="339"/>
      <c r="I36" s="340"/>
      <c r="J36" s="341"/>
      <c r="K36" s="341"/>
      <c r="L36" s="340"/>
      <c r="M36" s="340"/>
      <c r="N36" s="340"/>
      <c r="O36" s="340"/>
      <c r="P36" s="340"/>
      <c r="Q36" s="340"/>
      <c r="R36" s="340"/>
      <c r="S36" s="340"/>
      <c r="T36" s="340"/>
      <c r="U36" s="340"/>
      <c r="V36" s="342"/>
    </row>
    <row r="37" s="313" customFormat="1" ht="18" customHeight="1" spans="1:22">
      <c r="A37" s="336" t="s">
        <v>323</v>
      </c>
      <c r="B37" s="3" t="s">
        <v>324</v>
      </c>
      <c r="C37" s="4" t="s">
        <v>109</v>
      </c>
      <c r="D37" s="337" t="s">
        <v>312</v>
      </c>
      <c r="E37" s="3" t="s">
        <v>325</v>
      </c>
      <c r="F37" s="338">
        <v>15233372187</v>
      </c>
      <c r="G37" s="339"/>
      <c r="H37" s="339"/>
      <c r="I37" s="340"/>
      <c r="J37" s="341"/>
      <c r="K37" s="341"/>
      <c r="L37" s="340"/>
      <c r="M37" s="340"/>
      <c r="N37" s="340"/>
      <c r="O37" s="340"/>
      <c r="P37" s="340"/>
      <c r="Q37" s="340"/>
      <c r="R37" s="340"/>
      <c r="S37" s="340"/>
      <c r="T37" s="340"/>
      <c r="U37" s="340"/>
      <c r="V37" s="342"/>
    </row>
    <row r="38" s="313" customFormat="1" ht="18" customHeight="1" spans="1:22">
      <c r="A38" s="336" t="s">
        <v>326</v>
      </c>
      <c r="B38" s="3" t="s">
        <v>327</v>
      </c>
      <c r="C38" s="4" t="s">
        <v>109</v>
      </c>
      <c r="D38" s="337" t="s">
        <v>312</v>
      </c>
      <c r="E38" s="476" t="s">
        <v>328</v>
      </c>
      <c r="F38" s="338">
        <v>15127978070</v>
      </c>
      <c r="G38" s="339"/>
      <c r="H38" s="339"/>
      <c r="I38" s="340"/>
      <c r="J38" s="341"/>
      <c r="K38" s="341"/>
      <c r="L38" s="340"/>
      <c r="M38" s="340"/>
      <c r="N38" s="340"/>
      <c r="O38" s="340"/>
      <c r="P38" s="340"/>
      <c r="Q38" s="340"/>
      <c r="R38" s="340"/>
      <c r="S38" s="340"/>
      <c r="T38" s="340"/>
      <c r="U38" s="340"/>
      <c r="V38" s="342"/>
    </row>
    <row r="39" s="313" customFormat="1" ht="18" customHeight="1" spans="1:22">
      <c r="A39" s="336" t="s">
        <v>329</v>
      </c>
      <c r="B39" s="4" t="s">
        <v>330</v>
      </c>
      <c r="C39" s="4" t="s">
        <v>109</v>
      </c>
      <c r="D39" s="4" t="s">
        <v>312</v>
      </c>
      <c r="E39" s="477" t="s">
        <v>331</v>
      </c>
      <c r="F39" s="338">
        <v>15154716771</v>
      </c>
      <c r="G39" s="339"/>
      <c r="H39" s="339"/>
      <c r="I39" s="340"/>
      <c r="J39" s="341"/>
      <c r="K39" s="341"/>
      <c r="L39" s="340"/>
      <c r="M39" s="340"/>
      <c r="N39" s="340"/>
      <c r="O39" s="340"/>
      <c r="P39" s="340"/>
      <c r="Q39" s="340"/>
      <c r="R39" s="340"/>
      <c r="S39" s="340"/>
      <c r="T39" s="340"/>
      <c r="U39" s="340"/>
      <c r="V39" s="342"/>
    </row>
    <row r="40" s="313" customFormat="1" ht="18" customHeight="1" spans="1:22">
      <c r="A40" s="336" t="s">
        <v>332</v>
      </c>
      <c r="B40" s="3" t="s">
        <v>333</v>
      </c>
      <c r="C40" s="4" t="s">
        <v>109</v>
      </c>
      <c r="D40" s="337" t="s">
        <v>312</v>
      </c>
      <c r="E40" s="3" t="s">
        <v>334</v>
      </c>
      <c r="F40" s="338">
        <v>18847710968</v>
      </c>
      <c r="G40" s="339"/>
      <c r="H40" s="339"/>
      <c r="I40" s="340"/>
      <c r="J40" s="341"/>
      <c r="K40" s="341"/>
      <c r="L40" s="340"/>
      <c r="M40" s="340"/>
      <c r="N40" s="340"/>
      <c r="O40" s="340"/>
      <c r="P40" s="340"/>
      <c r="Q40" s="340"/>
      <c r="R40" s="340"/>
      <c r="S40" s="340"/>
      <c r="T40" s="340"/>
      <c r="U40" s="340"/>
      <c r="V40" s="342"/>
    </row>
    <row r="41" s="313" customFormat="1" ht="18" customHeight="1" spans="1:22">
      <c r="A41" s="336" t="s">
        <v>335</v>
      </c>
      <c r="B41" s="3" t="s">
        <v>336</v>
      </c>
      <c r="C41" s="4" t="s">
        <v>109</v>
      </c>
      <c r="D41" s="337" t="s">
        <v>312</v>
      </c>
      <c r="E41" s="3" t="s">
        <v>337</v>
      </c>
      <c r="F41" s="338">
        <v>13848678498</v>
      </c>
      <c r="G41" s="339"/>
      <c r="H41" s="339"/>
      <c r="I41" s="340"/>
      <c r="J41" s="341"/>
      <c r="K41" s="341"/>
      <c r="L41" s="340"/>
      <c r="M41" s="340"/>
      <c r="N41" s="340"/>
      <c r="O41" s="340"/>
      <c r="P41" s="340"/>
      <c r="Q41" s="340"/>
      <c r="R41" s="340"/>
      <c r="S41" s="340"/>
      <c r="T41" s="340"/>
      <c r="U41" s="340"/>
      <c r="V41" s="342"/>
    </row>
    <row r="42" s="313" customFormat="1" ht="18" customHeight="1" spans="1:22">
      <c r="A42" s="336" t="s">
        <v>338</v>
      </c>
      <c r="B42" s="3" t="s">
        <v>339</v>
      </c>
      <c r="C42" s="4" t="s">
        <v>109</v>
      </c>
      <c r="D42" s="337" t="s">
        <v>312</v>
      </c>
      <c r="E42" s="3" t="s">
        <v>340</v>
      </c>
      <c r="F42" s="338">
        <v>15934986163</v>
      </c>
      <c r="G42" s="339"/>
      <c r="H42" s="339"/>
      <c r="I42" s="340"/>
      <c r="J42" s="341"/>
      <c r="K42" s="341"/>
      <c r="L42" s="340"/>
      <c r="M42" s="340"/>
      <c r="N42" s="340"/>
      <c r="O42" s="340"/>
      <c r="P42" s="340"/>
      <c r="Q42" s="340"/>
      <c r="R42" s="340"/>
      <c r="S42" s="340"/>
      <c r="T42" s="340"/>
      <c r="U42" s="340"/>
      <c r="V42" s="342"/>
    </row>
    <row r="43" s="313" customFormat="1" ht="18" customHeight="1" spans="1:22">
      <c r="A43" s="336" t="s">
        <v>341</v>
      </c>
      <c r="B43" s="3" t="s">
        <v>342</v>
      </c>
      <c r="C43" s="4" t="s">
        <v>109</v>
      </c>
      <c r="D43" s="337" t="s">
        <v>312</v>
      </c>
      <c r="E43" s="3" t="s">
        <v>343</v>
      </c>
      <c r="F43" s="338">
        <v>15124712528</v>
      </c>
      <c r="G43" s="339"/>
      <c r="H43" s="339"/>
      <c r="I43" s="340"/>
      <c r="J43" s="341"/>
      <c r="K43" s="341"/>
      <c r="L43" s="340"/>
      <c r="M43" s="340"/>
      <c r="N43" s="340"/>
      <c r="O43" s="340"/>
      <c r="P43" s="340"/>
      <c r="Q43" s="340"/>
      <c r="R43" s="340"/>
      <c r="S43" s="340"/>
      <c r="T43" s="340"/>
      <c r="U43" s="340"/>
      <c r="V43" s="342"/>
    </row>
    <row r="44" s="313" customFormat="1" ht="18" customHeight="1" spans="1:22">
      <c r="A44" s="336" t="s">
        <v>344</v>
      </c>
      <c r="B44" s="3" t="s">
        <v>345</v>
      </c>
      <c r="C44" s="4" t="s">
        <v>109</v>
      </c>
      <c r="D44" s="337" t="s">
        <v>312</v>
      </c>
      <c r="E44" s="3" t="s">
        <v>346</v>
      </c>
      <c r="F44" s="338">
        <v>15048763229</v>
      </c>
      <c r="G44" s="339"/>
      <c r="H44" s="339"/>
      <c r="I44" s="340"/>
      <c r="J44" s="341"/>
      <c r="K44" s="341"/>
      <c r="L44" s="340"/>
      <c r="M44" s="340"/>
      <c r="N44" s="340"/>
      <c r="O44" s="340"/>
      <c r="P44" s="340"/>
      <c r="Q44" s="340"/>
      <c r="R44" s="340"/>
      <c r="S44" s="340"/>
      <c r="T44" s="340"/>
      <c r="U44" s="340"/>
      <c r="V44" s="342"/>
    </row>
    <row r="45" s="313" customFormat="1" ht="18" customHeight="1" spans="1:22">
      <c r="A45" s="336" t="s">
        <v>347</v>
      </c>
      <c r="B45" s="3" t="s">
        <v>348</v>
      </c>
      <c r="C45" s="4" t="s">
        <v>109</v>
      </c>
      <c r="D45" s="337" t="s">
        <v>312</v>
      </c>
      <c r="E45" s="476" t="s">
        <v>349</v>
      </c>
      <c r="F45" s="338">
        <v>15147087353</v>
      </c>
      <c r="G45" s="339"/>
      <c r="H45" s="339"/>
      <c r="I45" s="340"/>
      <c r="J45" s="341"/>
      <c r="K45" s="341"/>
      <c r="L45" s="340"/>
      <c r="M45" s="340"/>
      <c r="N45" s="340"/>
      <c r="O45" s="340"/>
      <c r="P45" s="340"/>
      <c r="Q45" s="340"/>
      <c r="R45" s="340"/>
      <c r="S45" s="340"/>
      <c r="T45" s="340"/>
      <c r="U45" s="340"/>
      <c r="V45" s="342"/>
    </row>
    <row r="46" s="313" customFormat="1" ht="18" customHeight="1" spans="1:22">
      <c r="A46" s="336" t="s">
        <v>350</v>
      </c>
      <c r="B46" s="4" t="s">
        <v>351</v>
      </c>
      <c r="C46" s="4" t="s">
        <v>109</v>
      </c>
      <c r="D46" s="4" t="s">
        <v>312</v>
      </c>
      <c r="E46" s="477" t="s">
        <v>352</v>
      </c>
      <c r="F46" s="338">
        <v>13474945153</v>
      </c>
      <c r="G46" s="339"/>
      <c r="H46" s="339"/>
      <c r="I46" s="340"/>
      <c r="J46" s="341"/>
      <c r="K46" s="341"/>
      <c r="L46" s="340"/>
      <c r="M46" s="340"/>
      <c r="N46" s="340"/>
      <c r="O46" s="340"/>
      <c r="P46" s="340"/>
      <c r="Q46" s="340"/>
      <c r="R46" s="340"/>
      <c r="S46" s="340"/>
      <c r="T46" s="340"/>
      <c r="U46" s="340"/>
      <c r="V46" s="342"/>
    </row>
    <row r="47" s="313" customFormat="1" ht="18" customHeight="1" spans="1:22">
      <c r="A47" s="336" t="s">
        <v>353</v>
      </c>
      <c r="B47" s="3" t="s">
        <v>354</v>
      </c>
      <c r="C47" s="4" t="s">
        <v>109</v>
      </c>
      <c r="D47" s="337" t="s">
        <v>312</v>
      </c>
      <c r="E47" s="3" t="s">
        <v>355</v>
      </c>
      <c r="F47" s="338">
        <v>14747969346</v>
      </c>
      <c r="G47" s="339"/>
      <c r="H47" s="339"/>
      <c r="I47" s="340"/>
      <c r="J47" s="341"/>
      <c r="K47" s="341"/>
      <c r="L47" s="340"/>
      <c r="M47" s="340"/>
      <c r="N47" s="340"/>
      <c r="O47" s="340"/>
      <c r="P47" s="340"/>
      <c r="Q47" s="340"/>
      <c r="R47" s="340"/>
      <c r="S47" s="340"/>
      <c r="T47" s="340"/>
      <c r="U47" s="340"/>
      <c r="V47" s="342"/>
    </row>
    <row r="48" s="313" customFormat="1" ht="18" customHeight="1" spans="1:22">
      <c r="A48" s="336" t="s">
        <v>356</v>
      </c>
      <c r="B48" s="3" t="s">
        <v>357</v>
      </c>
      <c r="C48" s="4" t="s">
        <v>109</v>
      </c>
      <c r="D48" s="337" t="s">
        <v>312</v>
      </c>
      <c r="E48" s="3" t="s">
        <v>358</v>
      </c>
      <c r="F48" s="338">
        <v>18832992590</v>
      </c>
      <c r="G48" s="339"/>
      <c r="H48" s="339"/>
      <c r="I48" s="340"/>
      <c r="J48" s="341"/>
      <c r="K48" s="341"/>
      <c r="L48" s="340"/>
      <c r="M48" s="340"/>
      <c r="N48" s="340"/>
      <c r="O48" s="340"/>
      <c r="P48" s="340"/>
      <c r="Q48" s="340"/>
      <c r="R48" s="340"/>
      <c r="S48" s="340"/>
      <c r="T48" s="340"/>
      <c r="U48" s="340"/>
      <c r="V48" s="342"/>
    </row>
    <row r="49" s="313" customFormat="1" ht="18" customHeight="1" spans="1:22">
      <c r="A49" s="336" t="s">
        <v>359</v>
      </c>
      <c r="B49" s="3" t="s">
        <v>360</v>
      </c>
      <c r="C49" s="4" t="s">
        <v>109</v>
      </c>
      <c r="D49" s="337" t="s">
        <v>312</v>
      </c>
      <c r="E49" s="3" t="s">
        <v>361</v>
      </c>
      <c r="F49" s="338">
        <v>18647769689</v>
      </c>
      <c r="G49" s="339"/>
      <c r="H49" s="339"/>
      <c r="I49" s="340"/>
      <c r="J49" s="341"/>
      <c r="K49" s="341"/>
      <c r="L49" s="340"/>
      <c r="M49" s="340"/>
      <c r="N49" s="340"/>
      <c r="O49" s="340"/>
      <c r="P49" s="340"/>
      <c r="Q49" s="340"/>
      <c r="R49" s="340"/>
      <c r="S49" s="340"/>
      <c r="T49" s="340"/>
      <c r="U49" s="340"/>
      <c r="V49" s="342"/>
    </row>
    <row r="50" s="313" customFormat="1" ht="18" customHeight="1" spans="1:22">
      <c r="A50" s="336" t="s">
        <v>362</v>
      </c>
      <c r="B50" s="3" t="s">
        <v>363</v>
      </c>
      <c r="C50" s="4" t="s">
        <v>109</v>
      </c>
      <c r="D50" s="337" t="s">
        <v>312</v>
      </c>
      <c r="E50" s="3" t="s">
        <v>364</v>
      </c>
      <c r="F50" s="338">
        <v>15947551297</v>
      </c>
      <c r="G50" s="339"/>
      <c r="H50" s="339"/>
      <c r="I50" s="340"/>
      <c r="J50" s="341"/>
      <c r="K50" s="341"/>
      <c r="L50" s="340"/>
      <c r="M50" s="340"/>
      <c r="N50" s="340"/>
      <c r="O50" s="340"/>
      <c r="P50" s="340"/>
      <c r="Q50" s="340"/>
      <c r="R50" s="340"/>
      <c r="S50" s="340"/>
      <c r="T50" s="340"/>
      <c r="U50" s="340"/>
      <c r="V50" s="342"/>
    </row>
    <row r="51" s="313" customFormat="1" ht="18" customHeight="1" spans="1:22">
      <c r="A51" s="336" t="s">
        <v>365</v>
      </c>
      <c r="B51" s="3" t="s">
        <v>366</v>
      </c>
      <c r="C51" s="4" t="s">
        <v>109</v>
      </c>
      <c r="D51" s="337" t="s">
        <v>312</v>
      </c>
      <c r="E51" s="3" t="s">
        <v>367</v>
      </c>
      <c r="F51" s="338">
        <v>17097446118</v>
      </c>
      <c r="G51" s="339"/>
      <c r="H51" s="339"/>
      <c r="I51" s="340"/>
      <c r="J51" s="341"/>
      <c r="K51" s="341"/>
      <c r="L51" s="340"/>
      <c r="M51" s="340"/>
      <c r="N51" s="340"/>
      <c r="O51" s="340"/>
      <c r="P51" s="340"/>
      <c r="Q51" s="340"/>
      <c r="R51" s="340"/>
      <c r="S51" s="340"/>
      <c r="T51" s="340"/>
      <c r="U51" s="340"/>
      <c r="V51" s="342"/>
    </row>
    <row r="52" s="313" customFormat="1" ht="18" customHeight="1" spans="1:22">
      <c r="A52" s="336" t="s">
        <v>368</v>
      </c>
      <c r="B52" s="3" t="s">
        <v>108</v>
      </c>
      <c r="C52" s="4" t="s">
        <v>109</v>
      </c>
      <c r="D52" s="337" t="s">
        <v>312</v>
      </c>
      <c r="E52" s="3" t="s">
        <v>369</v>
      </c>
      <c r="F52" s="338">
        <v>15149436941</v>
      </c>
      <c r="G52" s="339">
        <v>45663</v>
      </c>
      <c r="H52" s="339">
        <v>45667</v>
      </c>
      <c r="I52" s="340">
        <v>900</v>
      </c>
      <c r="J52" s="341"/>
      <c r="K52" s="341"/>
      <c r="L52" s="340"/>
      <c r="M52" s="340"/>
      <c r="N52" s="340"/>
      <c r="O52" s="340"/>
      <c r="P52" s="340"/>
      <c r="Q52" s="340"/>
      <c r="R52" s="340"/>
      <c r="S52" s="340"/>
      <c r="T52" s="340"/>
      <c r="U52" s="340"/>
      <c r="V52" s="342"/>
    </row>
    <row r="53" s="313" customFormat="1" ht="18" customHeight="1" spans="1:22">
      <c r="A53" s="336" t="s">
        <v>370</v>
      </c>
      <c r="B53" s="3" t="s">
        <v>371</v>
      </c>
      <c r="C53" s="4" t="s">
        <v>109</v>
      </c>
      <c r="D53" s="337" t="s">
        <v>312</v>
      </c>
      <c r="E53" s="476" t="s">
        <v>372</v>
      </c>
      <c r="F53" s="338">
        <v>15049436437</v>
      </c>
      <c r="G53" s="339"/>
      <c r="H53" s="339"/>
      <c r="I53" s="340"/>
      <c r="J53" s="341"/>
      <c r="K53" s="341"/>
      <c r="L53" s="340"/>
      <c r="M53" s="340"/>
      <c r="N53" s="340"/>
      <c r="O53" s="340"/>
      <c r="P53" s="340"/>
      <c r="Q53" s="340"/>
      <c r="R53" s="340"/>
      <c r="S53" s="340"/>
      <c r="T53" s="340"/>
      <c r="U53" s="340"/>
      <c r="V53" s="342"/>
    </row>
    <row r="54" s="313" customFormat="1" ht="18" customHeight="1" spans="1:22">
      <c r="A54" s="336" t="s">
        <v>373</v>
      </c>
      <c r="B54" s="3" t="s">
        <v>374</v>
      </c>
      <c r="C54" s="4" t="s">
        <v>109</v>
      </c>
      <c r="D54" s="337" t="s">
        <v>312</v>
      </c>
      <c r="E54" s="3" t="s">
        <v>375</v>
      </c>
      <c r="F54" s="338">
        <v>18748018119</v>
      </c>
      <c r="G54" s="339"/>
      <c r="H54" s="339"/>
      <c r="I54" s="340"/>
      <c r="J54" s="341"/>
      <c r="K54" s="341"/>
      <c r="L54" s="340"/>
      <c r="M54" s="340"/>
      <c r="N54" s="340"/>
      <c r="O54" s="340"/>
      <c r="P54" s="340"/>
      <c r="Q54" s="340"/>
      <c r="R54" s="340"/>
      <c r="S54" s="340"/>
      <c r="T54" s="340"/>
      <c r="U54" s="340"/>
      <c r="V54" s="342"/>
    </row>
    <row r="55" s="313" customFormat="1" ht="18" customHeight="1" spans="1:22">
      <c r="A55" s="336" t="s">
        <v>376</v>
      </c>
      <c r="B55" s="3" t="s">
        <v>377</v>
      </c>
      <c r="C55" s="4" t="s">
        <v>109</v>
      </c>
      <c r="D55" s="337" t="s">
        <v>312</v>
      </c>
      <c r="E55" s="3" t="s">
        <v>378</v>
      </c>
      <c r="F55" s="338">
        <v>18947574241</v>
      </c>
      <c r="G55" s="339"/>
      <c r="H55" s="339"/>
      <c r="I55" s="340"/>
      <c r="J55" s="341"/>
      <c r="K55" s="341"/>
      <c r="L55" s="340"/>
      <c r="M55" s="340"/>
      <c r="N55" s="340"/>
      <c r="O55" s="340"/>
      <c r="P55" s="340"/>
      <c r="Q55" s="340"/>
      <c r="R55" s="340"/>
      <c r="S55" s="340"/>
      <c r="T55" s="340"/>
      <c r="U55" s="340"/>
      <c r="V55" s="342"/>
    </row>
    <row r="56" s="313" customFormat="1" ht="18" customHeight="1" spans="1:22">
      <c r="A56" s="336" t="s">
        <v>379</v>
      </c>
      <c r="B56" s="3" t="s">
        <v>380</v>
      </c>
      <c r="C56" s="3" t="s">
        <v>109</v>
      </c>
      <c r="D56" s="3" t="s">
        <v>312</v>
      </c>
      <c r="E56" s="477" t="s">
        <v>381</v>
      </c>
      <c r="F56" s="338">
        <v>13111206735</v>
      </c>
      <c r="G56" s="339"/>
      <c r="H56" s="339"/>
      <c r="I56" s="340"/>
      <c r="J56" s="341"/>
      <c r="K56" s="341"/>
      <c r="L56" s="340"/>
      <c r="M56" s="340"/>
      <c r="N56" s="340"/>
      <c r="O56" s="340"/>
      <c r="P56" s="340"/>
      <c r="Q56" s="340"/>
      <c r="R56" s="340"/>
      <c r="S56" s="340"/>
      <c r="T56" s="340"/>
      <c r="U56" s="340"/>
      <c r="V56" s="342"/>
    </row>
    <row r="57" s="313" customFormat="1" ht="18" customHeight="1" spans="1:22">
      <c r="A57" s="336" t="s">
        <v>382</v>
      </c>
      <c r="B57" s="3" t="s">
        <v>383</v>
      </c>
      <c r="C57" s="4" t="s">
        <v>109</v>
      </c>
      <c r="D57" s="337" t="s">
        <v>312</v>
      </c>
      <c r="E57" s="3" t="s">
        <v>384</v>
      </c>
      <c r="F57" s="338">
        <v>17560748497</v>
      </c>
      <c r="G57" s="339">
        <v>45819</v>
      </c>
      <c r="H57" s="339">
        <v>45834</v>
      </c>
      <c r="I57" s="340">
        <v>5600</v>
      </c>
      <c r="J57" s="341"/>
      <c r="K57" s="341"/>
      <c r="L57" s="340"/>
      <c r="M57" s="340"/>
      <c r="N57" s="340"/>
      <c r="O57" s="340"/>
      <c r="P57" s="340"/>
      <c r="Q57" s="340"/>
      <c r="R57" s="340"/>
      <c r="S57" s="340"/>
      <c r="T57" s="340"/>
      <c r="U57" s="340"/>
      <c r="V57" s="342"/>
    </row>
    <row r="58" s="313" customFormat="1" ht="18" customHeight="1" spans="1:22">
      <c r="A58" s="336" t="s">
        <v>385</v>
      </c>
      <c r="B58" s="3" t="s">
        <v>386</v>
      </c>
      <c r="C58" s="4" t="s">
        <v>109</v>
      </c>
      <c r="D58" s="337" t="s">
        <v>312</v>
      </c>
      <c r="E58" s="3" t="s">
        <v>387</v>
      </c>
      <c r="F58" s="338">
        <v>15149676232</v>
      </c>
      <c r="G58" s="339"/>
      <c r="H58" s="339"/>
      <c r="I58" s="340"/>
      <c r="J58" s="341"/>
      <c r="K58" s="341"/>
      <c r="L58" s="340"/>
      <c r="M58" s="340"/>
      <c r="N58" s="340"/>
      <c r="O58" s="340"/>
      <c r="P58" s="340"/>
      <c r="Q58" s="340"/>
      <c r="R58" s="340"/>
      <c r="S58" s="340"/>
      <c r="T58" s="340"/>
      <c r="U58" s="340"/>
      <c r="V58" s="342"/>
    </row>
    <row r="59" s="313" customFormat="1" ht="18" customHeight="1" spans="1:22">
      <c r="A59" s="336" t="s">
        <v>388</v>
      </c>
      <c r="B59" s="3" t="s">
        <v>389</v>
      </c>
      <c r="C59" s="4" t="s">
        <v>109</v>
      </c>
      <c r="D59" s="337" t="s">
        <v>312</v>
      </c>
      <c r="E59" s="3" t="s">
        <v>390</v>
      </c>
      <c r="F59" s="338">
        <v>18204773370</v>
      </c>
      <c r="G59" s="339"/>
      <c r="H59" s="339"/>
      <c r="I59" s="340"/>
      <c r="J59" s="341"/>
      <c r="K59" s="341"/>
      <c r="L59" s="340"/>
      <c r="M59" s="340"/>
      <c r="N59" s="340"/>
      <c r="O59" s="340"/>
      <c r="P59" s="340"/>
      <c r="Q59" s="340"/>
      <c r="R59" s="340"/>
      <c r="S59" s="340"/>
      <c r="T59" s="340"/>
      <c r="U59" s="340"/>
      <c r="V59" s="342"/>
    </row>
    <row r="60" s="313" customFormat="1" ht="18" customHeight="1" spans="1:22">
      <c r="A60" s="336" t="s">
        <v>391</v>
      </c>
      <c r="B60" s="3" t="s">
        <v>392</v>
      </c>
      <c r="C60" s="4" t="s">
        <v>109</v>
      </c>
      <c r="D60" s="337" t="s">
        <v>312</v>
      </c>
      <c r="E60" s="3" t="s">
        <v>393</v>
      </c>
      <c r="F60" s="338">
        <v>15147737964</v>
      </c>
      <c r="G60" s="339"/>
      <c r="H60" s="339"/>
      <c r="I60" s="340"/>
      <c r="J60" s="341"/>
      <c r="K60" s="341"/>
      <c r="L60" s="340"/>
      <c r="M60" s="340"/>
      <c r="N60" s="340"/>
      <c r="O60" s="340"/>
      <c r="P60" s="340"/>
      <c r="Q60" s="340"/>
      <c r="R60" s="340"/>
      <c r="S60" s="340"/>
      <c r="T60" s="340"/>
      <c r="U60" s="340"/>
      <c r="V60" s="342"/>
    </row>
    <row r="61" s="313" customFormat="1" ht="18" customHeight="1" spans="1:22">
      <c r="A61" s="336" t="s">
        <v>394</v>
      </c>
      <c r="B61" s="3" t="s">
        <v>395</v>
      </c>
      <c r="C61" s="4" t="s">
        <v>109</v>
      </c>
      <c r="D61" s="337" t="s">
        <v>312</v>
      </c>
      <c r="E61" s="3" t="s">
        <v>396</v>
      </c>
      <c r="F61" s="338">
        <v>15147790535</v>
      </c>
      <c r="G61" s="339"/>
      <c r="H61" s="339"/>
      <c r="I61" s="340"/>
      <c r="J61" s="341"/>
      <c r="K61" s="341"/>
      <c r="L61" s="340"/>
      <c r="M61" s="340"/>
      <c r="N61" s="340"/>
      <c r="O61" s="340"/>
      <c r="P61" s="340"/>
      <c r="Q61" s="340"/>
      <c r="R61" s="340"/>
      <c r="S61" s="340"/>
      <c r="T61" s="340"/>
      <c r="U61" s="340"/>
      <c r="V61" s="342"/>
    </row>
    <row r="62" s="313" customFormat="1" ht="18" customHeight="1" spans="1:22">
      <c r="A62" s="336" t="s">
        <v>397</v>
      </c>
      <c r="B62" s="3" t="s">
        <v>398</v>
      </c>
      <c r="C62" s="4" t="s">
        <v>109</v>
      </c>
      <c r="D62" s="337" t="s">
        <v>312</v>
      </c>
      <c r="E62" s="3" t="s">
        <v>399</v>
      </c>
      <c r="F62" s="338">
        <v>15147521056</v>
      </c>
      <c r="G62" s="339"/>
      <c r="H62" s="339"/>
      <c r="I62" s="340"/>
      <c r="J62" s="341"/>
      <c r="K62" s="341"/>
      <c r="L62" s="340"/>
      <c r="M62" s="340"/>
      <c r="N62" s="340"/>
      <c r="O62" s="340"/>
      <c r="P62" s="340"/>
      <c r="Q62" s="340"/>
      <c r="R62" s="340"/>
      <c r="S62" s="340"/>
      <c r="T62" s="340"/>
      <c r="U62" s="340"/>
      <c r="V62" s="342"/>
    </row>
    <row r="63" s="313" customFormat="1" ht="18" customHeight="1" spans="1:22">
      <c r="A63" s="336" t="s">
        <v>400</v>
      </c>
      <c r="B63" s="3" t="s">
        <v>401</v>
      </c>
      <c r="C63" s="4" t="s">
        <v>109</v>
      </c>
      <c r="D63" s="337" t="s">
        <v>312</v>
      </c>
      <c r="E63" s="3" t="s">
        <v>402</v>
      </c>
      <c r="F63" s="338">
        <v>18648373361</v>
      </c>
      <c r="G63" s="339"/>
      <c r="H63" s="339"/>
      <c r="I63" s="340"/>
      <c r="J63" s="341"/>
      <c r="K63" s="341"/>
      <c r="L63" s="340"/>
      <c r="M63" s="340"/>
      <c r="N63" s="340"/>
      <c r="O63" s="340"/>
      <c r="P63" s="340"/>
      <c r="Q63" s="340"/>
      <c r="R63" s="340"/>
      <c r="S63" s="340"/>
      <c r="T63" s="340"/>
      <c r="U63" s="340"/>
      <c r="V63" s="342"/>
    </row>
    <row r="64" s="313" customFormat="1" ht="18" customHeight="1" spans="1:22">
      <c r="A64" s="336" t="s">
        <v>403</v>
      </c>
      <c r="B64" s="3" t="s">
        <v>404</v>
      </c>
      <c r="C64" s="4" t="s">
        <v>405</v>
      </c>
      <c r="D64" s="337" t="s">
        <v>312</v>
      </c>
      <c r="E64" s="3" t="s">
        <v>406</v>
      </c>
      <c r="F64" s="338">
        <v>13624870469</v>
      </c>
      <c r="G64" s="339"/>
      <c r="H64" s="339"/>
      <c r="I64" s="340"/>
      <c r="J64" s="341"/>
      <c r="K64" s="341"/>
      <c r="L64" s="340"/>
      <c r="M64" s="340"/>
      <c r="N64" s="340"/>
      <c r="O64" s="340"/>
      <c r="P64" s="340"/>
      <c r="Q64" s="340"/>
      <c r="R64" s="340"/>
      <c r="S64" s="340"/>
      <c r="T64" s="340"/>
      <c r="U64" s="340"/>
      <c r="V64" s="342"/>
    </row>
    <row r="65" s="313" customFormat="1" ht="18" customHeight="1" spans="1:22">
      <c r="A65" s="336" t="s">
        <v>407</v>
      </c>
      <c r="B65" s="3" t="s">
        <v>408</v>
      </c>
      <c r="C65" s="4" t="s">
        <v>109</v>
      </c>
      <c r="D65" s="337" t="s">
        <v>312</v>
      </c>
      <c r="E65" s="3" t="s">
        <v>409</v>
      </c>
      <c r="F65" s="338">
        <v>15049897592</v>
      </c>
      <c r="G65" s="339"/>
      <c r="H65" s="339"/>
      <c r="I65" s="340"/>
      <c r="J65" s="341"/>
      <c r="K65" s="341"/>
      <c r="L65" s="340"/>
      <c r="M65" s="340"/>
      <c r="N65" s="340"/>
      <c r="O65" s="340"/>
      <c r="P65" s="340"/>
      <c r="Q65" s="340"/>
      <c r="R65" s="340"/>
      <c r="S65" s="340"/>
      <c r="T65" s="340"/>
      <c r="U65" s="340"/>
      <c r="V65" s="342"/>
    </row>
    <row r="66" s="313" customFormat="1" ht="18" customHeight="1" spans="1:22">
      <c r="A66" s="336" t="s">
        <v>410</v>
      </c>
      <c r="B66" s="3" t="s">
        <v>411</v>
      </c>
      <c r="C66" s="4" t="s">
        <v>109</v>
      </c>
      <c r="D66" s="337" t="s">
        <v>312</v>
      </c>
      <c r="E66" s="3" t="s">
        <v>412</v>
      </c>
      <c r="F66" s="338">
        <v>13191375855</v>
      </c>
      <c r="G66" s="339"/>
      <c r="H66" s="339"/>
      <c r="I66" s="340"/>
      <c r="J66" s="341"/>
      <c r="K66" s="341"/>
      <c r="L66" s="340"/>
      <c r="M66" s="340"/>
      <c r="N66" s="340"/>
      <c r="O66" s="340"/>
      <c r="P66" s="340"/>
      <c r="Q66" s="340"/>
      <c r="R66" s="340"/>
      <c r="S66" s="340"/>
      <c r="T66" s="340"/>
      <c r="U66" s="340"/>
      <c r="V66" s="342"/>
    </row>
    <row r="67" s="313" customFormat="1" ht="18" customHeight="1" spans="1:22">
      <c r="A67" s="336" t="s">
        <v>413</v>
      </c>
      <c r="B67" s="3" t="s">
        <v>414</v>
      </c>
      <c r="C67" s="4" t="s">
        <v>109</v>
      </c>
      <c r="D67" s="337" t="s">
        <v>312</v>
      </c>
      <c r="E67" s="476" t="s">
        <v>415</v>
      </c>
      <c r="F67" s="338">
        <v>18931935281</v>
      </c>
      <c r="G67" s="339"/>
      <c r="H67" s="339"/>
      <c r="I67" s="340"/>
      <c r="J67" s="341"/>
      <c r="K67" s="341"/>
      <c r="L67" s="340"/>
      <c r="M67" s="340"/>
      <c r="N67" s="340"/>
      <c r="O67" s="340"/>
      <c r="P67" s="340"/>
      <c r="Q67" s="340"/>
      <c r="R67" s="340"/>
      <c r="S67" s="340"/>
      <c r="T67" s="340"/>
      <c r="U67" s="340"/>
      <c r="V67" s="342"/>
    </row>
    <row r="68" s="313" customFormat="1" ht="18" customHeight="1" spans="1:22">
      <c r="A68" s="336" t="s">
        <v>416</v>
      </c>
      <c r="B68" s="4" t="s">
        <v>417</v>
      </c>
      <c r="C68" s="4" t="s">
        <v>109</v>
      </c>
      <c r="D68" s="4" t="s">
        <v>312</v>
      </c>
      <c r="E68" s="477" t="s">
        <v>418</v>
      </c>
      <c r="F68" s="338">
        <v>18875760907</v>
      </c>
      <c r="G68" s="339"/>
      <c r="H68" s="339"/>
      <c r="I68" s="340"/>
      <c r="J68" s="341"/>
      <c r="K68" s="341"/>
      <c r="L68" s="340"/>
      <c r="M68" s="340"/>
      <c r="N68" s="340"/>
      <c r="O68" s="340"/>
      <c r="P68" s="340"/>
      <c r="Q68" s="340"/>
      <c r="R68" s="340"/>
      <c r="S68" s="340"/>
      <c r="T68" s="340"/>
      <c r="U68" s="340"/>
      <c r="V68" s="342"/>
    </row>
    <row r="69" s="313" customFormat="1" ht="18" customHeight="1" spans="1:22">
      <c r="A69" s="336" t="s">
        <v>419</v>
      </c>
      <c r="B69" s="4" t="s">
        <v>420</v>
      </c>
      <c r="C69" s="4" t="s">
        <v>109</v>
      </c>
      <c r="D69" s="4" t="s">
        <v>312</v>
      </c>
      <c r="E69" s="477" t="s">
        <v>421</v>
      </c>
      <c r="F69" s="338">
        <v>13379448163</v>
      </c>
      <c r="G69" s="339"/>
      <c r="H69" s="339"/>
      <c r="I69" s="340"/>
      <c r="J69" s="341"/>
      <c r="K69" s="341"/>
      <c r="L69" s="340"/>
      <c r="M69" s="340"/>
      <c r="N69" s="340"/>
      <c r="O69" s="340"/>
      <c r="P69" s="340"/>
      <c r="Q69" s="340"/>
      <c r="R69" s="340"/>
      <c r="S69" s="340"/>
      <c r="T69" s="340"/>
      <c r="U69" s="340"/>
      <c r="V69" s="342"/>
    </row>
    <row r="70" s="313" customFormat="1" ht="18" customHeight="1" spans="1:22">
      <c r="A70" s="336" t="s">
        <v>422</v>
      </c>
      <c r="B70" s="4" t="s">
        <v>423</v>
      </c>
      <c r="C70" s="4" t="s">
        <v>109</v>
      </c>
      <c r="D70" s="4" t="s">
        <v>312</v>
      </c>
      <c r="E70" s="477" t="s">
        <v>424</v>
      </c>
      <c r="F70" s="338">
        <v>13203818678</v>
      </c>
      <c r="G70" s="339"/>
      <c r="H70" s="339"/>
      <c r="I70" s="340"/>
      <c r="J70" s="341"/>
      <c r="K70" s="341"/>
      <c r="L70" s="340"/>
      <c r="M70" s="340"/>
      <c r="N70" s="340"/>
      <c r="O70" s="340"/>
      <c r="P70" s="340"/>
      <c r="Q70" s="340"/>
      <c r="R70" s="340"/>
      <c r="S70" s="340"/>
      <c r="T70" s="340"/>
      <c r="U70" s="340"/>
      <c r="V70" s="342"/>
    </row>
    <row r="71" s="313" customFormat="1" ht="18" customHeight="1" spans="1:22">
      <c r="A71" s="336" t="s">
        <v>425</v>
      </c>
      <c r="B71" s="3" t="s">
        <v>426</v>
      </c>
      <c r="C71" s="4" t="s">
        <v>109</v>
      </c>
      <c r="D71" s="337" t="s">
        <v>312</v>
      </c>
      <c r="E71" s="476" t="s">
        <v>427</v>
      </c>
      <c r="F71" s="338">
        <v>13156101856</v>
      </c>
      <c r="G71" s="339"/>
      <c r="H71" s="339"/>
      <c r="I71" s="340"/>
      <c r="J71" s="341"/>
      <c r="K71" s="341"/>
      <c r="L71" s="340"/>
      <c r="M71" s="340"/>
      <c r="N71" s="340"/>
      <c r="O71" s="340"/>
      <c r="P71" s="340"/>
      <c r="Q71" s="340"/>
      <c r="R71" s="340"/>
      <c r="S71" s="340"/>
      <c r="T71" s="340"/>
      <c r="U71" s="340"/>
      <c r="V71" s="342"/>
    </row>
    <row r="72" s="313" customFormat="1" ht="18" customHeight="1" spans="1:22">
      <c r="A72" s="336" t="s">
        <v>428</v>
      </c>
      <c r="B72" s="3" t="s">
        <v>429</v>
      </c>
      <c r="C72" s="4" t="s">
        <v>109</v>
      </c>
      <c r="D72" s="337" t="s">
        <v>312</v>
      </c>
      <c r="E72" s="476" t="s">
        <v>430</v>
      </c>
      <c r="F72" s="338">
        <v>15244049277</v>
      </c>
      <c r="G72" s="339"/>
      <c r="H72" s="339"/>
      <c r="I72" s="340"/>
      <c r="J72" s="341"/>
      <c r="K72" s="341"/>
      <c r="L72" s="340"/>
      <c r="M72" s="340"/>
      <c r="N72" s="340"/>
      <c r="O72" s="340"/>
      <c r="P72" s="340"/>
      <c r="Q72" s="340"/>
      <c r="R72" s="340"/>
      <c r="S72" s="340"/>
      <c r="T72" s="340"/>
      <c r="U72" s="340"/>
      <c r="V72" s="342"/>
    </row>
    <row r="73" s="313" customFormat="1" ht="18" customHeight="1" spans="1:22">
      <c r="A73" s="336" t="s">
        <v>431</v>
      </c>
      <c r="B73" s="3" t="s">
        <v>432</v>
      </c>
      <c r="C73" s="4" t="s">
        <v>109</v>
      </c>
      <c r="D73" s="337" t="s">
        <v>312</v>
      </c>
      <c r="E73" s="476" t="s">
        <v>433</v>
      </c>
      <c r="F73" s="338">
        <v>13583738685</v>
      </c>
      <c r="G73" s="339"/>
      <c r="H73" s="339"/>
      <c r="I73" s="340"/>
      <c r="J73" s="341"/>
      <c r="K73" s="341"/>
      <c r="L73" s="340"/>
      <c r="M73" s="340"/>
      <c r="N73" s="340"/>
      <c r="O73" s="340"/>
      <c r="P73" s="340"/>
      <c r="Q73" s="340"/>
      <c r="R73" s="340"/>
      <c r="S73" s="340"/>
      <c r="T73" s="340"/>
      <c r="U73" s="340"/>
      <c r="V73" s="342"/>
    </row>
    <row r="74" s="313" customFormat="1" ht="18" customHeight="1" spans="1:22">
      <c r="A74" s="336" t="s">
        <v>434</v>
      </c>
      <c r="B74" s="3" t="s">
        <v>435</v>
      </c>
      <c r="C74" s="4" t="s">
        <v>109</v>
      </c>
      <c r="D74" s="337" t="s">
        <v>312</v>
      </c>
      <c r="E74" s="476" t="s">
        <v>436</v>
      </c>
      <c r="F74" s="338">
        <v>15598822108</v>
      </c>
      <c r="G74" s="339"/>
      <c r="H74" s="339"/>
      <c r="I74" s="340"/>
      <c r="J74" s="341"/>
      <c r="K74" s="341"/>
      <c r="L74" s="340"/>
      <c r="M74" s="340"/>
      <c r="N74" s="340"/>
      <c r="O74" s="340"/>
      <c r="P74" s="340"/>
      <c r="Q74" s="340"/>
      <c r="R74" s="340"/>
      <c r="S74" s="340"/>
      <c r="T74" s="340"/>
      <c r="U74" s="340"/>
      <c r="V74" s="342"/>
    </row>
    <row r="75" s="313" customFormat="1" ht="18" customHeight="1" spans="1:22">
      <c r="A75" s="336" t="s">
        <v>437</v>
      </c>
      <c r="B75" s="3" t="s">
        <v>438</v>
      </c>
      <c r="C75" s="4" t="s">
        <v>109</v>
      </c>
      <c r="D75" s="337" t="s">
        <v>312</v>
      </c>
      <c r="E75" s="3" t="s">
        <v>439</v>
      </c>
      <c r="F75" s="338">
        <v>15049485361</v>
      </c>
      <c r="G75" s="339"/>
      <c r="H75" s="339"/>
      <c r="I75" s="340"/>
      <c r="J75" s="341"/>
      <c r="K75" s="341"/>
      <c r="L75" s="340"/>
      <c r="M75" s="340"/>
      <c r="N75" s="340"/>
      <c r="O75" s="340"/>
      <c r="P75" s="340"/>
      <c r="Q75" s="340"/>
      <c r="R75" s="340"/>
      <c r="S75" s="340"/>
      <c r="T75" s="340"/>
      <c r="U75" s="340"/>
      <c r="V75" s="342"/>
    </row>
    <row r="76" s="313" customFormat="1" ht="18" customHeight="1" spans="1:22">
      <c r="A76" s="336" t="s">
        <v>440</v>
      </c>
      <c r="B76" s="3" t="s">
        <v>441</v>
      </c>
      <c r="C76" s="4" t="s">
        <v>109</v>
      </c>
      <c r="D76" s="337" t="s">
        <v>312</v>
      </c>
      <c r="E76" s="3" t="s">
        <v>442</v>
      </c>
      <c r="F76" s="338">
        <v>15647767656</v>
      </c>
      <c r="G76" s="339"/>
      <c r="H76" s="339"/>
      <c r="I76" s="340"/>
      <c r="J76" s="341"/>
      <c r="K76" s="341"/>
      <c r="L76" s="340"/>
      <c r="M76" s="340"/>
      <c r="N76" s="340"/>
      <c r="O76" s="340"/>
      <c r="P76" s="340"/>
      <c r="Q76" s="340"/>
      <c r="R76" s="340"/>
      <c r="S76" s="340"/>
      <c r="T76" s="340"/>
      <c r="U76" s="340"/>
      <c r="V76" s="342"/>
    </row>
    <row r="77" s="313" customFormat="1" ht="18" customHeight="1" spans="1:22">
      <c r="A77" s="336" t="s">
        <v>443</v>
      </c>
      <c r="B77" s="3" t="s">
        <v>444</v>
      </c>
      <c r="C77" s="4" t="s">
        <v>109</v>
      </c>
      <c r="D77" s="337" t="s">
        <v>312</v>
      </c>
      <c r="E77" s="3" t="s">
        <v>445</v>
      </c>
      <c r="F77" s="338">
        <v>15047747248</v>
      </c>
      <c r="G77" s="339"/>
      <c r="H77" s="339"/>
      <c r="I77" s="340"/>
      <c r="J77" s="341"/>
      <c r="K77" s="341"/>
      <c r="L77" s="340"/>
      <c r="M77" s="340"/>
      <c r="N77" s="340"/>
      <c r="O77" s="340"/>
      <c r="P77" s="340"/>
      <c r="Q77" s="340"/>
      <c r="R77" s="340"/>
      <c r="S77" s="340"/>
      <c r="T77" s="340"/>
      <c r="U77" s="340"/>
      <c r="V77" s="342"/>
    </row>
    <row r="78" s="313" customFormat="1" ht="18" customHeight="1" spans="1:22">
      <c r="A78" s="336" t="s">
        <v>446</v>
      </c>
      <c r="B78" s="3" t="s">
        <v>447</v>
      </c>
      <c r="C78" s="4" t="s">
        <v>109</v>
      </c>
      <c r="D78" s="337" t="s">
        <v>312</v>
      </c>
      <c r="E78" s="3" t="s">
        <v>448</v>
      </c>
      <c r="F78" s="338">
        <v>13734850386</v>
      </c>
      <c r="G78" s="339"/>
      <c r="H78" s="339"/>
      <c r="I78" s="340"/>
      <c r="J78" s="341"/>
      <c r="K78" s="341"/>
      <c r="L78" s="340"/>
      <c r="M78" s="340"/>
      <c r="N78" s="340"/>
      <c r="O78" s="340"/>
      <c r="P78" s="340"/>
      <c r="Q78" s="340"/>
      <c r="R78" s="340"/>
      <c r="S78" s="340"/>
      <c r="T78" s="340"/>
      <c r="U78" s="340"/>
      <c r="V78" s="342"/>
    </row>
    <row r="79" s="313" customFormat="1" ht="18" customHeight="1" spans="1:22">
      <c r="A79" s="336" t="s">
        <v>449</v>
      </c>
      <c r="B79" s="3" t="s">
        <v>450</v>
      </c>
      <c r="C79" s="4" t="s">
        <v>109</v>
      </c>
      <c r="D79" s="337" t="s">
        <v>312</v>
      </c>
      <c r="E79" s="3" t="s">
        <v>451</v>
      </c>
      <c r="F79" s="338">
        <v>15147530669</v>
      </c>
      <c r="G79" s="339"/>
      <c r="H79" s="339"/>
      <c r="I79" s="340"/>
      <c r="J79" s="341"/>
      <c r="K79" s="341"/>
      <c r="L79" s="340"/>
      <c r="M79" s="340"/>
      <c r="N79" s="340"/>
      <c r="O79" s="340"/>
      <c r="P79" s="340"/>
      <c r="Q79" s="340"/>
      <c r="R79" s="340"/>
      <c r="S79" s="340"/>
      <c r="T79" s="340"/>
      <c r="U79" s="340"/>
      <c r="V79" s="342"/>
    </row>
    <row r="80" s="313" customFormat="1" ht="18" customHeight="1" spans="1:22">
      <c r="A80" s="336" t="s">
        <v>452</v>
      </c>
      <c r="B80" s="3" t="s">
        <v>453</v>
      </c>
      <c r="C80" s="4" t="s">
        <v>109</v>
      </c>
      <c r="D80" s="337" t="s">
        <v>312</v>
      </c>
      <c r="E80" s="3" t="s">
        <v>454</v>
      </c>
      <c r="F80" s="338">
        <v>15044736579</v>
      </c>
      <c r="G80" s="339"/>
      <c r="H80" s="339"/>
      <c r="I80" s="340"/>
      <c r="J80" s="341"/>
      <c r="K80" s="341"/>
      <c r="L80" s="340"/>
      <c r="M80" s="340"/>
      <c r="N80" s="340"/>
      <c r="O80" s="340"/>
      <c r="P80" s="340"/>
      <c r="Q80" s="340"/>
      <c r="R80" s="340"/>
      <c r="S80" s="340"/>
      <c r="T80" s="340"/>
      <c r="U80" s="340"/>
      <c r="V80" s="342"/>
    </row>
    <row r="81" s="313" customFormat="1" ht="18" customHeight="1" spans="1:22">
      <c r="A81" s="336" t="s">
        <v>455</v>
      </c>
      <c r="B81" s="3" t="s">
        <v>456</v>
      </c>
      <c r="C81" s="4" t="s">
        <v>109</v>
      </c>
      <c r="D81" s="337" t="s">
        <v>312</v>
      </c>
      <c r="E81" s="3" t="s">
        <v>457</v>
      </c>
      <c r="F81" s="338">
        <v>15588796782</v>
      </c>
      <c r="G81" s="339"/>
      <c r="H81" s="339"/>
      <c r="I81" s="340"/>
      <c r="J81" s="341"/>
      <c r="K81" s="341"/>
      <c r="L81" s="340"/>
      <c r="M81" s="340"/>
      <c r="N81" s="340"/>
      <c r="O81" s="340"/>
      <c r="P81" s="340"/>
      <c r="Q81" s="340"/>
      <c r="R81" s="340"/>
      <c r="S81" s="340"/>
      <c r="T81" s="340"/>
      <c r="U81" s="340"/>
      <c r="V81" s="342"/>
    </row>
    <row r="82" s="313" customFormat="1" ht="18" customHeight="1" spans="1:22">
      <c r="A82" s="336" t="s">
        <v>458</v>
      </c>
      <c r="B82" s="3" t="s">
        <v>459</v>
      </c>
      <c r="C82" s="4" t="s">
        <v>109</v>
      </c>
      <c r="D82" s="337" t="s">
        <v>312</v>
      </c>
      <c r="E82" s="3" t="s">
        <v>460</v>
      </c>
      <c r="F82" s="338">
        <v>15833365409</v>
      </c>
      <c r="G82" s="339"/>
      <c r="H82" s="339"/>
      <c r="I82" s="340"/>
      <c r="J82" s="341"/>
      <c r="K82" s="341"/>
      <c r="L82" s="340"/>
      <c r="M82" s="340"/>
      <c r="N82" s="340"/>
      <c r="O82" s="340"/>
      <c r="P82" s="340"/>
      <c r="Q82" s="340"/>
      <c r="R82" s="340"/>
      <c r="S82" s="340"/>
      <c r="T82" s="340"/>
      <c r="U82" s="340"/>
      <c r="V82" s="342"/>
    </row>
    <row r="83" s="313" customFormat="1" ht="18" customHeight="1" spans="1:22">
      <c r="A83" s="336" t="s">
        <v>461</v>
      </c>
      <c r="B83" s="3" t="s">
        <v>462</v>
      </c>
      <c r="C83" s="4" t="s">
        <v>109</v>
      </c>
      <c r="D83" s="337" t="s">
        <v>312</v>
      </c>
      <c r="E83" s="3" t="s">
        <v>463</v>
      </c>
      <c r="F83" s="338">
        <v>18686230228</v>
      </c>
      <c r="G83" s="339"/>
      <c r="H83" s="339"/>
      <c r="I83" s="340"/>
      <c r="J83" s="341"/>
      <c r="K83" s="341"/>
      <c r="L83" s="340"/>
      <c r="M83" s="340"/>
      <c r="N83" s="340"/>
      <c r="O83" s="340"/>
      <c r="P83" s="340"/>
      <c r="Q83" s="340"/>
      <c r="R83" s="340"/>
      <c r="S83" s="340"/>
      <c r="T83" s="340"/>
      <c r="U83" s="340"/>
      <c r="V83" s="342"/>
    </row>
    <row r="84" s="313" customFormat="1" ht="18" customHeight="1" spans="1:22">
      <c r="A84" s="336" t="s">
        <v>464</v>
      </c>
      <c r="B84" s="3" t="s">
        <v>465</v>
      </c>
      <c r="C84" s="4" t="s">
        <v>109</v>
      </c>
      <c r="D84" s="337" t="s">
        <v>312</v>
      </c>
      <c r="E84" s="3" t="s">
        <v>466</v>
      </c>
      <c r="F84" s="338">
        <v>18548035191</v>
      </c>
      <c r="G84" s="339"/>
      <c r="H84" s="339"/>
      <c r="I84" s="340"/>
      <c r="J84" s="341"/>
      <c r="K84" s="341"/>
      <c r="L84" s="340"/>
      <c r="M84" s="340"/>
      <c r="N84" s="340"/>
      <c r="O84" s="340"/>
      <c r="P84" s="340"/>
      <c r="Q84" s="340"/>
      <c r="R84" s="340"/>
      <c r="S84" s="340"/>
      <c r="T84" s="340"/>
      <c r="U84" s="340"/>
      <c r="V84" s="342"/>
    </row>
    <row r="85" s="313" customFormat="1" ht="18" customHeight="1" spans="1:22">
      <c r="A85" s="336" t="s">
        <v>467</v>
      </c>
      <c r="B85" s="4" t="s">
        <v>468</v>
      </c>
      <c r="C85" s="4" t="s">
        <v>109</v>
      </c>
      <c r="D85" s="4" t="s">
        <v>312</v>
      </c>
      <c r="E85" s="477" t="s">
        <v>469</v>
      </c>
      <c r="F85" s="338">
        <v>13833918303</v>
      </c>
      <c r="G85" s="339"/>
      <c r="H85" s="339"/>
      <c r="I85" s="340"/>
      <c r="J85" s="341"/>
      <c r="K85" s="341"/>
      <c r="L85" s="340"/>
      <c r="M85" s="340"/>
      <c r="N85" s="340"/>
      <c r="O85" s="340"/>
      <c r="P85" s="340"/>
      <c r="Q85" s="340"/>
      <c r="R85" s="340"/>
      <c r="S85" s="340"/>
      <c r="T85" s="340"/>
      <c r="U85" s="340"/>
      <c r="V85" s="342"/>
    </row>
    <row r="86" s="313" customFormat="1" ht="18" customHeight="1" spans="1:22">
      <c r="A86" s="336" t="s">
        <v>470</v>
      </c>
      <c r="B86" s="4" t="s">
        <v>471</v>
      </c>
      <c r="C86" s="4" t="s">
        <v>109</v>
      </c>
      <c r="D86" s="4" t="s">
        <v>312</v>
      </c>
      <c r="E86" s="4" t="s">
        <v>472</v>
      </c>
      <c r="F86" s="338">
        <v>13947775261</v>
      </c>
      <c r="G86" s="339"/>
      <c r="H86" s="339"/>
      <c r="I86" s="340"/>
      <c r="J86" s="341"/>
      <c r="K86" s="341"/>
      <c r="L86" s="340"/>
      <c r="M86" s="340"/>
      <c r="N86" s="340"/>
      <c r="O86" s="340"/>
      <c r="P86" s="340"/>
      <c r="Q86" s="340"/>
      <c r="R86" s="340"/>
      <c r="S86" s="340"/>
      <c r="T86" s="340"/>
      <c r="U86" s="340"/>
      <c r="V86" s="342"/>
    </row>
    <row r="87" s="313" customFormat="1" ht="18" customHeight="1" spans="1:22">
      <c r="A87" s="336" t="s">
        <v>473</v>
      </c>
      <c r="B87" s="4" t="s">
        <v>474</v>
      </c>
      <c r="C87" s="4" t="s">
        <v>109</v>
      </c>
      <c r="D87" s="4" t="s">
        <v>312</v>
      </c>
      <c r="E87" s="477" t="s">
        <v>475</v>
      </c>
      <c r="F87" s="338">
        <v>17308443170</v>
      </c>
      <c r="G87" s="339"/>
      <c r="H87" s="339"/>
      <c r="I87" s="340"/>
      <c r="J87" s="341"/>
      <c r="K87" s="341"/>
      <c r="L87" s="340"/>
      <c r="M87" s="340"/>
      <c r="N87" s="340"/>
      <c r="O87" s="340"/>
      <c r="P87" s="340"/>
      <c r="Q87" s="340"/>
      <c r="R87" s="340"/>
      <c r="S87" s="340"/>
      <c r="T87" s="340"/>
      <c r="U87" s="340"/>
      <c r="V87" s="342"/>
    </row>
    <row r="88" s="313" customFormat="1" ht="18" customHeight="1" spans="1:22">
      <c r="A88" s="336" t="s">
        <v>476</v>
      </c>
      <c r="B88" s="4" t="s">
        <v>477</v>
      </c>
      <c r="C88" s="4" t="s">
        <v>109</v>
      </c>
      <c r="D88" s="4" t="s">
        <v>312</v>
      </c>
      <c r="E88" s="477" t="s">
        <v>478</v>
      </c>
      <c r="F88" s="338">
        <v>18530001982</v>
      </c>
      <c r="G88" s="339"/>
      <c r="H88" s="339"/>
      <c r="I88" s="340"/>
      <c r="J88" s="341"/>
      <c r="K88" s="341"/>
      <c r="L88" s="340"/>
      <c r="M88" s="340"/>
      <c r="N88" s="340"/>
      <c r="O88" s="340"/>
      <c r="P88" s="340"/>
      <c r="Q88" s="340"/>
      <c r="R88" s="340"/>
      <c r="S88" s="340"/>
      <c r="T88" s="340"/>
      <c r="U88" s="340"/>
      <c r="V88" s="342"/>
    </row>
    <row r="89" s="313" customFormat="1" ht="18" customHeight="1" spans="1:22">
      <c r="A89" s="336" t="s">
        <v>479</v>
      </c>
      <c r="B89" s="3" t="s">
        <v>480</v>
      </c>
      <c r="C89" s="4" t="s">
        <v>109</v>
      </c>
      <c r="D89" s="337" t="s">
        <v>312</v>
      </c>
      <c r="E89" s="3" t="s">
        <v>481</v>
      </c>
      <c r="F89" s="338">
        <v>13015177693</v>
      </c>
      <c r="G89" s="339"/>
      <c r="H89" s="339"/>
      <c r="I89" s="340"/>
      <c r="J89" s="341"/>
      <c r="K89" s="341"/>
      <c r="L89" s="340"/>
      <c r="M89" s="340"/>
      <c r="N89" s="340"/>
      <c r="O89" s="340"/>
      <c r="P89" s="340"/>
      <c r="Q89" s="340"/>
      <c r="R89" s="340"/>
      <c r="S89" s="340"/>
      <c r="T89" s="340"/>
      <c r="U89" s="340"/>
      <c r="V89" s="342"/>
    </row>
    <row r="90" s="313" customFormat="1" ht="18" customHeight="1" spans="1:22">
      <c r="A90" s="336" t="s">
        <v>482</v>
      </c>
      <c r="B90" s="3" t="s">
        <v>483</v>
      </c>
      <c r="C90" s="4" t="s">
        <v>109</v>
      </c>
      <c r="D90" s="337" t="s">
        <v>312</v>
      </c>
      <c r="E90" s="479" t="s">
        <v>484</v>
      </c>
      <c r="F90" s="338">
        <v>15147093757</v>
      </c>
      <c r="G90" s="339"/>
      <c r="H90" s="339"/>
      <c r="I90" s="340"/>
      <c r="J90" s="341"/>
      <c r="K90" s="341"/>
      <c r="L90" s="340"/>
      <c r="M90" s="340"/>
      <c r="N90" s="340"/>
      <c r="O90" s="340"/>
      <c r="P90" s="340"/>
      <c r="Q90" s="340"/>
      <c r="R90" s="340"/>
      <c r="S90" s="340"/>
      <c r="T90" s="340"/>
      <c r="U90" s="340"/>
      <c r="V90" s="342"/>
    </row>
    <row r="91" s="313" customFormat="1" ht="18" customHeight="1" spans="1:22">
      <c r="A91" s="336" t="s">
        <v>485</v>
      </c>
      <c r="B91" s="3" t="s">
        <v>486</v>
      </c>
      <c r="C91" s="4" t="s">
        <v>109</v>
      </c>
      <c r="D91" s="337" t="s">
        <v>312</v>
      </c>
      <c r="E91" s="3" t="s">
        <v>487</v>
      </c>
      <c r="F91" s="338">
        <v>18247729007</v>
      </c>
      <c r="G91" s="339"/>
      <c r="H91" s="339"/>
      <c r="I91" s="340"/>
      <c r="J91" s="341"/>
      <c r="K91" s="341"/>
      <c r="L91" s="340"/>
      <c r="M91" s="340"/>
      <c r="N91" s="340"/>
      <c r="O91" s="340"/>
      <c r="P91" s="340"/>
      <c r="Q91" s="340"/>
      <c r="R91" s="340"/>
      <c r="S91" s="340"/>
      <c r="T91" s="340"/>
      <c r="U91" s="340"/>
      <c r="V91" s="342"/>
    </row>
    <row r="92" s="313" customFormat="1" ht="18" customHeight="1" spans="1:22">
      <c r="A92" s="336" t="s">
        <v>488</v>
      </c>
      <c r="B92" s="3" t="s">
        <v>489</v>
      </c>
      <c r="C92" s="3" t="s">
        <v>109</v>
      </c>
      <c r="D92" s="337" t="s">
        <v>312</v>
      </c>
      <c r="E92" s="476" t="s">
        <v>490</v>
      </c>
      <c r="F92" s="338">
        <v>15653773002</v>
      </c>
      <c r="G92" s="339"/>
      <c r="H92" s="339"/>
      <c r="I92" s="340"/>
      <c r="J92" s="341"/>
      <c r="K92" s="341"/>
      <c r="L92" s="340"/>
      <c r="M92" s="340"/>
      <c r="N92" s="340"/>
      <c r="O92" s="340"/>
      <c r="P92" s="340"/>
      <c r="Q92" s="340"/>
      <c r="R92" s="340"/>
      <c r="S92" s="340"/>
      <c r="T92" s="340"/>
      <c r="U92" s="340"/>
      <c r="V92" s="342"/>
    </row>
    <row r="93" s="313" customFormat="1" ht="18" customHeight="1" spans="1:22">
      <c r="A93" s="336" t="s">
        <v>491</v>
      </c>
      <c r="B93" s="3" t="s">
        <v>492</v>
      </c>
      <c r="C93" s="4" t="s">
        <v>109</v>
      </c>
      <c r="D93" s="337" t="s">
        <v>312</v>
      </c>
      <c r="E93" s="3" t="s">
        <v>493</v>
      </c>
      <c r="F93" s="338">
        <v>15194937837</v>
      </c>
      <c r="G93" s="339"/>
      <c r="H93" s="339"/>
      <c r="I93" s="340"/>
      <c r="J93" s="341"/>
      <c r="K93" s="341"/>
      <c r="L93" s="340"/>
      <c r="M93" s="340"/>
      <c r="N93" s="340"/>
      <c r="O93" s="340"/>
      <c r="P93" s="340"/>
      <c r="Q93" s="340"/>
      <c r="R93" s="340"/>
      <c r="S93" s="340"/>
      <c r="T93" s="340"/>
      <c r="U93" s="340"/>
      <c r="V93" s="342"/>
    </row>
    <row r="94" s="313" customFormat="1" ht="18" customHeight="1" spans="1:22">
      <c r="A94" s="336" t="s">
        <v>494</v>
      </c>
      <c r="B94" s="3" t="s">
        <v>495</v>
      </c>
      <c r="C94" s="4" t="s">
        <v>109</v>
      </c>
      <c r="D94" s="337" t="s">
        <v>312</v>
      </c>
      <c r="E94" s="3" t="s">
        <v>496</v>
      </c>
      <c r="F94" s="338" t="s">
        <v>497</v>
      </c>
      <c r="G94" s="339"/>
      <c r="H94" s="339"/>
      <c r="I94" s="340"/>
      <c r="J94" s="341"/>
      <c r="K94" s="341"/>
      <c r="L94" s="340"/>
      <c r="M94" s="340"/>
      <c r="N94" s="340"/>
      <c r="O94" s="340"/>
      <c r="P94" s="340"/>
      <c r="Q94" s="340"/>
      <c r="R94" s="340"/>
      <c r="S94" s="340"/>
      <c r="T94" s="340"/>
      <c r="U94" s="340"/>
      <c r="V94" s="342"/>
    </row>
    <row r="95" s="313" customFormat="1" ht="18" customHeight="1" spans="1:22">
      <c r="A95" s="336" t="s">
        <v>498</v>
      </c>
      <c r="B95" s="3" t="s">
        <v>499</v>
      </c>
      <c r="C95" s="4" t="s">
        <v>109</v>
      </c>
      <c r="D95" s="337" t="s">
        <v>312</v>
      </c>
      <c r="E95" s="476" t="s">
        <v>500</v>
      </c>
      <c r="F95" s="338">
        <v>15947165203</v>
      </c>
      <c r="G95" s="339"/>
      <c r="H95" s="339"/>
      <c r="I95" s="340"/>
      <c r="J95" s="341"/>
      <c r="K95" s="341"/>
      <c r="L95" s="340"/>
      <c r="M95" s="340"/>
      <c r="N95" s="340"/>
      <c r="O95" s="340"/>
      <c r="P95" s="340"/>
      <c r="Q95" s="340"/>
      <c r="R95" s="340"/>
      <c r="S95" s="340"/>
      <c r="T95" s="340"/>
      <c r="U95" s="340"/>
      <c r="V95" s="342"/>
    </row>
    <row r="96" s="313" customFormat="1" ht="18" customHeight="1" spans="1:22">
      <c r="A96" s="336" t="s">
        <v>501</v>
      </c>
      <c r="B96" s="3" t="s">
        <v>502</v>
      </c>
      <c r="C96" s="4" t="s">
        <v>109</v>
      </c>
      <c r="D96" s="337" t="s">
        <v>312</v>
      </c>
      <c r="E96" s="3" t="s">
        <v>503</v>
      </c>
      <c r="F96" s="338">
        <v>15134905646</v>
      </c>
      <c r="G96" s="339"/>
      <c r="H96" s="339"/>
      <c r="I96" s="340"/>
      <c r="J96" s="341"/>
      <c r="K96" s="341"/>
      <c r="L96" s="340"/>
      <c r="M96" s="340"/>
      <c r="N96" s="340"/>
      <c r="O96" s="340"/>
      <c r="P96" s="340"/>
      <c r="Q96" s="340"/>
      <c r="R96" s="340"/>
      <c r="S96" s="340"/>
      <c r="T96" s="340"/>
      <c r="U96" s="340"/>
      <c r="V96" s="342"/>
    </row>
    <row r="97" s="313" customFormat="1" ht="18" customHeight="1" spans="1:22">
      <c r="A97" s="336" t="s">
        <v>504</v>
      </c>
      <c r="B97" s="3" t="s">
        <v>505</v>
      </c>
      <c r="C97" s="4" t="s">
        <v>109</v>
      </c>
      <c r="D97" s="337" t="s">
        <v>312</v>
      </c>
      <c r="E97" s="3" t="s">
        <v>506</v>
      </c>
      <c r="F97" s="338">
        <v>18248332383</v>
      </c>
      <c r="G97" s="339"/>
      <c r="H97" s="339"/>
      <c r="I97" s="340"/>
      <c r="J97" s="341"/>
      <c r="K97" s="341"/>
      <c r="L97" s="340"/>
      <c r="M97" s="340"/>
      <c r="N97" s="340"/>
      <c r="O97" s="340"/>
      <c r="P97" s="340"/>
      <c r="Q97" s="340"/>
      <c r="R97" s="340"/>
      <c r="S97" s="340"/>
      <c r="T97" s="340"/>
      <c r="U97" s="340"/>
      <c r="V97" s="342"/>
    </row>
    <row r="98" s="313" customFormat="1" ht="18" customHeight="1" spans="1:22">
      <c r="A98" s="336" t="s">
        <v>507</v>
      </c>
      <c r="B98" s="3" t="s">
        <v>508</v>
      </c>
      <c r="C98" s="4" t="s">
        <v>109</v>
      </c>
      <c r="D98" s="337" t="s">
        <v>312</v>
      </c>
      <c r="E98" s="3" t="s">
        <v>509</v>
      </c>
      <c r="F98" s="338">
        <v>18204776286</v>
      </c>
      <c r="G98" s="339"/>
      <c r="H98" s="339"/>
      <c r="I98" s="340"/>
      <c r="J98" s="341"/>
      <c r="K98" s="341"/>
      <c r="L98" s="340"/>
      <c r="M98" s="340"/>
      <c r="N98" s="340"/>
      <c r="O98" s="340"/>
      <c r="P98" s="340"/>
      <c r="Q98" s="340"/>
      <c r="R98" s="340"/>
      <c r="S98" s="340"/>
      <c r="T98" s="340"/>
      <c r="U98" s="340"/>
      <c r="V98" s="342"/>
    </row>
    <row r="99" s="313" customFormat="1" ht="18" customHeight="1" spans="1:22">
      <c r="A99" s="336" t="s">
        <v>510</v>
      </c>
      <c r="B99" s="3" t="s">
        <v>511</v>
      </c>
      <c r="C99" s="4" t="s">
        <v>109</v>
      </c>
      <c r="D99" s="337" t="s">
        <v>312</v>
      </c>
      <c r="E99" s="3" t="s">
        <v>512</v>
      </c>
      <c r="F99" s="338">
        <v>13336371106</v>
      </c>
      <c r="G99" s="339"/>
      <c r="H99" s="339"/>
      <c r="I99" s="340"/>
      <c r="J99" s="341"/>
      <c r="K99" s="341"/>
      <c r="L99" s="340"/>
      <c r="M99" s="340"/>
      <c r="N99" s="340"/>
      <c r="O99" s="340"/>
      <c r="P99" s="340"/>
      <c r="Q99" s="340"/>
      <c r="R99" s="340"/>
      <c r="S99" s="340"/>
      <c r="T99" s="340"/>
      <c r="U99" s="340"/>
      <c r="V99" s="342"/>
    </row>
    <row r="100" s="313" customFormat="1" ht="18" customHeight="1" spans="1:22">
      <c r="A100" s="336" t="s">
        <v>513</v>
      </c>
      <c r="B100" s="3" t="s">
        <v>514</v>
      </c>
      <c r="C100" s="4" t="s">
        <v>109</v>
      </c>
      <c r="D100" s="337" t="s">
        <v>312</v>
      </c>
      <c r="E100" s="3" t="s">
        <v>515</v>
      </c>
      <c r="F100" s="338">
        <v>15047727189</v>
      </c>
      <c r="G100" s="339"/>
      <c r="H100" s="339"/>
      <c r="I100" s="340"/>
      <c r="J100" s="341"/>
      <c r="K100" s="341"/>
      <c r="L100" s="340"/>
      <c r="M100" s="340"/>
      <c r="N100" s="340"/>
      <c r="O100" s="340"/>
      <c r="P100" s="340"/>
      <c r="Q100" s="340"/>
      <c r="R100" s="340"/>
      <c r="S100" s="340"/>
      <c r="T100" s="340"/>
      <c r="U100" s="340"/>
      <c r="V100" s="342"/>
    </row>
    <row r="101" s="313" customFormat="1" ht="18" customHeight="1" spans="1:22">
      <c r="A101" s="336" t="s">
        <v>516</v>
      </c>
      <c r="B101" s="3" t="s">
        <v>517</v>
      </c>
      <c r="C101" s="4" t="s">
        <v>109</v>
      </c>
      <c r="D101" s="337" t="s">
        <v>312</v>
      </c>
      <c r="E101" s="3" t="s">
        <v>518</v>
      </c>
      <c r="F101" s="338">
        <v>14752261170</v>
      </c>
      <c r="G101" s="339"/>
      <c r="H101" s="339"/>
      <c r="I101" s="340"/>
      <c r="J101" s="341"/>
      <c r="K101" s="341"/>
      <c r="L101" s="340"/>
      <c r="M101" s="340"/>
      <c r="N101" s="340"/>
      <c r="O101" s="340"/>
      <c r="P101" s="340"/>
      <c r="Q101" s="340"/>
      <c r="R101" s="340"/>
      <c r="S101" s="340"/>
      <c r="T101" s="340"/>
      <c r="U101" s="340"/>
      <c r="V101" s="342"/>
    </row>
    <row r="102" s="313" customFormat="1" ht="18" customHeight="1" spans="1:22">
      <c r="A102" s="336" t="s">
        <v>519</v>
      </c>
      <c r="B102" s="3" t="s">
        <v>520</v>
      </c>
      <c r="C102" s="4" t="s">
        <v>109</v>
      </c>
      <c r="D102" s="337" t="s">
        <v>312</v>
      </c>
      <c r="E102" s="476" t="s">
        <v>521</v>
      </c>
      <c r="F102" s="338">
        <v>15081073235</v>
      </c>
      <c r="G102" s="339"/>
      <c r="H102" s="339"/>
      <c r="I102" s="340"/>
      <c r="J102" s="341"/>
      <c r="K102" s="341"/>
      <c r="L102" s="340"/>
      <c r="M102" s="340"/>
      <c r="N102" s="340"/>
      <c r="O102" s="340"/>
      <c r="P102" s="340"/>
      <c r="Q102" s="340"/>
      <c r="R102" s="340"/>
      <c r="S102" s="340"/>
      <c r="T102" s="340"/>
      <c r="U102" s="340"/>
      <c r="V102" s="342"/>
    </row>
    <row r="103" s="313" customFormat="1" ht="18" customHeight="1" spans="1:22">
      <c r="A103" s="336" t="s">
        <v>522</v>
      </c>
      <c r="B103" s="4" t="s">
        <v>523</v>
      </c>
      <c r="C103" s="4" t="s">
        <v>109</v>
      </c>
      <c r="D103" s="4" t="s">
        <v>312</v>
      </c>
      <c r="E103" s="477" t="s">
        <v>524</v>
      </c>
      <c r="F103" s="338">
        <v>13562834110</v>
      </c>
      <c r="G103" s="339"/>
      <c r="H103" s="339"/>
      <c r="I103" s="340"/>
      <c r="J103" s="341"/>
      <c r="K103" s="341"/>
      <c r="L103" s="340"/>
      <c r="M103" s="340"/>
      <c r="N103" s="340"/>
      <c r="O103" s="340"/>
      <c r="P103" s="340"/>
      <c r="Q103" s="340"/>
      <c r="R103" s="340"/>
      <c r="S103" s="340"/>
      <c r="T103" s="340"/>
      <c r="U103" s="340"/>
      <c r="V103" s="342"/>
    </row>
    <row r="104" s="313" customFormat="1" ht="18" customHeight="1" spans="1:22">
      <c r="A104" s="336" t="s">
        <v>525</v>
      </c>
      <c r="B104" s="4" t="s">
        <v>526</v>
      </c>
      <c r="C104" s="4" t="s">
        <v>109</v>
      </c>
      <c r="D104" s="4" t="s">
        <v>312</v>
      </c>
      <c r="E104" s="477" t="s">
        <v>527</v>
      </c>
      <c r="F104" s="338">
        <v>13181092991</v>
      </c>
      <c r="G104" s="339"/>
      <c r="H104" s="339"/>
      <c r="I104" s="340"/>
      <c r="J104" s="341"/>
      <c r="K104" s="341"/>
      <c r="L104" s="340"/>
      <c r="M104" s="340"/>
      <c r="N104" s="340"/>
      <c r="O104" s="340"/>
      <c r="P104" s="340"/>
      <c r="Q104" s="340"/>
      <c r="R104" s="340"/>
      <c r="S104" s="340"/>
      <c r="T104" s="340"/>
      <c r="U104" s="340"/>
      <c r="V104" s="342"/>
    </row>
    <row r="105" s="313" customFormat="1" ht="18" customHeight="1" spans="1:22">
      <c r="A105" s="336" t="s">
        <v>528</v>
      </c>
      <c r="B105" s="3" t="s">
        <v>529</v>
      </c>
      <c r="C105" s="4" t="s">
        <v>109</v>
      </c>
      <c r="D105" s="337" t="s">
        <v>312</v>
      </c>
      <c r="E105" s="3" t="s">
        <v>530</v>
      </c>
      <c r="F105" s="338">
        <v>18992151048</v>
      </c>
      <c r="G105" s="339"/>
      <c r="H105" s="339"/>
      <c r="I105" s="340"/>
      <c r="J105" s="341"/>
      <c r="K105" s="341"/>
      <c r="L105" s="340"/>
      <c r="M105" s="340"/>
      <c r="N105" s="340"/>
      <c r="O105" s="340"/>
      <c r="P105" s="340"/>
      <c r="Q105" s="340"/>
      <c r="R105" s="340"/>
      <c r="S105" s="340"/>
      <c r="T105" s="340"/>
      <c r="U105" s="340"/>
      <c r="V105" s="342"/>
    </row>
    <row r="106" s="313" customFormat="1" ht="18" customHeight="1" spans="1:22">
      <c r="A106" s="336" t="s">
        <v>531</v>
      </c>
      <c r="B106" s="3" t="s">
        <v>532</v>
      </c>
      <c r="C106" s="4" t="s">
        <v>109</v>
      </c>
      <c r="D106" s="337" t="s">
        <v>312</v>
      </c>
      <c r="E106" s="3" t="s">
        <v>533</v>
      </c>
      <c r="F106" s="338" t="s">
        <v>534</v>
      </c>
      <c r="G106" s="339">
        <v>45659</v>
      </c>
      <c r="H106" s="339">
        <v>45670</v>
      </c>
      <c r="I106" s="340">
        <v>2100</v>
      </c>
      <c r="J106" s="341"/>
      <c r="K106" s="341"/>
      <c r="L106" s="340"/>
      <c r="M106" s="340"/>
      <c r="N106" s="340"/>
      <c r="O106" s="340"/>
      <c r="P106" s="340"/>
      <c r="Q106" s="340"/>
      <c r="R106" s="340"/>
      <c r="S106" s="340"/>
      <c r="T106" s="340"/>
      <c r="U106" s="340"/>
      <c r="V106" s="342"/>
    </row>
    <row r="107" s="313" customFormat="1" ht="18" customHeight="1" spans="1:22">
      <c r="A107" s="336" t="s">
        <v>535</v>
      </c>
      <c r="B107" s="3" t="s">
        <v>536</v>
      </c>
      <c r="C107" s="4" t="s">
        <v>109</v>
      </c>
      <c r="D107" s="337" t="s">
        <v>312</v>
      </c>
      <c r="E107" s="3" t="s">
        <v>537</v>
      </c>
      <c r="F107" s="338">
        <v>15149181848</v>
      </c>
      <c r="G107" s="339"/>
      <c r="H107" s="339"/>
      <c r="I107" s="340"/>
      <c r="J107" s="341"/>
      <c r="K107" s="341"/>
      <c r="L107" s="340"/>
      <c r="M107" s="340"/>
      <c r="N107" s="340"/>
      <c r="O107" s="340"/>
      <c r="P107" s="340"/>
      <c r="Q107" s="340"/>
      <c r="R107" s="340"/>
      <c r="S107" s="340"/>
      <c r="T107" s="340"/>
      <c r="U107" s="340"/>
      <c r="V107" s="342"/>
    </row>
    <row r="108" s="313" customFormat="1" ht="18" customHeight="1" spans="1:22">
      <c r="A108" s="336" t="s">
        <v>538</v>
      </c>
      <c r="B108" s="3" t="s">
        <v>539</v>
      </c>
      <c r="C108" s="4" t="s">
        <v>109</v>
      </c>
      <c r="D108" s="337" t="s">
        <v>312</v>
      </c>
      <c r="E108" s="3" t="s">
        <v>540</v>
      </c>
      <c r="F108" s="338">
        <v>18246713938</v>
      </c>
      <c r="G108" s="339"/>
      <c r="H108" s="339"/>
      <c r="I108" s="340"/>
      <c r="J108" s="341"/>
      <c r="K108" s="341"/>
      <c r="L108" s="340"/>
      <c r="M108" s="340"/>
      <c r="N108" s="340"/>
      <c r="O108" s="340"/>
      <c r="P108" s="340"/>
      <c r="Q108" s="340"/>
      <c r="R108" s="340"/>
      <c r="S108" s="340"/>
      <c r="T108" s="340"/>
      <c r="U108" s="340"/>
      <c r="V108" s="342"/>
    </row>
    <row r="109" s="313" customFormat="1" ht="18" customHeight="1" spans="1:22">
      <c r="A109" s="336" t="s">
        <v>541</v>
      </c>
      <c r="B109" s="3" t="s">
        <v>542</v>
      </c>
      <c r="C109" s="4" t="s">
        <v>109</v>
      </c>
      <c r="D109" s="337" t="s">
        <v>312</v>
      </c>
      <c r="E109" s="3" t="s">
        <v>543</v>
      </c>
      <c r="F109" s="338">
        <v>18819806653</v>
      </c>
      <c r="G109" s="339"/>
      <c r="H109" s="339"/>
      <c r="I109" s="340"/>
      <c r="J109" s="341"/>
      <c r="K109" s="341"/>
      <c r="L109" s="340"/>
      <c r="M109" s="340"/>
      <c r="N109" s="340"/>
      <c r="O109" s="340"/>
      <c r="P109" s="340"/>
      <c r="Q109" s="340"/>
      <c r="R109" s="340"/>
      <c r="S109" s="340"/>
      <c r="T109" s="340"/>
      <c r="U109" s="340"/>
      <c r="V109" s="342"/>
    </row>
    <row r="110" s="313" customFormat="1" ht="18" customHeight="1" spans="1:22">
      <c r="A110" s="336" t="s">
        <v>544</v>
      </c>
      <c r="B110" s="3" t="s">
        <v>545</v>
      </c>
      <c r="C110" s="4" t="s">
        <v>109</v>
      </c>
      <c r="D110" s="337" t="s">
        <v>312</v>
      </c>
      <c r="E110" s="3" t="s">
        <v>546</v>
      </c>
      <c r="F110" s="338">
        <v>13134855177</v>
      </c>
      <c r="G110" s="339">
        <v>45663</v>
      </c>
      <c r="H110" s="339">
        <v>45667</v>
      </c>
      <c r="I110" s="340">
        <v>630</v>
      </c>
      <c r="J110" s="341"/>
      <c r="K110" s="341"/>
      <c r="L110" s="340"/>
      <c r="M110" s="340"/>
      <c r="N110" s="340"/>
      <c r="O110" s="340"/>
      <c r="P110" s="340"/>
      <c r="Q110" s="340"/>
      <c r="R110" s="340"/>
      <c r="S110" s="340"/>
      <c r="T110" s="340"/>
      <c r="U110" s="340"/>
      <c r="V110" s="342"/>
    </row>
    <row r="111" s="313" customFormat="1" ht="18" customHeight="1" spans="1:22">
      <c r="A111" s="336" t="s">
        <v>547</v>
      </c>
      <c r="B111" s="3" t="s">
        <v>548</v>
      </c>
      <c r="C111" s="4" t="s">
        <v>109</v>
      </c>
      <c r="D111" s="337" t="s">
        <v>312</v>
      </c>
      <c r="E111" s="476" t="s">
        <v>549</v>
      </c>
      <c r="F111" s="338">
        <v>17745700976</v>
      </c>
      <c r="G111" s="339"/>
      <c r="H111" s="339"/>
      <c r="I111" s="340"/>
      <c r="J111" s="341"/>
      <c r="K111" s="341"/>
      <c r="L111" s="340"/>
      <c r="M111" s="340"/>
      <c r="N111" s="340"/>
      <c r="O111" s="340"/>
      <c r="P111" s="340"/>
      <c r="Q111" s="340"/>
      <c r="R111" s="340"/>
      <c r="S111" s="340"/>
      <c r="T111" s="340"/>
      <c r="U111" s="340"/>
      <c r="V111" s="342"/>
    </row>
    <row r="112" s="313" customFormat="1" ht="18" customHeight="1" spans="1:22">
      <c r="A112" s="336" t="s">
        <v>550</v>
      </c>
      <c r="B112" s="3" t="s">
        <v>551</v>
      </c>
      <c r="C112" s="4" t="s">
        <v>109</v>
      </c>
      <c r="D112" s="337" t="s">
        <v>312</v>
      </c>
      <c r="E112" s="476" t="s">
        <v>552</v>
      </c>
      <c r="F112" s="338">
        <v>13730138396</v>
      </c>
      <c r="G112" s="339"/>
      <c r="H112" s="339"/>
      <c r="I112" s="340"/>
      <c r="J112" s="341"/>
      <c r="K112" s="341"/>
      <c r="L112" s="340"/>
      <c r="M112" s="340"/>
      <c r="N112" s="340"/>
      <c r="O112" s="340"/>
      <c r="P112" s="340"/>
      <c r="Q112" s="340"/>
      <c r="R112" s="340"/>
      <c r="S112" s="340"/>
      <c r="T112" s="340"/>
      <c r="U112" s="340"/>
      <c r="V112" s="342"/>
    </row>
    <row r="113" s="313" customFormat="1" ht="18" customHeight="1" spans="1:22">
      <c r="A113" s="336" t="s">
        <v>553</v>
      </c>
      <c r="B113" s="3" t="s">
        <v>554</v>
      </c>
      <c r="C113" s="4" t="s">
        <v>109</v>
      </c>
      <c r="D113" s="337" t="s">
        <v>312</v>
      </c>
      <c r="E113" s="476" t="s">
        <v>555</v>
      </c>
      <c r="F113" s="338">
        <v>18331918073</v>
      </c>
      <c r="G113" s="339"/>
      <c r="H113" s="339"/>
      <c r="I113" s="340"/>
      <c r="J113" s="341"/>
      <c r="K113" s="341"/>
      <c r="L113" s="340"/>
      <c r="M113" s="340"/>
      <c r="N113" s="340"/>
      <c r="O113" s="340"/>
      <c r="P113" s="340"/>
      <c r="Q113" s="340"/>
      <c r="R113" s="340"/>
      <c r="S113" s="340"/>
      <c r="T113" s="340"/>
      <c r="U113" s="340"/>
      <c r="V113" s="342"/>
    </row>
    <row r="114" s="313" customFormat="1" ht="18" customHeight="1" spans="1:22">
      <c r="A114" s="336" t="s">
        <v>556</v>
      </c>
      <c r="B114" s="3" t="s">
        <v>557</v>
      </c>
      <c r="C114" s="4" t="s">
        <v>109</v>
      </c>
      <c r="D114" s="337" t="s">
        <v>312</v>
      </c>
      <c r="E114" s="476" t="s">
        <v>558</v>
      </c>
      <c r="F114" s="338">
        <v>17636353991</v>
      </c>
      <c r="G114" s="339"/>
      <c r="H114" s="339"/>
      <c r="I114" s="340"/>
      <c r="J114" s="341"/>
      <c r="K114" s="341"/>
      <c r="L114" s="340"/>
      <c r="M114" s="340"/>
      <c r="N114" s="340"/>
      <c r="O114" s="340"/>
      <c r="P114" s="340"/>
      <c r="Q114" s="340"/>
      <c r="R114" s="340"/>
      <c r="S114" s="340"/>
      <c r="T114" s="340"/>
      <c r="U114" s="340"/>
      <c r="V114" s="342"/>
    </row>
    <row r="115" s="313" customFormat="1" ht="18" customHeight="1" spans="1:22">
      <c r="A115" s="336" t="s">
        <v>559</v>
      </c>
      <c r="B115" s="3" t="s">
        <v>560</v>
      </c>
      <c r="C115" s="4" t="s">
        <v>109</v>
      </c>
      <c r="D115" s="337" t="s">
        <v>312</v>
      </c>
      <c r="E115" s="476" t="s">
        <v>561</v>
      </c>
      <c r="F115" s="338">
        <v>15180336296</v>
      </c>
      <c r="G115" s="339"/>
      <c r="H115" s="339"/>
      <c r="I115" s="340"/>
      <c r="J115" s="341"/>
      <c r="K115" s="341"/>
      <c r="L115" s="340"/>
      <c r="M115" s="340"/>
      <c r="N115" s="340"/>
      <c r="O115" s="340"/>
      <c r="P115" s="340"/>
      <c r="Q115" s="340"/>
      <c r="R115" s="340"/>
      <c r="S115" s="340"/>
      <c r="T115" s="340"/>
      <c r="U115" s="340"/>
      <c r="V115" s="342"/>
    </row>
    <row r="116" s="313" customFormat="1" ht="18" customHeight="1" spans="1:22">
      <c r="A116" s="336" t="s">
        <v>562</v>
      </c>
      <c r="B116" s="3" t="s">
        <v>563</v>
      </c>
      <c r="C116" s="4" t="s">
        <v>109</v>
      </c>
      <c r="D116" s="337" t="s">
        <v>312</v>
      </c>
      <c r="E116" s="476" t="s">
        <v>564</v>
      </c>
      <c r="F116" s="338">
        <v>18714256218</v>
      </c>
      <c r="G116" s="339">
        <v>45722</v>
      </c>
      <c r="H116" s="339">
        <v>45732</v>
      </c>
      <c r="I116" s="340">
        <v>1600</v>
      </c>
      <c r="J116" s="341"/>
      <c r="K116" s="341"/>
      <c r="L116" s="340"/>
      <c r="M116" s="340"/>
      <c r="N116" s="340"/>
      <c r="O116" s="340"/>
      <c r="P116" s="340"/>
      <c r="Q116" s="340"/>
      <c r="R116" s="340"/>
      <c r="S116" s="340"/>
      <c r="T116" s="340"/>
      <c r="U116" s="340"/>
      <c r="V116" s="342"/>
    </row>
    <row r="117" s="313" customFormat="1" ht="18" customHeight="1" spans="1:22">
      <c r="A117" s="336" t="s">
        <v>565</v>
      </c>
      <c r="B117" s="3" t="s">
        <v>566</v>
      </c>
      <c r="C117" s="4" t="s">
        <v>109</v>
      </c>
      <c r="D117" s="337" t="s">
        <v>312</v>
      </c>
      <c r="E117" s="476" t="s">
        <v>567</v>
      </c>
      <c r="F117" s="338">
        <v>13754884545</v>
      </c>
      <c r="G117" s="339"/>
      <c r="H117" s="339"/>
      <c r="I117" s="340"/>
      <c r="J117" s="341"/>
      <c r="K117" s="341"/>
      <c r="L117" s="340"/>
      <c r="M117" s="340"/>
      <c r="N117" s="340"/>
      <c r="O117" s="340"/>
      <c r="P117" s="340"/>
      <c r="Q117" s="340"/>
      <c r="R117" s="340"/>
      <c r="S117" s="340"/>
      <c r="T117" s="340"/>
      <c r="U117" s="340"/>
      <c r="V117" s="342"/>
    </row>
    <row r="118" s="313" customFormat="1" ht="18" customHeight="1" spans="1:22">
      <c r="A118" s="336"/>
      <c r="B118" s="3" t="s">
        <v>568</v>
      </c>
      <c r="C118" s="4"/>
      <c r="D118" s="337"/>
      <c r="E118" s="3"/>
      <c r="F118" s="338"/>
      <c r="G118" s="339"/>
      <c r="H118" s="339"/>
      <c r="I118" s="340"/>
      <c r="J118" s="341"/>
      <c r="K118" s="341"/>
      <c r="L118" s="340"/>
      <c r="M118" s="340"/>
      <c r="N118" s="340"/>
      <c r="O118" s="340"/>
      <c r="P118" s="340"/>
      <c r="Q118" s="340"/>
      <c r="R118" s="340"/>
      <c r="S118" s="340"/>
      <c r="T118" s="340"/>
      <c r="U118" s="340"/>
      <c r="V118" s="342"/>
    </row>
    <row r="119" s="313" customFormat="1" ht="18" customHeight="1" spans="1:22">
      <c r="A119" s="336"/>
      <c r="B119" s="3" t="s">
        <v>569</v>
      </c>
      <c r="C119" s="4"/>
      <c r="D119" s="337"/>
      <c r="E119" s="3"/>
      <c r="F119" s="338"/>
      <c r="G119" s="339"/>
      <c r="H119" s="339"/>
      <c r="I119" s="340"/>
      <c r="J119" s="341"/>
      <c r="K119" s="341"/>
      <c r="L119" s="340"/>
      <c r="M119" s="340"/>
      <c r="N119" s="340"/>
      <c r="O119" s="340"/>
      <c r="P119" s="340"/>
      <c r="Q119" s="340"/>
      <c r="R119" s="340"/>
      <c r="S119" s="340"/>
      <c r="T119" s="340"/>
      <c r="U119" s="340"/>
      <c r="V119" s="342"/>
    </row>
    <row r="120" s="313" customFormat="1" ht="18" customHeight="1" spans="1:22">
      <c r="A120" s="336" t="s">
        <v>570</v>
      </c>
      <c r="B120" s="3" t="s">
        <v>571</v>
      </c>
      <c r="C120" s="4" t="s">
        <v>109</v>
      </c>
      <c r="D120" s="337" t="s">
        <v>312</v>
      </c>
      <c r="E120" s="476" t="s">
        <v>572</v>
      </c>
      <c r="F120" s="338">
        <v>18617629976</v>
      </c>
      <c r="G120" s="339"/>
      <c r="H120" s="339"/>
      <c r="I120" s="340"/>
      <c r="J120" s="341"/>
      <c r="K120" s="341"/>
      <c r="L120" s="340"/>
      <c r="M120" s="340"/>
      <c r="N120" s="340"/>
      <c r="O120" s="340"/>
      <c r="P120" s="340"/>
      <c r="Q120" s="340"/>
      <c r="R120" s="340"/>
      <c r="S120" s="340"/>
      <c r="T120" s="340"/>
      <c r="U120" s="340"/>
      <c r="V120" s="342"/>
    </row>
    <row r="121" s="313" customFormat="1" ht="18" customHeight="1" spans="1:22">
      <c r="A121" s="336" t="s">
        <v>573</v>
      </c>
      <c r="B121" s="3" t="s">
        <v>574</v>
      </c>
      <c r="C121" s="3" t="s">
        <v>109</v>
      </c>
      <c r="D121" s="3" t="s">
        <v>312</v>
      </c>
      <c r="E121" s="477" t="s">
        <v>575</v>
      </c>
      <c r="F121" s="338">
        <v>14747343285</v>
      </c>
      <c r="G121" s="339"/>
      <c r="H121" s="339"/>
      <c r="I121" s="340"/>
      <c r="J121" s="341"/>
      <c r="K121" s="341"/>
      <c r="L121" s="340"/>
      <c r="M121" s="340"/>
      <c r="N121" s="340"/>
      <c r="O121" s="340"/>
      <c r="P121" s="340"/>
      <c r="Q121" s="340"/>
      <c r="R121" s="340"/>
      <c r="S121" s="340"/>
      <c r="T121" s="340"/>
      <c r="U121" s="340"/>
      <c r="V121" s="342"/>
    </row>
    <row r="122" s="313" customFormat="1" ht="18" customHeight="1" spans="1:22">
      <c r="A122" s="336" t="s">
        <v>576</v>
      </c>
      <c r="B122" s="3" t="s">
        <v>577</v>
      </c>
      <c r="C122" s="4" t="s">
        <v>109</v>
      </c>
      <c r="D122" s="337" t="s">
        <v>312</v>
      </c>
      <c r="E122" s="476" t="s">
        <v>578</v>
      </c>
      <c r="F122" s="338">
        <v>15190650361</v>
      </c>
      <c r="G122" s="339"/>
      <c r="H122" s="339"/>
      <c r="I122" s="340"/>
      <c r="J122" s="341"/>
      <c r="K122" s="341"/>
      <c r="L122" s="340"/>
      <c r="M122" s="340"/>
      <c r="N122" s="340"/>
      <c r="O122" s="340"/>
      <c r="P122" s="340"/>
      <c r="Q122" s="340"/>
      <c r="R122" s="340"/>
      <c r="S122" s="340"/>
      <c r="T122" s="340"/>
      <c r="U122" s="340"/>
      <c r="V122" s="342"/>
    </row>
    <row r="123" s="313" customFormat="1" ht="18" customHeight="1" spans="1:22">
      <c r="A123" s="336" t="s">
        <v>579</v>
      </c>
      <c r="B123" s="4" t="s">
        <v>580</v>
      </c>
      <c r="C123" s="4" t="s">
        <v>109</v>
      </c>
      <c r="D123" s="4" t="s">
        <v>312</v>
      </c>
      <c r="E123" s="477" t="s">
        <v>581</v>
      </c>
      <c r="F123" s="338">
        <v>15130002166</v>
      </c>
      <c r="G123" s="339"/>
      <c r="H123" s="339"/>
      <c r="I123" s="340"/>
      <c r="J123" s="341"/>
      <c r="K123" s="341"/>
      <c r="L123" s="340"/>
      <c r="M123" s="340"/>
      <c r="N123" s="340"/>
      <c r="O123" s="340"/>
      <c r="P123" s="340"/>
      <c r="Q123" s="340"/>
      <c r="R123" s="340"/>
      <c r="S123" s="340"/>
      <c r="T123" s="340"/>
      <c r="U123" s="340"/>
      <c r="V123" s="342"/>
    </row>
    <row r="124" s="313" customFormat="1" ht="18" customHeight="1" spans="1:22">
      <c r="A124" s="336" t="s">
        <v>582</v>
      </c>
      <c r="B124" s="4" t="s">
        <v>583</v>
      </c>
      <c r="C124" s="4" t="s">
        <v>109</v>
      </c>
      <c r="D124" s="4" t="s">
        <v>312</v>
      </c>
      <c r="E124" s="477" t="s">
        <v>584</v>
      </c>
      <c r="F124" s="338">
        <v>17736948866</v>
      </c>
      <c r="G124" s="339"/>
      <c r="H124" s="339"/>
      <c r="I124" s="340"/>
      <c r="J124" s="341"/>
      <c r="K124" s="341"/>
      <c r="L124" s="340"/>
      <c r="M124" s="340"/>
      <c r="N124" s="340"/>
      <c r="O124" s="340"/>
      <c r="P124" s="340"/>
      <c r="Q124" s="340"/>
      <c r="R124" s="340"/>
      <c r="S124" s="340"/>
      <c r="T124" s="340"/>
      <c r="U124" s="340"/>
      <c r="V124" s="342"/>
    </row>
    <row r="125" s="313" customFormat="1" ht="18" customHeight="1" spans="1:22">
      <c r="A125" s="336" t="s">
        <v>585</v>
      </c>
      <c r="B125" s="3" t="s">
        <v>586</v>
      </c>
      <c r="C125" s="4" t="s">
        <v>109</v>
      </c>
      <c r="D125" s="337" t="s">
        <v>312</v>
      </c>
      <c r="E125" s="3" t="s">
        <v>587</v>
      </c>
      <c r="F125" s="338">
        <v>15047313770</v>
      </c>
      <c r="G125" s="339"/>
      <c r="H125" s="339"/>
      <c r="I125" s="340"/>
      <c r="J125" s="341"/>
      <c r="K125" s="341"/>
      <c r="L125" s="340"/>
      <c r="M125" s="340"/>
      <c r="N125" s="340"/>
      <c r="O125" s="340"/>
      <c r="P125" s="340"/>
      <c r="Q125" s="340"/>
      <c r="R125" s="340"/>
      <c r="S125" s="340"/>
      <c r="T125" s="340"/>
      <c r="U125" s="340"/>
      <c r="V125" s="342"/>
    </row>
    <row r="126" s="313" customFormat="1" ht="18" customHeight="1" spans="1:22">
      <c r="A126" s="336" t="s">
        <v>588</v>
      </c>
      <c r="B126" s="4" t="s">
        <v>589</v>
      </c>
      <c r="C126" s="4" t="s">
        <v>109</v>
      </c>
      <c r="D126" s="4" t="s">
        <v>312</v>
      </c>
      <c r="E126" s="477" t="s">
        <v>590</v>
      </c>
      <c r="F126" s="338">
        <v>15935009850</v>
      </c>
      <c r="G126" s="339">
        <v>45819</v>
      </c>
      <c r="H126" s="339">
        <v>45834</v>
      </c>
      <c r="I126" s="340">
        <v>5600</v>
      </c>
      <c r="J126" s="341"/>
      <c r="K126" s="341"/>
      <c r="L126" s="340"/>
      <c r="M126" s="340"/>
      <c r="N126" s="340"/>
      <c r="O126" s="340"/>
      <c r="P126" s="340"/>
      <c r="Q126" s="340"/>
      <c r="R126" s="340"/>
      <c r="S126" s="340"/>
      <c r="T126" s="340"/>
      <c r="U126" s="340"/>
      <c r="V126" s="342"/>
    </row>
    <row r="127" s="313" customFormat="1" ht="18" customHeight="1" spans="1:22">
      <c r="A127" s="336" t="s">
        <v>591</v>
      </c>
      <c r="B127" s="3" t="s">
        <v>592</v>
      </c>
      <c r="C127" s="4" t="s">
        <v>109</v>
      </c>
      <c r="D127" s="337" t="s">
        <v>312</v>
      </c>
      <c r="E127" s="476" t="s">
        <v>593</v>
      </c>
      <c r="F127" s="338">
        <v>15030902052</v>
      </c>
      <c r="G127" s="339"/>
      <c r="H127" s="339"/>
      <c r="I127" s="340"/>
      <c r="J127" s="341"/>
      <c r="K127" s="341"/>
      <c r="L127" s="340"/>
      <c r="M127" s="340"/>
      <c r="N127" s="340"/>
      <c r="O127" s="340"/>
      <c r="P127" s="340"/>
      <c r="Q127" s="340"/>
      <c r="R127" s="340"/>
      <c r="S127" s="340"/>
      <c r="T127" s="340"/>
      <c r="U127" s="340"/>
      <c r="V127" s="342"/>
    </row>
    <row r="128" s="313" customFormat="1" ht="18" customHeight="1" spans="1:22">
      <c r="A128" s="336" t="s">
        <v>594</v>
      </c>
      <c r="B128" s="4" t="s">
        <v>595</v>
      </c>
      <c r="C128" s="4" t="s">
        <v>109</v>
      </c>
      <c r="D128" s="4" t="s">
        <v>312</v>
      </c>
      <c r="E128" s="477" t="s">
        <v>596</v>
      </c>
      <c r="F128" s="338">
        <v>15849909747</v>
      </c>
      <c r="G128" s="339"/>
      <c r="H128" s="339"/>
      <c r="I128" s="340"/>
      <c r="J128" s="341"/>
      <c r="K128" s="341"/>
      <c r="L128" s="340"/>
      <c r="M128" s="340"/>
      <c r="N128" s="340"/>
      <c r="O128" s="340"/>
      <c r="P128" s="340"/>
      <c r="Q128" s="340"/>
      <c r="R128" s="340"/>
      <c r="S128" s="340"/>
      <c r="T128" s="340"/>
      <c r="U128" s="340"/>
      <c r="V128" s="342"/>
    </row>
    <row r="129" s="313" customFormat="1" ht="18" customHeight="1" spans="1:22">
      <c r="A129" s="336" t="s">
        <v>597</v>
      </c>
      <c r="B129" s="3" t="s">
        <v>598</v>
      </c>
      <c r="C129" s="4" t="s">
        <v>109</v>
      </c>
      <c r="D129" s="337" t="s">
        <v>312</v>
      </c>
      <c r="E129" s="476" t="s">
        <v>599</v>
      </c>
      <c r="F129" s="338">
        <v>15154762232</v>
      </c>
      <c r="G129" s="339"/>
      <c r="H129" s="339"/>
      <c r="I129" s="340"/>
      <c r="J129" s="341"/>
      <c r="K129" s="341"/>
      <c r="L129" s="340"/>
      <c r="M129" s="340"/>
      <c r="N129" s="340"/>
      <c r="O129" s="340"/>
      <c r="P129" s="340"/>
      <c r="Q129" s="340"/>
      <c r="R129" s="340"/>
      <c r="S129" s="340"/>
      <c r="T129" s="340"/>
      <c r="U129" s="340"/>
      <c r="V129" s="342"/>
    </row>
    <row r="130" s="313" customFormat="1" ht="18" customHeight="1" spans="1:22">
      <c r="A130" s="336" t="s">
        <v>600</v>
      </c>
      <c r="B130" s="3" t="s">
        <v>601</v>
      </c>
      <c r="C130" s="4" t="s">
        <v>109</v>
      </c>
      <c r="D130" s="337" t="s">
        <v>312</v>
      </c>
      <c r="E130" s="476" t="s">
        <v>602</v>
      </c>
      <c r="F130" s="338">
        <v>18211985987</v>
      </c>
      <c r="G130" s="339"/>
      <c r="H130" s="339"/>
      <c r="I130" s="340"/>
      <c r="J130" s="341"/>
      <c r="K130" s="341"/>
      <c r="L130" s="340"/>
      <c r="M130" s="340"/>
      <c r="N130" s="340"/>
      <c r="O130" s="340"/>
      <c r="P130" s="340"/>
      <c r="Q130" s="340"/>
      <c r="R130" s="340"/>
      <c r="S130" s="340"/>
      <c r="T130" s="340"/>
      <c r="U130" s="340"/>
      <c r="V130" s="342"/>
    </row>
    <row r="131" s="313" customFormat="1" ht="18" customHeight="1" spans="1:22">
      <c r="A131" s="336" t="s">
        <v>603</v>
      </c>
      <c r="B131" s="3" t="s">
        <v>604</v>
      </c>
      <c r="C131" s="4" t="s">
        <v>109</v>
      </c>
      <c r="D131" s="337" t="s">
        <v>312</v>
      </c>
      <c r="E131" s="476" t="s">
        <v>605</v>
      </c>
      <c r="F131" s="338">
        <v>18347634928</v>
      </c>
      <c r="G131" s="339"/>
      <c r="H131" s="339"/>
      <c r="I131" s="340"/>
      <c r="J131" s="341"/>
      <c r="K131" s="341"/>
      <c r="L131" s="340"/>
      <c r="M131" s="340"/>
      <c r="N131" s="340"/>
      <c r="O131" s="340"/>
      <c r="P131" s="340"/>
      <c r="Q131" s="340"/>
      <c r="R131" s="340"/>
      <c r="S131" s="340"/>
      <c r="T131" s="340"/>
      <c r="U131" s="340"/>
      <c r="V131" s="342"/>
    </row>
    <row r="132" s="313" customFormat="1" ht="18" customHeight="1" spans="1:22">
      <c r="A132" s="336" t="s">
        <v>606</v>
      </c>
      <c r="B132" s="3" t="s">
        <v>607</v>
      </c>
      <c r="C132" s="4" t="s">
        <v>109</v>
      </c>
      <c r="D132" s="337" t="s">
        <v>312</v>
      </c>
      <c r="E132" s="476" t="s">
        <v>608</v>
      </c>
      <c r="F132" s="338">
        <v>15949435930</v>
      </c>
      <c r="G132" s="339"/>
      <c r="H132" s="339"/>
      <c r="I132" s="340"/>
      <c r="J132" s="341"/>
      <c r="K132" s="341"/>
      <c r="L132" s="340"/>
      <c r="M132" s="340"/>
      <c r="N132" s="340"/>
      <c r="O132" s="340"/>
      <c r="P132" s="340"/>
      <c r="Q132" s="340"/>
      <c r="R132" s="340"/>
      <c r="S132" s="340"/>
      <c r="T132" s="340"/>
      <c r="U132" s="340"/>
      <c r="V132" s="342"/>
    </row>
    <row r="133" s="313" customFormat="1" ht="18" customHeight="1" spans="1:22">
      <c r="A133" s="336"/>
      <c r="B133" s="3" t="s">
        <v>609</v>
      </c>
      <c r="C133" s="4"/>
      <c r="D133" s="337"/>
      <c r="E133" s="3"/>
      <c r="F133" s="338"/>
      <c r="G133" s="339">
        <v>45714</v>
      </c>
      <c r="H133" s="339">
        <v>45723</v>
      </c>
      <c r="I133" s="340">
        <v>1600</v>
      </c>
      <c r="J133" s="341"/>
      <c r="K133" s="341"/>
      <c r="L133" s="340"/>
      <c r="M133" s="340"/>
      <c r="N133" s="340"/>
      <c r="O133" s="340"/>
      <c r="P133" s="340"/>
      <c r="Q133" s="340"/>
      <c r="R133" s="340"/>
      <c r="S133" s="340"/>
      <c r="T133" s="340"/>
      <c r="U133" s="340"/>
      <c r="V133" s="342"/>
    </row>
    <row r="134" s="313" customFormat="1" ht="18" customHeight="1" spans="1:22">
      <c r="A134" s="336"/>
      <c r="B134" s="3" t="s">
        <v>610</v>
      </c>
      <c r="C134" s="4"/>
      <c r="D134" s="337"/>
      <c r="E134" s="3"/>
      <c r="F134" s="338"/>
      <c r="G134" s="339">
        <v>45714</v>
      </c>
      <c r="H134" s="339">
        <v>45723</v>
      </c>
      <c r="I134" s="340">
        <v>1600</v>
      </c>
      <c r="J134" s="341"/>
      <c r="K134" s="341"/>
      <c r="L134" s="340"/>
      <c r="M134" s="340"/>
      <c r="N134" s="340"/>
      <c r="O134" s="340"/>
      <c r="P134" s="340"/>
      <c r="Q134" s="340"/>
      <c r="R134" s="340"/>
      <c r="S134" s="340"/>
      <c r="T134" s="340"/>
      <c r="U134" s="340"/>
      <c r="V134" s="342"/>
    </row>
    <row r="135" s="313" customFormat="1" ht="18" customHeight="1" spans="1:22">
      <c r="A135" s="336"/>
      <c r="B135" s="3" t="s">
        <v>611</v>
      </c>
      <c r="C135" s="4"/>
      <c r="D135" s="337"/>
      <c r="E135" s="3"/>
      <c r="F135" s="338"/>
      <c r="G135" s="339">
        <v>45714</v>
      </c>
      <c r="H135" s="339">
        <v>45723</v>
      </c>
      <c r="I135" s="340">
        <v>1600</v>
      </c>
      <c r="J135" s="341"/>
      <c r="K135" s="341"/>
      <c r="L135" s="340"/>
      <c r="M135" s="340"/>
      <c r="N135" s="340"/>
      <c r="O135" s="340"/>
      <c r="P135" s="340"/>
      <c r="Q135" s="340"/>
      <c r="R135" s="340"/>
      <c r="S135" s="340"/>
      <c r="T135" s="340"/>
      <c r="U135" s="340"/>
      <c r="V135" s="342"/>
    </row>
    <row r="136" s="313" customFormat="1" ht="18" customHeight="1" spans="1:22">
      <c r="A136" s="336"/>
      <c r="B136" s="3" t="s">
        <v>612</v>
      </c>
      <c r="C136" s="4"/>
      <c r="D136" s="337"/>
      <c r="E136" s="3"/>
      <c r="F136" s="338"/>
      <c r="G136" s="339">
        <v>45714</v>
      </c>
      <c r="H136" s="339">
        <v>45723</v>
      </c>
      <c r="I136" s="340">
        <v>1600</v>
      </c>
      <c r="J136" s="341"/>
      <c r="K136" s="341"/>
      <c r="L136" s="340"/>
      <c r="M136" s="340"/>
      <c r="N136" s="340"/>
      <c r="O136" s="340"/>
      <c r="P136" s="340"/>
      <c r="Q136" s="340"/>
      <c r="R136" s="340"/>
      <c r="S136" s="340"/>
      <c r="T136" s="340"/>
      <c r="U136" s="340"/>
      <c r="V136" s="342"/>
    </row>
    <row r="137" s="313" customFormat="1" ht="18" customHeight="1" spans="1:22">
      <c r="A137" s="336"/>
      <c r="B137" s="3" t="s">
        <v>613</v>
      </c>
      <c r="C137" s="4"/>
      <c r="D137" s="337"/>
      <c r="E137" s="3"/>
      <c r="F137" s="338"/>
      <c r="G137" s="339">
        <v>45714</v>
      </c>
      <c r="H137" s="339">
        <v>45723</v>
      </c>
      <c r="I137" s="340">
        <v>1800</v>
      </c>
      <c r="J137" s="341"/>
      <c r="K137" s="341"/>
      <c r="L137" s="340"/>
      <c r="M137" s="340"/>
      <c r="N137" s="340"/>
      <c r="O137" s="340"/>
      <c r="P137" s="340"/>
      <c r="Q137" s="340"/>
      <c r="R137" s="340"/>
      <c r="S137" s="340"/>
      <c r="T137" s="340"/>
      <c r="U137" s="340"/>
      <c r="V137" s="342"/>
    </row>
    <row r="138" s="313" customFormat="1" ht="18" customHeight="1" spans="1:22">
      <c r="A138" s="336"/>
      <c r="B138" s="3" t="s">
        <v>614</v>
      </c>
      <c r="C138" s="4"/>
      <c r="D138" s="337"/>
      <c r="E138" s="3"/>
      <c r="F138" s="338"/>
      <c r="G138" s="339">
        <v>45714</v>
      </c>
      <c r="H138" s="339">
        <v>45723</v>
      </c>
      <c r="I138" s="340">
        <v>1600</v>
      </c>
      <c r="J138" s="341"/>
      <c r="K138" s="341"/>
      <c r="L138" s="340"/>
      <c r="M138" s="340"/>
      <c r="N138" s="340"/>
      <c r="O138" s="340"/>
      <c r="P138" s="340"/>
      <c r="Q138" s="340"/>
      <c r="R138" s="340"/>
      <c r="S138" s="340"/>
      <c r="T138" s="340"/>
      <c r="U138" s="340"/>
      <c r="V138" s="342"/>
    </row>
    <row r="139" s="313" customFormat="1" ht="18" customHeight="1" spans="1:22">
      <c r="A139" s="336"/>
      <c r="B139" s="3" t="s">
        <v>615</v>
      </c>
      <c r="C139" s="4"/>
      <c r="D139" s="337"/>
      <c r="E139" s="3"/>
      <c r="F139" s="338"/>
      <c r="G139" s="339">
        <v>45714</v>
      </c>
      <c r="H139" s="339">
        <v>45723</v>
      </c>
      <c r="I139" s="340">
        <v>1600</v>
      </c>
      <c r="J139" s="341"/>
      <c r="K139" s="341"/>
      <c r="L139" s="340"/>
      <c r="M139" s="340"/>
      <c r="N139" s="340"/>
      <c r="O139" s="340"/>
      <c r="P139" s="340"/>
      <c r="Q139" s="340"/>
      <c r="R139" s="340"/>
      <c r="S139" s="340"/>
      <c r="T139" s="340"/>
      <c r="U139" s="340"/>
      <c r="V139" s="342"/>
    </row>
    <row r="140" s="313" customFormat="1" ht="18" customHeight="1" spans="1:22">
      <c r="A140" s="336"/>
      <c r="B140" s="3" t="s">
        <v>616</v>
      </c>
      <c r="C140" s="4"/>
      <c r="D140" s="337"/>
      <c r="E140" s="3"/>
      <c r="F140" s="338"/>
      <c r="G140" s="339">
        <v>45714</v>
      </c>
      <c r="H140" s="339">
        <v>45723</v>
      </c>
      <c r="I140" s="340">
        <v>1600</v>
      </c>
      <c r="J140" s="341"/>
      <c r="K140" s="341"/>
      <c r="L140" s="340"/>
      <c r="M140" s="340"/>
      <c r="N140" s="340"/>
      <c r="O140" s="340"/>
      <c r="P140" s="340"/>
      <c r="Q140" s="340"/>
      <c r="R140" s="340"/>
      <c r="S140" s="340"/>
      <c r="T140" s="340"/>
      <c r="U140" s="340"/>
      <c r="V140" s="342"/>
    </row>
    <row r="141" s="313" customFormat="1" ht="18" customHeight="1" spans="1:22">
      <c r="A141" s="336"/>
      <c r="B141" s="3" t="s">
        <v>53</v>
      </c>
      <c r="C141" s="4"/>
      <c r="D141" s="337"/>
      <c r="E141" s="3"/>
      <c r="F141" s="338"/>
      <c r="G141" s="345">
        <v>45722</v>
      </c>
      <c r="H141" s="345">
        <v>45732</v>
      </c>
      <c r="I141" s="313">
        <v>1600</v>
      </c>
      <c r="J141" s="341"/>
      <c r="K141" s="341"/>
      <c r="L141" s="340"/>
      <c r="M141" s="340"/>
      <c r="N141" s="340"/>
      <c r="O141" s="340"/>
      <c r="P141" s="340"/>
      <c r="Q141" s="340"/>
      <c r="R141" s="340"/>
      <c r="S141" s="340"/>
      <c r="T141" s="340"/>
      <c r="U141" s="340"/>
      <c r="V141" s="342"/>
    </row>
    <row r="142" s="313" customFormat="1" ht="18" customHeight="1" spans="1:22">
      <c r="A142" s="336"/>
      <c r="B142" s="3" t="s">
        <v>617</v>
      </c>
      <c r="C142" s="4"/>
      <c r="D142" s="337"/>
      <c r="E142" s="3"/>
      <c r="F142" s="338"/>
      <c r="G142" s="339">
        <v>45722</v>
      </c>
      <c r="H142" s="339">
        <v>45732</v>
      </c>
      <c r="I142" s="340">
        <v>1600</v>
      </c>
      <c r="J142" s="341"/>
      <c r="K142" s="341"/>
      <c r="L142" s="340"/>
      <c r="M142" s="340"/>
      <c r="N142" s="340"/>
      <c r="O142" s="340"/>
      <c r="P142" s="340"/>
      <c r="Q142" s="340"/>
      <c r="R142" s="340"/>
      <c r="S142" s="340"/>
      <c r="T142" s="340"/>
      <c r="U142" s="340"/>
      <c r="V142" s="342"/>
    </row>
    <row r="143" s="313" customFormat="1" ht="18" customHeight="1" spans="1:22">
      <c r="A143" s="336"/>
      <c r="B143" s="3" t="s">
        <v>618</v>
      </c>
      <c r="C143" s="4"/>
      <c r="D143" s="337"/>
      <c r="E143" s="3"/>
      <c r="F143" s="338"/>
      <c r="G143" s="339">
        <v>45722</v>
      </c>
      <c r="H143" s="339">
        <v>45732</v>
      </c>
      <c r="I143" s="340">
        <v>1600</v>
      </c>
      <c r="J143" s="341"/>
      <c r="K143" s="341"/>
      <c r="L143" s="340"/>
      <c r="M143" s="340"/>
      <c r="N143" s="340"/>
      <c r="O143" s="340"/>
      <c r="P143" s="340"/>
      <c r="Q143" s="340"/>
      <c r="R143" s="340"/>
      <c r="S143" s="340"/>
      <c r="T143" s="340"/>
      <c r="U143" s="340"/>
      <c r="V143" s="342"/>
    </row>
    <row r="144" s="313" customFormat="1" ht="18" customHeight="1" spans="1:22">
      <c r="A144" s="336" t="s">
        <v>619</v>
      </c>
      <c r="B144" s="3" t="s">
        <v>199</v>
      </c>
      <c r="C144" s="4" t="s">
        <v>405</v>
      </c>
      <c r="D144" s="337" t="s">
        <v>251</v>
      </c>
      <c r="E144" s="3" t="s">
        <v>620</v>
      </c>
      <c r="F144" s="338">
        <v>13624876600</v>
      </c>
      <c r="G144" s="339"/>
      <c r="H144" s="339"/>
      <c r="I144" s="340"/>
      <c r="J144" s="341"/>
      <c r="K144" s="341"/>
      <c r="L144" s="340"/>
      <c r="M144" s="340"/>
      <c r="N144" s="340"/>
      <c r="O144" s="340"/>
      <c r="P144" s="340"/>
      <c r="Q144" s="340"/>
      <c r="R144" s="340"/>
      <c r="S144" s="340"/>
      <c r="T144" s="340"/>
      <c r="U144" s="340"/>
      <c r="V144" s="342"/>
    </row>
    <row r="145" s="313" customFormat="1" ht="18" customHeight="1" spans="1:22">
      <c r="A145" s="336" t="s">
        <v>621</v>
      </c>
      <c r="B145" s="3" t="s">
        <v>184</v>
      </c>
      <c r="C145" s="4" t="s">
        <v>405</v>
      </c>
      <c r="D145" s="337" t="s">
        <v>298</v>
      </c>
      <c r="E145" s="3" t="s">
        <v>622</v>
      </c>
      <c r="F145" s="338">
        <v>15924585954</v>
      </c>
      <c r="G145" s="339"/>
      <c r="H145" s="339"/>
      <c r="I145" s="340"/>
      <c r="J145" s="341"/>
      <c r="K145" s="341"/>
      <c r="L145" s="340"/>
      <c r="M145" s="340"/>
      <c r="N145" s="340"/>
      <c r="O145" s="340"/>
      <c r="P145" s="340"/>
      <c r="Q145" s="340"/>
      <c r="R145" s="340"/>
      <c r="S145" s="340"/>
      <c r="T145" s="340"/>
      <c r="U145" s="340"/>
      <c r="V145" s="342"/>
    </row>
    <row r="146" s="313" customFormat="1" ht="18" customHeight="1" spans="1:22">
      <c r="A146" s="336" t="s">
        <v>623</v>
      </c>
      <c r="B146" s="3" t="s">
        <v>217</v>
      </c>
      <c r="C146" s="4" t="s">
        <v>405</v>
      </c>
      <c r="D146" s="337" t="s">
        <v>298</v>
      </c>
      <c r="E146" s="3" t="s">
        <v>624</v>
      </c>
      <c r="F146" s="338">
        <v>15149613370</v>
      </c>
      <c r="G146" s="339"/>
      <c r="H146" s="339"/>
      <c r="I146" s="340"/>
      <c r="J146" s="341"/>
      <c r="K146" s="341"/>
      <c r="L146" s="340"/>
      <c r="M146" s="340"/>
      <c r="N146" s="340"/>
      <c r="O146" s="340"/>
      <c r="P146" s="340"/>
      <c r="Q146" s="340"/>
      <c r="R146" s="340"/>
      <c r="S146" s="340"/>
      <c r="T146" s="340"/>
      <c r="U146" s="340"/>
      <c r="V146" s="342"/>
    </row>
    <row r="147" s="313" customFormat="1" ht="18" customHeight="1" spans="1:22">
      <c r="A147" s="336" t="s">
        <v>625</v>
      </c>
      <c r="B147" s="3" t="s">
        <v>626</v>
      </c>
      <c r="C147" s="4" t="s">
        <v>405</v>
      </c>
      <c r="D147" s="337" t="s">
        <v>298</v>
      </c>
      <c r="E147" s="3" t="s">
        <v>627</v>
      </c>
      <c r="F147" s="338">
        <v>13948677437</v>
      </c>
      <c r="G147" s="339"/>
      <c r="H147" s="339"/>
      <c r="I147" s="340"/>
      <c r="J147" s="341"/>
      <c r="K147" s="341"/>
      <c r="L147" s="340"/>
      <c r="M147" s="340"/>
      <c r="N147" s="340"/>
      <c r="O147" s="340"/>
      <c r="P147" s="340"/>
      <c r="Q147" s="340"/>
      <c r="R147" s="340"/>
      <c r="S147" s="340"/>
      <c r="T147" s="340"/>
      <c r="U147" s="340"/>
      <c r="V147" s="342"/>
    </row>
    <row r="148" s="313" customFormat="1" ht="18" customHeight="1" spans="1:22">
      <c r="A148" s="336" t="s">
        <v>628</v>
      </c>
      <c r="B148" s="3" t="s">
        <v>185</v>
      </c>
      <c r="C148" s="4" t="s">
        <v>405</v>
      </c>
      <c r="D148" s="337" t="s">
        <v>298</v>
      </c>
      <c r="E148" s="3" t="s">
        <v>629</v>
      </c>
      <c r="F148" s="338">
        <v>15040979798</v>
      </c>
      <c r="G148" s="339"/>
      <c r="H148" s="339"/>
      <c r="I148" s="340"/>
      <c r="J148" s="341"/>
      <c r="K148" s="341"/>
      <c r="L148" s="340"/>
      <c r="M148" s="340"/>
      <c r="N148" s="340"/>
      <c r="O148" s="340"/>
      <c r="P148" s="340"/>
      <c r="Q148" s="340"/>
      <c r="R148" s="340"/>
      <c r="S148" s="340"/>
      <c r="T148" s="340"/>
      <c r="U148" s="340"/>
      <c r="V148" s="342"/>
    </row>
    <row r="149" s="313" customFormat="1" ht="18" customHeight="1" spans="1:22">
      <c r="A149" s="336" t="s">
        <v>630</v>
      </c>
      <c r="B149" s="3" t="s">
        <v>631</v>
      </c>
      <c r="C149" s="4" t="s">
        <v>405</v>
      </c>
      <c r="D149" s="337" t="s">
        <v>312</v>
      </c>
      <c r="E149" s="3" t="s">
        <v>632</v>
      </c>
      <c r="F149" s="338">
        <v>15296778965</v>
      </c>
      <c r="G149" s="339">
        <v>45673</v>
      </c>
      <c r="H149" s="339">
        <v>45682</v>
      </c>
      <c r="I149" s="340">
        <v>1600</v>
      </c>
      <c r="J149" s="341"/>
      <c r="K149" s="341"/>
      <c r="L149" s="340"/>
      <c r="M149" s="340"/>
      <c r="N149" s="340"/>
      <c r="O149" s="340"/>
      <c r="P149" s="340"/>
      <c r="Q149" s="340"/>
      <c r="R149" s="340"/>
      <c r="S149" s="340"/>
      <c r="T149" s="340"/>
      <c r="U149" s="340"/>
      <c r="V149" s="342"/>
    </row>
    <row r="150" s="313" customFormat="1" ht="18" customHeight="1" spans="1:22">
      <c r="A150" s="336"/>
      <c r="B150" s="3" t="s">
        <v>99</v>
      </c>
      <c r="C150" s="4" t="s">
        <v>405</v>
      </c>
      <c r="D150" s="337" t="s">
        <v>312</v>
      </c>
      <c r="E150" s="3" t="s">
        <v>633</v>
      </c>
      <c r="F150" s="338">
        <v>15049877125</v>
      </c>
      <c r="G150" s="339"/>
      <c r="H150" s="339"/>
      <c r="I150" s="340"/>
      <c r="J150" s="341"/>
      <c r="K150" s="341"/>
      <c r="L150" s="340"/>
      <c r="M150" s="340"/>
      <c r="N150" s="340"/>
      <c r="O150" s="340"/>
      <c r="P150" s="340"/>
      <c r="Q150" s="340"/>
      <c r="R150" s="340"/>
      <c r="S150" s="340"/>
      <c r="T150" s="340"/>
      <c r="U150" s="340"/>
      <c r="V150" s="342"/>
    </row>
    <row r="151" s="313" customFormat="1" ht="18" customHeight="1" spans="1:22">
      <c r="A151" s="336"/>
      <c r="B151" s="3" t="s">
        <v>634</v>
      </c>
      <c r="C151" s="4" t="s">
        <v>405</v>
      </c>
      <c r="D151" s="337" t="s">
        <v>312</v>
      </c>
      <c r="E151" s="3" t="s">
        <v>635</v>
      </c>
      <c r="F151" s="338">
        <v>15335668896</v>
      </c>
      <c r="G151" s="339"/>
      <c r="H151" s="339"/>
      <c r="I151" s="340"/>
      <c r="J151" s="341"/>
      <c r="K151" s="341"/>
      <c r="L151" s="340"/>
      <c r="M151" s="340"/>
      <c r="N151" s="340"/>
      <c r="O151" s="340"/>
      <c r="P151" s="340"/>
      <c r="Q151" s="340"/>
      <c r="R151" s="340"/>
      <c r="S151" s="340"/>
      <c r="T151" s="340"/>
      <c r="U151" s="340"/>
      <c r="V151" s="342"/>
    </row>
    <row r="152" s="313" customFormat="1" ht="18" customHeight="1" spans="1:22">
      <c r="A152" s="336" t="s">
        <v>636</v>
      </c>
      <c r="B152" s="3" t="s">
        <v>637</v>
      </c>
      <c r="C152" s="4" t="s">
        <v>405</v>
      </c>
      <c r="D152" s="337" t="s">
        <v>312</v>
      </c>
      <c r="E152" s="3" t="s">
        <v>638</v>
      </c>
      <c r="F152" s="338">
        <v>15335543446</v>
      </c>
      <c r="G152" s="339"/>
      <c r="H152" s="339"/>
      <c r="I152" s="340"/>
      <c r="J152" s="341"/>
      <c r="K152" s="341"/>
      <c r="L152" s="340"/>
      <c r="M152" s="340"/>
      <c r="N152" s="340"/>
      <c r="O152" s="340"/>
      <c r="P152" s="340"/>
      <c r="Q152" s="340"/>
      <c r="R152" s="340"/>
      <c r="S152" s="340"/>
      <c r="T152" s="340"/>
      <c r="U152" s="340"/>
      <c r="V152" s="342"/>
    </row>
    <row r="153" s="313" customFormat="1" ht="18" customHeight="1" spans="1:22">
      <c r="A153" s="336" t="s">
        <v>639</v>
      </c>
      <c r="B153" s="3" t="s">
        <v>640</v>
      </c>
      <c r="C153" s="4" t="s">
        <v>405</v>
      </c>
      <c r="D153" s="337" t="s">
        <v>312</v>
      </c>
      <c r="E153" s="3" t="s">
        <v>641</v>
      </c>
      <c r="F153" s="338">
        <v>15344045442</v>
      </c>
      <c r="G153" s="339">
        <v>45731</v>
      </c>
      <c r="H153" s="339">
        <v>45740</v>
      </c>
      <c r="I153" s="340">
        <v>1600</v>
      </c>
      <c r="J153" s="341"/>
      <c r="K153" s="341"/>
      <c r="L153" s="340"/>
      <c r="M153" s="340"/>
      <c r="N153" s="340"/>
      <c r="O153" s="340"/>
      <c r="P153" s="340"/>
      <c r="Q153" s="340"/>
      <c r="R153" s="340"/>
      <c r="S153" s="340"/>
      <c r="T153" s="340"/>
      <c r="U153" s="340"/>
      <c r="V153" s="342"/>
    </row>
    <row r="154" s="313" customFormat="1" ht="18" customHeight="1" spans="1:22">
      <c r="A154" s="336" t="s">
        <v>642</v>
      </c>
      <c r="B154" s="3" t="s">
        <v>643</v>
      </c>
      <c r="C154" s="4" t="s">
        <v>405</v>
      </c>
      <c r="D154" s="337" t="s">
        <v>312</v>
      </c>
      <c r="E154" s="3" t="s">
        <v>644</v>
      </c>
      <c r="F154" s="338">
        <v>15849715716</v>
      </c>
      <c r="G154" s="339"/>
      <c r="H154" s="339"/>
      <c r="I154" s="340"/>
      <c r="J154" s="341"/>
      <c r="K154" s="341"/>
      <c r="L154" s="340"/>
      <c r="M154" s="340"/>
      <c r="N154" s="340"/>
      <c r="O154" s="340"/>
      <c r="P154" s="340"/>
      <c r="Q154" s="340"/>
      <c r="R154" s="340"/>
      <c r="S154" s="340"/>
      <c r="T154" s="340"/>
      <c r="U154" s="340"/>
      <c r="V154" s="342"/>
    </row>
    <row r="155" s="313" customFormat="1" ht="18" customHeight="1" spans="1:22">
      <c r="A155" s="336" t="s">
        <v>645</v>
      </c>
      <c r="B155" s="3" t="s">
        <v>646</v>
      </c>
      <c r="C155" s="4" t="s">
        <v>405</v>
      </c>
      <c r="D155" s="3" t="s">
        <v>312</v>
      </c>
      <c r="E155" s="477" t="s">
        <v>647</v>
      </c>
      <c r="F155" s="338">
        <v>15138126611</v>
      </c>
      <c r="G155" s="339"/>
      <c r="H155" s="339"/>
      <c r="I155" s="340"/>
      <c r="J155" s="341"/>
      <c r="K155" s="341"/>
      <c r="L155" s="340"/>
      <c r="M155" s="340"/>
      <c r="N155" s="340"/>
      <c r="O155" s="340"/>
      <c r="P155" s="340"/>
      <c r="Q155" s="340"/>
      <c r="R155" s="340"/>
      <c r="S155" s="340"/>
      <c r="T155" s="340"/>
      <c r="U155" s="340"/>
      <c r="V155" s="342"/>
    </row>
    <row r="156" s="313" customFormat="1" ht="18" customHeight="1" spans="1:22">
      <c r="A156" s="336" t="s">
        <v>648</v>
      </c>
      <c r="B156" s="3" t="s">
        <v>649</v>
      </c>
      <c r="C156" s="4" t="s">
        <v>405</v>
      </c>
      <c r="D156" s="337" t="s">
        <v>312</v>
      </c>
      <c r="E156" s="3" t="s">
        <v>650</v>
      </c>
      <c r="F156" s="338">
        <v>13947774817</v>
      </c>
      <c r="G156" s="339"/>
      <c r="H156" s="339"/>
      <c r="I156" s="340"/>
      <c r="J156" s="341"/>
      <c r="K156" s="341"/>
      <c r="L156" s="340"/>
      <c r="M156" s="340"/>
      <c r="N156" s="340"/>
      <c r="O156" s="340"/>
      <c r="P156" s="340"/>
      <c r="Q156" s="340"/>
      <c r="R156" s="340"/>
      <c r="S156" s="340"/>
      <c r="T156" s="340"/>
      <c r="U156" s="340"/>
      <c r="V156" s="342"/>
    </row>
    <row r="157" s="313" customFormat="1" ht="18" customHeight="1" spans="1:22">
      <c r="A157" s="336" t="s">
        <v>651</v>
      </c>
      <c r="B157" s="4" t="s">
        <v>652</v>
      </c>
      <c r="C157" s="4" t="s">
        <v>405</v>
      </c>
      <c r="D157" s="4" t="s">
        <v>312</v>
      </c>
      <c r="E157" s="477" t="s">
        <v>653</v>
      </c>
      <c r="F157" s="338">
        <v>15247678921</v>
      </c>
      <c r="G157" s="339"/>
      <c r="H157" s="339"/>
      <c r="I157" s="340"/>
      <c r="J157" s="341"/>
      <c r="K157" s="341"/>
      <c r="L157" s="340"/>
      <c r="M157" s="340"/>
      <c r="N157" s="340"/>
      <c r="O157" s="340"/>
      <c r="P157" s="340"/>
      <c r="Q157" s="340"/>
      <c r="R157" s="340"/>
      <c r="S157" s="340"/>
      <c r="T157" s="340"/>
      <c r="U157" s="340"/>
      <c r="V157" s="342"/>
    </row>
    <row r="158" s="313" customFormat="1" ht="18" customHeight="1" spans="1:22">
      <c r="A158" s="336" t="s">
        <v>654</v>
      </c>
      <c r="B158" s="4" t="s">
        <v>655</v>
      </c>
      <c r="C158" s="4" t="s">
        <v>405</v>
      </c>
      <c r="D158" s="4" t="s">
        <v>312</v>
      </c>
      <c r="E158" s="477" t="s">
        <v>656</v>
      </c>
      <c r="F158" s="338">
        <v>18804948592</v>
      </c>
      <c r="G158" s="339"/>
      <c r="H158" s="339"/>
      <c r="I158" s="340"/>
      <c r="J158" s="341"/>
      <c r="K158" s="341"/>
      <c r="L158" s="340"/>
      <c r="M158" s="340"/>
      <c r="N158" s="340"/>
      <c r="O158" s="340"/>
      <c r="P158" s="340"/>
      <c r="Q158" s="340"/>
      <c r="R158" s="340"/>
      <c r="S158" s="340"/>
      <c r="T158" s="340"/>
      <c r="U158" s="340"/>
      <c r="V158" s="342"/>
    </row>
    <row r="159" s="313" customFormat="1" ht="18" customHeight="1" spans="1:22">
      <c r="A159" s="336" t="s">
        <v>657</v>
      </c>
      <c r="B159" s="3" t="s">
        <v>658</v>
      </c>
      <c r="C159" s="4" t="s">
        <v>405</v>
      </c>
      <c r="D159" s="337" t="s">
        <v>312</v>
      </c>
      <c r="E159" s="476" t="s">
        <v>659</v>
      </c>
      <c r="F159" s="338">
        <v>15205386806</v>
      </c>
      <c r="G159" s="339">
        <v>45731</v>
      </c>
      <c r="H159" s="339">
        <v>45740</v>
      </c>
      <c r="I159" s="340">
        <v>1600</v>
      </c>
      <c r="J159" s="341"/>
      <c r="K159" s="341"/>
      <c r="L159" s="340"/>
      <c r="M159" s="340"/>
      <c r="N159" s="340"/>
      <c r="O159" s="340"/>
      <c r="P159" s="340"/>
      <c r="Q159" s="340"/>
      <c r="R159" s="340"/>
      <c r="S159" s="340"/>
      <c r="T159" s="340"/>
      <c r="U159" s="340"/>
      <c r="V159" s="342"/>
    </row>
    <row r="160" s="313" customFormat="1" ht="18" customHeight="1" spans="1:22">
      <c r="A160" s="336" t="s">
        <v>660</v>
      </c>
      <c r="B160" s="3" t="s">
        <v>661</v>
      </c>
      <c r="C160" s="4" t="s">
        <v>405</v>
      </c>
      <c r="D160" s="337" t="s">
        <v>312</v>
      </c>
      <c r="E160" s="476" t="s">
        <v>662</v>
      </c>
      <c r="F160" s="338">
        <v>13854873871</v>
      </c>
      <c r="G160" s="339"/>
      <c r="H160" s="339"/>
      <c r="I160" s="340"/>
      <c r="J160" s="341"/>
      <c r="K160" s="341"/>
      <c r="L160" s="340"/>
      <c r="M160" s="340"/>
      <c r="N160" s="340"/>
      <c r="O160" s="340"/>
      <c r="P160" s="340"/>
      <c r="Q160" s="340"/>
      <c r="R160" s="340"/>
      <c r="S160" s="340"/>
      <c r="T160" s="340"/>
      <c r="U160" s="340"/>
      <c r="V160" s="342"/>
    </row>
    <row r="161" s="313" customFormat="1" ht="18" customHeight="1" spans="1:22">
      <c r="A161" s="336" t="s">
        <v>663</v>
      </c>
      <c r="B161" s="3" t="s">
        <v>664</v>
      </c>
      <c r="C161" s="4" t="s">
        <v>405</v>
      </c>
      <c r="D161" s="3" t="s">
        <v>312</v>
      </c>
      <c r="E161" s="477" t="s">
        <v>665</v>
      </c>
      <c r="F161" s="338">
        <v>15934959074</v>
      </c>
      <c r="G161" s="339"/>
      <c r="H161" s="339"/>
      <c r="I161" s="340"/>
      <c r="J161" s="341"/>
      <c r="K161" s="341"/>
      <c r="L161" s="340"/>
      <c r="M161" s="340"/>
      <c r="N161" s="340"/>
      <c r="O161" s="340"/>
      <c r="P161" s="340"/>
      <c r="Q161" s="340"/>
      <c r="R161" s="340"/>
      <c r="S161" s="340"/>
      <c r="T161" s="340"/>
      <c r="U161" s="340"/>
      <c r="V161" s="342"/>
    </row>
    <row r="162" s="313" customFormat="1" ht="18" customHeight="1" spans="1:22">
      <c r="A162" s="336" t="s">
        <v>666</v>
      </c>
      <c r="B162" s="4" t="s">
        <v>667</v>
      </c>
      <c r="C162" s="4" t="s">
        <v>405</v>
      </c>
      <c r="D162" s="4" t="s">
        <v>312</v>
      </c>
      <c r="E162" s="477" t="s">
        <v>668</v>
      </c>
      <c r="F162" s="338">
        <v>13734413656</v>
      </c>
      <c r="G162" s="339"/>
      <c r="H162" s="339"/>
      <c r="I162" s="340"/>
      <c r="J162" s="341"/>
      <c r="K162" s="341"/>
      <c r="L162" s="340"/>
      <c r="M162" s="340"/>
      <c r="N162" s="340"/>
      <c r="O162" s="340"/>
      <c r="P162" s="340"/>
      <c r="Q162" s="340"/>
      <c r="R162" s="340"/>
      <c r="S162" s="340"/>
      <c r="T162" s="340"/>
      <c r="U162" s="340"/>
      <c r="V162" s="342"/>
    </row>
    <row r="163" s="313" customFormat="1" ht="18" customHeight="1" spans="1:22">
      <c r="A163" s="336" t="s">
        <v>669</v>
      </c>
      <c r="B163" s="3" t="s">
        <v>670</v>
      </c>
      <c r="C163" s="4" t="s">
        <v>405</v>
      </c>
      <c r="D163" s="337" t="s">
        <v>312</v>
      </c>
      <c r="E163" s="3" t="s">
        <v>671</v>
      </c>
      <c r="F163" s="338">
        <v>15195471257</v>
      </c>
      <c r="G163" s="339"/>
      <c r="H163" s="339"/>
      <c r="I163" s="340"/>
      <c r="J163" s="341"/>
      <c r="K163" s="341"/>
      <c r="L163" s="340"/>
      <c r="M163" s="340"/>
      <c r="N163" s="340"/>
      <c r="O163" s="340"/>
      <c r="P163" s="340"/>
      <c r="Q163" s="340"/>
      <c r="R163" s="340"/>
      <c r="S163" s="340"/>
      <c r="T163" s="340"/>
      <c r="U163" s="340"/>
      <c r="V163" s="342"/>
    </row>
    <row r="164" s="313" customFormat="1" ht="18" customHeight="1" spans="1:22">
      <c r="A164" s="336" t="s">
        <v>672</v>
      </c>
      <c r="B164" s="3" t="s">
        <v>673</v>
      </c>
      <c r="C164" s="4" t="s">
        <v>405</v>
      </c>
      <c r="D164" s="337" t="s">
        <v>312</v>
      </c>
      <c r="E164" s="3" t="s">
        <v>674</v>
      </c>
      <c r="F164" s="338">
        <v>15131940335</v>
      </c>
      <c r="G164" s="339"/>
      <c r="H164" s="339"/>
      <c r="I164" s="340"/>
      <c r="J164" s="341"/>
      <c r="K164" s="341"/>
      <c r="L164" s="340"/>
      <c r="M164" s="340"/>
      <c r="N164" s="340"/>
      <c r="O164" s="340"/>
      <c r="P164" s="340"/>
      <c r="Q164" s="340"/>
      <c r="R164" s="340"/>
      <c r="S164" s="340"/>
      <c r="T164" s="340"/>
      <c r="U164" s="340"/>
      <c r="V164" s="342"/>
    </row>
    <row r="165" s="313" customFormat="1" ht="18" customHeight="1" spans="1:22">
      <c r="A165" s="336" t="s">
        <v>675</v>
      </c>
      <c r="B165" s="3" t="s">
        <v>676</v>
      </c>
      <c r="C165" s="4" t="s">
        <v>405</v>
      </c>
      <c r="D165" s="337" t="s">
        <v>312</v>
      </c>
      <c r="E165" s="476" t="s">
        <v>677</v>
      </c>
      <c r="F165" s="338">
        <v>13705484997</v>
      </c>
      <c r="G165" s="339"/>
      <c r="H165" s="339"/>
      <c r="I165" s="340"/>
      <c r="J165" s="341"/>
      <c r="K165" s="341"/>
      <c r="L165" s="340"/>
      <c r="M165" s="340"/>
      <c r="N165" s="340"/>
      <c r="O165" s="340"/>
      <c r="P165" s="340"/>
      <c r="Q165" s="340"/>
      <c r="R165" s="340"/>
      <c r="S165" s="340"/>
      <c r="T165" s="340"/>
      <c r="U165" s="340"/>
      <c r="V165" s="342"/>
    </row>
    <row r="166" s="313" customFormat="1" ht="18" customHeight="1" spans="1:22">
      <c r="A166" s="336" t="s">
        <v>678</v>
      </c>
      <c r="B166" s="4" t="s">
        <v>679</v>
      </c>
      <c r="C166" s="4" t="s">
        <v>405</v>
      </c>
      <c r="D166" s="4" t="s">
        <v>312</v>
      </c>
      <c r="E166" s="477" t="s">
        <v>680</v>
      </c>
      <c r="F166" s="338">
        <v>18134992680</v>
      </c>
      <c r="G166" s="339"/>
      <c r="H166" s="339"/>
      <c r="I166" s="340"/>
      <c r="J166" s="341"/>
      <c r="K166" s="341"/>
      <c r="L166" s="340"/>
      <c r="M166" s="340"/>
      <c r="N166" s="340"/>
      <c r="O166" s="340"/>
      <c r="P166" s="340"/>
      <c r="Q166" s="340"/>
      <c r="R166" s="340"/>
      <c r="S166" s="340"/>
      <c r="T166" s="340"/>
      <c r="U166" s="340"/>
      <c r="V166" s="342"/>
    </row>
    <row r="167" s="313" customFormat="1" ht="18" customHeight="1" spans="1:22">
      <c r="A167" s="336" t="s">
        <v>681</v>
      </c>
      <c r="B167" s="3" t="s">
        <v>682</v>
      </c>
      <c r="C167" s="4" t="s">
        <v>405</v>
      </c>
      <c r="D167" s="337" t="s">
        <v>312</v>
      </c>
      <c r="E167" s="3" t="s">
        <v>683</v>
      </c>
      <c r="F167" s="338">
        <v>15193297877</v>
      </c>
      <c r="G167" s="339"/>
      <c r="H167" s="339"/>
      <c r="I167" s="340"/>
      <c r="J167" s="341"/>
      <c r="K167" s="341"/>
      <c r="L167" s="340"/>
      <c r="M167" s="340"/>
      <c r="N167" s="340"/>
      <c r="O167" s="340"/>
      <c r="P167" s="340"/>
      <c r="Q167" s="340"/>
      <c r="R167" s="340"/>
      <c r="S167" s="340"/>
      <c r="T167" s="340"/>
      <c r="U167" s="340"/>
      <c r="V167" s="342"/>
    </row>
    <row r="168" s="313" customFormat="1" ht="18" customHeight="1" spans="1:22">
      <c r="A168" s="336" t="s">
        <v>684</v>
      </c>
      <c r="B168" s="3" t="s">
        <v>685</v>
      </c>
      <c r="C168" s="4" t="s">
        <v>405</v>
      </c>
      <c r="D168" s="337" t="s">
        <v>312</v>
      </c>
      <c r="E168" s="3" t="s">
        <v>686</v>
      </c>
      <c r="F168" s="338">
        <v>15996892966</v>
      </c>
      <c r="G168" s="339">
        <v>45819</v>
      </c>
      <c r="H168" s="339">
        <v>45834</v>
      </c>
      <c r="I168" s="340">
        <v>5600</v>
      </c>
      <c r="J168" s="341"/>
      <c r="K168" s="341"/>
      <c r="L168" s="340"/>
      <c r="M168" s="340"/>
      <c r="N168" s="340"/>
      <c r="O168" s="340"/>
      <c r="P168" s="340"/>
      <c r="Q168" s="340"/>
      <c r="R168" s="340"/>
      <c r="S168" s="340"/>
      <c r="T168" s="340"/>
      <c r="U168" s="340"/>
      <c r="V168" s="342"/>
    </row>
    <row r="169" s="313" customFormat="1" ht="18" customHeight="1" spans="1:22">
      <c r="A169" s="336" t="s">
        <v>687</v>
      </c>
      <c r="B169" s="3" t="s">
        <v>688</v>
      </c>
      <c r="C169" s="4" t="s">
        <v>405</v>
      </c>
      <c r="D169" s="337" t="s">
        <v>312</v>
      </c>
      <c r="E169" s="479" t="s">
        <v>689</v>
      </c>
      <c r="F169" s="338">
        <v>18805384689</v>
      </c>
      <c r="G169" s="339"/>
      <c r="H169" s="339"/>
      <c r="I169" s="340"/>
      <c r="J169" s="341"/>
      <c r="K169" s="341"/>
      <c r="L169" s="340"/>
      <c r="M169" s="340"/>
      <c r="N169" s="340"/>
      <c r="O169" s="340"/>
      <c r="P169" s="340"/>
      <c r="Q169" s="340"/>
      <c r="R169" s="340"/>
      <c r="S169" s="340"/>
      <c r="T169" s="340"/>
      <c r="U169" s="340"/>
      <c r="V169" s="342"/>
    </row>
    <row r="170" s="313" customFormat="1" ht="18" customHeight="1" spans="1:22">
      <c r="A170" s="336" t="s">
        <v>690</v>
      </c>
      <c r="B170" s="3" t="s">
        <v>691</v>
      </c>
      <c r="C170" s="4" t="s">
        <v>405</v>
      </c>
      <c r="D170" s="337" t="s">
        <v>312</v>
      </c>
      <c r="E170" s="479" t="s">
        <v>692</v>
      </c>
      <c r="F170" s="338">
        <v>18263819581</v>
      </c>
      <c r="G170" s="339"/>
      <c r="H170" s="339"/>
      <c r="I170" s="340"/>
      <c r="J170" s="341"/>
      <c r="K170" s="341"/>
      <c r="L170" s="340"/>
      <c r="M170" s="340"/>
      <c r="N170" s="340"/>
      <c r="O170" s="340"/>
      <c r="P170" s="340"/>
      <c r="Q170" s="340"/>
      <c r="R170" s="340"/>
      <c r="S170" s="340"/>
      <c r="T170" s="340"/>
      <c r="U170" s="340"/>
      <c r="V170" s="342"/>
    </row>
    <row r="171" s="313" customFormat="1" ht="18" customHeight="1" spans="1:22">
      <c r="A171" s="336" t="s">
        <v>693</v>
      </c>
      <c r="B171" s="4" t="s">
        <v>694</v>
      </c>
      <c r="C171" s="4" t="s">
        <v>405</v>
      </c>
      <c r="D171" s="4" t="s">
        <v>312</v>
      </c>
      <c r="E171" s="477" t="s">
        <v>695</v>
      </c>
      <c r="F171" s="338">
        <v>15847384776</v>
      </c>
      <c r="G171" s="339"/>
      <c r="H171" s="339"/>
      <c r="I171" s="340"/>
      <c r="J171" s="341"/>
      <c r="K171" s="341"/>
      <c r="L171" s="340"/>
      <c r="M171" s="340"/>
      <c r="N171" s="340"/>
      <c r="O171" s="340"/>
      <c r="P171" s="340"/>
      <c r="Q171" s="340"/>
      <c r="R171" s="340"/>
      <c r="S171" s="340"/>
      <c r="T171" s="340"/>
      <c r="U171" s="340"/>
      <c r="V171" s="342"/>
    </row>
    <row r="172" s="313" customFormat="1" ht="18" customHeight="1" spans="1:22">
      <c r="A172" s="336" t="s">
        <v>696</v>
      </c>
      <c r="B172" s="3" t="s">
        <v>697</v>
      </c>
      <c r="C172" s="4" t="s">
        <v>405</v>
      </c>
      <c r="D172" s="337" t="s">
        <v>312</v>
      </c>
      <c r="E172" s="3" t="s">
        <v>698</v>
      </c>
      <c r="F172" s="338">
        <v>13310335399</v>
      </c>
      <c r="G172" s="339"/>
      <c r="H172" s="339"/>
      <c r="I172" s="340"/>
      <c r="J172" s="341"/>
      <c r="K172" s="341"/>
      <c r="L172" s="340"/>
      <c r="M172" s="340"/>
      <c r="N172" s="340"/>
      <c r="O172" s="340"/>
      <c r="P172" s="340"/>
      <c r="Q172" s="340"/>
      <c r="R172" s="340"/>
      <c r="S172" s="340"/>
      <c r="T172" s="340"/>
      <c r="U172" s="340"/>
      <c r="V172" s="342"/>
    </row>
    <row r="173" s="313" customFormat="1" ht="18" customHeight="1" spans="1:22">
      <c r="A173" s="336" t="s">
        <v>699</v>
      </c>
      <c r="B173" s="3" t="s">
        <v>700</v>
      </c>
      <c r="C173" s="4" t="s">
        <v>405</v>
      </c>
      <c r="D173" s="337" t="s">
        <v>312</v>
      </c>
      <c r="E173" s="3" t="s">
        <v>701</v>
      </c>
      <c r="F173" s="338">
        <v>13079208289</v>
      </c>
      <c r="G173" s="339">
        <v>45731</v>
      </c>
      <c r="H173" s="339">
        <v>45740</v>
      </c>
      <c r="I173" s="340">
        <v>1851</v>
      </c>
      <c r="J173" s="341"/>
      <c r="K173" s="341"/>
      <c r="L173" s="340"/>
      <c r="M173" s="340"/>
      <c r="N173" s="340"/>
      <c r="O173" s="340"/>
      <c r="P173" s="340"/>
      <c r="Q173" s="340"/>
      <c r="R173" s="340"/>
      <c r="S173" s="340"/>
      <c r="T173" s="340"/>
      <c r="U173" s="340"/>
      <c r="V173" s="342"/>
    </row>
    <row r="174" s="313" customFormat="1" ht="18" customHeight="1" spans="1:22">
      <c r="A174" s="336" t="s">
        <v>702</v>
      </c>
      <c r="B174" s="3" t="s">
        <v>703</v>
      </c>
      <c r="C174" s="4" t="s">
        <v>405</v>
      </c>
      <c r="D174" s="337" t="s">
        <v>312</v>
      </c>
      <c r="E174" s="3" t="s">
        <v>704</v>
      </c>
      <c r="F174" s="338">
        <v>15152083372</v>
      </c>
      <c r="G174" s="339"/>
      <c r="H174" s="339"/>
      <c r="I174" s="340"/>
      <c r="J174" s="341"/>
      <c r="K174" s="341"/>
      <c r="L174" s="340"/>
      <c r="M174" s="340"/>
      <c r="N174" s="340"/>
      <c r="O174" s="340"/>
      <c r="P174" s="340"/>
      <c r="Q174" s="340"/>
      <c r="R174" s="340"/>
      <c r="S174" s="340"/>
      <c r="T174" s="340"/>
      <c r="U174" s="340"/>
      <c r="V174" s="342"/>
    </row>
    <row r="175" s="313" customFormat="1" ht="18" customHeight="1" spans="1:22">
      <c r="A175" s="336" t="s">
        <v>705</v>
      </c>
      <c r="B175" s="3" t="s">
        <v>706</v>
      </c>
      <c r="C175" s="4" t="s">
        <v>405</v>
      </c>
      <c r="D175" s="337" t="s">
        <v>312</v>
      </c>
      <c r="E175" s="3" t="s">
        <v>707</v>
      </c>
      <c r="F175" s="338">
        <v>18251688013</v>
      </c>
      <c r="G175" s="339">
        <v>45663</v>
      </c>
      <c r="H175" s="339">
        <v>45673</v>
      </c>
      <c r="I175" s="340">
        <v>1600</v>
      </c>
      <c r="J175" s="341"/>
      <c r="K175" s="341"/>
      <c r="L175" s="340"/>
      <c r="M175" s="340"/>
      <c r="N175" s="340"/>
      <c r="O175" s="340"/>
      <c r="P175" s="340"/>
      <c r="Q175" s="340"/>
      <c r="R175" s="340"/>
      <c r="S175" s="340"/>
      <c r="T175" s="340"/>
      <c r="U175" s="340"/>
      <c r="V175" s="342"/>
    </row>
    <row r="176" s="313" customFormat="1" ht="18" customHeight="1" spans="1:22">
      <c r="A176" s="336" t="s">
        <v>708</v>
      </c>
      <c r="B176" s="3" t="s">
        <v>709</v>
      </c>
      <c r="C176" s="4" t="s">
        <v>405</v>
      </c>
      <c r="D176" s="337" t="s">
        <v>312</v>
      </c>
      <c r="E176" s="3" t="s">
        <v>710</v>
      </c>
      <c r="F176" s="338">
        <v>13593495387</v>
      </c>
      <c r="G176" s="339"/>
      <c r="H176" s="339"/>
      <c r="I176" s="340"/>
      <c r="J176" s="341"/>
      <c r="K176" s="341"/>
      <c r="L176" s="340"/>
      <c r="M176" s="340"/>
      <c r="N176" s="340"/>
      <c r="O176" s="340"/>
      <c r="P176" s="340"/>
      <c r="Q176" s="340"/>
      <c r="R176" s="340"/>
      <c r="S176" s="340"/>
      <c r="T176" s="340"/>
      <c r="U176" s="340"/>
      <c r="V176" s="342"/>
    </row>
    <row r="177" s="313" customFormat="1" ht="18" customHeight="1" spans="1:22">
      <c r="A177" s="336" t="s">
        <v>711</v>
      </c>
      <c r="B177" s="3" t="s">
        <v>712</v>
      </c>
      <c r="C177" s="4" t="s">
        <v>405</v>
      </c>
      <c r="D177" s="337" t="s">
        <v>312</v>
      </c>
      <c r="E177" s="476" t="s">
        <v>713</v>
      </c>
      <c r="F177" s="338">
        <v>15588710059</v>
      </c>
      <c r="G177" s="339"/>
      <c r="H177" s="339"/>
      <c r="I177" s="340"/>
      <c r="J177" s="341"/>
      <c r="K177" s="341"/>
      <c r="L177" s="340"/>
      <c r="M177" s="340"/>
      <c r="N177" s="340"/>
      <c r="O177" s="340"/>
      <c r="P177" s="340"/>
      <c r="Q177" s="340"/>
      <c r="R177" s="340"/>
      <c r="S177" s="340"/>
      <c r="T177" s="340"/>
      <c r="U177" s="340"/>
      <c r="V177" s="342"/>
    </row>
    <row r="178" s="313" customFormat="1" ht="18" customHeight="1" spans="1:22">
      <c r="A178" s="336" t="s">
        <v>714</v>
      </c>
      <c r="B178" s="3" t="s">
        <v>715</v>
      </c>
      <c r="C178" s="4" t="s">
        <v>405</v>
      </c>
      <c r="D178" s="3" t="s">
        <v>312</v>
      </c>
      <c r="E178" s="476" t="s">
        <v>716</v>
      </c>
      <c r="F178" s="338">
        <v>18847765733</v>
      </c>
      <c r="G178" s="339"/>
      <c r="H178" s="339"/>
      <c r="I178" s="340"/>
      <c r="J178" s="341"/>
      <c r="K178" s="341"/>
      <c r="L178" s="340"/>
      <c r="M178" s="340"/>
      <c r="N178" s="340"/>
      <c r="O178" s="340"/>
      <c r="P178" s="340"/>
      <c r="Q178" s="340"/>
      <c r="R178" s="340"/>
      <c r="S178" s="340"/>
      <c r="T178" s="340"/>
      <c r="U178" s="340"/>
      <c r="V178" s="342"/>
    </row>
    <row r="179" s="313" customFormat="1" ht="18" customHeight="1" spans="1:22">
      <c r="A179" s="336" t="s">
        <v>717</v>
      </c>
      <c r="B179" s="4" t="s">
        <v>718</v>
      </c>
      <c r="C179" s="4" t="s">
        <v>405</v>
      </c>
      <c r="D179" s="4" t="s">
        <v>312</v>
      </c>
      <c r="E179" s="477" t="s">
        <v>719</v>
      </c>
      <c r="F179" s="338">
        <v>13644775117</v>
      </c>
      <c r="G179" s="339"/>
      <c r="H179" s="339"/>
      <c r="I179" s="340"/>
      <c r="J179" s="341"/>
      <c r="K179" s="341"/>
      <c r="L179" s="340"/>
      <c r="M179" s="340"/>
      <c r="N179" s="340"/>
      <c r="O179" s="340"/>
      <c r="P179" s="340"/>
      <c r="Q179" s="340"/>
      <c r="R179" s="340"/>
      <c r="S179" s="340"/>
      <c r="T179" s="340"/>
      <c r="U179" s="340"/>
      <c r="V179" s="342"/>
    </row>
    <row r="180" s="313" customFormat="1" ht="18" customHeight="1" spans="1:22">
      <c r="A180" s="336"/>
      <c r="B180" s="4" t="s">
        <v>720</v>
      </c>
      <c r="C180" s="4"/>
      <c r="D180" s="4"/>
      <c r="E180" s="4"/>
      <c r="F180" s="338"/>
      <c r="G180" s="339"/>
      <c r="H180" s="339"/>
      <c r="I180" s="340"/>
      <c r="J180" s="341"/>
      <c r="K180" s="341"/>
      <c r="L180" s="340"/>
      <c r="M180" s="340"/>
      <c r="N180" s="340"/>
      <c r="O180" s="340"/>
      <c r="P180" s="340"/>
      <c r="Q180" s="340"/>
      <c r="R180" s="340"/>
      <c r="S180" s="340"/>
      <c r="T180" s="340"/>
      <c r="U180" s="340"/>
      <c r="V180" s="342"/>
    </row>
    <row r="181" s="313" customFormat="1" ht="18" customHeight="1" spans="1:22">
      <c r="A181" s="336"/>
      <c r="B181" s="4" t="s">
        <v>721</v>
      </c>
      <c r="C181" s="4"/>
      <c r="D181" s="4"/>
      <c r="E181" s="4"/>
      <c r="F181" s="338"/>
      <c r="G181" s="339"/>
      <c r="H181" s="339"/>
      <c r="I181" s="340"/>
      <c r="J181" s="341"/>
      <c r="K181" s="341"/>
      <c r="L181" s="340"/>
      <c r="M181" s="340"/>
      <c r="N181" s="340"/>
      <c r="O181" s="340"/>
      <c r="P181" s="340"/>
      <c r="Q181" s="340"/>
      <c r="R181" s="340"/>
      <c r="S181" s="340"/>
      <c r="T181" s="340"/>
      <c r="U181" s="340"/>
      <c r="V181" s="342"/>
    </row>
    <row r="182" s="313" customFormat="1" ht="18" customHeight="1" spans="1:22">
      <c r="A182" s="336"/>
      <c r="B182" s="4" t="s">
        <v>722</v>
      </c>
      <c r="C182" s="4"/>
      <c r="D182" s="4"/>
      <c r="E182" s="4"/>
      <c r="F182" s="338"/>
      <c r="G182" s="339"/>
      <c r="H182" s="339"/>
      <c r="I182" s="340"/>
      <c r="J182" s="341"/>
      <c r="K182" s="341"/>
      <c r="L182" s="340"/>
      <c r="M182" s="340"/>
      <c r="N182" s="340"/>
      <c r="O182" s="340"/>
      <c r="P182" s="340"/>
      <c r="Q182" s="340"/>
      <c r="R182" s="340"/>
      <c r="S182" s="340"/>
      <c r="T182" s="340"/>
      <c r="U182" s="340"/>
      <c r="V182" s="342"/>
    </row>
    <row r="183" s="313" customFormat="1" ht="18" customHeight="1" spans="1:22">
      <c r="A183" s="336"/>
      <c r="B183" s="4" t="s">
        <v>723</v>
      </c>
      <c r="C183" s="4"/>
      <c r="D183" s="4"/>
      <c r="E183" s="4"/>
      <c r="F183" s="338"/>
      <c r="G183" s="339">
        <v>45597</v>
      </c>
      <c r="H183" s="339">
        <v>45609</v>
      </c>
      <c r="I183" s="340">
        <v>2000</v>
      </c>
      <c r="J183" s="341"/>
      <c r="K183" s="341"/>
      <c r="L183" s="340"/>
      <c r="M183" s="340"/>
      <c r="N183" s="340"/>
      <c r="O183" s="340"/>
      <c r="P183" s="340"/>
      <c r="Q183" s="340"/>
      <c r="R183" s="340"/>
      <c r="S183" s="340"/>
      <c r="T183" s="340"/>
      <c r="U183" s="340"/>
      <c r="V183" s="342"/>
    </row>
    <row r="184" s="313" customFormat="1" ht="18" customHeight="1" spans="1:22">
      <c r="A184" s="336"/>
      <c r="B184" s="4" t="s">
        <v>724</v>
      </c>
      <c r="C184" s="4"/>
      <c r="D184" s="4"/>
      <c r="E184" s="4"/>
      <c r="F184" s="338"/>
      <c r="G184" s="339"/>
      <c r="H184" s="339"/>
      <c r="I184" s="340"/>
      <c r="J184" s="341"/>
      <c r="K184" s="341"/>
      <c r="L184" s="340"/>
      <c r="M184" s="340"/>
      <c r="N184" s="340"/>
      <c r="O184" s="340"/>
      <c r="P184" s="340"/>
      <c r="Q184" s="340"/>
      <c r="R184" s="340"/>
      <c r="S184" s="340"/>
      <c r="T184" s="340"/>
      <c r="U184" s="340"/>
      <c r="V184" s="342"/>
    </row>
    <row r="185" s="313" customFormat="1" ht="18" customHeight="1" spans="1:22">
      <c r="A185" s="336"/>
      <c r="B185" s="4" t="s">
        <v>725</v>
      </c>
      <c r="C185" s="4" t="s">
        <v>405</v>
      </c>
      <c r="D185" s="4" t="s">
        <v>312</v>
      </c>
      <c r="E185" s="477" t="s">
        <v>726</v>
      </c>
      <c r="F185" s="338">
        <v>15269776803</v>
      </c>
      <c r="G185" s="339">
        <v>45673</v>
      </c>
      <c r="H185" s="339">
        <v>45682</v>
      </c>
      <c r="I185" s="340">
        <v>1600</v>
      </c>
      <c r="J185" s="341"/>
      <c r="K185" s="341"/>
      <c r="L185" s="340"/>
      <c r="M185" s="340"/>
      <c r="N185" s="340"/>
      <c r="O185" s="340"/>
      <c r="P185" s="340"/>
      <c r="Q185" s="340"/>
      <c r="R185" s="340"/>
      <c r="S185" s="340"/>
      <c r="T185" s="340"/>
      <c r="U185" s="340"/>
      <c r="V185" s="342"/>
    </row>
    <row r="186" s="313" customFormat="1" ht="18" customHeight="1" spans="1:22">
      <c r="A186" s="336" t="s">
        <v>727</v>
      </c>
      <c r="B186" s="4" t="s">
        <v>728</v>
      </c>
      <c r="C186" s="4" t="s">
        <v>405</v>
      </c>
      <c r="D186" s="4" t="s">
        <v>312</v>
      </c>
      <c r="E186" s="477" t="s">
        <v>729</v>
      </c>
      <c r="F186" s="338">
        <v>13562797797</v>
      </c>
      <c r="G186" s="339"/>
      <c r="H186" s="339"/>
      <c r="I186" s="340"/>
      <c r="J186" s="341"/>
      <c r="K186" s="341"/>
      <c r="L186" s="340"/>
      <c r="M186" s="340"/>
      <c r="N186" s="340"/>
      <c r="O186" s="340"/>
      <c r="P186" s="340"/>
      <c r="Q186" s="340"/>
      <c r="R186" s="340"/>
      <c r="S186" s="340"/>
      <c r="T186" s="340"/>
      <c r="U186" s="340"/>
      <c r="V186" s="342"/>
    </row>
    <row r="187" s="313" customFormat="1" ht="18" customHeight="1" spans="1:22">
      <c r="A187" s="336" t="s">
        <v>730</v>
      </c>
      <c r="B187" s="3" t="s">
        <v>731</v>
      </c>
      <c r="C187" s="4" t="s">
        <v>405</v>
      </c>
      <c r="D187" s="337" t="s">
        <v>312</v>
      </c>
      <c r="E187" s="479" t="s">
        <v>732</v>
      </c>
      <c r="F187" s="338">
        <v>15806378967</v>
      </c>
      <c r="G187" s="339"/>
      <c r="H187" s="339"/>
      <c r="I187" s="340"/>
      <c r="J187" s="341"/>
      <c r="K187" s="341"/>
      <c r="L187" s="340"/>
      <c r="M187" s="340"/>
      <c r="N187" s="340"/>
      <c r="O187" s="340"/>
      <c r="P187" s="340"/>
      <c r="Q187" s="340"/>
      <c r="R187" s="340"/>
      <c r="S187" s="340"/>
      <c r="T187" s="340"/>
      <c r="U187" s="340"/>
      <c r="V187" s="342"/>
    </row>
    <row r="188" s="313" customFormat="1" ht="18" customHeight="1" spans="1:22">
      <c r="A188" s="336" t="s">
        <v>733</v>
      </c>
      <c r="B188" s="3" t="s">
        <v>734</v>
      </c>
      <c r="C188" s="4" t="s">
        <v>405</v>
      </c>
      <c r="D188" s="337" t="s">
        <v>312</v>
      </c>
      <c r="E188" s="3" t="s">
        <v>735</v>
      </c>
      <c r="F188" s="338">
        <v>15248452416</v>
      </c>
      <c r="G188" s="339"/>
      <c r="H188" s="339"/>
      <c r="I188" s="340"/>
      <c r="J188" s="341"/>
      <c r="K188" s="341"/>
      <c r="L188" s="340"/>
      <c r="M188" s="340"/>
      <c r="N188" s="340"/>
      <c r="O188" s="340"/>
      <c r="P188" s="340"/>
      <c r="Q188" s="340"/>
      <c r="R188" s="340"/>
      <c r="S188" s="340"/>
      <c r="T188" s="340"/>
      <c r="U188" s="340"/>
      <c r="V188" s="342"/>
    </row>
    <row r="189" s="313" customFormat="1" ht="18" customHeight="1" spans="1:22">
      <c r="A189" s="336" t="s">
        <v>736</v>
      </c>
      <c r="B189" s="3" t="s">
        <v>737</v>
      </c>
      <c r="C189" s="4" t="s">
        <v>405</v>
      </c>
      <c r="D189" s="337" t="s">
        <v>312</v>
      </c>
      <c r="E189" s="3" t="s">
        <v>738</v>
      </c>
      <c r="F189" s="338">
        <v>15029989018</v>
      </c>
      <c r="G189" s="339"/>
      <c r="H189" s="339"/>
      <c r="I189" s="340"/>
      <c r="J189" s="341"/>
      <c r="K189" s="341"/>
      <c r="L189" s="340"/>
      <c r="M189" s="340"/>
      <c r="N189" s="340"/>
      <c r="O189" s="340"/>
      <c r="P189" s="340"/>
      <c r="Q189" s="340"/>
      <c r="R189" s="340"/>
      <c r="S189" s="340"/>
      <c r="T189" s="340"/>
      <c r="U189" s="340"/>
      <c r="V189" s="342"/>
    </row>
    <row r="190" s="313" customFormat="1" ht="18" customHeight="1" spans="1:22">
      <c r="A190" s="336" t="s">
        <v>739</v>
      </c>
      <c r="B190" s="3" t="s">
        <v>740</v>
      </c>
      <c r="C190" s="4" t="s">
        <v>405</v>
      </c>
      <c r="D190" s="337" t="s">
        <v>312</v>
      </c>
      <c r="E190" s="3" t="s">
        <v>741</v>
      </c>
      <c r="F190" s="338">
        <v>15934008563</v>
      </c>
      <c r="G190" s="339"/>
      <c r="H190" s="339"/>
      <c r="I190" s="340"/>
      <c r="J190" s="341"/>
      <c r="K190" s="341"/>
      <c r="L190" s="340"/>
      <c r="M190" s="340"/>
      <c r="N190" s="340"/>
      <c r="O190" s="340"/>
      <c r="P190" s="340"/>
      <c r="Q190" s="340"/>
      <c r="R190" s="340"/>
      <c r="S190" s="340"/>
      <c r="T190" s="340"/>
      <c r="U190" s="340"/>
      <c r="V190" s="342"/>
    </row>
    <row r="191" s="313" customFormat="1" ht="18" customHeight="1" spans="1:22">
      <c r="A191" s="336" t="s">
        <v>742</v>
      </c>
      <c r="B191" s="3" t="s">
        <v>743</v>
      </c>
      <c r="C191" s="4" t="s">
        <v>405</v>
      </c>
      <c r="D191" s="337" t="s">
        <v>312</v>
      </c>
      <c r="E191" s="476" t="s">
        <v>744</v>
      </c>
      <c r="F191" s="338">
        <v>19939953450</v>
      </c>
      <c r="G191" s="339"/>
      <c r="H191" s="339"/>
      <c r="I191" s="340"/>
      <c r="J191" s="341"/>
      <c r="K191" s="341"/>
      <c r="L191" s="340"/>
      <c r="M191" s="340"/>
      <c r="N191" s="340"/>
      <c r="O191" s="340"/>
      <c r="P191" s="340"/>
      <c r="Q191" s="340"/>
      <c r="R191" s="340"/>
      <c r="S191" s="340"/>
      <c r="T191" s="340"/>
      <c r="U191" s="340"/>
      <c r="V191" s="342"/>
    </row>
    <row r="192" s="313" customFormat="1" ht="18" customHeight="1" spans="1:22">
      <c r="A192" s="336" t="s">
        <v>745</v>
      </c>
      <c r="B192" s="3" t="s">
        <v>746</v>
      </c>
      <c r="C192" s="4" t="s">
        <v>405</v>
      </c>
      <c r="D192" s="337" t="s">
        <v>312</v>
      </c>
      <c r="E192" s="477" t="s">
        <v>747</v>
      </c>
      <c r="F192" s="338">
        <v>15853834808</v>
      </c>
      <c r="G192" s="339"/>
      <c r="H192" s="339"/>
      <c r="I192" s="340"/>
      <c r="J192" s="341"/>
      <c r="K192" s="341"/>
      <c r="L192" s="340"/>
      <c r="M192" s="340"/>
      <c r="N192" s="340"/>
      <c r="O192" s="340"/>
      <c r="P192" s="340"/>
      <c r="Q192" s="340"/>
      <c r="R192" s="340"/>
      <c r="S192" s="340"/>
      <c r="T192" s="340"/>
      <c r="U192" s="340"/>
      <c r="V192" s="342"/>
    </row>
    <row r="193" s="313" customFormat="1" ht="18" customHeight="1" spans="1:22">
      <c r="A193" s="336" t="s">
        <v>748</v>
      </c>
      <c r="B193" s="3" t="s">
        <v>749</v>
      </c>
      <c r="C193" s="4" t="s">
        <v>405</v>
      </c>
      <c r="D193" s="337" t="s">
        <v>312</v>
      </c>
      <c r="E193" s="477" t="s">
        <v>750</v>
      </c>
      <c r="F193" s="338">
        <v>18796362719</v>
      </c>
      <c r="G193" s="339"/>
      <c r="H193" s="339"/>
      <c r="I193" s="340"/>
      <c r="J193" s="341"/>
      <c r="K193" s="341"/>
      <c r="L193" s="340"/>
      <c r="M193" s="340"/>
      <c r="N193" s="340"/>
      <c r="O193" s="340"/>
      <c r="P193" s="340"/>
      <c r="Q193" s="340"/>
      <c r="R193" s="340"/>
      <c r="S193" s="340"/>
      <c r="T193" s="340"/>
      <c r="U193" s="340"/>
      <c r="V193" s="342"/>
    </row>
    <row r="194" s="313" customFormat="1" ht="18" customHeight="1" spans="1:22">
      <c r="A194" s="336" t="s">
        <v>751</v>
      </c>
      <c r="B194" s="4" t="s">
        <v>752</v>
      </c>
      <c r="C194" s="4" t="s">
        <v>405</v>
      </c>
      <c r="D194" s="4" t="s">
        <v>312</v>
      </c>
      <c r="E194" s="477" t="s">
        <v>753</v>
      </c>
      <c r="F194" s="338">
        <v>13371439071</v>
      </c>
      <c r="G194" s="339"/>
      <c r="H194" s="339"/>
      <c r="I194" s="340"/>
      <c r="J194" s="341"/>
      <c r="K194" s="341"/>
      <c r="L194" s="340"/>
      <c r="M194" s="340"/>
      <c r="N194" s="340"/>
      <c r="O194" s="340"/>
      <c r="P194" s="340"/>
      <c r="Q194" s="340"/>
      <c r="R194" s="340"/>
      <c r="S194" s="340"/>
      <c r="T194" s="340"/>
      <c r="U194" s="340"/>
      <c r="V194" s="342"/>
    </row>
    <row r="195" s="313" customFormat="1" ht="18" customHeight="1" spans="1:22">
      <c r="A195" s="336" t="s">
        <v>754</v>
      </c>
      <c r="B195" s="4" t="s">
        <v>755</v>
      </c>
      <c r="C195" s="4" t="s">
        <v>405</v>
      </c>
      <c r="D195" s="337" t="s">
        <v>312</v>
      </c>
      <c r="E195" s="480" t="s">
        <v>756</v>
      </c>
      <c r="F195" s="338">
        <v>15953458928</v>
      </c>
      <c r="G195" s="339">
        <v>45731</v>
      </c>
      <c r="H195" s="339">
        <v>45740</v>
      </c>
      <c r="I195" s="340">
        <v>1600</v>
      </c>
      <c r="J195" s="341"/>
      <c r="K195" s="341"/>
      <c r="L195" s="340"/>
      <c r="M195" s="340"/>
      <c r="N195" s="340"/>
      <c r="O195" s="340"/>
      <c r="P195" s="340"/>
      <c r="Q195" s="340"/>
      <c r="R195" s="340"/>
      <c r="S195" s="340"/>
      <c r="T195" s="340"/>
      <c r="U195" s="340"/>
      <c r="V195" s="342"/>
    </row>
    <row r="196" s="313" customFormat="1" ht="18" customHeight="1" spans="1:22">
      <c r="A196" s="336" t="s">
        <v>757</v>
      </c>
      <c r="B196" s="4" t="s">
        <v>758</v>
      </c>
      <c r="C196" s="4" t="s">
        <v>405</v>
      </c>
      <c r="D196" s="4" t="s">
        <v>312</v>
      </c>
      <c r="E196" s="477" t="s">
        <v>759</v>
      </c>
      <c r="F196" s="338">
        <v>13831076263</v>
      </c>
      <c r="G196" s="339"/>
      <c r="H196" s="339"/>
      <c r="I196" s="340"/>
      <c r="J196" s="341"/>
      <c r="K196" s="341"/>
      <c r="L196" s="340"/>
      <c r="M196" s="340"/>
      <c r="N196" s="340"/>
      <c r="O196" s="340"/>
      <c r="P196" s="340"/>
      <c r="Q196" s="340"/>
      <c r="R196" s="340"/>
      <c r="S196" s="340"/>
      <c r="T196" s="340"/>
      <c r="U196" s="340"/>
      <c r="V196" s="342"/>
    </row>
    <row r="197" s="313" customFormat="1" ht="18" customHeight="1" spans="1:22">
      <c r="A197" s="336" t="s">
        <v>760</v>
      </c>
      <c r="B197" s="4" t="s">
        <v>761</v>
      </c>
      <c r="C197" s="4" t="s">
        <v>405</v>
      </c>
      <c r="D197" s="4" t="s">
        <v>312</v>
      </c>
      <c r="E197" s="477" t="s">
        <v>762</v>
      </c>
      <c r="F197" s="338">
        <v>15924401770</v>
      </c>
      <c r="G197" s="339"/>
      <c r="H197" s="339"/>
      <c r="I197" s="340"/>
      <c r="J197" s="341"/>
      <c r="K197" s="341"/>
      <c r="L197" s="340"/>
      <c r="M197" s="340"/>
      <c r="N197" s="340"/>
      <c r="O197" s="340"/>
      <c r="P197" s="340"/>
      <c r="Q197" s="340"/>
      <c r="R197" s="340"/>
      <c r="S197" s="340"/>
      <c r="T197" s="340"/>
      <c r="U197" s="340"/>
      <c r="V197" s="342"/>
    </row>
    <row r="198" s="313" customFormat="1" ht="18" customHeight="1" spans="1:22">
      <c r="A198" s="336" t="s">
        <v>763</v>
      </c>
      <c r="B198" s="4" t="s">
        <v>764</v>
      </c>
      <c r="C198" s="4" t="s">
        <v>405</v>
      </c>
      <c r="D198" s="4" t="s">
        <v>312</v>
      </c>
      <c r="E198" s="477" t="s">
        <v>765</v>
      </c>
      <c r="F198" s="338">
        <v>18261484270</v>
      </c>
      <c r="G198" s="339"/>
      <c r="H198" s="339"/>
      <c r="I198" s="340"/>
      <c r="J198" s="341"/>
      <c r="K198" s="341"/>
      <c r="L198" s="340"/>
      <c r="M198" s="340"/>
      <c r="N198" s="340"/>
      <c r="O198" s="340"/>
      <c r="P198" s="340"/>
      <c r="Q198" s="340"/>
      <c r="R198" s="340"/>
      <c r="S198" s="340"/>
      <c r="T198" s="340"/>
      <c r="U198" s="340"/>
      <c r="V198" s="342"/>
    </row>
    <row r="199" s="313" customFormat="1" ht="18" customHeight="1" spans="1:22">
      <c r="A199" s="336" t="s">
        <v>766</v>
      </c>
      <c r="B199" s="4" t="s">
        <v>767</v>
      </c>
      <c r="C199" s="4" t="s">
        <v>405</v>
      </c>
      <c r="D199" s="337" t="s">
        <v>312</v>
      </c>
      <c r="E199" s="480" t="s">
        <v>768</v>
      </c>
      <c r="F199" s="338">
        <v>15252133358</v>
      </c>
      <c r="G199" s="339"/>
      <c r="H199" s="339"/>
      <c r="I199" s="340"/>
      <c r="J199" s="341"/>
      <c r="K199" s="341"/>
      <c r="L199" s="340"/>
      <c r="M199" s="340"/>
      <c r="N199" s="340"/>
      <c r="O199" s="340"/>
      <c r="P199" s="340"/>
      <c r="Q199" s="340"/>
      <c r="R199" s="340"/>
      <c r="S199" s="340"/>
      <c r="T199" s="340"/>
      <c r="U199" s="340"/>
      <c r="V199" s="342"/>
    </row>
    <row r="200" s="313" customFormat="1" ht="18" customHeight="1" spans="1:22">
      <c r="A200" s="336"/>
      <c r="B200" s="4" t="s">
        <v>769</v>
      </c>
      <c r="C200" s="4"/>
      <c r="D200" s="337"/>
      <c r="E200" s="235"/>
      <c r="F200" s="338"/>
      <c r="G200" s="339"/>
      <c r="H200" s="339"/>
      <c r="I200" s="340"/>
      <c r="J200" s="341"/>
      <c r="K200" s="341"/>
      <c r="L200" s="340"/>
      <c r="M200" s="340"/>
      <c r="N200" s="340"/>
      <c r="O200" s="340"/>
      <c r="P200" s="340"/>
      <c r="Q200" s="340"/>
      <c r="R200" s="340"/>
      <c r="S200" s="340"/>
      <c r="T200" s="340"/>
      <c r="U200" s="340"/>
      <c r="V200" s="342"/>
    </row>
    <row r="201" s="313" customFormat="1" ht="18" customHeight="1" spans="1:22">
      <c r="A201" s="336"/>
      <c r="B201" s="4" t="s">
        <v>770</v>
      </c>
      <c r="C201" s="4"/>
      <c r="D201" s="337"/>
      <c r="E201" s="235"/>
      <c r="F201" s="338"/>
      <c r="G201" s="339"/>
      <c r="H201" s="339"/>
      <c r="I201" s="340"/>
      <c r="J201" s="341"/>
      <c r="K201" s="341"/>
      <c r="L201" s="340"/>
      <c r="M201" s="340"/>
      <c r="N201" s="340"/>
      <c r="O201" s="340"/>
      <c r="P201" s="340"/>
      <c r="Q201" s="340"/>
      <c r="R201" s="340"/>
      <c r="S201" s="340"/>
      <c r="T201" s="340"/>
      <c r="U201" s="340"/>
      <c r="V201" s="342"/>
    </row>
    <row r="202" s="313" customFormat="1" ht="18" customHeight="1" spans="1:22">
      <c r="A202" s="336"/>
      <c r="B202" s="4" t="s">
        <v>771</v>
      </c>
      <c r="C202" s="4"/>
      <c r="D202" s="337"/>
      <c r="E202" s="235"/>
      <c r="F202" s="338"/>
      <c r="G202" s="339"/>
      <c r="H202" s="339"/>
      <c r="I202" s="340"/>
      <c r="J202" s="341"/>
      <c r="K202" s="341"/>
      <c r="L202" s="340"/>
      <c r="M202" s="340"/>
      <c r="N202" s="340"/>
      <c r="O202" s="340"/>
      <c r="P202" s="340"/>
      <c r="Q202" s="340"/>
      <c r="R202" s="340"/>
      <c r="S202" s="340"/>
      <c r="T202" s="340"/>
      <c r="U202" s="340"/>
      <c r="V202" s="342"/>
    </row>
    <row r="203" s="313" customFormat="1" ht="18" customHeight="1" spans="1:22">
      <c r="A203" s="336"/>
      <c r="B203" s="4" t="s">
        <v>772</v>
      </c>
      <c r="C203" s="4"/>
      <c r="D203" s="337"/>
      <c r="E203" s="235"/>
      <c r="F203" s="338"/>
      <c r="G203" s="339"/>
      <c r="H203" s="339"/>
      <c r="I203" s="340"/>
      <c r="J203" s="341"/>
      <c r="K203" s="341"/>
      <c r="L203" s="340"/>
      <c r="M203" s="340"/>
      <c r="N203" s="340"/>
      <c r="O203" s="340"/>
      <c r="P203" s="340"/>
      <c r="Q203" s="340"/>
      <c r="R203" s="340"/>
      <c r="S203" s="340"/>
      <c r="T203" s="340"/>
      <c r="U203" s="340"/>
      <c r="V203" s="342"/>
    </row>
    <row r="204" s="313" customFormat="1" ht="18" customHeight="1" spans="1:22">
      <c r="A204" s="336"/>
      <c r="B204" s="4" t="s">
        <v>773</v>
      </c>
      <c r="C204" s="4"/>
      <c r="D204" s="337"/>
      <c r="E204" s="235"/>
      <c r="F204" s="338"/>
      <c r="G204" s="339"/>
      <c r="H204" s="339"/>
      <c r="I204" s="340"/>
      <c r="J204" s="341"/>
      <c r="K204" s="341"/>
      <c r="L204" s="340"/>
      <c r="M204" s="340"/>
      <c r="N204" s="340"/>
      <c r="O204" s="340"/>
      <c r="P204" s="340"/>
      <c r="Q204" s="340"/>
      <c r="R204" s="340"/>
      <c r="S204" s="340"/>
      <c r="T204" s="340"/>
      <c r="U204" s="340"/>
      <c r="V204" s="342"/>
    </row>
    <row r="205" s="313" customFormat="1" ht="18" customHeight="1" spans="1:22">
      <c r="A205" s="336"/>
      <c r="B205" s="4" t="s">
        <v>634</v>
      </c>
      <c r="C205" s="4"/>
      <c r="D205" s="337"/>
      <c r="E205" s="235"/>
      <c r="F205" s="338"/>
      <c r="G205" s="339"/>
      <c r="H205" s="339"/>
      <c r="I205" s="340"/>
      <c r="J205" s="341"/>
      <c r="K205" s="341"/>
      <c r="L205" s="340"/>
      <c r="M205" s="340"/>
      <c r="N205" s="340"/>
      <c r="O205" s="340"/>
      <c r="P205" s="340"/>
      <c r="Q205" s="340"/>
      <c r="R205" s="340"/>
      <c r="S205" s="340"/>
      <c r="T205" s="340"/>
      <c r="U205" s="340"/>
      <c r="V205" s="342"/>
    </row>
    <row r="206" s="313" customFormat="1" ht="18" customHeight="1" spans="1:22">
      <c r="A206" s="336"/>
      <c r="B206" s="4" t="s">
        <v>774</v>
      </c>
      <c r="C206" s="4"/>
      <c r="D206" s="337"/>
      <c r="E206" s="235"/>
      <c r="F206" s="338"/>
      <c r="G206" s="339"/>
      <c r="H206" s="339"/>
      <c r="I206" s="340"/>
      <c r="J206" s="341"/>
      <c r="K206" s="341"/>
      <c r="L206" s="340"/>
      <c r="M206" s="340"/>
      <c r="N206" s="340"/>
      <c r="O206" s="340"/>
      <c r="P206" s="340"/>
      <c r="Q206" s="340"/>
      <c r="R206" s="340"/>
      <c r="S206" s="340"/>
      <c r="T206" s="340"/>
      <c r="U206" s="340"/>
      <c r="V206" s="342"/>
    </row>
    <row r="207" s="313" customFormat="1" ht="18" customHeight="1" spans="1:22">
      <c r="A207" s="336"/>
      <c r="B207" s="4" t="s">
        <v>775</v>
      </c>
      <c r="C207" s="4"/>
      <c r="D207" s="337"/>
      <c r="E207" s="235"/>
      <c r="F207" s="338"/>
      <c r="G207" s="339"/>
      <c r="H207" s="339"/>
      <c r="I207" s="340"/>
      <c r="J207" s="341"/>
      <c r="K207" s="341"/>
      <c r="L207" s="340"/>
      <c r="M207" s="340"/>
      <c r="N207" s="340"/>
      <c r="O207" s="340"/>
      <c r="P207" s="340"/>
      <c r="Q207" s="340"/>
      <c r="R207" s="340"/>
      <c r="S207" s="340"/>
      <c r="T207" s="340"/>
      <c r="U207" s="340"/>
      <c r="V207" s="342"/>
    </row>
    <row r="208" s="313" customFormat="1" ht="18" customHeight="1" spans="1:22">
      <c r="A208" s="336"/>
      <c r="B208" s="4" t="s">
        <v>728</v>
      </c>
      <c r="C208" s="4"/>
      <c r="D208" s="337"/>
      <c r="E208" s="235"/>
      <c r="F208" s="338"/>
      <c r="G208" s="339"/>
      <c r="H208" s="339"/>
      <c r="I208" s="340"/>
      <c r="J208" s="341"/>
      <c r="K208" s="341"/>
      <c r="L208" s="340"/>
      <c r="M208" s="340"/>
      <c r="N208" s="340"/>
      <c r="O208" s="340"/>
      <c r="P208" s="340"/>
      <c r="Q208" s="340"/>
      <c r="R208" s="340"/>
      <c r="S208" s="340"/>
      <c r="T208" s="340"/>
      <c r="U208" s="340"/>
      <c r="V208" s="342"/>
    </row>
    <row r="209" s="313" customFormat="1" ht="18" customHeight="1" spans="1:22">
      <c r="A209" s="336"/>
      <c r="B209" s="4" t="s">
        <v>776</v>
      </c>
      <c r="C209" s="4"/>
      <c r="D209" s="337"/>
      <c r="E209" s="235"/>
      <c r="F209" s="338"/>
      <c r="G209" s="339">
        <v>45673</v>
      </c>
      <c r="H209" s="339">
        <v>45682</v>
      </c>
      <c r="I209" s="340">
        <v>1600</v>
      </c>
      <c r="J209" s="341">
        <v>45731</v>
      </c>
      <c r="K209" s="341">
        <v>45740</v>
      </c>
      <c r="L209" s="340">
        <v>1600</v>
      </c>
      <c r="M209" s="340"/>
      <c r="N209" s="340"/>
      <c r="O209" s="340"/>
      <c r="P209" s="340"/>
      <c r="Q209" s="340"/>
      <c r="R209" s="340"/>
      <c r="S209" s="340"/>
      <c r="T209" s="340"/>
      <c r="U209" s="340"/>
      <c r="V209" s="342"/>
    </row>
    <row r="210" s="313" customFormat="1" ht="18" customHeight="1" spans="1:22">
      <c r="A210" s="336"/>
      <c r="B210" s="4" t="s">
        <v>761</v>
      </c>
      <c r="C210" s="4"/>
      <c r="D210" s="337"/>
      <c r="E210" s="235"/>
      <c r="F210" s="338"/>
      <c r="G210" s="339"/>
      <c r="H210" s="339"/>
      <c r="I210" s="340"/>
      <c r="J210" s="341"/>
      <c r="K210" s="341"/>
      <c r="L210" s="340"/>
      <c r="M210" s="340"/>
      <c r="N210" s="340"/>
      <c r="O210" s="340"/>
      <c r="P210" s="340"/>
      <c r="Q210" s="340"/>
      <c r="R210" s="340"/>
      <c r="S210" s="340"/>
      <c r="T210" s="340"/>
      <c r="U210" s="340"/>
      <c r="V210" s="342"/>
    </row>
    <row r="211" s="313" customFormat="1" ht="18" customHeight="1" spans="1:22">
      <c r="A211" s="336"/>
      <c r="B211" s="4" t="s">
        <v>777</v>
      </c>
      <c r="C211" s="4"/>
      <c r="D211" s="337"/>
      <c r="E211" s="235"/>
      <c r="F211" s="338"/>
      <c r="G211" s="339"/>
      <c r="H211" s="339"/>
      <c r="I211" s="340"/>
      <c r="J211" s="341"/>
      <c r="K211" s="341"/>
      <c r="L211" s="340"/>
      <c r="M211" s="340"/>
      <c r="N211" s="340"/>
      <c r="O211" s="340"/>
      <c r="P211" s="340"/>
      <c r="Q211" s="340"/>
      <c r="R211" s="340"/>
      <c r="S211" s="340"/>
      <c r="T211" s="340"/>
      <c r="U211" s="340"/>
      <c r="V211" s="342"/>
    </row>
    <row r="212" s="313" customFormat="1" ht="18" customHeight="1" spans="1:22">
      <c r="A212" s="336"/>
      <c r="B212" s="4" t="s">
        <v>778</v>
      </c>
      <c r="C212" s="4"/>
      <c r="D212" s="337"/>
      <c r="E212" s="235"/>
      <c r="F212" s="338"/>
      <c r="G212" s="339"/>
      <c r="H212" s="339"/>
      <c r="I212" s="340"/>
      <c r="J212" s="341"/>
      <c r="K212" s="341"/>
      <c r="L212" s="340"/>
      <c r="M212" s="340"/>
      <c r="N212" s="340"/>
      <c r="O212" s="340"/>
      <c r="P212" s="340"/>
      <c r="Q212" s="340"/>
      <c r="R212" s="340"/>
      <c r="S212" s="340"/>
      <c r="T212" s="340"/>
      <c r="U212" s="340"/>
      <c r="V212" s="342"/>
    </row>
    <row r="213" s="313" customFormat="1" ht="18" customHeight="1" spans="1:22">
      <c r="A213" s="336"/>
      <c r="B213" s="4" t="s">
        <v>779</v>
      </c>
      <c r="C213" s="4"/>
      <c r="D213" s="337"/>
      <c r="E213" s="235"/>
      <c r="F213" s="338"/>
      <c r="G213" s="339"/>
      <c r="H213" s="339"/>
      <c r="I213" s="340"/>
      <c r="J213" s="341"/>
      <c r="K213" s="341"/>
      <c r="L213" s="340"/>
      <c r="M213" s="340"/>
      <c r="N213" s="340"/>
      <c r="O213" s="340"/>
      <c r="P213" s="340"/>
      <c r="Q213" s="340"/>
      <c r="R213" s="340"/>
      <c r="S213" s="340"/>
      <c r="T213" s="340"/>
      <c r="U213" s="340"/>
      <c r="V213" s="342"/>
    </row>
    <row r="214" s="313" customFormat="1" ht="18" customHeight="1" spans="1:22">
      <c r="A214" s="336"/>
      <c r="B214" s="4" t="s">
        <v>780</v>
      </c>
      <c r="C214" s="4"/>
      <c r="D214" s="337"/>
      <c r="E214" s="235"/>
      <c r="F214" s="338"/>
      <c r="G214" s="339"/>
      <c r="H214" s="339"/>
      <c r="I214" s="340"/>
      <c r="J214" s="341"/>
      <c r="K214" s="341"/>
      <c r="L214" s="340"/>
      <c r="M214" s="340"/>
      <c r="N214" s="340"/>
      <c r="O214" s="340"/>
      <c r="P214" s="340"/>
      <c r="Q214" s="340"/>
      <c r="R214" s="340"/>
      <c r="S214" s="340"/>
      <c r="T214" s="340"/>
      <c r="U214" s="340"/>
      <c r="V214" s="342"/>
    </row>
    <row r="215" s="313" customFormat="1" ht="18" customHeight="1" spans="1:22">
      <c r="A215" s="336"/>
      <c r="B215" s="4"/>
      <c r="C215" s="4"/>
      <c r="D215" s="337"/>
      <c r="E215" s="235"/>
      <c r="F215" s="338"/>
      <c r="G215" s="339"/>
      <c r="H215" s="339"/>
      <c r="I215" s="340"/>
      <c r="J215" s="341"/>
      <c r="K215" s="341"/>
      <c r="L215" s="340"/>
      <c r="M215" s="340"/>
      <c r="N215" s="340"/>
      <c r="O215" s="340"/>
      <c r="P215" s="340"/>
      <c r="Q215" s="340"/>
      <c r="R215" s="340"/>
      <c r="S215" s="340"/>
      <c r="T215" s="340"/>
      <c r="U215" s="340"/>
      <c r="V215" s="342"/>
    </row>
    <row r="216" s="313" customFormat="1" ht="18" customHeight="1" spans="1:22">
      <c r="A216" s="336"/>
      <c r="B216" s="4"/>
      <c r="C216" s="4"/>
      <c r="D216" s="337"/>
      <c r="E216" s="235"/>
      <c r="F216" s="338"/>
      <c r="G216" s="339"/>
      <c r="H216" s="339"/>
      <c r="I216" s="340"/>
      <c r="J216" s="341"/>
      <c r="K216" s="341"/>
      <c r="L216" s="340"/>
      <c r="M216" s="340"/>
      <c r="N216" s="340"/>
      <c r="O216" s="340"/>
      <c r="P216" s="340"/>
      <c r="Q216" s="340"/>
      <c r="R216" s="340"/>
      <c r="S216" s="340"/>
      <c r="T216" s="340"/>
      <c r="U216" s="340"/>
      <c r="V216" s="342"/>
    </row>
    <row r="217" s="313" customFormat="1" ht="18" customHeight="1" spans="1:22">
      <c r="A217" s="336"/>
      <c r="B217" s="4"/>
      <c r="C217" s="4"/>
      <c r="D217" s="337"/>
      <c r="E217" s="235"/>
      <c r="F217" s="338"/>
      <c r="G217" s="339"/>
      <c r="H217" s="339"/>
      <c r="I217" s="340"/>
      <c r="J217" s="341"/>
      <c r="K217" s="341"/>
      <c r="L217" s="340"/>
      <c r="M217" s="340"/>
      <c r="N217" s="340"/>
      <c r="O217" s="340"/>
      <c r="P217" s="340"/>
      <c r="Q217" s="340"/>
      <c r="R217" s="340"/>
      <c r="S217" s="340"/>
      <c r="T217" s="340"/>
      <c r="U217" s="340"/>
      <c r="V217" s="342"/>
    </row>
    <row r="218" s="313" customFormat="1" ht="18" customHeight="1" spans="1:22">
      <c r="A218" s="336" t="s">
        <v>781</v>
      </c>
      <c r="B218" s="3" t="s">
        <v>133</v>
      </c>
      <c r="C218" s="4" t="s">
        <v>782</v>
      </c>
      <c r="D218" s="337" t="s">
        <v>251</v>
      </c>
      <c r="E218" s="3" t="s">
        <v>783</v>
      </c>
      <c r="F218" s="338">
        <v>18248136183</v>
      </c>
      <c r="G218" s="339">
        <v>45755</v>
      </c>
      <c r="H218" s="339">
        <v>45761</v>
      </c>
      <c r="I218" s="340">
        <v>4340</v>
      </c>
      <c r="J218" s="341"/>
      <c r="K218" s="341"/>
      <c r="L218" s="340"/>
      <c r="M218" s="340"/>
      <c r="N218" s="340"/>
      <c r="O218" s="340"/>
      <c r="P218" s="340"/>
      <c r="Q218" s="340"/>
      <c r="R218" s="340"/>
      <c r="S218" s="340"/>
      <c r="T218" s="340"/>
      <c r="U218" s="340"/>
      <c r="V218" s="342"/>
    </row>
    <row r="219" s="313" customFormat="1" ht="18" customHeight="1" spans="1:22">
      <c r="A219" s="336" t="s">
        <v>784</v>
      </c>
      <c r="B219" s="3" t="s">
        <v>190</v>
      </c>
      <c r="C219" s="4" t="s">
        <v>782</v>
      </c>
      <c r="D219" s="337" t="s">
        <v>298</v>
      </c>
      <c r="E219" s="3" t="s">
        <v>785</v>
      </c>
      <c r="F219" s="338">
        <v>13722074745</v>
      </c>
      <c r="G219" s="339"/>
      <c r="H219" s="339"/>
      <c r="I219" s="340"/>
      <c r="J219" s="341"/>
      <c r="K219" s="341"/>
      <c r="L219" s="340"/>
      <c r="M219" s="340"/>
      <c r="N219" s="340"/>
      <c r="O219" s="340"/>
      <c r="P219" s="340"/>
      <c r="Q219" s="340"/>
      <c r="R219" s="340"/>
      <c r="S219" s="340"/>
      <c r="T219" s="340"/>
      <c r="U219" s="340"/>
      <c r="V219" s="342"/>
    </row>
    <row r="220" s="313" customFormat="1" ht="18" customHeight="1" spans="1:22">
      <c r="A220" s="336" t="s">
        <v>786</v>
      </c>
      <c r="B220" s="3" t="s">
        <v>198</v>
      </c>
      <c r="C220" s="4" t="s">
        <v>782</v>
      </c>
      <c r="D220" s="337" t="s">
        <v>298</v>
      </c>
      <c r="E220" s="3" t="s">
        <v>787</v>
      </c>
      <c r="F220" s="338">
        <v>15947395262</v>
      </c>
      <c r="G220" s="339"/>
      <c r="H220" s="339"/>
      <c r="I220" s="340"/>
      <c r="J220" s="341"/>
      <c r="K220" s="341"/>
      <c r="L220" s="340"/>
      <c r="M220" s="340"/>
      <c r="N220" s="340"/>
      <c r="O220" s="340"/>
      <c r="P220" s="340"/>
      <c r="Q220" s="340"/>
      <c r="R220" s="340"/>
      <c r="S220" s="340"/>
      <c r="T220" s="340"/>
      <c r="U220" s="340"/>
      <c r="V220" s="342"/>
    </row>
    <row r="221" s="313" customFormat="1" ht="18" customHeight="1" spans="1:22">
      <c r="A221" s="336" t="s">
        <v>788</v>
      </c>
      <c r="B221" s="3" t="s">
        <v>186</v>
      </c>
      <c r="C221" s="4" t="s">
        <v>782</v>
      </c>
      <c r="D221" s="337" t="s">
        <v>298</v>
      </c>
      <c r="E221" s="3" t="s">
        <v>789</v>
      </c>
      <c r="F221" s="338">
        <v>15028017518</v>
      </c>
      <c r="G221" s="9"/>
      <c r="H221" s="9"/>
      <c r="I221" s="9"/>
      <c r="J221" s="9"/>
      <c r="K221" s="9"/>
      <c r="L221" s="9"/>
      <c r="M221" s="340"/>
      <c r="N221" s="340"/>
      <c r="O221" s="340"/>
      <c r="P221" s="340"/>
      <c r="Q221" s="340"/>
      <c r="R221" s="340"/>
      <c r="S221" s="340"/>
      <c r="T221" s="340"/>
      <c r="U221" s="340"/>
      <c r="V221" s="342"/>
    </row>
    <row r="222" s="313" customFormat="1" ht="18" customHeight="1" spans="1:22">
      <c r="A222" s="336"/>
      <c r="B222" s="3" t="s">
        <v>790</v>
      </c>
      <c r="C222" s="4"/>
      <c r="D222" s="337"/>
      <c r="E222" s="3"/>
      <c r="F222" s="338"/>
      <c r="G222" s="346">
        <v>45717</v>
      </c>
      <c r="H222" s="346">
        <v>45723</v>
      </c>
      <c r="I222" s="9">
        <v>1000</v>
      </c>
      <c r="J222" s="9"/>
      <c r="K222" s="9"/>
      <c r="L222" s="9"/>
      <c r="M222" s="340"/>
      <c r="N222" s="340"/>
      <c r="O222" s="340"/>
      <c r="P222" s="340"/>
      <c r="Q222" s="340"/>
      <c r="R222" s="340"/>
      <c r="S222" s="340"/>
      <c r="T222" s="340"/>
      <c r="U222" s="340"/>
      <c r="V222" s="342"/>
    </row>
    <row r="223" s="313" customFormat="1" ht="18" customHeight="1" spans="1:22">
      <c r="A223" s="336" t="s">
        <v>791</v>
      </c>
      <c r="B223" s="3" t="s">
        <v>156</v>
      </c>
      <c r="C223" s="4" t="s">
        <v>782</v>
      </c>
      <c r="D223" s="337" t="s">
        <v>298</v>
      </c>
      <c r="E223" s="3" t="s">
        <v>792</v>
      </c>
      <c r="F223" s="338">
        <v>18548703209</v>
      </c>
      <c r="G223" s="339"/>
      <c r="H223" s="339"/>
      <c r="I223" s="340"/>
      <c r="J223" s="341"/>
      <c r="K223" s="341"/>
      <c r="L223" s="340"/>
      <c r="M223" s="340"/>
      <c r="N223" s="340"/>
      <c r="O223" s="340"/>
      <c r="P223" s="340"/>
      <c r="Q223" s="340"/>
      <c r="R223" s="340"/>
      <c r="S223" s="340"/>
      <c r="T223" s="340"/>
      <c r="U223" s="340"/>
      <c r="V223" s="342"/>
    </row>
    <row r="224" s="313" customFormat="1" ht="18" customHeight="1" spans="1:22">
      <c r="A224" s="336" t="s">
        <v>793</v>
      </c>
      <c r="B224" s="3" t="s">
        <v>187</v>
      </c>
      <c r="C224" s="4" t="s">
        <v>782</v>
      </c>
      <c r="D224" s="337" t="s">
        <v>298</v>
      </c>
      <c r="E224" s="476" t="s">
        <v>794</v>
      </c>
      <c r="F224" s="338">
        <v>13754164156</v>
      </c>
      <c r="G224" s="339"/>
      <c r="H224" s="339"/>
      <c r="I224" s="340"/>
      <c r="J224" s="341"/>
      <c r="K224" s="341"/>
      <c r="L224" s="340"/>
      <c r="M224" s="340"/>
      <c r="N224" s="340"/>
      <c r="O224" s="340"/>
      <c r="P224" s="340"/>
      <c r="Q224" s="340"/>
      <c r="R224" s="340"/>
      <c r="S224" s="340"/>
      <c r="T224" s="340"/>
      <c r="U224" s="340"/>
      <c r="V224" s="342"/>
    </row>
    <row r="225" s="313" customFormat="1" ht="18" customHeight="1" spans="1:22">
      <c r="A225" s="336" t="s">
        <v>795</v>
      </c>
      <c r="B225" s="3" t="s">
        <v>205</v>
      </c>
      <c r="C225" s="4" t="s">
        <v>782</v>
      </c>
      <c r="D225" s="337" t="s">
        <v>298</v>
      </c>
      <c r="E225" s="3" t="s">
        <v>796</v>
      </c>
      <c r="F225" s="338">
        <v>15149733363</v>
      </c>
      <c r="G225" s="339"/>
      <c r="H225" s="339"/>
      <c r="I225" s="340"/>
      <c r="J225" s="341"/>
      <c r="K225" s="341"/>
      <c r="L225" s="340"/>
      <c r="M225" s="340"/>
      <c r="N225" s="340"/>
      <c r="O225" s="340"/>
      <c r="P225" s="340"/>
      <c r="Q225" s="340"/>
      <c r="R225" s="340"/>
      <c r="S225" s="340"/>
      <c r="T225" s="340"/>
      <c r="U225" s="340"/>
      <c r="V225" s="342"/>
    </row>
    <row r="226" s="313" customFormat="1" ht="18" customHeight="1" spans="1:22">
      <c r="A226" s="336" t="s">
        <v>797</v>
      </c>
      <c r="B226" s="3" t="s">
        <v>798</v>
      </c>
      <c r="C226" s="4" t="s">
        <v>782</v>
      </c>
      <c r="D226" s="337" t="s">
        <v>298</v>
      </c>
      <c r="E226" s="3" t="s">
        <v>799</v>
      </c>
      <c r="F226" s="338">
        <v>15804817284</v>
      </c>
      <c r="G226" s="339"/>
      <c r="H226" s="339"/>
      <c r="I226" s="340"/>
      <c r="J226" s="341"/>
      <c r="K226" s="341"/>
      <c r="L226" s="340"/>
      <c r="M226" s="340"/>
      <c r="N226" s="340"/>
      <c r="O226" s="340"/>
      <c r="P226" s="340"/>
      <c r="Q226" s="340"/>
      <c r="R226" s="340"/>
      <c r="S226" s="340"/>
      <c r="T226" s="340"/>
      <c r="U226" s="340"/>
      <c r="V226" s="342"/>
    </row>
    <row r="227" s="313" customFormat="1" ht="18" customHeight="1" spans="1:22">
      <c r="A227" s="336" t="s">
        <v>800</v>
      </c>
      <c r="B227" s="3" t="s">
        <v>801</v>
      </c>
      <c r="C227" s="4" t="s">
        <v>782</v>
      </c>
      <c r="D227" s="337" t="s">
        <v>298</v>
      </c>
      <c r="E227" s="3" t="s">
        <v>802</v>
      </c>
      <c r="F227" s="338">
        <v>18834054460</v>
      </c>
      <c r="G227" s="339"/>
      <c r="H227" s="339"/>
      <c r="I227" s="340"/>
      <c r="J227" s="341"/>
      <c r="K227" s="341"/>
      <c r="L227" s="340"/>
      <c r="M227" s="340"/>
      <c r="N227" s="340"/>
      <c r="O227" s="340"/>
      <c r="P227" s="340"/>
      <c r="Q227" s="340"/>
      <c r="R227" s="340"/>
      <c r="S227" s="340"/>
      <c r="T227" s="340"/>
      <c r="U227" s="340"/>
      <c r="V227" s="342"/>
    </row>
    <row r="228" s="313" customFormat="1" ht="18" customHeight="1" spans="1:22">
      <c r="A228" s="336" t="s">
        <v>803</v>
      </c>
      <c r="B228" s="3" t="s">
        <v>804</v>
      </c>
      <c r="C228" s="4" t="s">
        <v>782</v>
      </c>
      <c r="D228" s="337" t="s">
        <v>312</v>
      </c>
      <c r="E228" s="3" t="s">
        <v>805</v>
      </c>
      <c r="F228" s="338">
        <v>15369985899</v>
      </c>
      <c r="G228" s="339"/>
      <c r="H228" s="339"/>
      <c r="I228" s="340"/>
      <c r="J228" s="341"/>
      <c r="K228" s="341"/>
      <c r="L228" s="340"/>
      <c r="M228" s="340"/>
      <c r="N228" s="340"/>
      <c r="O228" s="340"/>
      <c r="P228" s="340"/>
      <c r="Q228" s="340"/>
      <c r="R228" s="340"/>
      <c r="S228" s="340"/>
      <c r="T228" s="340"/>
      <c r="U228" s="340"/>
      <c r="V228" s="342"/>
    </row>
    <row r="229" s="313" customFormat="1" ht="18" customHeight="1" spans="1:22">
      <c r="A229" s="336" t="s">
        <v>806</v>
      </c>
      <c r="B229" s="3" t="s">
        <v>807</v>
      </c>
      <c r="C229" s="4" t="s">
        <v>782</v>
      </c>
      <c r="D229" s="337" t="s">
        <v>312</v>
      </c>
      <c r="E229" s="476" t="s">
        <v>808</v>
      </c>
      <c r="F229" s="338">
        <v>15642097211</v>
      </c>
      <c r="G229" s="339"/>
      <c r="H229" s="339"/>
      <c r="I229" s="340"/>
      <c r="J229" s="341"/>
      <c r="K229" s="341"/>
      <c r="L229" s="340"/>
      <c r="M229" s="340"/>
      <c r="N229" s="340"/>
      <c r="O229" s="340"/>
      <c r="P229" s="340"/>
      <c r="Q229" s="340"/>
      <c r="R229" s="340"/>
      <c r="S229" s="340"/>
      <c r="T229" s="340"/>
      <c r="U229" s="340"/>
      <c r="V229" s="342"/>
    </row>
    <row r="230" s="313" customFormat="1" ht="18" customHeight="1" spans="1:22">
      <c r="A230" s="336" t="s">
        <v>809</v>
      </c>
      <c r="B230" s="3" t="s">
        <v>810</v>
      </c>
      <c r="C230" s="4" t="s">
        <v>782</v>
      </c>
      <c r="D230" s="337" t="s">
        <v>312</v>
      </c>
      <c r="E230" s="3" t="s">
        <v>811</v>
      </c>
      <c r="F230" s="338">
        <v>15149598605</v>
      </c>
      <c r="G230" s="339"/>
      <c r="H230" s="339"/>
      <c r="I230" s="340"/>
      <c r="J230" s="341"/>
      <c r="K230" s="341"/>
      <c r="L230" s="340"/>
      <c r="M230" s="340"/>
      <c r="N230" s="340"/>
      <c r="O230" s="340"/>
      <c r="P230" s="340"/>
      <c r="Q230" s="340"/>
      <c r="R230" s="340"/>
      <c r="S230" s="340"/>
      <c r="T230" s="340"/>
      <c r="U230" s="340"/>
      <c r="V230" s="342"/>
    </row>
    <row r="231" s="313" customFormat="1" ht="18" customHeight="1" spans="1:22">
      <c r="A231" s="336" t="s">
        <v>812</v>
      </c>
      <c r="B231" s="7" t="s">
        <v>813</v>
      </c>
      <c r="C231" s="4" t="s">
        <v>782</v>
      </c>
      <c r="D231" s="337" t="s">
        <v>312</v>
      </c>
      <c r="E231" s="477" t="s">
        <v>814</v>
      </c>
      <c r="F231" s="338">
        <v>15069758086</v>
      </c>
      <c r="G231" s="339"/>
      <c r="H231" s="339"/>
      <c r="I231" s="340"/>
      <c r="J231" s="341"/>
      <c r="K231" s="341"/>
      <c r="L231" s="340"/>
      <c r="M231" s="340"/>
      <c r="N231" s="340"/>
      <c r="O231" s="340"/>
      <c r="P231" s="340"/>
      <c r="Q231" s="340"/>
      <c r="R231" s="340"/>
      <c r="S231" s="340"/>
      <c r="T231" s="340"/>
      <c r="U231" s="340"/>
      <c r="V231" s="342"/>
    </row>
    <row r="232" s="313" customFormat="1" ht="18" customHeight="1" spans="1:22">
      <c r="A232" s="336" t="s">
        <v>815</v>
      </c>
      <c r="B232" s="7" t="s">
        <v>816</v>
      </c>
      <c r="C232" s="4" t="s">
        <v>782</v>
      </c>
      <c r="D232" s="337" t="s">
        <v>312</v>
      </c>
      <c r="E232" s="477" t="s">
        <v>817</v>
      </c>
      <c r="F232" s="338">
        <v>15994111160</v>
      </c>
      <c r="G232" s="339"/>
      <c r="H232" s="339"/>
      <c r="I232" s="340"/>
      <c r="J232" s="341"/>
      <c r="K232" s="341"/>
      <c r="L232" s="340"/>
      <c r="M232" s="340"/>
      <c r="N232" s="340"/>
      <c r="O232" s="340"/>
      <c r="P232" s="340"/>
      <c r="Q232" s="340"/>
      <c r="R232" s="340"/>
      <c r="S232" s="340"/>
      <c r="T232" s="340"/>
      <c r="U232" s="340"/>
      <c r="V232" s="342"/>
    </row>
    <row r="233" s="313" customFormat="1" ht="18" customHeight="1" spans="1:22">
      <c r="A233" s="336" t="s">
        <v>818</v>
      </c>
      <c r="B233" s="3" t="s">
        <v>819</v>
      </c>
      <c r="C233" s="4" t="s">
        <v>782</v>
      </c>
      <c r="D233" s="337" t="s">
        <v>312</v>
      </c>
      <c r="E233" s="3" t="s">
        <v>820</v>
      </c>
      <c r="F233" s="338">
        <v>18755489854</v>
      </c>
      <c r="G233" s="339"/>
      <c r="H233" s="339"/>
      <c r="I233" s="340"/>
      <c r="J233" s="341"/>
      <c r="K233" s="341"/>
      <c r="L233" s="340"/>
      <c r="M233" s="340"/>
      <c r="N233" s="340"/>
      <c r="O233" s="340"/>
      <c r="P233" s="340"/>
      <c r="Q233" s="340"/>
      <c r="R233" s="340"/>
      <c r="S233" s="340"/>
      <c r="T233" s="340"/>
      <c r="U233" s="340"/>
      <c r="V233" s="342"/>
    </row>
    <row r="234" s="313" customFormat="1" ht="18" customHeight="1" spans="1:22">
      <c r="A234" s="336" t="s">
        <v>821</v>
      </c>
      <c r="B234" s="3" t="s">
        <v>822</v>
      </c>
      <c r="C234" s="4" t="s">
        <v>782</v>
      </c>
      <c r="D234" s="337" t="s">
        <v>312</v>
      </c>
      <c r="E234" s="3" t="s">
        <v>823</v>
      </c>
      <c r="F234" s="338">
        <v>13847762158</v>
      </c>
      <c r="G234" s="339"/>
      <c r="H234" s="339"/>
      <c r="I234" s="340"/>
      <c r="J234" s="341"/>
      <c r="K234" s="341"/>
      <c r="L234" s="340"/>
      <c r="M234" s="340"/>
      <c r="N234" s="340"/>
      <c r="O234" s="340"/>
      <c r="P234" s="340"/>
      <c r="Q234" s="340"/>
      <c r="R234" s="340"/>
      <c r="S234" s="340"/>
      <c r="T234" s="340"/>
      <c r="U234" s="340"/>
      <c r="V234" s="342"/>
    </row>
    <row r="235" s="313" customFormat="1" ht="18" customHeight="1" spans="1:22">
      <c r="A235" s="336" t="s">
        <v>824</v>
      </c>
      <c r="B235" s="3" t="s">
        <v>825</v>
      </c>
      <c r="C235" s="4" t="s">
        <v>782</v>
      </c>
      <c r="D235" s="337" t="s">
        <v>312</v>
      </c>
      <c r="E235" s="476" t="s">
        <v>826</v>
      </c>
      <c r="F235" s="338">
        <v>15247778042</v>
      </c>
      <c r="G235" s="339"/>
      <c r="H235" s="339"/>
      <c r="I235" s="340"/>
      <c r="J235" s="341"/>
      <c r="K235" s="341"/>
      <c r="L235" s="340"/>
      <c r="M235" s="340"/>
      <c r="N235" s="340"/>
      <c r="O235" s="340"/>
      <c r="P235" s="340"/>
      <c r="Q235" s="340"/>
      <c r="R235" s="340"/>
      <c r="S235" s="340"/>
      <c r="T235" s="340"/>
      <c r="U235" s="340"/>
      <c r="V235" s="342"/>
    </row>
    <row r="236" s="313" customFormat="1" ht="18" customHeight="1" spans="1:22">
      <c r="A236" s="336" t="s">
        <v>827</v>
      </c>
      <c r="B236" s="3" t="s">
        <v>828</v>
      </c>
      <c r="C236" s="4" t="s">
        <v>782</v>
      </c>
      <c r="D236" s="337" t="s">
        <v>312</v>
      </c>
      <c r="E236" s="476" t="s">
        <v>829</v>
      </c>
      <c r="F236" s="338">
        <v>13847714213</v>
      </c>
      <c r="G236" s="339">
        <v>45783</v>
      </c>
      <c r="H236" s="339">
        <v>45792</v>
      </c>
      <c r="I236" s="340">
        <v>1788</v>
      </c>
      <c r="J236" s="341"/>
      <c r="K236" s="341"/>
      <c r="L236" s="340"/>
      <c r="M236" s="340"/>
      <c r="N236" s="340"/>
      <c r="O236" s="340"/>
      <c r="P236" s="340"/>
      <c r="Q236" s="340"/>
      <c r="R236" s="340"/>
      <c r="S236" s="340"/>
      <c r="T236" s="340"/>
      <c r="U236" s="340"/>
      <c r="V236" s="342"/>
    </row>
    <row r="237" s="313" customFormat="1" ht="18" customHeight="1" spans="1:22">
      <c r="A237" s="336"/>
      <c r="B237" s="3" t="s">
        <v>830</v>
      </c>
      <c r="C237" s="4"/>
      <c r="D237" s="337"/>
      <c r="E237" s="3"/>
      <c r="F237" s="338"/>
      <c r="G237" s="339">
        <v>45802</v>
      </c>
      <c r="H237" s="339">
        <v>45811</v>
      </c>
      <c r="I237" s="340">
        <v>1600</v>
      </c>
      <c r="J237" s="341"/>
      <c r="K237" s="341"/>
      <c r="L237" s="340"/>
      <c r="M237" s="340"/>
      <c r="N237" s="340"/>
      <c r="O237" s="340"/>
      <c r="P237" s="340"/>
      <c r="Q237" s="340"/>
      <c r="R237" s="340"/>
      <c r="S237" s="340"/>
      <c r="T237" s="340"/>
      <c r="U237" s="340"/>
      <c r="V237" s="342"/>
    </row>
    <row r="238" s="313" customFormat="1" ht="18" customHeight="1" spans="1:22">
      <c r="A238" s="336" t="s">
        <v>831</v>
      </c>
      <c r="B238" s="4" t="s">
        <v>832</v>
      </c>
      <c r="C238" s="4" t="s">
        <v>782</v>
      </c>
      <c r="D238" s="4" t="s">
        <v>312</v>
      </c>
      <c r="E238" s="477" t="s">
        <v>833</v>
      </c>
      <c r="F238" s="338">
        <v>13190823123</v>
      </c>
      <c r="G238" s="339"/>
      <c r="H238" s="339"/>
      <c r="I238" s="340"/>
      <c r="J238" s="341"/>
      <c r="K238" s="341"/>
      <c r="L238" s="340"/>
      <c r="M238" s="340"/>
      <c r="N238" s="340"/>
      <c r="O238" s="340"/>
      <c r="P238" s="340"/>
      <c r="Q238" s="340"/>
      <c r="R238" s="340"/>
      <c r="S238" s="340"/>
      <c r="T238" s="340"/>
      <c r="U238" s="340"/>
      <c r="V238" s="342"/>
    </row>
    <row r="239" s="313" customFormat="1" ht="18" customHeight="1" spans="1:22">
      <c r="A239" s="336" t="s">
        <v>834</v>
      </c>
      <c r="B239" s="3" t="s">
        <v>835</v>
      </c>
      <c r="C239" s="4" t="s">
        <v>782</v>
      </c>
      <c r="D239" s="337" t="s">
        <v>312</v>
      </c>
      <c r="E239" s="3" t="s">
        <v>836</v>
      </c>
      <c r="F239" s="338">
        <v>15049087150</v>
      </c>
      <c r="G239" s="339"/>
      <c r="H239" s="339"/>
      <c r="I239" s="340"/>
      <c r="J239" s="341"/>
      <c r="K239" s="341"/>
      <c r="L239" s="340"/>
      <c r="M239" s="340"/>
      <c r="N239" s="340"/>
      <c r="O239" s="340"/>
      <c r="P239" s="340"/>
      <c r="Q239" s="340"/>
      <c r="R239" s="340"/>
      <c r="S239" s="340"/>
      <c r="T239" s="340"/>
      <c r="U239" s="340"/>
      <c r="V239" s="342"/>
    </row>
    <row r="240" s="313" customFormat="1" ht="18" customHeight="1" spans="1:22">
      <c r="A240" s="336" t="s">
        <v>837</v>
      </c>
      <c r="B240" s="3" t="s">
        <v>838</v>
      </c>
      <c r="C240" s="4" t="s">
        <v>782</v>
      </c>
      <c r="D240" s="337" t="s">
        <v>312</v>
      </c>
      <c r="E240" s="476" t="s">
        <v>839</v>
      </c>
      <c r="F240" s="338">
        <v>13674807838</v>
      </c>
      <c r="G240" s="339"/>
      <c r="H240" s="339"/>
      <c r="I240" s="340"/>
      <c r="J240" s="341"/>
      <c r="K240" s="341"/>
      <c r="L240" s="340"/>
      <c r="M240" s="340"/>
      <c r="N240" s="340"/>
      <c r="O240" s="340"/>
      <c r="P240" s="340"/>
      <c r="Q240" s="340"/>
      <c r="R240" s="340"/>
      <c r="S240" s="340"/>
      <c r="T240" s="340"/>
      <c r="U240" s="340"/>
      <c r="V240" s="342"/>
    </row>
    <row r="241" s="313" customFormat="1" ht="18" customHeight="1" spans="1:22">
      <c r="A241" s="336" t="s">
        <v>840</v>
      </c>
      <c r="B241" s="3" t="s">
        <v>841</v>
      </c>
      <c r="C241" s="4" t="s">
        <v>782</v>
      </c>
      <c r="D241" s="337" t="s">
        <v>312</v>
      </c>
      <c r="E241" s="3" t="s">
        <v>842</v>
      </c>
      <c r="F241" s="338">
        <v>15149638261</v>
      </c>
      <c r="G241" s="339"/>
      <c r="H241" s="339"/>
      <c r="I241" s="340"/>
      <c r="J241" s="341"/>
      <c r="K241" s="341"/>
      <c r="L241" s="340"/>
      <c r="M241" s="340"/>
      <c r="N241" s="340"/>
      <c r="O241" s="340"/>
      <c r="P241" s="340"/>
      <c r="Q241" s="340"/>
      <c r="R241" s="340"/>
      <c r="S241" s="340"/>
      <c r="T241" s="340"/>
      <c r="U241" s="340"/>
      <c r="V241" s="342"/>
    </row>
    <row r="242" s="313" customFormat="1" ht="18" customHeight="1" spans="1:22">
      <c r="A242" s="336" t="s">
        <v>843</v>
      </c>
      <c r="B242" s="3" t="s">
        <v>844</v>
      </c>
      <c r="C242" s="4" t="s">
        <v>782</v>
      </c>
      <c r="D242" s="337" t="s">
        <v>312</v>
      </c>
      <c r="E242" s="3" t="s">
        <v>845</v>
      </c>
      <c r="F242" s="338">
        <v>15894983995</v>
      </c>
      <c r="G242" s="339"/>
      <c r="H242" s="339"/>
      <c r="I242" s="340"/>
      <c r="J242" s="341"/>
      <c r="K242" s="341"/>
      <c r="L242" s="340"/>
      <c r="M242" s="340"/>
      <c r="N242" s="340"/>
      <c r="O242" s="340"/>
      <c r="P242" s="340"/>
      <c r="Q242" s="340"/>
      <c r="R242" s="340"/>
      <c r="S242" s="340"/>
      <c r="T242" s="340"/>
      <c r="U242" s="340"/>
      <c r="V242" s="342"/>
    </row>
    <row r="243" s="313" customFormat="1" ht="18" customHeight="1" spans="1:22">
      <c r="A243" s="336" t="s">
        <v>846</v>
      </c>
      <c r="B243" s="3" t="s">
        <v>847</v>
      </c>
      <c r="C243" s="4" t="s">
        <v>782</v>
      </c>
      <c r="D243" s="337" t="s">
        <v>312</v>
      </c>
      <c r="E243" s="3" t="s">
        <v>848</v>
      </c>
      <c r="F243" s="338">
        <v>15149141847</v>
      </c>
      <c r="G243" s="339"/>
      <c r="H243" s="339"/>
      <c r="I243" s="340"/>
      <c r="J243" s="341"/>
      <c r="K243" s="341"/>
      <c r="L243" s="340"/>
      <c r="M243" s="340"/>
      <c r="N243" s="340"/>
      <c r="O243" s="340"/>
      <c r="P243" s="340"/>
      <c r="Q243" s="340"/>
      <c r="R243" s="340"/>
      <c r="S243" s="340"/>
      <c r="T243" s="340"/>
      <c r="U243" s="340"/>
      <c r="V243" s="342"/>
    </row>
    <row r="244" s="313" customFormat="1" ht="18" customHeight="1" spans="1:22">
      <c r="A244" s="336" t="s">
        <v>849</v>
      </c>
      <c r="B244" s="3" t="s">
        <v>850</v>
      </c>
      <c r="C244" s="4" t="s">
        <v>782</v>
      </c>
      <c r="D244" s="337" t="s">
        <v>312</v>
      </c>
      <c r="E244" s="3" t="s">
        <v>851</v>
      </c>
      <c r="F244" s="338">
        <v>13734780497</v>
      </c>
      <c r="G244" s="339"/>
      <c r="H244" s="339"/>
      <c r="I244" s="340"/>
      <c r="J244" s="341"/>
      <c r="K244" s="341"/>
      <c r="L244" s="340"/>
      <c r="M244" s="340"/>
      <c r="N244" s="340"/>
      <c r="O244" s="340"/>
      <c r="P244" s="340"/>
      <c r="Q244" s="340"/>
      <c r="R244" s="340"/>
      <c r="S244" s="340"/>
      <c r="T244" s="340"/>
      <c r="U244" s="340"/>
      <c r="V244" s="342"/>
    </row>
    <row r="245" s="313" customFormat="1" ht="18" customHeight="1" spans="1:22">
      <c r="A245" s="336" t="s">
        <v>852</v>
      </c>
      <c r="B245" s="3" t="s">
        <v>853</v>
      </c>
      <c r="C245" s="4" t="s">
        <v>782</v>
      </c>
      <c r="D245" s="337" t="s">
        <v>312</v>
      </c>
      <c r="E245" s="3" t="s">
        <v>854</v>
      </c>
      <c r="F245" s="338">
        <v>18847762784</v>
      </c>
      <c r="G245" s="339"/>
      <c r="H245" s="339"/>
      <c r="I245" s="340"/>
      <c r="J245" s="341"/>
      <c r="K245" s="341"/>
      <c r="L245" s="340"/>
      <c r="M245" s="340"/>
      <c r="N245" s="340"/>
      <c r="O245" s="340"/>
      <c r="P245" s="340"/>
      <c r="Q245" s="340"/>
      <c r="R245" s="340"/>
      <c r="S245" s="340"/>
      <c r="T245" s="340"/>
      <c r="U245" s="340"/>
      <c r="V245" s="342"/>
    </row>
    <row r="246" s="313" customFormat="1" ht="18" customHeight="1" spans="1:22">
      <c r="A246" s="336" t="s">
        <v>855</v>
      </c>
      <c r="B246" s="3" t="s">
        <v>856</v>
      </c>
      <c r="C246" s="4" t="s">
        <v>782</v>
      </c>
      <c r="D246" s="337" t="s">
        <v>312</v>
      </c>
      <c r="E246" s="476" t="s">
        <v>857</v>
      </c>
      <c r="F246" s="338">
        <v>15540318789</v>
      </c>
      <c r="G246" s="339"/>
      <c r="H246" s="339"/>
      <c r="I246" s="340"/>
      <c r="J246" s="341"/>
      <c r="K246" s="341"/>
      <c r="L246" s="340"/>
      <c r="M246" s="340"/>
      <c r="N246" s="340"/>
      <c r="O246" s="340"/>
      <c r="P246" s="340"/>
      <c r="Q246" s="340"/>
      <c r="R246" s="340"/>
      <c r="S246" s="340"/>
      <c r="T246" s="340"/>
      <c r="U246" s="340"/>
      <c r="V246" s="342"/>
    </row>
    <row r="247" s="313" customFormat="1" ht="18" customHeight="1" spans="1:22">
      <c r="A247" s="336" t="s">
        <v>858</v>
      </c>
      <c r="B247" s="3" t="s">
        <v>859</v>
      </c>
      <c r="C247" s="4" t="s">
        <v>782</v>
      </c>
      <c r="D247" s="337" t="s">
        <v>312</v>
      </c>
      <c r="E247" s="476" t="s">
        <v>860</v>
      </c>
      <c r="F247" s="338">
        <v>18734299757</v>
      </c>
      <c r="G247" s="339"/>
      <c r="H247" s="339"/>
      <c r="I247" s="340"/>
      <c r="J247" s="341"/>
      <c r="K247" s="341"/>
      <c r="L247" s="340"/>
      <c r="M247" s="340"/>
      <c r="N247" s="340"/>
      <c r="O247" s="340"/>
      <c r="P247" s="340"/>
      <c r="Q247" s="340"/>
      <c r="R247" s="340"/>
      <c r="S247" s="340"/>
      <c r="T247" s="340"/>
      <c r="U247" s="340"/>
      <c r="V247" s="342"/>
    </row>
    <row r="248" s="313" customFormat="1" ht="18" customHeight="1" spans="1:22">
      <c r="A248" s="336" t="s">
        <v>861</v>
      </c>
      <c r="B248" s="3" t="s">
        <v>862</v>
      </c>
      <c r="C248" s="4" t="s">
        <v>782</v>
      </c>
      <c r="D248" s="337" t="s">
        <v>312</v>
      </c>
      <c r="E248" s="476" t="s">
        <v>863</v>
      </c>
      <c r="F248" s="338">
        <v>18686261388</v>
      </c>
      <c r="G248" s="339"/>
      <c r="H248" s="339"/>
      <c r="I248" s="340"/>
      <c r="J248" s="341"/>
      <c r="K248" s="341"/>
      <c r="L248" s="340"/>
      <c r="M248" s="340"/>
      <c r="N248" s="340"/>
      <c r="O248" s="340"/>
      <c r="P248" s="340"/>
      <c r="Q248" s="340"/>
      <c r="R248" s="340"/>
      <c r="S248" s="340"/>
      <c r="T248" s="340"/>
      <c r="U248" s="340"/>
      <c r="V248" s="342"/>
    </row>
    <row r="249" s="313" customFormat="1" ht="18" customHeight="1" spans="1:22">
      <c r="A249" s="336" t="s">
        <v>864</v>
      </c>
      <c r="B249" s="3" t="s">
        <v>865</v>
      </c>
      <c r="C249" s="4" t="s">
        <v>782</v>
      </c>
      <c r="D249" s="337" t="s">
        <v>312</v>
      </c>
      <c r="E249" s="3" t="s">
        <v>866</v>
      </c>
      <c r="F249" s="338">
        <v>15804897938</v>
      </c>
      <c r="G249" s="339"/>
      <c r="H249" s="339"/>
      <c r="I249" s="340"/>
      <c r="J249" s="341"/>
      <c r="K249" s="341"/>
      <c r="L249" s="340"/>
      <c r="M249" s="340"/>
      <c r="N249" s="340"/>
      <c r="O249" s="340"/>
      <c r="P249" s="340"/>
      <c r="Q249" s="340"/>
      <c r="R249" s="340"/>
      <c r="S249" s="340"/>
      <c r="T249" s="340"/>
      <c r="U249" s="340"/>
      <c r="V249" s="342"/>
    </row>
    <row r="250" s="313" customFormat="1" ht="18" customHeight="1" spans="1:22">
      <c r="A250" s="336" t="s">
        <v>867</v>
      </c>
      <c r="B250" s="3" t="s">
        <v>868</v>
      </c>
      <c r="C250" s="4" t="s">
        <v>782</v>
      </c>
      <c r="D250" s="337" t="s">
        <v>312</v>
      </c>
      <c r="E250" s="476" t="s">
        <v>869</v>
      </c>
      <c r="F250" s="338">
        <v>15248067262</v>
      </c>
      <c r="G250" s="339"/>
      <c r="H250" s="339"/>
      <c r="I250" s="340"/>
      <c r="J250" s="341"/>
      <c r="K250" s="341"/>
      <c r="L250" s="340"/>
      <c r="M250" s="340"/>
      <c r="N250" s="340"/>
      <c r="O250" s="340"/>
      <c r="P250" s="340"/>
      <c r="Q250" s="340"/>
      <c r="R250" s="340"/>
      <c r="S250" s="340"/>
      <c r="T250" s="340"/>
      <c r="U250" s="340"/>
      <c r="V250" s="342"/>
    </row>
    <row r="251" s="313" customFormat="1" ht="18" customHeight="1" spans="1:22">
      <c r="A251" s="336" t="s">
        <v>870</v>
      </c>
      <c r="B251" s="4" t="s">
        <v>871</v>
      </c>
      <c r="C251" s="4" t="s">
        <v>782</v>
      </c>
      <c r="D251" s="4" t="s">
        <v>312</v>
      </c>
      <c r="E251" s="477" t="s">
        <v>872</v>
      </c>
      <c r="F251" s="338">
        <v>19173757145</v>
      </c>
      <c r="G251" s="339"/>
      <c r="H251" s="339"/>
      <c r="I251" s="340"/>
      <c r="J251" s="341"/>
      <c r="K251" s="341"/>
      <c r="L251" s="340"/>
      <c r="M251" s="340"/>
      <c r="N251" s="340"/>
      <c r="O251" s="340"/>
      <c r="P251" s="340"/>
      <c r="Q251" s="340"/>
      <c r="R251" s="340"/>
      <c r="S251" s="340"/>
      <c r="T251" s="340"/>
      <c r="U251" s="340"/>
      <c r="V251" s="342"/>
    </row>
    <row r="252" s="313" customFormat="1" ht="18" customHeight="1" spans="1:22">
      <c r="A252" s="336" t="s">
        <v>873</v>
      </c>
      <c r="B252" s="3" t="s">
        <v>874</v>
      </c>
      <c r="C252" s="4" t="s">
        <v>782</v>
      </c>
      <c r="D252" s="337" t="s">
        <v>312</v>
      </c>
      <c r="E252" s="3" t="s">
        <v>875</v>
      </c>
      <c r="F252" s="338">
        <v>18647733045</v>
      </c>
      <c r="G252" s="339"/>
      <c r="H252" s="339"/>
      <c r="I252" s="340"/>
      <c r="J252" s="341"/>
      <c r="K252" s="341"/>
      <c r="L252" s="340"/>
      <c r="M252" s="340"/>
      <c r="N252" s="340"/>
      <c r="O252" s="340"/>
      <c r="P252" s="340"/>
      <c r="Q252" s="340"/>
      <c r="R252" s="340"/>
      <c r="S252" s="340"/>
      <c r="T252" s="340"/>
      <c r="U252" s="340"/>
      <c r="V252" s="342"/>
    </row>
    <row r="253" s="313" customFormat="1" ht="18" customHeight="1" spans="1:22">
      <c r="A253" s="336" t="s">
        <v>876</v>
      </c>
      <c r="B253" s="3" t="s">
        <v>877</v>
      </c>
      <c r="C253" s="3" t="s">
        <v>782</v>
      </c>
      <c r="D253" s="3" t="s">
        <v>312</v>
      </c>
      <c r="E253" s="4" t="s">
        <v>878</v>
      </c>
      <c r="F253" s="338">
        <v>15837271728</v>
      </c>
      <c r="G253" s="339"/>
      <c r="H253" s="339"/>
      <c r="I253" s="340"/>
      <c r="J253" s="341"/>
      <c r="K253" s="341"/>
      <c r="L253" s="340"/>
      <c r="M253" s="340"/>
      <c r="N253" s="340"/>
      <c r="O253" s="340"/>
      <c r="P253" s="340"/>
      <c r="Q253" s="340"/>
      <c r="R253" s="340"/>
      <c r="S253" s="340"/>
      <c r="T253" s="340"/>
      <c r="U253" s="340"/>
      <c r="V253" s="342"/>
    </row>
    <row r="254" s="313" customFormat="1" ht="18" customHeight="1" spans="1:22">
      <c r="A254" s="336" t="s">
        <v>879</v>
      </c>
      <c r="B254" s="3" t="s">
        <v>880</v>
      </c>
      <c r="C254" s="4" t="s">
        <v>782</v>
      </c>
      <c r="D254" s="337" t="s">
        <v>312</v>
      </c>
      <c r="E254" s="3" t="s">
        <v>881</v>
      </c>
      <c r="F254" s="338">
        <v>18303221120</v>
      </c>
      <c r="G254" s="339">
        <v>45819</v>
      </c>
      <c r="H254" s="339">
        <v>45834</v>
      </c>
      <c r="I254" s="340">
        <v>5600</v>
      </c>
      <c r="J254" s="341"/>
      <c r="K254" s="341"/>
      <c r="L254" s="340"/>
      <c r="M254" s="340"/>
      <c r="N254" s="340"/>
      <c r="O254" s="340"/>
      <c r="P254" s="340"/>
      <c r="Q254" s="340"/>
      <c r="R254" s="340"/>
      <c r="S254" s="340"/>
      <c r="T254" s="340"/>
      <c r="U254" s="340"/>
      <c r="V254" s="342"/>
    </row>
    <row r="255" s="313" customFormat="1" ht="18" customHeight="1" spans="1:22">
      <c r="A255" s="336" t="s">
        <v>882</v>
      </c>
      <c r="B255" s="3" t="s">
        <v>883</v>
      </c>
      <c r="C255" s="4" t="s">
        <v>782</v>
      </c>
      <c r="D255" s="337" t="s">
        <v>312</v>
      </c>
      <c r="E255" s="3" t="s">
        <v>884</v>
      </c>
      <c r="F255" s="338">
        <v>15947505350</v>
      </c>
      <c r="G255" s="339"/>
      <c r="H255" s="339"/>
      <c r="I255" s="340"/>
      <c r="J255" s="341"/>
      <c r="K255" s="341"/>
      <c r="L255" s="340"/>
      <c r="M255" s="340"/>
      <c r="N255" s="340"/>
      <c r="O255" s="340"/>
      <c r="P255" s="340"/>
      <c r="Q255" s="340"/>
      <c r="R255" s="340"/>
      <c r="S255" s="340"/>
      <c r="T255" s="340"/>
      <c r="U255" s="340"/>
      <c r="V255" s="342"/>
    </row>
    <row r="256" s="313" customFormat="1" ht="18" customHeight="1" spans="1:22">
      <c r="A256" s="336" t="s">
        <v>885</v>
      </c>
      <c r="B256" s="3" t="s">
        <v>886</v>
      </c>
      <c r="C256" s="4" t="s">
        <v>782</v>
      </c>
      <c r="D256" s="337" t="s">
        <v>312</v>
      </c>
      <c r="E256" s="3" t="s">
        <v>887</v>
      </c>
      <c r="F256" s="338">
        <v>15547722380</v>
      </c>
      <c r="G256" s="339"/>
      <c r="H256" s="339"/>
      <c r="I256" s="340"/>
      <c r="J256" s="341"/>
      <c r="K256" s="341"/>
      <c r="L256" s="340"/>
      <c r="M256" s="340"/>
      <c r="N256" s="340"/>
      <c r="O256" s="340"/>
      <c r="P256" s="340"/>
      <c r="Q256" s="340"/>
      <c r="R256" s="340"/>
      <c r="S256" s="340"/>
      <c r="T256" s="340"/>
      <c r="U256" s="340"/>
      <c r="V256" s="342"/>
    </row>
    <row r="257" s="313" customFormat="1" ht="18" customHeight="1" spans="1:22">
      <c r="A257" s="336" t="s">
        <v>888</v>
      </c>
      <c r="B257" s="3" t="s">
        <v>889</v>
      </c>
      <c r="C257" s="4" t="s">
        <v>782</v>
      </c>
      <c r="D257" s="337" t="s">
        <v>312</v>
      </c>
      <c r="E257" s="3" t="s">
        <v>890</v>
      </c>
      <c r="F257" s="338">
        <v>13753095501</v>
      </c>
      <c r="G257" s="339"/>
      <c r="H257" s="339"/>
      <c r="I257" s="340"/>
      <c r="J257" s="341"/>
      <c r="K257" s="341"/>
      <c r="L257" s="340"/>
      <c r="M257" s="340"/>
      <c r="N257" s="340"/>
      <c r="O257" s="340"/>
      <c r="P257" s="340"/>
      <c r="Q257" s="340"/>
      <c r="R257" s="340"/>
      <c r="S257" s="340"/>
      <c r="T257" s="340"/>
      <c r="U257" s="340"/>
      <c r="V257" s="342"/>
    </row>
    <row r="258" s="313" customFormat="1" ht="18" customHeight="1" spans="1:22">
      <c r="A258" s="336" t="s">
        <v>891</v>
      </c>
      <c r="B258" s="3" t="s">
        <v>892</v>
      </c>
      <c r="C258" s="4" t="s">
        <v>782</v>
      </c>
      <c r="D258" s="337" t="s">
        <v>312</v>
      </c>
      <c r="E258" s="476" t="s">
        <v>893</v>
      </c>
      <c r="F258" s="338">
        <v>15204801749</v>
      </c>
      <c r="G258" s="339"/>
      <c r="H258" s="339"/>
      <c r="I258" s="340"/>
      <c r="J258" s="341"/>
      <c r="K258" s="341"/>
      <c r="L258" s="340"/>
      <c r="M258" s="340"/>
      <c r="N258" s="340"/>
      <c r="O258" s="340"/>
      <c r="P258" s="340"/>
      <c r="Q258" s="340"/>
      <c r="R258" s="340"/>
      <c r="S258" s="340"/>
      <c r="T258" s="340"/>
      <c r="U258" s="340"/>
      <c r="V258" s="342"/>
    </row>
    <row r="259" s="313" customFormat="1" ht="18" customHeight="1" spans="1:22">
      <c r="A259" s="336" t="s">
        <v>894</v>
      </c>
      <c r="B259" s="3" t="s">
        <v>895</v>
      </c>
      <c r="C259" s="4" t="s">
        <v>782</v>
      </c>
      <c r="D259" s="337" t="s">
        <v>312</v>
      </c>
      <c r="E259" s="476" t="s">
        <v>896</v>
      </c>
      <c r="F259" s="338">
        <v>13674862936</v>
      </c>
      <c r="G259" s="339"/>
      <c r="H259" s="339"/>
      <c r="I259" s="340"/>
      <c r="J259" s="341"/>
      <c r="K259" s="341"/>
      <c r="L259" s="340"/>
      <c r="M259" s="340"/>
      <c r="N259" s="340"/>
      <c r="O259" s="340"/>
      <c r="P259" s="340"/>
      <c r="Q259" s="340"/>
      <c r="R259" s="340"/>
      <c r="S259" s="340"/>
      <c r="T259" s="340"/>
      <c r="U259" s="340"/>
      <c r="V259" s="342"/>
    </row>
    <row r="260" s="313" customFormat="1" ht="18" customHeight="1" spans="1:22">
      <c r="A260" s="336" t="s">
        <v>897</v>
      </c>
      <c r="B260" s="3" t="s">
        <v>898</v>
      </c>
      <c r="C260" s="4" t="s">
        <v>782</v>
      </c>
      <c r="D260" s="337" t="s">
        <v>312</v>
      </c>
      <c r="E260" s="476" t="s">
        <v>899</v>
      </c>
      <c r="F260" s="338">
        <v>15132996195</v>
      </c>
      <c r="G260" s="339">
        <v>45819</v>
      </c>
      <c r="H260" s="339">
        <v>45834</v>
      </c>
      <c r="I260" s="340">
        <v>5600</v>
      </c>
      <c r="J260" s="341"/>
      <c r="K260" s="341"/>
      <c r="L260" s="340"/>
      <c r="M260" s="340"/>
      <c r="N260" s="340"/>
      <c r="O260" s="340"/>
      <c r="P260" s="340"/>
      <c r="Q260" s="340"/>
      <c r="R260" s="340"/>
      <c r="S260" s="340"/>
      <c r="T260" s="340"/>
      <c r="U260" s="340"/>
      <c r="V260" s="342"/>
    </row>
    <row r="261" s="313" customFormat="1" ht="18" customHeight="1" spans="1:22">
      <c r="A261" s="336"/>
      <c r="B261" s="3" t="s">
        <v>900</v>
      </c>
      <c r="C261" s="4"/>
      <c r="D261" s="337"/>
      <c r="E261" s="3"/>
      <c r="F261" s="338"/>
      <c r="G261" s="339"/>
      <c r="H261" s="339"/>
      <c r="I261" s="340"/>
      <c r="J261" s="341"/>
      <c r="K261" s="341"/>
      <c r="L261" s="340"/>
      <c r="M261" s="340"/>
      <c r="N261" s="340"/>
      <c r="O261" s="340"/>
      <c r="P261" s="340"/>
      <c r="Q261" s="340"/>
      <c r="R261" s="340"/>
      <c r="S261" s="340"/>
      <c r="T261" s="340"/>
      <c r="U261" s="340"/>
      <c r="V261" s="342"/>
    </row>
    <row r="262" s="313" customFormat="1" ht="18" customHeight="1" spans="1:22">
      <c r="A262" s="336"/>
      <c r="B262" s="3" t="s">
        <v>901</v>
      </c>
      <c r="C262" s="4"/>
      <c r="D262" s="337"/>
      <c r="E262" s="3"/>
      <c r="F262" s="338"/>
      <c r="G262" s="339"/>
      <c r="H262" s="339"/>
      <c r="I262" s="340"/>
      <c r="J262" s="341"/>
      <c r="K262" s="341"/>
      <c r="L262" s="340"/>
      <c r="M262" s="340"/>
      <c r="N262" s="340"/>
      <c r="O262" s="340"/>
      <c r="P262" s="340"/>
      <c r="Q262" s="340"/>
      <c r="R262" s="340"/>
      <c r="S262" s="340"/>
      <c r="T262" s="340"/>
      <c r="U262" s="340"/>
      <c r="V262" s="342"/>
    </row>
    <row r="263" s="313" customFormat="1" ht="18" customHeight="1" spans="1:22">
      <c r="A263" s="336"/>
      <c r="B263" s="3" t="s">
        <v>902</v>
      </c>
      <c r="C263" s="4"/>
      <c r="D263" s="337"/>
      <c r="E263" s="3"/>
      <c r="F263" s="338"/>
      <c r="G263" s="339"/>
      <c r="H263" s="339"/>
      <c r="I263" s="340"/>
      <c r="J263" s="341"/>
      <c r="K263" s="341"/>
      <c r="L263" s="340"/>
      <c r="M263" s="340"/>
      <c r="N263" s="340"/>
      <c r="O263" s="340"/>
      <c r="P263" s="340"/>
      <c r="Q263" s="340"/>
      <c r="R263" s="340"/>
      <c r="S263" s="340"/>
      <c r="T263" s="340"/>
      <c r="U263" s="340"/>
      <c r="V263" s="342"/>
    </row>
    <row r="264" s="313" customFormat="1" ht="18" customHeight="1" spans="1:22">
      <c r="A264" s="336"/>
      <c r="B264" s="3" t="s">
        <v>903</v>
      </c>
      <c r="C264" s="4"/>
      <c r="D264" s="337"/>
      <c r="E264" s="3"/>
      <c r="F264" s="338"/>
      <c r="G264" s="339">
        <v>45802</v>
      </c>
      <c r="H264" s="339">
        <v>45811</v>
      </c>
      <c r="I264" s="340">
        <v>1600</v>
      </c>
      <c r="J264" s="341"/>
      <c r="K264" s="341"/>
      <c r="L264" s="340"/>
      <c r="M264" s="340"/>
      <c r="N264" s="340"/>
      <c r="O264" s="340"/>
      <c r="P264" s="340"/>
      <c r="Q264" s="340"/>
      <c r="R264" s="340"/>
      <c r="S264" s="340"/>
      <c r="T264" s="340"/>
      <c r="U264" s="340"/>
      <c r="V264" s="342"/>
    </row>
    <row r="265" s="313" customFormat="1" ht="18" customHeight="1" spans="1:22">
      <c r="A265" s="336"/>
      <c r="B265" s="3" t="s">
        <v>904</v>
      </c>
      <c r="C265" s="4"/>
      <c r="D265" s="337"/>
      <c r="E265" s="3"/>
      <c r="F265" s="338"/>
      <c r="G265" s="339"/>
      <c r="H265" s="339"/>
      <c r="I265" s="340"/>
      <c r="J265" s="341"/>
      <c r="K265" s="341"/>
      <c r="L265" s="340"/>
      <c r="M265" s="340"/>
      <c r="N265" s="340"/>
      <c r="O265" s="340"/>
      <c r="P265" s="340"/>
      <c r="Q265" s="340"/>
      <c r="R265" s="340"/>
      <c r="S265" s="340"/>
      <c r="T265" s="340"/>
      <c r="U265" s="340"/>
      <c r="V265" s="342"/>
    </row>
    <row r="266" s="313" customFormat="1" ht="18" customHeight="1" spans="1:22">
      <c r="A266" s="336"/>
      <c r="B266" s="3" t="s">
        <v>905</v>
      </c>
      <c r="C266" s="4"/>
      <c r="D266" s="337"/>
      <c r="E266" s="3"/>
      <c r="F266" s="338"/>
      <c r="G266" s="339"/>
      <c r="H266" s="339"/>
      <c r="I266" s="340"/>
      <c r="J266" s="341"/>
      <c r="K266" s="341"/>
      <c r="L266" s="340"/>
      <c r="M266" s="340"/>
      <c r="N266" s="340"/>
      <c r="O266" s="340"/>
      <c r="P266" s="340"/>
      <c r="Q266" s="340"/>
      <c r="R266" s="340"/>
      <c r="S266" s="340"/>
      <c r="T266" s="340"/>
      <c r="U266" s="340"/>
      <c r="V266" s="342"/>
    </row>
    <row r="267" s="313" customFormat="1" ht="18" customHeight="1" spans="1:22">
      <c r="A267" s="336"/>
      <c r="B267" s="3" t="s">
        <v>906</v>
      </c>
      <c r="C267" s="4"/>
      <c r="D267" s="337"/>
      <c r="E267" s="3"/>
      <c r="F267" s="338"/>
      <c r="G267" s="339"/>
      <c r="H267" s="339"/>
      <c r="I267" s="340"/>
      <c r="J267" s="341"/>
      <c r="K267" s="341"/>
      <c r="L267" s="340"/>
      <c r="M267" s="340"/>
      <c r="N267" s="340"/>
      <c r="O267" s="340"/>
      <c r="P267" s="340"/>
      <c r="Q267" s="340"/>
      <c r="R267" s="340"/>
      <c r="S267" s="340"/>
      <c r="T267" s="340"/>
      <c r="U267" s="340"/>
      <c r="V267" s="342"/>
    </row>
    <row r="268" s="313" customFormat="1" ht="18" customHeight="1" spans="1:22">
      <c r="A268" s="336"/>
      <c r="B268" s="3"/>
      <c r="C268" s="4"/>
      <c r="D268" s="337"/>
      <c r="E268" s="3"/>
      <c r="F268" s="338"/>
      <c r="G268" s="339"/>
      <c r="H268" s="339"/>
      <c r="I268" s="340"/>
      <c r="J268" s="341"/>
      <c r="K268" s="341"/>
      <c r="L268" s="340"/>
      <c r="M268" s="340"/>
      <c r="N268" s="340"/>
      <c r="O268" s="340"/>
      <c r="P268" s="340"/>
      <c r="Q268" s="340"/>
      <c r="R268" s="340"/>
      <c r="S268" s="340"/>
      <c r="T268" s="340"/>
      <c r="U268" s="340"/>
      <c r="V268" s="342"/>
    </row>
    <row r="269" s="313" customFormat="1" ht="18" customHeight="1" spans="1:22">
      <c r="A269" s="336"/>
      <c r="B269" s="3"/>
      <c r="C269" s="4"/>
      <c r="D269" s="337"/>
      <c r="E269" s="3"/>
      <c r="F269" s="338"/>
      <c r="G269" s="339"/>
      <c r="H269" s="339"/>
      <c r="I269" s="340"/>
      <c r="J269" s="341"/>
      <c r="K269" s="341"/>
      <c r="L269" s="340"/>
      <c r="M269" s="340"/>
      <c r="N269" s="340"/>
      <c r="O269" s="340"/>
      <c r="P269" s="340"/>
      <c r="Q269" s="340"/>
      <c r="R269" s="340"/>
      <c r="S269" s="340"/>
      <c r="T269" s="340"/>
      <c r="U269" s="340"/>
      <c r="V269" s="342"/>
    </row>
    <row r="270" s="313" customFormat="1" ht="18" customHeight="1" spans="1:22">
      <c r="A270" s="336"/>
      <c r="B270" s="3"/>
      <c r="C270" s="4"/>
      <c r="D270" s="337"/>
      <c r="E270" s="3"/>
      <c r="F270" s="338"/>
      <c r="G270" s="339"/>
      <c r="H270" s="339"/>
      <c r="I270" s="340"/>
      <c r="J270" s="341"/>
      <c r="K270" s="341"/>
      <c r="L270" s="340"/>
      <c r="M270" s="340"/>
      <c r="N270" s="340"/>
      <c r="O270" s="340"/>
      <c r="P270" s="340"/>
      <c r="Q270" s="340"/>
      <c r="R270" s="340"/>
      <c r="S270" s="340"/>
      <c r="T270" s="340"/>
      <c r="U270" s="340"/>
      <c r="V270" s="342"/>
    </row>
    <row r="271" s="313" customFormat="1" ht="18" customHeight="1" spans="1:22">
      <c r="A271" s="336" t="s">
        <v>907</v>
      </c>
      <c r="B271" s="3" t="s">
        <v>908</v>
      </c>
      <c r="C271" s="4" t="s">
        <v>782</v>
      </c>
      <c r="D271" s="337" t="s">
        <v>312</v>
      </c>
      <c r="E271" s="476" t="s">
        <v>909</v>
      </c>
      <c r="F271" s="338">
        <v>18588964097</v>
      </c>
      <c r="G271" s="339"/>
      <c r="H271" s="339"/>
      <c r="I271" s="340"/>
      <c r="J271" s="341"/>
      <c r="K271" s="341"/>
      <c r="L271" s="340"/>
      <c r="M271" s="340"/>
      <c r="N271" s="340"/>
      <c r="O271" s="340"/>
      <c r="P271" s="340"/>
      <c r="Q271" s="340"/>
      <c r="R271" s="340"/>
      <c r="S271" s="340"/>
      <c r="T271" s="340"/>
      <c r="U271" s="340"/>
      <c r="V271" s="342"/>
    </row>
    <row r="272" s="313" customFormat="1" ht="18" customHeight="1" spans="1:22">
      <c r="A272" s="336" t="s">
        <v>910</v>
      </c>
      <c r="B272" s="3" t="s">
        <v>911</v>
      </c>
      <c r="C272" s="4" t="s">
        <v>782</v>
      </c>
      <c r="D272" s="337" t="s">
        <v>312</v>
      </c>
      <c r="E272" s="476" t="s">
        <v>912</v>
      </c>
      <c r="F272" s="338">
        <v>17082420111</v>
      </c>
      <c r="G272" s="339"/>
      <c r="H272" s="339"/>
      <c r="I272" s="340"/>
      <c r="J272" s="341"/>
      <c r="K272" s="341"/>
      <c r="L272" s="340"/>
      <c r="M272" s="340"/>
      <c r="N272" s="340"/>
      <c r="O272" s="340"/>
      <c r="P272" s="340"/>
      <c r="Q272" s="340"/>
      <c r="R272" s="340"/>
      <c r="S272" s="340"/>
      <c r="T272" s="340"/>
      <c r="U272" s="340"/>
      <c r="V272" s="342"/>
    </row>
    <row r="273" s="313" customFormat="1" ht="18" customHeight="1" spans="1:22">
      <c r="A273" s="336" t="s">
        <v>913</v>
      </c>
      <c r="B273" s="3" t="s">
        <v>914</v>
      </c>
      <c r="C273" s="4" t="s">
        <v>782</v>
      </c>
      <c r="D273" s="337" t="s">
        <v>312</v>
      </c>
      <c r="E273" s="476" t="s">
        <v>915</v>
      </c>
      <c r="F273" s="338">
        <v>15831823400</v>
      </c>
      <c r="G273" s="339"/>
      <c r="H273" s="339"/>
      <c r="I273" s="340"/>
      <c r="J273" s="341"/>
      <c r="K273" s="341"/>
      <c r="L273" s="340"/>
      <c r="M273" s="340"/>
      <c r="N273" s="340"/>
      <c r="O273" s="340"/>
      <c r="P273" s="340"/>
      <c r="Q273" s="340"/>
      <c r="R273" s="340"/>
      <c r="S273" s="340"/>
      <c r="T273" s="340"/>
      <c r="U273" s="340"/>
      <c r="V273" s="342"/>
    </row>
    <row r="274" s="313" customFormat="1" ht="18" customHeight="1" spans="1:22">
      <c r="A274" s="336"/>
      <c r="B274" s="3" t="s">
        <v>916</v>
      </c>
      <c r="C274" s="4" t="s">
        <v>782</v>
      </c>
      <c r="D274" s="337" t="s">
        <v>312</v>
      </c>
      <c r="E274" s="476" t="s">
        <v>917</v>
      </c>
      <c r="F274" s="338">
        <v>18132920258</v>
      </c>
      <c r="G274" s="339"/>
      <c r="H274" s="339"/>
      <c r="I274" s="340"/>
      <c r="J274" s="341"/>
      <c r="K274" s="341"/>
      <c r="L274" s="340"/>
      <c r="M274" s="340"/>
      <c r="N274" s="340"/>
      <c r="O274" s="340"/>
      <c r="P274" s="340"/>
      <c r="Q274" s="340"/>
      <c r="R274" s="340"/>
      <c r="S274" s="340"/>
      <c r="T274" s="340"/>
      <c r="U274" s="340"/>
      <c r="V274" s="342"/>
    </row>
    <row r="275" s="313" customFormat="1" ht="18" customHeight="1" spans="1:22">
      <c r="A275" s="336"/>
      <c r="B275" s="3" t="s">
        <v>918</v>
      </c>
      <c r="C275" s="4" t="s">
        <v>782</v>
      </c>
      <c r="D275" s="337" t="s">
        <v>312</v>
      </c>
      <c r="E275" s="476" t="s">
        <v>919</v>
      </c>
      <c r="F275" s="338" t="s">
        <v>920</v>
      </c>
      <c r="G275" s="339"/>
      <c r="H275" s="339"/>
      <c r="I275" s="340"/>
      <c r="J275" s="341"/>
      <c r="K275" s="341"/>
      <c r="L275" s="340"/>
      <c r="M275" s="340"/>
      <c r="N275" s="340"/>
      <c r="O275" s="340"/>
      <c r="P275" s="340"/>
      <c r="Q275" s="340"/>
      <c r="R275" s="340"/>
      <c r="S275" s="340"/>
      <c r="T275" s="340"/>
      <c r="U275" s="340"/>
      <c r="V275" s="342"/>
    </row>
    <row r="276" s="313" customFormat="1" ht="18" customHeight="1" spans="1:22">
      <c r="A276" s="336"/>
      <c r="B276" s="3" t="s">
        <v>921</v>
      </c>
      <c r="C276" s="4" t="s">
        <v>782</v>
      </c>
      <c r="D276" s="337" t="s">
        <v>312</v>
      </c>
      <c r="E276" s="476" t="s">
        <v>922</v>
      </c>
      <c r="F276" s="338">
        <v>13623409281</v>
      </c>
      <c r="G276" s="339"/>
      <c r="H276" s="339"/>
      <c r="I276" s="340"/>
      <c r="J276" s="341"/>
      <c r="K276" s="341"/>
      <c r="L276" s="340"/>
      <c r="M276" s="340"/>
      <c r="N276" s="340"/>
      <c r="O276" s="340"/>
      <c r="P276" s="340"/>
      <c r="Q276" s="340"/>
      <c r="R276" s="340"/>
      <c r="S276" s="340"/>
      <c r="T276" s="340"/>
      <c r="U276" s="340"/>
      <c r="V276" s="342"/>
    </row>
    <row r="277" s="313" customFormat="1" ht="18" customHeight="1" spans="1:22">
      <c r="A277" s="336"/>
      <c r="B277" s="3" t="s">
        <v>923</v>
      </c>
      <c r="C277" s="4" t="s">
        <v>782</v>
      </c>
      <c r="D277" s="337" t="s">
        <v>312</v>
      </c>
      <c r="E277" s="476" t="s">
        <v>924</v>
      </c>
      <c r="F277" s="338">
        <v>13313194775</v>
      </c>
      <c r="G277" s="339"/>
      <c r="H277" s="339"/>
      <c r="I277" s="340"/>
      <c r="J277" s="341"/>
      <c r="K277" s="341"/>
      <c r="L277" s="340"/>
      <c r="M277" s="340"/>
      <c r="N277" s="340"/>
      <c r="O277" s="340"/>
      <c r="P277" s="340"/>
      <c r="Q277" s="340"/>
      <c r="R277" s="340"/>
      <c r="S277" s="340"/>
      <c r="T277" s="340"/>
      <c r="U277" s="340"/>
      <c r="V277" s="342"/>
    </row>
    <row r="278" s="313" customFormat="1" ht="18" customHeight="1" spans="1:22">
      <c r="A278" s="336"/>
      <c r="B278" s="3" t="s">
        <v>925</v>
      </c>
      <c r="C278" s="4" t="s">
        <v>782</v>
      </c>
      <c r="D278" s="337" t="s">
        <v>312</v>
      </c>
      <c r="E278" s="476" t="s">
        <v>926</v>
      </c>
      <c r="F278" s="338">
        <v>13384802228</v>
      </c>
      <c r="G278" s="339"/>
      <c r="H278" s="339"/>
      <c r="I278" s="340"/>
      <c r="J278" s="341"/>
      <c r="K278" s="341"/>
      <c r="L278" s="340"/>
      <c r="M278" s="340"/>
      <c r="N278" s="340"/>
      <c r="O278" s="340"/>
      <c r="P278" s="340"/>
      <c r="Q278" s="340"/>
      <c r="R278" s="340"/>
      <c r="S278" s="340"/>
      <c r="T278" s="340"/>
      <c r="U278" s="340"/>
      <c r="V278" s="342"/>
    </row>
    <row r="279" s="313" customFormat="1" ht="18" customHeight="1" spans="1:22">
      <c r="A279" s="336"/>
      <c r="B279" s="3" t="s">
        <v>927</v>
      </c>
      <c r="C279" s="4" t="s">
        <v>782</v>
      </c>
      <c r="D279" s="337" t="s">
        <v>312</v>
      </c>
      <c r="E279" s="476" t="s">
        <v>928</v>
      </c>
      <c r="F279" s="338">
        <v>15269859688</v>
      </c>
      <c r="G279" s="339"/>
      <c r="H279" s="339"/>
      <c r="I279" s="340"/>
      <c r="J279" s="341"/>
      <c r="K279" s="341"/>
      <c r="L279" s="340"/>
      <c r="M279" s="340"/>
      <c r="N279" s="340"/>
      <c r="O279" s="340"/>
      <c r="P279" s="340"/>
      <c r="Q279" s="340"/>
      <c r="R279" s="340"/>
      <c r="S279" s="340"/>
      <c r="T279" s="340"/>
      <c r="U279" s="340"/>
      <c r="V279" s="342"/>
    </row>
    <row r="280" s="313" customFormat="1" ht="18" customHeight="1" spans="1:22">
      <c r="A280" s="336"/>
      <c r="B280" s="3" t="s">
        <v>929</v>
      </c>
      <c r="C280" s="4"/>
      <c r="D280" s="337"/>
      <c r="E280" s="3"/>
      <c r="F280" s="338"/>
      <c r="G280" s="339"/>
      <c r="H280" s="339"/>
      <c r="I280" s="340"/>
      <c r="J280" s="341"/>
      <c r="K280" s="341"/>
      <c r="L280" s="340"/>
      <c r="M280" s="340"/>
      <c r="N280" s="340"/>
      <c r="O280" s="340"/>
      <c r="P280" s="340"/>
      <c r="Q280" s="340"/>
      <c r="R280" s="340"/>
      <c r="S280" s="340"/>
      <c r="T280" s="340"/>
      <c r="U280" s="340"/>
      <c r="V280" s="342"/>
    </row>
    <row r="281" s="313" customFormat="1" ht="18" customHeight="1" spans="1:22">
      <c r="A281" s="336"/>
      <c r="B281" s="3" t="s">
        <v>816</v>
      </c>
      <c r="C281" s="4" t="s">
        <v>782</v>
      </c>
      <c r="D281" s="337"/>
      <c r="E281" s="3"/>
      <c r="F281" s="338"/>
      <c r="G281" s="339"/>
      <c r="H281" s="339"/>
      <c r="I281" s="340"/>
      <c r="J281" s="341"/>
      <c r="K281" s="341"/>
      <c r="L281" s="340"/>
      <c r="M281" s="340"/>
      <c r="N281" s="340"/>
      <c r="O281" s="340"/>
      <c r="P281" s="340"/>
      <c r="Q281" s="340"/>
      <c r="R281" s="340"/>
      <c r="S281" s="340"/>
      <c r="T281" s="340"/>
      <c r="U281" s="340"/>
      <c r="V281" s="342"/>
    </row>
    <row r="282" s="313" customFormat="1" ht="18" customHeight="1" spans="1:22">
      <c r="A282" s="336"/>
      <c r="B282" s="3" t="s">
        <v>930</v>
      </c>
      <c r="C282" s="4" t="s">
        <v>782</v>
      </c>
      <c r="D282" s="337"/>
      <c r="E282" s="3"/>
      <c r="F282" s="338"/>
      <c r="G282" s="339"/>
      <c r="H282" s="339"/>
      <c r="I282" s="340"/>
      <c r="J282" s="341"/>
      <c r="K282" s="341"/>
      <c r="L282" s="340"/>
      <c r="M282" s="340"/>
      <c r="N282" s="340"/>
      <c r="O282" s="340"/>
      <c r="P282" s="340"/>
      <c r="Q282" s="340"/>
      <c r="R282" s="340"/>
      <c r="S282" s="340"/>
      <c r="T282" s="340"/>
      <c r="U282" s="340"/>
      <c r="V282" s="342"/>
    </row>
    <row r="283" s="313" customFormat="1" ht="18" customHeight="1" spans="1:22">
      <c r="A283" s="336" t="s">
        <v>931</v>
      </c>
      <c r="B283" s="3" t="s">
        <v>932</v>
      </c>
      <c r="C283" s="4" t="s">
        <v>782</v>
      </c>
      <c r="D283" s="337" t="s">
        <v>312</v>
      </c>
      <c r="E283" s="476" t="s">
        <v>933</v>
      </c>
      <c r="F283" s="338">
        <v>18909330743</v>
      </c>
      <c r="G283" s="339"/>
      <c r="H283" s="339"/>
      <c r="I283" s="340"/>
      <c r="J283" s="341"/>
      <c r="K283" s="341"/>
      <c r="L283" s="340"/>
      <c r="M283" s="340"/>
      <c r="N283" s="340"/>
      <c r="O283" s="340"/>
      <c r="P283" s="340"/>
      <c r="Q283" s="340"/>
      <c r="R283" s="340"/>
      <c r="S283" s="340"/>
      <c r="T283" s="340"/>
      <c r="U283" s="340"/>
      <c r="V283" s="342"/>
    </row>
    <row r="284" s="313" customFormat="1" ht="18" customHeight="1" spans="1:22">
      <c r="A284" s="336" t="s">
        <v>934</v>
      </c>
      <c r="B284" s="3" t="s">
        <v>935</v>
      </c>
      <c r="C284" s="4" t="s">
        <v>782</v>
      </c>
      <c r="D284" s="337" t="s">
        <v>312</v>
      </c>
      <c r="E284" s="476" t="s">
        <v>936</v>
      </c>
      <c r="F284" s="338">
        <v>15148480398</v>
      </c>
      <c r="G284" s="339"/>
      <c r="H284" s="339"/>
      <c r="I284" s="340"/>
      <c r="J284" s="341"/>
      <c r="K284" s="341"/>
      <c r="L284" s="340"/>
      <c r="M284" s="340"/>
      <c r="N284" s="340"/>
      <c r="O284" s="340"/>
      <c r="P284" s="340"/>
      <c r="Q284" s="340"/>
      <c r="R284" s="340"/>
      <c r="S284" s="340"/>
      <c r="T284" s="340"/>
      <c r="U284" s="340"/>
      <c r="V284" s="342"/>
    </row>
    <row r="285" s="313" customFormat="1" ht="18" customHeight="1" spans="1:22">
      <c r="A285" s="336" t="s">
        <v>937</v>
      </c>
      <c r="B285" s="3" t="s">
        <v>938</v>
      </c>
      <c r="C285" s="4" t="s">
        <v>782</v>
      </c>
      <c r="D285" s="337" t="s">
        <v>312</v>
      </c>
      <c r="E285" s="476" t="s">
        <v>939</v>
      </c>
      <c r="F285" s="338">
        <v>15598897682</v>
      </c>
      <c r="G285" s="339"/>
      <c r="H285" s="339"/>
      <c r="I285" s="340"/>
      <c r="J285" s="341"/>
      <c r="K285" s="341"/>
      <c r="L285" s="340"/>
      <c r="M285" s="340"/>
      <c r="N285" s="340"/>
      <c r="O285" s="340"/>
      <c r="P285" s="340"/>
      <c r="Q285" s="340"/>
      <c r="R285" s="340"/>
      <c r="S285" s="340"/>
      <c r="T285" s="340"/>
      <c r="U285" s="340"/>
      <c r="V285" s="342"/>
    </row>
    <row r="286" s="313" customFormat="1" ht="18" customHeight="1" spans="1:22">
      <c r="A286" s="336" t="s">
        <v>940</v>
      </c>
      <c r="B286" s="3" t="s">
        <v>941</v>
      </c>
      <c r="C286" s="4" t="s">
        <v>782</v>
      </c>
      <c r="D286" s="337" t="s">
        <v>312</v>
      </c>
      <c r="E286" s="476" t="s">
        <v>942</v>
      </c>
      <c r="F286" s="338">
        <v>13734701155</v>
      </c>
      <c r="G286" s="339"/>
      <c r="H286" s="339"/>
      <c r="I286" s="340"/>
      <c r="J286" s="341"/>
      <c r="K286" s="341"/>
      <c r="L286" s="340"/>
      <c r="M286" s="340"/>
      <c r="N286" s="340"/>
      <c r="O286" s="340"/>
      <c r="P286" s="340"/>
      <c r="Q286" s="340"/>
      <c r="R286" s="340"/>
      <c r="S286" s="340"/>
      <c r="T286" s="340"/>
      <c r="U286" s="340"/>
      <c r="V286" s="342"/>
    </row>
    <row r="287" s="313" customFormat="1" ht="18" customHeight="1" spans="1:22">
      <c r="A287" s="336" t="s">
        <v>943</v>
      </c>
      <c r="B287" s="3" t="s">
        <v>944</v>
      </c>
      <c r="C287" s="4" t="s">
        <v>782</v>
      </c>
      <c r="D287" s="337" t="s">
        <v>312</v>
      </c>
      <c r="E287" s="476" t="s">
        <v>945</v>
      </c>
      <c r="F287" s="338">
        <v>15715425919</v>
      </c>
      <c r="G287" s="339"/>
      <c r="H287" s="339"/>
      <c r="I287" s="340"/>
      <c r="J287" s="341"/>
      <c r="K287" s="341"/>
      <c r="L287" s="340"/>
      <c r="M287" s="340"/>
      <c r="N287" s="340"/>
      <c r="O287" s="340"/>
      <c r="P287" s="340"/>
      <c r="Q287" s="340"/>
      <c r="R287" s="340"/>
      <c r="S287" s="340"/>
      <c r="T287" s="340"/>
      <c r="U287" s="340"/>
      <c r="V287" s="342"/>
    </row>
    <row r="288" s="313" customFormat="1" ht="18" customHeight="1" spans="1:22">
      <c r="A288" s="336" t="s">
        <v>946</v>
      </c>
      <c r="B288" s="3" t="s">
        <v>947</v>
      </c>
      <c r="C288" s="4" t="s">
        <v>782</v>
      </c>
      <c r="D288" s="337" t="s">
        <v>312</v>
      </c>
      <c r="E288" s="476" t="s">
        <v>948</v>
      </c>
      <c r="F288" s="338">
        <v>18509553331</v>
      </c>
      <c r="G288" s="339"/>
      <c r="H288" s="339"/>
      <c r="I288" s="340"/>
      <c r="J288" s="341"/>
      <c r="K288" s="341"/>
      <c r="L288" s="340"/>
      <c r="M288" s="340"/>
      <c r="N288" s="340"/>
      <c r="O288" s="340"/>
      <c r="P288" s="340"/>
      <c r="Q288" s="340"/>
      <c r="R288" s="340"/>
      <c r="S288" s="340"/>
      <c r="T288" s="340"/>
      <c r="U288" s="340"/>
      <c r="V288" s="342"/>
    </row>
    <row r="289" s="313" customFormat="1" ht="18" customHeight="1" spans="1:22">
      <c r="A289" s="336" t="s">
        <v>949</v>
      </c>
      <c r="B289" s="3" t="s">
        <v>950</v>
      </c>
      <c r="C289" s="4" t="s">
        <v>782</v>
      </c>
      <c r="D289" s="337" t="s">
        <v>312</v>
      </c>
      <c r="E289" s="476" t="s">
        <v>951</v>
      </c>
      <c r="F289" s="338">
        <v>13098042021</v>
      </c>
      <c r="G289" s="339">
        <v>45726</v>
      </c>
      <c r="H289" s="339">
        <v>45737</v>
      </c>
      <c r="I289" s="340">
        <v>2000</v>
      </c>
      <c r="J289" s="341"/>
      <c r="K289" s="341"/>
      <c r="L289" s="340"/>
      <c r="M289" s="340"/>
      <c r="N289" s="340"/>
      <c r="O289" s="340"/>
      <c r="P289" s="340"/>
      <c r="Q289" s="340"/>
      <c r="R289" s="340"/>
      <c r="S289" s="340"/>
      <c r="T289" s="340"/>
      <c r="U289" s="340"/>
      <c r="V289" s="342"/>
    </row>
    <row r="290" s="313" customFormat="1" ht="18" customHeight="1" spans="1:22">
      <c r="A290" s="336" t="s">
        <v>952</v>
      </c>
      <c r="B290" s="3" t="s">
        <v>953</v>
      </c>
      <c r="C290" s="4" t="s">
        <v>782</v>
      </c>
      <c r="D290" s="337" t="s">
        <v>312</v>
      </c>
      <c r="E290" s="3" t="s">
        <v>954</v>
      </c>
      <c r="F290" s="338">
        <v>13730380102</v>
      </c>
      <c r="G290" s="339"/>
      <c r="H290" s="339"/>
      <c r="I290" s="340"/>
      <c r="J290" s="341"/>
      <c r="K290" s="341"/>
      <c r="L290" s="340"/>
      <c r="M290" s="340"/>
      <c r="N290" s="340"/>
      <c r="O290" s="340"/>
      <c r="P290" s="340"/>
      <c r="Q290" s="340"/>
      <c r="R290" s="340"/>
      <c r="S290" s="340"/>
      <c r="T290" s="340"/>
      <c r="U290" s="340"/>
      <c r="V290" s="342"/>
    </row>
    <row r="291" s="313" customFormat="1" ht="18" customHeight="1" spans="1:22">
      <c r="A291" s="336" t="s">
        <v>955</v>
      </c>
      <c r="B291" s="4" t="s">
        <v>532</v>
      </c>
      <c r="C291" s="4" t="s">
        <v>782</v>
      </c>
      <c r="D291" s="4" t="s">
        <v>312</v>
      </c>
      <c r="E291" s="477" t="s">
        <v>956</v>
      </c>
      <c r="F291" s="338">
        <v>14741488828</v>
      </c>
      <c r="G291" s="339"/>
      <c r="H291" s="339"/>
      <c r="I291" s="340"/>
      <c r="J291" s="341"/>
      <c r="K291" s="341"/>
      <c r="L291" s="340"/>
      <c r="M291" s="340"/>
      <c r="N291" s="340"/>
      <c r="O291" s="340"/>
      <c r="P291" s="340"/>
      <c r="Q291" s="340"/>
      <c r="R291" s="340"/>
      <c r="S291" s="340"/>
      <c r="T291" s="340"/>
      <c r="U291" s="340"/>
      <c r="V291" s="342"/>
    </row>
    <row r="292" s="313" customFormat="1" ht="18" customHeight="1" spans="1:22">
      <c r="A292" s="336" t="s">
        <v>957</v>
      </c>
      <c r="B292" s="4" t="s">
        <v>958</v>
      </c>
      <c r="C292" s="4" t="s">
        <v>782</v>
      </c>
      <c r="D292" s="4" t="s">
        <v>312</v>
      </c>
      <c r="E292" s="477" t="s">
        <v>959</v>
      </c>
      <c r="F292" s="338">
        <v>13703758600</v>
      </c>
      <c r="G292" s="339"/>
      <c r="H292" s="339"/>
      <c r="I292" s="340"/>
      <c r="J292" s="341"/>
      <c r="K292" s="341"/>
      <c r="L292" s="340"/>
      <c r="M292" s="340"/>
      <c r="N292" s="340"/>
      <c r="O292" s="340"/>
      <c r="P292" s="340"/>
      <c r="Q292" s="340"/>
      <c r="R292" s="340"/>
      <c r="S292" s="340"/>
      <c r="T292" s="340"/>
      <c r="U292" s="340"/>
      <c r="V292" s="342"/>
    </row>
    <row r="293" s="313" customFormat="1" ht="18" customHeight="1" spans="1:22">
      <c r="A293" s="336" t="s">
        <v>960</v>
      </c>
      <c r="B293" s="3" t="s">
        <v>961</v>
      </c>
      <c r="C293" s="4" t="s">
        <v>782</v>
      </c>
      <c r="D293" s="337" t="s">
        <v>312</v>
      </c>
      <c r="E293" s="479" t="s">
        <v>962</v>
      </c>
      <c r="F293" s="338">
        <v>18363281086</v>
      </c>
      <c r="G293" s="339"/>
      <c r="H293" s="339"/>
      <c r="I293" s="340"/>
      <c r="J293" s="341"/>
      <c r="K293" s="341"/>
      <c r="L293" s="340"/>
      <c r="M293" s="340"/>
      <c r="N293" s="340"/>
      <c r="O293" s="340"/>
      <c r="P293" s="340"/>
      <c r="Q293" s="340"/>
      <c r="R293" s="340"/>
      <c r="S293" s="340"/>
      <c r="T293" s="340"/>
      <c r="U293" s="340"/>
      <c r="V293" s="342"/>
    </row>
    <row r="294" s="313" customFormat="1" ht="18" customHeight="1" spans="1:22">
      <c r="A294" s="336" t="s">
        <v>963</v>
      </c>
      <c r="B294" s="3" t="s">
        <v>964</v>
      </c>
      <c r="C294" s="4" t="s">
        <v>782</v>
      </c>
      <c r="D294" s="337" t="s">
        <v>312</v>
      </c>
      <c r="E294" s="479" t="s">
        <v>965</v>
      </c>
      <c r="F294" s="338">
        <v>15048439120</v>
      </c>
      <c r="G294" s="339"/>
      <c r="H294" s="339"/>
      <c r="I294" s="340"/>
      <c r="J294" s="341"/>
      <c r="K294" s="341"/>
      <c r="L294" s="340"/>
      <c r="M294" s="340"/>
      <c r="N294" s="340"/>
      <c r="O294" s="340"/>
      <c r="P294" s="340"/>
      <c r="Q294" s="340"/>
      <c r="R294" s="340"/>
      <c r="S294" s="340"/>
      <c r="T294" s="340"/>
      <c r="U294" s="340"/>
      <c r="V294" s="342"/>
    </row>
    <row r="295" s="313" customFormat="1" ht="18" customHeight="1" spans="1:22">
      <c r="A295" s="336" t="s">
        <v>966</v>
      </c>
      <c r="B295" s="3" t="s">
        <v>967</v>
      </c>
      <c r="C295" s="4" t="s">
        <v>782</v>
      </c>
      <c r="D295" s="337" t="s">
        <v>312</v>
      </c>
      <c r="E295" s="476" t="s">
        <v>968</v>
      </c>
      <c r="F295" s="338">
        <v>17753176371</v>
      </c>
      <c r="G295" s="339"/>
      <c r="H295" s="339"/>
      <c r="I295" s="340"/>
      <c r="J295" s="341"/>
      <c r="K295" s="341"/>
      <c r="L295" s="340"/>
      <c r="M295" s="340"/>
      <c r="N295" s="340"/>
      <c r="O295" s="340"/>
      <c r="P295" s="340"/>
      <c r="Q295" s="340"/>
      <c r="R295" s="340"/>
      <c r="S295" s="340"/>
      <c r="T295" s="340"/>
      <c r="U295" s="340"/>
      <c r="V295" s="342"/>
    </row>
    <row r="296" s="313" customFormat="1" ht="18" customHeight="1" spans="1:22">
      <c r="A296" s="336" t="s">
        <v>969</v>
      </c>
      <c r="B296" s="3" t="s">
        <v>970</v>
      </c>
      <c r="C296" s="4" t="s">
        <v>782</v>
      </c>
      <c r="D296" s="337" t="s">
        <v>312</v>
      </c>
      <c r="E296" s="3" t="s">
        <v>971</v>
      </c>
      <c r="F296" s="338">
        <v>15704777360</v>
      </c>
      <c r="G296" s="339"/>
      <c r="H296" s="339"/>
      <c r="I296" s="340"/>
      <c r="J296" s="341"/>
      <c r="K296" s="341"/>
      <c r="L296" s="340"/>
      <c r="M296" s="340"/>
      <c r="N296" s="340"/>
      <c r="O296" s="340"/>
      <c r="P296" s="340"/>
      <c r="Q296" s="340"/>
      <c r="R296" s="340"/>
      <c r="S296" s="340"/>
      <c r="T296" s="340"/>
      <c r="U296" s="340"/>
      <c r="V296" s="342"/>
    </row>
    <row r="297" s="313" customFormat="1" ht="18" customHeight="1" spans="1:22">
      <c r="A297" s="336" t="s">
        <v>972</v>
      </c>
      <c r="B297" s="3" t="s">
        <v>973</v>
      </c>
      <c r="C297" s="4" t="s">
        <v>782</v>
      </c>
      <c r="D297" s="337" t="s">
        <v>312</v>
      </c>
      <c r="E297" s="3" t="s">
        <v>974</v>
      </c>
      <c r="F297" s="338">
        <v>17530917071</v>
      </c>
      <c r="G297" s="339"/>
      <c r="H297" s="339"/>
      <c r="I297" s="340"/>
      <c r="J297" s="341"/>
      <c r="K297" s="341"/>
      <c r="L297" s="340"/>
      <c r="M297" s="340"/>
      <c r="N297" s="340"/>
      <c r="O297" s="340"/>
      <c r="P297" s="340"/>
      <c r="Q297" s="340"/>
      <c r="R297" s="340"/>
      <c r="S297" s="340"/>
      <c r="T297" s="340"/>
      <c r="U297" s="340"/>
      <c r="V297" s="342"/>
    </row>
    <row r="298" s="313" customFormat="1" ht="18" customHeight="1" spans="1:22">
      <c r="A298" s="336" t="s">
        <v>975</v>
      </c>
      <c r="B298" s="3" t="s">
        <v>976</v>
      </c>
      <c r="C298" s="4" t="s">
        <v>782</v>
      </c>
      <c r="D298" s="337" t="s">
        <v>312</v>
      </c>
      <c r="E298" s="3" t="s">
        <v>977</v>
      </c>
      <c r="F298" s="338">
        <v>14747174236</v>
      </c>
      <c r="G298" s="339"/>
      <c r="H298" s="339"/>
      <c r="I298" s="340"/>
      <c r="J298" s="341"/>
      <c r="K298" s="341"/>
      <c r="L298" s="340"/>
      <c r="M298" s="340"/>
      <c r="N298" s="340"/>
      <c r="O298" s="340"/>
      <c r="P298" s="340"/>
      <c r="Q298" s="340"/>
      <c r="R298" s="340"/>
      <c r="S298" s="340"/>
      <c r="T298" s="340"/>
      <c r="U298" s="340"/>
      <c r="V298" s="342"/>
    </row>
    <row r="299" s="313" customFormat="1" ht="18" customHeight="1" spans="1:22">
      <c r="A299" s="336" t="s">
        <v>978</v>
      </c>
      <c r="B299" s="3" t="s">
        <v>979</v>
      </c>
      <c r="C299" s="4" t="s">
        <v>782</v>
      </c>
      <c r="D299" s="337" t="s">
        <v>312</v>
      </c>
      <c r="E299" s="3" t="s">
        <v>980</v>
      </c>
      <c r="F299" s="338">
        <v>18251689497</v>
      </c>
      <c r="G299" s="339"/>
      <c r="H299" s="339"/>
      <c r="I299" s="340"/>
      <c r="J299" s="341"/>
      <c r="K299" s="341"/>
      <c r="L299" s="340"/>
      <c r="M299" s="340"/>
      <c r="N299" s="340"/>
      <c r="O299" s="340"/>
      <c r="P299" s="340"/>
      <c r="Q299" s="340"/>
      <c r="R299" s="340"/>
      <c r="S299" s="340"/>
      <c r="T299" s="340"/>
      <c r="U299" s="340"/>
      <c r="V299" s="342"/>
    </row>
    <row r="300" s="313" customFormat="1" ht="18" customHeight="1" spans="1:22">
      <c r="A300" s="336" t="s">
        <v>981</v>
      </c>
      <c r="B300" s="3" t="s">
        <v>982</v>
      </c>
      <c r="C300" s="4" t="s">
        <v>782</v>
      </c>
      <c r="D300" s="337" t="s">
        <v>312</v>
      </c>
      <c r="E300" s="3" t="s">
        <v>983</v>
      </c>
      <c r="F300" s="338">
        <v>15841852175</v>
      </c>
      <c r="G300" s="339"/>
      <c r="H300" s="339"/>
      <c r="I300" s="340"/>
      <c r="J300" s="341"/>
      <c r="K300" s="341"/>
      <c r="L300" s="340"/>
      <c r="M300" s="340"/>
      <c r="N300" s="340"/>
      <c r="O300" s="340"/>
      <c r="P300" s="340"/>
      <c r="Q300" s="340"/>
      <c r="R300" s="340"/>
      <c r="S300" s="340"/>
      <c r="T300" s="340"/>
      <c r="U300" s="340"/>
      <c r="V300" s="342"/>
    </row>
    <row r="301" s="313" customFormat="1" ht="18" customHeight="1" spans="1:22">
      <c r="A301" s="336" t="s">
        <v>984</v>
      </c>
      <c r="B301" s="3" t="s">
        <v>188</v>
      </c>
      <c r="C301" s="4" t="s">
        <v>782</v>
      </c>
      <c r="D301" s="337" t="s">
        <v>312</v>
      </c>
      <c r="E301" s="3" t="s">
        <v>985</v>
      </c>
      <c r="F301" s="338">
        <v>15630373227</v>
      </c>
      <c r="G301" s="347"/>
      <c r="H301" s="347"/>
      <c r="I301" s="314"/>
      <c r="J301" s="341"/>
      <c r="K301" s="341"/>
      <c r="L301" s="340"/>
      <c r="M301" s="340"/>
      <c r="N301" s="340"/>
      <c r="O301" s="340"/>
      <c r="P301" s="340"/>
      <c r="Q301" s="340"/>
      <c r="R301" s="340"/>
      <c r="S301" s="340"/>
      <c r="T301" s="340"/>
      <c r="U301" s="340"/>
      <c r="V301" s="342"/>
    </row>
    <row r="302" s="313" customFormat="1" ht="18" customHeight="1" spans="1:22">
      <c r="A302" s="336" t="s">
        <v>986</v>
      </c>
      <c r="B302" s="3" t="s">
        <v>987</v>
      </c>
      <c r="C302" s="4" t="s">
        <v>782</v>
      </c>
      <c r="D302" s="337" t="s">
        <v>312</v>
      </c>
      <c r="E302" s="3" t="s">
        <v>988</v>
      </c>
      <c r="F302" s="338">
        <v>15149696408</v>
      </c>
      <c r="G302" s="339"/>
      <c r="H302" s="339"/>
      <c r="I302" s="340"/>
      <c r="J302" s="341"/>
      <c r="K302" s="341"/>
      <c r="L302" s="340"/>
      <c r="M302" s="340"/>
      <c r="N302" s="340"/>
      <c r="O302" s="340"/>
      <c r="P302" s="340"/>
      <c r="Q302" s="340"/>
      <c r="R302" s="340"/>
      <c r="S302" s="340"/>
      <c r="T302" s="340"/>
      <c r="U302" s="340"/>
      <c r="V302" s="342"/>
    </row>
    <row r="303" s="313" customFormat="1" ht="18" customHeight="1" spans="1:22">
      <c r="A303" s="336"/>
      <c r="B303" s="3" t="s">
        <v>989</v>
      </c>
      <c r="C303" s="4"/>
      <c r="D303" s="337"/>
      <c r="E303" s="3"/>
      <c r="F303" s="338"/>
      <c r="G303" s="339">
        <v>45753</v>
      </c>
      <c r="H303" s="339">
        <v>45762</v>
      </c>
      <c r="I303" s="340">
        <v>1780</v>
      </c>
      <c r="J303" s="341"/>
      <c r="K303" s="341"/>
      <c r="L303" s="340"/>
      <c r="M303" s="340"/>
      <c r="N303" s="340"/>
      <c r="O303" s="340"/>
      <c r="P303" s="340"/>
      <c r="Q303" s="340"/>
      <c r="R303" s="340"/>
      <c r="S303" s="340"/>
      <c r="T303" s="340"/>
      <c r="U303" s="340"/>
      <c r="V303" s="342"/>
    </row>
    <row r="304" s="313" customFormat="1" ht="18" customHeight="1" spans="1:22">
      <c r="A304" s="336"/>
      <c r="B304" s="3" t="s">
        <v>990</v>
      </c>
      <c r="C304" s="4" t="s">
        <v>782</v>
      </c>
      <c r="D304" s="337" t="s">
        <v>312</v>
      </c>
      <c r="E304" s="3" t="s">
        <v>991</v>
      </c>
      <c r="F304" s="338">
        <v>18248189980</v>
      </c>
      <c r="G304" s="339"/>
      <c r="H304" s="339"/>
      <c r="I304" s="340"/>
      <c r="J304" s="341"/>
      <c r="K304" s="341"/>
      <c r="L304" s="340"/>
      <c r="M304" s="340"/>
      <c r="N304" s="340"/>
      <c r="O304" s="340"/>
      <c r="P304" s="340"/>
      <c r="Q304" s="340"/>
      <c r="R304" s="340"/>
      <c r="S304" s="340"/>
      <c r="T304" s="340"/>
      <c r="U304" s="340"/>
      <c r="V304" s="342"/>
    </row>
    <row r="305" s="313" customFormat="1" ht="18" customHeight="1" spans="1:22">
      <c r="A305" s="336" t="s">
        <v>992</v>
      </c>
      <c r="B305" s="3" t="s">
        <v>993</v>
      </c>
      <c r="C305" s="4" t="s">
        <v>782</v>
      </c>
      <c r="D305" s="337" t="s">
        <v>312</v>
      </c>
      <c r="E305" s="3" t="s">
        <v>994</v>
      </c>
      <c r="F305" s="338">
        <v>15847309984</v>
      </c>
      <c r="G305" s="339">
        <v>45659</v>
      </c>
      <c r="H305" s="339">
        <v>45663</v>
      </c>
      <c r="I305" s="340">
        <v>900</v>
      </c>
      <c r="J305" s="341"/>
      <c r="K305" s="341"/>
      <c r="L305" s="340"/>
      <c r="M305" s="340"/>
      <c r="N305" s="340"/>
      <c r="O305" s="340"/>
      <c r="P305" s="340"/>
      <c r="Q305" s="340"/>
      <c r="R305" s="340"/>
      <c r="S305" s="340"/>
      <c r="T305" s="340"/>
      <c r="U305" s="340"/>
      <c r="V305" s="342"/>
    </row>
    <row r="306" s="313" customFormat="1" ht="18" customHeight="1" spans="1:22">
      <c r="A306" s="336" t="s">
        <v>995</v>
      </c>
      <c r="B306" s="3" t="s">
        <v>996</v>
      </c>
      <c r="C306" s="4" t="s">
        <v>782</v>
      </c>
      <c r="D306" s="337" t="s">
        <v>312</v>
      </c>
      <c r="E306" s="3" t="s">
        <v>997</v>
      </c>
      <c r="F306" s="338">
        <v>15049487903</v>
      </c>
      <c r="G306" s="339"/>
      <c r="H306" s="339"/>
      <c r="I306" s="340"/>
      <c r="J306" s="341"/>
      <c r="K306" s="341"/>
      <c r="L306" s="340"/>
      <c r="M306" s="340"/>
      <c r="N306" s="340"/>
      <c r="O306" s="340"/>
      <c r="P306" s="340"/>
      <c r="Q306" s="340"/>
      <c r="R306" s="340"/>
      <c r="S306" s="340"/>
      <c r="T306" s="340"/>
      <c r="U306" s="340"/>
      <c r="V306" s="342"/>
    </row>
    <row r="307" s="313" customFormat="1" ht="18" customHeight="1" spans="1:22">
      <c r="A307" s="336" t="s">
        <v>998</v>
      </c>
      <c r="B307" s="3" t="s">
        <v>999</v>
      </c>
      <c r="C307" s="4" t="s">
        <v>782</v>
      </c>
      <c r="D307" s="337" t="s">
        <v>312</v>
      </c>
      <c r="E307" s="3" t="s">
        <v>1000</v>
      </c>
      <c r="F307" s="338">
        <v>18434102329</v>
      </c>
      <c r="G307" s="339"/>
      <c r="H307" s="339"/>
      <c r="I307" s="340"/>
      <c r="J307" s="341"/>
      <c r="K307" s="341"/>
      <c r="L307" s="340"/>
      <c r="M307" s="340"/>
      <c r="N307" s="340"/>
      <c r="O307" s="340"/>
      <c r="P307" s="340"/>
      <c r="Q307" s="340"/>
      <c r="R307" s="340"/>
      <c r="S307" s="340"/>
      <c r="T307" s="340"/>
      <c r="U307" s="340"/>
      <c r="V307" s="342"/>
    </row>
    <row r="308" s="313" customFormat="1" ht="18" customHeight="1" spans="1:22">
      <c r="A308" s="336" t="s">
        <v>1001</v>
      </c>
      <c r="B308" s="3" t="s">
        <v>1002</v>
      </c>
      <c r="C308" s="4" t="s">
        <v>782</v>
      </c>
      <c r="D308" s="337" t="s">
        <v>312</v>
      </c>
      <c r="E308" s="3" t="s">
        <v>1003</v>
      </c>
      <c r="F308" s="338">
        <v>15847376728</v>
      </c>
      <c r="G308" s="339">
        <v>45659</v>
      </c>
      <c r="H308" s="339">
        <v>45663</v>
      </c>
      <c r="I308" s="340">
        <v>1125</v>
      </c>
      <c r="J308" s="341"/>
      <c r="K308" s="341"/>
      <c r="L308" s="340"/>
      <c r="M308" s="340"/>
      <c r="N308" s="340"/>
      <c r="O308" s="340"/>
      <c r="P308" s="340"/>
      <c r="Q308" s="340"/>
      <c r="R308" s="340"/>
      <c r="S308" s="340"/>
      <c r="T308" s="340"/>
      <c r="U308" s="340"/>
      <c r="V308" s="342"/>
    </row>
    <row r="309" s="313" customFormat="1" ht="18" customHeight="1" spans="1:22">
      <c r="A309" s="336" t="s">
        <v>1004</v>
      </c>
      <c r="B309" s="3" t="s">
        <v>1005</v>
      </c>
      <c r="C309" s="4" t="s">
        <v>782</v>
      </c>
      <c r="D309" s="337" t="s">
        <v>312</v>
      </c>
      <c r="E309" s="476" t="s">
        <v>1006</v>
      </c>
      <c r="F309" s="338">
        <v>18713983275</v>
      </c>
      <c r="G309" s="339"/>
      <c r="H309" s="339"/>
      <c r="I309" s="340"/>
      <c r="J309" s="341"/>
      <c r="K309" s="341"/>
      <c r="L309" s="340"/>
      <c r="M309" s="340"/>
      <c r="N309" s="340"/>
      <c r="O309" s="340"/>
      <c r="P309" s="340"/>
      <c r="Q309" s="340"/>
      <c r="R309" s="340"/>
      <c r="S309" s="340"/>
      <c r="T309" s="340"/>
      <c r="U309" s="340"/>
      <c r="V309" s="342"/>
    </row>
    <row r="310" s="313" customFormat="1" ht="18" customHeight="1" spans="1:22">
      <c r="A310" s="336" t="s">
        <v>1007</v>
      </c>
      <c r="B310" s="3" t="s">
        <v>1008</v>
      </c>
      <c r="C310" s="4" t="s">
        <v>782</v>
      </c>
      <c r="D310" s="337" t="s">
        <v>312</v>
      </c>
      <c r="E310" s="3" t="s">
        <v>1009</v>
      </c>
      <c r="F310" s="338">
        <v>15256724126</v>
      </c>
      <c r="G310" s="339"/>
      <c r="H310" s="339"/>
      <c r="I310" s="340"/>
      <c r="J310" s="341"/>
      <c r="K310" s="341"/>
      <c r="L310" s="340"/>
      <c r="M310" s="340"/>
      <c r="N310" s="340"/>
      <c r="O310" s="340"/>
      <c r="P310" s="340"/>
      <c r="Q310" s="340"/>
      <c r="R310" s="340"/>
      <c r="S310" s="340"/>
      <c r="T310" s="340"/>
      <c r="U310" s="340"/>
      <c r="V310" s="342"/>
    </row>
    <row r="311" s="313" customFormat="1" ht="18" customHeight="1" spans="1:22">
      <c r="A311" s="336" t="s">
        <v>1010</v>
      </c>
      <c r="B311" s="3" t="s">
        <v>1011</v>
      </c>
      <c r="C311" s="4" t="s">
        <v>782</v>
      </c>
      <c r="D311" s="337" t="s">
        <v>312</v>
      </c>
      <c r="E311" s="476" t="s">
        <v>1012</v>
      </c>
      <c r="F311" s="338">
        <v>13739348635</v>
      </c>
      <c r="G311" s="339"/>
      <c r="H311" s="339"/>
      <c r="I311" s="340"/>
      <c r="J311" s="341"/>
      <c r="K311" s="341"/>
      <c r="L311" s="340"/>
      <c r="M311" s="340"/>
      <c r="N311" s="340"/>
      <c r="O311" s="340"/>
      <c r="P311" s="340"/>
      <c r="Q311" s="340"/>
      <c r="R311" s="340"/>
      <c r="S311" s="340"/>
      <c r="T311" s="340"/>
      <c r="U311" s="340"/>
      <c r="V311" s="342"/>
    </row>
    <row r="312" s="313" customFormat="1" ht="18" customHeight="1" spans="1:22">
      <c r="A312" s="336" t="s">
        <v>1013</v>
      </c>
      <c r="B312" s="3" t="s">
        <v>1014</v>
      </c>
      <c r="C312" s="4" t="s">
        <v>782</v>
      </c>
      <c r="D312" s="337" t="s">
        <v>312</v>
      </c>
      <c r="E312" s="3" t="s">
        <v>1015</v>
      </c>
      <c r="F312" s="338">
        <v>13694774580</v>
      </c>
      <c r="G312" s="339"/>
      <c r="H312" s="339"/>
      <c r="I312" s="340"/>
      <c r="J312" s="341"/>
      <c r="K312" s="341"/>
      <c r="L312" s="340"/>
      <c r="M312" s="340"/>
      <c r="N312" s="340"/>
      <c r="O312" s="340"/>
      <c r="P312" s="340"/>
      <c r="Q312" s="340"/>
      <c r="R312" s="340"/>
      <c r="S312" s="340"/>
      <c r="T312" s="340"/>
      <c r="U312" s="340"/>
      <c r="V312" s="342"/>
    </row>
    <row r="313" s="313" customFormat="1" ht="18" customHeight="1" spans="1:22">
      <c r="A313" s="336" t="s">
        <v>1016</v>
      </c>
      <c r="B313" s="3" t="s">
        <v>1017</v>
      </c>
      <c r="C313" s="4" t="s">
        <v>782</v>
      </c>
      <c r="D313" s="337" t="s">
        <v>312</v>
      </c>
      <c r="E313" s="3" t="s">
        <v>1018</v>
      </c>
      <c r="F313" s="338">
        <v>15134827803</v>
      </c>
      <c r="G313" s="339"/>
      <c r="H313" s="339"/>
      <c r="I313" s="340"/>
      <c r="J313" s="341"/>
      <c r="K313" s="341"/>
      <c r="L313" s="340"/>
      <c r="M313" s="340"/>
      <c r="N313" s="340"/>
      <c r="O313" s="340"/>
      <c r="P313" s="340"/>
      <c r="Q313" s="340"/>
      <c r="R313" s="340"/>
      <c r="S313" s="340"/>
      <c r="T313" s="340"/>
      <c r="U313" s="340"/>
      <c r="V313" s="342"/>
    </row>
    <row r="314" s="313" customFormat="1" ht="18" customHeight="1" spans="1:22">
      <c r="A314" s="336" t="s">
        <v>1019</v>
      </c>
      <c r="B314" s="3" t="s">
        <v>1020</v>
      </c>
      <c r="C314" s="4" t="s">
        <v>782</v>
      </c>
      <c r="D314" s="337" t="s">
        <v>312</v>
      </c>
      <c r="E314" s="3" t="s">
        <v>1021</v>
      </c>
      <c r="F314" s="338">
        <v>13015272261</v>
      </c>
      <c r="G314" s="339"/>
      <c r="H314" s="339"/>
      <c r="I314" s="340"/>
      <c r="J314" s="341"/>
      <c r="K314" s="341"/>
      <c r="L314" s="340"/>
      <c r="M314" s="340"/>
      <c r="N314" s="340"/>
      <c r="O314" s="340"/>
      <c r="P314" s="340"/>
      <c r="Q314" s="340"/>
      <c r="R314" s="340"/>
      <c r="S314" s="340"/>
      <c r="T314" s="340"/>
      <c r="U314" s="340"/>
      <c r="V314" s="342"/>
    </row>
    <row r="315" s="313" customFormat="1" ht="18" customHeight="1" spans="1:22">
      <c r="A315" s="336" t="s">
        <v>1022</v>
      </c>
      <c r="B315" s="3" t="s">
        <v>1023</v>
      </c>
      <c r="C315" s="4" t="s">
        <v>782</v>
      </c>
      <c r="D315" s="337" t="s">
        <v>312</v>
      </c>
      <c r="E315" s="476" t="s">
        <v>1024</v>
      </c>
      <c r="F315" s="338">
        <v>18714237038</v>
      </c>
      <c r="G315" s="339"/>
      <c r="H315" s="339"/>
      <c r="I315" s="340"/>
      <c r="J315" s="341"/>
      <c r="K315" s="341"/>
      <c r="L315" s="340"/>
      <c r="M315" s="340"/>
      <c r="N315" s="340"/>
      <c r="O315" s="340"/>
      <c r="P315" s="340"/>
      <c r="Q315" s="340"/>
      <c r="R315" s="340"/>
      <c r="S315" s="340"/>
      <c r="T315" s="340"/>
      <c r="U315" s="340"/>
      <c r="V315" s="342"/>
    </row>
    <row r="316" s="313" customFormat="1" ht="18" customHeight="1" spans="1:22">
      <c r="A316" s="336" t="s">
        <v>1025</v>
      </c>
      <c r="B316" s="3" t="s">
        <v>1026</v>
      </c>
      <c r="C316" s="4" t="s">
        <v>782</v>
      </c>
      <c r="D316" s="337" t="s">
        <v>312</v>
      </c>
      <c r="E316" s="476" t="s">
        <v>1027</v>
      </c>
      <c r="F316" s="338">
        <v>18118555127</v>
      </c>
      <c r="G316" s="339"/>
      <c r="H316" s="339"/>
      <c r="I316" s="340"/>
      <c r="J316" s="341"/>
      <c r="K316" s="341"/>
      <c r="L316" s="340"/>
      <c r="M316" s="340"/>
      <c r="N316" s="340"/>
      <c r="O316" s="340"/>
      <c r="P316" s="340"/>
      <c r="Q316" s="340"/>
      <c r="R316" s="340"/>
      <c r="S316" s="340"/>
      <c r="T316" s="340"/>
      <c r="U316" s="340"/>
      <c r="V316" s="342"/>
    </row>
    <row r="317" s="313" customFormat="1" ht="18" customHeight="1" spans="1:22">
      <c r="A317" s="336" t="s">
        <v>1028</v>
      </c>
      <c r="B317" s="3" t="s">
        <v>1029</v>
      </c>
      <c r="C317" s="4" t="s">
        <v>782</v>
      </c>
      <c r="D317" s="337" t="s">
        <v>312</v>
      </c>
      <c r="E317" s="476" t="s">
        <v>1030</v>
      </c>
      <c r="F317" s="338">
        <v>15854672199</v>
      </c>
      <c r="G317" s="339"/>
      <c r="H317" s="339"/>
      <c r="I317" s="340"/>
      <c r="J317" s="341"/>
      <c r="K317" s="341"/>
      <c r="L317" s="340"/>
      <c r="M317" s="340"/>
      <c r="N317" s="340"/>
      <c r="O317" s="340"/>
      <c r="P317" s="340"/>
      <c r="Q317" s="340"/>
      <c r="R317" s="340"/>
      <c r="S317" s="340"/>
      <c r="T317" s="340"/>
      <c r="U317" s="340"/>
      <c r="V317" s="342"/>
    </row>
    <row r="318" s="313" customFormat="1" ht="18" customHeight="1" spans="1:22">
      <c r="A318" s="336" t="s">
        <v>1031</v>
      </c>
      <c r="B318" s="3" t="s">
        <v>1032</v>
      </c>
      <c r="C318" s="4" t="s">
        <v>782</v>
      </c>
      <c r="D318" s="337" t="s">
        <v>312</v>
      </c>
      <c r="E318" s="476" t="s">
        <v>1033</v>
      </c>
      <c r="F318" s="338">
        <v>18354718588</v>
      </c>
      <c r="G318" s="339">
        <v>45802</v>
      </c>
      <c r="H318" s="339">
        <v>45811</v>
      </c>
      <c r="I318" s="340">
        <v>1600</v>
      </c>
      <c r="J318" s="341"/>
      <c r="K318" s="341"/>
      <c r="L318" s="340"/>
      <c r="M318" s="340"/>
      <c r="N318" s="340"/>
      <c r="O318" s="340"/>
      <c r="P318" s="340"/>
      <c r="Q318" s="340"/>
      <c r="R318" s="340"/>
      <c r="S318" s="340"/>
      <c r="T318" s="340"/>
      <c r="U318" s="340"/>
      <c r="V318" s="342"/>
    </row>
    <row r="319" s="313" customFormat="1" ht="18" customHeight="1" spans="1:22">
      <c r="A319" s="336" t="s">
        <v>1034</v>
      </c>
      <c r="B319" s="3" t="s">
        <v>1035</v>
      </c>
      <c r="C319" s="4" t="s">
        <v>782</v>
      </c>
      <c r="D319" s="337" t="s">
        <v>312</v>
      </c>
      <c r="E319" s="476" t="s">
        <v>1036</v>
      </c>
      <c r="F319" s="338">
        <v>13223269512</v>
      </c>
      <c r="G319" s="339"/>
      <c r="H319" s="339"/>
      <c r="I319" s="340"/>
      <c r="J319" s="341"/>
      <c r="K319" s="341"/>
      <c r="L319" s="340"/>
      <c r="M319" s="340"/>
      <c r="N319" s="340"/>
      <c r="O319" s="340"/>
      <c r="P319" s="340"/>
      <c r="Q319" s="340"/>
      <c r="R319" s="340"/>
      <c r="S319" s="340"/>
      <c r="T319" s="340"/>
      <c r="U319" s="340"/>
      <c r="V319" s="342"/>
    </row>
    <row r="320" s="313" customFormat="1" ht="18" customHeight="1" spans="1:22">
      <c r="A320" s="336" t="s">
        <v>1037</v>
      </c>
      <c r="B320" s="4" t="s">
        <v>1038</v>
      </c>
      <c r="C320" s="4" t="s">
        <v>782</v>
      </c>
      <c r="D320" s="4" t="s">
        <v>312</v>
      </c>
      <c r="E320" s="477" t="s">
        <v>1039</v>
      </c>
      <c r="F320" s="338">
        <v>18337168558</v>
      </c>
      <c r="G320" s="339"/>
      <c r="H320" s="339"/>
      <c r="I320" s="340"/>
      <c r="J320" s="341"/>
      <c r="K320" s="341"/>
      <c r="L320" s="340"/>
      <c r="M320" s="340"/>
      <c r="N320" s="340"/>
      <c r="O320" s="340"/>
      <c r="P320" s="340"/>
      <c r="Q320" s="340"/>
      <c r="R320" s="340"/>
      <c r="S320" s="340"/>
      <c r="T320" s="340"/>
      <c r="U320" s="340"/>
      <c r="V320" s="342"/>
    </row>
    <row r="321" s="313" customFormat="1" ht="18" customHeight="1" spans="1:22">
      <c r="A321" s="336" t="s">
        <v>1040</v>
      </c>
      <c r="B321" s="3" t="s">
        <v>1041</v>
      </c>
      <c r="C321" s="4" t="s">
        <v>782</v>
      </c>
      <c r="D321" s="337" t="s">
        <v>312</v>
      </c>
      <c r="E321" s="476" t="s">
        <v>1042</v>
      </c>
      <c r="F321" s="338">
        <v>15716999499</v>
      </c>
      <c r="G321" s="339"/>
      <c r="H321" s="339"/>
      <c r="I321" s="340"/>
      <c r="J321" s="341"/>
      <c r="K321" s="341"/>
      <c r="L321" s="340"/>
      <c r="M321" s="340"/>
      <c r="N321" s="340"/>
      <c r="O321" s="340"/>
      <c r="P321" s="340"/>
      <c r="Q321" s="340"/>
      <c r="R321" s="340"/>
      <c r="S321" s="340"/>
      <c r="T321" s="340"/>
      <c r="U321" s="340"/>
      <c r="V321" s="342"/>
    </row>
    <row r="322" s="313" customFormat="1" ht="18" customHeight="1" spans="1:22">
      <c r="A322" s="336" t="s">
        <v>1043</v>
      </c>
      <c r="B322" s="3" t="s">
        <v>411</v>
      </c>
      <c r="C322" s="4" t="s">
        <v>782</v>
      </c>
      <c r="D322" s="337" t="s">
        <v>312</v>
      </c>
      <c r="E322" s="476" t="s">
        <v>1044</v>
      </c>
      <c r="F322" s="338">
        <v>14760693225</v>
      </c>
      <c r="G322" s="339"/>
      <c r="H322" s="339"/>
      <c r="I322" s="340"/>
      <c r="J322" s="341"/>
      <c r="K322" s="341"/>
      <c r="L322" s="340"/>
      <c r="M322" s="340"/>
      <c r="N322" s="340"/>
      <c r="O322" s="340"/>
      <c r="P322" s="340"/>
      <c r="Q322" s="340"/>
      <c r="R322" s="340"/>
      <c r="S322" s="340"/>
      <c r="T322" s="340"/>
      <c r="U322" s="340"/>
      <c r="V322" s="342"/>
    </row>
    <row r="323" s="313" customFormat="1" ht="18" customHeight="1" spans="1:22">
      <c r="A323" s="336" t="s">
        <v>1045</v>
      </c>
      <c r="B323" s="3" t="s">
        <v>1046</v>
      </c>
      <c r="C323" s="4" t="s">
        <v>782</v>
      </c>
      <c r="D323" s="337" t="s">
        <v>312</v>
      </c>
      <c r="E323" s="476" t="s">
        <v>1047</v>
      </c>
      <c r="F323" s="338">
        <v>13239259302</v>
      </c>
      <c r="G323" s="339"/>
      <c r="H323" s="339"/>
      <c r="I323" s="340"/>
      <c r="J323" s="341"/>
      <c r="K323" s="341"/>
      <c r="L323" s="340"/>
      <c r="M323" s="340"/>
      <c r="N323" s="340"/>
      <c r="O323" s="340"/>
      <c r="P323" s="340"/>
      <c r="Q323" s="340"/>
      <c r="R323" s="340"/>
      <c r="S323" s="340"/>
      <c r="T323" s="340"/>
      <c r="U323" s="340"/>
      <c r="V323" s="342"/>
    </row>
    <row r="324" s="313" customFormat="1" ht="18" customHeight="1" spans="1:22">
      <c r="A324" s="336" t="s">
        <v>1048</v>
      </c>
      <c r="B324" s="3" t="s">
        <v>1049</v>
      </c>
      <c r="C324" s="4" t="s">
        <v>782</v>
      </c>
      <c r="D324" s="337" t="s">
        <v>312</v>
      </c>
      <c r="E324" s="476" t="s">
        <v>1050</v>
      </c>
      <c r="F324" s="338">
        <v>18203581249</v>
      </c>
      <c r="G324" s="339"/>
      <c r="H324" s="339"/>
      <c r="I324" s="340"/>
      <c r="J324" s="341"/>
      <c r="K324" s="341"/>
      <c r="L324" s="340"/>
      <c r="M324" s="340"/>
      <c r="N324" s="340"/>
      <c r="O324" s="340"/>
      <c r="P324" s="340"/>
      <c r="Q324" s="340"/>
      <c r="R324" s="340"/>
      <c r="S324" s="340"/>
      <c r="T324" s="340"/>
      <c r="U324" s="340"/>
      <c r="V324" s="342"/>
    </row>
    <row r="325" s="313" customFormat="1" ht="18" customHeight="1" spans="1:22">
      <c r="A325" s="336" t="s">
        <v>1051</v>
      </c>
      <c r="B325" s="3" t="s">
        <v>1052</v>
      </c>
      <c r="C325" s="4" t="s">
        <v>782</v>
      </c>
      <c r="D325" s="337" t="s">
        <v>312</v>
      </c>
      <c r="E325" s="3" t="s">
        <v>1053</v>
      </c>
      <c r="F325" s="338">
        <v>13571203502</v>
      </c>
      <c r="G325" s="339"/>
      <c r="H325" s="339"/>
      <c r="I325" s="340"/>
      <c r="J325" s="341"/>
      <c r="K325" s="341"/>
      <c r="L325" s="340"/>
      <c r="M325" s="340"/>
      <c r="N325" s="340"/>
      <c r="O325" s="340"/>
      <c r="P325" s="340"/>
      <c r="Q325" s="340"/>
      <c r="R325" s="340"/>
      <c r="S325" s="340"/>
      <c r="T325" s="340"/>
      <c r="U325" s="340"/>
      <c r="V325" s="342"/>
    </row>
    <row r="326" s="313" customFormat="1" ht="18" customHeight="1" spans="1:22">
      <c r="A326" s="336" t="s">
        <v>1054</v>
      </c>
      <c r="B326" s="3" t="s">
        <v>1055</v>
      </c>
      <c r="C326" s="4" t="s">
        <v>782</v>
      </c>
      <c r="D326" s="337" t="s">
        <v>312</v>
      </c>
      <c r="E326" s="476" t="s">
        <v>1056</v>
      </c>
      <c r="F326" s="338">
        <v>16647169003</v>
      </c>
      <c r="G326" s="339"/>
      <c r="H326" s="339"/>
      <c r="I326" s="340"/>
      <c r="J326" s="341"/>
      <c r="K326" s="341"/>
      <c r="L326" s="340"/>
      <c r="M326" s="340"/>
      <c r="N326" s="340"/>
      <c r="O326" s="340"/>
      <c r="P326" s="340"/>
      <c r="Q326" s="340"/>
      <c r="R326" s="340"/>
      <c r="S326" s="340"/>
      <c r="T326" s="340"/>
      <c r="U326" s="340"/>
      <c r="V326" s="342"/>
    </row>
    <row r="327" s="313" customFormat="1" ht="18" customHeight="1" spans="1:22">
      <c r="A327" s="336" t="s">
        <v>1057</v>
      </c>
      <c r="B327" s="3" t="s">
        <v>1058</v>
      </c>
      <c r="C327" s="4" t="s">
        <v>782</v>
      </c>
      <c r="D327" s="337" t="s">
        <v>312</v>
      </c>
      <c r="E327" s="476" t="s">
        <v>1059</v>
      </c>
      <c r="F327" s="338">
        <v>13483499255</v>
      </c>
      <c r="G327" s="339"/>
      <c r="H327" s="339"/>
      <c r="I327" s="340"/>
      <c r="J327" s="341"/>
      <c r="K327" s="341"/>
      <c r="L327" s="340"/>
      <c r="M327" s="340"/>
      <c r="N327" s="340"/>
      <c r="O327" s="340"/>
      <c r="P327" s="340"/>
      <c r="Q327" s="340"/>
      <c r="R327" s="340"/>
      <c r="S327" s="340"/>
      <c r="T327" s="340"/>
      <c r="U327" s="340"/>
      <c r="V327" s="342"/>
    </row>
    <row r="328" s="313" customFormat="1" ht="18" customHeight="1" spans="1:22">
      <c r="A328" s="336" t="s">
        <v>1060</v>
      </c>
      <c r="B328" s="3" t="s">
        <v>1061</v>
      </c>
      <c r="C328" s="4" t="s">
        <v>782</v>
      </c>
      <c r="D328" s="337" t="s">
        <v>312</v>
      </c>
      <c r="E328" s="476" t="s">
        <v>1062</v>
      </c>
      <c r="F328" s="338">
        <v>15035841929</v>
      </c>
      <c r="G328" s="339"/>
      <c r="H328" s="339"/>
      <c r="I328" s="340"/>
      <c r="J328" s="341"/>
      <c r="K328" s="341"/>
      <c r="L328" s="340"/>
      <c r="M328" s="340"/>
      <c r="N328" s="340"/>
      <c r="O328" s="340"/>
      <c r="P328" s="340"/>
      <c r="Q328" s="340"/>
      <c r="R328" s="340"/>
      <c r="S328" s="340"/>
      <c r="T328" s="340"/>
      <c r="U328" s="340"/>
      <c r="V328" s="342"/>
    </row>
    <row r="329" s="313" customFormat="1" ht="18" customHeight="1" spans="1:22">
      <c r="A329" s="336" t="s">
        <v>1063</v>
      </c>
      <c r="B329" s="3" t="s">
        <v>1064</v>
      </c>
      <c r="C329" s="4" t="s">
        <v>782</v>
      </c>
      <c r="D329" s="337" t="s">
        <v>312</v>
      </c>
      <c r="E329" s="476" t="s">
        <v>1065</v>
      </c>
      <c r="F329" s="338">
        <v>15735258313</v>
      </c>
      <c r="G329" s="339"/>
      <c r="H329" s="339"/>
      <c r="I329" s="340"/>
      <c r="J329" s="341"/>
      <c r="K329" s="341"/>
      <c r="L329" s="340"/>
      <c r="M329" s="340"/>
      <c r="N329" s="340"/>
      <c r="O329" s="340"/>
      <c r="P329" s="340"/>
      <c r="Q329" s="340"/>
      <c r="R329" s="340"/>
      <c r="S329" s="340"/>
      <c r="T329" s="340"/>
      <c r="U329" s="340"/>
      <c r="V329" s="342"/>
    </row>
    <row r="330" s="313" customFormat="1" ht="18" customHeight="1" spans="1:22">
      <c r="A330" s="336" t="s">
        <v>1066</v>
      </c>
      <c r="B330" s="3" t="s">
        <v>1067</v>
      </c>
      <c r="C330" s="4" t="s">
        <v>782</v>
      </c>
      <c r="D330" s="337" t="s">
        <v>312</v>
      </c>
      <c r="E330" s="3" t="s">
        <v>1068</v>
      </c>
      <c r="F330" s="338">
        <v>13684774595</v>
      </c>
      <c r="G330" s="339"/>
      <c r="H330" s="339"/>
      <c r="I330" s="340"/>
      <c r="J330" s="341"/>
      <c r="K330" s="341"/>
      <c r="L330" s="340"/>
      <c r="M330" s="340"/>
      <c r="N330" s="340"/>
      <c r="O330" s="340"/>
      <c r="P330" s="340"/>
      <c r="Q330" s="340"/>
      <c r="R330" s="340"/>
      <c r="S330" s="340"/>
      <c r="T330" s="340"/>
      <c r="U330" s="340"/>
      <c r="V330" s="342"/>
    </row>
    <row r="331" s="313" customFormat="1" ht="18" customHeight="1" spans="1:22">
      <c r="A331" s="336" t="s">
        <v>1069</v>
      </c>
      <c r="B331" s="3" t="s">
        <v>1070</v>
      </c>
      <c r="C331" s="4" t="s">
        <v>782</v>
      </c>
      <c r="D331" s="337" t="s">
        <v>312</v>
      </c>
      <c r="E331" s="476" t="s">
        <v>1071</v>
      </c>
      <c r="F331" s="338">
        <v>15132916316</v>
      </c>
      <c r="G331" s="339"/>
      <c r="H331" s="339"/>
      <c r="I331" s="340"/>
      <c r="J331" s="341"/>
      <c r="K331" s="341"/>
      <c r="L331" s="340"/>
      <c r="M331" s="340"/>
      <c r="N331" s="340"/>
      <c r="O331" s="340"/>
      <c r="P331" s="340"/>
      <c r="Q331" s="340"/>
      <c r="R331" s="340"/>
      <c r="S331" s="340"/>
      <c r="T331" s="340"/>
      <c r="U331" s="340"/>
      <c r="V331" s="342"/>
    </row>
    <row r="332" s="313" customFormat="1" ht="18" customHeight="1" spans="1:22">
      <c r="A332" s="336" t="s">
        <v>1072</v>
      </c>
      <c r="B332" s="3" t="s">
        <v>1073</v>
      </c>
      <c r="C332" s="4" t="s">
        <v>782</v>
      </c>
      <c r="D332" s="337" t="s">
        <v>312</v>
      </c>
      <c r="E332" s="476" t="s">
        <v>1074</v>
      </c>
      <c r="F332" s="338">
        <v>15075079101</v>
      </c>
      <c r="G332" s="339"/>
      <c r="H332" s="339"/>
      <c r="I332" s="340"/>
      <c r="J332" s="341"/>
      <c r="K332" s="341"/>
      <c r="L332" s="340"/>
      <c r="M332" s="340"/>
      <c r="N332" s="340"/>
      <c r="O332" s="340"/>
      <c r="P332" s="340"/>
      <c r="Q332" s="340"/>
      <c r="R332" s="340"/>
      <c r="S332" s="340"/>
      <c r="T332" s="340"/>
      <c r="U332" s="340"/>
      <c r="V332" s="342"/>
    </row>
    <row r="333" s="313" customFormat="1" ht="18" customHeight="1" spans="1:22">
      <c r="A333" s="336" t="s">
        <v>1075</v>
      </c>
      <c r="B333" s="3" t="s">
        <v>1076</v>
      </c>
      <c r="C333" s="4" t="s">
        <v>782</v>
      </c>
      <c r="D333" s="337" t="s">
        <v>312</v>
      </c>
      <c r="E333" s="476" t="s">
        <v>1077</v>
      </c>
      <c r="F333" s="338">
        <v>18636522278</v>
      </c>
      <c r="G333" s="339"/>
      <c r="H333" s="339"/>
      <c r="I333" s="340"/>
      <c r="J333" s="341"/>
      <c r="K333" s="341"/>
      <c r="L333" s="340"/>
      <c r="M333" s="340"/>
      <c r="N333" s="340"/>
      <c r="O333" s="340"/>
      <c r="P333" s="340"/>
      <c r="Q333" s="340"/>
      <c r="R333" s="340"/>
      <c r="S333" s="340"/>
      <c r="T333" s="340"/>
      <c r="U333" s="340"/>
      <c r="V333" s="342"/>
    </row>
    <row r="334" s="313" customFormat="1" ht="18" customHeight="1" spans="1:22">
      <c r="A334" s="336" t="s">
        <v>1078</v>
      </c>
      <c r="B334" s="3" t="s">
        <v>1079</v>
      </c>
      <c r="C334" s="3" t="s">
        <v>782</v>
      </c>
      <c r="D334" s="3" t="s">
        <v>312</v>
      </c>
      <c r="E334" s="477" t="s">
        <v>1080</v>
      </c>
      <c r="F334" s="338">
        <v>13755349164</v>
      </c>
      <c r="G334" s="339"/>
      <c r="H334" s="339"/>
      <c r="I334" s="340"/>
      <c r="J334" s="341"/>
      <c r="K334" s="341"/>
      <c r="L334" s="340"/>
      <c r="M334" s="340"/>
      <c r="N334" s="340"/>
      <c r="O334" s="340"/>
      <c r="P334" s="340"/>
      <c r="Q334" s="340"/>
      <c r="R334" s="340"/>
      <c r="S334" s="340"/>
      <c r="T334" s="340"/>
      <c r="U334" s="340"/>
      <c r="V334" s="342"/>
    </row>
    <row r="335" s="313" customFormat="1" ht="18" customHeight="1" spans="1:22">
      <c r="A335" s="336" t="s">
        <v>1081</v>
      </c>
      <c r="B335" s="4" t="s">
        <v>1082</v>
      </c>
      <c r="C335" s="4" t="s">
        <v>782</v>
      </c>
      <c r="D335" s="4" t="s">
        <v>312</v>
      </c>
      <c r="E335" s="477" t="s">
        <v>1083</v>
      </c>
      <c r="F335" s="338">
        <v>15286989739</v>
      </c>
      <c r="G335" s="339"/>
      <c r="H335" s="339"/>
      <c r="I335" s="340"/>
      <c r="J335" s="341"/>
      <c r="K335" s="341"/>
      <c r="L335" s="340"/>
      <c r="M335" s="340"/>
      <c r="N335" s="340"/>
      <c r="O335" s="340"/>
      <c r="P335" s="340"/>
      <c r="Q335" s="340"/>
      <c r="R335" s="340"/>
      <c r="S335" s="340"/>
      <c r="T335" s="340"/>
      <c r="U335" s="340"/>
      <c r="V335" s="342"/>
    </row>
    <row r="336" s="313" customFormat="1" ht="18" customHeight="1" spans="1:22">
      <c r="A336" s="336" t="s">
        <v>1084</v>
      </c>
      <c r="B336" s="4" t="s">
        <v>1085</v>
      </c>
      <c r="C336" s="4" t="s">
        <v>782</v>
      </c>
      <c r="D336" s="4" t="s">
        <v>312</v>
      </c>
      <c r="E336" s="477" t="s">
        <v>1086</v>
      </c>
      <c r="F336" s="338">
        <v>15716677966</v>
      </c>
      <c r="G336" s="339"/>
      <c r="H336" s="339"/>
      <c r="I336" s="340"/>
      <c r="J336" s="341"/>
      <c r="K336" s="341"/>
      <c r="L336" s="340"/>
      <c r="M336" s="340"/>
      <c r="N336" s="340"/>
      <c r="O336" s="340"/>
      <c r="P336" s="340"/>
      <c r="Q336" s="340"/>
      <c r="R336" s="340"/>
      <c r="S336" s="340"/>
      <c r="T336" s="340"/>
      <c r="U336" s="340"/>
      <c r="V336" s="342"/>
    </row>
    <row r="337" s="313" customFormat="1" ht="18" customHeight="1" spans="1:22">
      <c r="A337" s="336" t="s">
        <v>1087</v>
      </c>
      <c r="B337" s="4" t="s">
        <v>1088</v>
      </c>
      <c r="C337" s="4" t="s">
        <v>782</v>
      </c>
      <c r="D337" s="4" t="s">
        <v>312</v>
      </c>
      <c r="E337" s="477" t="s">
        <v>1089</v>
      </c>
      <c r="F337" s="338">
        <v>18853898126</v>
      </c>
      <c r="G337" s="339"/>
      <c r="H337" s="339"/>
      <c r="I337" s="340"/>
      <c r="J337" s="341"/>
      <c r="K337" s="341"/>
      <c r="L337" s="340"/>
      <c r="M337" s="340"/>
      <c r="N337" s="340"/>
      <c r="O337" s="340"/>
      <c r="P337" s="340"/>
      <c r="Q337" s="340"/>
      <c r="R337" s="340"/>
      <c r="S337" s="340"/>
      <c r="T337" s="340"/>
      <c r="U337" s="340"/>
      <c r="V337" s="342"/>
    </row>
    <row r="338" s="313" customFormat="1" ht="18" customHeight="1" spans="1:22">
      <c r="A338" s="336" t="s">
        <v>1090</v>
      </c>
      <c r="B338" s="4" t="s">
        <v>1091</v>
      </c>
      <c r="C338" s="4" t="s">
        <v>782</v>
      </c>
      <c r="D338" s="4" t="s">
        <v>312</v>
      </c>
      <c r="E338" s="477" t="s">
        <v>1092</v>
      </c>
      <c r="F338" s="338">
        <v>15315382651</v>
      </c>
      <c r="G338" s="339"/>
      <c r="H338" s="339"/>
      <c r="I338" s="340"/>
      <c r="J338" s="341"/>
      <c r="K338" s="341"/>
      <c r="L338" s="340"/>
      <c r="M338" s="340"/>
      <c r="N338" s="340"/>
      <c r="O338" s="340"/>
      <c r="P338" s="340"/>
      <c r="Q338" s="340"/>
      <c r="R338" s="340"/>
      <c r="S338" s="340"/>
      <c r="T338" s="340"/>
      <c r="U338" s="340"/>
      <c r="V338" s="342"/>
    </row>
    <row r="339" s="313" customFormat="1" ht="18" customHeight="1" spans="1:22">
      <c r="A339" s="336"/>
      <c r="B339" s="4" t="s">
        <v>1093</v>
      </c>
      <c r="C339" s="4"/>
      <c r="D339" s="4"/>
      <c r="E339" s="4"/>
      <c r="F339" s="338"/>
      <c r="G339" s="339">
        <v>45736</v>
      </c>
      <c r="H339" s="339">
        <v>45747</v>
      </c>
      <c r="I339" s="340">
        <v>2000</v>
      </c>
      <c r="J339" s="341"/>
      <c r="K339" s="341"/>
      <c r="L339" s="340"/>
      <c r="M339" s="340"/>
      <c r="N339" s="340"/>
      <c r="O339" s="340"/>
      <c r="P339" s="340"/>
      <c r="Q339" s="340"/>
      <c r="R339" s="340"/>
      <c r="S339" s="340"/>
      <c r="T339" s="340"/>
      <c r="U339" s="340"/>
      <c r="V339" s="342"/>
    </row>
    <row r="340" s="313" customFormat="1" ht="18" customHeight="1" spans="1:22">
      <c r="A340" s="336"/>
      <c r="B340" s="4" t="s">
        <v>1094</v>
      </c>
      <c r="C340" s="4"/>
      <c r="D340" s="4"/>
      <c r="E340" s="4"/>
      <c r="F340" s="338"/>
      <c r="G340" s="339">
        <v>45763</v>
      </c>
      <c r="H340" s="339">
        <v>45772</v>
      </c>
      <c r="I340" s="340">
        <v>1600</v>
      </c>
      <c r="J340" s="341"/>
      <c r="K340" s="341"/>
      <c r="L340" s="340"/>
      <c r="M340" s="340"/>
      <c r="N340" s="340"/>
      <c r="O340" s="340"/>
      <c r="P340" s="340"/>
      <c r="Q340" s="340"/>
      <c r="R340" s="340"/>
      <c r="S340" s="340"/>
      <c r="T340" s="340"/>
      <c r="U340" s="340"/>
      <c r="V340" s="342"/>
    </row>
    <row r="341" s="313" customFormat="1" ht="18" customHeight="1" spans="1:22">
      <c r="A341" s="336" t="s">
        <v>1095</v>
      </c>
      <c r="B341" s="4" t="s">
        <v>1096</v>
      </c>
      <c r="C341" s="4" t="s">
        <v>782</v>
      </c>
      <c r="D341" s="4" t="s">
        <v>312</v>
      </c>
      <c r="E341" s="477" t="s">
        <v>1097</v>
      </c>
      <c r="F341" s="338">
        <v>18729821852</v>
      </c>
      <c r="G341" s="339">
        <v>45736</v>
      </c>
      <c r="H341" s="339">
        <v>45747</v>
      </c>
      <c r="I341" s="340">
        <v>2200</v>
      </c>
      <c r="J341" s="341"/>
      <c r="K341" s="341"/>
      <c r="L341" s="340"/>
      <c r="M341" s="340"/>
      <c r="N341" s="340"/>
      <c r="O341" s="340"/>
      <c r="P341" s="340"/>
      <c r="Q341" s="340"/>
      <c r="R341" s="340"/>
      <c r="S341" s="340"/>
      <c r="T341" s="340"/>
      <c r="U341" s="340"/>
      <c r="V341" s="342"/>
    </row>
    <row r="342" s="313" customFormat="1" ht="18" customHeight="1" spans="1:22">
      <c r="A342" s="336" t="s">
        <v>1098</v>
      </c>
      <c r="B342" s="4" t="s">
        <v>1099</v>
      </c>
      <c r="C342" s="4" t="s">
        <v>782</v>
      </c>
      <c r="D342" s="4" t="s">
        <v>312</v>
      </c>
      <c r="E342" s="477" t="s">
        <v>1100</v>
      </c>
      <c r="F342" s="338">
        <v>15932388631</v>
      </c>
      <c r="G342" s="339"/>
      <c r="H342" s="339"/>
      <c r="I342" s="340"/>
      <c r="J342" s="341"/>
      <c r="K342" s="341"/>
      <c r="L342" s="340"/>
      <c r="M342" s="340"/>
      <c r="N342" s="340"/>
      <c r="O342" s="340"/>
      <c r="P342" s="340"/>
      <c r="Q342" s="340"/>
      <c r="R342" s="340"/>
      <c r="S342" s="340"/>
      <c r="T342" s="340"/>
      <c r="U342" s="340"/>
      <c r="V342" s="342"/>
    </row>
    <row r="343" s="313" customFormat="1" ht="18" customHeight="1" spans="1:22">
      <c r="A343" s="336" t="s">
        <v>1101</v>
      </c>
      <c r="B343" s="4" t="s">
        <v>1102</v>
      </c>
      <c r="C343" s="4" t="s">
        <v>782</v>
      </c>
      <c r="D343" s="4" t="s">
        <v>312</v>
      </c>
      <c r="E343" s="477" t="s">
        <v>1103</v>
      </c>
      <c r="F343" s="338">
        <v>15148703240</v>
      </c>
      <c r="G343" s="339"/>
      <c r="H343" s="339"/>
      <c r="I343" s="340"/>
      <c r="J343" s="341"/>
      <c r="K343" s="341"/>
      <c r="L343" s="340"/>
      <c r="M343" s="340"/>
      <c r="N343" s="340"/>
      <c r="O343" s="340"/>
      <c r="P343" s="340"/>
      <c r="Q343" s="340"/>
      <c r="R343" s="340"/>
      <c r="S343" s="340"/>
      <c r="T343" s="340"/>
      <c r="U343" s="340"/>
      <c r="V343" s="342"/>
    </row>
    <row r="344" s="313" customFormat="1" ht="18" customHeight="1" spans="1:22">
      <c r="A344" s="336" t="s">
        <v>1104</v>
      </c>
      <c r="B344" s="4" t="s">
        <v>1105</v>
      </c>
      <c r="C344" s="4" t="s">
        <v>782</v>
      </c>
      <c r="D344" s="4" t="s">
        <v>312</v>
      </c>
      <c r="E344" s="4" t="s">
        <v>1106</v>
      </c>
      <c r="F344" s="338">
        <v>15069885096</v>
      </c>
      <c r="G344" s="339"/>
      <c r="H344" s="339"/>
      <c r="I344" s="340"/>
      <c r="J344" s="341"/>
      <c r="K344" s="341"/>
      <c r="L344" s="340"/>
      <c r="M344" s="340"/>
      <c r="N344" s="340"/>
      <c r="O344" s="340"/>
      <c r="P344" s="340"/>
      <c r="Q344" s="340"/>
      <c r="R344" s="340"/>
      <c r="S344" s="340"/>
      <c r="T344" s="340"/>
      <c r="U344" s="340"/>
      <c r="V344" s="342"/>
    </row>
    <row r="345" s="313" customFormat="1" ht="18" customHeight="1" spans="1:22">
      <c r="A345" s="336" t="s">
        <v>1107</v>
      </c>
      <c r="B345" s="4" t="s">
        <v>1108</v>
      </c>
      <c r="C345" s="4" t="s">
        <v>782</v>
      </c>
      <c r="D345" s="4" t="s">
        <v>312</v>
      </c>
      <c r="E345" s="477" t="s">
        <v>1109</v>
      </c>
      <c r="F345" s="338">
        <v>15149780788</v>
      </c>
      <c r="G345" s="339"/>
      <c r="H345" s="339"/>
      <c r="I345" s="340"/>
      <c r="J345" s="341"/>
      <c r="K345" s="341"/>
      <c r="L345" s="340"/>
      <c r="M345" s="340"/>
      <c r="N345" s="340"/>
      <c r="O345" s="340"/>
      <c r="P345" s="340"/>
      <c r="Q345" s="340"/>
      <c r="R345" s="340"/>
      <c r="S345" s="340"/>
      <c r="T345" s="340"/>
      <c r="U345" s="340"/>
      <c r="V345" s="342"/>
    </row>
    <row r="346" s="313" customFormat="1" ht="18" customHeight="1" spans="1:22">
      <c r="A346" s="336" t="s">
        <v>1110</v>
      </c>
      <c r="B346" s="4" t="s">
        <v>1111</v>
      </c>
      <c r="C346" s="4" t="s">
        <v>782</v>
      </c>
      <c r="D346" s="4" t="s">
        <v>312</v>
      </c>
      <c r="E346" s="477" t="s">
        <v>1112</v>
      </c>
      <c r="F346" s="338">
        <v>18233069411</v>
      </c>
      <c r="G346" s="339"/>
      <c r="H346" s="339"/>
      <c r="I346" s="340"/>
      <c r="J346" s="341"/>
      <c r="K346" s="341"/>
      <c r="L346" s="340"/>
      <c r="M346" s="340"/>
      <c r="N346" s="340"/>
      <c r="O346" s="340"/>
      <c r="P346" s="340"/>
      <c r="Q346" s="340"/>
      <c r="R346" s="340"/>
      <c r="S346" s="340"/>
      <c r="T346" s="340"/>
      <c r="U346" s="340"/>
      <c r="V346" s="342"/>
    </row>
    <row r="347" s="313" customFormat="1" ht="18" customHeight="1" spans="1:22">
      <c r="A347" s="336" t="s">
        <v>1113</v>
      </c>
      <c r="B347" s="4" t="s">
        <v>1114</v>
      </c>
      <c r="C347" s="4" t="s">
        <v>782</v>
      </c>
      <c r="D347" s="4" t="s">
        <v>312</v>
      </c>
      <c r="E347" s="477" t="s">
        <v>1115</v>
      </c>
      <c r="F347" s="338">
        <v>15049921281</v>
      </c>
      <c r="G347" s="339"/>
      <c r="H347" s="339"/>
      <c r="I347" s="340"/>
      <c r="J347" s="341"/>
      <c r="K347" s="341"/>
      <c r="L347" s="340"/>
      <c r="M347" s="340"/>
      <c r="N347" s="340"/>
      <c r="O347" s="340"/>
      <c r="P347" s="340"/>
      <c r="Q347" s="340"/>
      <c r="R347" s="340"/>
      <c r="S347" s="340"/>
      <c r="T347" s="340"/>
      <c r="U347" s="340"/>
      <c r="V347" s="342"/>
    </row>
    <row r="348" s="313" customFormat="1" ht="18" customHeight="1" spans="1:22">
      <c r="A348" s="336" t="s">
        <v>1116</v>
      </c>
      <c r="B348" s="4" t="s">
        <v>1117</v>
      </c>
      <c r="C348" s="4" t="s">
        <v>782</v>
      </c>
      <c r="D348" s="4" t="s">
        <v>312</v>
      </c>
      <c r="E348" s="477" t="s">
        <v>1118</v>
      </c>
      <c r="F348" s="338">
        <v>13137380310</v>
      </c>
      <c r="G348" s="339"/>
      <c r="H348" s="339"/>
      <c r="I348" s="340"/>
      <c r="J348" s="341"/>
      <c r="K348" s="341"/>
      <c r="L348" s="340"/>
      <c r="M348" s="340"/>
      <c r="N348" s="340"/>
      <c r="O348" s="340"/>
      <c r="P348" s="340"/>
      <c r="Q348" s="340"/>
      <c r="R348" s="340"/>
      <c r="S348" s="340"/>
      <c r="T348" s="340"/>
      <c r="U348" s="340"/>
      <c r="V348" s="342"/>
    </row>
    <row r="349" s="313" customFormat="1" ht="18" customHeight="1" spans="1:22">
      <c r="A349" s="336" t="s">
        <v>1119</v>
      </c>
      <c r="B349" s="4" t="s">
        <v>1120</v>
      </c>
      <c r="C349" s="4" t="s">
        <v>782</v>
      </c>
      <c r="D349" s="4" t="s">
        <v>312</v>
      </c>
      <c r="E349" s="477" t="s">
        <v>1121</v>
      </c>
      <c r="F349" s="338">
        <v>15286965856</v>
      </c>
      <c r="G349" s="339"/>
      <c r="H349" s="339"/>
      <c r="I349" s="340"/>
      <c r="J349" s="341"/>
      <c r="K349" s="341"/>
      <c r="L349" s="340"/>
      <c r="M349" s="340"/>
      <c r="N349" s="340"/>
      <c r="O349" s="340"/>
      <c r="P349" s="340"/>
      <c r="Q349" s="340"/>
      <c r="R349" s="340"/>
      <c r="S349" s="340"/>
      <c r="T349" s="340"/>
      <c r="U349" s="340"/>
      <c r="V349" s="342"/>
    </row>
    <row r="350" s="313" customFormat="1" ht="18" customHeight="1" spans="1:22">
      <c r="A350" s="336" t="s">
        <v>1122</v>
      </c>
      <c r="B350" s="4" t="s">
        <v>1123</v>
      </c>
      <c r="C350" s="4" t="s">
        <v>782</v>
      </c>
      <c r="D350" s="4" t="s">
        <v>312</v>
      </c>
      <c r="E350" s="477" t="s">
        <v>1124</v>
      </c>
      <c r="F350" s="338">
        <v>15763453335</v>
      </c>
      <c r="G350" s="339"/>
      <c r="H350" s="339"/>
      <c r="I350" s="340"/>
      <c r="J350" s="341"/>
      <c r="K350" s="341"/>
      <c r="L350" s="340"/>
      <c r="M350" s="340"/>
      <c r="N350" s="340"/>
      <c r="O350" s="340"/>
      <c r="P350" s="340"/>
      <c r="Q350" s="340"/>
      <c r="R350" s="340"/>
      <c r="S350" s="340"/>
      <c r="T350" s="340"/>
      <c r="U350" s="340"/>
      <c r="V350" s="342"/>
    </row>
    <row r="351" s="313" customFormat="1" ht="18" customHeight="1" spans="1:22">
      <c r="A351" s="336"/>
      <c r="B351" s="4" t="s">
        <v>1125</v>
      </c>
      <c r="C351" s="4"/>
      <c r="D351" s="4"/>
      <c r="E351" s="4"/>
      <c r="F351" s="338"/>
      <c r="G351" s="339"/>
      <c r="H351" s="339"/>
      <c r="I351" s="340"/>
      <c r="J351" s="341"/>
      <c r="K351" s="341"/>
      <c r="L351" s="340"/>
      <c r="M351" s="340"/>
      <c r="N351" s="340"/>
      <c r="O351" s="340"/>
      <c r="P351" s="340"/>
      <c r="Q351" s="340"/>
      <c r="R351" s="340"/>
      <c r="S351" s="340"/>
      <c r="T351" s="340"/>
      <c r="U351" s="340"/>
      <c r="V351" s="342"/>
    </row>
    <row r="352" s="313" customFormat="1" ht="18" customHeight="1" spans="1:22">
      <c r="A352" s="336"/>
      <c r="B352" s="4" t="s">
        <v>1126</v>
      </c>
      <c r="C352" s="4"/>
      <c r="D352" s="4"/>
      <c r="E352" s="4"/>
      <c r="F352" s="338"/>
      <c r="G352" s="339"/>
      <c r="H352" s="339"/>
      <c r="I352" s="340"/>
      <c r="J352" s="341"/>
      <c r="K352" s="341"/>
      <c r="L352" s="340"/>
      <c r="M352" s="340"/>
      <c r="N352" s="340"/>
      <c r="O352" s="340"/>
      <c r="P352" s="340"/>
      <c r="Q352" s="340"/>
      <c r="R352" s="340"/>
      <c r="S352" s="340"/>
      <c r="T352" s="340"/>
      <c r="U352" s="340"/>
      <c r="V352" s="342"/>
    </row>
    <row r="353" s="313" customFormat="1" ht="18" customHeight="1" spans="1:22">
      <c r="A353" s="336"/>
      <c r="B353" s="4" t="s">
        <v>1127</v>
      </c>
      <c r="C353" s="4"/>
      <c r="D353" s="4"/>
      <c r="E353" s="4"/>
      <c r="F353" s="338"/>
      <c r="G353" s="339"/>
      <c r="H353" s="339"/>
      <c r="I353" s="340"/>
      <c r="J353" s="341"/>
      <c r="K353" s="341"/>
      <c r="L353" s="340"/>
      <c r="M353" s="340"/>
      <c r="N353" s="340"/>
      <c r="O353" s="340"/>
      <c r="P353" s="340"/>
      <c r="Q353" s="340"/>
      <c r="R353" s="340"/>
      <c r="S353" s="340"/>
      <c r="T353" s="340"/>
      <c r="U353" s="340"/>
      <c r="V353" s="342"/>
    </row>
    <row r="354" s="313" customFormat="1" ht="18" customHeight="1" spans="1:22">
      <c r="A354" s="336"/>
      <c r="B354" s="4" t="s">
        <v>1128</v>
      </c>
      <c r="C354" s="4"/>
      <c r="D354" s="4"/>
      <c r="E354" s="4"/>
      <c r="F354" s="338"/>
      <c r="G354" s="339"/>
      <c r="H354" s="339"/>
      <c r="I354" s="340"/>
      <c r="J354" s="341"/>
      <c r="K354" s="341"/>
      <c r="L354" s="340"/>
      <c r="M354" s="340"/>
      <c r="N354" s="340"/>
      <c r="O354" s="340"/>
      <c r="P354" s="340"/>
      <c r="Q354" s="340"/>
      <c r="R354" s="340"/>
      <c r="S354" s="340"/>
      <c r="T354" s="340"/>
      <c r="U354" s="340"/>
      <c r="V354" s="342"/>
    </row>
    <row r="355" s="313" customFormat="1" ht="18" customHeight="1" spans="1:22">
      <c r="A355" s="336"/>
      <c r="B355" s="4" t="s">
        <v>1129</v>
      </c>
      <c r="C355" s="4"/>
      <c r="D355" s="4"/>
      <c r="E355" s="4"/>
      <c r="F355" s="338"/>
      <c r="G355" s="339"/>
      <c r="H355" s="339"/>
      <c r="I355" s="340"/>
      <c r="J355" s="341"/>
      <c r="K355" s="341"/>
      <c r="L355" s="340"/>
      <c r="M355" s="340"/>
      <c r="N355" s="340"/>
      <c r="O355" s="340"/>
      <c r="P355" s="340"/>
      <c r="Q355" s="340"/>
      <c r="R355" s="340"/>
      <c r="S355" s="340"/>
      <c r="T355" s="340"/>
      <c r="U355" s="340"/>
      <c r="V355" s="342"/>
    </row>
    <row r="356" s="313" customFormat="1" ht="18" customHeight="1" spans="1:22">
      <c r="A356" s="336"/>
      <c r="B356" s="4" t="s">
        <v>1130</v>
      </c>
      <c r="C356" s="4"/>
      <c r="D356" s="4"/>
      <c r="E356" s="4"/>
      <c r="F356" s="338"/>
      <c r="G356" s="339"/>
      <c r="H356" s="339"/>
      <c r="I356" s="340"/>
      <c r="J356" s="341"/>
      <c r="K356" s="341"/>
      <c r="L356" s="340"/>
      <c r="M356" s="340"/>
      <c r="N356" s="340"/>
      <c r="O356" s="340"/>
      <c r="P356" s="340"/>
      <c r="Q356" s="340"/>
      <c r="R356" s="340"/>
      <c r="S356" s="340"/>
      <c r="T356" s="340"/>
      <c r="U356" s="340"/>
      <c r="V356" s="342"/>
    </row>
    <row r="357" s="313" customFormat="1" ht="18" customHeight="1" spans="1:22">
      <c r="A357" s="336"/>
      <c r="B357" s="4" t="s">
        <v>1131</v>
      </c>
      <c r="C357" s="4"/>
      <c r="D357" s="4"/>
      <c r="E357" s="4"/>
      <c r="F357" s="338"/>
      <c r="G357" s="339"/>
      <c r="H357" s="339"/>
      <c r="I357" s="340"/>
      <c r="J357" s="341"/>
      <c r="K357" s="341"/>
      <c r="L357" s="340"/>
      <c r="M357" s="340"/>
      <c r="N357" s="340"/>
      <c r="O357" s="340"/>
      <c r="P357" s="340"/>
      <c r="Q357" s="340"/>
      <c r="R357" s="340"/>
      <c r="S357" s="340"/>
      <c r="T357" s="340"/>
      <c r="U357" s="340"/>
      <c r="V357" s="342"/>
    </row>
    <row r="358" s="313" customFormat="1" ht="18" customHeight="1" spans="1:22">
      <c r="A358" s="336"/>
      <c r="B358" s="4" t="s">
        <v>1132</v>
      </c>
      <c r="C358" s="4"/>
      <c r="D358" s="4"/>
      <c r="E358" s="4"/>
      <c r="F358" s="338"/>
      <c r="G358" s="339"/>
      <c r="H358" s="339"/>
      <c r="I358" s="340"/>
      <c r="J358" s="341"/>
      <c r="K358" s="341"/>
      <c r="L358" s="340"/>
      <c r="M358" s="340"/>
      <c r="N358" s="340"/>
      <c r="O358" s="340"/>
      <c r="P358" s="340"/>
      <c r="Q358" s="340"/>
      <c r="R358" s="340"/>
      <c r="S358" s="340"/>
      <c r="T358" s="340"/>
      <c r="U358" s="340"/>
      <c r="V358" s="342"/>
    </row>
    <row r="359" s="313" customFormat="1" ht="18" customHeight="1" spans="1:22">
      <c r="A359" s="336"/>
      <c r="B359" s="4" t="s">
        <v>1133</v>
      </c>
      <c r="C359" s="4"/>
      <c r="D359" s="4"/>
      <c r="E359" s="4"/>
      <c r="F359" s="338"/>
      <c r="G359" s="339"/>
      <c r="H359" s="339"/>
      <c r="I359" s="340"/>
      <c r="J359" s="341"/>
      <c r="K359" s="341"/>
      <c r="L359" s="340"/>
      <c r="M359" s="340"/>
      <c r="N359" s="340"/>
      <c r="O359" s="340"/>
      <c r="P359" s="340"/>
      <c r="Q359" s="340"/>
      <c r="R359" s="340"/>
      <c r="S359" s="340"/>
      <c r="T359" s="340"/>
      <c r="U359" s="340"/>
      <c r="V359" s="342"/>
    </row>
    <row r="360" s="313" customFormat="1" ht="18" customHeight="1" spans="1:22">
      <c r="A360" s="336"/>
      <c r="B360" s="4" t="s">
        <v>1134</v>
      </c>
      <c r="C360" s="4"/>
      <c r="D360" s="4"/>
      <c r="E360" s="4"/>
      <c r="F360" s="338"/>
      <c r="G360" s="339"/>
      <c r="H360" s="339"/>
      <c r="I360" s="340"/>
      <c r="J360" s="341"/>
      <c r="K360" s="341"/>
      <c r="L360" s="340"/>
      <c r="M360" s="340"/>
      <c r="N360" s="340"/>
      <c r="O360" s="340"/>
      <c r="P360" s="340"/>
      <c r="Q360" s="340"/>
      <c r="R360" s="340"/>
      <c r="S360" s="340"/>
      <c r="T360" s="340"/>
      <c r="U360" s="340"/>
      <c r="V360" s="342"/>
    </row>
    <row r="361" s="313" customFormat="1" ht="18" customHeight="1" spans="1:22">
      <c r="A361" s="336"/>
      <c r="B361" s="4" t="s">
        <v>1135</v>
      </c>
      <c r="C361" s="4"/>
      <c r="D361" s="4"/>
      <c r="E361" s="4"/>
      <c r="F361" s="338"/>
      <c r="G361" s="339"/>
      <c r="H361" s="339"/>
      <c r="I361" s="340"/>
      <c r="J361" s="341"/>
      <c r="K361" s="341"/>
      <c r="L361" s="340"/>
      <c r="M361" s="340"/>
      <c r="N361" s="340"/>
      <c r="O361" s="340"/>
      <c r="P361" s="340"/>
      <c r="Q361" s="340"/>
      <c r="R361" s="340"/>
      <c r="S361" s="340"/>
      <c r="T361" s="340"/>
      <c r="U361" s="340"/>
      <c r="V361" s="342"/>
    </row>
    <row r="362" s="313" customFormat="1" ht="18" customHeight="1" spans="1:22">
      <c r="A362" s="336" t="s">
        <v>1136</v>
      </c>
      <c r="B362" s="4" t="s">
        <v>1137</v>
      </c>
      <c r="C362" s="4" t="s">
        <v>782</v>
      </c>
      <c r="D362" s="4" t="s">
        <v>312</v>
      </c>
      <c r="E362" s="477" t="s">
        <v>1138</v>
      </c>
      <c r="F362" s="338">
        <v>13895222092</v>
      </c>
      <c r="G362" s="339"/>
      <c r="H362" s="339"/>
      <c r="I362" s="340"/>
      <c r="J362" s="341"/>
      <c r="K362" s="341"/>
      <c r="L362" s="340"/>
      <c r="M362" s="340"/>
      <c r="N362" s="340"/>
      <c r="O362" s="340"/>
      <c r="P362" s="340"/>
      <c r="Q362" s="340"/>
      <c r="R362" s="340"/>
      <c r="S362" s="340"/>
      <c r="T362" s="340"/>
      <c r="U362" s="340"/>
      <c r="V362" s="342"/>
    </row>
    <row r="363" s="313" customFormat="1" ht="18" customHeight="1" spans="1:22">
      <c r="A363" s="336"/>
      <c r="B363" s="4" t="s">
        <v>1139</v>
      </c>
      <c r="C363" s="4"/>
      <c r="D363" s="4"/>
      <c r="E363" s="4"/>
      <c r="F363" s="338"/>
      <c r="G363" s="339"/>
      <c r="H363" s="339"/>
      <c r="I363" s="340"/>
      <c r="J363" s="341"/>
      <c r="K363" s="341"/>
      <c r="L363" s="340"/>
      <c r="M363" s="340"/>
      <c r="N363" s="340"/>
      <c r="O363" s="340"/>
      <c r="P363" s="340"/>
      <c r="Q363" s="340"/>
      <c r="R363" s="340"/>
      <c r="S363" s="340"/>
      <c r="T363" s="340"/>
      <c r="U363" s="340"/>
      <c r="V363" s="342"/>
    </row>
    <row r="364" s="313" customFormat="1" ht="18" customHeight="1" spans="1:22">
      <c r="A364" s="336"/>
      <c r="B364" s="4" t="s">
        <v>1140</v>
      </c>
      <c r="C364" s="4"/>
      <c r="D364" s="4"/>
      <c r="E364" s="4"/>
      <c r="F364" s="338"/>
      <c r="G364" s="339"/>
      <c r="H364" s="339"/>
      <c r="I364" s="340"/>
      <c r="J364" s="341"/>
      <c r="K364" s="341"/>
      <c r="L364" s="340"/>
      <c r="M364" s="340"/>
      <c r="N364" s="340"/>
      <c r="O364" s="340"/>
      <c r="P364" s="340"/>
      <c r="Q364" s="340"/>
      <c r="R364" s="340"/>
      <c r="S364" s="340"/>
      <c r="T364" s="340"/>
      <c r="U364" s="340"/>
      <c r="V364" s="342"/>
    </row>
    <row r="365" s="313" customFormat="1" ht="18" customHeight="1" spans="1:22">
      <c r="A365" s="336"/>
      <c r="B365" s="4" t="s">
        <v>1141</v>
      </c>
      <c r="C365" s="4"/>
      <c r="D365" s="4"/>
      <c r="E365" s="4"/>
      <c r="F365" s="338"/>
      <c r="G365" s="339"/>
      <c r="H365" s="339"/>
      <c r="I365" s="340"/>
      <c r="J365" s="341"/>
      <c r="K365" s="341"/>
      <c r="L365" s="340"/>
      <c r="M365" s="340"/>
      <c r="N365" s="340"/>
      <c r="O365" s="340"/>
      <c r="P365" s="340"/>
      <c r="Q365" s="340"/>
      <c r="R365" s="340"/>
      <c r="S365" s="340"/>
      <c r="T365" s="340"/>
      <c r="U365" s="340"/>
      <c r="V365" s="342"/>
    </row>
    <row r="366" s="313" customFormat="1" ht="18" customHeight="1" spans="1:22">
      <c r="A366" s="336"/>
      <c r="B366" s="4" t="s">
        <v>1142</v>
      </c>
      <c r="C366" s="4"/>
      <c r="D366" s="4"/>
      <c r="E366" s="4"/>
      <c r="F366" s="338"/>
      <c r="G366" s="339"/>
      <c r="H366" s="339"/>
      <c r="I366" s="340"/>
      <c r="J366" s="341"/>
      <c r="K366" s="341"/>
      <c r="L366" s="340"/>
      <c r="M366" s="340"/>
      <c r="N366" s="340"/>
      <c r="O366" s="340"/>
      <c r="P366" s="340"/>
      <c r="Q366" s="340"/>
      <c r="R366" s="340"/>
      <c r="S366" s="340"/>
      <c r="T366" s="340"/>
      <c r="U366" s="340"/>
      <c r="V366" s="342"/>
    </row>
    <row r="367" s="313" customFormat="1" ht="18" customHeight="1" spans="1:22">
      <c r="A367" s="336"/>
      <c r="B367" s="4" t="s">
        <v>1143</v>
      </c>
      <c r="C367" s="4"/>
      <c r="D367" s="4"/>
      <c r="E367" s="4"/>
      <c r="F367" s="338"/>
      <c r="G367" s="339"/>
      <c r="H367" s="339"/>
      <c r="I367" s="340"/>
      <c r="J367" s="341"/>
      <c r="K367" s="341"/>
      <c r="L367" s="340"/>
      <c r="M367" s="340"/>
      <c r="N367" s="340"/>
      <c r="O367" s="340"/>
      <c r="P367" s="340"/>
      <c r="Q367" s="340"/>
      <c r="R367" s="340"/>
      <c r="S367" s="340"/>
      <c r="T367" s="340"/>
      <c r="U367" s="340"/>
      <c r="V367" s="342"/>
    </row>
    <row r="368" s="313" customFormat="1" ht="18" customHeight="1" spans="1:22">
      <c r="A368" s="336"/>
      <c r="B368" s="4" t="s">
        <v>1144</v>
      </c>
      <c r="C368" s="4"/>
      <c r="D368" s="4"/>
      <c r="E368" s="4"/>
      <c r="F368" s="338"/>
      <c r="G368" s="339"/>
      <c r="H368" s="339"/>
      <c r="I368" s="340"/>
      <c r="J368" s="341"/>
      <c r="K368" s="341"/>
      <c r="L368" s="340"/>
      <c r="M368" s="340"/>
      <c r="N368" s="340"/>
      <c r="O368" s="340"/>
      <c r="P368" s="340"/>
      <c r="Q368" s="340"/>
      <c r="R368" s="340"/>
      <c r="S368" s="340"/>
      <c r="T368" s="340"/>
      <c r="U368" s="340"/>
      <c r="V368" s="342"/>
    </row>
    <row r="369" s="313" customFormat="1" ht="18" customHeight="1" spans="1:22">
      <c r="A369" s="336"/>
      <c r="B369" s="4" t="s">
        <v>1145</v>
      </c>
      <c r="C369" s="4"/>
      <c r="D369" s="4"/>
      <c r="E369" s="4"/>
      <c r="F369" s="338"/>
      <c r="G369" s="339"/>
      <c r="H369" s="339"/>
      <c r="I369" s="340"/>
      <c r="J369" s="341"/>
      <c r="K369" s="341"/>
      <c r="L369" s="340"/>
      <c r="M369" s="340"/>
      <c r="N369" s="340"/>
      <c r="O369" s="340"/>
      <c r="P369" s="340"/>
      <c r="Q369" s="340"/>
      <c r="R369" s="340"/>
      <c r="S369" s="340"/>
      <c r="T369" s="340"/>
      <c r="U369" s="340"/>
      <c r="V369" s="342"/>
    </row>
    <row r="370" s="313" customFormat="1" ht="18" customHeight="1" spans="1:22">
      <c r="A370" s="336"/>
      <c r="B370" s="4" t="s">
        <v>1146</v>
      </c>
      <c r="C370" s="4"/>
      <c r="D370" s="4"/>
      <c r="E370" s="4"/>
      <c r="F370" s="338"/>
      <c r="G370" s="339"/>
      <c r="H370" s="339"/>
      <c r="I370" s="340"/>
      <c r="J370" s="341"/>
      <c r="K370" s="341"/>
      <c r="L370" s="340"/>
      <c r="M370" s="340"/>
      <c r="N370" s="340"/>
      <c r="O370" s="340"/>
      <c r="P370" s="340"/>
      <c r="Q370" s="340"/>
      <c r="R370" s="340"/>
      <c r="S370" s="340"/>
      <c r="T370" s="340"/>
      <c r="U370" s="340"/>
      <c r="V370" s="342"/>
    </row>
    <row r="371" s="313" customFormat="1" ht="18" customHeight="1" spans="1:22">
      <c r="A371" s="336"/>
      <c r="B371" s="4" t="s">
        <v>1147</v>
      </c>
      <c r="C371" s="4"/>
      <c r="D371" s="4"/>
      <c r="E371" s="4"/>
      <c r="F371" s="338"/>
      <c r="G371" s="339"/>
      <c r="H371" s="339"/>
      <c r="I371" s="340"/>
      <c r="J371" s="341"/>
      <c r="K371" s="341"/>
      <c r="L371" s="340"/>
      <c r="M371" s="340"/>
      <c r="N371" s="340"/>
      <c r="O371" s="340"/>
      <c r="P371" s="340"/>
      <c r="Q371" s="340"/>
      <c r="R371" s="340"/>
      <c r="S371" s="340"/>
      <c r="T371" s="340"/>
      <c r="U371" s="340"/>
      <c r="V371" s="342"/>
    </row>
    <row r="372" s="313" customFormat="1" ht="18" customHeight="1" spans="1:22">
      <c r="A372" s="336"/>
      <c r="B372" s="4" t="s">
        <v>1148</v>
      </c>
      <c r="C372" s="4"/>
      <c r="D372" s="4"/>
      <c r="E372" s="4"/>
      <c r="F372" s="338"/>
      <c r="G372" s="339"/>
      <c r="H372" s="339"/>
      <c r="I372" s="340"/>
      <c r="J372" s="341"/>
      <c r="K372" s="341"/>
      <c r="L372" s="340"/>
      <c r="M372" s="340"/>
      <c r="N372" s="340"/>
      <c r="O372" s="340"/>
      <c r="P372" s="340"/>
      <c r="Q372" s="340"/>
      <c r="R372" s="340"/>
      <c r="S372" s="340"/>
      <c r="T372" s="340"/>
      <c r="U372" s="340"/>
      <c r="V372" s="342"/>
    </row>
    <row r="373" s="313" customFormat="1" ht="18" customHeight="1" spans="1:22">
      <c r="A373" s="336"/>
      <c r="B373" s="4" t="s">
        <v>1149</v>
      </c>
      <c r="C373" s="4"/>
      <c r="D373" s="4"/>
      <c r="E373" s="4"/>
      <c r="F373" s="338"/>
      <c r="G373" s="339"/>
      <c r="H373" s="339"/>
      <c r="I373" s="340"/>
      <c r="J373" s="341"/>
      <c r="K373" s="341"/>
      <c r="L373" s="340"/>
      <c r="M373" s="340"/>
      <c r="N373" s="340"/>
      <c r="O373" s="340"/>
      <c r="P373" s="340"/>
      <c r="Q373" s="340"/>
      <c r="R373" s="340"/>
      <c r="S373" s="340"/>
      <c r="T373" s="340"/>
      <c r="U373" s="340"/>
      <c r="V373" s="342"/>
    </row>
    <row r="374" s="313" customFormat="1" ht="18" customHeight="1" spans="1:22">
      <c r="A374" s="336"/>
      <c r="B374" s="4"/>
      <c r="C374" s="4"/>
      <c r="D374" s="4"/>
      <c r="E374" s="4"/>
      <c r="F374" s="338"/>
      <c r="G374" s="339"/>
      <c r="H374" s="339"/>
      <c r="I374" s="340"/>
      <c r="J374" s="341"/>
      <c r="K374" s="341"/>
      <c r="L374" s="340"/>
      <c r="M374" s="340"/>
      <c r="N374" s="340"/>
      <c r="O374" s="340"/>
      <c r="P374" s="340"/>
      <c r="Q374" s="340"/>
      <c r="R374" s="340"/>
      <c r="S374" s="340"/>
      <c r="T374" s="340"/>
      <c r="U374" s="340"/>
      <c r="V374" s="342"/>
    </row>
    <row r="375" s="313" customFormat="1" ht="18" customHeight="1" spans="1:22">
      <c r="A375" s="336" t="s">
        <v>1150</v>
      </c>
      <c r="B375" s="4" t="s">
        <v>1151</v>
      </c>
      <c r="C375" s="4" t="s">
        <v>782</v>
      </c>
      <c r="D375" s="4" t="s">
        <v>312</v>
      </c>
      <c r="E375" s="477" t="s">
        <v>1152</v>
      </c>
      <c r="F375" s="338">
        <v>15376655918</v>
      </c>
      <c r="G375" s="339"/>
      <c r="H375" s="339"/>
      <c r="I375" s="340"/>
      <c r="J375" s="341"/>
      <c r="K375" s="341"/>
      <c r="L375" s="340"/>
      <c r="M375" s="340"/>
      <c r="N375" s="340"/>
      <c r="O375" s="340"/>
      <c r="P375" s="340"/>
      <c r="Q375" s="340"/>
      <c r="R375" s="340"/>
      <c r="S375" s="340"/>
      <c r="T375" s="340"/>
      <c r="U375" s="340"/>
      <c r="V375" s="342"/>
    </row>
    <row r="376" s="313" customFormat="1" ht="18" customHeight="1" spans="1:22">
      <c r="A376" s="336" t="s">
        <v>1153</v>
      </c>
      <c r="B376" s="3" t="s">
        <v>1154</v>
      </c>
      <c r="C376" s="4" t="s">
        <v>782</v>
      </c>
      <c r="D376" s="337" t="s">
        <v>312</v>
      </c>
      <c r="E376" s="3" t="s">
        <v>1155</v>
      </c>
      <c r="F376" s="338">
        <v>15804895149</v>
      </c>
      <c r="G376" s="339"/>
      <c r="H376" s="339"/>
      <c r="I376" s="340"/>
      <c r="J376" s="341"/>
      <c r="K376" s="341"/>
      <c r="L376" s="340"/>
      <c r="M376" s="340"/>
      <c r="N376" s="340"/>
      <c r="O376" s="340"/>
      <c r="P376" s="340"/>
      <c r="Q376" s="340"/>
      <c r="R376" s="340"/>
      <c r="S376" s="340"/>
      <c r="T376" s="340"/>
      <c r="U376" s="340"/>
      <c r="V376" s="342"/>
    </row>
    <row r="377" s="313" customFormat="1" ht="18" customHeight="1" spans="1:22">
      <c r="A377" s="336" t="s">
        <v>1156</v>
      </c>
      <c r="B377" s="3" t="s">
        <v>1157</v>
      </c>
      <c r="C377" s="4" t="s">
        <v>782</v>
      </c>
      <c r="D377" s="337" t="s">
        <v>312</v>
      </c>
      <c r="E377" s="3" t="s">
        <v>1158</v>
      </c>
      <c r="F377" s="338">
        <v>15612736851</v>
      </c>
      <c r="G377" s="339"/>
      <c r="H377" s="339"/>
      <c r="I377" s="340"/>
      <c r="J377" s="341"/>
      <c r="K377" s="341"/>
      <c r="L377" s="340"/>
      <c r="M377" s="340"/>
      <c r="N377" s="340"/>
      <c r="O377" s="340"/>
      <c r="P377" s="340"/>
      <c r="Q377" s="340"/>
      <c r="R377" s="340"/>
      <c r="S377" s="340"/>
      <c r="T377" s="340"/>
      <c r="U377" s="340"/>
      <c r="V377" s="342"/>
    </row>
    <row r="378" s="313" customFormat="1" ht="18" customHeight="1" spans="1:22">
      <c r="A378" s="336" t="s">
        <v>1159</v>
      </c>
      <c r="B378" s="3" t="s">
        <v>1160</v>
      </c>
      <c r="C378" s="4" t="s">
        <v>782</v>
      </c>
      <c r="D378" s="337" t="s">
        <v>312</v>
      </c>
      <c r="E378" s="3" t="s">
        <v>1161</v>
      </c>
      <c r="F378" s="338">
        <v>17747739245</v>
      </c>
      <c r="G378" s="339"/>
      <c r="H378" s="339"/>
      <c r="I378" s="340"/>
      <c r="J378" s="341"/>
      <c r="K378" s="341"/>
      <c r="L378" s="340"/>
      <c r="M378" s="340"/>
      <c r="N378" s="340"/>
      <c r="O378" s="340"/>
      <c r="P378" s="340"/>
      <c r="Q378" s="340"/>
      <c r="R378" s="340"/>
      <c r="S378" s="340"/>
      <c r="T378" s="340"/>
      <c r="U378" s="340"/>
      <c r="V378" s="342"/>
    </row>
    <row r="379" s="313" customFormat="1" ht="18" customHeight="1" spans="1:22">
      <c r="A379" s="336" t="s">
        <v>1162</v>
      </c>
      <c r="B379" s="3" t="s">
        <v>1163</v>
      </c>
      <c r="C379" s="4" t="s">
        <v>782</v>
      </c>
      <c r="D379" s="337" t="s">
        <v>312</v>
      </c>
      <c r="E379" s="476" t="s">
        <v>1164</v>
      </c>
      <c r="F379" s="338">
        <v>15175903177</v>
      </c>
      <c r="G379" s="345"/>
      <c r="H379" s="345"/>
      <c r="J379" s="341"/>
      <c r="K379" s="341"/>
      <c r="L379" s="340"/>
      <c r="M379" s="340"/>
      <c r="N379" s="340"/>
      <c r="O379" s="340"/>
      <c r="P379" s="340"/>
      <c r="Q379" s="340"/>
      <c r="R379" s="340"/>
      <c r="S379" s="340"/>
      <c r="T379" s="340"/>
      <c r="U379" s="340"/>
      <c r="V379" s="342"/>
    </row>
    <row r="380" s="313" customFormat="1" ht="18" customHeight="1" spans="1:22">
      <c r="A380" s="336" t="s">
        <v>1165</v>
      </c>
      <c r="B380" s="3" t="s">
        <v>1166</v>
      </c>
      <c r="C380" s="4" t="s">
        <v>782</v>
      </c>
      <c r="D380" s="337" t="s">
        <v>312</v>
      </c>
      <c r="E380" s="476" t="s">
        <v>1167</v>
      </c>
      <c r="F380" s="338">
        <v>17189971999</v>
      </c>
      <c r="G380" s="339"/>
      <c r="H380" s="339"/>
      <c r="I380" s="340"/>
      <c r="J380" s="341"/>
      <c r="K380" s="341"/>
      <c r="L380" s="340"/>
      <c r="M380" s="340"/>
      <c r="N380" s="340"/>
      <c r="O380" s="340"/>
      <c r="P380" s="340"/>
      <c r="Q380" s="340"/>
      <c r="R380" s="340"/>
      <c r="S380" s="340"/>
      <c r="T380" s="340"/>
      <c r="U380" s="340"/>
      <c r="V380" s="342"/>
    </row>
    <row r="381" s="313" customFormat="1" ht="18" customHeight="1" spans="1:22">
      <c r="A381" s="336" t="s">
        <v>1168</v>
      </c>
      <c r="B381" s="3" t="s">
        <v>1169</v>
      </c>
      <c r="C381" s="4" t="s">
        <v>782</v>
      </c>
      <c r="D381" s="337" t="s">
        <v>312</v>
      </c>
      <c r="E381" s="476" t="s">
        <v>1170</v>
      </c>
      <c r="F381" s="338">
        <v>13105482167</v>
      </c>
      <c r="G381" s="339"/>
      <c r="H381" s="339"/>
      <c r="I381" s="340"/>
      <c r="J381" s="341"/>
      <c r="K381" s="341"/>
      <c r="L381" s="340"/>
      <c r="M381" s="340"/>
      <c r="N381" s="340"/>
      <c r="O381" s="340"/>
      <c r="P381" s="340"/>
      <c r="Q381" s="340"/>
      <c r="R381" s="340"/>
      <c r="S381" s="340"/>
      <c r="T381" s="340"/>
      <c r="U381" s="340"/>
      <c r="V381" s="342"/>
    </row>
    <row r="382" s="313" customFormat="1" ht="18" customHeight="1" spans="1:22">
      <c r="A382" s="336" t="s">
        <v>1171</v>
      </c>
      <c r="B382" s="3" t="s">
        <v>1172</v>
      </c>
      <c r="C382" s="4" t="s">
        <v>782</v>
      </c>
      <c r="D382" s="337" t="s">
        <v>312</v>
      </c>
      <c r="E382" s="476" t="s">
        <v>1173</v>
      </c>
      <c r="F382" s="338">
        <v>13488504090</v>
      </c>
      <c r="G382" s="339"/>
      <c r="H382" s="339"/>
      <c r="I382" s="340"/>
      <c r="J382" s="341"/>
      <c r="K382" s="341"/>
      <c r="L382" s="340"/>
      <c r="M382" s="340"/>
      <c r="N382" s="340"/>
      <c r="O382" s="340"/>
      <c r="P382" s="340"/>
      <c r="Q382" s="340"/>
      <c r="R382" s="340"/>
      <c r="S382" s="340"/>
      <c r="T382" s="340"/>
      <c r="U382" s="340"/>
      <c r="V382" s="342"/>
    </row>
    <row r="383" s="313" customFormat="1" ht="18" customHeight="1" spans="1:22">
      <c r="A383" s="336" t="s">
        <v>1174</v>
      </c>
      <c r="B383" s="4" t="s">
        <v>1175</v>
      </c>
      <c r="C383" s="4" t="s">
        <v>782</v>
      </c>
      <c r="D383" s="4" t="s">
        <v>312</v>
      </c>
      <c r="E383" s="477" t="s">
        <v>1176</v>
      </c>
      <c r="F383" s="338">
        <v>15947653641</v>
      </c>
      <c r="G383" s="339"/>
      <c r="H383" s="339"/>
      <c r="I383" s="340"/>
      <c r="J383" s="341"/>
      <c r="K383" s="341"/>
      <c r="L383" s="340"/>
      <c r="M383" s="340"/>
      <c r="N383" s="340"/>
      <c r="O383" s="340"/>
      <c r="P383" s="340"/>
      <c r="Q383" s="340"/>
      <c r="R383" s="340"/>
      <c r="S383" s="340"/>
      <c r="T383" s="340"/>
      <c r="U383" s="340"/>
      <c r="V383" s="342"/>
    </row>
    <row r="384" s="313" customFormat="1" ht="18" customHeight="1" spans="1:22">
      <c r="A384" s="336" t="s">
        <v>1177</v>
      </c>
      <c r="B384" s="4" t="s">
        <v>1178</v>
      </c>
      <c r="C384" s="4" t="s">
        <v>782</v>
      </c>
      <c r="D384" s="4" t="s">
        <v>312</v>
      </c>
      <c r="E384" s="4" t="s">
        <v>1179</v>
      </c>
      <c r="F384" s="338">
        <v>15833393921</v>
      </c>
      <c r="G384" s="339"/>
      <c r="H384" s="339"/>
      <c r="I384" s="340"/>
      <c r="J384" s="341"/>
      <c r="K384" s="341"/>
      <c r="L384" s="340"/>
      <c r="M384" s="340"/>
      <c r="N384" s="340"/>
      <c r="O384" s="340"/>
      <c r="P384" s="340"/>
      <c r="Q384" s="340"/>
      <c r="R384" s="340"/>
      <c r="S384" s="340"/>
      <c r="T384" s="340"/>
      <c r="U384" s="340"/>
      <c r="V384" s="342"/>
    </row>
    <row r="385" s="313" customFormat="1" ht="18" customHeight="1" spans="1:22">
      <c r="A385" s="336" t="s">
        <v>1180</v>
      </c>
      <c r="B385" s="3" t="s">
        <v>1181</v>
      </c>
      <c r="C385" s="4" t="s">
        <v>782</v>
      </c>
      <c r="D385" s="337" t="s">
        <v>312</v>
      </c>
      <c r="E385" s="476" t="s">
        <v>1182</v>
      </c>
      <c r="F385" s="338">
        <v>13848365016</v>
      </c>
      <c r="G385" s="339"/>
      <c r="H385" s="339"/>
      <c r="I385" s="340"/>
      <c r="J385" s="341"/>
      <c r="K385" s="341"/>
      <c r="L385" s="340"/>
      <c r="M385" s="340"/>
      <c r="N385" s="340"/>
      <c r="O385" s="340"/>
      <c r="P385" s="340"/>
      <c r="Q385" s="340"/>
      <c r="R385" s="340"/>
      <c r="S385" s="340"/>
      <c r="T385" s="340"/>
      <c r="U385" s="340"/>
      <c r="V385" s="342"/>
    </row>
    <row r="386" s="313" customFormat="1" ht="18" customHeight="1" spans="1:22">
      <c r="A386" s="336" t="s">
        <v>1183</v>
      </c>
      <c r="B386" s="3" t="s">
        <v>1184</v>
      </c>
      <c r="C386" s="3" t="s">
        <v>782</v>
      </c>
      <c r="D386" s="3" t="s">
        <v>312</v>
      </c>
      <c r="E386" s="477" t="s">
        <v>1185</v>
      </c>
      <c r="F386" s="338">
        <v>17389232922</v>
      </c>
      <c r="G386" s="339"/>
      <c r="H386" s="339"/>
      <c r="I386" s="340"/>
      <c r="J386" s="341"/>
      <c r="K386" s="341"/>
      <c r="L386" s="340"/>
      <c r="M386" s="340"/>
      <c r="N386" s="340"/>
      <c r="O386" s="340"/>
      <c r="P386" s="340"/>
      <c r="Q386" s="340"/>
      <c r="R386" s="340"/>
      <c r="S386" s="340"/>
      <c r="T386" s="340"/>
      <c r="U386" s="340"/>
      <c r="V386" s="342"/>
    </row>
    <row r="387" s="313" customFormat="1" ht="18" customHeight="1" spans="1:22">
      <c r="A387" s="336" t="s">
        <v>1186</v>
      </c>
      <c r="B387" s="3" t="s">
        <v>1187</v>
      </c>
      <c r="C387" s="3" t="s">
        <v>782</v>
      </c>
      <c r="D387" s="337" t="s">
        <v>312</v>
      </c>
      <c r="E387" s="477" t="s">
        <v>1188</v>
      </c>
      <c r="F387" s="338">
        <v>15203569960</v>
      </c>
      <c r="G387" s="339"/>
      <c r="H387" s="339"/>
      <c r="I387" s="340"/>
      <c r="J387" s="341"/>
      <c r="K387" s="341"/>
      <c r="L387" s="340"/>
      <c r="M387" s="340"/>
      <c r="N387" s="340"/>
      <c r="O387" s="340"/>
      <c r="P387" s="340"/>
      <c r="Q387" s="340"/>
      <c r="R387" s="340"/>
      <c r="S387" s="340"/>
      <c r="T387" s="340"/>
      <c r="U387" s="340"/>
      <c r="V387" s="342"/>
    </row>
    <row r="388" s="313" customFormat="1" ht="18" customHeight="1" spans="1:22">
      <c r="A388" s="336" t="s">
        <v>1189</v>
      </c>
      <c r="B388" s="4" t="s">
        <v>1190</v>
      </c>
      <c r="C388" s="4" t="s">
        <v>782</v>
      </c>
      <c r="D388" s="337" t="s">
        <v>312</v>
      </c>
      <c r="E388" s="477" t="s">
        <v>1191</v>
      </c>
      <c r="F388" s="338">
        <v>13563229663</v>
      </c>
      <c r="G388" s="339"/>
      <c r="H388" s="339"/>
      <c r="I388" s="340"/>
      <c r="J388" s="341"/>
      <c r="K388" s="341"/>
      <c r="L388" s="340"/>
      <c r="M388" s="340"/>
      <c r="N388" s="340"/>
      <c r="O388" s="340"/>
      <c r="P388" s="340"/>
      <c r="Q388" s="340"/>
      <c r="R388" s="340"/>
      <c r="S388" s="340"/>
      <c r="T388" s="340"/>
      <c r="U388" s="340"/>
      <c r="V388" s="342"/>
    </row>
    <row r="389" s="313" customFormat="1" ht="18" customHeight="1" spans="1:22">
      <c r="A389" s="336" t="s">
        <v>1192</v>
      </c>
      <c r="B389" s="3" t="s">
        <v>1193</v>
      </c>
      <c r="C389" s="3" t="s">
        <v>782</v>
      </c>
      <c r="D389" s="337" t="s">
        <v>312</v>
      </c>
      <c r="E389" s="477" t="s">
        <v>1194</v>
      </c>
      <c r="F389" s="338">
        <v>13098259946</v>
      </c>
      <c r="G389" s="339"/>
      <c r="H389" s="339"/>
      <c r="I389" s="340"/>
      <c r="J389" s="341"/>
      <c r="K389" s="341"/>
      <c r="L389" s="340"/>
      <c r="M389" s="340"/>
      <c r="N389" s="340"/>
      <c r="O389" s="340"/>
      <c r="P389" s="340"/>
      <c r="Q389" s="340"/>
      <c r="R389" s="340"/>
      <c r="S389" s="340"/>
      <c r="T389" s="340"/>
      <c r="U389" s="340"/>
      <c r="V389" s="342"/>
    </row>
    <row r="390" s="313" customFormat="1" ht="18" customHeight="1" spans="1:22">
      <c r="A390" s="336" t="s">
        <v>1195</v>
      </c>
      <c r="B390" s="3" t="s">
        <v>135</v>
      </c>
      <c r="C390" s="4" t="s">
        <v>107</v>
      </c>
      <c r="D390" s="337" t="s">
        <v>251</v>
      </c>
      <c r="E390" s="3" t="s">
        <v>1196</v>
      </c>
      <c r="F390" s="338">
        <v>15704890929</v>
      </c>
      <c r="G390" s="339"/>
      <c r="H390" s="339"/>
      <c r="I390" s="340"/>
      <c r="J390" s="341"/>
      <c r="K390" s="341"/>
      <c r="L390" s="340"/>
      <c r="M390" s="340"/>
      <c r="N390" s="340"/>
      <c r="O390" s="340"/>
      <c r="P390" s="340"/>
      <c r="Q390" s="340"/>
      <c r="R390" s="340"/>
      <c r="S390" s="340"/>
      <c r="T390" s="340"/>
      <c r="U390" s="340"/>
      <c r="V390" s="342"/>
    </row>
    <row r="391" s="313" customFormat="1" ht="18" customHeight="1" spans="1:22">
      <c r="A391" s="336" t="s">
        <v>1197</v>
      </c>
      <c r="B391" s="3" t="s">
        <v>100</v>
      </c>
      <c r="C391" s="4" t="s">
        <v>107</v>
      </c>
      <c r="D391" s="337" t="s">
        <v>298</v>
      </c>
      <c r="E391" s="3" t="s">
        <v>1198</v>
      </c>
      <c r="F391" s="338">
        <v>18947095108</v>
      </c>
      <c r="G391" s="339"/>
      <c r="H391" s="339"/>
      <c r="I391" s="340"/>
      <c r="J391" s="341"/>
      <c r="K391" s="341"/>
      <c r="L391" s="340"/>
      <c r="M391" s="340"/>
      <c r="N391" s="340"/>
      <c r="O391" s="340"/>
      <c r="P391" s="340"/>
      <c r="Q391" s="340"/>
      <c r="R391" s="340"/>
      <c r="S391" s="340"/>
      <c r="T391" s="340"/>
      <c r="U391" s="340"/>
      <c r="V391" s="342"/>
    </row>
    <row r="392" s="313" customFormat="1" ht="18" customHeight="1" spans="1:22">
      <c r="A392" s="336" t="s">
        <v>1199</v>
      </c>
      <c r="B392" s="3" t="s">
        <v>191</v>
      </c>
      <c r="C392" s="4" t="s">
        <v>107</v>
      </c>
      <c r="D392" s="337" t="s">
        <v>298</v>
      </c>
      <c r="E392" s="3" t="s">
        <v>1200</v>
      </c>
      <c r="F392" s="338">
        <v>18604870828</v>
      </c>
      <c r="G392" s="339">
        <v>45758</v>
      </c>
      <c r="H392" s="339">
        <v>45764</v>
      </c>
      <c r="I392" s="340">
        <v>1186</v>
      </c>
      <c r="J392" s="341"/>
      <c r="K392" s="341"/>
      <c r="L392" s="340"/>
      <c r="M392" s="340"/>
      <c r="N392" s="340"/>
      <c r="O392" s="340"/>
      <c r="P392" s="340"/>
      <c r="Q392" s="340"/>
      <c r="R392" s="340"/>
      <c r="S392" s="340"/>
      <c r="T392" s="340"/>
      <c r="U392" s="340"/>
      <c r="V392" s="342"/>
    </row>
    <row r="393" s="313" customFormat="1" ht="18" customHeight="1" spans="1:22">
      <c r="A393" s="336" t="s">
        <v>1201</v>
      </c>
      <c r="B393" s="3" t="s">
        <v>1202</v>
      </c>
      <c r="C393" s="4" t="s">
        <v>107</v>
      </c>
      <c r="D393" s="337" t="s">
        <v>298</v>
      </c>
      <c r="E393" s="3" t="s">
        <v>1203</v>
      </c>
      <c r="F393" s="338">
        <v>15849702585</v>
      </c>
      <c r="G393" s="339">
        <v>45760</v>
      </c>
      <c r="H393" s="339">
        <v>45764</v>
      </c>
      <c r="I393" s="340">
        <v>2931.98</v>
      </c>
      <c r="J393" s="341"/>
      <c r="K393" s="341"/>
      <c r="L393" s="340"/>
      <c r="M393" s="340"/>
      <c r="N393" s="340"/>
      <c r="O393" s="340"/>
      <c r="P393" s="340"/>
      <c r="Q393" s="340"/>
      <c r="R393" s="340"/>
      <c r="S393" s="340"/>
      <c r="T393" s="340"/>
      <c r="U393" s="340"/>
      <c r="V393" s="342"/>
    </row>
    <row r="394" s="313" customFormat="1" ht="18" customHeight="1" spans="1:22">
      <c r="A394" s="336" t="s">
        <v>1204</v>
      </c>
      <c r="B394" s="3" t="s">
        <v>46</v>
      </c>
      <c r="C394" s="4" t="s">
        <v>107</v>
      </c>
      <c r="D394" s="337" t="s">
        <v>298</v>
      </c>
      <c r="E394" s="3" t="s">
        <v>1205</v>
      </c>
      <c r="F394" s="338">
        <v>15849791004</v>
      </c>
      <c r="G394" s="339"/>
      <c r="H394" s="339"/>
      <c r="I394" s="340"/>
      <c r="J394" s="341"/>
      <c r="K394" s="341"/>
      <c r="L394" s="340"/>
      <c r="M394" s="340"/>
      <c r="N394" s="340"/>
      <c r="O394" s="340"/>
      <c r="P394" s="340"/>
      <c r="Q394" s="340"/>
      <c r="R394" s="340"/>
      <c r="S394" s="340"/>
      <c r="T394" s="340"/>
      <c r="U394" s="340"/>
      <c r="V394" s="342"/>
    </row>
    <row r="395" s="313" customFormat="1" ht="18" customHeight="1" spans="1:22">
      <c r="A395" s="336" t="s">
        <v>1206</v>
      </c>
      <c r="B395" s="3" t="s">
        <v>192</v>
      </c>
      <c r="C395" s="4" t="s">
        <v>107</v>
      </c>
      <c r="D395" s="337" t="s">
        <v>298</v>
      </c>
      <c r="E395" s="3" t="s">
        <v>1207</v>
      </c>
      <c r="F395" s="338">
        <v>18335632938</v>
      </c>
      <c r="G395" s="339"/>
      <c r="H395" s="339"/>
      <c r="I395" s="340"/>
      <c r="J395" s="341"/>
      <c r="K395" s="341"/>
      <c r="L395" s="340"/>
      <c r="M395" s="340"/>
      <c r="N395" s="340"/>
      <c r="O395" s="340"/>
      <c r="P395" s="340"/>
      <c r="Q395" s="340"/>
      <c r="R395" s="340"/>
      <c r="S395" s="340"/>
      <c r="T395" s="340"/>
      <c r="U395" s="340"/>
      <c r="V395" s="342"/>
    </row>
    <row r="396" s="313" customFormat="1" ht="18" customHeight="1" spans="1:22">
      <c r="A396" s="336" t="s">
        <v>1208</v>
      </c>
      <c r="B396" s="3" t="s">
        <v>1209</v>
      </c>
      <c r="C396" s="4" t="s">
        <v>107</v>
      </c>
      <c r="D396" s="337" t="s">
        <v>312</v>
      </c>
      <c r="E396" s="3" t="s">
        <v>1210</v>
      </c>
      <c r="F396" s="338">
        <v>13654865604</v>
      </c>
      <c r="G396" s="339">
        <v>45760</v>
      </c>
      <c r="H396" s="339">
        <v>45764</v>
      </c>
      <c r="I396" s="340">
        <v>2580</v>
      </c>
      <c r="J396" s="341"/>
      <c r="K396" s="341"/>
      <c r="L396" s="340"/>
      <c r="M396" s="340"/>
      <c r="N396" s="340"/>
      <c r="O396" s="340"/>
      <c r="P396" s="340"/>
      <c r="Q396" s="340"/>
      <c r="R396" s="340"/>
      <c r="S396" s="340"/>
      <c r="T396" s="340"/>
      <c r="U396" s="340"/>
      <c r="V396" s="342"/>
    </row>
    <row r="397" s="313" customFormat="1" ht="18" customHeight="1" spans="1:22">
      <c r="A397" s="336" t="s">
        <v>1211</v>
      </c>
      <c r="B397" s="3" t="s">
        <v>1212</v>
      </c>
      <c r="C397" s="4" t="s">
        <v>107</v>
      </c>
      <c r="D397" s="337" t="s">
        <v>312</v>
      </c>
      <c r="E397" s="3" t="s">
        <v>1213</v>
      </c>
      <c r="F397" s="338">
        <v>15049420835</v>
      </c>
      <c r="G397" s="339">
        <v>45760</v>
      </c>
      <c r="H397" s="339">
        <v>45764</v>
      </c>
      <c r="I397" s="340">
        <v>2580</v>
      </c>
      <c r="J397" s="341"/>
      <c r="K397" s="341"/>
      <c r="L397" s="340"/>
      <c r="M397" s="340"/>
      <c r="N397" s="340"/>
      <c r="O397" s="340"/>
      <c r="P397" s="340"/>
      <c r="Q397" s="340"/>
      <c r="R397" s="340"/>
      <c r="S397" s="340"/>
      <c r="T397" s="340"/>
      <c r="U397" s="340"/>
      <c r="V397" s="342"/>
    </row>
    <row r="398" s="313" customFormat="1" ht="18" customHeight="1" spans="1:22">
      <c r="A398" s="336" t="s">
        <v>1214</v>
      </c>
      <c r="B398" s="3" t="s">
        <v>106</v>
      </c>
      <c r="C398" s="4" t="s">
        <v>107</v>
      </c>
      <c r="D398" s="337" t="s">
        <v>312</v>
      </c>
      <c r="E398" s="3" t="s">
        <v>1215</v>
      </c>
      <c r="F398" s="338">
        <v>13515619286</v>
      </c>
      <c r="G398" s="339"/>
      <c r="H398" s="339"/>
      <c r="I398" s="340"/>
      <c r="J398" s="341"/>
      <c r="K398" s="341"/>
      <c r="L398" s="340"/>
      <c r="M398" s="340"/>
      <c r="N398" s="340"/>
      <c r="O398" s="340"/>
      <c r="P398" s="340"/>
      <c r="Q398" s="340"/>
      <c r="R398" s="340"/>
      <c r="S398" s="340"/>
      <c r="T398" s="340"/>
      <c r="U398" s="340"/>
      <c r="V398" s="342"/>
    </row>
    <row r="399" s="313" customFormat="1" ht="18" customHeight="1" spans="1:22">
      <c r="A399" s="336" t="s">
        <v>1216</v>
      </c>
      <c r="B399" s="3" t="s">
        <v>1217</v>
      </c>
      <c r="C399" s="4" t="s">
        <v>107</v>
      </c>
      <c r="D399" s="337" t="s">
        <v>312</v>
      </c>
      <c r="E399" s="3" t="s">
        <v>1218</v>
      </c>
      <c r="F399" s="338">
        <v>15047353252</v>
      </c>
      <c r="G399" s="339"/>
      <c r="H399" s="339"/>
      <c r="I399" s="340"/>
      <c r="J399" s="341"/>
      <c r="K399" s="341"/>
      <c r="L399" s="340"/>
      <c r="M399" s="340"/>
      <c r="N399" s="340"/>
      <c r="O399" s="340"/>
      <c r="P399" s="340"/>
      <c r="Q399" s="340"/>
      <c r="R399" s="340"/>
      <c r="S399" s="340"/>
      <c r="T399" s="340"/>
      <c r="U399" s="340"/>
      <c r="V399" s="342"/>
    </row>
    <row r="400" s="313" customFormat="1" ht="18" customHeight="1" spans="1:22">
      <c r="A400" s="336" t="s">
        <v>1219</v>
      </c>
      <c r="B400" s="3" t="s">
        <v>1220</v>
      </c>
      <c r="C400" s="4" t="s">
        <v>107</v>
      </c>
      <c r="D400" s="337" t="s">
        <v>312</v>
      </c>
      <c r="E400" s="3" t="s">
        <v>1221</v>
      </c>
      <c r="F400" s="338">
        <v>15134943927</v>
      </c>
      <c r="G400" s="339">
        <v>45738</v>
      </c>
      <c r="H400" s="339">
        <v>45747</v>
      </c>
      <c r="I400" s="340">
        <v>1765</v>
      </c>
      <c r="J400" s="341"/>
      <c r="K400" s="341"/>
      <c r="L400" s="340"/>
      <c r="M400" s="340"/>
      <c r="N400" s="340"/>
      <c r="O400" s="340"/>
      <c r="P400" s="340"/>
      <c r="Q400" s="340"/>
      <c r="R400" s="340"/>
      <c r="S400" s="340"/>
      <c r="T400" s="340"/>
      <c r="U400" s="340"/>
      <c r="V400" s="342"/>
    </row>
    <row r="401" s="313" customFormat="1" ht="18" customHeight="1" spans="1:22">
      <c r="A401" s="336" t="s">
        <v>1222</v>
      </c>
      <c r="B401" s="3" t="s">
        <v>1223</v>
      </c>
      <c r="C401" s="4" t="s">
        <v>107</v>
      </c>
      <c r="D401" s="337" t="s">
        <v>312</v>
      </c>
      <c r="E401" s="3" t="s">
        <v>1224</v>
      </c>
      <c r="F401" s="338">
        <v>18735491963</v>
      </c>
      <c r="G401" s="339">
        <v>45693</v>
      </c>
      <c r="H401" s="339">
        <v>45704</v>
      </c>
      <c r="I401" s="340">
        <v>2190</v>
      </c>
      <c r="J401" s="341">
        <v>45819</v>
      </c>
      <c r="K401" s="341">
        <v>45834</v>
      </c>
      <c r="L401" s="340"/>
      <c r="M401" s="340"/>
      <c r="N401" s="340"/>
      <c r="O401" s="340"/>
      <c r="P401" s="340"/>
      <c r="Q401" s="340"/>
      <c r="R401" s="340"/>
      <c r="S401" s="340"/>
      <c r="T401" s="340"/>
      <c r="U401" s="340"/>
      <c r="V401" s="342"/>
    </row>
    <row r="402" s="313" customFormat="1" ht="18" customHeight="1" spans="1:22">
      <c r="A402" s="336" t="s">
        <v>1225</v>
      </c>
      <c r="B402" s="3" t="s">
        <v>1226</v>
      </c>
      <c r="C402" s="4" t="s">
        <v>107</v>
      </c>
      <c r="D402" s="337" t="s">
        <v>312</v>
      </c>
      <c r="E402" s="3" t="s">
        <v>1227</v>
      </c>
      <c r="F402" s="338">
        <v>18347776461</v>
      </c>
      <c r="G402" s="339"/>
      <c r="H402" s="339"/>
      <c r="I402" s="340"/>
      <c r="J402" s="341"/>
      <c r="K402" s="341"/>
      <c r="L402" s="340"/>
      <c r="M402" s="340"/>
      <c r="N402" s="340"/>
      <c r="O402" s="340"/>
      <c r="P402" s="340"/>
      <c r="Q402" s="340"/>
      <c r="R402" s="340"/>
      <c r="S402" s="340"/>
      <c r="T402" s="340"/>
      <c r="U402" s="340"/>
      <c r="V402" s="342"/>
    </row>
    <row r="403" s="313" customFormat="1" ht="18" customHeight="1" spans="1:22">
      <c r="A403" s="336" t="s">
        <v>1228</v>
      </c>
      <c r="B403" s="3" t="s">
        <v>1229</v>
      </c>
      <c r="C403" s="4" t="s">
        <v>107</v>
      </c>
      <c r="D403" s="337" t="s">
        <v>312</v>
      </c>
      <c r="E403" s="3" t="s">
        <v>1230</v>
      </c>
      <c r="F403" s="338">
        <v>15148080415</v>
      </c>
      <c r="G403" s="339"/>
      <c r="H403" s="339"/>
      <c r="I403" s="340"/>
      <c r="J403" s="341"/>
      <c r="K403" s="341"/>
      <c r="L403" s="340"/>
      <c r="M403" s="340"/>
      <c r="N403" s="340"/>
      <c r="O403" s="340"/>
      <c r="P403" s="340"/>
      <c r="Q403" s="340"/>
      <c r="R403" s="340"/>
      <c r="S403" s="340"/>
      <c r="T403" s="340"/>
      <c r="U403" s="340"/>
      <c r="V403" s="342"/>
    </row>
    <row r="404" s="313" customFormat="1" ht="18" customHeight="1" spans="1:22">
      <c r="A404" s="336"/>
      <c r="B404" s="3" t="s">
        <v>1231</v>
      </c>
      <c r="C404" s="4"/>
      <c r="D404" s="337"/>
      <c r="E404" s="3"/>
      <c r="F404" s="338"/>
      <c r="G404" s="339"/>
      <c r="H404" s="339"/>
      <c r="I404" s="340"/>
      <c r="J404" s="341"/>
      <c r="K404" s="341"/>
      <c r="L404" s="340"/>
      <c r="M404" s="340"/>
      <c r="N404" s="340"/>
      <c r="O404" s="340"/>
      <c r="P404" s="340"/>
      <c r="Q404" s="340"/>
      <c r="R404" s="340"/>
      <c r="S404" s="340"/>
      <c r="T404" s="340"/>
      <c r="U404" s="340"/>
      <c r="V404" s="342"/>
    </row>
    <row r="405" s="313" customFormat="1" ht="18" customHeight="1" spans="1:22">
      <c r="A405" s="336"/>
      <c r="B405" s="3" t="s">
        <v>1232</v>
      </c>
      <c r="C405" s="4"/>
      <c r="D405" s="337"/>
      <c r="E405" s="3"/>
      <c r="F405" s="338"/>
      <c r="G405" s="339"/>
      <c r="H405" s="339"/>
      <c r="I405" s="340"/>
      <c r="J405" s="341"/>
      <c r="K405" s="341"/>
      <c r="L405" s="340"/>
      <c r="M405" s="340"/>
      <c r="N405" s="340"/>
      <c r="O405" s="340"/>
      <c r="P405" s="340"/>
      <c r="Q405" s="340"/>
      <c r="R405" s="340"/>
      <c r="S405" s="340"/>
      <c r="T405" s="340"/>
      <c r="U405" s="340"/>
      <c r="V405" s="342"/>
    </row>
    <row r="406" s="313" customFormat="1" ht="18" customHeight="1" spans="1:22">
      <c r="A406" s="336"/>
      <c r="B406" s="3" t="s">
        <v>1233</v>
      </c>
      <c r="C406" s="4"/>
      <c r="D406" s="337"/>
      <c r="E406" s="3"/>
      <c r="F406" s="338"/>
      <c r="G406" s="339">
        <v>45673</v>
      </c>
      <c r="H406" s="339">
        <v>45707</v>
      </c>
      <c r="I406" s="340">
        <v>720</v>
      </c>
      <c r="J406" s="341"/>
      <c r="K406" s="341"/>
      <c r="L406" s="340"/>
      <c r="M406" s="340"/>
      <c r="N406" s="340"/>
      <c r="O406" s="340"/>
      <c r="P406" s="340"/>
      <c r="Q406" s="340"/>
      <c r="R406" s="340"/>
      <c r="S406" s="340"/>
      <c r="T406" s="340"/>
      <c r="U406" s="340"/>
      <c r="V406" s="342"/>
    </row>
    <row r="407" s="313" customFormat="1" ht="18" customHeight="1" spans="1:22">
      <c r="A407" s="336"/>
      <c r="B407" s="3" t="s">
        <v>1234</v>
      </c>
      <c r="C407" s="4"/>
      <c r="D407" s="337"/>
      <c r="E407" s="3"/>
      <c r="F407" s="338"/>
      <c r="G407" s="339">
        <v>45704</v>
      </c>
      <c r="H407" s="339">
        <v>45707</v>
      </c>
      <c r="I407" s="340">
        <v>720</v>
      </c>
      <c r="J407" s="341"/>
      <c r="K407" s="341"/>
      <c r="L407" s="340"/>
      <c r="M407" s="340"/>
      <c r="N407" s="340"/>
      <c r="O407" s="340"/>
      <c r="P407" s="340"/>
      <c r="Q407" s="340"/>
      <c r="R407" s="340"/>
      <c r="S407" s="340"/>
      <c r="T407" s="340"/>
      <c r="U407" s="340"/>
      <c r="V407" s="342"/>
    </row>
    <row r="408" s="313" customFormat="1" ht="18" customHeight="1" spans="1:22">
      <c r="A408" s="336"/>
      <c r="B408" s="3" t="s">
        <v>1235</v>
      </c>
      <c r="C408" s="4"/>
      <c r="D408" s="337"/>
      <c r="E408" s="3"/>
      <c r="F408" s="338"/>
      <c r="G408" s="339">
        <v>45717</v>
      </c>
      <c r="H408" s="339">
        <v>45726</v>
      </c>
      <c r="I408" s="340">
        <v>1600</v>
      </c>
      <c r="J408" s="341"/>
      <c r="K408" s="341"/>
      <c r="L408" s="340"/>
      <c r="M408" s="340"/>
      <c r="N408" s="340"/>
      <c r="O408" s="340"/>
      <c r="P408" s="340"/>
      <c r="Q408" s="340"/>
      <c r="R408" s="340"/>
      <c r="S408" s="340"/>
      <c r="T408" s="340"/>
      <c r="U408" s="340"/>
      <c r="V408" s="342"/>
    </row>
    <row r="409" s="313" customFormat="1" ht="18" customHeight="1" spans="1:22">
      <c r="A409" s="336"/>
      <c r="B409" s="3" t="s">
        <v>1236</v>
      </c>
      <c r="C409" s="4"/>
      <c r="D409" s="337"/>
      <c r="E409" s="3"/>
      <c r="F409" s="338"/>
      <c r="G409" s="339">
        <v>45717</v>
      </c>
      <c r="H409" s="339">
        <v>45726</v>
      </c>
      <c r="I409" s="340">
        <v>1600</v>
      </c>
      <c r="J409" s="341"/>
      <c r="K409" s="341"/>
      <c r="L409" s="340"/>
      <c r="M409" s="340"/>
      <c r="N409" s="340"/>
      <c r="O409" s="340"/>
      <c r="P409" s="340"/>
      <c r="Q409" s="340"/>
      <c r="R409" s="340"/>
      <c r="S409" s="340"/>
      <c r="T409" s="340"/>
      <c r="U409" s="340"/>
      <c r="V409" s="342"/>
    </row>
    <row r="410" s="313" customFormat="1" ht="18" customHeight="1" spans="1:22">
      <c r="A410" s="336"/>
      <c r="B410" s="3" t="s">
        <v>1237</v>
      </c>
      <c r="C410" s="4"/>
      <c r="D410" s="337"/>
      <c r="E410" s="3"/>
      <c r="F410" s="338"/>
      <c r="G410" s="339">
        <v>45722</v>
      </c>
      <c r="H410" s="339">
        <v>45731</v>
      </c>
      <c r="I410" s="340">
        <v>1918</v>
      </c>
      <c r="J410" s="341"/>
      <c r="K410" s="341"/>
      <c r="L410" s="340"/>
      <c r="M410" s="340"/>
      <c r="N410" s="340"/>
      <c r="O410" s="340"/>
      <c r="P410" s="340"/>
      <c r="Q410" s="340"/>
      <c r="R410" s="340"/>
      <c r="S410" s="340"/>
      <c r="T410" s="340"/>
      <c r="U410" s="340"/>
      <c r="V410" s="342"/>
    </row>
    <row r="411" s="313" customFormat="1" ht="18" customHeight="1" spans="1:22">
      <c r="A411" s="336"/>
      <c r="B411" s="3" t="s">
        <v>1160</v>
      </c>
      <c r="C411" s="4"/>
      <c r="D411" s="337"/>
      <c r="E411" s="3"/>
      <c r="F411" s="338"/>
      <c r="G411" s="339">
        <v>45732</v>
      </c>
      <c r="H411" s="339">
        <v>45741</v>
      </c>
      <c r="I411" s="340">
        <v>1645</v>
      </c>
      <c r="J411" s="341"/>
      <c r="K411" s="341"/>
      <c r="L411" s="340"/>
      <c r="M411" s="340"/>
      <c r="N411" s="340"/>
      <c r="O411" s="340"/>
      <c r="P411" s="340"/>
      <c r="Q411" s="340"/>
      <c r="R411" s="340"/>
      <c r="S411" s="340"/>
      <c r="T411" s="340"/>
      <c r="U411" s="340"/>
      <c r="V411" s="342"/>
    </row>
    <row r="412" s="313" customFormat="1" ht="18" customHeight="1" spans="1:22">
      <c r="A412" s="336"/>
      <c r="B412" s="3" t="s">
        <v>976</v>
      </c>
      <c r="C412" s="4"/>
      <c r="D412" s="337"/>
      <c r="E412" s="3"/>
      <c r="F412" s="338"/>
      <c r="G412" s="339">
        <v>45705</v>
      </c>
      <c r="H412" s="339">
        <v>45716</v>
      </c>
      <c r="I412" s="340">
        <v>2235</v>
      </c>
      <c r="J412" s="341"/>
      <c r="K412" s="341"/>
      <c r="L412" s="340"/>
      <c r="M412" s="340"/>
      <c r="N412" s="340"/>
      <c r="O412" s="340"/>
      <c r="P412" s="340"/>
      <c r="Q412" s="340"/>
      <c r="R412" s="340"/>
      <c r="S412" s="340"/>
      <c r="T412" s="340"/>
      <c r="U412" s="340"/>
      <c r="V412" s="342"/>
    </row>
    <row r="413" s="313" customFormat="1" ht="18" customHeight="1" spans="1:22">
      <c r="A413" s="336" t="s">
        <v>1238</v>
      </c>
      <c r="B413" s="3" t="s">
        <v>1239</v>
      </c>
      <c r="C413" s="4" t="s">
        <v>107</v>
      </c>
      <c r="D413" s="337" t="s">
        <v>312</v>
      </c>
      <c r="E413" s="476" t="s">
        <v>1240</v>
      </c>
      <c r="F413" s="338">
        <v>15775625335</v>
      </c>
      <c r="G413" s="339"/>
      <c r="H413" s="339"/>
      <c r="I413" s="340"/>
      <c r="J413" s="341"/>
      <c r="K413" s="341"/>
      <c r="L413" s="340"/>
      <c r="M413" s="340"/>
      <c r="N413" s="340"/>
      <c r="O413" s="340"/>
      <c r="P413" s="340"/>
      <c r="Q413" s="340"/>
      <c r="R413" s="340"/>
      <c r="S413" s="340"/>
      <c r="T413" s="340"/>
      <c r="U413" s="340"/>
      <c r="V413" s="342"/>
    </row>
    <row r="414" s="313" customFormat="1" ht="18" customHeight="1" spans="1:22">
      <c r="A414" s="336" t="s">
        <v>1241</v>
      </c>
      <c r="B414" s="3" t="s">
        <v>1242</v>
      </c>
      <c r="C414" s="4" t="s">
        <v>107</v>
      </c>
      <c r="D414" s="337" t="s">
        <v>312</v>
      </c>
      <c r="E414" s="476" t="s">
        <v>1243</v>
      </c>
      <c r="F414" s="338">
        <v>17608182599</v>
      </c>
      <c r="G414" s="339"/>
      <c r="H414" s="339"/>
      <c r="I414" s="340"/>
      <c r="J414" s="341"/>
      <c r="K414" s="341"/>
      <c r="L414" s="340"/>
      <c r="M414" s="340"/>
      <c r="N414" s="340"/>
      <c r="O414" s="340"/>
      <c r="P414" s="340"/>
      <c r="Q414" s="340"/>
      <c r="R414" s="340"/>
      <c r="S414" s="340"/>
      <c r="T414" s="340"/>
      <c r="U414" s="340"/>
      <c r="V414" s="342"/>
    </row>
    <row r="415" s="313" customFormat="1" ht="18" customHeight="1" spans="1:22">
      <c r="A415" s="336" t="s">
        <v>1244</v>
      </c>
      <c r="B415" s="3" t="s">
        <v>1245</v>
      </c>
      <c r="C415" s="4" t="s">
        <v>107</v>
      </c>
      <c r="D415" s="337" t="s">
        <v>312</v>
      </c>
      <c r="E415" s="476" t="s">
        <v>1246</v>
      </c>
      <c r="F415" s="338">
        <v>13689128827</v>
      </c>
      <c r="G415" s="339"/>
      <c r="H415" s="339"/>
      <c r="I415" s="340"/>
      <c r="J415" s="341"/>
      <c r="K415" s="341"/>
      <c r="L415" s="340"/>
      <c r="M415" s="340"/>
      <c r="N415" s="340"/>
      <c r="O415" s="340"/>
      <c r="P415" s="340"/>
      <c r="Q415" s="340"/>
      <c r="R415" s="340"/>
      <c r="S415" s="340"/>
      <c r="T415" s="340"/>
      <c r="U415" s="340"/>
      <c r="V415" s="342"/>
    </row>
    <row r="416" s="313" customFormat="1" ht="18" customHeight="1" spans="1:22">
      <c r="A416" s="336" t="s">
        <v>1247</v>
      </c>
      <c r="B416" s="3" t="s">
        <v>1248</v>
      </c>
      <c r="C416" s="4" t="s">
        <v>107</v>
      </c>
      <c r="D416" s="337" t="s">
        <v>312</v>
      </c>
      <c r="E416" s="3" t="s">
        <v>1249</v>
      </c>
      <c r="F416" s="338">
        <v>18035021503</v>
      </c>
      <c r="G416" s="339"/>
      <c r="H416" s="339"/>
      <c r="I416" s="340"/>
      <c r="J416" s="341"/>
      <c r="K416" s="341"/>
      <c r="L416" s="340"/>
      <c r="M416" s="340"/>
      <c r="N416" s="340"/>
      <c r="O416" s="340"/>
      <c r="P416" s="340"/>
      <c r="Q416" s="340"/>
      <c r="R416" s="340"/>
      <c r="S416" s="340"/>
      <c r="T416" s="340"/>
      <c r="U416" s="340"/>
      <c r="V416" s="342"/>
    </row>
    <row r="417" s="313" customFormat="1" ht="18" customHeight="1" spans="1:22">
      <c r="A417" s="336" t="s">
        <v>1250</v>
      </c>
      <c r="B417" s="3" t="s">
        <v>1251</v>
      </c>
      <c r="C417" s="4" t="s">
        <v>107</v>
      </c>
      <c r="D417" s="337" t="s">
        <v>312</v>
      </c>
      <c r="E417" s="3" t="s">
        <v>1252</v>
      </c>
      <c r="F417" s="338" t="s">
        <v>1253</v>
      </c>
      <c r="G417" s="339"/>
      <c r="H417" s="339"/>
      <c r="I417" s="340"/>
      <c r="J417" s="341"/>
      <c r="K417" s="341"/>
      <c r="L417" s="340"/>
      <c r="M417" s="341">
        <v>45438</v>
      </c>
      <c r="N417" s="341">
        <v>45449</v>
      </c>
      <c r="O417" s="340">
        <v>2180</v>
      </c>
      <c r="P417" s="341">
        <v>45496</v>
      </c>
      <c r="Q417" s="341">
        <v>45499</v>
      </c>
      <c r="R417" s="340">
        <v>990</v>
      </c>
      <c r="S417" s="341">
        <v>45623</v>
      </c>
      <c r="T417" s="341">
        <v>45625</v>
      </c>
      <c r="U417" s="340">
        <v>1690</v>
      </c>
      <c r="V417" s="342"/>
    </row>
    <row r="418" s="313" customFormat="1" ht="18" customHeight="1" spans="1:22">
      <c r="A418" s="336" t="s">
        <v>1254</v>
      </c>
      <c r="B418" s="3" t="s">
        <v>1255</v>
      </c>
      <c r="C418" s="4" t="s">
        <v>107</v>
      </c>
      <c r="D418" s="337" t="s">
        <v>312</v>
      </c>
      <c r="E418" s="3" t="s">
        <v>1256</v>
      </c>
      <c r="F418" s="338">
        <v>15248482216</v>
      </c>
      <c r="G418" s="339"/>
      <c r="H418" s="339"/>
      <c r="I418" s="340"/>
      <c r="J418" s="341"/>
      <c r="K418" s="341"/>
      <c r="L418" s="340"/>
      <c r="M418" s="340"/>
      <c r="N418" s="340"/>
      <c r="O418" s="340"/>
      <c r="P418" s="340"/>
      <c r="Q418" s="340"/>
      <c r="R418" s="340"/>
      <c r="S418" s="340"/>
      <c r="T418" s="340"/>
      <c r="U418" s="340"/>
      <c r="V418" s="342"/>
    </row>
    <row r="419" s="313" customFormat="1" ht="18" customHeight="1" spans="1:22">
      <c r="A419" s="336" t="s">
        <v>1257</v>
      </c>
      <c r="B419" s="3" t="s">
        <v>1258</v>
      </c>
      <c r="C419" s="4" t="s">
        <v>107</v>
      </c>
      <c r="D419" s="337" t="s">
        <v>312</v>
      </c>
      <c r="E419" s="3" t="s">
        <v>1259</v>
      </c>
      <c r="F419" s="338">
        <v>13664092420</v>
      </c>
      <c r="G419" s="339"/>
      <c r="H419" s="339"/>
      <c r="I419" s="340"/>
      <c r="J419" s="341"/>
      <c r="K419" s="341"/>
      <c r="L419" s="340"/>
      <c r="M419" s="340"/>
      <c r="N419" s="340"/>
      <c r="O419" s="340"/>
      <c r="P419" s="340"/>
      <c r="Q419" s="340"/>
      <c r="R419" s="340"/>
      <c r="S419" s="340"/>
      <c r="T419" s="340"/>
      <c r="U419" s="340"/>
      <c r="V419" s="342"/>
    </row>
    <row r="420" s="313" customFormat="1" ht="18" customHeight="1" spans="1:22">
      <c r="A420" s="336" t="s">
        <v>1260</v>
      </c>
      <c r="B420" s="3" t="s">
        <v>1261</v>
      </c>
      <c r="C420" s="4" t="s">
        <v>107</v>
      </c>
      <c r="D420" s="337" t="s">
        <v>312</v>
      </c>
      <c r="E420" s="3" t="s">
        <v>1262</v>
      </c>
      <c r="F420" s="338">
        <v>13848674545</v>
      </c>
      <c r="G420" s="339"/>
      <c r="H420" s="339"/>
      <c r="I420" s="340"/>
      <c r="J420" s="341"/>
      <c r="K420" s="341"/>
      <c r="L420" s="340"/>
      <c r="M420" s="340"/>
      <c r="N420" s="340"/>
      <c r="O420" s="340"/>
      <c r="P420" s="340"/>
      <c r="Q420" s="340"/>
      <c r="R420" s="340"/>
      <c r="S420" s="340"/>
      <c r="T420" s="340"/>
      <c r="U420" s="340"/>
      <c r="V420" s="342"/>
    </row>
    <row r="421" s="313" customFormat="1" ht="18" customHeight="1" spans="1:22">
      <c r="A421" s="336" t="s">
        <v>1263</v>
      </c>
      <c r="B421" s="3" t="s">
        <v>1264</v>
      </c>
      <c r="C421" s="4" t="s">
        <v>107</v>
      </c>
      <c r="D421" s="337" t="s">
        <v>312</v>
      </c>
      <c r="E421" s="3" t="s">
        <v>1265</v>
      </c>
      <c r="F421" s="338">
        <v>13948875443</v>
      </c>
      <c r="G421" s="339">
        <v>45652</v>
      </c>
      <c r="H421" s="339">
        <v>45661</v>
      </c>
      <c r="I421" s="340">
        <v>1600</v>
      </c>
      <c r="J421" s="341"/>
      <c r="K421" s="341"/>
      <c r="L421" s="340"/>
      <c r="M421" s="340"/>
      <c r="N421" s="340"/>
      <c r="O421" s="340"/>
      <c r="P421" s="340"/>
      <c r="Q421" s="340"/>
      <c r="R421" s="340"/>
      <c r="S421" s="340"/>
      <c r="T421" s="340"/>
      <c r="U421" s="340"/>
      <c r="V421" s="342"/>
    </row>
    <row r="422" s="313" customFormat="1" ht="18" customHeight="1" spans="1:22">
      <c r="A422" s="336" t="s">
        <v>1266</v>
      </c>
      <c r="B422" s="3" t="s">
        <v>1267</v>
      </c>
      <c r="C422" s="4" t="s">
        <v>107</v>
      </c>
      <c r="D422" s="337" t="s">
        <v>312</v>
      </c>
      <c r="E422" s="3" t="s">
        <v>1268</v>
      </c>
      <c r="F422" s="338">
        <v>15935445850</v>
      </c>
      <c r="G422" s="339">
        <v>45727</v>
      </c>
      <c r="H422" s="339">
        <v>45736</v>
      </c>
      <c r="I422" s="340">
        <v>1752</v>
      </c>
      <c r="J422" s="341"/>
      <c r="K422" s="341"/>
      <c r="L422" s="340"/>
      <c r="M422" s="340"/>
      <c r="N422" s="340"/>
      <c r="O422" s="340"/>
      <c r="P422" s="340"/>
      <c r="Q422" s="340"/>
      <c r="R422" s="340"/>
      <c r="S422" s="340"/>
      <c r="T422" s="340"/>
      <c r="U422" s="340"/>
      <c r="V422" s="342"/>
    </row>
    <row r="423" s="313" customFormat="1" ht="18" customHeight="1" spans="1:22">
      <c r="A423" s="336" t="s">
        <v>1269</v>
      </c>
      <c r="B423" s="3" t="s">
        <v>1270</v>
      </c>
      <c r="C423" s="4" t="s">
        <v>107</v>
      </c>
      <c r="D423" s="337" t="s">
        <v>312</v>
      </c>
      <c r="E423" s="3" t="s">
        <v>1271</v>
      </c>
      <c r="F423" s="338">
        <v>15148109407</v>
      </c>
      <c r="G423" s="339">
        <v>45727</v>
      </c>
      <c r="H423" s="339">
        <v>45736</v>
      </c>
      <c r="I423" s="340">
        <v>1600</v>
      </c>
      <c r="J423" s="341"/>
      <c r="K423" s="341"/>
      <c r="L423" s="340"/>
      <c r="M423" s="340"/>
      <c r="N423" s="340"/>
      <c r="O423" s="340"/>
      <c r="P423" s="340"/>
      <c r="Q423" s="340"/>
      <c r="R423" s="340"/>
      <c r="S423" s="340"/>
      <c r="T423" s="340"/>
      <c r="U423" s="340"/>
      <c r="V423" s="342"/>
    </row>
    <row r="424" s="313" customFormat="1" ht="18" customHeight="1" spans="1:22">
      <c r="A424" s="336" t="s">
        <v>1272</v>
      </c>
      <c r="B424" s="3" t="s">
        <v>1273</v>
      </c>
      <c r="C424" s="4" t="s">
        <v>107</v>
      </c>
      <c r="D424" s="337" t="s">
        <v>312</v>
      </c>
      <c r="E424" s="3" t="s">
        <v>1274</v>
      </c>
      <c r="F424" s="338">
        <v>13835076993</v>
      </c>
      <c r="G424" s="339">
        <v>45727</v>
      </c>
      <c r="H424" s="339">
        <v>45736</v>
      </c>
      <c r="I424" s="340">
        <v>1600</v>
      </c>
      <c r="J424" s="341"/>
      <c r="K424" s="341"/>
      <c r="L424" s="340"/>
      <c r="M424" s="340"/>
      <c r="N424" s="340"/>
      <c r="O424" s="340"/>
      <c r="P424" s="340"/>
      <c r="Q424" s="340"/>
      <c r="R424" s="340"/>
      <c r="S424" s="340"/>
      <c r="T424" s="340"/>
      <c r="U424" s="340"/>
      <c r="V424" s="342"/>
    </row>
    <row r="425" s="313" customFormat="1" ht="18" customHeight="1" spans="1:22">
      <c r="A425" s="336" t="s">
        <v>1275</v>
      </c>
      <c r="B425" s="3" t="s">
        <v>1276</v>
      </c>
      <c r="C425" s="4" t="s">
        <v>107</v>
      </c>
      <c r="D425" s="337" t="s">
        <v>312</v>
      </c>
      <c r="E425" s="3" t="s">
        <v>1277</v>
      </c>
      <c r="F425" s="338">
        <v>15947337730</v>
      </c>
      <c r="G425" s="339"/>
      <c r="H425" s="339"/>
      <c r="I425" s="340"/>
      <c r="J425" s="341"/>
      <c r="K425" s="341"/>
      <c r="L425" s="340"/>
      <c r="M425" s="340"/>
      <c r="N425" s="340"/>
      <c r="O425" s="340"/>
      <c r="P425" s="340"/>
      <c r="Q425" s="340"/>
      <c r="R425" s="340"/>
      <c r="S425" s="340"/>
      <c r="T425" s="340"/>
      <c r="U425" s="340"/>
      <c r="V425" s="342"/>
    </row>
    <row r="426" s="313" customFormat="1" ht="18" customHeight="1" spans="1:22">
      <c r="A426" s="336" t="s">
        <v>1278</v>
      </c>
      <c r="B426" s="3" t="s">
        <v>1279</v>
      </c>
      <c r="C426" s="4" t="s">
        <v>107</v>
      </c>
      <c r="D426" s="337" t="s">
        <v>312</v>
      </c>
      <c r="E426" s="3" t="s">
        <v>1280</v>
      </c>
      <c r="F426" s="338">
        <v>15934902310</v>
      </c>
      <c r="G426" s="339"/>
      <c r="H426" s="339"/>
      <c r="I426" s="340"/>
      <c r="J426" s="341"/>
      <c r="K426" s="341"/>
      <c r="L426" s="340"/>
      <c r="M426" s="340"/>
      <c r="N426" s="340"/>
      <c r="O426" s="340"/>
      <c r="P426" s="340"/>
      <c r="Q426" s="340"/>
      <c r="R426" s="340"/>
      <c r="S426" s="340"/>
      <c r="T426" s="340"/>
      <c r="U426" s="340"/>
      <c r="V426" s="342"/>
    </row>
    <row r="427" s="313" customFormat="1" ht="18" customHeight="1" spans="1:22">
      <c r="A427" s="336" t="s">
        <v>1281</v>
      </c>
      <c r="B427" s="3" t="s">
        <v>1282</v>
      </c>
      <c r="C427" s="4" t="s">
        <v>107</v>
      </c>
      <c r="D427" s="337" t="s">
        <v>312</v>
      </c>
      <c r="E427" s="3" t="s">
        <v>1283</v>
      </c>
      <c r="F427" s="338">
        <v>13134772024</v>
      </c>
      <c r="G427" s="339"/>
      <c r="H427" s="339"/>
      <c r="I427" s="340"/>
      <c r="J427" s="341"/>
      <c r="K427" s="341"/>
      <c r="L427" s="340"/>
      <c r="M427" s="340"/>
      <c r="N427" s="340"/>
      <c r="O427" s="340"/>
      <c r="P427" s="340"/>
      <c r="Q427" s="340"/>
      <c r="R427" s="340"/>
      <c r="S427" s="340"/>
      <c r="T427" s="340"/>
      <c r="U427" s="340"/>
      <c r="V427" s="342"/>
    </row>
    <row r="428" s="313" customFormat="1" ht="18" customHeight="1" spans="1:22">
      <c r="A428" s="336" t="s">
        <v>1284</v>
      </c>
      <c r="B428" s="3" t="s">
        <v>1285</v>
      </c>
      <c r="C428" s="4" t="s">
        <v>107</v>
      </c>
      <c r="D428" s="337" t="s">
        <v>312</v>
      </c>
      <c r="E428" s="3" t="s">
        <v>1286</v>
      </c>
      <c r="F428" s="338">
        <v>15045354968</v>
      </c>
      <c r="G428" s="339"/>
      <c r="H428" s="339"/>
      <c r="I428" s="340"/>
      <c r="J428" s="341"/>
      <c r="K428" s="341"/>
      <c r="L428" s="340"/>
      <c r="M428" s="340"/>
      <c r="N428" s="340"/>
      <c r="O428" s="340"/>
      <c r="P428" s="340"/>
      <c r="Q428" s="340"/>
      <c r="R428" s="340"/>
      <c r="S428" s="340"/>
      <c r="T428" s="340"/>
      <c r="U428" s="340"/>
      <c r="V428" s="342"/>
    </row>
    <row r="429" s="313" customFormat="1" ht="18" customHeight="1" spans="1:22">
      <c r="A429" s="336" t="s">
        <v>1287</v>
      </c>
      <c r="B429" s="3" t="s">
        <v>1288</v>
      </c>
      <c r="C429" s="4" t="s">
        <v>107</v>
      </c>
      <c r="D429" s="337" t="s">
        <v>312</v>
      </c>
      <c r="E429" s="3" t="s">
        <v>1289</v>
      </c>
      <c r="F429" s="338">
        <v>18636257574</v>
      </c>
      <c r="G429" s="339"/>
      <c r="H429" s="339"/>
      <c r="I429" s="340"/>
      <c r="J429" s="341"/>
      <c r="K429" s="341"/>
      <c r="L429" s="340"/>
      <c r="M429" s="340"/>
      <c r="N429" s="340"/>
      <c r="O429" s="340"/>
      <c r="P429" s="340"/>
      <c r="Q429" s="340"/>
      <c r="R429" s="340"/>
      <c r="S429" s="340"/>
      <c r="T429" s="340"/>
      <c r="U429" s="340"/>
      <c r="V429" s="342"/>
    </row>
    <row r="430" s="313" customFormat="1" ht="18" customHeight="1" spans="1:22">
      <c r="A430" s="336" t="s">
        <v>1290</v>
      </c>
      <c r="B430" s="3" t="s">
        <v>1291</v>
      </c>
      <c r="C430" s="4" t="s">
        <v>107</v>
      </c>
      <c r="D430" s="337" t="s">
        <v>312</v>
      </c>
      <c r="E430" s="3" t="s">
        <v>1292</v>
      </c>
      <c r="F430" s="338">
        <v>15049490547</v>
      </c>
      <c r="G430" s="339"/>
      <c r="H430" s="339"/>
      <c r="I430" s="340"/>
      <c r="J430" s="341"/>
      <c r="K430" s="341"/>
      <c r="L430" s="340"/>
      <c r="M430" s="340"/>
      <c r="N430" s="340"/>
      <c r="O430" s="340"/>
      <c r="P430" s="340"/>
      <c r="Q430" s="340"/>
      <c r="R430" s="340"/>
      <c r="S430" s="340"/>
      <c r="T430" s="340"/>
      <c r="U430" s="340"/>
      <c r="V430" s="342"/>
    </row>
    <row r="431" s="313" customFormat="1" ht="18" customHeight="1" spans="1:22">
      <c r="A431" s="336" t="s">
        <v>1293</v>
      </c>
      <c r="B431" s="3" t="s">
        <v>1294</v>
      </c>
      <c r="C431" s="4" t="s">
        <v>107</v>
      </c>
      <c r="D431" s="337" t="s">
        <v>312</v>
      </c>
      <c r="E431" s="3" t="s">
        <v>1295</v>
      </c>
      <c r="F431" s="338">
        <v>15929123702</v>
      </c>
      <c r="G431" s="339"/>
      <c r="H431" s="339"/>
      <c r="I431" s="340"/>
      <c r="J431" s="341"/>
      <c r="K431" s="341"/>
      <c r="L431" s="340"/>
      <c r="M431" s="340"/>
      <c r="N431" s="340"/>
      <c r="O431" s="340"/>
      <c r="P431" s="340"/>
      <c r="Q431" s="340"/>
      <c r="R431" s="340"/>
      <c r="S431" s="340"/>
      <c r="T431" s="340"/>
      <c r="U431" s="340"/>
      <c r="V431" s="342"/>
    </row>
    <row r="432" s="313" customFormat="1" ht="18" customHeight="1" spans="1:22">
      <c r="A432" s="336"/>
      <c r="B432" s="3" t="s">
        <v>1296</v>
      </c>
      <c r="C432" s="4"/>
      <c r="D432" s="337"/>
      <c r="E432" s="3"/>
      <c r="F432" s="338"/>
      <c r="G432" s="339"/>
      <c r="H432" s="339"/>
      <c r="I432" s="340"/>
      <c r="J432" s="341"/>
      <c r="K432" s="341"/>
      <c r="L432" s="340"/>
      <c r="M432" s="340"/>
      <c r="N432" s="340"/>
      <c r="O432" s="340"/>
      <c r="P432" s="340"/>
      <c r="Q432" s="340"/>
      <c r="R432" s="340"/>
      <c r="S432" s="340"/>
      <c r="T432" s="340"/>
      <c r="U432" s="340"/>
      <c r="V432" s="342"/>
    </row>
    <row r="433" s="313" customFormat="1" ht="18" customHeight="1" spans="1:22">
      <c r="A433" s="336" t="s">
        <v>1297</v>
      </c>
      <c r="B433" s="3" t="s">
        <v>1298</v>
      </c>
      <c r="C433" s="4" t="s">
        <v>107</v>
      </c>
      <c r="D433" s="337" t="s">
        <v>312</v>
      </c>
      <c r="E433" s="3" t="s">
        <v>1299</v>
      </c>
      <c r="F433" s="338">
        <v>15149520769</v>
      </c>
      <c r="G433" s="339"/>
      <c r="H433" s="339"/>
      <c r="I433" s="340"/>
      <c r="J433" s="341"/>
      <c r="K433" s="341"/>
      <c r="L433" s="340"/>
      <c r="M433" s="340"/>
      <c r="N433" s="340"/>
      <c r="O433" s="340"/>
      <c r="P433" s="340"/>
      <c r="Q433" s="340"/>
      <c r="R433" s="340"/>
      <c r="S433" s="340"/>
      <c r="T433" s="340"/>
      <c r="U433" s="340"/>
      <c r="V433" s="342"/>
    </row>
    <row r="434" s="313" customFormat="1" ht="18" customHeight="1" spans="1:22">
      <c r="A434" s="336" t="s">
        <v>1300</v>
      </c>
      <c r="B434" s="3" t="s">
        <v>1301</v>
      </c>
      <c r="C434" s="4" t="s">
        <v>107</v>
      </c>
      <c r="D434" s="337" t="s">
        <v>312</v>
      </c>
      <c r="E434" s="3" t="s">
        <v>1302</v>
      </c>
      <c r="F434" s="338">
        <v>13994162452</v>
      </c>
      <c r="G434" s="339"/>
      <c r="H434" s="339"/>
      <c r="I434" s="340"/>
      <c r="J434" s="341"/>
      <c r="K434" s="341"/>
      <c r="L434" s="340"/>
      <c r="M434" s="340"/>
      <c r="N434" s="340"/>
      <c r="O434" s="340"/>
      <c r="P434" s="340"/>
      <c r="Q434" s="340"/>
      <c r="R434" s="340"/>
      <c r="S434" s="340"/>
      <c r="T434" s="340"/>
      <c r="U434" s="340"/>
      <c r="V434" s="342"/>
    </row>
    <row r="435" s="313" customFormat="1" ht="18" customHeight="1" spans="1:22">
      <c r="A435" s="336" t="s">
        <v>1303</v>
      </c>
      <c r="B435" s="3" t="s">
        <v>1304</v>
      </c>
      <c r="C435" s="4" t="s">
        <v>107</v>
      </c>
      <c r="D435" s="337" t="s">
        <v>312</v>
      </c>
      <c r="E435" s="3" t="s">
        <v>1305</v>
      </c>
      <c r="F435" s="338">
        <v>13834946881</v>
      </c>
      <c r="G435" s="339"/>
      <c r="H435" s="339"/>
      <c r="I435" s="340"/>
      <c r="J435" s="341"/>
      <c r="K435" s="341"/>
      <c r="L435" s="340"/>
      <c r="M435" s="340"/>
      <c r="N435" s="340"/>
      <c r="O435" s="340"/>
      <c r="P435" s="340"/>
      <c r="Q435" s="340"/>
      <c r="R435" s="340"/>
      <c r="S435" s="340"/>
      <c r="T435" s="340"/>
      <c r="U435" s="340"/>
      <c r="V435" s="342"/>
    </row>
    <row r="436" s="313" customFormat="1" ht="18" customHeight="1" spans="1:22">
      <c r="A436" s="336" t="s">
        <v>1306</v>
      </c>
      <c r="B436" s="3" t="s">
        <v>1307</v>
      </c>
      <c r="C436" s="4" t="s">
        <v>107</v>
      </c>
      <c r="D436" s="337" t="s">
        <v>312</v>
      </c>
      <c r="E436" s="3" t="s">
        <v>1308</v>
      </c>
      <c r="F436" s="338">
        <v>15389766945</v>
      </c>
      <c r="G436" s="339"/>
      <c r="H436" s="339"/>
      <c r="I436" s="340"/>
      <c r="J436" s="341"/>
      <c r="K436" s="341"/>
      <c r="L436" s="340"/>
      <c r="M436" s="340"/>
      <c r="N436" s="340"/>
      <c r="O436" s="340"/>
      <c r="P436" s="340"/>
      <c r="Q436" s="340"/>
      <c r="R436" s="340"/>
      <c r="S436" s="340"/>
      <c r="T436" s="340"/>
      <c r="U436" s="340"/>
      <c r="V436" s="342"/>
    </row>
    <row r="437" s="313" customFormat="1" ht="18" customHeight="1" spans="1:22">
      <c r="A437" s="336" t="s">
        <v>1309</v>
      </c>
      <c r="B437" s="3" t="s">
        <v>1310</v>
      </c>
      <c r="C437" s="4" t="s">
        <v>107</v>
      </c>
      <c r="D437" s="337" t="s">
        <v>312</v>
      </c>
      <c r="E437" s="3" t="s">
        <v>1311</v>
      </c>
      <c r="F437" s="338">
        <v>15847255784</v>
      </c>
      <c r="G437" s="339"/>
      <c r="H437" s="339"/>
      <c r="I437" s="340"/>
      <c r="J437" s="341"/>
      <c r="K437" s="341"/>
      <c r="L437" s="340"/>
      <c r="M437" s="340"/>
      <c r="N437" s="340"/>
      <c r="O437" s="340"/>
      <c r="P437" s="340"/>
      <c r="Q437" s="340"/>
      <c r="R437" s="340"/>
      <c r="S437" s="340"/>
      <c r="T437" s="340"/>
      <c r="U437" s="340"/>
      <c r="V437" s="342"/>
    </row>
    <row r="438" s="313" customFormat="1" ht="18" customHeight="1" spans="1:22">
      <c r="A438" s="336" t="s">
        <v>1312</v>
      </c>
      <c r="B438" s="3" t="s">
        <v>101</v>
      </c>
      <c r="C438" s="4" t="s">
        <v>107</v>
      </c>
      <c r="D438" s="337" t="s">
        <v>312</v>
      </c>
      <c r="E438" s="3" t="s">
        <v>1313</v>
      </c>
      <c r="F438" s="338">
        <v>19995273620</v>
      </c>
      <c r="G438" s="339"/>
      <c r="H438" s="339"/>
      <c r="I438" s="340"/>
      <c r="J438" s="341"/>
      <c r="K438" s="341"/>
      <c r="L438" s="340"/>
      <c r="M438" s="340"/>
      <c r="N438" s="340"/>
      <c r="O438" s="340"/>
      <c r="P438" s="340"/>
      <c r="Q438" s="340"/>
      <c r="R438" s="340"/>
      <c r="S438" s="340"/>
      <c r="T438" s="340"/>
      <c r="U438" s="340"/>
      <c r="V438" s="342"/>
    </row>
    <row r="439" s="313" customFormat="1" ht="18" customHeight="1" spans="1:22">
      <c r="A439" s="336" t="s">
        <v>1314</v>
      </c>
      <c r="B439" s="3" t="s">
        <v>1315</v>
      </c>
      <c r="C439" s="4" t="s">
        <v>107</v>
      </c>
      <c r="D439" s="337" t="s">
        <v>312</v>
      </c>
      <c r="E439" s="476" t="s">
        <v>1316</v>
      </c>
      <c r="F439" s="338">
        <v>15704886261</v>
      </c>
      <c r="G439" s="339"/>
      <c r="H439" s="339"/>
      <c r="I439" s="340"/>
      <c r="J439" s="341"/>
      <c r="K439" s="341"/>
      <c r="L439" s="340"/>
      <c r="M439" s="340"/>
      <c r="N439" s="340"/>
      <c r="O439" s="340"/>
      <c r="P439" s="340"/>
      <c r="Q439" s="340"/>
      <c r="R439" s="340"/>
      <c r="S439" s="340"/>
      <c r="T439" s="340"/>
      <c r="U439" s="340"/>
      <c r="V439" s="342"/>
    </row>
    <row r="440" s="313" customFormat="1" ht="18" customHeight="1" spans="1:22">
      <c r="A440" s="336" t="s">
        <v>1317</v>
      </c>
      <c r="B440" s="3" t="s">
        <v>1318</v>
      </c>
      <c r="C440" s="4" t="s">
        <v>107</v>
      </c>
      <c r="D440" s="337" t="s">
        <v>312</v>
      </c>
      <c r="E440" s="3" t="s">
        <v>1319</v>
      </c>
      <c r="F440" s="338">
        <v>15704901289</v>
      </c>
      <c r="G440" s="339">
        <v>45745</v>
      </c>
      <c r="H440" s="339">
        <v>45749</v>
      </c>
      <c r="I440" s="340">
        <v>2580</v>
      </c>
      <c r="J440" s="341"/>
      <c r="K440" s="341"/>
      <c r="L440" s="340"/>
      <c r="M440" s="340"/>
      <c r="N440" s="340"/>
      <c r="O440" s="340"/>
      <c r="P440" s="340"/>
      <c r="Q440" s="340"/>
      <c r="R440" s="340"/>
      <c r="S440" s="340"/>
      <c r="T440" s="340"/>
      <c r="U440" s="340"/>
      <c r="V440" s="342"/>
    </row>
    <row r="441" s="313" customFormat="1" ht="18" customHeight="1" spans="1:22">
      <c r="A441" s="336" t="s">
        <v>1320</v>
      </c>
      <c r="B441" s="3" t="s">
        <v>1321</v>
      </c>
      <c r="C441" s="4" t="s">
        <v>107</v>
      </c>
      <c r="D441" s="337" t="s">
        <v>312</v>
      </c>
      <c r="E441" s="3" t="s">
        <v>1322</v>
      </c>
      <c r="F441" s="338">
        <v>15149457271</v>
      </c>
      <c r="G441" s="339"/>
      <c r="H441" s="339"/>
      <c r="I441" s="340"/>
      <c r="J441" s="341"/>
      <c r="K441" s="341"/>
      <c r="L441" s="340"/>
      <c r="M441" s="340"/>
      <c r="N441" s="340"/>
      <c r="O441" s="340"/>
      <c r="P441" s="340"/>
      <c r="Q441" s="340"/>
      <c r="R441" s="340"/>
      <c r="S441" s="340"/>
      <c r="T441" s="340"/>
      <c r="U441" s="340"/>
      <c r="V441" s="342"/>
    </row>
    <row r="442" s="313" customFormat="1" ht="18" customHeight="1" spans="1:22">
      <c r="A442" s="336" t="s">
        <v>1323</v>
      </c>
      <c r="B442" s="3" t="s">
        <v>1324</v>
      </c>
      <c r="C442" s="4" t="s">
        <v>107</v>
      </c>
      <c r="D442" s="337" t="s">
        <v>312</v>
      </c>
      <c r="E442" s="3" t="s">
        <v>1325</v>
      </c>
      <c r="F442" s="338">
        <v>15047377910</v>
      </c>
      <c r="G442" s="339"/>
      <c r="H442" s="339"/>
      <c r="I442" s="340"/>
      <c r="J442" s="341"/>
      <c r="K442" s="341"/>
      <c r="L442" s="340"/>
      <c r="M442" s="340"/>
      <c r="N442" s="340"/>
      <c r="O442" s="340"/>
      <c r="P442" s="340"/>
      <c r="Q442" s="340"/>
      <c r="R442" s="340"/>
      <c r="S442" s="340"/>
      <c r="T442" s="340"/>
      <c r="U442" s="340"/>
      <c r="V442" s="342"/>
    </row>
    <row r="443" s="313" customFormat="1" ht="18" customHeight="1" spans="1:22">
      <c r="A443" s="336" t="s">
        <v>1326</v>
      </c>
      <c r="B443" s="3" t="s">
        <v>1327</v>
      </c>
      <c r="C443" s="4" t="s">
        <v>107</v>
      </c>
      <c r="D443" s="337" t="s">
        <v>312</v>
      </c>
      <c r="E443" s="3" t="s">
        <v>1328</v>
      </c>
      <c r="F443" s="338">
        <v>15047728383</v>
      </c>
      <c r="G443" s="339"/>
      <c r="H443" s="339"/>
      <c r="I443" s="340"/>
      <c r="J443" s="341"/>
      <c r="K443" s="341"/>
      <c r="L443" s="340"/>
      <c r="M443" s="340"/>
      <c r="N443" s="340"/>
      <c r="O443" s="340"/>
      <c r="P443" s="340"/>
      <c r="Q443" s="340"/>
      <c r="R443" s="340"/>
      <c r="S443" s="340"/>
      <c r="T443" s="340"/>
      <c r="U443" s="340"/>
      <c r="V443" s="342"/>
    </row>
    <row r="444" s="313" customFormat="1" ht="18" customHeight="1" spans="1:22">
      <c r="A444" s="336" t="s">
        <v>1329</v>
      </c>
      <c r="B444" s="3" t="s">
        <v>1330</v>
      </c>
      <c r="C444" s="4" t="s">
        <v>107</v>
      </c>
      <c r="D444" s="337" t="s">
        <v>312</v>
      </c>
      <c r="E444" s="3" t="s">
        <v>1331</v>
      </c>
      <c r="F444" s="338">
        <v>15149614381</v>
      </c>
      <c r="G444" s="339"/>
      <c r="H444" s="339"/>
      <c r="I444" s="340"/>
      <c r="J444" s="341"/>
      <c r="K444" s="341"/>
      <c r="L444" s="340"/>
      <c r="M444" s="340"/>
      <c r="N444" s="340"/>
      <c r="O444" s="340"/>
      <c r="P444" s="340"/>
      <c r="Q444" s="340"/>
      <c r="R444" s="340"/>
      <c r="S444" s="340"/>
      <c r="T444" s="340"/>
      <c r="U444" s="340"/>
      <c r="V444" s="342"/>
    </row>
    <row r="445" s="313" customFormat="1" ht="18" customHeight="1" spans="1:22">
      <c r="A445" s="336" t="s">
        <v>1332</v>
      </c>
      <c r="B445" s="3" t="s">
        <v>1333</v>
      </c>
      <c r="C445" s="4" t="s">
        <v>107</v>
      </c>
      <c r="D445" s="337" t="s">
        <v>312</v>
      </c>
      <c r="E445" s="3" t="s">
        <v>1334</v>
      </c>
      <c r="F445" s="338">
        <v>13847049221</v>
      </c>
      <c r="G445" s="339"/>
      <c r="H445" s="339"/>
      <c r="I445" s="340"/>
      <c r="J445" s="341"/>
      <c r="K445" s="341"/>
      <c r="L445" s="340"/>
      <c r="M445" s="340"/>
      <c r="N445" s="340"/>
      <c r="O445" s="340"/>
      <c r="P445" s="340"/>
      <c r="Q445" s="340"/>
      <c r="R445" s="340"/>
      <c r="S445" s="340"/>
      <c r="T445" s="340"/>
      <c r="U445" s="340"/>
      <c r="V445" s="342"/>
    </row>
    <row r="446" s="313" customFormat="1" ht="18" customHeight="1" spans="1:22">
      <c r="A446" s="336" t="s">
        <v>1335</v>
      </c>
      <c r="B446" s="3" t="s">
        <v>1336</v>
      </c>
      <c r="C446" s="4" t="s">
        <v>107</v>
      </c>
      <c r="D446" s="337" t="s">
        <v>312</v>
      </c>
      <c r="E446" s="3" t="s">
        <v>1337</v>
      </c>
      <c r="F446" s="338" t="s">
        <v>1338</v>
      </c>
      <c r="G446" s="339"/>
      <c r="H446" s="339"/>
      <c r="I446" s="340"/>
      <c r="J446" s="341"/>
      <c r="K446" s="341"/>
      <c r="L446" s="340"/>
      <c r="M446" s="340"/>
      <c r="N446" s="340"/>
      <c r="O446" s="340"/>
      <c r="P446" s="340"/>
      <c r="Q446" s="340"/>
      <c r="R446" s="340"/>
      <c r="S446" s="340"/>
      <c r="T446" s="340"/>
      <c r="U446" s="340"/>
      <c r="V446" s="342"/>
    </row>
    <row r="447" s="313" customFormat="1" ht="18" customHeight="1" spans="1:22">
      <c r="A447" s="336"/>
      <c r="B447" s="3" t="s">
        <v>1339</v>
      </c>
      <c r="C447" s="4" t="s">
        <v>107</v>
      </c>
      <c r="D447" s="337" t="s">
        <v>312</v>
      </c>
      <c r="E447" s="3" t="s">
        <v>1340</v>
      </c>
      <c r="F447" s="338">
        <v>15049856345</v>
      </c>
      <c r="G447" s="339"/>
      <c r="H447" s="339"/>
      <c r="I447" s="340"/>
      <c r="J447" s="341"/>
      <c r="K447" s="341"/>
      <c r="L447" s="340"/>
      <c r="M447" s="340"/>
      <c r="N447" s="340"/>
      <c r="O447" s="340"/>
      <c r="P447" s="340"/>
      <c r="Q447" s="340"/>
      <c r="R447" s="340"/>
      <c r="S447" s="340"/>
      <c r="T447" s="340"/>
      <c r="U447" s="340"/>
      <c r="V447" s="342"/>
    </row>
    <row r="448" s="313" customFormat="1" ht="18" customHeight="1" spans="1:22">
      <c r="A448" s="336"/>
      <c r="B448" s="3" t="s">
        <v>1341</v>
      </c>
      <c r="C448" s="4" t="s">
        <v>107</v>
      </c>
      <c r="D448" s="337" t="s">
        <v>312</v>
      </c>
      <c r="E448" s="3" t="s">
        <v>1342</v>
      </c>
      <c r="F448" s="338">
        <v>13948175216</v>
      </c>
      <c r="G448" s="339">
        <v>45819</v>
      </c>
      <c r="H448" s="339">
        <v>45834</v>
      </c>
      <c r="I448" s="340">
        <v>5600</v>
      </c>
      <c r="J448" s="341"/>
      <c r="K448" s="341"/>
      <c r="L448" s="340"/>
      <c r="M448" s="340"/>
      <c r="N448" s="340"/>
      <c r="O448" s="340"/>
      <c r="P448" s="340"/>
      <c r="Q448" s="340"/>
      <c r="R448" s="340"/>
      <c r="S448" s="340"/>
      <c r="T448" s="340"/>
      <c r="U448" s="340"/>
      <c r="V448" s="342"/>
    </row>
    <row r="449" s="313" customFormat="1" ht="18" customHeight="1" spans="1:22">
      <c r="A449" s="336"/>
      <c r="B449" s="3" t="s">
        <v>1343</v>
      </c>
      <c r="C449" s="4" t="s">
        <v>107</v>
      </c>
      <c r="D449" s="337" t="s">
        <v>312</v>
      </c>
      <c r="E449" s="3" t="s">
        <v>1344</v>
      </c>
      <c r="F449" s="338">
        <v>15248631181</v>
      </c>
      <c r="G449" s="339"/>
      <c r="H449" s="339"/>
      <c r="I449" s="340"/>
      <c r="J449" s="341"/>
      <c r="K449" s="341"/>
      <c r="L449" s="340"/>
      <c r="M449" s="340"/>
      <c r="N449" s="340"/>
      <c r="O449" s="340"/>
      <c r="P449" s="340"/>
      <c r="Q449" s="340"/>
      <c r="R449" s="340"/>
      <c r="S449" s="340"/>
      <c r="T449" s="340"/>
      <c r="U449" s="340"/>
      <c r="V449" s="342"/>
    </row>
    <row r="450" s="313" customFormat="1" ht="18" customHeight="1" spans="1:22">
      <c r="A450" s="336"/>
      <c r="B450" s="3" t="s">
        <v>1345</v>
      </c>
      <c r="C450" s="4" t="s">
        <v>107</v>
      </c>
      <c r="D450" s="337" t="s">
        <v>312</v>
      </c>
      <c r="E450" s="3" t="s">
        <v>1346</v>
      </c>
      <c r="F450" s="338">
        <v>13734875963</v>
      </c>
      <c r="G450" s="339"/>
      <c r="H450" s="339"/>
      <c r="I450" s="340"/>
      <c r="J450" s="341"/>
      <c r="K450" s="341"/>
      <c r="L450" s="340"/>
      <c r="M450" s="340"/>
      <c r="N450" s="340"/>
      <c r="O450" s="340"/>
      <c r="P450" s="340"/>
      <c r="Q450" s="340"/>
      <c r="R450" s="340"/>
      <c r="S450" s="340"/>
      <c r="T450" s="340"/>
      <c r="U450" s="340"/>
      <c r="V450" s="342"/>
    </row>
    <row r="451" s="313" customFormat="1" ht="18" customHeight="1" spans="1:22">
      <c r="A451" s="336" t="s">
        <v>1347</v>
      </c>
      <c r="B451" s="3" t="s">
        <v>1348</v>
      </c>
      <c r="C451" s="4" t="s">
        <v>107</v>
      </c>
      <c r="D451" s="337" t="s">
        <v>312</v>
      </c>
      <c r="E451" s="3" t="s">
        <v>1349</v>
      </c>
      <c r="F451" s="338">
        <v>15750634680</v>
      </c>
      <c r="G451" s="339"/>
      <c r="H451" s="339"/>
      <c r="I451" s="340"/>
      <c r="J451" s="341"/>
      <c r="K451" s="341"/>
      <c r="L451" s="340"/>
      <c r="M451" s="340"/>
      <c r="N451" s="340"/>
      <c r="O451" s="340"/>
      <c r="P451" s="340"/>
      <c r="Q451" s="340"/>
      <c r="R451" s="340"/>
      <c r="S451" s="340"/>
      <c r="T451" s="340"/>
      <c r="U451" s="340"/>
      <c r="V451" s="342"/>
    </row>
    <row r="452" s="313" customFormat="1" ht="18" customHeight="1" spans="1:22">
      <c r="A452" s="336" t="s">
        <v>1350</v>
      </c>
      <c r="B452" s="3" t="s">
        <v>1351</v>
      </c>
      <c r="C452" s="4" t="s">
        <v>107</v>
      </c>
      <c r="D452" s="337" t="s">
        <v>312</v>
      </c>
      <c r="E452" s="3" t="s">
        <v>1352</v>
      </c>
      <c r="F452" s="338">
        <v>18647776420</v>
      </c>
      <c r="G452" s="339"/>
      <c r="H452" s="339"/>
      <c r="I452" s="340"/>
      <c r="J452" s="341"/>
      <c r="K452" s="341"/>
      <c r="L452" s="340"/>
      <c r="M452" s="340"/>
      <c r="N452" s="340"/>
      <c r="O452" s="340"/>
      <c r="P452" s="340"/>
      <c r="Q452" s="340"/>
      <c r="R452" s="340"/>
      <c r="S452" s="340"/>
      <c r="T452" s="340"/>
      <c r="U452" s="340"/>
      <c r="V452" s="342"/>
    </row>
    <row r="453" s="313" customFormat="1" ht="18" customHeight="1" spans="1:22">
      <c r="A453" s="336" t="s">
        <v>1353</v>
      </c>
      <c r="B453" s="4" t="s">
        <v>1354</v>
      </c>
      <c r="C453" s="4" t="s">
        <v>107</v>
      </c>
      <c r="D453" s="337" t="s">
        <v>312</v>
      </c>
      <c r="E453" s="480" t="s">
        <v>1355</v>
      </c>
      <c r="F453" s="338">
        <v>18548717617</v>
      </c>
      <c r="G453" s="339"/>
      <c r="H453" s="339"/>
      <c r="I453" s="340"/>
      <c r="J453" s="341"/>
      <c r="K453" s="341"/>
      <c r="L453" s="340"/>
      <c r="M453" s="340"/>
      <c r="N453" s="340"/>
      <c r="O453" s="340"/>
      <c r="P453" s="340"/>
      <c r="Q453" s="340"/>
      <c r="R453" s="340"/>
      <c r="S453" s="340"/>
      <c r="T453" s="340"/>
      <c r="U453" s="340"/>
      <c r="V453" s="342"/>
    </row>
    <row r="454" s="313" customFormat="1" ht="18" customHeight="1" spans="1:22">
      <c r="A454" s="336" t="s">
        <v>1356</v>
      </c>
      <c r="B454" s="3" t="s">
        <v>1357</v>
      </c>
      <c r="C454" s="4" t="s">
        <v>107</v>
      </c>
      <c r="D454" s="337" t="s">
        <v>312</v>
      </c>
      <c r="E454" s="3" t="s">
        <v>1358</v>
      </c>
      <c r="F454" s="338">
        <v>13113525222</v>
      </c>
      <c r="G454" s="339"/>
      <c r="H454" s="339"/>
      <c r="I454" s="340"/>
      <c r="J454" s="341"/>
      <c r="K454" s="341"/>
      <c r="L454" s="340"/>
      <c r="M454" s="340"/>
      <c r="N454" s="340"/>
      <c r="O454" s="340"/>
      <c r="P454" s="340"/>
      <c r="Q454" s="340"/>
      <c r="R454" s="340"/>
      <c r="S454" s="340"/>
      <c r="T454" s="340"/>
      <c r="U454" s="340"/>
      <c r="V454" s="342"/>
    </row>
    <row r="455" s="313" customFormat="1" ht="18" customHeight="1" spans="1:22">
      <c r="A455" s="336" t="s">
        <v>1359</v>
      </c>
      <c r="B455" s="3" t="s">
        <v>1360</v>
      </c>
      <c r="C455" s="4" t="s">
        <v>107</v>
      </c>
      <c r="D455" s="337" t="s">
        <v>312</v>
      </c>
      <c r="E455" s="3" t="s">
        <v>1361</v>
      </c>
      <c r="F455" s="338">
        <v>15044901636</v>
      </c>
      <c r="G455" s="339"/>
      <c r="H455" s="339"/>
      <c r="I455" s="340"/>
      <c r="J455" s="341"/>
      <c r="K455" s="341"/>
      <c r="L455" s="340"/>
      <c r="M455" s="340"/>
      <c r="N455" s="340"/>
      <c r="O455" s="340"/>
      <c r="P455" s="340"/>
      <c r="Q455" s="340"/>
      <c r="R455" s="340"/>
      <c r="S455" s="340"/>
      <c r="T455" s="340"/>
      <c r="U455" s="340"/>
      <c r="V455" s="342"/>
    </row>
    <row r="456" s="313" customFormat="1" ht="18" customHeight="1" spans="1:22">
      <c r="A456" s="336" t="s">
        <v>1362</v>
      </c>
      <c r="B456" s="3" t="s">
        <v>1363</v>
      </c>
      <c r="C456" s="4" t="s">
        <v>107</v>
      </c>
      <c r="D456" s="337" t="s">
        <v>312</v>
      </c>
      <c r="E456" s="3" t="s">
        <v>1364</v>
      </c>
      <c r="F456" s="338">
        <v>15804896143</v>
      </c>
      <c r="G456" s="339"/>
      <c r="H456" s="339"/>
      <c r="I456" s="340"/>
      <c r="J456" s="341"/>
      <c r="K456" s="341"/>
      <c r="L456" s="340"/>
      <c r="M456" s="340"/>
      <c r="N456" s="340"/>
      <c r="O456" s="340"/>
      <c r="P456" s="340"/>
      <c r="Q456" s="340"/>
      <c r="R456" s="340"/>
      <c r="S456" s="340"/>
      <c r="T456" s="340"/>
      <c r="U456" s="340"/>
      <c r="V456" s="342"/>
    </row>
    <row r="457" s="313" customFormat="1" ht="18" customHeight="1" spans="1:22">
      <c r="A457" s="336" t="s">
        <v>1365</v>
      </c>
      <c r="B457" s="3" t="s">
        <v>1366</v>
      </c>
      <c r="C457" s="4" t="s">
        <v>107</v>
      </c>
      <c r="D457" s="337" t="s">
        <v>312</v>
      </c>
      <c r="E457" s="3" t="s">
        <v>1367</v>
      </c>
      <c r="F457" s="338">
        <v>15134925606</v>
      </c>
      <c r="G457" s="339">
        <v>45738</v>
      </c>
      <c r="H457" s="339">
        <v>45747</v>
      </c>
      <c r="I457" s="340">
        <v>1765</v>
      </c>
      <c r="J457" s="341"/>
      <c r="K457" s="341"/>
      <c r="L457" s="340"/>
      <c r="M457" s="340"/>
      <c r="N457" s="340"/>
      <c r="O457" s="340"/>
      <c r="P457" s="340"/>
      <c r="Q457" s="340"/>
      <c r="R457" s="340"/>
      <c r="S457" s="340"/>
      <c r="T457" s="340"/>
      <c r="U457" s="340"/>
      <c r="V457" s="342"/>
    </row>
    <row r="458" s="313" customFormat="1" ht="18" customHeight="1" spans="1:22">
      <c r="A458" s="336" t="s">
        <v>1368</v>
      </c>
      <c r="B458" s="3" t="s">
        <v>1369</v>
      </c>
      <c r="C458" s="4" t="s">
        <v>107</v>
      </c>
      <c r="D458" s="337" t="s">
        <v>312</v>
      </c>
      <c r="E458" s="3" t="s">
        <v>1370</v>
      </c>
      <c r="F458" s="338">
        <v>15134835371</v>
      </c>
      <c r="G458" s="339"/>
      <c r="H458" s="339"/>
      <c r="I458" s="340"/>
      <c r="J458" s="341"/>
      <c r="K458" s="341"/>
      <c r="L458" s="340"/>
      <c r="M458" s="340"/>
      <c r="N458" s="340"/>
      <c r="O458" s="340"/>
      <c r="P458" s="340"/>
      <c r="Q458" s="340"/>
      <c r="R458" s="340"/>
      <c r="S458" s="340"/>
      <c r="T458" s="340"/>
      <c r="U458" s="340"/>
      <c r="V458" s="342"/>
    </row>
    <row r="459" s="313" customFormat="1" ht="18" customHeight="1" spans="1:22">
      <c r="A459" s="336" t="s">
        <v>1371</v>
      </c>
      <c r="B459" s="3" t="s">
        <v>1372</v>
      </c>
      <c r="C459" s="4" t="s">
        <v>107</v>
      </c>
      <c r="D459" s="337" t="s">
        <v>312</v>
      </c>
      <c r="E459" s="3" t="s">
        <v>1373</v>
      </c>
      <c r="F459" s="338">
        <v>15849796769</v>
      </c>
      <c r="G459" s="339"/>
      <c r="H459" s="339"/>
      <c r="I459" s="340"/>
      <c r="J459" s="341"/>
      <c r="K459" s="341"/>
      <c r="L459" s="340"/>
      <c r="M459" s="340"/>
      <c r="N459" s="340"/>
      <c r="O459" s="340"/>
      <c r="P459" s="340"/>
      <c r="Q459" s="340"/>
      <c r="R459" s="340"/>
      <c r="S459" s="340"/>
      <c r="T459" s="340"/>
      <c r="U459" s="340"/>
      <c r="V459" s="342"/>
    </row>
    <row r="460" s="313" customFormat="1" ht="18" customHeight="1" spans="1:22">
      <c r="A460" s="336" t="s">
        <v>1374</v>
      </c>
      <c r="B460" s="3" t="s">
        <v>1375</v>
      </c>
      <c r="C460" s="4" t="s">
        <v>107</v>
      </c>
      <c r="D460" s="337" t="s">
        <v>312</v>
      </c>
      <c r="E460" s="3" t="s">
        <v>1376</v>
      </c>
      <c r="F460" s="338">
        <v>14747967578</v>
      </c>
      <c r="G460" s="339"/>
      <c r="H460" s="339"/>
      <c r="I460" s="340"/>
      <c r="J460" s="341"/>
      <c r="K460" s="341"/>
      <c r="L460" s="340"/>
      <c r="M460" s="340"/>
      <c r="N460" s="340"/>
      <c r="O460" s="340"/>
      <c r="P460" s="340"/>
      <c r="Q460" s="340"/>
      <c r="R460" s="340"/>
      <c r="S460" s="340"/>
      <c r="T460" s="340"/>
      <c r="U460" s="340"/>
      <c r="V460" s="342"/>
    </row>
    <row r="461" s="313" customFormat="1" ht="18" customHeight="1" spans="1:22">
      <c r="A461" s="336" t="s">
        <v>1377</v>
      </c>
      <c r="B461" s="3" t="s">
        <v>1378</v>
      </c>
      <c r="C461" s="4" t="s">
        <v>107</v>
      </c>
      <c r="D461" s="337" t="s">
        <v>312</v>
      </c>
      <c r="E461" s="3" t="s">
        <v>1379</v>
      </c>
      <c r="F461" s="338">
        <v>15847370940</v>
      </c>
      <c r="G461" s="339"/>
      <c r="H461" s="339"/>
      <c r="I461" s="340"/>
      <c r="J461" s="341"/>
      <c r="K461" s="341"/>
      <c r="L461" s="340"/>
      <c r="M461" s="340"/>
      <c r="N461" s="340"/>
      <c r="O461" s="340"/>
      <c r="P461" s="340"/>
      <c r="Q461" s="340"/>
      <c r="R461" s="340"/>
      <c r="S461" s="340"/>
      <c r="T461" s="340"/>
      <c r="U461" s="340"/>
      <c r="V461" s="342"/>
    </row>
    <row r="462" s="313" customFormat="1" ht="18" customHeight="1" spans="1:22">
      <c r="A462" s="336" t="s">
        <v>1380</v>
      </c>
      <c r="B462" s="3" t="s">
        <v>1381</v>
      </c>
      <c r="C462" s="4" t="s">
        <v>107</v>
      </c>
      <c r="D462" s="337" t="s">
        <v>312</v>
      </c>
      <c r="E462" s="3" t="s">
        <v>1382</v>
      </c>
      <c r="F462" s="338">
        <v>15149636147</v>
      </c>
      <c r="G462" s="339"/>
      <c r="H462" s="339"/>
      <c r="I462" s="340"/>
      <c r="J462" s="341"/>
      <c r="K462" s="341"/>
      <c r="L462" s="340"/>
      <c r="M462" s="340"/>
      <c r="N462" s="340"/>
      <c r="O462" s="340"/>
      <c r="P462" s="340"/>
      <c r="Q462" s="340"/>
      <c r="R462" s="340"/>
      <c r="S462" s="340"/>
      <c r="T462" s="340"/>
      <c r="U462" s="340"/>
      <c r="V462" s="342"/>
    </row>
    <row r="463" s="313" customFormat="1" ht="18" customHeight="1" spans="1:22">
      <c r="A463" s="336" t="s">
        <v>1383</v>
      </c>
      <c r="B463" s="3" t="s">
        <v>1384</v>
      </c>
      <c r="C463" s="4" t="s">
        <v>107</v>
      </c>
      <c r="D463" s="337" t="s">
        <v>312</v>
      </c>
      <c r="E463" s="3" t="s">
        <v>1385</v>
      </c>
      <c r="F463" s="338">
        <v>15924580340</v>
      </c>
      <c r="G463" s="339"/>
      <c r="H463" s="339"/>
      <c r="I463" s="340"/>
      <c r="J463" s="341"/>
      <c r="K463" s="341"/>
      <c r="L463" s="340"/>
      <c r="M463" s="340"/>
      <c r="N463" s="340"/>
      <c r="O463" s="340"/>
      <c r="P463" s="340"/>
      <c r="Q463" s="340"/>
      <c r="R463" s="340"/>
      <c r="S463" s="340"/>
      <c r="T463" s="340"/>
      <c r="U463" s="340"/>
      <c r="V463" s="342"/>
    </row>
    <row r="464" s="313" customFormat="1" ht="18" customHeight="1" spans="1:22">
      <c r="A464" s="336" t="s">
        <v>1386</v>
      </c>
      <c r="B464" s="3" t="s">
        <v>1387</v>
      </c>
      <c r="C464" s="4" t="s">
        <v>107</v>
      </c>
      <c r="D464" s="337" t="s">
        <v>312</v>
      </c>
      <c r="E464" s="3" t="s">
        <v>1388</v>
      </c>
      <c r="F464" s="338">
        <v>18947097724</v>
      </c>
      <c r="G464" s="339"/>
      <c r="H464" s="339"/>
      <c r="I464" s="340"/>
      <c r="J464" s="341"/>
      <c r="K464" s="341"/>
      <c r="L464" s="340"/>
      <c r="M464" s="340"/>
      <c r="N464" s="340"/>
      <c r="O464" s="340"/>
      <c r="P464" s="340"/>
      <c r="Q464" s="340"/>
      <c r="R464" s="340"/>
      <c r="S464" s="340"/>
      <c r="T464" s="340"/>
      <c r="U464" s="340"/>
      <c r="V464" s="342"/>
    </row>
    <row r="465" s="313" customFormat="1" ht="18" customHeight="1" spans="1:22">
      <c r="A465" s="336" t="s">
        <v>1389</v>
      </c>
      <c r="B465" s="3" t="s">
        <v>1390</v>
      </c>
      <c r="C465" s="4" t="s">
        <v>107</v>
      </c>
      <c r="D465" s="337" t="s">
        <v>312</v>
      </c>
      <c r="E465" s="3" t="s">
        <v>1391</v>
      </c>
      <c r="F465" s="338">
        <v>15252256720</v>
      </c>
      <c r="G465" s="339"/>
      <c r="H465" s="339"/>
      <c r="I465" s="340"/>
      <c r="J465" s="341"/>
      <c r="K465" s="341"/>
      <c r="L465" s="340"/>
      <c r="M465" s="340"/>
      <c r="N465" s="340"/>
      <c r="O465" s="340"/>
      <c r="P465" s="340"/>
      <c r="Q465" s="340"/>
      <c r="R465" s="340"/>
      <c r="S465" s="340"/>
      <c r="T465" s="340"/>
      <c r="U465" s="340"/>
      <c r="V465" s="342"/>
    </row>
    <row r="466" s="313" customFormat="1" ht="18" customHeight="1" spans="1:22">
      <c r="A466" s="336" t="s">
        <v>1392</v>
      </c>
      <c r="B466" s="3" t="s">
        <v>1393</v>
      </c>
      <c r="C466" s="4" t="s">
        <v>107</v>
      </c>
      <c r="D466" s="337" t="s">
        <v>312</v>
      </c>
      <c r="E466" s="476" t="s">
        <v>1394</v>
      </c>
      <c r="F466" s="338">
        <v>18735033731</v>
      </c>
      <c r="G466" s="339"/>
      <c r="H466" s="339"/>
      <c r="I466" s="340"/>
      <c r="J466" s="341"/>
      <c r="K466" s="341"/>
      <c r="L466" s="340"/>
      <c r="M466" s="340"/>
      <c r="N466" s="340"/>
      <c r="O466" s="340"/>
      <c r="P466" s="340"/>
      <c r="Q466" s="340"/>
      <c r="R466" s="340"/>
      <c r="S466" s="340"/>
      <c r="T466" s="340"/>
      <c r="U466" s="340"/>
      <c r="V466" s="342"/>
    </row>
    <row r="467" s="313" customFormat="1" ht="18" customHeight="1" spans="1:22">
      <c r="A467" s="336" t="s">
        <v>1395</v>
      </c>
      <c r="B467" s="3" t="s">
        <v>1396</v>
      </c>
      <c r="C467" s="4" t="s">
        <v>107</v>
      </c>
      <c r="D467" s="337" t="s">
        <v>312</v>
      </c>
      <c r="E467" s="3" t="s">
        <v>1397</v>
      </c>
      <c r="F467" s="338">
        <v>15049462947</v>
      </c>
      <c r="G467" s="339"/>
      <c r="H467" s="339"/>
      <c r="I467" s="340"/>
      <c r="J467" s="341"/>
      <c r="K467" s="341"/>
      <c r="L467" s="340"/>
      <c r="M467" s="340"/>
      <c r="N467" s="340"/>
      <c r="O467" s="340"/>
      <c r="P467" s="340"/>
      <c r="Q467" s="340"/>
      <c r="R467" s="340"/>
      <c r="S467" s="340"/>
      <c r="T467" s="340"/>
      <c r="U467" s="340"/>
      <c r="V467" s="342"/>
    </row>
    <row r="468" s="313" customFormat="1" ht="18" customHeight="1" spans="1:22">
      <c r="A468" s="336" t="s">
        <v>1398</v>
      </c>
      <c r="B468" s="3" t="s">
        <v>1399</v>
      </c>
      <c r="C468" s="4" t="s">
        <v>107</v>
      </c>
      <c r="D468" s="337" t="s">
        <v>312</v>
      </c>
      <c r="E468" s="3" t="s">
        <v>1400</v>
      </c>
      <c r="F468" s="338">
        <v>15247706542</v>
      </c>
      <c r="G468" s="339">
        <v>45652</v>
      </c>
      <c r="H468" s="339">
        <v>45661</v>
      </c>
      <c r="I468" s="340">
        <v>1817</v>
      </c>
      <c r="J468" s="341"/>
      <c r="K468" s="341"/>
      <c r="L468" s="340"/>
      <c r="M468" s="340"/>
      <c r="N468" s="340"/>
      <c r="O468" s="340"/>
      <c r="P468" s="340"/>
      <c r="Q468" s="340"/>
      <c r="R468" s="340"/>
      <c r="S468" s="340"/>
      <c r="T468" s="340"/>
      <c r="U468" s="340"/>
      <c r="V468" s="342"/>
    </row>
    <row r="469" s="313" customFormat="1" ht="18" customHeight="1" spans="1:22">
      <c r="A469" s="336" t="s">
        <v>1401</v>
      </c>
      <c r="B469" s="3" t="s">
        <v>1402</v>
      </c>
      <c r="C469" s="4" t="s">
        <v>107</v>
      </c>
      <c r="D469" s="337" t="s">
        <v>312</v>
      </c>
      <c r="E469" s="3" t="s">
        <v>1403</v>
      </c>
      <c r="F469" s="338">
        <v>15248499418</v>
      </c>
      <c r="G469" s="339"/>
      <c r="H469" s="339"/>
      <c r="I469" s="340"/>
      <c r="J469" s="341"/>
      <c r="K469" s="341"/>
      <c r="L469" s="340"/>
      <c r="M469" s="340"/>
      <c r="N469" s="340"/>
      <c r="O469" s="340"/>
      <c r="P469" s="340"/>
      <c r="Q469" s="340"/>
      <c r="R469" s="340"/>
      <c r="S469" s="340"/>
      <c r="T469" s="340"/>
      <c r="U469" s="340"/>
      <c r="V469" s="342"/>
    </row>
    <row r="470" s="313" customFormat="1" ht="18" customHeight="1" spans="1:22">
      <c r="A470" s="336" t="s">
        <v>1404</v>
      </c>
      <c r="B470" s="3" t="s">
        <v>611</v>
      </c>
      <c r="C470" s="4" t="s">
        <v>107</v>
      </c>
      <c r="D470" s="337" t="s">
        <v>312</v>
      </c>
      <c r="E470" s="3" t="s">
        <v>1405</v>
      </c>
      <c r="F470" s="338">
        <v>15248459070</v>
      </c>
      <c r="G470" s="339"/>
      <c r="H470" s="339"/>
      <c r="I470" s="340"/>
      <c r="J470" s="341"/>
      <c r="K470" s="341"/>
      <c r="L470" s="340"/>
      <c r="M470" s="340"/>
      <c r="N470" s="340"/>
      <c r="O470" s="340"/>
      <c r="P470" s="340"/>
      <c r="Q470" s="340"/>
      <c r="R470" s="340"/>
      <c r="S470" s="340"/>
      <c r="T470" s="340"/>
      <c r="U470" s="340"/>
      <c r="V470" s="342"/>
    </row>
    <row r="471" s="313" customFormat="1" ht="18" customHeight="1" spans="1:22">
      <c r="A471" s="336" t="s">
        <v>1406</v>
      </c>
      <c r="B471" s="3" t="s">
        <v>1407</v>
      </c>
      <c r="C471" s="4" t="s">
        <v>107</v>
      </c>
      <c r="D471" s="337" t="s">
        <v>312</v>
      </c>
      <c r="E471" s="3" t="s">
        <v>1408</v>
      </c>
      <c r="F471" s="338">
        <v>15894909577</v>
      </c>
      <c r="G471" s="339">
        <v>45727</v>
      </c>
      <c r="H471" s="339">
        <v>45730</v>
      </c>
      <c r="I471" s="340">
        <v>630</v>
      </c>
      <c r="J471" s="341"/>
      <c r="K471" s="341"/>
      <c r="L471" s="340"/>
      <c r="M471" s="340"/>
      <c r="N471" s="340"/>
      <c r="O471" s="340"/>
      <c r="P471" s="340"/>
      <c r="Q471" s="340"/>
      <c r="R471" s="340"/>
      <c r="S471" s="340"/>
      <c r="T471" s="340"/>
      <c r="U471" s="340"/>
      <c r="V471" s="342"/>
    </row>
    <row r="472" s="313" customFormat="1" ht="18" customHeight="1" spans="1:22">
      <c r="A472" s="336" t="s">
        <v>1409</v>
      </c>
      <c r="B472" s="3" t="s">
        <v>1410</v>
      </c>
      <c r="C472" s="4" t="s">
        <v>107</v>
      </c>
      <c r="D472" s="337" t="s">
        <v>312</v>
      </c>
      <c r="E472" s="3" t="s">
        <v>1411</v>
      </c>
      <c r="F472" s="338">
        <v>15547753419</v>
      </c>
      <c r="G472" s="339"/>
      <c r="H472" s="339"/>
      <c r="I472" s="340"/>
      <c r="J472" s="341"/>
      <c r="K472" s="341"/>
      <c r="L472" s="340"/>
      <c r="M472" s="340"/>
      <c r="N472" s="340"/>
      <c r="O472" s="340"/>
      <c r="P472" s="340"/>
      <c r="Q472" s="340"/>
      <c r="R472" s="340"/>
      <c r="S472" s="340"/>
      <c r="T472" s="340"/>
      <c r="U472" s="340"/>
      <c r="V472" s="342"/>
    </row>
    <row r="473" s="313" customFormat="1" ht="18" customHeight="1" spans="1:22">
      <c r="A473" s="336" t="s">
        <v>1412</v>
      </c>
      <c r="B473" s="3" t="s">
        <v>1413</v>
      </c>
      <c r="C473" s="4" t="s">
        <v>107</v>
      </c>
      <c r="D473" s="337" t="s">
        <v>312</v>
      </c>
      <c r="E473" s="3" t="s">
        <v>1414</v>
      </c>
      <c r="F473" s="338">
        <v>15548682366</v>
      </c>
      <c r="G473" s="339"/>
      <c r="H473" s="339"/>
      <c r="I473" s="340"/>
      <c r="J473" s="341"/>
      <c r="K473" s="341"/>
      <c r="L473" s="340"/>
      <c r="M473" s="341">
        <v>45551</v>
      </c>
      <c r="N473" s="341">
        <v>45566</v>
      </c>
      <c r="O473" s="340">
        <v>5600</v>
      </c>
      <c r="P473" s="340"/>
      <c r="Q473" s="340"/>
      <c r="R473" s="340"/>
      <c r="S473" s="340"/>
      <c r="T473" s="340"/>
      <c r="U473" s="340"/>
      <c r="V473" s="342"/>
    </row>
    <row r="474" s="313" customFormat="1" ht="18" customHeight="1" spans="1:22">
      <c r="A474" s="336" t="s">
        <v>1415</v>
      </c>
      <c r="B474" s="3" t="s">
        <v>1416</v>
      </c>
      <c r="C474" s="4" t="s">
        <v>107</v>
      </c>
      <c r="D474" s="337" t="s">
        <v>312</v>
      </c>
      <c r="E474" s="3" t="s">
        <v>1417</v>
      </c>
      <c r="F474" s="338">
        <v>15661874523</v>
      </c>
      <c r="G474" s="339"/>
      <c r="H474" s="339"/>
      <c r="I474" s="340"/>
      <c r="J474" s="341"/>
      <c r="K474" s="341"/>
      <c r="L474" s="340"/>
      <c r="M474" s="340"/>
      <c r="N474" s="340"/>
      <c r="O474" s="340"/>
      <c r="P474" s="340"/>
      <c r="Q474" s="340"/>
      <c r="R474" s="340"/>
      <c r="S474" s="340"/>
      <c r="T474" s="340"/>
      <c r="U474" s="340"/>
      <c r="V474" s="342"/>
    </row>
    <row r="475" s="313" customFormat="1" ht="18" customHeight="1" spans="1:22">
      <c r="A475" s="336" t="s">
        <v>1418</v>
      </c>
      <c r="B475" s="3" t="s">
        <v>1419</v>
      </c>
      <c r="C475" s="4" t="s">
        <v>107</v>
      </c>
      <c r="D475" s="337" t="s">
        <v>312</v>
      </c>
      <c r="E475" s="3" t="s">
        <v>1420</v>
      </c>
      <c r="F475" s="338">
        <v>15233327109</v>
      </c>
      <c r="G475" s="339"/>
      <c r="H475" s="339"/>
      <c r="I475" s="340"/>
      <c r="J475" s="341"/>
      <c r="K475" s="341"/>
      <c r="L475" s="340"/>
      <c r="M475" s="340"/>
      <c r="N475" s="340"/>
      <c r="O475" s="340"/>
      <c r="P475" s="340"/>
      <c r="Q475" s="340"/>
      <c r="R475" s="340"/>
      <c r="S475" s="340"/>
      <c r="T475" s="340"/>
      <c r="U475" s="340"/>
      <c r="V475" s="342"/>
    </row>
    <row r="476" s="313" customFormat="1" ht="18" customHeight="1" spans="1:22">
      <c r="A476" s="336" t="s">
        <v>1421</v>
      </c>
      <c r="B476" s="3" t="s">
        <v>1422</v>
      </c>
      <c r="C476" s="4" t="s">
        <v>107</v>
      </c>
      <c r="D476" s="337" t="s">
        <v>312</v>
      </c>
      <c r="E476" s="3" t="s">
        <v>1423</v>
      </c>
      <c r="F476" s="338">
        <v>13734832891</v>
      </c>
      <c r="G476" s="339"/>
      <c r="H476" s="339"/>
      <c r="I476" s="340"/>
      <c r="J476" s="341"/>
      <c r="K476" s="341"/>
      <c r="L476" s="340"/>
      <c r="M476" s="340"/>
      <c r="N476" s="340"/>
      <c r="O476" s="340"/>
      <c r="P476" s="340"/>
      <c r="Q476" s="340"/>
      <c r="R476" s="340"/>
      <c r="S476" s="340"/>
      <c r="T476" s="340"/>
      <c r="U476" s="340"/>
      <c r="V476" s="342"/>
    </row>
    <row r="477" s="313" customFormat="1" ht="18" customHeight="1" spans="1:22">
      <c r="A477" s="336" t="s">
        <v>1424</v>
      </c>
      <c r="B477" s="3" t="s">
        <v>1425</v>
      </c>
      <c r="C477" s="4" t="s">
        <v>107</v>
      </c>
      <c r="D477" s="337" t="s">
        <v>312</v>
      </c>
      <c r="E477" s="3" t="s">
        <v>1426</v>
      </c>
      <c r="F477" s="338">
        <v>13474774593</v>
      </c>
      <c r="G477" s="339"/>
      <c r="H477" s="339"/>
      <c r="I477" s="340"/>
      <c r="J477" s="341"/>
      <c r="K477" s="341"/>
      <c r="L477" s="340"/>
      <c r="M477" s="340"/>
      <c r="N477" s="340"/>
      <c r="O477" s="340"/>
      <c r="P477" s="340"/>
      <c r="Q477" s="340"/>
      <c r="R477" s="340"/>
      <c r="S477" s="340"/>
      <c r="T477" s="340"/>
      <c r="U477" s="340"/>
      <c r="V477" s="342"/>
    </row>
    <row r="478" s="313" customFormat="1" ht="18" customHeight="1" spans="1:22">
      <c r="A478" s="336" t="s">
        <v>1427</v>
      </c>
      <c r="B478" s="3" t="s">
        <v>1428</v>
      </c>
      <c r="C478" s="4" t="s">
        <v>107</v>
      </c>
      <c r="D478" s="337" t="s">
        <v>312</v>
      </c>
      <c r="E478" s="3" t="s">
        <v>1429</v>
      </c>
      <c r="F478" s="338">
        <v>13294774768</v>
      </c>
      <c r="G478" s="339"/>
      <c r="H478" s="339"/>
      <c r="I478" s="340"/>
      <c r="J478" s="341"/>
      <c r="K478" s="341"/>
      <c r="L478" s="340"/>
      <c r="M478" s="340"/>
      <c r="N478" s="340"/>
      <c r="O478" s="340"/>
      <c r="P478" s="340"/>
      <c r="Q478" s="340"/>
      <c r="R478" s="340"/>
      <c r="S478" s="340"/>
      <c r="T478" s="340"/>
      <c r="U478" s="340"/>
      <c r="V478" s="342"/>
    </row>
    <row r="479" s="313" customFormat="1" ht="18" customHeight="1" spans="1:22">
      <c r="A479" s="336" t="s">
        <v>1430</v>
      </c>
      <c r="B479" s="3" t="s">
        <v>1431</v>
      </c>
      <c r="C479" s="4" t="s">
        <v>107</v>
      </c>
      <c r="D479" s="337" t="s">
        <v>312</v>
      </c>
      <c r="E479" s="3" t="s">
        <v>1432</v>
      </c>
      <c r="F479" s="338">
        <v>15149662097</v>
      </c>
      <c r="G479" s="339"/>
      <c r="H479" s="339"/>
      <c r="I479" s="340"/>
      <c r="J479" s="341"/>
      <c r="K479" s="341"/>
      <c r="L479" s="340"/>
      <c r="M479" s="340"/>
      <c r="N479" s="340"/>
      <c r="O479" s="340"/>
      <c r="P479" s="340"/>
      <c r="Q479" s="340"/>
      <c r="R479" s="340"/>
      <c r="S479" s="340"/>
      <c r="T479" s="340"/>
      <c r="U479" s="340"/>
      <c r="V479" s="342"/>
    </row>
    <row r="480" s="313" customFormat="1" ht="18" customHeight="1" spans="1:22">
      <c r="A480" s="336"/>
      <c r="B480" s="3" t="s">
        <v>1433</v>
      </c>
      <c r="C480" s="4"/>
      <c r="D480" s="337"/>
      <c r="E480" s="3"/>
      <c r="F480" s="338"/>
      <c r="G480" s="339"/>
      <c r="H480" s="339"/>
      <c r="I480" s="340"/>
      <c r="J480" s="341"/>
      <c r="K480" s="341"/>
      <c r="L480" s="340"/>
      <c r="M480" s="340"/>
      <c r="N480" s="340"/>
      <c r="O480" s="340"/>
      <c r="P480" s="340"/>
      <c r="Q480" s="340"/>
      <c r="R480" s="340"/>
      <c r="S480" s="340"/>
      <c r="T480" s="340"/>
      <c r="U480" s="340"/>
      <c r="V480" s="342"/>
    </row>
    <row r="481" s="313" customFormat="1" ht="18" customHeight="1" spans="1:22">
      <c r="A481" s="336"/>
      <c r="B481" s="3" t="s">
        <v>1434</v>
      </c>
      <c r="C481" s="4"/>
      <c r="D481" s="337"/>
      <c r="E481" s="3"/>
      <c r="F481" s="338"/>
      <c r="G481" s="339"/>
      <c r="H481" s="339"/>
      <c r="I481" s="340"/>
      <c r="J481" s="341"/>
      <c r="K481" s="341"/>
      <c r="L481" s="340"/>
      <c r="M481" s="340"/>
      <c r="N481" s="340"/>
      <c r="O481" s="340"/>
      <c r="P481" s="340"/>
      <c r="Q481" s="340"/>
      <c r="R481" s="340"/>
      <c r="S481" s="340"/>
      <c r="T481" s="340"/>
      <c r="U481" s="340"/>
      <c r="V481" s="342"/>
    </row>
    <row r="482" s="313" customFormat="1" ht="18" customHeight="1" spans="1:22">
      <c r="A482" s="336" t="s">
        <v>1435</v>
      </c>
      <c r="B482" s="3" t="s">
        <v>1436</v>
      </c>
      <c r="C482" s="4" t="s">
        <v>107</v>
      </c>
      <c r="D482" s="337" t="s">
        <v>312</v>
      </c>
      <c r="E482" s="3" t="s">
        <v>1437</v>
      </c>
      <c r="F482" s="338">
        <v>15248496033</v>
      </c>
      <c r="G482" s="339"/>
      <c r="H482" s="339"/>
      <c r="I482" s="340"/>
      <c r="J482" s="341"/>
      <c r="K482" s="341"/>
      <c r="L482" s="340"/>
      <c r="M482" s="340"/>
      <c r="N482" s="340"/>
      <c r="O482" s="340"/>
      <c r="P482" s="340"/>
      <c r="Q482" s="340"/>
      <c r="R482" s="340"/>
      <c r="S482" s="340"/>
      <c r="T482" s="340"/>
      <c r="U482" s="340"/>
      <c r="V482" s="342"/>
    </row>
    <row r="483" s="313" customFormat="1" ht="18" customHeight="1" spans="1:22">
      <c r="A483" s="336" t="s">
        <v>1438</v>
      </c>
      <c r="B483" s="3" t="s">
        <v>1439</v>
      </c>
      <c r="C483" s="4" t="s">
        <v>107</v>
      </c>
      <c r="D483" s="337" t="s">
        <v>312</v>
      </c>
      <c r="E483" s="3" t="s">
        <v>1440</v>
      </c>
      <c r="F483" s="338">
        <v>18247738597</v>
      </c>
      <c r="G483" s="341"/>
      <c r="H483" s="341"/>
      <c r="I483" s="340"/>
      <c r="J483" s="341"/>
      <c r="K483" s="341"/>
      <c r="L483" s="340"/>
      <c r="M483" s="340"/>
      <c r="N483" s="340"/>
      <c r="O483" s="340"/>
      <c r="P483" s="340"/>
      <c r="Q483" s="340"/>
      <c r="R483" s="340"/>
      <c r="S483" s="340"/>
      <c r="T483" s="340"/>
      <c r="U483" s="340"/>
      <c r="V483" s="342"/>
    </row>
    <row r="484" s="313" customFormat="1" ht="18" customHeight="1" spans="1:22">
      <c r="A484" s="336" t="s">
        <v>1441</v>
      </c>
      <c r="B484" s="3" t="s">
        <v>1442</v>
      </c>
      <c r="C484" s="4" t="s">
        <v>107</v>
      </c>
      <c r="D484" s="337" t="s">
        <v>312</v>
      </c>
      <c r="E484" s="3" t="s">
        <v>1443</v>
      </c>
      <c r="F484" s="338">
        <v>15598681523</v>
      </c>
      <c r="G484" s="339"/>
      <c r="H484" s="339"/>
      <c r="I484" s="340"/>
      <c r="J484" s="341"/>
      <c r="K484" s="341"/>
      <c r="L484" s="340"/>
      <c r="M484" s="340"/>
      <c r="N484" s="340"/>
      <c r="O484" s="340"/>
      <c r="P484" s="340"/>
      <c r="Q484" s="340"/>
      <c r="R484" s="340"/>
      <c r="S484" s="340"/>
      <c r="T484" s="340"/>
      <c r="U484" s="340"/>
      <c r="V484" s="342"/>
    </row>
    <row r="485" s="313" customFormat="1" ht="18" customHeight="1" spans="1:22">
      <c r="A485" s="336" t="s">
        <v>1444</v>
      </c>
      <c r="B485" s="3" t="s">
        <v>1445</v>
      </c>
      <c r="C485" s="4" t="s">
        <v>107</v>
      </c>
      <c r="D485" s="337" t="s">
        <v>312</v>
      </c>
      <c r="E485" s="3" t="s">
        <v>1446</v>
      </c>
      <c r="F485" s="338">
        <v>15134806928</v>
      </c>
      <c r="G485" s="339"/>
      <c r="H485" s="339"/>
      <c r="I485" s="340"/>
      <c r="J485" s="341"/>
      <c r="K485" s="341"/>
      <c r="L485" s="340"/>
      <c r="M485" s="340"/>
      <c r="N485" s="340"/>
      <c r="O485" s="340"/>
      <c r="P485" s="340"/>
      <c r="Q485" s="340"/>
      <c r="R485" s="340"/>
      <c r="S485" s="340"/>
      <c r="T485" s="340"/>
      <c r="U485" s="340"/>
      <c r="V485" s="342"/>
    </row>
    <row r="486" s="313" customFormat="1" ht="18" customHeight="1" spans="1:22">
      <c r="A486" s="336" t="s">
        <v>1447</v>
      </c>
      <c r="B486" s="3" t="s">
        <v>1448</v>
      </c>
      <c r="C486" s="4" t="s">
        <v>107</v>
      </c>
      <c r="D486" s="337" t="s">
        <v>312</v>
      </c>
      <c r="E486" s="3" t="s">
        <v>1449</v>
      </c>
      <c r="F486" s="338">
        <v>18847756905</v>
      </c>
      <c r="G486" s="339"/>
      <c r="H486" s="339"/>
      <c r="I486" s="340"/>
      <c r="J486" s="341"/>
      <c r="K486" s="341"/>
      <c r="L486" s="340"/>
      <c r="M486" s="340"/>
      <c r="N486" s="340"/>
      <c r="O486" s="340"/>
      <c r="P486" s="340"/>
      <c r="Q486" s="340"/>
      <c r="R486" s="340"/>
      <c r="S486" s="340"/>
      <c r="T486" s="340"/>
      <c r="U486" s="340"/>
      <c r="V486" s="342"/>
    </row>
    <row r="487" s="313" customFormat="1" ht="18" customHeight="1" spans="1:22">
      <c r="A487" s="336" t="s">
        <v>1450</v>
      </c>
      <c r="B487" s="3" t="s">
        <v>1451</v>
      </c>
      <c r="C487" s="4" t="s">
        <v>107</v>
      </c>
      <c r="D487" s="337" t="s">
        <v>312</v>
      </c>
      <c r="E487" s="3" t="s">
        <v>1452</v>
      </c>
      <c r="F487" s="338">
        <v>15034440163</v>
      </c>
      <c r="G487" s="339"/>
      <c r="H487" s="339"/>
      <c r="I487" s="340"/>
      <c r="J487" s="341"/>
      <c r="K487" s="341"/>
      <c r="L487" s="340"/>
      <c r="M487" s="340"/>
      <c r="N487" s="340"/>
      <c r="O487" s="340"/>
      <c r="P487" s="340"/>
      <c r="Q487" s="340"/>
      <c r="R487" s="340"/>
      <c r="S487" s="340"/>
      <c r="T487" s="340"/>
      <c r="U487" s="340"/>
      <c r="V487" s="342"/>
    </row>
    <row r="488" s="313" customFormat="1" ht="18" customHeight="1" spans="1:22">
      <c r="A488" s="336" t="s">
        <v>1453</v>
      </c>
      <c r="B488" s="3" t="s">
        <v>1454</v>
      </c>
      <c r="C488" s="4" t="s">
        <v>107</v>
      </c>
      <c r="D488" s="337" t="s">
        <v>312</v>
      </c>
      <c r="E488" s="3" t="s">
        <v>1455</v>
      </c>
      <c r="F488" s="338">
        <v>15924574776</v>
      </c>
      <c r="G488" s="339"/>
      <c r="H488" s="339"/>
      <c r="I488" s="340"/>
      <c r="J488" s="341"/>
      <c r="K488" s="341"/>
      <c r="L488" s="340"/>
      <c r="M488" s="340"/>
      <c r="N488" s="340"/>
      <c r="O488" s="340"/>
      <c r="P488" s="340"/>
      <c r="Q488" s="340"/>
      <c r="R488" s="340"/>
      <c r="S488" s="340"/>
      <c r="T488" s="340"/>
      <c r="U488" s="340"/>
      <c r="V488" s="342"/>
    </row>
    <row r="489" s="313" customFormat="1" ht="18" customHeight="1" spans="1:22">
      <c r="A489" s="336" t="s">
        <v>1456</v>
      </c>
      <c r="B489" s="3" t="s">
        <v>1457</v>
      </c>
      <c r="C489" s="4" t="s">
        <v>107</v>
      </c>
      <c r="D489" s="337" t="s">
        <v>312</v>
      </c>
      <c r="E489" s="3" t="s">
        <v>1458</v>
      </c>
      <c r="F489" s="338">
        <v>13190903659</v>
      </c>
      <c r="G489" s="339"/>
      <c r="H489" s="339"/>
      <c r="I489" s="340"/>
      <c r="J489" s="341"/>
      <c r="K489" s="341"/>
      <c r="L489" s="340"/>
      <c r="M489" s="340"/>
      <c r="N489" s="340"/>
      <c r="O489" s="340"/>
      <c r="P489" s="340"/>
      <c r="Q489" s="340"/>
      <c r="R489" s="340"/>
      <c r="S489" s="340"/>
      <c r="T489" s="340"/>
      <c r="U489" s="340"/>
      <c r="V489" s="342"/>
    </row>
    <row r="490" s="313" customFormat="1" ht="18" customHeight="1" spans="1:22">
      <c r="A490" s="336" t="s">
        <v>1459</v>
      </c>
      <c r="B490" s="3" t="s">
        <v>1460</v>
      </c>
      <c r="C490" s="4" t="s">
        <v>107</v>
      </c>
      <c r="D490" s="337" t="s">
        <v>312</v>
      </c>
      <c r="E490" s="3" t="s">
        <v>1461</v>
      </c>
      <c r="F490" s="338">
        <v>15352847892</v>
      </c>
      <c r="G490" s="339">
        <v>45663</v>
      </c>
      <c r="H490" s="339">
        <v>45666</v>
      </c>
      <c r="I490" s="340">
        <v>675</v>
      </c>
      <c r="J490" s="341"/>
      <c r="K490" s="341"/>
      <c r="L490" s="340"/>
      <c r="M490" s="340"/>
      <c r="N490" s="340"/>
      <c r="O490" s="340"/>
      <c r="P490" s="340"/>
      <c r="Q490" s="340"/>
      <c r="R490" s="340"/>
      <c r="S490" s="340"/>
      <c r="T490" s="340"/>
      <c r="U490" s="340"/>
      <c r="V490" s="342"/>
    </row>
    <row r="491" s="313" customFormat="1" ht="18" customHeight="1" spans="1:22">
      <c r="A491" s="336" t="s">
        <v>1462</v>
      </c>
      <c r="B491" s="3" t="s">
        <v>1463</v>
      </c>
      <c r="C491" s="4" t="s">
        <v>107</v>
      </c>
      <c r="D491" s="337" t="s">
        <v>312</v>
      </c>
      <c r="E491" s="3" t="s">
        <v>1464</v>
      </c>
      <c r="F491" s="338">
        <v>18246389518</v>
      </c>
      <c r="G491" s="339"/>
      <c r="H491" s="339"/>
      <c r="I491" s="340"/>
      <c r="J491" s="341"/>
      <c r="K491" s="341"/>
      <c r="L491" s="340"/>
      <c r="M491" s="340"/>
      <c r="N491" s="340"/>
      <c r="O491" s="340"/>
      <c r="P491" s="340"/>
      <c r="Q491" s="340"/>
      <c r="R491" s="340"/>
      <c r="S491" s="340"/>
      <c r="T491" s="340"/>
      <c r="U491" s="340"/>
      <c r="V491" s="342"/>
    </row>
    <row r="492" s="313" customFormat="1" ht="18" customHeight="1" spans="1:22">
      <c r="A492" s="336" t="s">
        <v>1465</v>
      </c>
      <c r="B492" s="3" t="s">
        <v>1466</v>
      </c>
      <c r="C492" s="4" t="s">
        <v>107</v>
      </c>
      <c r="D492" s="337" t="s">
        <v>312</v>
      </c>
      <c r="E492" s="476" t="s">
        <v>1467</v>
      </c>
      <c r="F492" s="338">
        <v>18648060777</v>
      </c>
      <c r="G492" s="339">
        <v>45731</v>
      </c>
      <c r="H492" s="339">
        <v>45742</v>
      </c>
      <c r="I492" s="340">
        <v>2504</v>
      </c>
      <c r="J492" s="341"/>
      <c r="K492" s="341"/>
      <c r="L492" s="340"/>
      <c r="M492" s="340"/>
      <c r="N492" s="340"/>
      <c r="O492" s="340"/>
      <c r="P492" s="340"/>
      <c r="Q492" s="340"/>
      <c r="R492" s="340"/>
      <c r="S492" s="340"/>
      <c r="T492" s="340"/>
      <c r="U492" s="340"/>
      <c r="V492" s="342"/>
    </row>
    <row r="493" s="313" customFormat="1" ht="18" customHeight="1" spans="1:22">
      <c r="A493" s="336" t="s">
        <v>1468</v>
      </c>
      <c r="B493" s="3" t="s">
        <v>1469</v>
      </c>
      <c r="C493" s="4" t="s">
        <v>107</v>
      </c>
      <c r="D493" s="337" t="s">
        <v>312</v>
      </c>
      <c r="E493" s="476" t="s">
        <v>1470</v>
      </c>
      <c r="F493" s="338">
        <v>15704917783</v>
      </c>
      <c r="G493" s="339">
        <v>45773</v>
      </c>
      <c r="H493" s="339">
        <v>45776</v>
      </c>
      <c r="I493" s="340">
        <v>875</v>
      </c>
      <c r="J493" s="341"/>
      <c r="K493" s="341"/>
      <c r="L493" s="340"/>
      <c r="M493" s="340"/>
      <c r="N493" s="340"/>
      <c r="O493" s="340"/>
      <c r="P493" s="340"/>
      <c r="Q493" s="340"/>
      <c r="R493" s="340"/>
      <c r="S493" s="340"/>
      <c r="T493" s="340"/>
      <c r="U493" s="340"/>
      <c r="V493" s="342"/>
    </row>
    <row r="494" s="313" customFormat="1" ht="18" customHeight="1" spans="1:22">
      <c r="A494" s="336" t="s">
        <v>1471</v>
      </c>
      <c r="B494" s="3" t="s">
        <v>1472</v>
      </c>
      <c r="C494" s="4" t="s">
        <v>107</v>
      </c>
      <c r="D494" s="337" t="s">
        <v>312</v>
      </c>
      <c r="E494" s="476" t="s">
        <v>1473</v>
      </c>
      <c r="F494" s="338">
        <v>13789775715</v>
      </c>
      <c r="G494" s="339"/>
      <c r="H494" s="339"/>
      <c r="I494" s="340"/>
      <c r="J494" s="341"/>
      <c r="K494" s="341"/>
      <c r="L494" s="340"/>
      <c r="M494" s="340"/>
      <c r="N494" s="340"/>
      <c r="O494" s="340"/>
      <c r="P494" s="340"/>
      <c r="Q494" s="340"/>
      <c r="R494" s="340"/>
      <c r="S494" s="340"/>
      <c r="T494" s="340"/>
      <c r="U494" s="340"/>
      <c r="V494" s="342"/>
    </row>
    <row r="495" s="313" customFormat="1" ht="18" customHeight="1" spans="1:22">
      <c r="A495" s="336" t="s">
        <v>1474</v>
      </c>
      <c r="B495" s="3" t="s">
        <v>1475</v>
      </c>
      <c r="C495" s="4" t="s">
        <v>107</v>
      </c>
      <c r="D495" s="337" t="s">
        <v>312</v>
      </c>
      <c r="E495" s="3" t="s">
        <v>1476</v>
      </c>
      <c r="F495" s="338">
        <v>15661942966</v>
      </c>
      <c r="G495" s="339"/>
      <c r="H495" s="339"/>
      <c r="I495" s="340"/>
      <c r="J495" s="341"/>
      <c r="K495" s="341"/>
      <c r="L495" s="340"/>
      <c r="M495" s="340"/>
      <c r="N495" s="340"/>
      <c r="O495" s="340"/>
      <c r="P495" s="340"/>
      <c r="Q495" s="340"/>
      <c r="R495" s="340"/>
      <c r="S495" s="340"/>
      <c r="T495" s="340"/>
      <c r="U495" s="340"/>
      <c r="V495" s="342"/>
    </row>
    <row r="496" s="313" customFormat="1" ht="18" customHeight="1" spans="1:22">
      <c r="A496" s="336" t="s">
        <v>1477</v>
      </c>
      <c r="B496" s="3" t="s">
        <v>1478</v>
      </c>
      <c r="C496" s="4" t="s">
        <v>107</v>
      </c>
      <c r="D496" s="337" t="s">
        <v>312</v>
      </c>
      <c r="E496" s="3" t="s">
        <v>1479</v>
      </c>
      <c r="F496" s="338">
        <v>15247704587</v>
      </c>
      <c r="G496" s="339"/>
      <c r="H496" s="339"/>
      <c r="I496" s="340"/>
      <c r="J496" s="341"/>
      <c r="K496" s="341"/>
      <c r="L496" s="340"/>
      <c r="M496" s="340"/>
      <c r="N496" s="340"/>
      <c r="O496" s="340"/>
      <c r="P496" s="340"/>
      <c r="Q496" s="340"/>
      <c r="R496" s="340"/>
      <c r="S496" s="340"/>
      <c r="T496" s="340"/>
      <c r="U496" s="340"/>
      <c r="V496" s="342"/>
    </row>
    <row r="497" s="313" customFormat="1" ht="18" customHeight="1" spans="1:22">
      <c r="A497" s="336" t="s">
        <v>1480</v>
      </c>
      <c r="B497" s="3" t="s">
        <v>1481</v>
      </c>
      <c r="C497" s="4" t="s">
        <v>107</v>
      </c>
      <c r="D497" s="337" t="s">
        <v>312</v>
      </c>
      <c r="E497" s="3" t="s">
        <v>1482</v>
      </c>
      <c r="F497" s="338">
        <v>15389859203</v>
      </c>
      <c r="G497" s="339"/>
      <c r="H497" s="339"/>
      <c r="I497" s="340"/>
      <c r="J497" s="341"/>
      <c r="K497" s="341"/>
      <c r="L497" s="340"/>
      <c r="M497" s="340"/>
      <c r="N497" s="340"/>
      <c r="O497" s="340"/>
      <c r="P497" s="340"/>
      <c r="Q497" s="340"/>
      <c r="R497" s="340"/>
      <c r="S497" s="340"/>
      <c r="T497" s="340"/>
      <c r="U497" s="340"/>
      <c r="V497" s="342"/>
    </row>
    <row r="498" s="313" customFormat="1" ht="18" customHeight="1" spans="1:22">
      <c r="A498" s="336" t="s">
        <v>1483</v>
      </c>
      <c r="B498" s="3" t="s">
        <v>1484</v>
      </c>
      <c r="C498" s="4" t="s">
        <v>107</v>
      </c>
      <c r="D498" s="337" t="s">
        <v>312</v>
      </c>
      <c r="E498" s="3" t="s">
        <v>1485</v>
      </c>
      <c r="F498" s="338">
        <v>15502681713</v>
      </c>
      <c r="G498" s="339">
        <v>45760</v>
      </c>
      <c r="H498" s="339">
        <v>45764</v>
      </c>
      <c r="I498" s="340">
        <v>2580</v>
      </c>
      <c r="J498" s="341"/>
      <c r="K498" s="341"/>
      <c r="L498" s="340"/>
      <c r="M498" s="340"/>
      <c r="N498" s="340"/>
      <c r="O498" s="340"/>
      <c r="P498" s="340"/>
      <c r="Q498" s="340"/>
      <c r="R498" s="340"/>
      <c r="S498" s="340"/>
      <c r="T498" s="340"/>
      <c r="U498" s="340"/>
      <c r="V498" s="342"/>
    </row>
    <row r="499" s="313" customFormat="1" ht="18" customHeight="1" spans="1:22">
      <c r="A499" s="336" t="s">
        <v>1486</v>
      </c>
      <c r="B499" s="3" t="s">
        <v>1487</v>
      </c>
      <c r="C499" s="4" t="s">
        <v>107</v>
      </c>
      <c r="D499" s="337" t="s">
        <v>312</v>
      </c>
      <c r="E499" s="3" t="s">
        <v>1488</v>
      </c>
      <c r="F499" s="338">
        <v>14747953008</v>
      </c>
      <c r="G499" s="339"/>
      <c r="H499" s="339"/>
      <c r="I499" s="340"/>
      <c r="J499" s="341"/>
      <c r="K499" s="341"/>
      <c r="L499" s="340"/>
      <c r="M499" s="340"/>
      <c r="N499" s="340"/>
      <c r="O499" s="340"/>
      <c r="P499" s="340"/>
      <c r="Q499" s="340"/>
      <c r="R499" s="340"/>
      <c r="S499" s="340"/>
      <c r="T499" s="340"/>
      <c r="U499" s="340"/>
      <c r="V499" s="342"/>
    </row>
    <row r="500" s="313" customFormat="1" ht="18" customHeight="1" spans="1:22">
      <c r="A500" s="336" t="s">
        <v>1489</v>
      </c>
      <c r="B500" s="3" t="s">
        <v>1490</v>
      </c>
      <c r="C500" s="4" t="s">
        <v>107</v>
      </c>
      <c r="D500" s="337" t="s">
        <v>312</v>
      </c>
      <c r="E500" s="3" t="s">
        <v>1491</v>
      </c>
      <c r="F500" s="338">
        <v>13623407778</v>
      </c>
      <c r="G500" s="339">
        <v>45745</v>
      </c>
      <c r="H500" s="339">
        <v>45749</v>
      </c>
      <c r="I500" s="340">
        <v>2994.61</v>
      </c>
      <c r="J500" s="341"/>
      <c r="K500" s="341"/>
      <c r="L500" s="340"/>
      <c r="M500" s="340"/>
      <c r="N500" s="340"/>
      <c r="O500" s="340"/>
      <c r="P500" s="340"/>
      <c r="Q500" s="340"/>
      <c r="R500" s="340"/>
      <c r="S500" s="340"/>
      <c r="T500" s="340"/>
      <c r="U500" s="340"/>
      <c r="V500" s="342"/>
    </row>
    <row r="501" s="313" customFormat="1" ht="18" customHeight="1" spans="1:22">
      <c r="A501" s="336" t="s">
        <v>1492</v>
      </c>
      <c r="B501" s="3" t="s">
        <v>1493</v>
      </c>
      <c r="C501" s="4" t="s">
        <v>107</v>
      </c>
      <c r="D501" s="337" t="s">
        <v>312</v>
      </c>
      <c r="E501" s="3" t="s">
        <v>1494</v>
      </c>
      <c r="F501" s="338">
        <v>15352883922</v>
      </c>
      <c r="G501" s="339">
        <v>45731</v>
      </c>
      <c r="H501" s="339">
        <v>45742</v>
      </c>
      <c r="I501" s="340">
        <v>2000</v>
      </c>
      <c r="J501" s="341"/>
      <c r="K501" s="341"/>
      <c r="L501" s="340"/>
      <c r="M501" s="340"/>
      <c r="N501" s="340"/>
      <c r="O501" s="340"/>
      <c r="P501" s="340"/>
      <c r="Q501" s="340"/>
      <c r="R501" s="340"/>
      <c r="S501" s="340"/>
      <c r="T501" s="340"/>
      <c r="U501" s="340"/>
      <c r="V501" s="342"/>
    </row>
    <row r="502" s="313" customFormat="1" ht="18" customHeight="1" spans="1:22">
      <c r="A502" s="336" t="s">
        <v>1495</v>
      </c>
      <c r="B502" s="3" t="s">
        <v>1496</v>
      </c>
      <c r="C502" s="4" t="s">
        <v>107</v>
      </c>
      <c r="D502" s="337" t="s">
        <v>312</v>
      </c>
      <c r="E502" s="3" t="s">
        <v>1497</v>
      </c>
      <c r="F502" s="338">
        <v>15947592499</v>
      </c>
      <c r="G502" s="339"/>
      <c r="H502" s="339"/>
      <c r="I502" s="340"/>
      <c r="J502" s="341"/>
      <c r="K502" s="341"/>
      <c r="L502" s="340"/>
      <c r="M502" s="340"/>
      <c r="N502" s="340"/>
      <c r="O502" s="340"/>
      <c r="P502" s="340"/>
      <c r="Q502" s="340"/>
      <c r="R502" s="340"/>
      <c r="S502" s="340"/>
      <c r="T502" s="340"/>
      <c r="U502" s="340"/>
      <c r="V502" s="342"/>
    </row>
    <row r="503" s="313" customFormat="1" ht="18" customHeight="1" spans="1:22">
      <c r="A503" s="336" t="s">
        <v>1498</v>
      </c>
      <c r="B503" s="3" t="s">
        <v>1499</v>
      </c>
      <c r="C503" s="4" t="s">
        <v>107</v>
      </c>
      <c r="D503" s="337" t="s">
        <v>312</v>
      </c>
      <c r="E503" s="3" t="s">
        <v>1500</v>
      </c>
      <c r="F503" s="338">
        <v>15104256043</v>
      </c>
      <c r="G503" s="339"/>
      <c r="H503" s="339"/>
      <c r="I503" s="340"/>
      <c r="J503" s="341"/>
      <c r="K503" s="341"/>
      <c r="L503" s="340"/>
      <c r="M503" s="340"/>
      <c r="N503" s="340"/>
      <c r="O503" s="340"/>
      <c r="P503" s="340"/>
      <c r="Q503" s="340"/>
      <c r="R503" s="340"/>
      <c r="S503" s="340"/>
      <c r="T503" s="340"/>
      <c r="U503" s="340"/>
      <c r="V503" s="342"/>
    </row>
    <row r="504" s="313" customFormat="1" ht="18" customHeight="1" spans="1:22">
      <c r="A504" s="336" t="s">
        <v>1501</v>
      </c>
      <c r="B504" s="3" t="s">
        <v>1502</v>
      </c>
      <c r="C504" s="4" t="s">
        <v>107</v>
      </c>
      <c r="D504" s="337" t="s">
        <v>312</v>
      </c>
      <c r="E504" s="3" t="s">
        <v>1503</v>
      </c>
      <c r="F504" s="338">
        <v>14747969341</v>
      </c>
      <c r="G504" s="339"/>
      <c r="H504" s="339"/>
      <c r="I504" s="340"/>
      <c r="J504" s="341"/>
      <c r="K504" s="341"/>
      <c r="L504" s="340"/>
      <c r="M504" s="340"/>
      <c r="N504" s="340"/>
      <c r="O504" s="340"/>
      <c r="P504" s="340"/>
      <c r="Q504" s="340"/>
      <c r="R504" s="340"/>
      <c r="S504" s="340"/>
      <c r="T504" s="340"/>
      <c r="U504" s="340"/>
      <c r="V504" s="342"/>
    </row>
    <row r="505" s="313" customFormat="1" ht="18" customHeight="1" spans="1:22">
      <c r="A505" s="336" t="s">
        <v>1504</v>
      </c>
      <c r="B505" s="3" t="s">
        <v>1505</v>
      </c>
      <c r="C505" s="4" t="s">
        <v>107</v>
      </c>
      <c r="D505" s="337" t="s">
        <v>312</v>
      </c>
      <c r="E505" s="3" t="s">
        <v>1506</v>
      </c>
      <c r="F505" s="338">
        <v>18347763798</v>
      </c>
      <c r="G505" s="339"/>
      <c r="H505" s="339"/>
      <c r="I505" s="340"/>
      <c r="J505" s="341"/>
      <c r="K505" s="341"/>
      <c r="L505" s="340"/>
      <c r="M505" s="340"/>
      <c r="N505" s="340"/>
      <c r="O505" s="340"/>
      <c r="P505" s="340"/>
      <c r="Q505" s="340"/>
      <c r="R505" s="340"/>
      <c r="S505" s="340"/>
      <c r="T505" s="340"/>
      <c r="U505" s="340"/>
      <c r="V505" s="342"/>
    </row>
    <row r="506" s="313" customFormat="1" ht="18" customHeight="1" spans="1:22">
      <c r="A506" s="336" t="s">
        <v>1507</v>
      </c>
      <c r="B506" s="3" t="s">
        <v>125</v>
      </c>
      <c r="C506" s="4" t="s">
        <v>107</v>
      </c>
      <c r="D506" s="337" t="s">
        <v>312</v>
      </c>
      <c r="E506" s="3" t="s">
        <v>1508</v>
      </c>
      <c r="F506" s="338">
        <v>18248187155</v>
      </c>
      <c r="G506" s="339"/>
      <c r="H506" s="339"/>
      <c r="I506" s="340"/>
      <c r="J506" s="341"/>
      <c r="K506" s="341"/>
      <c r="L506" s="340"/>
      <c r="M506" s="340"/>
      <c r="N506" s="340"/>
      <c r="O506" s="340"/>
      <c r="P506" s="340"/>
      <c r="Q506" s="340"/>
      <c r="R506" s="340"/>
      <c r="S506" s="340"/>
      <c r="T506" s="340"/>
      <c r="U506" s="340"/>
      <c r="V506" s="342"/>
    </row>
    <row r="507" s="313" customFormat="1" ht="18" customHeight="1" spans="1:22">
      <c r="A507" s="336" t="s">
        <v>1509</v>
      </c>
      <c r="B507" s="3" t="s">
        <v>1510</v>
      </c>
      <c r="C507" s="4" t="s">
        <v>107</v>
      </c>
      <c r="D507" s="337" t="s">
        <v>312</v>
      </c>
      <c r="E507" s="3" t="s">
        <v>1511</v>
      </c>
      <c r="F507" s="338">
        <v>18954095587</v>
      </c>
      <c r="G507" s="339"/>
      <c r="H507" s="339"/>
      <c r="I507" s="340"/>
      <c r="J507" s="341"/>
      <c r="K507" s="341"/>
      <c r="L507" s="340"/>
      <c r="M507" s="340"/>
      <c r="N507" s="340"/>
      <c r="O507" s="340"/>
      <c r="P507" s="340"/>
      <c r="Q507" s="340"/>
      <c r="R507" s="340"/>
      <c r="S507" s="340"/>
      <c r="T507" s="340"/>
      <c r="U507" s="340"/>
      <c r="V507" s="342"/>
    </row>
    <row r="508" s="313" customFormat="1" ht="18" customHeight="1" spans="1:22">
      <c r="A508" s="336" t="s">
        <v>1512</v>
      </c>
      <c r="B508" s="3" t="s">
        <v>1513</v>
      </c>
      <c r="C508" s="4" t="s">
        <v>107</v>
      </c>
      <c r="D508" s="337" t="s">
        <v>312</v>
      </c>
      <c r="E508" s="3" t="s">
        <v>1514</v>
      </c>
      <c r="F508" s="338">
        <v>15134813100</v>
      </c>
      <c r="G508" s="339"/>
      <c r="H508" s="339"/>
      <c r="I508" s="340"/>
      <c r="J508" s="341"/>
      <c r="K508" s="341"/>
      <c r="L508" s="340"/>
      <c r="M508" s="340"/>
      <c r="N508" s="340"/>
      <c r="O508" s="340"/>
      <c r="P508" s="340"/>
      <c r="Q508" s="340"/>
      <c r="R508" s="340"/>
      <c r="S508" s="340"/>
      <c r="T508" s="340"/>
      <c r="U508" s="340"/>
      <c r="V508" s="342"/>
    </row>
    <row r="509" s="313" customFormat="1" ht="18" customHeight="1" spans="1:22">
      <c r="A509" s="336" t="s">
        <v>1515</v>
      </c>
      <c r="B509" s="3" t="s">
        <v>1516</v>
      </c>
      <c r="C509" s="4" t="s">
        <v>107</v>
      </c>
      <c r="D509" s="337" t="s">
        <v>312</v>
      </c>
      <c r="E509" s="3" t="s">
        <v>1517</v>
      </c>
      <c r="F509" s="338">
        <v>15947596920</v>
      </c>
      <c r="G509" s="339"/>
      <c r="H509" s="339"/>
      <c r="I509" s="340"/>
      <c r="J509" s="341"/>
      <c r="K509" s="341"/>
      <c r="L509" s="340"/>
      <c r="M509" s="340"/>
      <c r="N509" s="340"/>
      <c r="O509" s="340"/>
      <c r="P509" s="340"/>
      <c r="Q509" s="340"/>
      <c r="R509" s="340"/>
      <c r="S509" s="340"/>
      <c r="T509" s="340"/>
      <c r="U509" s="340"/>
      <c r="V509" s="342"/>
    </row>
    <row r="510" s="313" customFormat="1" ht="18" customHeight="1" spans="1:22">
      <c r="A510" s="336"/>
      <c r="B510" s="3" t="s">
        <v>1518</v>
      </c>
      <c r="C510" s="4"/>
      <c r="D510" s="337"/>
      <c r="E510" s="3"/>
      <c r="F510" s="338"/>
      <c r="G510" s="339"/>
      <c r="H510" s="339"/>
      <c r="I510" s="340"/>
      <c r="J510" s="341"/>
      <c r="K510" s="341"/>
      <c r="L510" s="340"/>
      <c r="M510" s="340"/>
      <c r="N510" s="340"/>
      <c r="O510" s="340"/>
      <c r="P510" s="340"/>
      <c r="Q510" s="340"/>
      <c r="R510" s="340"/>
      <c r="S510" s="340"/>
      <c r="T510" s="340"/>
      <c r="U510" s="340"/>
      <c r="V510" s="342"/>
    </row>
    <row r="511" s="313" customFormat="1" ht="18" customHeight="1" spans="1:22">
      <c r="A511" s="336" t="s">
        <v>1519</v>
      </c>
      <c r="B511" s="3" t="s">
        <v>129</v>
      </c>
      <c r="C511" s="4" t="s">
        <v>175</v>
      </c>
      <c r="D511" s="337" t="s">
        <v>251</v>
      </c>
      <c r="E511" s="3" t="s">
        <v>1520</v>
      </c>
      <c r="F511" s="338">
        <v>13781678228</v>
      </c>
      <c r="G511" s="339"/>
      <c r="H511" s="339"/>
      <c r="I511" s="340"/>
      <c r="J511" s="341"/>
      <c r="K511" s="341"/>
      <c r="L511" s="340"/>
      <c r="M511" s="340"/>
      <c r="N511" s="340"/>
      <c r="O511" s="340"/>
      <c r="P511" s="340"/>
      <c r="Q511" s="340"/>
      <c r="R511" s="340"/>
      <c r="S511" s="340"/>
      <c r="T511" s="340"/>
      <c r="U511" s="340"/>
      <c r="V511" s="342"/>
    </row>
    <row r="512" s="313" customFormat="1" ht="18" customHeight="1" spans="1:22">
      <c r="A512" s="336" t="s">
        <v>1521</v>
      </c>
      <c r="B512" s="3" t="s">
        <v>158</v>
      </c>
      <c r="C512" s="4" t="s">
        <v>175</v>
      </c>
      <c r="D512" s="337" t="s">
        <v>251</v>
      </c>
      <c r="E512" s="3" t="s">
        <v>1522</v>
      </c>
      <c r="F512" s="338">
        <v>15947399129</v>
      </c>
      <c r="G512" s="339"/>
      <c r="H512" s="339"/>
      <c r="I512" s="340"/>
      <c r="J512" s="341"/>
      <c r="K512" s="341"/>
      <c r="L512" s="340"/>
      <c r="M512" s="340"/>
      <c r="N512" s="340"/>
      <c r="O512" s="340"/>
      <c r="P512" s="340"/>
      <c r="Q512" s="340"/>
      <c r="R512" s="340"/>
      <c r="S512" s="340"/>
      <c r="T512" s="340"/>
      <c r="U512" s="340"/>
      <c r="V512" s="342"/>
    </row>
    <row r="513" s="313" customFormat="1" ht="18" customHeight="1" spans="1:22">
      <c r="A513" s="336" t="s">
        <v>1523</v>
      </c>
      <c r="B513" s="3" t="s">
        <v>136</v>
      </c>
      <c r="C513" s="4" t="s">
        <v>175</v>
      </c>
      <c r="D513" s="337" t="s">
        <v>251</v>
      </c>
      <c r="E513" s="3" t="s">
        <v>1524</v>
      </c>
      <c r="F513" s="338">
        <v>18636611415</v>
      </c>
      <c r="G513" s="339"/>
      <c r="H513" s="339"/>
      <c r="I513" s="340"/>
      <c r="J513" s="341"/>
      <c r="K513" s="341"/>
      <c r="L513" s="340"/>
      <c r="M513" s="340"/>
      <c r="N513" s="340"/>
      <c r="O513" s="340"/>
      <c r="P513" s="340"/>
      <c r="Q513" s="340"/>
      <c r="R513" s="340"/>
      <c r="S513" s="340"/>
      <c r="T513" s="340"/>
      <c r="U513" s="340"/>
      <c r="V513" s="342"/>
    </row>
    <row r="514" s="313" customFormat="1" ht="18" customHeight="1" spans="1:22">
      <c r="A514" s="336" t="s">
        <v>1525</v>
      </c>
      <c r="B514" s="3" t="s">
        <v>193</v>
      </c>
      <c r="C514" s="4" t="s">
        <v>175</v>
      </c>
      <c r="D514" s="337" t="s">
        <v>298</v>
      </c>
      <c r="E514" s="3" t="s">
        <v>1526</v>
      </c>
      <c r="F514" s="338">
        <v>13847304904</v>
      </c>
      <c r="G514" s="339"/>
      <c r="H514" s="339"/>
      <c r="I514" s="340"/>
      <c r="J514" s="341"/>
      <c r="K514" s="341"/>
      <c r="L514" s="340"/>
      <c r="M514" s="340"/>
      <c r="N514" s="340"/>
      <c r="O514" s="340"/>
      <c r="P514" s="340"/>
      <c r="Q514" s="340"/>
      <c r="R514" s="340"/>
      <c r="S514" s="340"/>
      <c r="T514" s="340"/>
      <c r="U514" s="340"/>
      <c r="V514" s="342"/>
    </row>
    <row r="515" s="313" customFormat="1" ht="18" customHeight="1" spans="1:22">
      <c r="A515" s="336" t="s">
        <v>1527</v>
      </c>
      <c r="B515" s="3" t="s">
        <v>1528</v>
      </c>
      <c r="C515" s="4" t="s">
        <v>175</v>
      </c>
      <c r="D515" s="337" t="s">
        <v>298</v>
      </c>
      <c r="E515" s="3" t="s">
        <v>1529</v>
      </c>
      <c r="F515" s="338">
        <v>15149610638</v>
      </c>
      <c r="G515" s="339"/>
      <c r="H515" s="339"/>
      <c r="I515" s="340"/>
      <c r="J515" s="341"/>
      <c r="K515" s="341"/>
      <c r="L515" s="340"/>
      <c r="M515" s="340"/>
      <c r="N515" s="340"/>
      <c r="O515" s="340"/>
      <c r="P515" s="340"/>
      <c r="Q515" s="340"/>
      <c r="R515" s="340"/>
      <c r="S515" s="340"/>
      <c r="T515" s="340"/>
      <c r="U515" s="340"/>
      <c r="V515" s="342"/>
    </row>
    <row r="516" s="313" customFormat="1" ht="18" customHeight="1" spans="1:22">
      <c r="A516" s="336" t="s">
        <v>1530</v>
      </c>
      <c r="B516" s="3" t="s">
        <v>1531</v>
      </c>
      <c r="C516" s="4" t="s">
        <v>175</v>
      </c>
      <c r="D516" s="337" t="s">
        <v>298</v>
      </c>
      <c r="E516" s="3" t="s">
        <v>1532</v>
      </c>
      <c r="F516" s="338">
        <v>15374990900</v>
      </c>
      <c r="G516" s="339"/>
      <c r="H516" s="339"/>
      <c r="I516" s="340"/>
      <c r="J516" s="341"/>
      <c r="K516" s="341"/>
      <c r="L516" s="340"/>
      <c r="M516" s="340"/>
      <c r="N516" s="340"/>
      <c r="O516" s="340"/>
      <c r="P516" s="340"/>
      <c r="Q516" s="340"/>
      <c r="R516" s="340"/>
      <c r="S516" s="340"/>
      <c r="T516" s="340"/>
      <c r="U516" s="340"/>
      <c r="V516" s="342"/>
    </row>
    <row r="517" s="313" customFormat="1" ht="18" customHeight="1" spans="1:22">
      <c r="A517" s="336" t="s">
        <v>1533</v>
      </c>
      <c r="B517" s="3" t="s">
        <v>68</v>
      </c>
      <c r="C517" s="4" t="s">
        <v>175</v>
      </c>
      <c r="D517" s="337" t="s">
        <v>298</v>
      </c>
      <c r="E517" s="3" t="s">
        <v>1534</v>
      </c>
      <c r="F517" s="338">
        <v>15894940543</v>
      </c>
      <c r="G517" s="339"/>
      <c r="H517" s="339"/>
      <c r="I517" s="340"/>
      <c r="J517" s="341"/>
      <c r="K517" s="341"/>
      <c r="L517" s="340"/>
      <c r="M517" s="340"/>
      <c r="N517" s="340"/>
      <c r="O517" s="340"/>
      <c r="P517" s="340"/>
      <c r="Q517" s="340"/>
      <c r="R517" s="340"/>
      <c r="S517" s="340"/>
      <c r="T517" s="340"/>
      <c r="U517" s="340"/>
      <c r="V517" s="342"/>
    </row>
    <row r="518" s="313" customFormat="1" ht="18" customHeight="1" spans="1:22">
      <c r="A518" s="336" t="s">
        <v>1535</v>
      </c>
      <c r="B518" s="3" t="s">
        <v>195</v>
      </c>
      <c r="C518" s="4" t="s">
        <v>175</v>
      </c>
      <c r="D518" s="337" t="s">
        <v>298</v>
      </c>
      <c r="E518" s="3" t="s">
        <v>1536</v>
      </c>
      <c r="F518" s="338">
        <v>13789477728</v>
      </c>
      <c r="G518" s="339"/>
      <c r="H518" s="339"/>
      <c r="I518" s="340"/>
      <c r="J518" s="341"/>
      <c r="K518" s="341"/>
      <c r="L518" s="340"/>
      <c r="M518" s="340"/>
      <c r="N518" s="340"/>
      <c r="O518" s="340"/>
      <c r="P518" s="340"/>
      <c r="Q518" s="340"/>
      <c r="R518" s="340"/>
      <c r="S518" s="340"/>
      <c r="T518" s="340"/>
      <c r="U518" s="340"/>
      <c r="V518" s="342"/>
    </row>
    <row r="519" s="313" customFormat="1" ht="18" customHeight="1" spans="1:22">
      <c r="A519" s="336" t="s">
        <v>1537</v>
      </c>
      <c r="B519" s="3" t="s">
        <v>1538</v>
      </c>
      <c r="C519" s="4" t="s">
        <v>175</v>
      </c>
      <c r="D519" s="337" t="s">
        <v>312</v>
      </c>
      <c r="E519" s="3" t="s">
        <v>1539</v>
      </c>
      <c r="F519" s="338">
        <v>15947378033</v>
      </c>
      <c r="G519" s="339"/>
      <c r="H519" s="339"/>
      <c r="I519" s="340"/>
      <c r="J519" s="341"/>
      <c r="K519" s="341"/>
      <c r="L519" s="340"/>
      <c r="M519" s="340"/>
      <c r="N519" s="340"/>
      <c r="O519" s="340"/>
      <c r="P519" s="340"/>
      <c r="Q519" s="340"/>
      <c r="R519" s="340"/>
      <c r="S519" s="340"/>
      <c r="T519" s="340"/>
      <c r="U519" s="340"/>
      <c r="V519" s="342"/>
    </row>
    <row r="520" s="313" customFormat="1" ht="18" customHeight="1" spans="1:22">
      <c r="A520" s="336" t="s">
        <v>1540</v>
      </c>
      <c r="B520" s="3" t="s">
        <v>1541</v>
      </c>
      <c r="C520" s="4" t="s">
        <v>175</v>
      </c>
      <c r="D520" s="337" t="s">
        <v>312</v>
      </c>
      <c r="E520" s="3" t="s">
        <v>1542</v>
      </c>
      <c r="F520" s="338">
        <v>15147515852</v>
      </c>
      <c r="G520" s="339"/>
      <c r="H520" s="339"/>
      <c r="I520" s="340"/>
      <c r="J520" s="341"/>
      <c r="K520" s="341"/>
      <c r="L520" s="340"/>
      <c r="M520" s="340"/>
      <c r="N520" s="340"/>
      <c r="O520" s="340"/>
      <c r="P520" s="340"/>
      <c r="Q520" s="340"/>
      <c r="R520" s="340"/>
      <c r="S520" s="340"/>
      <c r="T520" s="340"/>
      <c r="U520" s="340"/>
      <c r="V520" s="342"/>
    </row>
    <row r="521" s="313" customFormat="1" ht="18" customHeight="1" spans="1:22">
      <c r="A521" s="336" t="s">
        <v>1543</v>
      </c>
      <c r="B521" s="3" t="s">
        <v>1544</v>
      </c>
      <c r="C521" s="4" t="s">
        <v>175</v>
      </c>
      <c r="D521" s="337" t="s">
        <v>312</v>
      </c>
      <c r="E521" s="3" t="s">
        <v>1545</v>
      </c>
      <c r="F521" s="338">
        <v>13015073825</v>
      </c>
      <c r="G521" s="339"/>
      <c r="H521" s="339"/>
      <c r="I521" s="340"/>
      <c r="J521" s="341"/>
      <c r="K521" s="341"/>
      <c r="L521" s="340"/>
      <c r="M521" s="340"/>
      <c r="N521" s="340"/>
      <c r="O521" s="340"/>
      <c r="P521" s="340"/>
      <c r="Q521" s="340"/>
      <c r="R521" s="340"/>
      <c r="S521" s="340"/>
      <c r="T521" s="340"/>
      <c r="U521" s="340"/>
      <c r="V521" s="342"/>
    </row>
    <row r="522" s="313" customFormat="1" ht="18" customHeight="1" spans="1:22">
      <c r="A522" s="336" t="s">
        <v>1546</v>
      </c>
      <c r="B522" s="3" t="s">
        <v>1547</v>
      </c>
      <c r="C522" s="4" t="s">
        <v>175</v>
      </c>
      <c r="D522" s="337" t="s">
        <v>312</v>
      </c>
      <c r="E522" s="3" t="s">
        <v>1548</v>
      </c>
      <c r="F522" s="338">
        <v>15641323664</v>
      </c>
      <c r="G522" s="339"/>
      <c r="H522" s="339"/>
      <c r="I522" s="340"/>
      <c r="J522" s="341"/>
      <c r="K522" s="341"/>
      <c r="L522" s="340"/>
      <c r="M522" s="340"/>
      <c r="N522" s="340"/>
      <c r="O522" s="340"/>
      <c r="P522" s="340"/>
      <c r="Q522" s="340"/>
      <c r="R522" s="340"/>
      <c r="S522" s="340"/>
      <c r="T522" s="340"/>
      <c r="U522" s="340"/>
      <c r="V522" s="342"/>
    </row>
    <row r="523" s="313" customFormat="1" ht="18" customHeight="1" spans="1:22">
      <c r="A523" s="336" t="s">
        <v>1549</v>
      </c>
      <c r="B523" s="3" t="s">
        <v>1550</v>
      </c>
      <c r="C523" s="4" t="s">
        <v>175</v>
      </c>
      <c r="D523" s="337" t="s">
        <v>312</v>
      </c>
      <c r="E523" s="3" t="s">
        <v>1551</v>
      </c>
      <c r="F523" s="338">
        <v>15924483845</v>
      </c>
      <c r="G523" s="339"/>
      <c r="H523" s="339"/>
      <c r="I523" s="340"/>
      <c r="J523" s="341"/>
      <c r="K523" s="341"/>
      <c r="L523" s="340"/>
      <c r="M523" s="340"/>
      <c r="N523" s="340"/>
      <c r="O523" s="340"/>
      <c r="P523" s="340"/>
      <c r="Q523" s="340"/>
      <c r="R523" s="340"/>
      <c r="S523" s="340"/>
      <c r="T523" s="340"/>
      <c r="U523" s="340"/>
      <c r="V523" s="342"/>
    </row>
    <row r="524" s="313" customFormat="1" ht="18" customHeight="1" spans="1:22">
      <c r="A524" s="336" t="s">
        <v>1552</v>
      </c>
      <c r="B524" s="3" t="s">
        <v>1553</v>
      </c>
      <c r="C524" s="4" t="s">
        <v>175</v>
      </c>
      <c r="D524" s="337" t="s">
        <v>312</v>
      </c>
      <c r="E524" s="3" t="s">
        <v>1554</v>
      </c>
      <c r="F524" s="338">
        <v>15147526870</v>
      </c>
      <c r="G524" s="339"/>
      <c r="H524" s="339"/>
      <c r="I524" s="340"/>
      <c r="J524" s="341"/>
      <c r="K524" s="341"/>
      <c r="L524" s="340"/>
      <c r="M524" s="340"/>
      <c r="N524" s="340"/>
      <c r="O524" s="340"/>
      <c r="P524" s="340"/>
      <c r="Q524" s="340"/>
      <c r="R524" s="340"/>
      <c r="S524" s="340"/>
      <c r="T524" s="340"/>
      <c r="U524" s="340"/>
      <c r="V524" s="342"/>
    </row>
    <row r="525" s="313" customFormat="1" ht="18" customHeight="1" spans="1:22">
      <c r="A525" s="336" t="s">
        <v>1555</v>
      </c>
      <c r="B525" s="3" t="s">
        <v>1556</v>
      </c>
      <c r="C525" s="4" t="s">
        <v>175</v>
      </c>
      <c r="D525" s="337" t="s">
        <v>312</v>
      </c>
      <c r="E525" s="3" t="s">
        <v>1557</v>
      </c>
      <c r="F525" s="338">
        <v>15894906049</v>
      </c>
      <c r="G525" s="339"/>
      <c r="H525" s="339"/>
      <c r="I525" s="340"/>
      <c r="J525" s="341"/>
      <c r="K525" s="341"/>
      <c r="L525" s="340"/>
      <c r="M525" s="340"/>
      <c r="N525" s="340"/>
      <c r="O525" s="340"/>
      <c r="P525" s="340"/>
      <c r="Q525" s="340"/>
      <c r="R525" s="340"/>
      <c r="S525" s="340"/>
      <c r="T525" s="340"/>
      <c r="U525" s="340"/>
      <c r="V525" s="342"/>
    </row>
    <row r="526" s="313" customFormat="1" ht="18" customHeight="1" spans="1:22">
      <c r="A526" s="336" t="s">
        <v>1558</v>
      </c>
      <c r="B526" s="3" t="s">
        <v>1559</v>
      </c>
      <c r="C526" s="4" t="s">
        <v>175</v>
      </c>
      <c r="D526" s="337" t="s">
        <v>312</v>
      </c>
      <c r="E526" s="3" t="s">
        <v>1560</v>
      </c>
      <c r="F526" s="338">
        <v>15547747729</v>
      </c>
      <c r="G526" s="339"/>
      <c r="H526" s="339"/>
      <c r="I526" s="340"/>
      <c r="J526" s="341"/>
      <c r="K526" s="341"/>
      <c r="L526" s="340"/>
      <c r="M526" s="340"/>
      <c r="N526" s="340"/>
      <c r="O526" s="340"/>
      <c r="P526" s="340"/>
      <c r="Q526" s="340"/>
      <c r="R526" s="340"/>
      <c r="S526" s="340"/>
      <c r="T526" s="340"/>
      <c r="U526" s="340"/>
      <c r="V526" s="342"/>
    </row>
    <row r="527" s="313" customFormat="1" ht="18" customHeight="1" spans="1:22">
      <c r="A527" s="336" t="s">
        <v>1561</v>
      </c>
      <c r="B527" s="3" t="s">
        <v>1562</v>
      </c>
      <c r="C527" s="4" t="s">
        <v>175</v>
      </c>
      <c r="D527" s="337" t="s">
        <v>312</v>
      </c>
      <c r="E527" s="3" t="s">
        <v>1563</v>
      </c>
      <c r="F527" s="338">
        <v>15804874049</v>
      </c>
      <c r="G527" s="339"/>
      <c r="H527" s="339"/>
      <c r="I527" s="340"/>
      <c r="J527" s="341"/>
      <c r="K527" s="341"/>
      <c r="L527" s="340"/>
      <c r="M527" s="340"/>
      <c r="N527" s="340"/>
      <c r="O527" s="340"/>
      <c r="P527" s="340"/>
      <c r="Q527" s="340"/>
      <c r="R527" s="340"/>
      <c r="S527" s="340"/>
      <c r="T527" s="340"/>
      <c r="U527" s="340"/>
      <c r="V527" s="342"/>
    </row>
    <row r="528" s="313" customFormat="1" ht="18" customHeight="1" spans="1:22">
      <c r="A528" s="336" t="s">
        <v>1564</v>
      </c>
      <c r="B528" s="3" t="s">
        <v>1565</v>
      </c>
      <c r="C528" s="4" t="s">
        <v>175</v>
      </c>
      <c r="D528" s="337" t="s">
        <v>312</v>
      </c>
      <c r="E528" s="476" t="s">
        <v>1566</v>
      </c>
      <c r="F528" s="338">
        <v>14761924741</v>
      </c>
      <c r="G528" s="339"/>
      <c r="H528" s="339"/>
      <c r="I528" s="340"/>
      <c r="J528" s="341"/>
      <c r="K528" s="341"/>
      <c r="L528" s="340"/>
      <c r="M528" s="340"/>
      <c r="N528" s="340"/>
      <c r="O528" s="340"/>
      <c r="P528" s="340"/>
      <c r="Q528" s="340"/>
      <c r="R528" s="340"/>
      <c r="S528" s="340"/>
      <c r="T528" s="340"/>
      <c r="U528" s="340"/>
      <c r="V528" s="342"/>
    </row>
    <row r="529" s="313" customFormat="1" ht="18" customHeight="1" spans="1:22">
      <c r="A529" s="336" t="s">
        <v>1567</v>
      </c>
      <c r="B529" s="3" t="s">
        <v>1568</v>
      </c>
      <c r="C529" s="4" t="s">
        <v>175</v>
      </c>
      <c r="D529" s="337" t="s">
        <v>312</v>
      </c>
      <c r="E529" s="3" t="s">
        <v>1569</v>
      </c>
      <c r="F529" s="338">
        <v>15560309886</v>
      </c>
      <c r="G529" s="339"/>
      <c r="H529" s="339"/>
      <c r="I529" s="340"/>
      <c r="J529" s="341"/>
      <c r="K529" s="341"/>
      <c r="L529" s="340"/>
      <c r="M529" s="340"/>
      <c r="N529" s="340"/>
      <c r="O529" s="340"/>
      <c r="P529" s="340"/>
      <c r="Q529" s="340"/>
      <c r="R529" s="340"/>
      <c r="S529" s="340"/>
      <c r="T529" s="340"/>
      <c r="U529" s="340"/>
      <c r="V529" s="342"/>
    </row>
    <row r="530" s="313" customFormat="1" ht="18" customHeight="1" spans="1:22">
      <c r="A530" s="336" t="s">
        <v>1570</v>
      </c>
      <c r="B530" s="3" t="s">
        <v>1571</v>
      </c>
      <c r="C530" s="4" t="s">
        <v>175</v>
      </c>
      <c r="D530" s="337" t="s">
        <v>312</v>
      </c>
      <c r="E530" s="3" t="s">
        <v>1572</v>
      </c>
      <c r="F530" s="338">
        <v>13847137730</v>
      </c>
      <c r="G530" s="339"/>
      <c r="H530" s="339"/>
      <c r="I530" s="340"/>
      <c r="J530" s="341"/>
      <c r="K530" s="341"/>
      <c r="L530" s="340"/>
      <c r="M530" s="340"/>
      <c r="N530" s="340"/>
      <c r="O530" s="340"/>
      <c r="P530" s="340"/>
      <c r="Q530" s="340"/>
      <c r="R530" s="340"/>
      <c r="S530" s="340"/>
      <c r="T530" s="340"/>
      <c r="U530" s="340"/>
      <c r="V530" s="342"/>
    </row>
    <row r="531" s="313" customFormat="1" ht="18" customHeight="1" spans="1:22">
      <c r="A531" s="336" t="s">
        <v>1573</v>
      </c>
      <c r="B531" s="3" t="s">
        <v>1574</v>
      </c>
      <c r="C531" s="4" t="s">
        <v>175</v>
      </c>
      <c r="D531" s="337" t="s">
        <v>312</v>
      </c>
      <c r="E531" s="3" t="s">
        <v>1575</v>
      </c>
      <c r="F531" s="338">
        <v>15647725113</v>
      </c>
      <c r="G531" s="339"/>
      <c r="H531" s="339"/>
      <c r="I531" s="340"/>
      <c r="J531" s="341"/>
      <c r="K531" s="341"/>
      <c r="L531" s="340"/>
      <c r="M531" s="340"/>
      <c r="N531" s="340"/>
      <c r="O531" s="340"/>
      <c r="P531" s="340"/>
      <c r="Q531" s="340"/>
      <c r="R531" s="340"/>
      <c r="S531" s="340"/>
      <c r="T531" s="340"/>
      <c r="U531" s="340"/>
      <c r="V531" s="342"/>
    </row>
    <row r="532" s="313" customFormat="1" ht="18" customHeight="1" spans="1:22">
      <c r="A532" s="336" t="s">
        <v>1576</v>
      </c>
      <c r="B532" s="3" t="s">
        <v>1577</v>
      </c>
      <c r="C532" s="4" t="s">
        <v>175</v>
      </c>
      <c r="D532" s="337" t="s">
        <v>312</v>
      </c>
      <c r="E532" s="3" t="s">
        <v>1578</v>
      </c>
      <c r="F532" s="338">
        <v>13847978722</v>
      </c>
      <c r="G532" s="339"/>
      <c r="H532" s="339"/>
      <c r="I532" s="340"/>
      <c r="J532" s="341"/>
      <c r="K532" s="341"/>
      <c r="L532" s="340"/>
      <c r="M532" s="340"/>
      <c r="N532" s="340"/>
      <c r="O532" s="340"/>
      <c r="P532" s="340"/>
      <c r="Q532" s="340"/>
      <c r="R532" s="340"/>
      <c r="S532" s="340"/>
      <c r="T532" s="340"/>
      <c r="U532" s="340"/>
      <c r="V532" s="342"/>
    </row>
    <row r="533" s="313" customFormat="1" ht="18" customHeight="1" spans="1:22">
      <c r="A533" s="336" t="s">
        <v>1579</v>
      </c>
      <c r="B533" s="3" t="s">
        <v>1580</v>
      </c>
      <c r="C533" s="4" t="s">
        <v>175</v>
      </c>
      <c r="D533" s="337" t="s">
        <v>312</v>
      </c>
      <c r="E533" s="3" t="s">
        <v>1581</v>
      </c>
      <c r="F533" s="338">
        <v>15352881442</v>
      </c>
      <c r="G533" s="339"/>
      <c r="H533" s="339"/>
      <c r="I533" s="340"/>
      <c r="J533" s="341"/>
      <c r="K533" s="341"/>
      <c r="L533" s="340"/>
      <c r="M533" s="340"/>
      <c r="N533" s="340"/>
      <c r="O533" s="340"/>
      <c r="P533" s="340"/>
      <c r="Q533" s="340"/>
      <c r="R533" s="340"/>
      <c r="S533" s="340"/>
      <c r="T533" s="340"/>
      <c r="U533" s="340"/>
      <c r="V533" s="342"/>
    </row>
    <row r="534" s="313" customFormat="1" ht="18" customHeight="1" spans="1:22">
      <c r="A534" s="336" t="s">
        <v>1582</v>
      </c>
      <c r="B534" s="3" t="s">
        <v>1583</v>
      </c>
      <c r="C534" s="4" t="s">
        <v>175</v>
      </c>
      <c r="D534" s="337" t="s">
        <v>312</v>
      </c>
      <c r="E534" s="3" t="s">
        <v>1584</v>
      </c>
      <c r="F534" s="338">
        <v>15847728436</v>
      </c>
      <c r="G534" s="339">
        <v>45659</v>
      </c>
      <c r="H534" s="339">
        <v>45672</v>
      </c>
      <c r="I534" s="340">
        <v>955.5</v>
      </c>
      <c r="J534" s="341"/>
      <c r="K534" s="341"/>
      <c r="L534" s="340"/>
      <c r="M534" s="340"/>
      <c r="N534" s="340"/>
      <c r="O534" s="340"/>
      <c r="P534" s="340"/>
      <c r="Q534" s="340"/>
      <c r="R534" s="340"/>
      <c r="S534" s="340"/>
      <c r="T534" s="340"/>
      <c r="U534" s="340"/>
      <c r="V534" s="342"/>
    </row>
    <row r="535" s="313" customFormat="1" ht="18" customHeight="1" spans="1:22">
      <c r="A535" s="336" t="s">
        <v>1585</v>
      </c>
      <c r="B535" s="3" t="s">
        <v>1586</v>
      </c>
      <c r="C535" s="4" t="s">
        <v>175</v>
      </c>
      <c r="D535" s="337" t="s">
        <v>312</v>
      </c>
      <c r="E535" s="3" t="s">
        <v>1587</v>
      </c>
      <c r="F535" s="338">
        <v>18547732974</v>
      </c>
      <c r="G535" s="339"/>
      <c r="H535" s="339"/>
      <c r="I535" s="340"/>
      <c r="J535" s="341"/>
      <c r="K535" s="341"/>
      <c r="L535" s="340"/>
      <c r="M535" s="340"/>
      <c r="N535" s="340"/>
      <c r="O535" s="340"/>
      <c r="P535" s="340"/>
      <c r="Q535" s="340"/>
      <c r="R535" s="340"/>
      <c r="S535" s="340"/>
      <c r="T535" s="340"/>
      <c r="U535" s="340"/>
      <c r="V535" s="342"/>
    </row>
    <row r="536" s="313" customFormat="1" ht="18" customHeight="1" spans="1:22">
      <c r="A536" s="336" t="s">
        <v>1588</v>
      </c>
      <c r="B536" s="3" t="s">
        <v>1589</v>
      </c>
      <c r="C536" s="4" t="s">
        <v>175</v>
      </c>
      <c r="D536" s="337" t="s">
        <v>312</v>
      </c>
      <c r="E536" s="3" t="s">
        <v>1590</v>
      </c>
      <c r="F536" s="338">
        <v>15934974616</v>
      </c>
      <c r="G536" s="339"/>
      <c r="H536" s="339"/>
      <c r="I536" s="340"/>
      <c r="J536" s="341"/>
      <c r="K536" s="341"/>
      <c r="L536" s="340"/>
      <c r="M536" s="340"/>
      <c r="N536" s="340"/>
      <c r="O536" s="340"/>
      <c r="P536" s="340"/>
      <c r="Q536" s="340"/>
      <c r="R536" s="340"/>
      <c r="S536" s="340"/>
      <c r="T536" s="340"/>
      <c r="U536" s="340"/>
      <c r="V536" s="342"/>
    </row>
    <row r="537" s="313" customFormat="1" ht="18" customHeight="1" spans="1:22">
      <c r="A537" s="336" t="s">
        <v>1591</v>
      </c>
      <c r="B537" s="3" t="s">
        <v>1592</v>
      </c>
      <c r="C537" s="4" t="s">
        <v>175</v>
      </c>
      <c r="D537" s="337" t="s">
        <v>312</v>
      </c>
      <c r="E537" s="476" t="s">
        <v>1593</v>
      </c>
      <c r="F537" s="338">
        <v>13623486855</v>
      </c>
      <c r="G537" s="339"/>
      <c r="H537" s="339"/>
      <c r="I537" s="340"/>
      <c r="J537" s="341"/>
      <c r="K537" s="341"/>
      <c r="L537" s="340"/>
      <c r="M537" s="340"/>
      <c r="N537" s="340"/>
      <c r="O537" s="340"/>
      <c r="P537" s="340"/>
      <c r="Q537" s="340"/>
      <c r="R537" s="340"/>
      <c r="S537" s="340"/>
      <c r="T537" s="340"/>
      <c r="U537" s="340"/>
      <c r="V537" s="342"/>
    </row>
    <row r="538" s="313" customFormat="1" ht="18" customHeight="1" spans="1:22">
      <c r="A538" s="336" t="s">
        <v>1594</v>
      </c>
      <c r="B538" s="3" t="s">
        <v>103</v>
      </c>
      <c r="C538" s="4" t="s">
        <v>175</v>
      </c>
      <c r="D538" s="337" t="s">
        <v>312</v>
      </c>
      <c r="E538" s="3" t="s">
        <v>1595</v>
      </c>
      <c r="F538" s="338">
        <v>18604879827</v>
      </c>
      <c r="G538" s="339"/>
      <c r="H538" s="339"/>
      <c r="I538" s="340"/>
      <c r="J538" s="341"/>
      <c r="K538" s="341"/>
      <c r="L538" s="340"/>
      <c r="M538" s="340"/>
      <c r="N538" s="340"/>
      <c r="O538" s="340"/>
      <c r="P538" s="340"/>
      <c r="Q538" s="340"/>
      <c r="R538" s="340"/>
      <c r="S538" s="340"/>
      <c r="T538" s="340"/>
      <c r="U538" s="340"/>
      <c r="V538" s="342"/>
    </row>
    <row r="539" s="313" customFormat="1" ht="18" customHeight="1" spans="1:22">
      <c r="A539" s="336" t="s">
        <v>1596</v>
      </c>
      <c r="B539" s="3" t="s">
        <v>566</v>
      </c>
      <c r="C539" s="4" t="s">
        <v>175</v>
      </c>
      <c r="D539" s="337" t="s">
        <v>312</v>
      </c>
      <c r="E539" s="3" t="s">
        <v>1597</v>
      </c>
      <c r="F539" s="338">
        <v>18647739384</v>
      </c>
      <c r="G539" s="339"/>
      <c r="H539" s="339"/>
      <c r="I539" s="340"/>
      <c r="J539" s="341"/>
      <c r="K539" s="341"/>
      <c r="L539" s="340"/>
      <c r="M539" s="340"/>
      <c r="N539" s="340"/>
      <c r="O539" s="340"/>
      <c r="P539" s="340"/>
      <c r="Q539" s="340"/>
      <c r="R539" s="340"/>
      <c r="S539" s="340"/>
      <c r="T539" s="340"/>
      <c r="U539" s="340"/>
      <c r="V539" s="342"/>
    </row>
    <row r="540" s="313" customFormat="1" ht="18" customHeight="1" spans="1:22">
      <c r="A540" s="336" t="s">
        <v>1598</v>
      </c>
      <c r="B540" s="3" t="s">
        <v>1599</v>
      </c>
      <c r="C540" s="4" t="s">
        <v>175</v>
      </c>
      <c r="D540" s="337" t="s">
        <v>312</v>
      </c>
      <c r="E540" s="3" t="s">
        <v>1600</v>
      </c>
      <c r="F540" s="338">
        <v>15247383082</v>
      </c>
      <c r="G540" s="339"/>
      <c r="H540" s="339"/>
      <c r="I540" s="340"/>
      <c r="J540" s="341"/>
      <c r="K540" s="341"/>
      <c r="L540" s="340"/>
      <c r="M540" s="340"/>
      <c r="N540" s="340"/>
      <c r="O540" s="340"/>
      <c r="P540" s="340"/>
      <c r="Q540" s="340"/>
      <c r="R540" s="340"/>
      <c r="S540" s="340"/>
      <c r="T540" s="340"/>
      <c r="U540" s="340"/>
      <c r="V540" s="342"/>
    </row>
    <row r="541" s="313" customFormat="1" ht="18" customHeight="1" spans="1:22">
      <c r="A541" s="336" t="s">
        <v>1601</v>
      </c>
      <c r="B541" s="3" t="s">
        <v>1602</v>
      </c>
      <c r="C541" s="4" t="s">
        <v>175</v>
      </c>
      <c r="D541" s="337" t="s">
        <v>312</v>
      </c>
      <c r="E541" s="3" t="s">
        <v>1603</v>
      </c>
      <c r="F541" s="338">
        <v>18847768638</v>
      </c>
      <c r="G541" s="339"/>
      <c r="H541" s="339"/>
      <c r="I541" s="340"/>
      <c r="J541" s="341"/>
      <c r="K541" s="341"/>
      <c r="L541" s="340"/>
      <c r="M541" s="340"/>
      <c r="N541" s="340"/>
      <c r="O541" s="340"/>
      <c r="P541" s="340"/>
      <c r="Q541" s="340"/>
      <c r="R541" s="340"/>
      <c r="S541" s="340"/>
      <c r="T541" s="340"/>
      <c r="U541" s="340"/>
      <c r="V541" s="342"/>
    </row>
    <row r="542" s="313" customFormat="1" ht="18" customHeight="1" spans="1:22">
      <c r="A542" s="336" t="s">
        <v>1604</v>
      </c>
      <c r="B542" s="3" t="s">
        <v>1605</v>
      </c>
      <c r="C542" s="4" t="s">
        <v>175</v>
      </c>
      <c r="D542" s="337" t="s">
        <v>312</v>
      </c>
      <c r="E542" s="3" t="s">
        <v>1606</v>
      </c>
      <c r="F542" s="338">
        <v>15847099347</v>
      </c>
      <c r="G542" s="339"/>
      <c r="H542" s="339"/>
      <c r="I542" s="340"/>
      <c r="J542" s="341"/>
      <c r="K542" s="341"/>
      <c r="L542" s="340"/>
      <c r="M542" s="340"/>
      <c r="N542" s="340"/>
      <c r="O542" s="340"/>
      <c r="P542" s="340"/>
      <c r="Q542" s="340"/>
      <c r="R542" s="340"/>
      <c r="S542" s="340"/>
      <c r="T542" s="340"/>
      <c r="U542" s="340"/>
      <c r="V542" s="342"/>
    </row>
    <row r="543" s="313" customFormat="1" ht="18" customHeight="1" spans="1:22">
      <c r="A543" s="336" t="s">
        <v>1607</v>
      </c>
      <c r="B543" s="3" t="s">
        <v>1608</v>
      </c>
      <c r="C543" s="4" t="s">
        <v>175</v>
      </c>
      <c r="D543" s="337" t="s">
        <v>312</v>
      </c>
      <c r="E543" s="3" t="s">
        <v>1609</v>
      </c>
      <c r="F543" s="338">
        <v>13514770653</v>
      </c>
      <c r="G543" s="339"/>
      <c r="H543" s="339"/>
      <c r="I543" s="340"/>
      <c r="J543" s="341"/>
      <c r="K543" s="341"/>
      <c r="L543" s="340"/>
      <c r="M543" s="340"/>
      <c r="N543" s="340"/>
      <c r="O543" s="340"/>
      <c r="P543" s="340"/>
      <c r="Q543" s="340"/>
      <c r="R543" s="340"/>
      <c r="S543" s="340"/>
      <c r="T543" s="340"/>
      <c r="U543" s="340"/>
      <c r="V543" s="342"/>
    </row>
    <row r="544" s="313" customFormat="1" ht="18" customHeight="1" spans="1:22">
      <c r="A544" s="336" t="s">
        <v>1610</v>
      </c>
      <c r="B544" s="3" t="s">
        <v>170</v>
      </c>
      <c r="C544" s="4" t="s">
        <v>175</v>
      </c>
      <c r="D544" s="337" t="s">
        <v>312</v>
      </c>
      <c r="E544" s="3" t="s">
        <v>1611</v>
      </c>
      <c r="F544" s="338">
        <v>18747730027</v>
      </c>
      <c r="G544" s="339"/>
      <c r="H544" s="339"/>
      <c r="I544" s="340"/>
      <c r="J544" s="341"/>
      <c r="K544" s="341"/>
      <c r="L544" s="340"/>
      <c r="M544" s="340"/>
      <c r="N544" s="340"/>
      <c r="O544" s="340"/>
      <c r="P544" s="340"/>
      <c r="Q544" s="340"/>
      <c r="R544" s="340"/>
      <c r="S544" s="340"/>
      <c r="T544" s="340"/>
      <c r="U544" s="340"/>
      <c r="V544" s="342"/>
    </row>
    <row r="545" s="313" customFormat="1" ht="18" customHeight="1" spans="1:22">
      <c r="A545" s="336" t="s">
        <v>1612</v>
      </c>
      <c r="B545" s="3" t="s">
        <v>1613</v>
      </c>
      <c r="C545" s="4" t="s">
        <v>175</v>
      </c>
      <c r="D545" s="337" t="s">
        <v>312</v>
      </c>
      <c r="E545" s="3" t="s">
        <v>1614</v>
      </c>
      <c r="F545" s="338" t="s">
        <v>1615</v>
      </c>
      <c r="G545" s="339"/>
      <c r="H545" s="339"/>
      <c r="I545" s="340"/>
      <c r="J545" s="341"/>
      <c r="K545" s="341"/>
      <c r="L545" s="340"/>
      <c r="M545" s="340"/>
      <c r="N545" s="340"/>
      <c r="O545" s="340"/>
      <c r="P545" s="340"/>
      <c r="Q545" s="340"/>
      <c r="R545" s="340"/>
      <c r="S545" s="340"/>
      <c r="T545" s="340"/>
      <c r="U545" s="340"/>
      <c r="V545" s="342"/>
    </row>
    <row r="546" s="313" customFormat="1" ht="18" customHeight="1" spans="1:22">
      <c r="A546" s="336" t="s">
        <v>1616</v>
      </c>
      <c r="B546" s="3" t="s">
        <v>1617</v>
      </c>
      <c r="C546" s="4" t="s">
        <v>175</v>
      </c>
      <c r="D546" s="337" t="s">
        <v>312</v>
      </c>
      <c r="E546" s="3" t="s">
        <v>1618</v>
      </c>
      <c r="F546" s="338">
        <v>13947306217</v>
      </c>
      <c r="G546" s="339"/>
      <c r="H546" s="339"/>
      <c r="I546" s="340"/>
      <c r="J546" s="341"/>
      <c r="K546" s="341"/>
      <c r="L546" s="340"/>
      <c r="M546" s="340"/>
      <c r="N546" s="340"/>
      <c r="O546" s="340"/>
      <c r="P546" s="340"/>
      <c r="Q546" s="340"/>
      <c r="R546" s="340"/>
      <c r="S546" s="340"/>
      <c r="T546" s="340"/>
      <c r="U546" s="340"/>
      <c r="V546" s="342"/>
    </row>
    <row r="547" s="313" customFormat="1" ht="18" customHeight="1" spans="1:22">
      <c r="A547" s="336" t="s">
        <v>1619</v>
      </c>
      <c r="B547" s="3" t="s">
        <v>1620</v>
      </c>
      <c r="C547" s="4" t="s">
        <v>175</v>
      </c>
      <c r="D547" s="337" t="s">
        <v>312</v>
      </c>
      <c r="E547" s="3" t="s">
        <v>1621</v>
      </c>
      <c r="F547" s="338">
        <v>18248143940</v>
      </c>
      <c r="G547" s="339"/>
      <c r="H547" s="339"/>
      <c r="I547" s="340"/>
      <c r="J547" s="341"/>
      <c r="K547" s="341"/>
      <c r="L547" s="340"/>
      <c r="M547" s="340"/>
      <c r="N547" s="340"/>
      <c r="O547" s="340"/>
      <c r="P547" s="340"/>
      <c r="Q547" s="340"/>
      <c r="R547" s="340"/>
      <c r="S547" s="340"/>
      <c r="T547" s="340"/>
      <c r="U547" s="340"/>
      <c r="V547" s="342"/>
    </row>
    <row r="548" s="313" customFormat="1" ht="18" customHeight="1" spans="1:22">
      <c r="A548" s="336" t="s">
        <v>1622</v>
      </c>
      <c r="B548" s="3" t="s">
        <v>1623</v>
      </c>
      <c r="C548" s="4" t="s">
        <v>175</v>
      </c>
      <c r="D548" s="337" t="s">
        <v>312</v>
      </c>
      <c r="E548" s="3" t="s">
        <v>1624</v>
      </c>
      <c r="F548" s="338">
        <v>15149779094</v>
      </c>
      <c r="G548" s="339"/>
      <c r="H548" s="339"/>
      <c r="I548" s="340"/>
      <c r="J548" s="341"/>
      <c r="K548" s="341"/>
      <c r="L548" s="340"/>
      <c r="M548" s="340"/>
      <c r="N548" s="340"/>
      <c r="O548" s="340"/>
      <c r="P548" s="340"/>
      <c r="Q548" s="340"/>
      <c r="R548" s="340"/>
      <c r="S548" s="340"/>
      <c r="T548" s="340"/>
      <c r="U548" s="340"/>
      <c r="V548" s="342"/>
    </row>
    <row r="549" s="313" customFormat="1" ht="18" customHeight="1" spans="1:22">
      <c r="A549" s="336" t="s">
        <v>1625</v>
      </c>
      <c r="B549" s="3" t="s">
        <v>1626</v>
      </c>
      <c r="C549" s="4" t="s">
        <v>175</v>
      </c>
      <c r="D549" s="337" t="s">
        <v>312</v>
      </c>
      <c r="E549" s="3" t="s">
        <v>1627</v>
      </c>
      <c r="F549" s="338">
        <v>15894953601</v>
      </c>
      <c r="G549" s="339"/>
      <c r="H549" s="339"/>
      <c r="I549" s="340"/>
      <c r="J549" s="341"/>
      <c r="K549" s="341"/>
      <c r="L549" s="340"/>
      <c r="M549" s="340"/>
      <c r="N549" s="340"/>
      <c r="O549" s="340"/>
      <c r="P549" s="340"/>
      <c r="Q549" s="340"/>
      <c r="R549" s="340"/>
      <c r="S549" s="340"/>
      <c r="T549" s="340"/>
      <c r="U549" s="340"/>
      <c r="V549" s="342"/>
    </row>
    <row r="550" s="313" customFormat="1" ht="18" customHeight="1" spans="1:22">
      <c r="A550" s="336" t="s">
        <v>1628</v>
      </c>
      <c r="B550" s="3" t="s">
        <v>1629</v>
      </c>
      <c r="C550" s="4" t="s">
        <v>175</v>
      </c>
      <c r="D550" s="337" t="s">
        <v>312</v>
      </c>
      <c r="E550" s="3" t="s">
        <v>1630</v>
      </c>
      <c r="F550" s="338" t="s">
        <v>1631</v>
      </c>
      <c r="G550" s="339"/>
      <c r="H550" s="339"/>
      <c r="I550" s="340"/>
      <c r="J550" s="341"/>
      <c r="K550" s="341"/>
      <c r="L550" s="340"/>
      <c r="M550" s="340"/>
      <c r="N550" s="340"/>
      <c r="O550" s="340"/>
      <c r="P550" s="340"/>
      <c r="Q550" s="340"/>
      <c r="R550" s="340"/>
      <c r="S550" s="340"/>
      <c r="T550" s="340"/>
      <c r="U550" s="340"/>
      <c r="V550" s="342"/>
    </row>
    <row r="551" s="313" customFormat="1" ht="18" customHeight="1" spans="1:22">
      <c r="A551" s="336" t="s">
        <v>1632</v>
      </c>
      <c r="B551" s="3" t="s">
        <v>1633</v>
      </c>
      <c r="C551" s="4" t="s">
        <v>175</v>
      </c>
      <c r="D551" s="337" t="s">
        <v>312</v>
      </c>
      <c r="E551" s="3" t="s">
        <v>1634</v>
      </c>
      <c r="F551" s="338">
        <v>18647278604</v>
      </c>
      <c r="G551" s="339"/>
      <c r="H551" s="339"/>
      <c r="I551" s="340"/>
      <c r="J551" s="341"/>
      <c r="K551" s="341"/>
      <c r="L551" s="340"/>
      <c r="M551" s="340"/>
      <c r="N551" s="340"/>
      <c r="O551" s="340"/>
      <c r="P551" s="340"/>
      <c r="Q551" s="340"/>
      <c r="R551" s="340"/>
      <c r="S551" s="340"/>
      <c r="T551" s="340"/>
      <c r="U551" s="340"/>
      <c r="V551" s="342"/>
    </row>
    <row r="552" s="313" customFormat="1" ht="18" customHeight="1" spans="1:22">
      <c r="A552" s="336" t="s">
        <v>1635</v>
      </c>
      <c r="B552" s="3" t="s">
        <v>1636</v>
      </c>
      <c r="C552" s="4" t="s">
        <v>175</v>
      </c>
      <c r="D552" s="337" t="s">
        <v>312</v>
      </c>
      <c r="E552" s="3" t="s">
        <v>1637</v>
      </c>
      <c r="F552" s="338">
        <v>15047130304</v>
      </c>
      <c r="G552" s="339"/>
      <c r="H552" s="339"/>
      <c r="I552" s="340"/>
      <c r="J552" s="341"/>
      <c r="K552" s="341"/>
      <c r="L552" s="340"/>
      <c r="M552" s="340"/>
      <c r="N552" s="340"/>
      <c r="O552" s="340"/>
      <c r="P552" s="340"/>
      <c r="Q552" s="340"/>
      <c r="R552" s="340"/>
      <c r="S552" s="340"/>
      <c r="T552" s="340"/>
      <c r="U552" s="340"/>
      <c r="V552" s="342"/>
    </row>
    <row r="553" s="313" customFormat="1" ht="18" customHeight="1" spans="1:22">
      <c r="A553" s="336" t="s">
        <v>1638</v>
      </c>
      <c r="B553" s="3" t="s">
        <v>551</v>
      </c>
      <c r="C553" s="4" t="s">
        <v>175</v>
      </c>
      <c r="D553" s="337" t="s">
        <v>312</v>
      </c>
      <c r="E553" s="3" t="s">
        <v>1639</v>
      </c>
      <c r="F553" s="338">
        <v>13474881947</v>
      </c>
      <c r="G553" s="339"/>
      <c r="H553" s="339"/>
      <c r="I553" s="340"/>
      <c r="J553" s="341"/>
      <c r="K553" s="341"/>
      <c r="L553" s="340"/>
      <c r="M553" s="340"/>
      <c r="N553" s="340"/>
      <c r="O553" s="340"/>
      <c r="P553" s="340"/>
      <c r="Q553" s="340"/>
      <c r="R553" s="340"/>
      <c r="S553" s="340"/>
      <c r="T553" s="340"/>
      <c r="U553" s="340"/>
      <c r="V553" s="342"/>
    </row>
    <row r="554" s="313" customFormat="1" ht="18" customHeight="1" spans="1:22">
      <c r="A554" s="336" t="s">
        <v>1640</v>
      </c>
      <c r="B554" s="3" t="s">
        <v>1641</v>
      </c>
      <c r="C554" s="4" t="s">
        <v>175</v>
      </c>
      <c r="D554" s="337" t="s">
        <v>312</v>
      </c>
      <c r="E554" s="3" t="s">
        <v>1642</v>
      </c>
      <c r="F554" s="338">
        <v>15049424952</v>
      </c>
      <c r="G554" s="339"/>
      <c r="H554" s="339"/>
      <c r="I554" s="340"/>
      <c r="J554" s="341"/>
      <c r="K554" s="341"/>
      <c r="L554" s="340"/>
      <c r="M554" s="340"/>
      <c r="N554" s="340"/>
      <c r="O554" s="340"/>
      <c r="P554" s="340"/>
      <c r="Q554" s="340"/>
      <c r="R554" s="340"/>
      <c r="S554" s="340"/>
      <c r="T554" s="340"/>
      <c r="U554" s="340"/>
      <c r="V554" s="342"/>
    </row>
    <row r="555" s="313" customFormat="1" ht="18" customHeight="1" spans="1:22">
      <c r="A555" s="336" t="s">
        <v>1643</v>
      </c>
      <c r="B555" s="3" t="s">
        <v>1644</v>
      </c>
      <c r="C555" s="4" t="s">
        <v>175</v>
      </c>
      <c r="D555" s="337" t="s">
        <v>312</v>
      </c>
      <c r="E555" s="3" t="s">
        <v>1645</v>
      </c>
      <c r="F555" s="338">
        <v>13500671143</v>
      </c>
      <c r="G555" s="339"/>
      <c r="H555" s="339"/>
      <c r="I555" s="340"/>
      <c r="J555" s="341"/>
      <c r="K555" s="341"/>
      <c r="L555" s="340"/>
      <c r="M555" s="340"/>
      <c r="N555" s="340"/>
      <c r="O555" s="340"/>
      <c r="P555" s="340"/>
      <c r="Q555" s="340"/>
      <c r="R555" s="340"/>
      <c r="S555" s="340"/>
      <c r="T555" s="340"/>
      <c r="U555" s="340"/>
      <c r="V555" s="342"/>
    </row>
    <row r="556" s="313" customFormat="1" ht="18" customHeight="1" spans="1:22">
      <c r="A556" s="336" t="s">
        <v>1646</v>
      </c>
      <c r="B556" s="3" t="s">
        <v>1647</v>
      </c>
      <c r="C556" s="4" t="s">
        <v>175</v>
      </c>
      <c r="D556" s="337" t="s">
        <v>312</v>
      </c>
      <c r="E556" s="3" t="s">
        <v>1648</v>
      </c>
      <c r="F556" s="338">
        <v>15847689122</v>
      </c>
      <c r="G556" s="339"/>
      <c r="H556" s="339"/>
      <c r="I556" s="340"/>
      <c r="J556" s="341"/>
      <c r="K556" s="341"/>
      <c r="L556" s="340"/>
      <c r="M556" s="340"/>
      <c r="N556" s="340"/>
      <c r="O556" s="340"/>
      <c r="P556" s="340"/>
      <c r="Q556" s="340"/>
      <c r="R556" s="340"/>
      <c r="S556" s="340"/>
      <c r="T556" s="340"/>
      <c r="U556" s="340"/>
      <c r="V556" s="342"/>
    </row>
    <row r="557" s="313" customFormat="1" ht="18" customHeight="1" spans="1:22">
      <c r="A557" s="336" t="s">
        <v>1649</v>
      </c>
      <c r="B557" s="3" t="s">
        <v>1650</v>
      </c>
      <c r="C557" s="4" t="s">
        <v>175</v>
      </c>
      <c r="D557" s="337" t="s">
        <v>312</v>
      </c>
      <c r="E557" s="3" t="s">
        <v>1651</v>
      </c>
      <c r="F557" s="338">
        <v>13509706498</v>
      </c>
      <c r="G557" s="339"/>
      <c r="H557" s="339"/>
      <c r="I557" s="340"/>
      <c r="J557" s="341"/>
      <c r="K557" s="341"/>
      <c r="L557" s="340"/>
      <c r="M557" s="340"/>
      <c r="N557" s="340"/>
      <c r="O557" s="340"/>
      <c r="P557" s="340"/>
      <c r="Q557" s="340"/>
      <c r="R557" s="340"/>
      <c r="S557" s="340"/>
      <c r="T557" s="340"/>
      <c r="U557" s="340"/>
      <c r="V557" s="342"/>
    </row>
    <row r="558" s="313" customFormat="1" ht="18" customHeight="1" spans="1:22">
      <c r="A558" s="336" t="s">
        <v>1652</v>
      </c>
      <c r="B558" s="3" t="s">
        <v>1653</v>
      </c>
      <c r="C558" s="4" t="s">
        <v>175</v>
      </c>
      <c r="D558" s="337" t="s">
        <v>312</v>
      </c>
      <c r="E558" s="3" t="s">
        <v>1654</v>
      </c>
      <c r="F558" s="338">
        <v>15134911102</v>
      </c>
      <c r="G558" s="339"/>
      <c r="H558" s="339"/>
      <c r="I558" s="340"/>
      <c r="J558" s="341"/>
      <c r="K558" s="341"/>
      <c r="L558" s="340"/>
      <c r="M558" s="340"/>
      <c r="N558" s="340"/>
      <c r="O558" s="340"/>
      <c r="P558" s="340"/>
      <c r="Q558" s="340"/>
      <c r="R558" s="340"/>
      <c r="S558" s="340"/>
      <c r="T558" s="340"/>
      <c r="U558" s="340"/>
      <c r="V558" s="342"/>
    </row>
    <row r="559" s="313" customFormat="1" ht="18" customHeight="1" spans="1:22">
      <c r="A559" s="336" t="s">
        <v>1655</v>
      </c>
      <c r="B559" s="3" t="s">
        <v>1656</v>
      </c>
      <c r="C559" s="4" t="s">
        <v>175</v>
      </c>
      <c r="D559" s="337" t="s">
        <v>312</v>
      </c>
      <c r="E559" s="3" t="s">
        <v>1657</v>
      </c>
      <c r="F559" s="338">
        <v>15134914979</v>
      </c>
      <c r="G559" s="339"/>
      <c r="H559" s="339"/>
      <c r="I559" s="340"/>
      <c r="J559" s="341"/>
      <c r="K559" s="341"/>
      <c r="L559" s="340"/>
      <c r="M559" s="340"/>
      <c r="N559" s="340"/>
      <c r="O559" s="340"/>
      <c r="P559" s="340"/>
      <c r="Q559" s="340"/>
      <c r="R559" s="340"/>
      <c r="S559" s="340"/>
      <c r="T559" s="340"/>
      <c r="U559" s="340"/>
      <c r="V559" s="342"/>
    </row>
    <row r="560" s="313" customFormat="1" ht="18" customHeight="1" spans="1:22">
      <c r="A560" s="336" t="s">
        <v>1658</v>
      </c>
      <c r="B560" s="3" t="s">
        <v>1659</v>
      </c>
      <c r="C560" s="4" t="s">
        <v>175</v>
      </c>
      <c r="D560" s="337" t="s">
        <v>312</v>
      </c>
      <c r="E560" s="3" t="s">
        <v>1660</v>
      </c>
      <c r="F560" s="338">
        <v>18248315833</v>
      </c>
      <c r="G560" s="339"/>
      <c r="H560" s="339"/>
      <c r="I560" s="340"/>
      <c r="J560" s="341"/>
      <c r="K560" s="341"/>
      <c r="L560" s="340"/>
      <c r="M560" s="340"/>
      <c r="N560" s="340"/>
      <c r="O560" s="340"/>
      <c r="P560" s="340"/>
      <c r="Q560" s="340"/>
      <c r="R560" s="340"/>
      <c r="S560" s="340"/>
      <c r="T560" s="340"/>
      <c r="U560" s="340"/>
      <c r="V560" s="342"/>
    </row>
    <row r="561" s="313" customFormat="1" ht="18" customHeight="1" spans="1:22">
      <c r="A561" s="336" t="s">
        <v>1661</v>
      </c>
      <c r="B561" s="3" t="s">
        <v>1662</v>
      </c>
      <c r="C561" s="4" t="s">
        <v>175</v>
      </c>
      <c r="D561" s="337" t="s">
        <v>312</v>
      </c>
      <c r="E561" s="3" t="s">
        <v>1663</v>
      </c>
      <c r="F561" s="338">
        <v>13847377728</v>
      </c>
      <c r="G561" s="339"/>
      <c r="H561" s="339"/>
      <c r="I561" s="340"/>
      <c r="J561" s="341"/>
      <c r="K561" s="341"/>
      <c r="L561" s="340"/>
      <c r="M561" s="340"/>
      <c r="N561" s="340"/>
      <c r="O561" s="340"/>
      <c r="P561" s="340"/>
      <c r="Q561" s="340"/>
      <c r="R561" s="340"/>
      <c r="S561" s="340"/>
      <c r="T561" s="340"/>
      <c r="U561" s="340"/>
      <c r="V561" s="342"/>
    </row>
    <row r="562" s="313" customFormat="1" ht="18" customHeight="1" spans="1:22">
      <c r="A562" s="336"/>
      <c r="B562" s="3" t="s">
        <v>1664</v>
      </c>
      <c r="C562" s="4" t="s">
        <v>175</v>
      </c>
      <c r="D562" s="337" t="s">
        <v>312</v>
      </c>
      <c r="E562" s="3" t="s">
        <v>1665</v>
      </c>
      <c r="F562" s="338">
        <v>15704880943</v>
      </c>
      <c r="G562" s="339">
        <v>45798</v>
      </c>
      <c r="H562" s="339">
        <v>45806</v>
      </c>
      <c r="I562" s="340">
        <v>4926</v>
      </c>
      <c r="J562" s="341"/>
      <c r="K562" s="341"/>
      <c r="L562" s="340"/>
      <c r="M562" s="340"/>
      <c r="N562" s="340"/>
      <c r="O562" s="340"/>
      <c r="P562" s="340"/>
      <c r="Q562" s="340"/>
      <c r="R562" s="340"/>
      <c r="S562" s="340"/>
      <c r="T562" s="340"/>
      <c r="U562" s="340"/>
      <c r="V562" s="342"/>
    </row>
    <row r="563" s="313" customFormat="1" ht="18" customHeight="1" spans="1:22">
      <c r="A563" s="336"/>
      <c r="B563" s="3" t="s">
        <v>1666</v>
      </c>
      <c r="C563" s="4" t="s">
        <v>175</v>
      </c>
      <c r="D563" s="337" t="s">
        <v>312</v>
      </c>
      <c r="E563" s="3" t="s">
        <v>1667</v>
      </c>
      <c r="F563" s="338">
        <v>15149726000</v>
      </c>
      <c r="G563" s="339"/>
      <c r="H563" s="339"/>
      <c r="I563" s="340"/>
      <c r="J563" s="341"/>
      <c r="K563" s="341"/>
      <c r="L563" s="340"/>
      <c r="M563" s="340"/>
      <c r="N563" s="340"/>
      <c r="O563" s="340"/>
      <c r="P563" s="340"/>
      <c r="Q563" s="340"/>
      <c r="R563" s="340"/>
      <c r="S563" s="340"/>
      <c r="T563" s="340"/>
      <c r="U563" s="340"/>
      <c r="V563" s="342"/>
    </row>
    <row r="564" s="313" customFormat="1" ht="18" customHeight="1" spans="1:22">
      <c r="A564" s="336"/>
      <c r="B564" s="3" t="s">
        <v>1668</v>
      </c>
      <c r="C564" s="4" t="s">
        <v>175</v>
      </c>
      <c r="D564" s="337" t="s">
        <v>312</v>
      </c>
      <c r="E564" s="3" t="s">
        <v>1669</v>
      </c>
      <c r="F564" s="338">
        <v>15847828263</v>
      </c>
      <c r="G564" s="339"/>
      <c r="H564" s="339"/>
      <c r="I564" s="340"/>
      <c r="J564" s="341"/>
      <c r="K564" s="341"/>
      <c r="L564" s="340"/>
      <c r="M564" s="340"/>
      <c r="N564" s="340"/>
      <c r="O564" s="340"/>
      <c r="P564" s="340"/>
      <c r="Q564" s="340"/>
      <c r="R564" s="340"/>
      <c r="S564" s="340"/>
      <c r="T564" s="340"/>
      <c r="U564" s="340"/>
      <c r="V564" s="342"/>
    </row>
    <row r="565" s="313" customFormat="1" ht="18" customHeight="1" spans="1:22">
      <c r="A565" s="336"/>
      <c r="B565" s="3" t="s">
        <v>1670</v>
      </c>
      <c r="C565" s="4" t="s">
        <v>175</v>
      </c>
      <c r="D565" s="337" t="s">
        <v>312</v>
      </c>
      <c r="E565" s="476" t="s">
        <v>1671</v>
      </c>
      <c r="F565" s="338">
        <v>13994070568</v>
      </c>
      <c r="G565" s="339"/>
      <c r="H565" s="339"/>
      <c r="I565" s="340"/>
      <c r="J565" s="341"/>
      <c r="K565" s="341"/>
      <c r="L565" s="340"/>
      <c r="M565" s="340"/>
      <c r="N565" s="340"/>
      <c r="O565" s="340"/>
      <c r="P565" s="340"/>
      <c r="Q565" s="340"/>
      <c r="R565" s="340"/>
      <c r="S565" s="340"/>
      <c r="T565" s="340"/>
      <c r="U565" s="340"/>
      <c r="V565" s="342"/>
    </row>
    <row r="566" s="313" customFormat="1" ht="18" customHeight="1" spans="1:22">
      <c r="A566" s="336"/>
      <c r="B566" s="3" t="s">
        <v>1672</v>
      </c>
      <c r="C566" s="4" t="s">
        <v>175</v>
      </c>
      <c r="D566" s="337" t="s">
        <v>312</v>
      </c>
      <c r="E566" s="476" t="s">
        <v>1673</v>
      </c>
      <c r="F566" s="338">
        <v>15047802600</v>
      </c>
      <c r="G566" s="339"/>
      <c r="H566" s="339"/>
      <c r="I566" s="340"/>
      <c r="J566" s="341"/>
      <c r="K566" s="341"/>
      <c r="L566" s="340"/>
      <c r="M566" s="340"/>
      <c r="N566" s="340"/>
      <c r="O566" s="340"/>
      <c r="P566" s="340"/>
      <c r="Q566" s="340"/>
      <c r="R566" s="340"/>
      <c r="S566" s="340"/>
      <c r="T566" s="340"/>
      <c r="U566" s="340"/>
      <c r="V566" s="342"/>
    </row>
    <row r="567" s="313" customFormat="1" ht="18" customHeight="1" spans="1:22">
      <c r="A567" s="336"/>
      <c r="B567" s="4" t="s">
        <v>1674</v>
      </c>
      <c r="C567" s="4" t="s">
        <v>175</v>
      </c>
      <c r="D567" s="4" t="s">
        <v>312</v>
      </c>
      <c r="E567" s="477" t="s">
        <v>1675</v>
      </c>
      <c r="F567" s="338">
        <v>15034071516</v>
      </c>
      <c r="G567" s="339"/>
      <c r="H567" s="339"/>
      <c r="I567" s="340"/>
      <c r="J567" s="341"/>
      <c r="K567" s="341"/>
      <c r="L567" s="340"/>
      <c r="M567" s="340"/>
      <c r="N567" s="340"/>
      <c r="O567" s="340"/>
      <c r="P567" s="340"/>
      <c r="Q567" s="340"/>
      <c r="R567" s="340"/>
      <c r="S567" s="340"/>
      <c r="T567" s="340"/>
      <c r="U567" s="340"/>
      <c r="V567" s="342"/>
    </row>
    <row r="568" s="313" customFormat="1" ht="18" customHeight="1" spans="1:22">
      <c r="A568" s="336"/>
      <c r="B568" s="7" t="s">
        <v>1676</v>
      </c>
      <c r="C568" s="4" t="s">
        <v>175</v>
      </c>
      <c r="D568" s="337" t="s">
        <v>312</v>
      </c>
      <c r="E568" s="477" t="s">
        <v>1677</v>
      </c>
      <c r="F568" s="338">
        <v>15343536155</v>
      </c>
      <c r="G568" s="339"/>
      <c r="H568" s="339"/>
      <c r="I568" s="340"/>
      <c r="J568" s="341"/>
      <c r="K568" s="341"/>
      <c r="L568" s="340"/>
      <c r="M568" s="340"/>
      <c r="N568" s="340"/>
      <c r="O568" s="340"/>
      <c r="P568" s="340"/>
      <c r="Q568" s="340"/>
      <c r="R568" s="340"/>
      <c r="S568" s="340"/>
      <c r="T568" s="340"/>
      <c r="U568" s="340"/>
      <c r="V568" s="342"/>
    </row>
    <row r="569" s="313" customFormat="1" ht="18" customHeight="1" spans="1:22">
      <c r="A569" s="336"/>
      <c r="B569" s="7" t="s">
        <v>1678</v>
      </c>
      <c r="C569" s="4" t="s">
        <v>175</v>
      </c>
      <c r="D569" s="337" t="s">
        <v>312</v>
      </c>
      <c r="E569" s="477" t="s">
        <v>1679</v>
      </c>
      <c r="F569" s="338">
        <v>15049445732</v>
      </c>
      <c r="G569" s="339"/>
      <c r="H569" s="339"/>
      <c r="I569" s="340"/>
      <c r="J569" s="341"/>
      <c r="K569" s="341"/>
      <c r="L569" s="340"/>
      <c r="M569" s="340"/>
      <c r="N569" s="340"/>
      <c r="O569" s="340"/>
      <c r="P569" s="340"/>
      <c r="Q569" s="340"/>
      <c r="R569" s="340"/>
      <c r="S569" s="340"/>
      <c r="T569" s="340"/>
      <c r="U569" s="340"/>
      <c r="V569" s="342"/>
    </row>
    <row r="570" s="313" customFormat="1" ht="18" customHeight="1" spans="1:22">
      <c r="A570" s="336"/>
      <c r="B570" s="3" t="s">
        <v>1680</v>
      </c>
      <c r="C570" s="4" t="s">
        <v>175</v>
      </c>
      <c r="D570" s="337" t="s">
        <v>312</v>
      </c>
      <c r="E570" s="3" t="s">
        <v>1681</v>
      </c>
      <c r="F570" s="338">
        <v>15047748457</v>
      </c>
      <c r="G570" s="339"/>
      <c r="H570" s="339"/>
      <c r="I570" s="340"/>
      <c r="J570" s="341"/>
      <c r="K570" s="341"/>
      <c r="L570" s="340"/>
      <c r="M570" s="340"/>
      <c r="N570" s="340"/>
      <c r="O570" s="340"/>
      <c r="P570" s="340"/>
      <c r="Q570" s="340"/>
      <c r="R570" s="340"/>
      <c r="S570" s="340"/>
      <c r="T570" s="340"/>
      <c r="U570" s="340"/>
      <c r="V570" s="342"/>
    </row>
    <row r="571" s="313" customFormat="1" ht="18" customHeight="1" spans="1:22">
      <c r="A571" s="336"/>
      <c r="B571" s="3" t="s">
        <v>1682</v>
      </c>
      <c r="C571" s="4" t="s">
        <v>175</v>
      </c>
      <c r="D571" s="337" t="s">
        <v>312</v>
      </c>
      <c r="E571" s="3" t="s">
        <v>1683</v>
      </c>
      <c r="F571" s="338">
        <v>13884269121</v>
      </c>
      <c r="G571" s="339"/>
      <c r="H571" s="339"/>
      <c r="I571" s="340"/>
      <c r="J571" s="341"/>
      <c r="K571" s="341"/>
      <c r="L571" s="340"/>
      <c r="M571" s="340"/>
      <c r="N571" s="340"/>
      <c r="O571" s="340"/>
      <c r="P571" s="340"/>
      <c r="Q571" s="340"/>
      <c r="R571" s="340"/>
      <c r="S571" s="340"/>
      <c r="T571" s="340"/>
      <c r="U571" s="340"/>
      <c r="V571" s="342"/>
    </row>
    <row r="572" s="313" customFormat="1" ht="18" customHeight="1" spans="1:22">
      <c r="A572" s="336" t="s">
        <v>1684</v>
      </c>
      <c r="B572" s="3" t="s">
        <v>1685</v>
      </c>
      <c r="C572" s="4" t="s">
        <v>175</v>
      </c>
      <c r="D572" s="337" t="s">
        <v>312</v>
      </c>
      <c r="E572" s="3" t="s">
        <v>1686</v>
      </c>
      <c r="F572" s="338">
        <v>15134906691</v>
      </c>
      <c r="G572" s="339"/>
      <c r="H572" s="339"/>
      <c r="I572" s="340"/>
      <c r="J572" s="341"/>
      <c r="K572" s="341"/>
      <c r="L572" s="340"/>
      <c r="M572" s="340"/>
      <c r="N572" s="340"/>
      <c r="O572" s="340"/>
      <c r="P572" s="340"/>
      <c r="Q572" s="340"/>
      <c r="R572" s="340"/>
      <c r="S572" s="340"/>
      <c r="T572" s="340"/>
      <c r="U572" s="340"/>
      <c r="V572" s="342"/>
    </row>
    <row r="573" s="313" customFormat="1" ht="18" customHeight="1" spans="1:22">
      <c r="A573" s="336" t="s">
        <v>1687</v>
      </c>
      <c r="B573" s="3" t="s">
        <v>1688</v>
      </c>
      <c r="C573" s="4" t="s">
        <v>175</v>
      </c>
      <c r="D573" s="337" t="s">
        <v>312</v>
      </c>
      <c r="E573" s="3" t="s">
        <v>1689</v>
      </c>
      <c r="F573" s="338">
        <v>15894999974</v>
      </c>
      <c r="G573" s="339"/>
      <c r="H573" s="339"/>
      <c r="I573" s="340"/>
      <c r="J573" s="341"/>
      <c r="K573" s="341"/>
      <c r="L573" s="340"/>
      <c r="M573" s="340"/>
      <c r="N573" s="340"/>
      <c r="O573" s="340"/>
      <c r="P573" s="340"/>
      <c r="Q573" s="340"/>
      <c r="R573" s="340"/>
      <c r="S573" s="340"/>
      <c r="T573" s="340"/>
      <c r="U573" s="340"/>
      <c r="V573" s="342"/>
    </row>
    <row r="574" s="313" customFormat="1" ht="18" customHeight="1" spans="1:22">
      <c r="A574" s="336" t="s">
        <v>1690</v>
      </c>
      <c r="B574" s="3" t="s">
        <v>1691</v>
      </c>
      <c r="C574" s="4" t="s">
        <v>175</v>
      </c>
      <c r="D574" s="337" t="s">
        <v>312</v>
      </c>
      <c r="E574" s="476" t="s">
        <v>1692</v>
      </c>
      <c r="F574" s="338">
        <v>15247448243</v>
      </c>
      <c r="G574" s="339"/>
      <c r="H574" s="339"/>
      <c r="I574" s="340"/>
      <c r="J574" s="341"/>
      <c r="K574" s="341"/>
      <c r="L574" s="340"/>
      <c r="M574" s="340"/>
      <c r="N574" s="340"/>
      <c r="O574" s="340"/>
      <c r="P574" s="340"/>
      <c r="Q574" s="340"/>
      <c r="R574" s="340"/>
      <c r="S574" s="340"/>
      <c r="T574" s="340"/>
      <c r="U574" s="340"/>
      <c r="V574" s="342"/>
    </row>
    <row r="575" s="313" customFormat="1" ht="18" customHeight="1" spans="1:22">
      <c r="A575" s="336" t="s">
        <v>1693</v>
      </c>
      <c r="B575" s="3" t="s">
        <v>1694</v>
      </c>
      <c r="C575" s="4" t="s">
        <v>175</v>
      </c>
      <c r="D575" s="337" t="s">
        <v>312</v>
      </c>
      <c r="E575" s="3" t="s">
        <v>1695</v>
      </c>
      <c r="F575" s="338">
        <v>18947708558</v>
      </c>
      <c r="G575" s="339"/>
      <c r="H575" s="339"/>
      <c r="I575" s="340"/>
      <c r="J575" s="341"/>
      <c r="K575" s="341"/>
      <c r="L575" s="340"/>
      <c r="M575" s="340"/>
      <c r="N575" s="340"/>
      <c r="O575" s="340"/>
      <c r="P575" s="340"/>
      <c r="Q575" s="340"/>
      <c r="R575" s="340"/>
      <c r="S575" s="340"/>
      <c r="T575" s="340"/>
      <c r="U575" s="340"/>
      <c r="V575" s="342"/>
    </row>
    <row r="576" s="313" customFormat="1" ht="18" customHeight="1" spans="1:22">
      <c r="A576" s="336" t="s">
        <v>1696</v>
      </c>
      <c r="B576" s="3" t="s">
        <v>104</v>
      </c>
      <c r="C576" s="4" t="s">
        <v>175</v>
      </c>
      <c r="D576" s="337" t="s">
        <v>312</v>
      </c>
      <c r="E576" s="3" t="s">
        <v>1697</v>
      </c>
      <c r="F576" s="338">
        <v>15049420242</v>
      </c>
      <c r="G576" s="339"/>
      <c r="H576" s="339"/>
      <c r="I576" s="340"/>
      <c r="J576" s="341"/>
      <c r="K576" s="341"/>
      <c r="L576" s="340"/>
      <c r="M576" s="340"/>
      <c r="N576" s="340"/>
      <c r="O576" s="340"/>
      <c r="P576" s="340"/>
      <c r="Q576" s="340"/>
      <c r="R576" s="340"/>
      <c r="S576" s="340"/>
      <c r="T576" s="340"/>
      <c r="U576" s="340"/>
      <c r="V576" s="342"/>
    </row>
    <row r="577" s="313" customFormat="1" ht="18" customHeight="1" spans="1:22">
      <c r="A577" s="336" t="s">
        <v>1698</v>
      </c>
      <c r="B577" s="3" t="s">
        <v>1699</v>
      </c>
      <c r="C577" s="4" t="s">
        <v>175</v>
      </c>
      <c r="D577" s="337" t="s">
        <v>312</v>
      </c>
      <c r="E577" s="3" t="s">
        <v>1700</v>
      </c>
      <c r="F577" s="338">
        <v>13245915151</v>
      </c>
      <c r="G577" s="339"/>
      <c r="H577" s="339"/>
      <c r="I577" s="340"/>
      <c r="J577" s="341"/>
      <c r="K577" s="341"/>
      <c r="L577" s="340"/>
      <c r="M577" s="340"/>
      <c r="N577" s="340"/>
      <c r="O577" s="340"/>
      <c r="P577" s="340"/>
      <c r="Q577" s="340"/>
      <c r="R577" s="340"/>
      <c r="S577" s="340"/>
      <c r="T577" s="340"/>
      <c r="U577" s="340"/>
      <c r="V577" s="342"/>
    </row>
    <row r="578" s="313" customFormat="1" ht="18" customHeight="1" spans="1:22">
      <c r="A578" s="336" t="s">
        <v>1701</v>
      </c>
      <c r="B578" s="3" t="s">
        <v>1702</v>
      </c>
      <c r="C578" s="4" t="s">
        <v>175</v>
      </c>
      <c r="D578" s="337" t="s">
        <v>312</v>
      </c>
      <c r="E578" s="3" t="s">
        <v>1703</v>
      </c>
      <c r="F578" s="338">
        <v>15147710636</v>
      </c>
      <c r="G578" s="339"/>
      <c r="H578" s="339"/>
      <c r="I578" s="340"/>
      <c r="J578" s="341"/>
      <c r="K578" s="341"/>
      <c r="L578" s="340"/>
      <c r="M578" s="340"/>
      <c r="N578" s="340"/>
      <c r="O578" s="340"/>
      <c r="P578" s="340"/>
      <c r="Q578" s="340"/>
      <c r="R578" s="340"/>
      <c r="S578" s="340"/>
      <c r="T578" s="340"/>
      <c r="U578" s="340"/>
      <c r="V578" s="342"/>
    </row>
    <row r="579" s="313" customFormat="1" ht="18" customHeight="1" spans="1:22">
      <c r="A579" s="336" t="s">
        <v>1704</v>
      </c>
      <c r="B579" s="3" t="s">
        <v>1705</v>
      </c>
      <c r="C579" s="4" t="s">
        <v>175</v>
      </c>
      <c r="D579" s="337" t="s">
        <v>312</v>
      </c>
      <c r="E579" s="3" t="s">
        <v>1706</v>
      </c>
      <c r="F579" s="338" t="s">
        <v>1707</v>
      </c>
      <c r="G579" s="339"/>
      <c r="H579" s="339"/>
      <c r="I579" s="340"/>
      <c r="J579" s="341"/>
      <c r="K579" s="341"/>
      <c r="L579" s="340"/>
      <c r="M579" s="340"/>
      <c r="N579" s="340"/>
      <c r="O579" s="340"/>
      <c r="P579" s="340"/>
      <c r="Q579" s="340"/>
      <c r="R579" s="340"/>
      <c r="S579" s="340"/>
      <c r="T579" s="340"/>
      <c r="U579" s="340"/>
      <c r="V579" s="342"/>
    </row>
    <row r="580" s="313" customFormat="1" ht="18" customHeight="1" spans="1:22">
      <c r="A580" s="336" t="s">
        <v>1708</v>
      </c>
      <c r="B580" s="3" t="s">
        <v>1709</v>
      </c>
      <c r="C580" s="4" t="s">
        <v>175</v>
      </c>
      <c r="D580" s="337" t="s">
        <v>312</v>
      </c>
      <c r="E580" s="3" t="s">
        <v>1710</v>
      </c>
      <c r="F580" s="338">
        <v>13347068573</v>
      </c>
      <c r="G580" s="339"/>
      <c r="H580" s="339"/>
      <c r="I580" s="340"/>
      <c r="J580" s="341"/>
      <c r="K580" s="341"/>
      <c r="L580" s="340"/>
      <c r="M580" s="340"/>
      <c r="N580" s="340"/>
      <c r="O580" s="340"/>
      <c r="P580" s="340"/>
      <c r="Q580" s="340"/>
      <c r="R580" s="340"/>
      <c r="S580" s="340"/>
      <c r="T580" s="340"/>
      <c r="U580" s="340"/>
      <c r="V580" s="342"/>
    </row>
    <row r="581" s="313" customFormat="1" ht="18" customHeight="1" spans="1:22">
      <c r="A581" s="336" t="s">
        <v>1711</v>
      </c>
      <c r="B581" s="3" t="s">
        <v>1712</v>
      </c>
      <c r="C581" s="4" t="s">
        <v>175</v>
      </c>
      <c r="D581" s="337" t="s">
        <v>312</v>
      </c>
      <c r="E581" s="3" t="s">
        <v>1713</v>
      </c>
      <c r="F581" s="338">
        <v>13847703879</v>
      </c>
      <c r="G581" s="339"/>
      <c r="H581" s="339"/>
      <c r="I581" s="340"/>
      <c r="J581" s="341"/>
      <c r="K581" s="341"/>
      <c r="L581" s="340"/>
      <c r="M581" s="340"/>
      <c r="N581" s="340"/>
      <c r="O581" s="340"/>
      <c r="P581" s="340"/>
      <c r="Q581" s="340"/>
      <c r="R581" s="340"/>
      <c r="S581" s="340"/>
      <c r="T581" s="340"/>
      <c r="U581" s="340"/>
      <c r="V581" s="342"/>
    </row>
    <row r="582" s="313" customFormat="1" ht="18" customHeight="1" spans="1:22">
      <c r="A582" s="336" t="s">
        <v>1714</v>
      </c>
      <c r="B582" s="3" t="s">
        <v>1715</v>
      </c>
      <c r="C582" s="4" t="s">
        <v>175</v>
      </c>
      <c r="D582" s="337" t="s">
        <v>312</v>
      </c>
      <c r="E582" s="3" t="s">
        <v>1716</v>
      </c>
      <c r="F582" s="338">
        <v>15924573140</v>
      </c>
      <c r="G582" s="339"/>
      <c r="H582" s="339"/>
      <c r="I582" s="340"/>
      <c r="J582" s="341"/>
      <c r="K582" s="341"/>
      <c r="L582" s="340"/>
      <c r="M582" s="340"/>
      <c r="N582" s="340"/>
      <c r="O582" s="340"/>
      <c r="P582" s="340"/>
      <c r="Q582" s="340"/>
      <c r="R582" s="340"/>
      <c r="S582" s="340"/>
      <c r="T582" s="340"/>
      <c r="U582" s="340"/>
      <c r="V582" s="342"/>
    </row>
    <row r="583" s="313" customFormat="1" ht="18" customHeight="1" spans="1:22">
      <c r="A583" s="336" t="s">
        <v>1717</v>
      </c>
      <c r="B583" s="3" t="s">
        <v>1718</v>
      </c>
      <c r="C583" s="4" t="s">
        <v>175</v>
      </c>
      <c r="D583" s="337" t="s">
        <v>312</v>
      </c>
      <c r="E583" s="3" t="s">
        <v>1719</v>
      </c>
      <c r="F583" s="338">
        <v>13847744993</v>
      </c>
      <c r="G583" s="339"/>
      <c r="H583" s="339"/>
      <c r="I583" s="340"/>
      <c r="J583" s="341"/>
      <c r="K583" s="341"/>
      <c r="L583" s="340"/>
      <c r="M583" s="340"/>
      <c r="N583" s="340"/>
      <c r="O583" s="340"/>
      <c r="P583" s="340"/>
      <c r="Q583" s="340"/>
      <c r="R583" s="340"/>
      <c r="S583" s="340"/>
      <c r="T583" s="340"/>
      <c r="U583" s="340"/>
      <c r="V583" s="342"/>
    </row>
    <row r="584" s="313" customFormat="1" ht="18" customHeight="1" spans="1:22">
      <c r="A584" s="336" t="s">
        <v>1720</v>
      </c>
      <c r="B584" s="3" t="s">
        <v>1721</v>
      </c>
      <c r="C584" s="4" t="s">
        <v>175</v>
      </c>
      <c r="D584" s="337" t="s">
        <v>312</v>
      </c>
      <c r="E584" s="3" t="s">
        <v>1722</v>
      </c>
      <c r="F584" s="338">
        <v>15049546976</v>
      </c>
      <c r="G584" s="339"/>
      <c r="H584" s="339"/>
      <c r="I584" s="340"/>
      <c r="J584" s="341"/>
      <c r="K584" s="341"/>
      <c r="L584" s="340"/>
      <c r="M584" s="340"/>
      <c r="N584" s="340"/>
      <c r="O584" s="340"/>
      <c r="P584" s="340"/>
      <c r="Q584" s="340"/>
      <c r="R584" s="340"/>
      <c r="S584" s="340"/>
      <c r="T584" s="340"/>
      <c r="U584" s="340"/>
      <c r="V584" s="342"/>
    </row>
    <row r="585" s="313" customFormat="1" ht="18" customHeight="1" spans="1:22">
      <c r="A585" s="336" t="s">
        <v>1723</v>
      </c>
      <c r="B585" s="3" t="s">
        <v>1724</v>
      </c>
      <c r="C585" s="4" t="s">
        <v>175</v>
      </c>
      <c r="D585" s="337" t="s">
        <v>312</v>
      </c>
      <c r="E585" s="3" t="s">
        <v>1725</v>
      </c>
      <c r="F585" s="338">
        <v>15049465959</v>
      </c>
      <c r="G585" s="314"/>
      <c r="H585" s="347"/>
      <c r="I585" s="314"/>
      <c r="J585" s="341"/>
      <c r="K585" s="341"/>
      <c r="L585" s="340"/>
      <c r="M585" s="340"/>
      <c r="N585" s="340"/>
      <c r="O585" s="340"/>
      <c r="P585" s="340"/>
      <c r="Q585" s="340"/>
      <c r="R585" s="340"/>
      <c r="S585" s="340"/>
      <c r="T585" s="340"/>
      <c r="U585" s="340"/>
      <c r="V585" s="342"/>
    </row>
    <row r="586" s="313" customFormat="1" ht="18" customHeight="1" spans="1:22">
      <c r="A586" s="336" t="s">
        <v>1726</v>
      </c>
      <c r="B586" s="3" t="s">
        <v>1727</v>
      </c>
      <c r="C586" s="4" t="s">
        <v>175</v>
      </c>
      <c r="D586" s="337" t="s">
        <v>312</v>
      </c>
      <c r="E586" s="3" t="s">
        <v>1728</v>
      </c>
      <c r="F586" s="338">
        <v>15149629084</v>
      </c>
      <c r="G586" s="339">
        <v>45859</v>
      </c>
      <c r="H586" s="339">
        <v>45862</v>
      </c>
      <c r="I586" s="340">
        <v>797</v>
      </c>
      <c r="J586" s="341"/>
      <c r="K586" s="341"/>
      <c r="L586" s="340"/>
      <c r="M586" s="340"/>
      <c r="N586" s="340"/>
      <c r="O586" s="340"/>
      <c r="P586" s="340"/>
      <c r="Q586" s="340"/>
      <c r="R586" s="340"/>
      <c r="S586" s="340"/>
      <c r="T586" s="340"/>
      <c r="U586" s="340"/>
      <c r="V586" s="342"/>
    </row>
    <row r="587" s="313" customFormat="1" ht="18" customHeight="1" spans="1:22">
      <c r="A587" s="336" t="s">
        <v>1729</v>
      </c>
      <c r="B587" s="3" t="s">
        <v>1730</v>
      </c>
      <c r="C587" s="4" t="s">
        <v>175</v>
      </c>
      <c r="D587" s="337" t="s">
        <v>312</v>
      </c>
      <c r="E587" s="3" t="s">
        <v>1731</v>
      </c>
      <c r="F587" s="338">
        <v>13451378110</v>
      </c>
      <c r="G587" s="339"/>
      <c r="H587" s="339"/>
      <c r="I587" s="340"/>
      <c r="J587" s="341"/>
      <c r="K587" s="341"/>
      <c r="L587" s="340"/>
      <c r="M587" s="340"/>
      <c r="N587" s="340"/>
      <c r="O587" s="340"/>
      <c r="P587" s="340"/>
      <c r="Q587" s="340"/>
      <c r="R587" s="340"/>
      <c r="S587" s="340"/>
      <c r="T587" s="340"/>
      <c r="U587" s="340"/>
      <c r="V587" s="342"/>
    </row>
    <row r="588" s="313" customFormat="1" ht="18" customHeight="1" spans="1:22">
      <c r="A588" s="336" t="s">
        <v>1732</v>
      </c>
      <c r="B588" s="3" t="s">
        <v>1733</v>
      </c>
      <c r="C588" s="4" t="s">
        <v>175</v>
      </c>
      <c r="D588" s="337" t="s">
        <v>312</v>
      </c>
      <c r="E588" s="3" t="s">
        <v>1734</v>
      </c>
      <c r="F588" s="338">
        <v>18747747681</v>
      </c>
      <c r="G588" s="339"/>
      <c r="H588" s="339"/>
      <c r="I588" s="340"/>
      <c r="J588" s="341"/>
      <c r="K588" s="341"/>
      <c r="L588" s="340"/>
      <c r="M588" s="340"/>
      <c r="N588" s="340"/>
      <c r="O588" s="340"/>
      <c r="P588" s="340"/>
      <c r="Q588" s="340"/>
      <c r="R588" s="340"/>
      <c r="S588" s="340"/>
      <c r="T588" s="340"/>
      <c r="U588" s="340"/>
      <c r="V588" s="342"/>
    </row>
    <row r="589" s="313" customFormat="1" ht="18" customHeight="1" spans="1:22">
      <c r="A589" s="336" t="s">
        <v>1735</v>
      </c>
      <c r="B589" s="3" t="s">
        <v>1736</v>
      </c>
      <c r="C589" s="4" t="s">
        <v>175</v>
      </c>
      <c r="D589" s="337" t="s">
        <v>312</v>
      </c>
      <c r="E589" s="3" t="s">
        <v>1737</v>
      </c>
      <c r="F589" s="338">
        <v>13789745929</v>
      </c>
      <c r="G589" s="339"/>
      <c r="H589" s="339"/>
      <c r="I589" s="340"/>
      <c r="J589" s="341"/>
      <c r="K589" s="341"/>
      <c r="L589" s="340"/>
      <c r="M589" s="340"/>
      <c r="N589" s="340"/>
      <c r="O589" s="340"/>
      <c r="P589" s="340"/>
      <c r="Q589" s="340"/>
      <c r="R589" s="340"/>
      <c r="S589" s="340"/>
      <c r="T589" s="340"/>
      <c r="U589" s="340"/>
      <c r="V589" s="342"/>
    </row>
    <row r="590" s="313" customFormat="1" ht="18" customHeight="1" spans="1:22">
      <c r="A590" s="336" t="s">
        <v>1738</v>
      </c>
      <c r="B590" s="3" t="s">
        <v>1739</v>
      </c>
      <c r="C590" s="4" t="s">
        <v>175</v>
      </c>
      <c r="D590" s="337" t="s">
        <v>312</v>
      </c>
      <c r="E590" s="3" t="s">
        <v>1740</v>
      </c>
      <c r="F590" s="338">
        <v>15560304622</v>
      </c>
      <c r="G590" s="339"/>
      <c r="H590" s="339"/>
      <c r="I590" s="340"/>
      <c r="J590" s="341"/>
      <c r="K590" s="341"/>
      <c r="L590" s="340"/>
      <c r="M590" s="340"/>
      <c r="N590" s="340"/>
      <c r="O590" s="340"/>
      <c r="P590" s="340"/>
      <c r="Q590" s="340"/>
      <c r="R590" s="340"/>
      <c r="S590" s="340"/>
      <c r="T590" s="340"/>
      <c r="U590" s="340"/>
      <c r="V590" s="342"/>
    </row>
    <row r="591" s="313" customFormat="1" ht="18" customHeight="1" spans="1:22">
      <c r="A591" s="336" t="s">
        <v>1741</v>
      </c>
      <c r="B591" s="3" t="s">
        <v>1742</v>
      </c>
      <c r="C591" s="4" t="s">
        <v>175</v>
      </c>
      <c r="D591" s="337" t="s">
        <v>312</v>
      </c>
      <c r="E591" s="3" t="s">
        <v>1743</v>
      </c>
      <c r="F591" s="338">
        <v>15134828780</v>
      </c>
      <c r="G591" s="339"/>
      <c r="H591" s="339"/>
      <c r="I591" s="340"/>
      <c r="J591" s="341"/>
      <c r="K591" s="341"/>
      <c r="L591" s="340"/>
      <c r="M591" s="340"/>
      <c r="N591" s="340"/>
      <c r="O591" s="340"/>
      <c r="P591" s="340"/>
      <c r="Q591" s="340"/>
      <c r="R591" s="340"/>
      <c r="S591" s="340"/>
      <c r="T591" s="340"/>
      <c r="U591" s="340"/>
      <c r="V591" s="342"/>
    </row>
    <row r="592" s="313" customFormat="1" ht="18" customHeight="1" spans="1:22">
      <c r="A592" s="336" t="s">
        <v>1744</v>
      </c>
      <c r="B592" s="3" t="s">
        <v>1745</v>
      </c>
      <c r="C592" s="4" t="s">
        <v>175</v>
      </c>
      <c r="D592" s="337" t="s">
        <v>312</v>
      </c>
      <c r="E592" s="3" t="s">
        <v>1746</v>
      </c>
      <c r="F592" s="338">
        <v>15248482209</v>
      </c>
      <c r="G592" s="339"/>
      <c r="H592" s="339"/>
      <c r="I592" s="340"/>
      <c r="J592" s="341"/>
      <c r="K592" s="341"/>
      <c r="L592" s="340"/>
      <c r="M592" s="340"/>
      <c r="N592" s="340"/>
      <c r="O592" s="340"/>
      <c r="P592" s="340"/>
      <c r="Q592" s="340"/>
      <c r="R592" s="340"/>
      <c r="S592" s="340"/>
      <c r="T592" s="340"/>
      <c r="U592" s="340"/>
      <c r="V592" s="342"/>
    </row>
    <row r="593" s="313" customFormat="1" ht="18" customHeight="1" spans="1:22">
      <c r="A593" s="336" t="s">
        <v>1747</v>
      </c>
      <c r="B593" s="3" t="s">
        <v>1748</v>
      </c>
      <c r="C593" s="4" t="s">
        <v>175</v>
      </c>
      <c r="D593" s="337" t="s">
        <v>312</v>
      </c>
      <c r="E593" s="3" t="s">
        <v>1749</v>
      </c>
      <c r="F593" s="338">
        <v>15647755176</v>
      </c>
      <c r="G593" s="339"/>
      <c r="H593" s="339"/>
      <c r="I593" s="340"/>
      <c r="J593" s="341"/>
      <c r="K593" s="341"/>
      <c r="L593" s="340"/>
      <c r="M593" s="340"/>
      <c r="N593" s="340"/>
      <c r="O593" s="340"/>
      <c r="P593" s="340"/>
      <c r="Q593" s="340"/>
      <c r="R593" s="340"/>
      <c r="S593" s="340"/>
      <c r="T593" s="340"/>
      <c r="U593" s="340"/>
      <c r="V593" s="342"/>
    </row>
    <row r="594" s="313" customFormat="1" ht="18" customHeight="1" spans="1:22">
      <c r="A594" s="336" t="s">
        <v>1750</v>
      </c>
      <c r="B594" s="3" t="s">
        <v>1751</v>
      </c>
      <c r="C594" s="4" t="s">
        <v>175</v>
      </c>
      <c r="D594" s="337" t="s">
        <v>312</v>
      </c>
      <c r="E594" s="3" t="s">
        <v>1752</v>
      </c>
      <c r="F594" s="338" t="s">
        <v>1753</v>
      </c>
      <c r="G594" s="339"/>
      <c r="H594" s="339"/>
      <c r="I594" s="340"/>
      <c r="J594" s="341"/>
      <c r="K594" s="341"/>
      <c r="L594" s="340"/>
      <c r="M594" s="340"/>
      <c r="N594" s="340"/>
      <c r="O594" s="340"/>
      <c r="P594" s="340"/>
      <c r="Q594" s="340"/>
      <c r="R594" s="340"/>
      <c r="S594" s="340"/>
      <c r="T594" s="340"/>
      <c r="U594" s="340"/>
      <c r="V594" s="342"/>
    </row>
    <row r="595" s="313" customFormat="1" ht="18" customHeight="1" spans="1:22">
      <c r="A595" s="336" t="s">
        <v>1754</v>
      </c>
      <c r="B595" s="3" t="s">
        <v>1755</v>
      </c>
      <c r="C595" s="4" t="s">
        <v>175</v>
      </c>
      <c r="D595" s="337" t="s">
        <v>312</v>
      </c>
      <c r="E595" s="3" t="s">
        <v>1756</v>
      </c>
      <c r="F595" s="338" t="s">
        <v>1757</v>
      </c>
      <c r="G595" s="339"/>
      <c r="H595" s="339"/>
      <c r="I595" s="340"/>
      <c r="J595" s="341"/>
      <c r="K595" s="341"/>
      <c r="L595" s="340"/>
      <c r="M595" s="340"/>
      <c r="N595" s="340"/>
      <c r="O595" s="340"/>
      <c r="P595" s="340"/>
      <c r="Q595" s="340"/>
      <c r="R595" s="340"/>
      <c r="S595" s="340"/>
      <c r="T595" s="340"/>
      <c r="U595" s="340"/>
      <c r="V595" s="342"/>
    </row>
    <row r="596" s="313" customFormat="1" ht="18" customHeight="1" spans="1:22">
      <c r="A596" s="336" t="s">
        <v>1758</v>
      </c>
      <c r="B596" s="3" t="s">
        <v>1759</v>
      </c>
      <c r="C596" s="4" t="s">
        <v>175</v>
      </c>
      <c r="D596" s="337" t="s">
        <v>312</v>
      </c>
      <c r="E596" s="3" t="s">
        <v>1760</v>
      </c>
      <c r="F596" s="338" t="s">
        <v>1761</v>
      </c>
      <c r="G596" s="339"/>
      <c r="H596" s="339"/>
      <c r="I596" s="340"/>
      <c r="J596" s="341"/>
      <c r="K596" s="341"/>
      <c r="L596" s="340"/>
      <c r="M596" s="340"/>
      <c r="N596" s="340"/>
      <c r="O596" s="340"/>
      <c r="P596" s="340"/>
      <c r="Q596" s="340"/>
      <c r="R596" s="340"/>
      <c r="S596" s="340"/>
      <c r="T596" s="340"/>
      <c r="U596" s="340"/>
      <c r="V596" s="342"/>
    </row>
    <row r="597" s="313" customFormat="1" ht="18" customHeight="1" spans="1:22">
      <c r="A597" s="336" t="s">
        <v>1762</v>
      </c>
      <c r="B597" s="3" t="s">
        <v>1763</v>
      </c>
      <c r="C597" s="4" t="s">
        <v>175</v>
      </c>
      <c r="D597" s="337" t="s">
        <v>312</v>
      </c>
      <c r="E597" s="3" t="s">
        <v>1764</v>
      </c>
      <c r="F597" s="338">
        <v>15354993158</v>
      </c>
      <c r="G597" s="339"/>
      <c r="H597" s="339"/>
      <c r="I597" s="340"/>
      <c r="J597" s="341"/>
      <c r="K597" s="341"/>
      <c r="L597" s="340"/>
      <c r="M597" s="340"/>
      <c r="N597" s="340"/>
      <c r="O597" s="340"/>
      <c r="P597" s="340"/>
      <c r="Q597" s="340"/>
      <c r="R597" s="340"/>
      <c r="S597" s="340"/>
      <c r="T597" s="340"/>
      <c r="U597" s="340"/>
      <c r="V597" s="342"/>
    </row>
    <row r="598" s="313" customFormat="1" ht="18" customHeight="1" spans="1:22">
      <c r="A598" s="336" t="s">
        <v>1765</v>
      </c>
      <c r="B598" s="3" t="s">
        <v>1766</v>
      </c>
      <c r="C598" s="4" t="s">
        <v>175</v>
      </c>
      <c r="D598" s="337" t="s">
        <v>312</v>
      </c>
      <c r="E598" s="3" t="s">
        <v>1767</v>
      </c>
      <c r="F598" s="338">
        <v>15304711915</v>
      </c>
      <c r="G598" s="339"/>
      <c r="H598" s="339"/>
      <c r="I598" s="340"/>
      <c r="J598" s="341"/>
      <c r="K598" s="341"/>
      <c r="L598" s="340"/>
      <c r="M598" s="340"/>
      <c r="N598" s="340"/>
      <c r="O598" s="340"/>
      <c r="P598" s="340"/>
      <c r="Q598" s="340"/>
      <c r="R598" s="340"/>
      <c r="S598" s="340"/>
      <c r="T598" s="340"/>
      <c r="U598" s="340"/>
      <c r="V598" s="342"/>
    </row>
    <row r="599" s="313" customFormat="1" ht="18" customHeight="1" spans="1:22">
      <c r="A599" s="336" t="s">
        <v>1768</v>
      </c>
      <c r="B599" s="3" t="s">
        <v>1769</v>
      </c>
      <c r="C599" s="4" t="s">
        <v>175</v>
      </c>
      <c r="D599" s="337" t="s">
        <v>312</v>
      </c>
      <c r="E599" s="3" t="s">
        <v>1770</v>
      </c>
      <c r="F599" s="338">
        <v>13310345513</v>
      </c>
      <c r="G599" s="339"/>
      <c r="H599" s="339"/>
      <c r="I599" s="340"/>
      <c r="J599" s="341"/>
      <c r="K599" s="341"/>
      <c r="L599" s="340"/>
      <c r="M599" s="340"/>
      <c r="N599" s="340"/>
      <c r="O599" s="340"/>
      <c r="P599" s="340"/>
      <c r="Q599" s="340"/>
      <c r="R599" s="340"/>
      <c r="S599" s="340"/>
      <c r="T599" s="340"/>
      <c r="U599" s="340"/>
      <c r="V599" s="342"/>
    </row>
    <row r="600" s="313" customFormat="1" ht="18" customHeight="1" spans="1:22">
      <c r="A600" s="336" t="s">
        <v>1771</v>
      </c>
      <c r="B600" s="3" t="s">
        <v>1772</v>
      </c>
      <c r="C600" s="4" t="s">
        <v>175</v>
      </c>
      <c r="D600" s="337" t="s">
        <v>312</v>
      </c>
      <c r="E600" s="3" t="s">
        <v>1773</v>
      </c>
      <c r="F600" s="338">
        <v>18347775679</v>
      </c>
      <c r="G600" s="339"/>
      <c r="H600" s="339"/>
      <c r="I600" s="340"/>
      <c r="J600" s="341"/>
      <c r="K600" s="341"/>
      <c r="L600" s="340"/>
      <c r="M600" s="340"/>
      <c r="N600" s="340"/>
      <c r="O600" s="340"/>
      <c r="P600" s="340"/>
      <c r="Q600" s="340"/>
      <c r="R600" s="340"/>
      <c r="S600" s="340"/>
      <c r="T600" s="340"/>
      <c r="U600" s="340"/>
      <c r="V600" s="342"/>
    </row>
    <row r="601" s="313" customFormat="1" ht="18" customHeight="1" spans="1:22">
      <c r="A601" s="336" t="s">
        <v>1774</v>
      </c>
      <c r="B601" s="3" t="s">
        <v>1775</v>
      </c>
      <c r="C601" s="4" t="s">
        <v>175</v>
      </c>
      <c r="D601" s="337" t="s">
        <v>312</v>
      </c>
      <c r="E601" s="3" t="s">
        <v>1776</v>
      </c>
      <c r="F601" s="338">
        <v>18246499746</v>
      </c>
      <c r="G601" s="339"/>
      <c r="H601" s="339"/>
      <c r="I601" s="340"/>
      <c r="J601" s="341"/>
      <c r="K601" s="341"/>
      <c r="L601" s="340"/>
      <c r="M601" s="340"/>
      <c r="N601" s="340"/>
      <c r="O601" s="340"/>
      <c r="P601" s="340"/>
      <c r="Q601" s="340"/>
      <c r="R601" s="340"/>
      <c r="S601" s="340"/>
      <c r="T601" s="340"/>
      <c r="U601" s="340"/>
      <c r="V601" s="342"/>
    </row>
    <row r="602" s="313" customFormat="1" ht="18" customHeight="1" spans="1:22">
      <c r="A602" s="336" t="s">
        <v>1777</v>
      </c>
      <c r="B602" s="3" t="s">
        <v>1778</v>
      </c>
      <c r="C602" s="4" t="s">
        <v>175</v>
      </c>
      <c r="D602" s="337" t="s">
        <v>312</v>
      </c>
      <c r="E602" s="3" t="s">
        <v>1779</v>
      </c>
      <c r="F602" s="338">
        <v>15704864183</v>
      </c>
      <c r="G602" s="339"/>
      <c r="H602" s="339"/>
      <c r="I602" s="340"/>
      <c r="J602" s="341"/>
      <c r="K602" s="341"/>
      <c r="L602" s="340"/>
      <c r="M602" s="340"/>
      <c r="N602" s="340"/>
      <c r="O602" s="340"/>
      <c r="P602" s="340"/>
      <c r="Q602" s="340"/>
      <c r="R602" s="340"/>
      <c r="S602" s="340"/>
      <c r="T602" s="340"/>
      <c r="U602" s="340"/>
      <c r="V602" s="342"/>
    </row>
    <row r="603" s="313" customFormat="1" ht="18" customHeight="1" spans="1:22">
      <c r="A603" s="336" t="s">
        <v>1780</v>
      </c>
      <c r="B603" s="3" t="s">
        <v>1781</v>
      </c>
      <c r="C603" s="4" t="s">
        <v>175</v>
      </c>
      <c r="D603" s="337" t="s">
        <v>312</v>
      </c>
      <c r="E603" s="3" t="s">
        <v>1782</v>
      </c>
      <c r="F603" s="338">
        <v>15149774688</v>
      </c>
      <c r="G603" s="339"/>
      <c r="H603" s="339"/>
      <c r="I603" s="340"/>
      <c r="J603" s="341"/>
      <c r="K603" s="341"/>
      <c r="L603" s="340"/>
      <c r="M603" s="340"/>
      <c r="N603" s="340"/>
      <c r="O603" s="340"/>
      <c r="P603" s="340"/>
      <c r="Q603" s="340"/>
      <c r="R603" s="340"/>
      <c r="S603" s="340"/>
      <c r="T603" s="340"/>
      <c r="U603" s="340"/>
      <c r="V603" s="342"/>
    </row>
    <row r="604" s="313" customFormat="1" ht="18" customHeight="1" spans="1:22">
      <c r="A604" s="336" t="s">
        <v>1783</v>
      </c>
      <c r="B604" s="3" t="s">
        <v>1784</v>
      </c>
      <c r="C604" s="4" t="s">
        <v>175</v>
      </c>
      <c r="D604" s="337" t="s">
        <v>312</v>
      </c>
      <c r="E604" s="3" t="s">
        <v>1785</v>
      </c>
      <c r="F604" s="338">
        <v>15648740581</v>
      </c>
      <c r="G604" s="339"/>
      <c r="H604" s="339"/>
      <c r="I604" s="340"/>
      <c r="J604" s="341"/>
      <c r="K604" s="341"/>
      <c r="L604" s="340"/>
      <c r="M604" s="340"/>
      <c r="N604" s="340"/>
      <c r="O604" s="340"/>
      <c r="P604" s="340"/>
      <c r="Q604" s="340"/>
      <c r="R604" s="340"/>
      <c r="S604" s="340"/>
      <c r="T604" s="340"/>
      <c r="U604" s="340"/>
      <c r="V604" s="342"/>
    </row>
    <row r="605" s="313" customFormat="1" ht="18" customHeight="1" spans="1:22">
      <c r="A605" s="336" t="s">
        <v>1786</v>
      </c>
      <c r="B605" s="3" t="s">
        <v>1787</v>
      </c>
      <c r="C605" s="4" t="s">
        <v>175</v>
      </c>
      <c r="D605" s="337" t="s">
        <v>312</v>
      </c>
      <c r="E605" s="3" t="s">
        <v>1788</v>
      </c>
      <c r="F605" s="338">
        <v>15848689109</v>
      </c>
      <c r="G605" s="339"/>
      <c r="H605" s="339"/>
      <c r="I605" s="340"/>
      <c r="J605" s="341"/>
      <c r="K605" s="341"/>
      <c r="L605" s="340"/>
      <c r="M605" s="340"/>
      <c r="N605" s="340"/>
      <c r="O605" s="340"/>
      <c r="P605" s="340"/>
      <c r="Q605" s="340"/>
      <c r="R605" s="340"/>
      <c r="S605" s="340"/>
      <c r="T605" s="340"/>
      <c r="U605" s="340"/>
      <c r="V605" s="342"/>
    </row>
    <row r="606" s="313" customFormat="1" ht="18" customHeight="1" spans="1:22">
      <c r="A606" s="336" t="s">
        <v>1789</v>
      </c>
      <c r="B606" s="3" t="s">
        <v>1790</v>
      </c>
      <c r="C606" s="4" t="s">
        <v>175</v>
      </c>
      <c r="D606" s="337" t="s">
        <v>312</v>
      </c>
      <c r="E606" s="3" t="s">
        <v>1791</v>
      </c>
      <c r="F606" s="338">
        <v>13198882959</v>
      </c>
      <c r="G606" s="339"/>
      <c r="H606" s="339"/>
      <c r="I606" s="340"/>
      <c r="J606" s="341"/>
      <c r="K606" s="341"/>
      <c r="L606" s="340"/>
      <c r="M606" s="340"/>
      <c r="N606" s="340"/>
      <c r="O606" s="340"/>
      <c r="P606" s="340"/>
      <c r="Q606" s="340"/>
      <c r="R606" s="340"/>
      <c r="S606" s="340"/>
      <c r="T606" s="340"/>
      <c r="U606" s="340"/>
      <c r="V606" s="342"/>
    </row>
    <row r="607" s="313" customFormat="1" ht="18" customHeight="1" spans="1:22">
      <c r="A607" s="336" t="s">
        <v>1792</v>
      </c>
      <c r="B607" s="3" t="s">
        <v>1793</v>
      </c>
      <c r="C607" s="4" t="s">
        <v>175</v>
      </c>
      <c r="D607" s="337" t="s">
        <v>312</v>
      </c>
      <c r="E607" s="3" t="s">
        <v>1794</v>
      </c>
      <c r="F607" s="338">
        <v>15540331188</v>
      </c>
      <c r="G607" s="339"/>
      <c r="H607" s="339"/>
      <c r="I607" s="340"/>
      <c r="J607" s="341"/>
      <c r="K607" s="341"/>
      <c r="L607" s="340"/>
      <c r="M607" s="340"/>
      <c r="N607" s="340"/>
      <c r="O607" s="340"/>
      <c r="P607" s="340"/>
      <c r="Q607" s="340"/>
      <c r="R607" s="340"/>
      <c r="S607" s="340"/>
      <c r="T607" s="340"/>
      <c r="U607" s="340"/>
      <c r="V607" s="342"/>
    </row>
    <row r="608" s="313" customFormat="1" ht="18" customHeight="1" spans="1:22">
      <c r="A608" s="336" t="s">
        <v>1795</v>
      </c>
      <c r="B608" s="3" t="s">
        <v>1796</v>
      </c>
      <c r="C608" s="4" t="s">
        <v>175</v>
      </c>
      <c r="D608" s="337" t="s">
        <v>312</v>
      </c>
      <c r="E608" s="3" t="s">
        <v>1797</v>
      </c>
      <c r="F608" s="338">
        <v>15242301352</v>
      </c>
      <c r="G608" s="339"/>
      <c r="H608" s="339"/>
      <c r="I608" s="340"/>
      <c r="J608" s="341"/>
      <c r="K608" s="341"/>
      <c r="L608" s="340"/>
      <c r="M608" s="340"/>
      <c r="N608" s="340"/>
      <c r="O608" s="340"/>
      <c r="P608" s="340"/>
      <c r="Q608" s="340"/>
      <c r="R608" s="340"/>
      <c r="S608" s="340"/>
      <c r="T608" s="340"/>
      <c r="U608" s="340"/>
      <c r="V608" s="342"/>
    </row>
    <row r="609" s="313" customFormat="1" ht="18" customHeight="1" spans="1:22">
      <c r="A609" s="336" t="s">
        <v>1798</v>
      </c>
      <c r="B609" s="3" t="s">
        <v>1799</v>
      </c>
      <c r="C609" s="4" t="s">
        <v>175</v>
      </c>
      <c r="D609" s="337" t="s">
        <v>312</v>
      </c>
      <c r="E609" s="3" t="s">
        <v>1800</v>
      </c>
      <c r="F609" s="338">
        <v>13150880213</v>
      </c>
      <c r="G609" s="339"/>
      <c r="H609" s="339"/>
      <c r="I609" s="340"/>
      <c r="J609" s="341"/>
      <c r="K609" s="341"/>
      <c r="L609" s="340"/>
      <c r="M609" s="340"/>
      <c r="N609" s="340"/>
      <c r="O609" s="340"/>
      <c r="P609" s="340"/>
      <c r="Q609" s="340"/>
      <c r="R609" s="340"/>
      <c r="S609" s="340"/>
      <c r="T609" s="340"/>
      <c r="U609" s="340"/>
      <c r="V609" s="342"/>
    </row>
    <row r="610" s="313" customFormat="1" ht="18" customHeight="1" spans="1:22">
      <c r="A610" s="336" t="s">
        <v>1801</v>
      </c>
      <c r="B610" s="3" t="s">
        <v>1802</v>
      </c>
      <c r="C610" s="4" t="s">
        <v>175</v>
      </c>
      <c r="D610" s="337" t="s">
        <v>312</v>
      </c>
      <c r="E610" s="3" t="s">
        <v>1803</v>
      </c>
      <c r="F610" s="338">
        <v>13734833517</v>
      </c>
      <c r="G610" s="339"/>
      <c r="H610" s="339"/>
      <c r="I610" s="340"/>
      <c r="J610" s="341"/>
      <c r="K610" s="341"/>
      <c r="L610" s="340"/>
      <c r="M610" s="340"/>
      <c r="N610" s="340"/>
      <c r="O610" s="340"/>
      <c r="P610" s="340"/>
      <c r="Q610" s="340"/>
      <c r="R610" s="340"/>
      <c r="S610" s="340"/>
      <c r="T610" s="340"/>
      <c r="U610" s="340"/>
      <c r="V610" s="342"/>
    </row>
    <row r="611" s="313" customFormat="1" ht="18" customHeight="1" spans="1:22">
      <c r="A611" s="336" t="s">
        <v>1804</v>
      </c>
      <c r="B611" s="3" t="s">
        <v>1805</v>
      </c>
      <c r="C611" s="4" t="s">
        <v>175</v>
      </c>
      <c r="D611" s="337" t="s">
        <v>312</v>
      </c>
      <c r="E611" s="3" t="s">
        <v>1806</v>
      </c>
      <c r="F611" s="338">
        <v>18586174501</v>
      </c>
      <c r="G611" s="339"/>
      <c r="H611" s="339"/>
      <c r="I611" s="340"/>
      <c r="J611" s="341"/>
      <c r="K611" s="341"/>
      <c r="L611" s="340"/>
      <c r="M611" s="340"/>
      <c r="N611" s="340"/>
      <c r="O611" s="340"/>
      <c r="P611" s="340"/>
      <c r="Q611" s="340"/>
      <c r="R611" s="340"/>
      <c r="S611" s="340"/>
      <c r="T611" s="340"/>
      <c r="U611" s="340"/>
      <c r="V611" s="342"/>
    </row>
    <row r="612" s="313" customFormat="1" ht="18" customHeight="1" spans="1:22">
      <c r="A612" s="336" t="s">
        <v>1807</v>
      </c>
      <c r="B612" s="3" t="s">
        <v>906</v>
      </c>
      <c r="C612" s="4" t="s">
        <v>175</v>
      </c>
      <c r="D612" s="337" t="s">
        <v>312</v>
      </c>
      <c r="E612" s="3" t="s">
        <v>1808</v>
      </c>
      <c r="F612" s="338">
        <v>13634772144</v>
      </c>
      <c r="G612" s="339"/>
      <c r="H612" s="339"/>
      <c r="I612" s="340"/>
      <c r="J612" s="341"/>
      <c r="K612" s="341"/>
      <c r="L612" s="340"/>
      <c r="M612" s="340"/>
      <c r="N612" s="340"/>
      <c r="O612" s="340"/>
      <c r="P612" s="340"/>
      <c r="Q612" s="340"/>
      <c r="R612" s="340"/>
      <c r="S612" s="340"/>
      <c r="T612" s="340"/>
      <c r="U612" s="340"/>
      <c r="V612" s="342"/>
    </row>
    <row r="613" s="313" customFormat="1" ht="18" customHeight="1" spans="1:22">
      <c r="A613" s="336" t="s">
        <v>1809</v>
      </c>
      <c r="B613" s="3" t="s">
        <v>1810</v>
      </c>
      <c r="C613" s="4" t="s">
        <v>175</v>
      </c>
      <c r="D613" s="337" t="s">
        <v>312</v>
      </c>
      <c r="E613" s="3" t="s">
        <v>1811</v>
      </c>
      <c r="F613" s="338">
        <v>15047358414</v>
      </c>
      <c r="G613" s="339"/>
      <c r="H613" s="339"/>
      <c r="I613" s="340"/>
      <c r="J613" s="341"/>
      <c r="K613" s="341"/>
      <c r="L613" s="340"/>
      <c r="M613" s="340"/>
      <c r="N613" s="340"/>
      <c r="O613" s="340"/>
      <c r="P613" s="340"/>
      <c r="Q613" s="340"/>
      <c r="R613" s="340"/>
      <c r="S613" s="340"/>
      <c r="T613" s="340"/>
      <c r="U613" s="340"/>
      <c r="V613" s="342"/>
    </row>
    <row r="614" s="313" customFormat="1" ht="18" customHeight="1" spans="1:22">
      <c r="A614" s="336" t="s">
        <v>1812</v>
      </c>
      <c r="B614" s="3" t="s">
        <v>1813</v>
      </c>
      <c r="C614" s="4" t="s">
        <v>175</v>
      </c>
      <c r="D614" s="337" t="s">
        <v>312</v>
      </c>
      <c r="E614" s="3" t="s">
        <v>1814</v>
      </c>
      <c r="F614" s="338">
        <v>18004771773</v>
      </c>
      <c r="G614" s="339"/>
      <c r="H614" s="339"/>
      <c r="I614" s="340"/>
      <c r="J614" s="341"/>
      <c r="K614" s="341"/>
      <c r="L614" s="340"/>
      <c r="M614" s="340"/>
      <c r="N614" s="340"/>
      <c r="O614" s="340"/>
      <c r="P614" s="340"/>
      <c r="Q614" s="340"/>
      <c r="R614" s="340"/>
      <c r="S614" s="340"/>
      <c r="T614" s="340"/>
      <c r="U614" s="340"/>
      <c r="V614" s="342"/>
    </row>
    <row r="615" s="313" customFormat="1" ht="18" customHeight="1" spans="1:22">
      <c r="A615" s="336" t="s">
        <v>1815</v>
      </c>
      <c r="B615" s="3" t="s">
        <v>1816</v>
      </c>
      <c r="C615" s="4" t="s">
        <v>175</v>
      </c>
      <c r="D615" s="337" t="s">
        <v>312</v>
      </c>
      <c r="E615" s="3" t="s">
        <v>1817</v>
      </c>
      <c r="F615" s="338">
        <v>15598790305</v>
      </c>
      <c r="G615" s="339"/>
      <c r="H615" s="339"/>
      <c r="I615" s="340"/>
      <c r="J615" s="341"/>
      <c r="K615" s="341"/>
      <c r="L615" s="340"/>
      <c r="M615" s="340"/>
      <c r="N615" s="340"/>
      <c r="O615" s="340"/>
      <c r="P615" s="340"/>
      <c r="Q615" s="340"/>
      <c r="R615" s="340"/>
      <c r="S615" s="340"/>
      <c r="T615" s="340"/>
      <c r="U615" s="340"/>
      <c r="V615" s="342"/>
    </row>
    <row r="616" s="313" customFormat="1" ht="18" customHeight="1" spans="1:22">
      <c r="A616" s="336" t="s">
        <v>1818</v>
      </c>
      <c r="B616" s="3" t="s">
        <v>1819</v>
      </c>
      <c r="C616" s="4" t="s">
        <v>175</v>
      </c>
      <c r="D616" s="337" t="s">
        <v>312</v>
      </c>
      <c r="E616" s="3" t="s">
        <v>1820</v>
      </c>
      <c r="F616" s="338">
        <v>18347317471</v>
      </c>
      <c r="G616" s="339"/>
      <c r="H616" s="339"/>
      <c r="I616" s="340"/>
      <c r="J616" s="341"/>
      <c r="K616" s="341"/>
      <c r="L616" s="340"/>
      <c r="M616" s="340"/>
      <c r="N616" s="340"/>
      <c r="O616" s="340"/>
      <c r="P616" s="340"/>
      <c r="Q616" s="340"/>
      <c r="R616" s="340"/>
      <c r="S616" s="340"/>
      <c r="T616" s="340"/>
      <c r="U616" s="340"/>
      <c r="V616" s="342"/>
    </row>
    <row r="617" s="313" customFormat="1" ht="18" customHeight="1" spans="1:22">
      <c r="A617" s="336" t="s">
        <v>1821</v>
      </c>
      <c r="B617" s="3" t="s">
        <v>1822</v>
      </c>
      <c r="C617" s="4" t="s">
        <v>175</v>
      </c>
      <c r="D617" s="337" t="s">
        <v>312</v>
      </c>
      <c r="E617" s="3" t="s">
        <v>1823</v>
      </c>
      <c r="F617" s="338">
        <v>17614719028</v>
      </c>
      <c r="G617" s="339"/>
      <c r="H617" s="339"/>
      <c r="I617" s="340"/>
      <c r="J617" s="341"/>
      <c r="K617" s="341"/>
      <c r="L617" s="340"/>
      <c r="M617" s="340"/>
      <c r="N617" s="340"/>
      <c r="O617" s="340"/>
      <c r="P617" s="340"/>
      <c r="Q617" s="340"/>
      <c r="R617" s="340"/>
      <c r="S617" s="340"/>
      <c r="T617" s="340"/>
      <c r="U617" s="340"/>
      <c r="V617" s="342"/>
    </row>
    <row r="618" s="313" customFormat="1" ht="18" customHeight="1" spans="1:22">
      <c r="A618" s="336" t="s">
        <v>1824</v>
      </c>
      <c r="B618" s="3" t="s">
        <v>1825</v>
      </c>
      <c r="C618" s="4" t="s">
        <v>175</v>
      </c>
      <c r="D618" s="337" t="s">
        <v>312</v>
      </c>
      <c r="E618" s="3" t="s">
        <v>1826</v>
      </c>
      <c r="F618" s="338">
        <v>13947755994</v>
      </c>
      <c r="G618" s="339"/>
      <c r="H618" s="339"/>
      <c r="I618" s="340"/>
      <c r="J618" s="341"/>
      <c r="K618" s="341"/>
      <c r="L618" s="340"/>
      <c r="M618" s="340"/>
      <c r="N618" s="340"/>
      <c r="O618" s="340"/>
      <c r="P618" s="340"/>
      <c r="Q618" s="340"/>
      <c r="R618" s="340"/>
      <c r="S618" s="340"/>
      <c r="T618" s="340"/>
      <c r="U618" s="340"/>
      <c r="V618" s="342"/>
    </row>
    <row r="619" s="313" customFormat="1" ht="18" customHeight="1" spans="1:22">
      <c r="A619" s="336" t="s">
        <v>1827</v>
      </c>
      <c r="B619" s="3" t="s">
        <v>1828</v>
      </c>
      <c r="C619" s="4" t="s">
        <v>175</v>
      </c>
      <c r="D619" s="337" t="s">
        <v>312</v>
      </c>
      <c r="E619" s="476" t="s">
        <v>1829</v>
      </c>
      <c r="F619" s="338">
        <v>15389839594</v>
      </c>
      <c r="G619" s="339">
        <v>45765</v>
      </c>
      <c r="H619" s="339">
        <v>45767</v>
      </c>
      <c r="I619" s="340">
        <v>870.8</v>
      </c>
      <c r="J619" s="341"/>
      <c r="K619" s="341"/>
      <c r="L619" s="340"/>
      <c r="M619" s="340"/>
      <c r="N619" s="340"/>
      <c r="O619" s="340"/>
      <c r="P619" s="340"/>
      <c r="Q619" s="340"/>
      <c r="R619" s="340"/>
      <c r="S619" s="340"/>
      <c r="T619" s="340"/>
      <c r="U619" s="340"/>
      <c r="V619" s="342"/>
    </row>
    <row r="620" s="313" customFormat="1" ht="18" customHeight="1" spans="1:22">
      <c r="A620" s="336" t="s">
        <v>1830</v>
      </c>
      <c r="B620" s="3" t="s">
        <v>1831</v>
      </c>
      <c r="C620" s="4" t="s">
        <v>175</v>
      </c>
      <c r="D620" s="337" t="s">
        <v>312</v>
      </c>
      <c r="E620" s="476" t="s">
        <v>1832</v>
      </c>
      <c r="F620" s="338">
        <v>15047398407</v>
      </c>
      <c r="G620" s="339"/>
      <c r="H620" s="339"/>
      <c r="I620" s="340"/>
      <c r="J620" s="341"/>
      <c r="K620" s="341"/>
      <c r="L620" s="340"/>
      <c r="M620" s="340"/>
      <c r="N620" s="340"/>
      <c r="O620" s="340"/>
      <c r="P620" s="340"/>
      <c r="Q620" s="340"/>
      <c r="R620" s="340"/>
      <c r="S620" s="340"/>
      <c r="T620" s="340"/>
      <c r="U620" s="340"/>
      <c r="V620" s="342"/>
    </row>
    <row r="621" s="313" customFormat="1" ht="18" customHeight="1" spans="1:22">
      <c r="A621" s="336" t="s">
        <v>1833</v>
      </c>
      <c r="B621" s="3" t="s">
        <v>1834</v>
      </c>
      <c r="C621" s="4" t="s">
        <v>175</v>
      </c>
      <c r="D621" s="337" t="s">
        <v>312</v>
      </c>
      <c r="E621" s="476" t="s">
        <v>1835</v>
      </c>
      <c r="F621" s="338">
        <v>13948174307</v>
      </c>
      <c r="G621" s="339"/>
      <c r="H621" s="339"/>
      <c r="I621" s="340"/>
      <c r="J621" s="341"/>
      <c r="K621" s="341"/>
      <c r="L621" s="340"/>
      <c r="M621" s="340"/>
      <c r="N621" s="340"/>
      <c r="O621" s="340"/>
      <c r="P621" s="340"/>
      <c r="Q621" s="340"/>
      <c r="R621" s="340"/>
      <c r="S621" s="340"/>
      <c r="T621" s="340"/>
      <c r="U621" s="340"/>
      <c r="V621" s="342"/>
    </row>
    <row r="622" s="313" customFormat="1" ht="18" customHeight="1" spans="1:22">
      <c r="A622" s="336" t="s">
        <v>1836</v>
      </c>
      <c r="B622" s="3" t="s">
        <v>1837</v>
      </c>
      <c r="C622" s="4" t="s">
        <v>175</v>
      </c>
      <c r="D622" s="337" t="s">
        <v>312</v>
      </c>
      <c r="E622" s="476" t="s">
        <v>1838</v>
      </c>
      <c r="F622" s="338">
        <v>13354714575</v>
      </c>
      <c r="G622" s="339"/>
      <c r="H622" s="339"/>
      <c r="I622" s="340"/>
      <c r="J622" s="341"/>
      <c r="K622" s="341"/>
      <c r="L622" s="340"/>
      <c r="M622" s="340"/>
      <c r="N622" s="340"/>
      <c r="O622" s="340"/>
      <c r="P622" s="340"/>
      <c r="Q622" s="340"/>
      <c r="R622" s="340"/>
      <c r="S622" s="340"/>
      <c r="T622" s="340"/>
      <c r="U622" s="340"/>
      <c r="V622" s="342"/>
    </row>
    <row r="623" s="313" customFormat="1" ht="18" customHeight="1" spans="1:22">
      <c r="A623" s="336" t="s">
        <v>1839</v>
      </c>
      <c r="B623" s="3" t="s">
        <v>1840</v>
      </c>
      <c r="C623" s="4" t="s">
        <v>175</v>
      </c>
      <c r="D623" s="337" t="s">
        <v>312</v>
      </c>
      <c r="E623" s="3" t="s">
        <v>1841</v>
      </c>
      <c r="F623" s="338">
        <v>15947395150</v>
      </c>
      <c r="G623" s="339"/>
      <c r="H623" s="339"/>
      <c r="I623" s="340"/>
      <c r="J623" s="341"/>
      <c r="K623" s="341"/>
      <c r="L623" s="340"/>
      <c r="M623" s="340"/>
      <c r="N623" s="340"/>
      <c r="O623" s="340"/>
      <c r="P623" s="340"/>
      <c r="Q623" s="340"/>
      <c r="R623" s="340"/>
      <c r="S623" s="340"/>
      <c r="T623" s="340"/>
      <c r="U623" s="340"/>
      <c r="V623" s="342"/>
    </row>
    <row r="624" s="313" customFormat="1" ht="18" customHeight="1" spans="1:22">
      <c r="A624" s="336" t="s">
        <v>1842</v>
      </c>
      <c r="B624" s="3" t="s">
        <v>1843</v>
      </c>
      <c r="C624" s="4" t="s">
        <v>175</v>
      </c>
      <c r="D624" s="337" t="s">
        <v>312</v>
      </c>
      <c r="E624" s="476" t="s">
        <v>1844</v>
      </c>
      <c r="F624" s="338">
        <v>18548147578</v>
      </c>
      <c r="G624" s="339"/>
      <c r="H624" s="339"/>
      <c r="I624" s="340"/>
      <c r="J624" s="341"/>
      <c r="K624" s="341"/>
      <c r="L624" s="340"/>
      <c r="M624" s="340"/>
      <c r="N624" s="340"/>
      <c r="O624" s="340"/>
      <c r="P624" s="340"/>
      <c r="Q624" s="340"/>
      <c r="R624" s="340"/>
      <c r="S624" s="340"/>
      <c r="T624" s="340"/>
      <c r="U624" s="340"/>
      <c r="V624" s="342"/>
    </row>
    <row r="625" s="313" customFormat="1" ht="18" customHeight="1" spans="1:22">
      <c r="A625" s="336"/>
      <c r="B625" s="3" t="s">
        <v>1845</v>
      </c>
      <c r="C625" s="4" t="s">
        <v>175</v>
      </c>
      <c r="D625" s="337" t="s">
        <v>312</v>
      </c>
      <c r="E625" s="476" t="s">
        <v>1846</v>
      </c>
      <c r="F625" s="338">
        <v>18248171747</v>
      </c>
      <c r="G625" s="339"/>
      <c r="H625" s="339"/>
      <c r="I625" s="340"/>
      <c r="J625" s="341"/>
      <c r="K625" s="341"/>
      <c r="L625" s="340"/>
      <c r="M625" s="340"/>
      <c r="N625" s="340"/>
      <c r="O625" s="340"/>
      <c r="P625" s="340"/>
      <c r="Q625" s="340"/>
      <c r="R625" s="340"/>
      <c r="S625" s="340"/>
      <c r="T625" s="340"/>
      <c r="U625" s="340"/>
      <c r="V625" s="342"/>
    </row>
    <row r="626" s="313" customFormat="1" ht="18" customHeight="1" spans="1:22">
      <c r="A626" s="336"/>
      <c r="B626" s="3" t="s">
        <v>1847</v>
      </c>
      <c r="C626" s="4" t="s">
        <v>175</v>
      </c>
      <c r="D626" s="337" t="s">
        <v>312</v>
      </c>
      <c r="E626" s="476" t="s">
        <v>1848</v>
      </c>
      <c r="F626" s="338">
        <v>15894913384</v>
      </c>
      <c r="G626" s="339"/>
      <c r="H626" s="339"/>
      <c r="I626" s="340"/>
      <c r="J626" s="341"/>
      <c r="K626" s="341"/>
      <c r="L626" s="340"/>
      <c r="M626" s="340"/>
      <c r="N626" s="340"/>
      <c r="O626" s="340"/>
      <c r="P626" s="340"/>
      <c r="Q626" s="340"/>
      <c r="R626" s="340"/>
      <c r="S626" s="340"/>
      <c r="T626" s="340"/>
      <c r="U626" s="340"/>
      <c r="V626" s="342"/>
    </row>
    <row r="627" s="313" customFormat="1" ht="18" customHeight="1" spans="1:22">
      <c r="A627" s="336"/>
      <c r="B627" s="3" t="s">
        <v>1849</v>
      </c>
      <c r="C627" s="3" t="s">
        <v>175</v>
      </c>
      <c r="D627" s="3" t="s">
        <v>312</v>
      </c>
      <c r="E627" s="477" t="s">
        <v>1850</v>
      </c>
      <c r="F627" s="338">
        <v>13190527063</v>
      </c>
      <c r="G627" s="339"/>
      <c r="H627" s="339"/>
      <c r="I627" s="340"/>
      <c r="J627" s="341"/>
      <c r="K627" s="341"/>
      <c r="L627" s="340"/>
      <c r="M627" s="340"/>
      <c r="N627" s="340"/>
      <c r="O627" s="340"/>
      <c r="P627" s="340"/>
      <c r="Q627" s="340"/>
      <c r="R627" s="340"/>
      <c r="S627" s="340"/>
      <c r="T627" s="340"/>
      <c r="U627" s="340"/>
      <c r="V627" s="342"/>
    </row>
    <row r="628" s="313" customFormat="1" ht="18" customHeight="1" spans="1:22">
      <c r="A628" s="336"/>
      <c r="B628" s="3" t="s">
        <v>1851</v>
      </c>
      <c r="C628" s="3" t="s">
        <v>175</v>
      </c>
      <c r="D628" s="3" t="s">
        <v>312</v>
      </c>
      <c r="E628" s="477" t="s">
        <v>1852</v>
      </c>
      <c r="F628" s="338">
        <v>13674841940</v>
      </c>
      <c r="G628" s="339"/>
      <c r="H628" s="339"/>
      <c r="I628" s="340"/>
      <c r="J628" s="341"/>
      <c r="K628" s="341"/>
      <c r="L628" s="340"/>
      <c r="M628" s="340"/>
      <c r="N628" s="340"/>
      <c r="O628" s="340"/>
      <c r="P628" s="340"/>
      <c r="Q628" s="340"/>
      <c r="R628" s="340"/>
      <c r="S628" s="340"/>
      <c r="T628" s="340"/>
      <c r="U628" s="340"/>
      <c r="V628" s="342"/>
    </row>
    <row r="629" s="313" customFormat="1" ht="18" customHeight="1" spans="1:22">
      <c r="A629" s="336"/>
      <c r="B629" s="4" t="s">
        <v>1853</v>
      </c>
      <c r="C629" s="4" t="s">
        <v>175</v>
      </c>
      <c r="D629" s="4" t="s">
        <v>312</v>
      </c>
      <c r="E629" s="477" t="s">
        <v>1854</v>
      </c>
      <c r="F629" s="338">
        <v>18048380723</v>
      </c>
      <c r="G629" s="339"/>
      <c r="H629" s="339"/>
      <c r="I629" s="340"/>
      <c r="J629" s="341"/>
      <c r="K629" s="341"/>
      <c r="L629" s="340"/>
      <c r="M629" s="340"/>
      <c r="N629" s="340"/>
      <c r="O629" s="340"/>
      <c r="P629" s="340"/>
      <c r="Q629" s="340"/>
      <c r="R629" s="340"/>
      <c r="S629" s="340"/>
      <c r="T629" s="340"/>
      <c r="U629" s="340"/>
      <c r="V629" s="342"/>
    </row>
    <row r="630" s="313" customFormat="1" ht="18" customHeight="1" spans="1:22">
      <c r="A630" s="336"/>
      <c r="B630" s="4" t="s">
        <v>1855</v>
      </c>
      <c r="C630" s="4" t="s">
        <v>175</v>
      </c>
      <c r="D630" s="4" t="s">
        <v>312</v>
      </c>
      <c r="E630" s="477" t="s">
        <v>1856</v>
      </c>
      <c r="F630" s="338">
        <v>18748127565</v>
      </c>
      <c r="G630" s="339"/>
      <c r="H630" s="339"/>
      <c r="I630" s="340"/>
      <c r="J630" s="341"/>
      <c r="K630" s="341"/>
      <c r="L630" s="340"/>
      <c r="M630" s="340"/>
      <c r="N630" s="340"/>
      <c r="O630" s="340"/>
      <c r="P630" s="340"/>
      <c r="Q630" s="340"/>
      <c r="R630" s="340"/>
      <c r="S630" s="340"/>
      <c r="T630" s="340"/>
      <c r="U630" s="340"/>
      <c r="V630" s="342"/>
    </row>
    <row r="631" s="313" customFormat="1" ht="18" customHeight="1" spans="1:22">
      <c r="A631" s="336"/>
      <c r="B631" s="4" t="s">
        <v>1857</v>
      </c>
      <c r="C631" s="4"/>
      <c r="D631" s="4"/>
      <c r="E631" s="4"/>
      <c r="F631" s="338"/>
      <c r="G631" s="339">
        <v>45669</v>
      </c>
      <c r="H631" s="339">
        <v>45672</v>
      </c>
      <c r="I631" s="340">
        <v>955.5</v>
      </c>
      <c r="J631" s="341">
        <v>45651</v>
      </c>
      <c r="K631" s="341">
        <v>45660</v>
      </c>
      <c r="L631" s="340">
        <v>3099.5</v>
      </c>
      <c r="M631" s="340"/>
      <c r="N631" s="340"/>
      <c r="O631" s="340"/>
      <c r="P631" s="340"/>
      <c r="Q631" s="340"/>
      <c r="R631" s="340"/>
      <c r="S631" s="340"/>
      <c r="T631" s="340"/>
      <c r="U631" s="340"/>
      <c r="V631" s="342"/>
    </row>
    <row r="632" s="313" customFormat="1" ht="18" customHeight="1" spans="1:22">
      <c r="A632" s="336"/>
      <c r="B632" s="3" t="s">
        <v>1858</v>
      </c>
      <c r="C632" s="4" t="s">
        <v>175</v>
      </c>
      <c r="D632" s="337" t="s">
        <v>312</v>
      </c>
      <c r="E632" s="476" t="s">
        <v>1859</v>
      </c>
      <c r="F632" s="338">
        <v>15044744369</v>
      </c>
      <c r="G632" s="339"/>
      <c r="H632" s="339"/>
      <c r="I632" s="340"/>
      <c r="J632" s="341"/>
      <c r="K632" s="341"/>
      <c r="L632" s="340"/>
      <c r="M632" s="340"/>
      <c r="N632" s="340"/>
      <c r="O632" s="340"/>
      <c r="P632" s="340"/>
      <c r="Q632" s="340"/>
      <c r="R632" s="340"/>
      <c r="S632" s="340"/>
      <c r="T632" s="340"/>
      <c r="U632" s="340"/>
      <c r="V632" s="342"/>
    </row>
    <row r="633" s="313" customFormat="1" ht="18" customHeight="1" spans="1:22">
      <c r="A633" s="336" t="s">
        <v>1860</v>
      </c>
      <c r="B633" s="4" t="s">
        <v>1861</v>
      </c>
      <c r="C633" s="4" t="s">
        <v>175</v>
      </c>
      <c r="D633" s="4" t="s">
        <v>312</v>
      </c>
      <c r="E633" s="477" t="s">
        <v>1862</v>
      </c>
      <c r="F633" s="338">
        <v>13337094610</v>
      </c>
      <c r="G633" s="339"/>
      <c r="H633" s="339"/>
      <c r="I633" s="340"/>
      <c r="J633" s="341"/>
      <c r="K633" s="341"/>
      <c r="L633" s="340"/>
      <c r="M633" s="340"/>
      <c r="N633" s="340"/>
      <c r="O633" s="340"/>
      <c r="P633" s="340"/>
      <c r="Q633" s="340"/>
      <c r="R633" s="340"/>
      <c r="S633" s="340"/>
      <c r="T633" s="340"/>
      <c r="U633" s="340"/>
      <c r="V633" s="342"/>
    </row>
    <row r="634" s="313" customFormat="1" ht="18" customHeight="1" spans="1:22">
      <c r="A634" s="336" t="s">
        <v>1863</v>
      </c>
      <c r="B634" s="4" t="s">
        <v>1864</v>
      </c>
      <c r="C634" s="4" t="s">
        <v>175</v>
      </c>
      <c r="D634" s="4" t="s">
        <v>312</v>
      </c>
      <c r="E634" s="477" t="s">
        <v>1865</v>
      </c>
      <c r="F634" s="338">
        <v>15540327599</v>
      </c>
      <c r="G634" s="339"/>
      <c r="H634" s="339"/>
      <c r="I634" s="340"/>
      <c r="J634" s="341"/>
      <c r="K634" s="341"/>
      <c r="L634" s="340"/>
      <c r="M634" s="340"/>
      <c r="N634" s="340"/>
      <c r="O634" s="340"/>
      <c r="P634" s="340"/>
      <c r="Q634" s="340"/>
      <c r="R634" s="340"/>
      <c r="S634" s="340"/>
      <c r="T634" s="340"/>
      <c r="U634" s="340"/>
      <c r="V634" s="342"/>
    </row>
    <row r="635" s="313" customFormat="1" ht="18" customHeight="1" spans="1:22">
      <c r="A635" s="336" t="s">
        <v>1866</v>
      </c>
      <c r="B635" s="4" t="s">
        <v>1867</v>
      </c>
      <c r="C635" s="4" t="s">
        <v>175</v>
      </c>
      <c r="D635" s="4" t="s">
        <v>312</v>
      </c>
      <c r="E635" s="477" t="s">
        <v>1868</v>
      </c>
      <c r="F635" s="338">
        <v>13848372702</v>
      </c>
      <c r="G635" s="339"/>
      <c r="H635" s="339"/>
      <c r="I635" s="340"/>
      <c r="J635" s="341"/>
      <c r="K635" s="341"/>
      <c r="L635" s="340"/>
      <c r="M635" s="340"/>
      <c r="N635" s="340"/>
      <c r="O635" s="340"/>
      <c r="P635" s="340"/>
      <c r="Q635" s="340"/>
      <c r="R635" s="340"/>
      <c r="S635" s="340"/>
      <c r="T635" s="340"/>
      <c r="U635" s="340"/>
      <c r="V635" s="342"/>
    </row>
    <row r="636" s="313" customFormat="1" ht="18" customHeight="1" spans="1:22">
      <c r="A636" s="336" t="s">
        <v>1869</v>
      </c>
      <c r="B636" s="4" t="s">
        <v>1870</v>
      </c>
      <c r="C636" s="4" t="s">
        <v>175</v>
      </c>
      <c r="D636" s="4" t="s">
        <v>312</v>
      </c>
      <c r="E636" s="477" t="s">
        <v>1871</v>
      </c>
      <c r="F636" s="338">
        <v>13664204921</v>
      </c>
      <c r="G636" s="339"/>
      <c r="H636" s="339"/>
      <c r="I636" s="340"/>
      <c r="J636" s="341"/>
      <c r="K636" s="341"/>
      <c r="L636" s="340"/>
      <c r="M636" s="340"/>
      <c r="N636" s="340"/>
      <c r="O636" s="340"/>
      <c r="P636" s="340"/>
      <c r="Q636" s="340"/>
      <c r="R636" s="340"/>
      <c r="S636" s="340"/>
      <c r="T636" s="340"/>
      <c r="U636" s="340"/>
      <c r="V636" s="342"/>
    </row>
    <row r="637" s="313" customFormat="1" ht="18" customHeight="1" spans="1:22">
      <c r="A637" s="336" t="s">
        <v>1872</v>
      </c>
      <c r="B637" s="4" t="s">
        <v>1873</v>
      </c>
      <c r="C637" s="4" t="s">
        <v>175</v>
      </c>
      <c r="D637" s="4" t="s">
        <v>312</v>
      </c>
      <c r="E637" s="477" t="s">
        <v>1874</v>
      </c>
      <c r="F637" s="338">
        <v>17604873978</v>
      </c>
      <c r="G637" s="339"/>
      <c r="H637" s="339"/>
      <c r="I637" s="340"/>
      <c r="J637" s="341"/>
      <c r="K637" s="341"/>
      <c r="L637" s="340"/>
      <c r="M637" s="340"/>
      <c r="N637" s="340"/>
      <c r="O637" s="340"/>
      <c r="P637" s="340"/>
      <c r="Q637" s="340"/>
      <c r="R637" s="340"/>
      <c r="S637" s="340"/>
      <c r="T637" s="340"/>
      <c r="U637" s="340"/>
      <c r="V637" s="342"/>
    </row>
    <row r="638" s="313" customFormat="1" ht="18" customHeight="1" spans="1:22">
      <c r="A638" s="336" t="s">
        <v>1875</v>
      </c>
      <c r="B638" s="4" t="s">
        <v>1876</v>
      </c>
      <c r="C638" s="4" t="s">
        <v>175</v>
      </c>
      <c r="D638" s="4" t="s">
        <v>312</v>
      </c>
      <c r="E638" s="477" t="s">
        <v>1877</v>
      </c>
      <c r="F638" s="338">
        <v>15849727117</v>
      </c>
      <c r="G638" s="339"/>
      <c r="H638" s="339"/>
      <c r="I638" s="340"/>
      <c r="J638" s="341"/>
      <c r="K638" s="341"/>
      <c r="L638" s="340"/>
      <c r="M638" s="340"/>
      <c r="N638" s="340"/>
      <c r="O638" s="340"/>
      <c r="P638" s="340"/>
      <c r="Q638" s="340"/>
      <c r="R638" s="340"/>
      <c r="S638" s="340"/>
      <c r="T638" s="340"/>
      <c r="U638" s="340"/>
      <c r="V638" s="342"/>
    </row>
    <row r="639" s="313" customFormat="1" ht="18" customHeight="1" spans="1:22">
      <c r="A639" s="336" t="s">
        <v>1878</v>
      </c>
      <c r="B639" s="4" t="s">
        <v>1879</v>
      </c>
      <c r="C639" s="4" t="s">
        <v>175</v>
      </c>
      <c r="D639" s="4" t="s">
        <v>312</v>
      </c>
      <c r="E639" s="477" t="s">
        <v>1880</v>
      </c>
      <c r="F639" s="338">
        <v>15334712221</v>
      </c>
      <c r="G639" s="339"/>
      <c r="H639" s="339"/>
      <c r="I639" s="340"/>
      <c r="J639" s="341"/>
      <c r="K639" s="341"/>
      <c r="L639" s="340"/>
      <c r="M639" s="340"/>
      <c r="N639" s="340"/>
      <c r="O639" s="340"/>
      <c r="P639" s="340"/>
      <c r="Q639" s="340"/>
      <c r="R639" s="340"/>
      <c r="S639" s="340"/>
      <c r="T639" s="340"/>
      <c r="U639" s="340"/>
      <c r="V639" s="342"/>
    </row>
    <row r="640" s="313" customFormat="1" ht="18" customHeight="1" spans="1:22">
      <c r="A640" s="336" t="s">
        <v>1881</v>
      </c>
      <c r="B640" s="3" t="s">
        <v>1882</v>
      </c>
      <c r="C640" s="4" t="s">
        <v>175</v>
      </c>
      <c r="D640" s="337" t="s">
        <v>312</v>
      </c>
      <c r="E640" s="479" t="s">
        <v>1883</v>
      </c>
      <c r="F640" s="338">
        <v>15364697772</v>
      </c>
      <c r="G640" s="339"/>
      <c r="H640" s="339"/>
      <c r="I640" s="340"/>
      <c r="J640" s="341"/>
      <c r="K640" s="341"/>
      <c r="L640" s="340"/>
      <c r="M640" s="340"/>
      <c r="N640" s="340"/>
      <c r="O640" s="340"/>
      <c r="P640" s="340"/>
      <c r="Q640" s="340"/>
      <c r="R640" s="340"/>
      <c r="S640" s="340"/>
      <c r="T640" s="340"/>
      <c r="U640" s="340"/>
      <c r="V640" s="342"/>
    </row>
    <row r="641" s="313" customFormat="1" ht="18" customHeight="1" spans="1:22">
      <c r="A641" s="336" t="s">
        <v>1884</v>
      </c>
      <c r="B641" s="3" t="s">
        <v>1885</v>
      </c>
      <c r="C641" s="4" t="s">
        <v>175</v>
      </c>
      <c r="D641" s="337" t="s">
        <v>312</v>
      </c>
      <c r="E641" s="476" t="s">
        <v>1886</v>
      </c>
      <c r="F641" s="338">
        <v>13644716441</v>
      </c>
      <c r="G641" s="339"/>
      <c r="H641" s="339"/>
      <c r="I641" s="340"/>
      <c r="J641" s="341"/>
      <c r="K641" s="341"/>
      <c r="L641" s="340"/>
      <c r="M641" s="340"/>
      <c r="N641" s="340"/>
      <c r="O641" s="340"/>
      <c r="P641" s="340"/>
      <c r="Q641" s="340"/>
      <c r="R641" s="340"/>
      <c r="S641" s="340"/>
      <c r="T641" s="340"/>
      <c r="U641" s="340"/>
      <c r="V641" s="342"/>
    </row>
    <row r="642" s="313" customFormat="1" ht="18" customHeight="1" spans="1:22">
      <c r="A642" s="336" t="s">
        <v>1887</v>
      </c>
      <c r="B642" s="250" t="s">
        <v>1888</v>
      </c>
      <c r="C642" s="249" t="s">
        <v>175</v>
      </c>
      <c r="D642" s="348" t="s">
        <v>312</v>
      </c>
      <c r="E642" s="478" t="s">
        <v>1889</v>
      </c>
      <c r="F642" s="338">
        <v>15904761736</v>
      </c>
      <c r="G642" s="339"/>
      <c r="H642" s="339"/>
      <c r="I642" s="340"/>
      <c r="J642" s="341"/>
      <c r="K642" s="341"/>
      <c r="L642" s="340"/>
      <c r="M642" s="340"/>
      <c r="N642" s="340"/>
      <c r="O642" s="340"/>
      <c r="P642" s="340"/>
      <c r="Q642" s="340"/>
      <c r="R642" s="340"/>
      <c r="S642" s="340"/>
      <c r="T642" s="340"/>
      <c r="U642" s="340"/>
      <c r="V642" s="342"/>
    </row>
    <row r="643" s="313" customFormat="1" ht="18" customHeight="1" spans="1:22">
      <c r="A643" s="336" t="s">
        <v>1890</v>
      </c>
      <c r="B643" s="3" t="s">
        <v>1891</v>
      </c>
      <c r="C643" s="4" t="s">
        <v>175</v>
      </c>
      <c r="D643" s="337" t="s">
        <v>312</v>
      </c>
      <c r="E643" s="476" t="s">
        <v>1892</v>
      </c>
      <c r="F643" s="338">
        <v>15849334808</v>
      </c>
      <c r="G643" s="339"/>
      <c r="H643" s="339"/>
      <c r="I643" s="340"/>
      <c r="J643" s="341"/>
      <c r="K643" s="341"/>
      <c r="L643" s="340"/>
      <c r="M643" s="340"/>
      <c r="N643" s="340"/>
      <c r="O643" s="340"/>
      <c r="P643" s="340"/>
      <c r="Q643" s="340"/>
      <c r="R643" s="340"/>
      <c r="S643" s="340"/>
      <c r="T643" s="340"/>
      <c r="U643" s="340"/>
      <c r="V643" s="342"/>
    </row>
    <row r="644" s="313" customFormat="1" ht="18" customHeight="1" spans="1:22">
      <c r="A644" s="336" t="s">
        <v>1893</v>
      </c>
      <c r="B644" s="3" t="s">
        <v>1894</v>
      </c>
      <c r="C644" s="4" t="s">
        <v>175</v>
      </c>
      <c r="D644" s="337" t="s">
        <v>312</v>
      </c>
      <c r="E644" s="479" t="s">
        <v>1895</v>
      </c>
      <c r="F644" s="338">
        <v>18404774838</v>
      </c>
      <c r="G644" s="339"/>
      <c r="H644" s="339"/>
      <c r="I644" s="340"/>
      <c r="J644" s="341"/>
      <c r="K644" s="341"/>
      <c r="L644" s="340"/>
      <c r="M644" s="340"/>
      <c r="N644" s="340"/>
      <c r="O644" s="340"/>
      <c r="P644" s="340"/>
      <c r="Q644" s="340"/>
      <c r="R644" s="340"/>
      <c r="S644" s="340"/>
      <c r="T644" s="340"/>
      <c r="U644" s="340"/>
      <c r="V644" s="342"/>
    </row>
    <row r="645" s="313" customFormat="1" ht="18" customHeight="1" spans="1:22">
      <c r="A645" s="336" t="s">
        <v>1896</v>
      </c>
      <c r="B645" s="3" t="s">
        <v>1897</v>
      </c>
      <c r="C645" s="4" t="s">
        <v>175</v>
      </c>
      <c r="D645" s="337" t="s">
        <v>312</v>
      </c>
      <c r="E645" s="3" t="s">
        <v>1898</v>
      </c>
      <c r="F645" s="338">
        <v>13453036168</v>
      </c>
      <c r="G645" s="339"/>
      <c r="H645" s="339"/>
      <c r="I645" s="340"/>
      <c r="J645" s="341"/>
      <c r="K645" s="341"/>
      <c r="L645" s="340"/>
      <c r="M645" s="340"/>
      <c r="N645" s="340"/>
      <c r="O645" s="340"/>
      <c r="P645" s="340"/>
      <c r="Q645" s="340"/>
      <c r="R645" s="340"/>
      <c r="S645" s="340"/>
      <c r="T645" s="340"/>
      <c r="U645" s="340"/>
      <c r="V645" s="342"/>
    </row>
    <row r="646" s="313" customFormat="1" ht="18" customHeight="1" spans="1:22">
      <c r="A646" s="336" t="s">
        <v>1899</v>
      </c>
      <c r="B646" s="4" t="s">
        <v>1900</v>
      </c>
      <c r="C646" s="4" t="s">
        <v>175</v>
      </c>
      <c r="D646" s="4" t="s">
        <v>312</v>
      </c>
      <c r="E646" s="477" t="s">
        <v>1901</v>
      </c>
      <c r="F646" s="338">
        <v>15149730613</v>
      </c>
      <c r="G646" s="339"/>
      <c r="H646" s="339"/>
      <c r="I646" s="340"/>
      <c r="J646" s="341"/>
      <c r="K646" s="341"/>
      <c r="L646" s="340"/>
      <c r="M646" s="340"/>
      <c r="N646" s="340"/>
      <c r="O646" s="340"/>
      <c r="P646" s="340"/>
      <c r="Q646" s="340"/>
      <c r="R646" s="340"/>
      <c r="S646" s="340"/>
      <c r="T646" s="340"/>
      <c r="U646" s="340"/>
      <c r="V646" s="342"/>
    </row>
    <row r="647" s="313" customFormat="1" ht="18" customHeight="1" spans="1:22">
      <c r="A647" s="336" t="s">
        <v>1902</v>
      </c>
      <c r="B647" s="3" t="s">
        <v>1903</v>
      </c>
      <c r="C647" s="4" t="s">
        <v>175</v>
      </c>
      <c r="D647" s="337" t="s">
        <v>312</v>
      </c>
      <c r="E647" s="3" t="s">
        <v>1904</v>
      </c>
      <c r="F647" s="338"/>
      <c r="G647" s="339"/>
      <c r="H647" s="339"/>
      <c r="I647" s="340"/>
      <c r="J647" s="341"/>
      <c r="K647" s="341"/>
      <c r="L647" s="340"/>
      <c r="M647" s="340"/>
      <c r="N647" s="340"/>
      <c r="O647" s="340"/>
      <c r="P647" s="340"/>
      <c r="Q647" s="340"/>
      <c r="R647" s="340"/>
      <c r="S647" s="340"/>
      <c r="T647" s="340"/>
      <c r="U647" s="340"/>
      <c r="V647" s="342"/>
    </row>
    <row r="648" s="313" customFormat="1" ht="18" customHeight="1" spans="1:22">
      <c r="A648" s="336" t="s">
        <v>1905</v>
      </c>
      <c r="B648" s="3" t="s">
        <v>1906</v>
      </c>
      <c r="C648" s="4" t="s">
        <v>175</v>
      </c>
      <c r="D648" s="337" t="s">
        <v>312</v>
      </c>
      <c r="E648" s="3" t="s">
        <v>1907</v>
      </c>
      <c r="F648" s="338">
        <v>15147538001</v>
      </c>
      <c r="G648" s="339"/>
      <c r="H648" s="339"/>
      <c r="I648" s="340"/>
      <c r="J648" s="341"/>
      <c r="K648" s="341"/>
      <c r="L648" s="340"/>
      <c r="M648" s="340"/>
      <c r="N648" s="340"/>
      <c r="O648" s="340"/>
      <c r="P648" s="340"/>
      <c r="Q648" s="340"/>
      <c r="R648" s="340"/>
      <c r="S648" s="340"/>
      <c r="T648" s="340"/>
      <c r="U648" s="340"/>
      <c r="V648" s="342"/>
    </row>
    <row r="649" s="313" customFormat="1" ht="18" customHeight="1" spans="1:22">
      <c r="A649" s="336" t="s">
        <v>1908</v>
      </c>
      <c r="B649" s="3" t="s">
        <v>1909</v>
      </c>
      <c r="C649" s="4" t="s">
        <v>175</v>
      </c>
      <c r="D649" s="337" t="s">
        <v>312</v>
      </c>
      <c r="E649" s="476" t="s">
        <v>1910</v>
      </c>
      <c r="F649" s="338">
        <v>15849270658</v>
      </c>
      <c r="G649" s="339"/>
      <c r="H649" s="339"/>
      <c r="I649" s="340"/>
      <c r="J649" s="341"/>
      <c r="K649" s="341"/>
      <c r="L649" s="340"/>
      <c r="M649" s="340"/>
      <c r="N649" s="340"/>
      <c r="O649" s="340"/>
      <c r="P649" s="340"/>
      <c r="Q649" s="340"/>
      <c r="R649" s="340"/>
      <c r="S649" s="340"/>
      <c r="T649" s="340"/>
      <c r="U649" s="340"/>
      <c r="V649" s="342"/>
    </row>
    <row r="650" s="313" customFormat="1" ht="18" customHeight="1" spans="1:22">
      <c r="A650" s="336" t="s">
        <v>1911</v>
      </c>
      <c r="B650" s="3" t="s">
        <v>1912</v>
      </c>
      <c r="C650" s="4" t="s">
        <v>175</v>
      </c>
      <c r="D650" s="337" t="s">
        <v>312</v>
      </c>
      <c r="E650" s="476" t="s">
        <v>1913</v>
      </c>
      <c r="F650" s="338">
        <v>15774805888</v>
      </c>
      <c r="G650" s="339"/>
      <c r="H650" s="339"/>
      <c r="I650" s="340"/>
      <c r="J650" s="341"/>
      <c r="K650" s="341"/>
      <c r="L650" s="340"/>
      <c r="M650" s="340"/>
      <c r="N650" s="340"/>
      <c r="O650" s="340"/>
      <c r="P650" s="340"/>
      <c r="Q650" s="340"/>
      <c r="R650" s="340"/>
      <c r="S650" s="340"/>
      <c r="T650" s="340"/>
      <c r="U650" s="340"/>
      <c r="V650" s="342"/>
    </row>
    <row r="651" s="313" customFormat="1" ht="18" customHeight="1" spans="1:22">
      <c r="A651" s="336" t="s">
        <v>1914</v>
      </c>
      <c r="B651" s="4" t="s">
        <v>1915</v>
      </c>
      <c r="C651" s="4" t="s">
        <v>175</v>
      </c>
      <c r="D651" s="4" t="s">
        <v>312</v>
      </c>
      <c r="E651" s="477" t="s">
        <v>1916</v>
      </c>
      <c r="F651" s="338">
        <v>15047635046</v>
      </c>
      <c r="G651" s="339"/>
      <c r="H651" s="339"/>
      <c r="I651" s="340"/>
      <c r="J651" s="341"/>
      <c r="K651" s="341"/>
      <c r="L651" s="340"/>
      <c r="M651" s="340"/>
      <c r="N651" s="340"/>
      <c r="O651" s="340"/>
      <c r="P651" s="340"/>
      <c r="Q651" s="340"/>
      <c r="R651" s="340"/>
      <c r="S651" s="340"/>
      <c r="T651" s="340"/>
      <c r="U651" s="340"/>
      <c r="V651" s="342"/>
    </row>
    <row r="652" s="313" customFormat="1" ht="18" customHeight="1" spans="1:22">
      <c r="A652" s="336"/>
      <c r="B652" s="4" t="s">
        <v>1917</v>
      </c>
      <c r="C652" s="4"/>
      <c r="D652" s="4"/>
      <c r="E652" s="4"/>
      <c r="F652" s="338"/>
      <c r="G652" s="339"/>
      <c r="H652" s="339"/>
      <c r="I652" s="340"/>
      <c r="J652" s="341"/>
      <c r="K652" s="341"/>
      <c r="L652" s="340"/>
      <c r="M652" s="340"/>
      <c r="N652" s="340"/>
      <c r="O652" s="340"/>
      <c r="P652" s="340"/>
      <c r="Q652" s="340"/>
      <c r="R652" s="340"/>
      <c r="S652" s="340"/>
      <c r="T652" s="340"/>
      <c r="U652" s="340"/>
      <c r="V652" s="342"/>
    </row>
    <row r="653" s="313" customFormat="1" ht="18" customHeight="1" spans="1:22">
      <c r="A653" s="336"/>
      <c r="B653" s="4" t="s">
        <v>1918</v>
      </c>
      <c r="C653" s="4"/>
      <c r="D653" s="4"/>
      <c r="E653" s="4"/>
      <c r="F653" s="338"/>
      <c r="G653" s="339"/>
      <c r="H653" s="339"/>
      <c r="I653" s="340"/>
      <c r="J653" s="341"/>
      <c r="K653" s="341"/>
      <c r="L653" s="340"/>
      <c r="M653" s="340"/>
      <c r="N653" s="340"/>
      <c r="O653" s="340"/>
      <c r="P653" s="340"/>
      <c r="Q653" s="340"/>
      <c r="R653" s="340"/>
      <c r="S653" s="340"/>
      <c r="T653" s="340"/>
      <c r="U653" s="340"/>
      <c r="V653" s="342"/>
    </row>
    <row r="654" s="313" customFormat="1" ht="18" customHeight="1" spans="1:22">
      <c r="A654" s="336"/>
      <c r="B654" s="4" t="s">
        <v>1919</v>
      </c>
      <c r="C654" s="4"/>
      <c r="D654" s="4"/>
      <c r="E654" s="4"/>
      <c r="F654" s="338"/>
      <c r="G654" s="339"/>
      <c r="H654" s="339"/>
      <c r="I654" s="340"/>
      <c r="J654" s="341"/>
      <c r="K654" s="341"/>
      <c r="L654" s="340"/>
      <c r="M654" s="340"/>
      <c r="N654" s="340"/>
      <c r="O654" s="340"/>
      <c r="P654" s="340"/>
      <c r="Q654" s="340"/>
      <c r="R654" s="340"/>
      <c r="S654" s="340"/>
      <c r="T654" s="340"/>
      <c r="U654" s="340"/>
      <c r="V654" s="342"/>
    </row>
    <row r="655" s="313" customFormat="1" ht="18" customHeight="1" spans="1:22">
      <c r="A655" s="336"/>
      <c r="B655" s="4" t="s">
        <v>1920</v>
      </c>
      <c r="C655" s="4"/>
      <c r="D655" s="4"/>
      <c r="E655" s="4"/>
      <c r="F655" s="338"/>
      <c r="G655" s="339"/>
      <c r="H655" s="339"/>
      <c r="I655" s="340"/>
      <c r="J655" s="341"/>
      <c r="K655" s="341"/>
      <c r="L655" s="340"/>
      <c r="M655" s="340"/>
      <c r="N655" s="340"/>
      <c r="O655" s="340"/>
      <c r="P655" s="340"/>
      <c r="Q655" s="340"/>
      <c r="R655" s="340"/>
      <c r="S655" s="340"/>
      <c r="T655" s="340"/>
      <c r="U655" s="340"/>
      <c r="V655" s="342"/>
    </row>
    <row r="656" s="313" customFormat="1" ht="18" customHeight="1" spans="1:22">
      <c r="A656" s="336"/>
      <c r="B656" s="4" t="s">
        <v>1921</v>
      </c>
      <c r="C656" s="4"/>
      <c r="D656" s="4"/>
      <c r="E656" s="4"/>
      <c r="F656" s="338"/>
      <c r="G656" s="339"/>
      <c r="H656" s="339"/>
      <c r="I656" s="340"/>
      <c r="J656" s="341"/>
      <c r="K656" s="341"/>
      <c r="L656" s="340"/>
      <c r="M656" s="340"/>
      <c r="N656" s="340"/>
      <c r="O656" s="340"/>
      <c r="P656" s="340"/>
      <c r="Q656" s="340"/>
      <c r="R656" s="340"/>
      <c r="S656" s="340"/>
      <c r="T656" s="340"/>
      <c r="U656" s="340"/>
      <c r="V656" s="342"/>
    </row>
    <row r="657" s="313" customFormat="1" ht="18" customHeight="1" spans="1:22">
      <c r="A657" s="336"/>
      <c r="B657" s="4" t="s">
        <v>1922</v>
      </c>
      <c r="C657" s="4"/>
      <c r="D657" s="4"/>
      <c r="E657" s="4"/>
      <c r="F657" s="338"/>
      <c r="G657" s="339"/>
      <c r="H657" s="339"/>
      <c r="I657" s="340"/>
      <c r="J657" s="341"/>
      <c r="K657" s="341"/>
      <c r="L657" s="340"/>
      <c r="M657" s="340"/>
      <c r="N657" s="340"/>
      <c r="O657" s="340"/>
      <c r="P657" s="340"/>
      <c r="Q657" s="340"/>
      <c r="R657" s="340"/>
      <c r="S657" s="340"/>
      <c r="T657" s="340"/>
      <c r="U657" s="340"/>
      <c r="V657" s="342"/>
    </row>
    <row r="658" s="313" customFormat="1" ht="18" customHeight="1" spans="1:22">
      <c r="A658" s="336"/>
      <c r="B658" s="4" t="s">
        <v>1923</v>
      </c>
      <c r="C658" s="4"/>
      <c r="D658" s="4"/>
      <c r="E658" s="4"/>
      <c r="F658" s="338"/>
      <c r="G658" s="339"/>
      <c r="H658" s="339"/>
      <c r="I658" s="340"/>
      <c r="J658" s="341"/>
      <c r="K658" s="341"/>
      <c r="L658" s="340"/>
      <c r="M658" s="340"/>
      <c r="N658" s="340"/>
      <c r="O658" s="340"/>
      <c r="P658" s="340"/>
      <c r="Q658" s="340"/>
      <c r="R658" s="340"/>
      <c r="S658" s="340"/>
      <c r="T658" s="340"/>
      <c r="U658" s="340"/>
      <c r="V658" s="342"/>
    </row>
    <row r="659" s="313" customFormat="1" ht="18" customHeight="1" spans="1:22">
      <c r="A659" s="336"/>
      <c r="B659" s="4" t="s">
        <v>1924</v>
      </c>
      <c r="C659" s="4"/>
      <c r="D659" s="4"/>
      <c r="E659" s="4"/>
      <c r="F659" s="338"/>
      <c r="G659" s="339">
        <v>45860</v>
      </c>
      <c r="H659" s="339">
        <v>45868</v>
      </c>
      <c r="I659" s="340">
        <v>600</v>
      </c>
      <c r="J659" s="341"/>
      <c r="K659" s="341"/>
      <c r="L659" s="340"/>
      <c r="M659" s="340"/>
      <c r="N659" s="340"/>
      <c r="O659" s="340"/>
      <c r="P659" s="340"/>
      <c r="Q659" s="340"/>
      <c r="R659" s="340"/>
      <c r="S659" s="340"/>
      <c r="T659" s="340"/>
      <c r="U659" s="340"/>
      <c r="V659" s="342"/>
    </row>
    <row r="660" s="313" customFormat="1" ht="18" customHeight="1" spans="1:22">
      <c r="A660" s="336"/>
      <c r="B660" s="4" t="s">
        <v>1925</v>
      </c>
      <c r="C660" s="4"/>
      <c r="D660" s="4"/>
      <c r="E660" s="4"/>
      <c r="F660" s="338"/>
      <c r="G660" s="339">
        <v>45860</v>
      </c>
      <c r="H660" s="339">
        <v>45868</v>
      </c>
      <c r="I660" s="340">
        <v>600</v>
      </c>
      <c r="J660" s="341"/>
      <c r="K660" s="341"/>
      <c r="L660" s="340"/>
      <c r="M660" s="340"/>
      <c r="N660" s="340"/>
      <c r="O660" s="340"/>
      <c r="P660" s="340"/>
      <c r="Q660" s="340"/>
      <c r="R660" s="340"/>
      <c r="S660" s="340"/>
      <c r="T660" s="340"/>
      <c r="U660" s="340"/>
      <c r="V660" s="342"/>
    </row>
    <row r="661" s="313" customFormat="1" ht="18" customHeight="1" spans="1:22">
      <c r="A661" s="336"/>
      <c r="B661" s="4" t="s">
        <v>1926</v>
      </c>
      <c r="C661" s="4"/>
      <c r="D661" s="4"/>
      <c r="E661" s="4"/>
      <c r="F661" s="338"/>
      <c r="G661" s="339">
        <v>45860</v>
      </c>
      <c r="H661" s="339">
        <v>45868</v>
      </c>
      <c r="I661" s="340">
        <v>600</v>
      </c>
      <c r="J661" s="341"/>
      <c r="K661" s="341"/>
      <c r="L661" s="340"/>
      <c r="M661" s="340"/>
      <c r="N661" s="340"/>
      <c r="O661" s="340"/>
      <c r="P661" s="340"/>
      <c r="Q661" s="340"/>
      <c r="R661" s="340"/>
      <c r="S661" s="340"/>
      <c r="T661" s="340"/>
      <c r="U661" s="340"/>
      <c r="V661" s="342"/>
    </row>
    <row r="662" s="313" customFormat="1" ht="18" customHeight="1" spans="1:22">
      <c r="A662" s="336" t="s">
        <v>1927</v>
      </c>
      <c r="B662" s="3" t="s">
        <v>157</v>
      </c>
      <c r="C662" s="4" t="s">
        <v>1928</v>
      </c>
      <c r="D662" s="337" t="s">
        <v>251</v>
      </c>
      <c r="E662" s="3" t="s">
        <v>1929</v>
      </c>
      <c r="F662" s="338">
        <v>15248412504</v>
      </c>
      <c r="G662" s="339"/>
      <c r="H662" s="339"/>
      <c r="I662" s="340"/>
      <c r="J662" s="341"/>
      <c r="K662" s="341"/>
      <c r="L662" s="340"/>
      <c r="M662" s="340"/>
      <c r="N662" s="340"/>
      <c r="O662" s="340"/>
      <c r="P662" s="340"/>
      <c r="Q662" s="340"/>
      <c r="R662" s="340"/>
      <c r="S662" s="340"/>
      <c r="T662" s="340"/>
      <c r="U662" s="340"/>
      <c r="V662" s="342"/>
    </row>
    <row r="663" s="313" customFormat="1" ht="18" customHeight="1" spans="1:22">
      <c r="A663" s="336" t="s">
        <v>1930</v>
      </c>
      <c r="B663" s="3" t="s">
        <v>189</v>
      </c>
      <c r="C663" s="4" t="s">
        <v>1928</v>
      </c>
      <c r="D663" s="337" t="s">
        <v>298</v>
      </c>
      <c r="E663" s="3" t="s">
        <v>1931</v>
      </c>
      <c r="F663" s="338">
        <v>15135286909</v>
      </c>
      <c r="G663" s="339"/>
      <c r="H663" s="339"/>
      <c r="I663" s="340"/>
      <c r="J663" s="341"/>
      <c r="K663" s="341"/>
      <c r="L663" s="340"/>
      <c r="M663" s="340"/>
      <c r="N663" s="340"/>
      <c r="O663" s="340"/>
      <c r="P663" s="340"/>
      <c r="Q663" s="340"/>
      <c r="R663" s="340"/>
      <c r="S663" s="340"/>
      <c r="T663" s="340"/>
      <c r="U663" s="340"/>
      <c r="V663" s="342"/>
    </row>
    <row r="664" s="313" customFormat="1" ht="18" customHeight="1" spans="1:22">
      <c r="A664" s="336" t="s">
        <v>1932</v>
      </c>
      <c r="B664" s="3" t="s">
        <v>1933</v>
      </c>
      <c r="C664" s="4" t="s">
        <v>1928</v>
      </c>
      <c r="D664" s="337" t="s">
        <v>298</v>
      </c>
      <c r="E664" s="3" t="s">
        <v>1934</v>
      </c>
      <c r="F664" s="338">
        <v>15847075320</v>
      </c>
      <c r="G664" s="339"/>
      <c r="H664" s="339"/>
      <c r="I664" s="340"/>
      <c r="J664" s="341"/>
      <c r="K664" s="341"/>
      <c r="L664" s="340"/>
      <c r="M664" s="340"/>
      <c r="N664" s="340"/>
      <c r="O664" s="340"/>
      <c r="P664" s="340"/>
      <c r="Q664" s="340"/>
      <c r="R664" s="340"/>
      <c r="S664" s="340"/>
      <c r="T664" s="340"/>
      <c r="U664" s="340"/>
      <c r="V664" s="342"/>
    </row>
    <row r="665" s="313" customFormat="1" ht="18" customHeight="1" spans="1:22">
      <c r="A665" s="336" t="s">
        <v>1935</v>
      </c>
      <c r="B665" s="3" t="s">
        <v>1936</v>
      </c>
      <c r="C665" s="4" t="s">
        <v>1928</v>
      </c>
      <c r="D665" s="337" t="s">
        <v>298</v>
      </c>
      <c r="E665" s="3" t="s">
        <v>1937</v>
      </c>
      <c r="F665" s="338">
        <v>15374998675</v>
      </c>
      <c r="G665" s="339">
        <v>45700</v>
      </c>
      <c r="H665" s="339">
        <v>45705</v>
      </c>
      <c r="I665" s="340">
        <v>1000</v>
      </c>
      <c r="J665" s="341"/>
      <c r="K665" s="341"/>
      <c r="L665" s="340"/>
      <c r="M665" s="340"/>
      <c r="N665" s="340"/>
      <c r="O665" s="340"/>
      <c r="P665" s="340"/>
      <c r="Q665" s="340"/>
      <c r="R665" s="340"/>
      <c r="S665" s="340"/>
      <c r="T665" s="340"/>
      <c r="U665" s="340"/>
      <c r="V665" s="342"/>
    </row>
    <row r="666" s="313" customFormat="1" ht="18" customHeight="1" spans="1:22">
      <c r="A666" s="336" t="s">
        <v>1938</v>
      </c>
      <c r="B666" s="3" t="s">
        <v>1939</v>
      </c>
      <c r="C666" s="4" t="s">
        <v>1928</v>
      </c>
      <c r="D666" s="337" t="s">
        <v>298</v>
      </c>
      <c r="E666" s="476" t="s">
        <v>1940</v>
      </c>
      <c r="F666" s="338">
        <v>18634631520</v>
      </c>
      <c r="G666" s="339">
        <v>45700</v>
      </c>
      <c r="H666" s="339">
        <v>45705</v>
      </c>
      <c r="I666" s="340">
        <v>1000</v>
      </c>
      <c r="J666" s="341"/>
      <c r="K666" s="341"/>
      <c r="L666" s="340"/>
      <c r="M666" s="340"/>
      <c r="N666" s="340"/>
      <c r="O666" s="340"/>
      <c r="P666" s="340"/>
      <c r="Q666" s="340"/>
      <c r="R666" s="340"/>
      <c r="S666" s="340"/>
      <c r="T666" s="340"/>
      <c r="U666" s="340"/>
      <c r="V666" s="342"/>
    </row>
    <row r="667" s="313" customFormat="1" ht="18" customHeight="1" spans="1:22">
      <c r="A667" s="336" t="s">
        <v>1941</v>
      </c>
      <c r="B667" s="3" t="s">
        <v>1942</v>
      </c>
      <c r="C667" s="4" t="s">
        <v>1928</v>
      </c>
      <c r="D667" s="337" t="s">
        <v>298</v>
      </c>
      <c r="E667" s="476" t="s">
        <v>1943</v>
      </c>
      <c r="F667" s="338">
        <v>15598682080</v>
      </c>
      <c r="G667" s="339"/>
      <c r="H667" s="339"/>
      <c r="I667" s="340"/>
      <c r="J667" s="341"/>
      <c r="K667" s="341"/>
      <c r="L667" s="340"/>
      <c r="M667" s="340"/>
      <c r="N667" s="340"/>
      <c r="O667" s="340"/>
      <c r="P667" s="340"/>
      <c r="Q667" s="340"/>
      <c r="R667" s="340"/>
      <c r="S667" s="340"/>
      <c r="T667" s="340"/>
      <c r="U667" s="340"/>
      <c r="V667" s="342"/>
    </row>
    <row r="668" s="313" customFormat="1" ht="18" customHeight="1" spans="1:22">
      <c r="A668" s="336" t="s">
        <v>1944</v>
      </c>
      <c r="B668" s="3" t="s">
        <v>50</v>
      </c>
      <c r="C668" s="4" t="s">
        <v>1928</v>
      </c>
      <c r="D668" s="337" t="s">
        <v>298</v>
      </c>
      <c r="E668" s="3" t="s">
        <v>1945</v>
      </c>
      <c r="F668" s="338">
        <v>15804853320</v>
      </c>
      <c r="G668" s="339">
        <v>45719</v>
      </c>
      <c r="H668" s="339">
        <v>45721</v>
      </c>
      <c r="I668" s="340">
        <v>694</v>
      </c>
      <c r="J668" s="341">
        <v>45766</v>
      </c>
      <c r="K668" s="341">
        <v>45768</v>
      </c>
      <c r="L668" s="340">
        <v>1152</v>
      </c>
      <c r="M668" s="340"/>
      <c r="N668" s="340"/>
      <c r="O668" s="340"/>
      <c r="P668" s="340"/>
      <c r="Q668" s="340"/>
      <c r="R668" s="340"/>
      <c r="S668" s="340"/>
      <c r="T668" s="340"/>
      <c r="U668" s="340"/>
      <c r="V668" s="342"/>
    </row>
    <row r="669" s="313" customFormat="1" ht="18" customHeight="1" spans="1:22">
      <c r="A669" s="336" t="s">
        <v>1946</v>
      </c>
      <c r="B669" s="3" t="s">
        <v>100</v>
      </c>
      <c r="C669" s="4" t="s">
        <v>1928</v>
      </c>
      <c r="D669" s="337" t="s">
        <v>312</v>
      </c>
      <c r="E669" s="3" t="s">
        <v>1947</v>
      </c>
      <c r="F669" s="338">
        <v>15704956979</v>
      </c>
      <c r="G669" s="339"/>
      <c r="H669" s="339"/>
      <c r="I669" s="340"/>
      <c r="J669" s="341"/>
      <c r="K669" s="341"/>
      <c r="L669" s="340"/>
      <c r="M669" s="340"/>
      <c r="N669" s="340"/>
      <c r="O669" s="340"/>
      <c r="P669" s="340"/>
      <c r="Q669" s="340"/>
      <c r="R669" s="340"/>
      <c r="S669" s="340"/>
      <c r="T669" s="340"/>
      <c r="U669" s="340"/>
      <c r="V669" s="342"/>
    </row>
    <row r="670" s="313" customFormat="1" ht="18" customHeight="1" spans="1:22">
      <c r="A670" s="336" t="s">
        <v>1948</v>
      </c>
      <c r="B670" s="3" t="s">
        <v>1949</v>
      </c>
      <c r="C670" s="4" t="s">
        <v>1928</v>
      </c>
      <c r="D670" s="337" t="s">
        <v>312</v>
      </c>
      <c r="E670" s="3" t="s">
        <v>1950</v>
      </c>
      <c r="F670" s="338">
        <v>15048761347</v>
      </c>
      <c r="G670" s="339"/>
      <c r="H670" s="339"/>
      <c r="I670" s="340"/>
      <c r="J670" s="341"/>
      <c r="K670" s="341"/>
      <c r="L670" s="340"/>
      <c r="M670" s="340"/>
      <c r="N670" s="340"/>
      <c r="O670" s="340"/>
      <c r="P670" s="340"/>
      <c r="Q670" s="340"/>
      <c r="R670" s="340"/>
      <c r="S670" s="340"/>
      <c r="T670" s="340"/>
      <c r="U670" s="340"/>
      <c r="V670" s="342"/>
    </row>
    <row r="671" s="313" customFormat="1" ht="18" customHeight="1" spans="1:22">
      <c r="A671" s="336" t="s">
        <v>1951</v>
      </c>
      <c r="B671" s="3" t="s">
        <v>1952</v>
      </c>
      <c r="C671" s="4" t="s">
        <v>1928</v>
      </c>
      <c r="D671" s="337" t="s">
        <v>312</v>
      </c>
      <c r="E671" s="3" t="s">
        <v>1953</v>
      </c>
      <c r="F671" s="338">
        <v>15248461071</v>
      </c>
      <c r="G671" s="339"/>
      <c r="H671" s="339"/>
      <c r="I671" s="340"/>
      <c r="J671" s="341"/>
      <c r="K671" s="341"/>
      <c r="L671" s="340"/>
      <c r="M671" s="340"/>
      <c r="N671" s="340"/>
      <c r="O671" s="340"/>
      <c r="P671" s="340"/>
      <c r="Q671" s="340"/>
      <c r="R671" s="340"/>
      <c r="S671" s="340"/>
      <c r="T671" s="340"/>
      <c r="U671" s="340"/>
      <c r="V671" s="342"/>
    </row>
    <row r="672" s="313" customFormat="1" ht="18" customHeight="1" spans="1:22">
      <c r="A672" s="336" t="s">
        <v>1954</v>
      </c>
      <c r="B672" s="3" t="s">
        <v>1955</v>
      </c>
      <c r="C672" s="4" t="s">
        <v>1928</v>
      </c>
      <c r="D672" s="337" t="s">
        <v>312</v>
      </c>
      <c r="E672" s="3" t="s">
        <v>1956</v>
      </c>
      <c r="F672" s="338">
        <v>15540450978</v>
      </c>
      <c r="G672" s="339">
        <v>45819</v>
      </c>
      <c r="H672" s="339">
        <v>45834</v>
      </c>
      <c r="I672" s="340">
        <v>5600</v>
      </c>
      <c r="J672" s="341"/>
      <c r="K672" s="341"/>
      <c r="L672" s="340"/>
      <c r="M672" s="340"/>
      <c r="N672" s="340"/>
      <c r="O672" s="340"/>
      <c r="P672" s="340"/>
      <c r="Q672" s="340"/>
      <c r="R672" s="340"/>
      <c r="S672" s="340"/>
      <c r="T672" s="340"/>
      <c r="U672" s="340"/>
      <c r="V672" s="342"/>
    </row>
    <row r="673" s="313" customFormat="1" ht="18" customHeight="1" spans="1:22">
      <c r="A673" s="336" t="s">
        <v>1957</v>
      </c>
      <c r="B673" s="3" t="s">
        <v>1958</v>
      </c>
      <c r="C673" s="4" t="s">
        <v>1928</v>
      </c>
      <c r="D673" s="337" t="s">
        <v>312</v>
      </c>
      <c r="E673" s="476" t="s">
        <v>1959</v>
      </c>
      <c r="F673" s="338">
        <v>15034439994</v>
      </c>
      <c r="G673" s="339"/>
      <c r="H673" s="339"/>
      <c r="I673" s="340"/>
      <c r="J673" s="341"/>
      <c r="K673" s="341"/>
      <c r="L673" s="340"/>
      <c r="M673" s="340"/>
      <c r="N673" s="340"/>
      <c r="O673" s="340"/>
      <c r="P673" s="340"/>
      <c r="Q673" s="340"/>
      <c r="R673" s="340"/>
      <c r="S673" s="340"/>
      <c r="T673" s="340"/>
      <c r="U673" s="340"/>
      <c r="V673" s="342"/>
    </row>
    <row r="674" s="313" customFormat="1" ht="18" customHeight="1" spans="1:22">
      <c r="A674" s="336" t="s">
        <v>1960</v>
      </c>
      <c r="B674" s="3" t="s">
        <v>72</v>
      </c>
      <c r="C674" s="4" t="s">
        <v>1928</v>
      </c>
      <c r="D674" s="337" t="s">
        <v>312</v>
      </c>
      <c r="E674" s="476" t="s">
        <v>1961</v>
      </c>
      <c r="F674" s="338">
        <v>15935218644</v>
      </c>
      <c r="G674" s="339"/>
      <c r="H674" s="339"/>
      <c r="I674" s="340"/>
      <c r="J674" s="341"/>
      <c r="K674" s="341"/>
      <c r="L674" s="340"/>
      <c r="M674" s="340"/>
      <c r="N674" s="340"/>
      <c r="O674" s="340"/>
      <c r="P674" s="340"/>
      <c r="Q674" s="340"/>
      <c r="R674" s="340"/>
      <c r="S674" s="340"/>
      <c r="T674" s="340"/>
      <c r="U674" s="340"/>
      <c r="V674" s="342"/>
    </row>
    <row r="675" s="313" customFormat="1" ht="18" customHeight="1" spans="1:22">
      <c r="A675" s="336" t="s">
        <v>1962</v>
      </c>
      <c r="B675" s="4" t="s">
        <v>1963</v>
      </c>
      <c r="C675" s="4" t="s">
        <v>1928</v>
      </c>
      <c r="D675" s="4" t="s">
        <v>312</v>
      </c>
      <c r="E675" s="477" t="s">
        <v>1964</v>
      </c>
      <c r="F675" s="338">
        <v>18334976640</v>
      </c>
      <c r="G675" s="339"/>
      <c r="H675" s="339"/>
      <c r="I675" s="340"/>
      <c r="J675" s="341"/>
      <c r="K675" s="341"/>
      <c r="L675" s="340"/>
      <c r="M675" s="340"/>
      <c r="N675" s="340"/>
      <c r="O675" s="340"/>
      <c r="P675" s="340"/>
      <c r="Q675" s="340"/>
      <c r="R675" s="340"/>
      <c r="S675" s="340"/>
      <c r="T675" s="340"/>
      <c r="U675" s="340"/>
      <c r="V675" s="342"/>
    </row>
    <row r="676" s="313" customFormat="1" ht="18" customHeight="1" spans="1:22">
      <c r="A676" s="336" t="s">
        <v>1965</v>
      </c>
      <c r="B676" s="4" t="s">
        <v>1966</v>
      </c>
      <c r="C676" s="4" t="s">
        <v>1928</v>
      </c>
      <c r="D676" s="4" t="s">
        <v>312</v>
      </c>
      <c r="E676" s="477" t="s">
        <v>1967</v>
      </c>
      <c r="F676" s="338">
        <v>15086379832</v>
      </c>
      <c r="G676" s="339"/>
      <c r="H676" s="339"/>
      <c r="I676" s="340"/>
      <c r="J676" s="341"/>
      <c r="K676" s="341"/>
      <c r="L676" s="340"/>
      <c r="M676" s="340"/>
      <c r="N676" s="340"/>
      <c r="O676" s="340"/>
      <c r="P676" s="340"/>
      <c r="Q676" s="340"/>
      <c r="R676" s="340"/>
      <c r="S676" s="340"/>
      <c r="T676" s="340"/>
      <c r="U676" s="340"/>
      <c r="V676" s="342"/>
    </row>
    <row r="677" s="313" customFormat="1" ht="18" customHeight="1" spans="1:22">
      <c r="A677" s="336" t="s">
        <v>1968</v>
      </c>
      <c r="B677" s="4" t="s">
        <v>1969</v>
      </c>
      <c r="C677" s="4" t="s">
        <v>1928</v>
      </c>
      <c r="D677" s="4" t="s">
        <v>312</v>
      </c>
      <c r="E677" s="477" t="s">
        <v>1970</v>
      </c>
      <c r="F677" s="338">
        <v>13845241344</v>
      </c>
      <c r="G677" s="339"/>
      <c r="H677" s="339"/>
      <c r="I677" s="340"/>
      <c r="J677" s="341"/>
      <c r="K677" s="341"/>
      <c r="L677" s="340"/>
      <c r="M677" s="340"/>
      <c r="N677" s="340"/>
      <c r="O677" s="340"/>
      <c r="P677" s="340"/>
      <c r="Q677" s="340"/>
      <c r="R677" s="340"/>
      <c r="S677" s="340"/>
      <c r="T677" s="340"/>
      <c r="U677" s="340"/>
      <c r="V677" s="342"/>
    </row>
    <row r="678" s="313" customFormat="1" ht="18" customHeight="1" spans="1:22">
      <c r="A678" s="336" t="s">
        <v>1971</v>
      </c>
      <c r="B678" s="3" t="s">
        <v>1972</v>
      </c>
      <c r="C678" s="4" t="s">
        <v>1928</v>
      </c>
      <c r="D678" s="337" t="s">
        <v>312</v>
      </c>
      <c r="E678" s="3" t="s">
        <v>1973</v>
      </c>
      <c r="F678" s="338">
        <v>13904705250</v>
      </c>
      <c r="G678" s="339"/>
      <c r="H678" s="339"/>
      <c r="I678" s="340"/>
      <c r="J678" s="341"/>
      <c r="K678" s="341"/>
      <c r="L678" s="340"/>
      <c r="M678" s="340"/>
      <c r="N678" s="340"/>
      <c r="O678" s="340"/>
      <c r="P678" s="340"/>
      <c r="Q678" s="340"/>
      <c r="R678" s="340"/>
      <c r="S678" s="340"/>
      <c r="T678" s="340"/>
      <c r="U678" s="340"/>
      <c r="V678" s="342"/>
    </row>
    <row r="679" s="313" customFormat="1" ht="18" customHeight="1" spans="1:22">
      <c r="A679" s="336" t="s">
        <v>1974</v>
      </c>
      <c r="B679" s="3" t="s">
        <v>1975</v>
      </c>
      <c r="C679" s="4" t="s">
        <v>1928</v>
      </c>
      <c r="D679" s="337" t="s">
        <v>312</v>
      </c>
      <c r="E679" s="3" t="s">
        <v>1976</v>
      </c>
      <c r="F679" s="338">
        <v>18947874213</v>
      </c>
      <c r="G679" s="339"/>
      <c r="H679" s="339"/>
      <c r="I679" s="340"/>
      <c r="J679" s="341"/>
      <c r="K679" s="341"/>
      <c r="L679" s="340"/>
      <c r="M679" s="340"/>
      <c r="N679" s="340"/>
      <c r="O679" s="340"/>
      <c r="P679" s="340"/>
      <c r="Q679" s="340"/>
      <c r="R679" s="340"/>
      <c r="S679" s="340"/>
      <c r="T679" s="340"/>
      <c r="U679" s="340"/>
      <c r="V679" s="342"/>
    </row>
    <row r="680" s="313" customFormat="1" ht="18" customHeight="1" spans="1:22">
      <c r="A680" s="336" t="s">
        <v>1977</v>
      </c>
      <c r="B680" s="3" t="s">
        <v>1978</v>
      </c>
      <c r="C680" s="4" t="s">
        <v>1928</v>
      </c>
      <c r="D680" s="337" t="s">
        <v>312</v>
      </c>
      <c r="E680" s="3" t="s">
        <v>1979</v>
      </c>
      <c r="F680" s="338">
        <v>15344055114</v>
      </c>
      <c r="G680" s="339"/>
      <c r="H680" s="339"/>
      <c r="I680" s="340"/>
      <c r="J680" s="341"/>
      <c r="K680" s="341"/>
      <c r="L680" s="340"/>
      <c r="M680" s="340"/>
      <c r="N680" s="340"/>
      <c r="O680" s="340"/>
      <c r="P680" s="340"/>
      <c r="Q680" s="340"/>
      <c r="R680" s="340"/>
      <c r="S680" s="340"/>
      <c r="T680" s="340"/>
      <c r="U680" s="340"/>
      <c r="V680" s="342"/>
    </row>
    <row r="681" s="313" customFormat="1" ht="18" customHeight="1" spans="1:22">
      <c r="A681" s="336"/>
      <c r="B681" s="3" t="s">
        <v>1980</v>
      </c>
      <c r="C681" s="4"/>
      <c r="D681" s="337"/>
      <c r="E681" s="3"/>
      <c r="F681" s="338"/>
      <c r="G681" s="339"/>
      <c r="H681" s="339"/>
      <c r="I681" s="340"/>
      <c r="J681" s="341"/>
      <c r="K681" s="341"/>
      <c r="L681" s="340"/>
      <c r="M681" s="340"/>
      <c r="N681" s="340"/>
      <c r="O681" s="340"/>
      <c r="P681" s="340"/>
      <c r="Q681" s="340"/>
      <c r="R681" s="340"/>
      <c r="S681" s="340"/>
      <c r="T681" s="340"/>
      <c r="U681" s="340"/>
      <c r="V681" s="342"/>
    </row>
    <row r="682" s="313" customFormat="1" ht="18" customHeight="1" spans="1:22">
      <c r="A682" s="336" t="s">
        <v>1981</v>
      </c>
      <c r="B682" s="3" t="s">
        <v>148</v>
      </c>
      <c r="C682" s="4" t="s">
        <v>1982</v>
      </c>
      <c r="D682" s="337" t="s">
        <v>251</v>
      </c>
      <c r="E682" s="3" t="s">
        <v>1983</v>
      </c>
      <c r="F682" s="338">
        <v>15849760633</v>
      </c>
      <c r="G682" s="339"/>
      <c r="H682" s="339"/>
      <c r="I682" s="340"/>
      <c r="J682" s="341"/>
      <c r="K682" s="341"/>
      <c r="L682" s="340"/>
      <c r="M682" s="340"/>
      <c r="N682" s="340"/>
      <c r="O682" s="340"/>
      <c r="P682" s="340"/>
      <c r="Q682" s="340"/>
      <c r="R682" s="340"/>
      <c r="S682" s="340"/>
      <c r="T682" s="340"/>
      <c r="U682" s="340"/>
      <c r="V682" s="342"/>
    </row>
    <row r="683" s="313" customFormat="1" ht="18" customHeight="1" spans="1:22">
      <c r="A683" s="336" t="s">
        <v>1984</v>
      </c>
      <c r="B683" s="3" t="s">
        <v>137</v>
      </c>
      <c r="C683" s="4" t="s">
        <v>1982</v>
      </c>
      <c r="D683" s="337" t="s">
        <v>251</v>
      </c>
      <c r="E683" s="3" t="s">
        <v>1985</v>
      </c>
      <c r="F683" s="338">
        <v>13789673269</v>
      </c>
      <c r="G683" s="339">
        <v>45816</v>
      </c>
      <c r="H683" s="339">
        <v>45829</v>
      </c>
      <c r="I683" s="340">
        <v>6516.18</v>
      </c>
      <c r="J683" s="341"/>
      <c r="K683" s="341"/>
      <c r="L683" s="340"/>
      <c r="M683" s="340"/>
      <c r="N683" s="340"/>
      <c r="O683" s="340"/>
      <c r="P683" s="340"/>
      <c r="Q683" s="340"/>
      <c r="R683" s="340"/>
      <c r="S683" s="340"/>
      <c r="T683" s="340"/>
      <c r="U683" s="340"/>
      <c r="V683" s="342"/>
    </row>
    <row r="684" s="313" customFormat="1" ht="18" customHeight="1" spans="1:22">
      <c r="A684" s="336" t="s">
        <v>1986</v>
      </c>
      <c r="B684" s="3" t="s">
        <v>1987</v>
      </c>
      <c r="C684" s="4" t="s">
        <v>1982</v>
      </c>
      <c r="D684" s="337" t="s">
        <v>251</v>
      </c>
      <c r="E684" s="3" t="s">
        <v>1988</v>
      </c>
      <c r="F684" s="338">
        <v>13514771860</v>
      </c>
      <c r="G684" s="339"/>
      <c r="H684" s="339"/>
      <c r="I684" s="340"/>
      <c r="J684" s="341"/>
      <c r="K684" s="341"/>
      <c r="L684" s="340"/>
      <c r="M684" s="340"/>
      <c r="N684" s="340"/>
      <c r="O684" s="340"/>
      <c r="P684" s="340"/>
      <c r="Q684" s="340"/>
      <c r="R684" s="340"/>
      <c r="S684" s="340"/>
      <c r="T684" s="340"/>
      <c r="U684" s="340"/>
      <c r="V684" s="342"/>
    </row>
    <row r="685" s="313" customFormat="1" ht="18" customHeight="1" spans="1:22">
      <c r="A685" s="336" t="s">
        <v>1989</v>
      </c>
      <c r="B685" s="3" t="s">
        <v>196</v>
      </c>
      <c r="C685" s="4" t="s">
        <v>1982</v>
      </c>
      <c r="D685" s="337" t="s">
        <v>298</v>
      </c>
      <c r="E685" s="3" t="s">
        <v>1990</v>
      </c>
      <c r="F685" s="338">
        <v>15934956384</v>
      </c>
      <c r="G685" s="339"/>
      <c r="H685" s="339"/>
      <c r="I685" s="340"/>
      <c r="J685" s="341"/>
      <c r="K685" s="341"/>
      <c r="L685" s="340"/>
      <c r="M685" s="340"/>
      <c r="N685" s="340"/>
      <c r="O685" s="340"/>
      <c r="P685" s="340"/>
      <c r="Q685" s="340"/>
      <c r="R685" s="340"/>
      <c r="S685" s="340"/>
      <c r="T685" s="340"/>
      <c r="U685" s="340"/>
      <c r="V685" s="342"/>
    </row>
    <row r="686" s="313" customFormat="1" ht="18" customHeight="1" spans="1:22">
      <c r="A686" s="336" t="s">
        <v>1991</v>
      </c>
      <c r="B686" s="3" t="s">
        <v>159</v>
      </c>
      <c r="C686" s="4" t="s">
        <v>1982</v>
      </c>
      <c r="D686" s="337" t="s">
        <v>298</v>
      </c>
      <c r="E686" s="3" t="s">
        <v>1992</v>
      </c>
      <c r="F686" s="338">
        <v>13474888347</v>
      </c>
      <c r="G686" s="339"/>
      <c r="H686" s="339"/>
      <c r="I686" s="340"/>
      <c r="J686" s="341"/>
      <c r="K686" s="341"/>
      <c r="L686" s="340"/>
      <c r="M686" s="340"/>
      <c r="N686" s="340"/>
      <c r="O686" s="340"/>
      <c r="P686" s="340"/>
      <c r="Q686" s="340"/>
      <c r="R686" s="340"/>
      <c r="S686" s="340"/>
      <c r="T686" s="340"/>
      <c r="U686" s="340"/>
      <c r="V686" s="342"/>
    </row>
    <row r="687" s="313" customFormat="1" ht="18" customHeight="1" spans="1:22">
      <c r="A687" s="336" t="s">
        <v>1993</v>
      </c>
      <c r="B687" s="3" t="s">
        <v>197</v>
      </c>
      <c r="C687" s="4" t="s">
        <v>1982</v>
      </c>
      <c r="D687" s="337" t="s">
        <v>298</v>
      </c>
      <c r="E687" s="3" t="s">
        <v>1994</v>
      </c>
      <c r="F687" s="338">
        <v>18304661058</v>
      </c>
      <c r="G687" s="339"/>
      <c r="H687" s="339"/>
      <c r="I687" s="340"/>
      <c r="J687" s="341"/>
      <c r="K687" s="341"/>
      <c r="L687" s="340"/>
      <c r="M687" s="340"/>
      <c r="N687" s="340"/>
      <c r="O687" s="340"/>
      <c r="P687" s="340"/>
      <c r="Q687" s="340"/>
      <c r="R687" s="340"/>
      <c r="S687" s="340"/>
      <c r="T687" s="340"/>
      <c r="U687" s="340"/>
      <c r="V687" s="342"/>
    </row>
    <row r="688" s="313" customFormat="1" ht="18" customHeight="1" spans="1:22">
      <c r="A688" s="336" t="s">
        <v>1995</v>
      </c>
      <c r="B688" s="3" t="s">
        <v>1996</v>
      </c>
      <c r="C688" s="4" t="s">
        <v>1982</v>
      </c>
      <c r="D688" s="337" t="s">
        <v>298</v>
      </c>
      <c r="E688" s="3" t="s">
        <v>1997</v>
      </c>
      <c r="F688" s="338">
        <v>13848542246</v>
      </c>
      <c r="G688" s="339"/>
      <c r="H688" s="339"/>
      <c r="I688" s="340"/>
      <c r="J688" s="341"/>
      <c r="K688" s="341"/>
      <c r="L688" s="340"/>
      <c r="M688" s="340"/>
      <c r="N688" s="340"/>
      <c r="O688" s="340"/>
      <c r="P688" s="340"/>
      <c r="Q688" s="340"/>
      <c r="R688" s="340"/>
      <c r="S688" s="340"/>
      <c r="T688" s="340"/>
      <c r="U688" s="340"/>
      <c r="V688" s="342"/>
    </row>
    <row r="689" s="313" customFormat="1" ht="18" customHeight="1" spans="1:22">
      <c r="A689" s="336" t="s">
        <v>1998</v>
      </c>
      <c r="B689" s="3" t="s">
        <v>1999</v>
      </c>
      <c r="C689" s="4" t="s">
        <v>1982</v>
      </c>
      <c r="D689" s="337" t="s">
        <v>298</v>
      </c>
      <c r="E689" s="3" t="s">
        <v>2000</v>
      </c>
      <c r="F689" s="338">
        <v>18830446858</v>
      </c>
      <c r="G689" s="339"/>
      <c r="H689" s="339"/>
      <c r="I689" s="340"/>
      <c r="J689" s="341"/>
      <c r="K689" s="341"/>
      <c r="L689" s="340"/>
      <c r="M689" s="340"/>
      <c r="N689" s="340"/>
      <c r="O689" s="340"/>
      <c r="P689" s="340"/>
      <c r="Q689" s="340"/>
      <c r="R689" s="340"/>
      <c r="S689" s="340"/>
      <c r="T689" s="340"/>
      <c r="U689" s="340"/>
      <c r="V689" s="342"/>
    </row>
    <row r="690" s="313" customFormat="1" ht="18" customHeight="1" spans="1:22">
      <c r="A690" s="336" t="s">
        <v>2001</v>
      </c>
      <c r="B690" s="4" t="s">
        <v>2002</v>
      </c>
      <c r="C690" s="4" t="s">
        <v>1982</v>
      </c>
      <c r="D690" s="4" t="s">
        <v>298</v>
      </c>
      <c r="E690" s="477" t="s">
        <v>2003</v>
      </c>
      <c r="F690" s="338">
        <v>17596544912</v>
      </c>
      <c r="G690" s="339"/>
      <c r="H690" s="339"/>
      <c r="I690" s="340"/>
      <c r="J690" s="341"/>
      <c r="K690" s="341"/>
      <c r="L690" s="340"/>
      <c r="M690" s="340"/>
      <c r="N690" s="340"/>
      <c r="O690" s="340"/>
      <c r="P690" s="340"/>
      <c r="Q690" s="340"/>
      <c r="R690" s="340"/>
      <c r="S690" s="340"/>
      <c r="T690" s="340"/>
      <c r="U690" s="340"/>
      <c r="V690" s="342"/>
    </row>
    <row r="691" s="313" customFormat="1" ht="18" customHeight="1" spans="1:22">
      <c r="A691" s="336" t="s">
        <v>2004</v>
      </c>
      <c r="B691" s="3" t="s">
        <v>2005</v>
      </c>
      <c r="C691" s="4" t="s">
        <v>1982</v>
      </c>
      <c r="D691" s="337" t="s">
        <v>298</v>
      </c>
      <c r="E691" s="3" t="s">
        <v>2006</v>
      </c>
      <c r="F691" s="338">
        <v>18248177117</v>
      </c>
      <c r="G691" s="339"/>
      <c r="H691" s="339"/>
      <c r="I691" s="340"/>
      <c r="J691" s="341"/>
      <c r="K691" s="341"/>
      <c r="L691" s="340"/>
      <c r="M691" s="340"/>
      <c r="N691" s="340"/>
      <c r="O691" s="340"/>
      <c r="P691" s="340"/>
      <c r="Q691" s="340"/>
      <c r="R691" s="340"/>
      <c r="S691" s="340"/>
      <c r="T691" s="340"/>
      <c r="U691" s="340"/>
      <c r="V691" s="342"/>
    </row>
    <row r="692" s="313" customFormat="1" ht="18" customHeight="1" spans="1:22">
      <c r="A692" s="336" t="s">
        <v>2007</v>
      </c>
      <c r="B692" s="3" t="s">
        <v>2008</v>
      </c>
      <c r="C692" s="4" t="s">
        <v>1982</v>
      </c>
      <c r="D692" s="337" t="s">
        <v>298</v>
      </c>
      <c r="E692" s="476" t="s">
        <v>2009</v>
      </c>
      <c r="F692" s="338">
        <v>13734811275</v>
      </c>
      <c r="G692" s="339"/>
      <c r="H692" s="339"/>
      <c r="I692" s="340"/>
      <c r="J692" s="341"/>
      <c r="K692" s="341"/>
      <c r="L692" s="340"/>
      <c r="M692" s="340"/>
      <c r="N692" s="340"/>
      <c r="O692" s="340"/>
      <c r="P692" s="340"/>
      <c r="Q692" s="340"/>
      <c r="R692" s="340"/>
      <c r="S692" s="340"/>
      <c r="T692" s="340"/>
      <c r="U692" s="340"/>
      <c r="V692" s="342"/>
    </row>
    <row r="693" s="313" customFormat="1" ht="18" customHeight="1" spans="1:22">
      <c r="A693" s="336" t="s">
        <v>2010</v>
      </c>
      <c r="B693" s="3" t="s">
        <v>52</v>
      </c>
      <c r="C693" s="4" t="s">
        <v>1982</v>
      </c>
      <c r="D693" s="337" t="s">
        <v>298</v>
      </c>
      <c r="E693" s="3" t="s">
        <v>2011</v>
      </c>
      <c r="F693" s="338">
        <v>18686195818</v>
      </c>
      <c r="G693" s="339"/>
      <c r="H693" s="339"/>
      <c r="I693" s="340"/>
      <c r="J693" s="341"/>
      <c r="K693" s="341"/>
      <c r="L693" s="340"/>
      <c r="M693" s="340"/>
      <c r="N693" s="340"/>
      <c r="O693" s="340"/>
      <c r="P693" s="340"/>
      <c r="Q693" s="340"/>
      <c r="R693" s="340"/>
      <c r="S693" s="340"/>
      <c r="T693" s="340"/>
      <c r="U693" s="340"/>
      <c r="V693" s="342"/>
    </row>
    <row r="694" s="313" customFormat="1" ht="18" customHeight="1" spans="1:22">
      <c r="A694" s="336" t="s">
        <v>2012</v>
      </c>
      <c r="B694" s="3" t="s">
        <v>2013</v>
      </c>
      <c r="C694" s="4" t="s">
        <v>1982</v>
      </c>
      <c r="D694" s="337" t="s">
        <v>298</v>
      </c>
      <c r="E694" s="3" t="s">
        <v>2014</v>
      </c>
      <c r="F694" s="338">
        <v>15384772211</v>
      </c>
      <c r="G694" s="339"/>
      <c r="H694" s="339"/>
      <c r="I694" s="340"/>
      <c r="J694" s="341"/>
      <c r="K694" s="341"/>
      <c r="L694" s="340"/>
      <c r="M694" s="340"/>
      <c r="N694" s="340"/>
      <c r="O694" s="340"/>
      <c r="P694" s="340"/>
      <c r="Q694" s="340"/>
      <c r="R694" s="340"/>
      <c r="S694" s="340"/>
      <c r="T694" s="340"/>
      <c r="U694" s="340"/>
      <c r="V694" s="342"/>
    </row>
    <row r="695" s="313" customFormat="1" ht="18" customHeight="1" spans="1:22">
      <c r="A695" s="336" t="s">
        <v>2015</v>
      </c>
      <c r="B695" s="3" t="s">
        <v>2016</v>
      </c>
      <c r="C695" s="4" t="s">
        <v>1982</v>
      </c>
      <c r="D695" s="337" t="s">
        <v>298</v>
      </c>
      <c r="E695" s="3" t="s">
        <v>2017</v>
      </c>
      <c r="F695" s="338">
        <v>18847777958</v>
      </c>
      <c r="G695" s="339"/>
      <c r="H695" s="339"/>
      <c r="I695" s="340"/>
      <c r="J695" s="341"/>
      <c r="K695" s="341"/>
      <c r="L695" s="340"/>
      <c r="M695" s="340"/>
      <c r="N695" s="340"/>
      <c r="O695" s="340"/>
      <c r="P695" s="340"/>
      <c r="Q695" s="340"/>
      <c r="R695" s="340"/>
      <c r="S695" s="340"/>
      <c r="T695" s="340"/>
      <c r="U695" s="340"/>
      <c r="V695" s="342"/>
    </row>
    <row r="696" s="313" customFormat="1" ht="18" customHeight="1" spans="1:22">
      <c r="A696" s="336" t="s">
        <v>2018</v>
      </c>
      <c r="B696" s="3" t="s">
        <v>2019</v>
      </c>
      <c r="C696" s="4" t="s">
        <v>1982</v>
      </c>
      <c r="D696" s="337" t="s">
        <v>298</v>
      </c>
      <c r="E696" s="3" t="s">
        <v>2020</v>
      </c>
      <c r="F696" s="338">
        <v>15149704970</v>
      </c>
      <c r="G696" s="339"/>
      <c r="H696" s="339"/>
      <c r="I696" s="340"/>
      <c r="J696" s="341"/>
      <c r="K696" s="341"/>
      <c r="L696" s="340"/>
      <c r="M696" s="340"/>
      <c r="N696" s="340"/>
      <c r="O696" s="340"/>
      <c r="P696" s="340"/>
      <c r="Q696" s="340"/>
      <c r="R696" s="340"/>
      <c r="S696" s="340"/>
      <c r="T696" s="340"/>
      <c r="U696" s="340"/>
      <c r="V696" s="342"/>
    </row>
    <row r="697" s="313" customFormat="1" ht="18" customHeight="1" spans="1:22">
      <c r="A697" s="336" t="s">
        <v>2021</v>
      </c>
      <c r="B697" s="3" t="s">
        <v>2022</v>
      </c>
      <c r="C697" s="4" t="s">
        <v>1982</v>
      </c>
      <c r="D697" s="337" t="s">
        <v>298</v>
      </c>
      <c r="E697" s="3" t="s">
        <v>2023</v>
      </c>
      <c r="F697" s="338">
        <v>15750655959</v>
      </c>
      <c r="G697" s="339"/>
      <c r="H697" s="339"/>
      <c r="I697" s="340"/>
      <c r="J697" s="341"/>
      <c r="K697" s="341"/>
      <c r="L697" s="340"/>
      <c r="M697" s="340"/>
      <c r="N697" s="340"/>
      <c r="O697" s="340"/>
      <c r="P697" s="340"/>
      <c r="Q697" s="340"/>
      <c r="R697" s="340"/>
      <c r="S697" s="340"/>
      <c r="T697" s="340"/>
      <c r="U697" s="340"/>
      <c r="V697" s="342"/>
    </row>
    <row r="698" s="313" customFormat="1" ht="18" customHeight="1" spans="1:22">
      <c r="A698" s="336"/>
      <c r="B698" s="3" t="s">
        <v>2024</v>
      </c>
      <c r="C698" s="4"/>
      <c r="D698" s="337"/>
      <c r="E698" s="3"/>
      <c r="F698" s="338"/>
      <c r="G698" s="339"/>
      <c r="H698" s="339"/>
      <c r="I698" s="340"/>
      <c r="J698" s="341"/>
      <c r="K698" s="341"/>
      <c r="L698" s="340"/>
      <c r="M698" s="340"/>
      <c r="N698" s="340"/>
      <c r="O698" s="340"/>
      <c r="P698" s="340"/>
      <c r="Q698" s="340"/>
      <c r="R698" s="340"/>
      <c r="S698" s="340"/>
      <c r="T698" s="340"/>
      <c r="U698" s="340"/>
      <c r="V698" s="342"/>
    </row>
    <row r="699" s="313" customFormat="1" ht="18" customHeight="1" spans="1:22">
      <c r="A699" s="336"/>
      <c r="B699" s="3" t="s">
        <v>2025</v>
      </c>
      <c r="C699" s="4"/>
      <c r="D699" s="337"/>
      <c r="E699" s="3"/>
      <c r="F699" s="338"/>
      <c r="G699" s="339"/>
      <c r="H699" s="339"/>
      <c r="I699" s="340"/>
      <c r="J699" s="341"/>
      <c r="K699" s="341"/>
      <c r="L699" s="340"/>
      <c r="M699" s="340"/>
      <c r="N699" s="340"/>
      <c r="O699" s="340"/>
      <c r="P699" s="340"/>
      <c r="Q699" s="340"/>
      <c r="R699" s="340"/>
      <c r="S699" s="340"/>
      <c r="T699" s="340"/>
      <c r="U699" s="340"/>
      <c r="V699" s="342"/>
    </row>
    <row r="700" s="313" customFormat="1" ht="18" customHeight="1" spans="1:22">
      <c r="A700" s="336"/>
      <c r="B700" s="3" t="s">
        <v>2026</v>
      </c>
      <c r="C700" s="4"/>
      <c r="D700" s="337"/>
      <c r="E700" s="3"/>
      <c r="F700" s="338"/>
      <c r="G700" s="339"/>
      <c r="H700" s="339"/>
      <c r="I700" s="340"/>
      <c r="J700" s="341"/>
      <c r="K700" s="341"/>
      <c r="L700" s="340"/>
      <c r="M700" s="340"/>
      <c r="N700" s="340"/>
      <c r="O700" s="340"/>
      <c r="P700" s="340"/>
      <c r="Q700" s="340"/>
      <c r="R700" s="340"/>
      <c r="S700" s="340"/>
      <c r="T700" s="340"/>
      <c r="U700" s="340"/>
      <c r="V700" s="342"/>
    </row>
    <row r="701" s="313" customFormat="1" ht="18" customHeight="1" spans="1:22">
      <c r="A701" s="336" t="s">
        <v>2027</v>
      </c>
      <c r="B701" s="3" t="s">
        <v>2028</v>
      </c>
      <c r="C701" s="4" t="s">
        <v>2029</v>
      </c>
      <c r="D701" s="337" t="s">
        <v>298</v>
      </c>
      <c r="E701" s="3" t="s">
        <v>2030</v>
      </c>
      <c r="F701" s="338">
        <v>15149506687</v>
      </c>
      <c r="G701" s="339"/>
      <c r="H701" s="339"/>
      <c r="I701" s="340"/>
      <c r="J701" s="341"/>
      <c r="K701" s="341"/>
      <c r="L701" s="340"/>
      <c r="M701" s="340"/>
      <c r="N701" s="340"/>
      <c r="O701" s="340"/>
      <c r="P701" s="340"/>
      <c r="Q701" s="340"/>
      <c r="R701" s="340"/>
      <c r="S701" s="340"/>
      <c r="T701" s="340"/>
      <c r="U701" s="340"/>
      <c r="V701" s="342"/>
    </row>
    <row r="702" s="313" customFormat="1" ht="18" customHeight="1" spans="1:22">
      <c r="A702" s="336" t="s">
        <v>2031</v>
      </c>
      <c r="B702" s="3" t="s">
        <v>160</v>
      </c>
      <c r="C702" s="4" t="s">
        <v>2029</v>
      </c>
      <c r="D702" s="337" t="s">
        <v>298</v>
      </c>
      <c r="E702" s="3" t="s">
        <v>2032</v>
      </c>
      <c r="F702" s="338">
        <v>15134892552</v>
      </c>
      <c r="G702" s="339"/>
      <c r="H702" s="339"/>
      <c r="I702" s="340"/>
      <c r="J702" s="341"/>
      <c r="K702" s="341"/>
      <c r="L702" s="340"/>
      <c r="M702" s="340"/>
      <c r="N702" s="340"/>
      <c r="O702" s="340"/>
      <c r="P702" s="340"/>
      <c r="Q702" s="340"/>
      <c r="R702" s="340"/>
      <c r="S702" s="340"/>
      <c r="T702" s="340"/>
      <c r="U702" s="340"/>
      <c r="V702" s="342"/>
    </row>
    <row r="703" s="313" customFormat="1" ht="18" customHeight="1" spans="1:22">
      <c r="A703" s="336" t="s">
        <v>2033</v>
      </c>
      <c r="B703" s="4" t="s">
        <v>161</v>
      </c>
      <c r="C703" s="4" t="s">
        <v>2029</v>
      </c>
      <c r="D703" s="337" t="s">
        <v>251</v>
      </c>
      <c r="E703" s="477" t="s">
        <v>2034</v>
      </c>
      <c r="F703" s="338">
        <v>18655412300</v>
      </c>
      <c r="G703" s="339"/>
      <c r="H703" s="339"/>
      <c r="I703" s="340"/>
      <c r="J703" s="341"/>
      <c r="K703" s="341"/>
      <c r="L703" s="340"/>
      <c r="M703" s="340"/>
      <c r="N703" s="340"/>
      <c r="O703" s="340"/>
      <c r="P703" s="340"/>
      <c r="Q703" s="340"/>
      <c r="R703" s="340"/>
      <c r="S703" s="340"/>
      <c r="T703" s="340"/>
      <c r="U703" s="340"/>
      <c r="V703" s="342"/>
    </row>
    <row r="704" s="313" customFormat="1" ht="18" customHeight="1" spans="1:22">
      <c r="A704" s="336" t="s">
        <v>2035</v>
      </c>
      <c r="B704" s="3" t="s">
        <v>200</v>
      </c>
      <c r="C704" s="4" t="s">
        <v>2029</v>
      </c>
      <c r="D704" s="337" t="s">
        <v>298</v>
      </c>
      <c r="E704" s="3" t="s">
        <v>2036</v>
      </c>
      <c r="F704" s="338">
        <v>15146962460</v>
      </c>
      <c r="G704" s="339"/>
      <c r="H704" s="339"/>
      <c r="I704" s="340"/>
      <c r="J704" s="341"/>
      <c r="K704" s="341"/>
      <c r="L704" s="340"/>
      <c r="M704" s="340"/>
      <c r="N704" s="340"/>
      <c r="O704" s="340"/>
      <c r="P704" s="340"/>
      <c r="Q704" s="340"/>
      <c r="R704" s="340"/>
      <c r="S704" s="340"/>
      <c r="T704" s="340"/>
      <c r="U704" s="340"/>
      <c r="V704" s="342"/>
    </row>
    <row r="705" s="313" customFormat="1" ht="18" customHeight="1" spans="1:22">
      <c r="A705" s="336" t="s">
        <v>2037</v>
      </c>
      <c r="B705" s="3" t="s">
        <v>2038</v>
      </c>
      <c r="C705" s="4" t="s">
        <v>2029</v>
      </c>
      <c r="D705" s="337" t="s">
        <v>298</v>
      </c>
      <c r="E705" s="3" t="s">
        <v>2039</v>
      </c>
      <c r="F705" s="338">
        <v>13847726977</v>
      </c>
      <c r="G705" s="339"/>
      <c r="H705" s="339"/>
      <c r="I705" s="340"/>
      <c r="J705" s="341"/>
      <c r="K705" s="341"/>
      <c r="L705" s="340"/>
      <c r="M705" s="340"/>
      <c r="N705" s="340"/>
      <c r="O705" s="340"/>
      <c r="P705" s="340"/>
      <c r="Q705" s="340"/>
      <c r="R705" s="340"/>
      <c r="S705" s="340"/>
      <c r="T705" s="340"/>
      <c r="U705" s="340"/>
      <c r="V705" s="342"/>
    </row>
    <row r="706" s="313" customFormat="1" ht="18" customHeight="1" spans="1:22">
      <c r="A706" s="336" t="s">
        <v>2040</v>
      </c>
      <c r="B706" s="3" t="s">
        <v>203</v>
      </c>
      <c r="C706" s="4" t="s">
        <v>2029</v>
      </c>
      <c r="D706" s="337" t="s">
        <v>298</v>
      </c>
      <c r="E706" s="479" t="s">
        <v>2041</v>
      </c>
      <c r="F706" s="338">
        <v>13683851361</v>
      </c>
      <c r="G706" s="339"/>
      <c r="H706" s="339"/>
      <c r="I706" s="340"/>
      <c r="J706" s="341"/>
      <c r="K706" s="341"/>
      <c r="L706" s="340"/>
      <c r="M706" s="340"/>
      <c r="N706" s="340"/>
      <c r="O706" s="340"/>
      <c r="P706" s="340"/>
      <c r="Q706" s="340"/>
      <c r="R706" s="340"/>
      <c r="S706" s="340"/>
      <c r="T706" s="340"/>
      <c r="U706" s="340"/>
      <c r="V706" s="342"/>
    </row>
    <row r="707" s="313" customFormat="1" ht="18" customHeight="1" spans="1:22">
      <c r="A707" s="336" t="s">
        <v>2042</v>
      </c>
      <c r="B707" s="3" t="s">
        <v>2043</v>
      </c>
      <c r="C707" s="4" t="s">
        <v>2029</v>
      </c>
      <c r="D707" s="337" t="s">
        <v>298</v>
      </c>
      <c r="E707" s="3" t="s">
        <v>2044</v>
      </c>
      <c r="F707" s="338" t="s">
        <v>2045</v>
      </c>
      <c r="G707" s="339"/>
      <c r="H707" s="339"/>
      <c r="I707" s="340"/>
      <c r="J707" s="341"/>
      <c r="K707" s="341"/>
      <c r="L707" s="340"/>
      <c r="M707" s="340"/>
      <c r="N707" s="340"/>
      <c r="O707" s="340"/>
      <c r="P707" s="340"/>
      <c r="Q707" s="340"/>
      <c r="R707" s="340"/>
      <c r="S707" s="340"/>
      <c r="T707" s="340"/>
      <c r="U707" s="340"/>
      <c r="V707" s="342"/>
    </row>
    <row r="708" s="313" customFormat="1" ht="18" customHeight="1" spans="1:22">
      <c r="A708" s="336" t="s">
        <v>2046</v>
      </c>
      <c r="B708" s="3" t="s">
        <v>2047</v>
      </c>
      <c r="C708" s="4" t="s">
        <v>2029</v>
      </c>
      <c r="D708" s="337" t="s">
        <v>298</v>
      </c>
      <c r="E708" s="3" t="s">
        <v>2048</v>
      </c>
      <c r="F708" s="338">
        <v>15661006653</v>
      </c>
      <c r="G708" s="339"/>
      <c r="H708" s="339"/>
      <c r="I708" s="340"/>
      <c r="J708" s="341"/>
      <c r="K708" s="341"/>
      <c r="L708" s="340"/>
      <c r="M708" s="340"/>
      <c r="N708" s="340"/>
      <c r="O708" s="340"/>
      <c r="P708" s="340"/>
      <c r="Q708" s="340"/>
      <c r="R708" s="340"/>
      <c r="S708" s="340"/>
      <c r="T708" s="340"/>
      <c r="U708" s="340"/>
      <c r="V708" s="342"/>
    </row>
    <row r="709" s="313" customFormat="1" ht="18" customHeight="1" spans="1:22">
      <c r="A709" s="336" t="s">
        <v>2049</v>
      </c>
      <c r="B709" s="3" t="s">
        <v>2050</v>
      </c>
      <c r="C709" s="4" t="s">
        <v>2051</v>
      </c>
      <c r="D709" s="337" t="s">
        <v>298</v>
      </c>
      <c r="E709" s="3" t="s">
        <v>2052</v>
      </c>
      <c r="F709" s="338">
        <v>15147789023</v>
      </c>
      <c r="G709" s="339"/>
      <c r="H709" s="339"/>
      <c r="I709" s="340"/>
      <c r="J709" s="341"/>
      <c r="K709" s="341"/>
      <c r="L709" s="340"/>
      <c r="M709" s="340"/>
      <c r="N709" s="340"/>
      <c r="O709" s="340"/>
      <c r="P709" s="340"/>
      <c r="Q709" s="340"/>
      <c r="R709" s="340"/>
      <c r="S709" s="340"/>
      <c r="T709" s="340"/>
      <c r="U709" s="340"/>
      <c r="V709" s="342"/>
    </row>
    <row r="710" s="313" customFormat="1" ht="18" customHeight="1" spans="1:22">
      <c r="A710" s="336" t="s">
        <v>2053</v>
      </c>
      <c r="B710" s="3" t="s">
        <v>201</v>
      </c>
      <c r="C710" s="4" t="s">
        <v>2051</v>
      </c>
      <c r="D710" s="337" t="s">
        <v>298</v>
      </c>
      <c r="E710" s="476" t="s">
        <v>2054</v>
      </c>
      <c r="F710" s="338">
        <v>18538258571</v>
      </c>
      <c r="G710" s="339"/>
      <c r="H710" s="339"/>
      <c r="I710" s="340"/>
      <c r="J710" s="341"/>
      <c r="K710" s="341"/>
      <c r="L710" s="340"/>
      <c r="M710" s="340"/>
      <c r="N710" s="340"/>
      <c r="O710" s="340"/>
      <c r="P710" s="340"/>
      <c r="Q710" s="340"/>
      <c r="R710" s="340"/>
      <c r="S710" s="340"/>
      <c r="T710" s="340"/>
      <c r="U710" s="340"/>
      <c r="V710" s="342"/>
    </row>
    <row r="711" s="313" customFormat="1" ht="18" customHeight="1" spans="1:22">
      <c r="A711" s="336" t="s">
        <v>2055</v>
      </c>
      <c r="B711" s="3" t="s">
        <v>2056</v>
      </c>
      <c r="C711" s="4" t="s">
        <v>2051</v>
      </c>
      <c r="D711" s="337" t="s">
        <v>298</v>
      </c>
      <c r="E711" s="3" t="s">
        <v>2057</v>
      </c>
      <c r="F711" s="338">
        <v>15134915521</v>
      </c>
      <c r="G711" s="339"/>
      <c r="H711" s="339"/>
      <c r="I711" s="340"/>
      <c r="J711" s="341"/>
      <c r="K711" s="341"/>
      <c r="L711" s="340"/>
      <c r="M711" s="340"/>
      <c r="N711" s="340"/>
      <c r="O711" s="340"/>
      <c r="P711" s="340"/>
      <c r="Q711" s="340"/>
      <c r="R711" s="340"/>
      <c r="S711" s="340"/>
      <c r="T711" s="340"/>
      <c r="U711" s="340"/>
      <c r="V711" s="342"/>
    </row>
    <row r="712" s="313" customFormat="1" ht="18" customHeight="1" spans="1:22">
      <c r="A712" s="336" t="s">
        <v>2058</v>
      </c>
      <c r="B712" s="3" t="s">
        <v>2059</v>
      </c>
      <c r="C712" s="4" t="s">
        <v>2051</v>
      </c>
      <c r="D712" s="337" t="s">
        <v>298</v>
      </c>
      <c r="E712" s="476" t="s">
        <v>2060</v>
      </c>
      <c r="F712" s="338">
        <v>18547173852</v>
      </c>
      <c r="G712" s="339"/>
      <c r="H712" s="339"/>
      <c r="I712" s="340"/>
      <c r="J712" s="341"/>
      <c r="K712" s="341"/>
      <c r="L712" s="340"/>
      <c r="M712" s="340"/>
      <c r="N712" s="340"/>
      <c r="O712" s="340"/>
      <c r="P712" s="340"/>
      <c r="Q712" s="340"/>
      <c r="R712" s="340"/>
      <c r="S712" s="340"/>
      <c r="T712" s="340"/>
      <c r="U712" s="340"/>
      <c r="V712" s="342"/>
    </row>
    <row r="713" s="313" customFormat="1" ht="18" customHeight="1" spans="1:22">
      <c r="A713" s="336" t="s">
        <v>2061</v>
      </c>
      <c r="B713" s="3" t="s">
        <v>2062</v>
      </c>
      <c r="C713" s="4" t="s">
        <v>2051</v>
      </c>
      <c r="D713" s="337" t="s">
        <v>312</v>
      </c>
      <c r="E713" s="3" t="s">
        <v>2063</v>
      </c>
      <c r="F713" s="338">
        <v>15149789429</v>
      </c>
      <c r="G713" s="339"/>
      <c r="H713" s="339"/>
      <c r="I713" s="340"/>
      <c r="J713" s="341"/>
      <c r="K713" s="341"/>
      <c r="L713" s="340"/>
      <c r="M713" s="340"/>
      <c r="N713" s="340"/>
      <c r="O713" s="340"/>
      <c r="P713" s="340"/>
      <c r="Q713" s="340"/>
      <c r="R713" s="340"/>
      <c r="S713" s="340"/>
      <c r="T713" s="340"/>
      <c r="U713" s="340"/>
      <c r="V713" s="342"/>
    </row>
    <row r="714" s="313" customFormat="1" ht="18" customHeight="1" spans="1:22">
      <c r="A714" s="336" t="s">
        <v>2064</v>
      </c>
      <c r="B714" s="3" t="s">
        <v>2065</v>
      </c>
      <c r="C714" s="4" t="s">
        <v>2051</v>
      </c>
      <c r="D714" s="337" t="s">
        <v>312</v>
      </c>
      <c r="E714" s="3" t="s">
        <v>2066</v>
      </c>
      <c r="F714" s="338">
        <v>15829115987</v>
      </c>
      <c r="G714" s="339"/>
      <c r="H714" s="339"/>
      <c r="I714" s="340"/>
      <c r="J714" s="341"/>
      <c r="K714" s="341"/>
      <c r="L714" s="340"/>
      <c r="M714" s="340"/>
      <c r="N714" s="340"/>
      <c r="O714" s="340"/>
      <c r="P714" s="340"/>
      <c r="Q714" s="340"/>
      <c r="R714" s="340"/>
      <c r="S714" s="340"/>
      <c r="T714" s="340"/>
      <c r="U714" s="340"/>
      <c r="V714" s="342"/>
    </row>
    <row r="715" s="313" customFormat="1" ht="18" customHeight="1" spans="1:22">
      <c r="A715" s="336" t="s">
        <v>2067</v>
      </c>
      <c r="B715" s="3" t="s">
        <v>2068</v>
      </c>
      <c r="C715" s="4" t="s">
        <v>2051</v>
      </c>
      <c r="D715" s="337" t="s">
        <v>312</v>
      </c>
      <c r="E715" s="3" t="s">
        <v>2069</v>
      </c>
      <c r="F715" s="338">
        <v>15147976759</v>
      </c>
      <c r="G715" s="339"/>
      <c r="H715" s="339"/>
      <c r="I715" s="340"/>
      <c r="J715" s="341"/>
      <c r="K715" s="341"/>
      <c r="L715" s="340"/>
      <c r="M715" s="340"/>
      <c r="N715" s="340"/>
      <c r="O715" s="340"/>
      <c r="P715" s="340"/>
      <c r="Q715" s="340"/>
      <c r="R715" s="340"/>
      <c r="S715" s="340"/>
      <c r="T715" s="340"/>
      <c r="U715" s="340"/>
      <c r="V715" s="342"/>
    </row>
    <row r="716" s="313" customFormat="1" ht="18" customHeight="1" spans="1:22">
      <c r="A716" s="336" t="s">
        <v>2070</v>
      </c>
      <c r="B716" s="3" t="s">
        <v>2071</v>
      </c>
      <c r="C716" s="4" t="s">
        <v>2051</v>
      </c>
      <c r="D716" s="337" t="s">
        <v>312</v>
      </c>
      <c r="E716" s="3" t="s">
        <v>2072</v>
      </c>
      <c r="F716" s="338">
        <v>15110721029</v>
      </c>
      <c r="G716" s="339"/>
      <c r="H716" s="339"/>
      <c r="I716" s="340"/>
      <c r="J716" s="341"/>
      <c r="K716" s="341"/>
      <c r="L716" s="340"/>
      <c r="M716" s="340"/>
      <c r="N716" s="340"/>
      <c r="O716" s="340"/>
      <c r="P716" s="340"/>
      <c r="Q716" s="340"/>
      <c r="R716" s="340"/>
      <c r="S716" s="340"/>
      <c r="T716" s="340"/>
      <c r="U716" s="340"/>
      <c r="V716" s="342"/>
    </row>
    <row r="717" s="313" customFormat="1" ht="18" customHeight="1" spans="1:22">
      <c r="A717" s="336" t="s">
        <v>2073</v>
      </c>
      <c r="B717" s="3" t="s">
        <v>2074</v>
      </c>
      <c r="C717" s="4" t="s">
        <v>2051</v>
      </c>
      <c r="D717" s="337" t="s">
        <v>312</v>
      </c>
      <c r="E717" s="3" t="s">
        <v>2075</v>
      </c>
      <c r="F717" s="338">
        <v>18547719619</v>
      </c>
      <c r="G717" s="339"/>
      <c r="H717" s="339"/>
      <c r="I717" s="340"/>
      <c r="J717" s="341"/>
      <c r="K717" s="341"/>
      <c r="L717" s="340"/>
      <c r="M717" s="340"/>
      <c r="N717" s="340"/>
      <c r="O717" s="340"/>
      <c r="P717" s="340"/>
      <c r="Q717" s="340"/>
      <c r="R717" s="340"/>
      <c r="S717" s="340"/>
      <c r="T717" s="340"/>
      <c r="U717" s="340"/>
      <c r="V717" s="342"/>
    </row>
    <row r="718" s="313" customFormat="1" ht="18" customHeight="1" spans="1:22">
      <c r="A718" s="336" t="s">
        <v>2076</v>
      </c>
      <c r="B718" s="3" t="s">
        <v>2077</v>
      </c>
      <c r="C718" s="4" t="s">
        <v>2051</v>
      </c>
      <c r="D718" s="337" t="s">
        <v>312</v>
      </c>
      <c r="E718" s="3" t="s">
        <v>2078</v>
      </c>
      <c r="F718" s="338">
        <v>13546683953</v>
      </c>
      <c r="G718" s="339"/>
      <c r="H718" s="339"/>
      <c r="I718" s="340"/>
      <c r="J718" s="341"/>
      <c r="K718" s="341"/>
      <c r="L718" s="340"/>
      <c r="M718" s="340"/>
      <c r="N718" s="340"/>
      <c r="O718" s="340"/>
      <c r="P718" s="340"/>
      <c r="Q718" s="340"/>
      <c r="R718" s="340"/>
      <c r="S718" s="340"/>
      <c r="T718" s="340"/>
      <c r="U718" s="340"/>
      <c r="V718" s="342"/>
    </row>
    <row r="719" s="313" customFormat="1" ht="18" customHeight="1" spans="1:22">
      <c r="A719" s="336" t="s">
        <v>2079</v>
      </c>
      <c r="B719" s="3" t="s">
        <v>2080</v>
      </c>
      <c r="C719" s="4" t="s">
        <v>2051</v>
      </c>
      <c r="D719" s="337" t="s">
        <v>312</v>
      </c>
      <c r="E719" s="3" t="s">
        <v>2081</v>
      </c>
      <c r="F719" s="338">
        <v>15248184495</v>
      </c>
      <c r="G719" s="339"/>
      <c r="H719" s="339"/>
      <c r="I719" s="340"/>
      <c r="J719" s="341"/>
      <c r="K719" s="341"/>
      <c r="L719" s="340"/>
      <c r="M719" s="340"/>
      <c r="N719" s="340"/>
      <c r="O719" s="340"/>
      <c r="P719" s="340"/>
      <c r="Q719" s="340"/>
      <c r="R719" s="340"/>
      <c r="S719" s="340"/>
      <c r="T719" s="340"/>
      <c r="U719" s="340"/>
      <c r="V719" s="342"/>
    </row>
    <row r="720" s="313" customFormat="1" ht="18" customHeight="1" spans="1:22">
      <c r="A720" s="336" t="s">
        <v>2082</v>
      </c>
      <c r="B720" s="3" t="s">
        <v>2083</v>
      </c>
      <c r="C720" s="4" t="s">
        <v>2051</v>
      </c>
      <c r="D720" s="337" t="s">
        <v>312</v>
      </c>
      <c r="E720" s="3" t="s">
        <v>2084</v>
      </c>
      <c r="F720" s="338">
        <v>18347704333</v>
      </c>
      <c r="G720" s="339"/>
      <c r="H720" s="339"/>
      <c r="I720" s="340"/>
      <c r="J720" s="341"/>
      <c r="K720" s="341"/>
      <c r="L720" s="340"/>
      <c r="M720" s="340"/>
      <c r="N720" s="340"/>
      <c r="O720" s="340"/>
      <c r="P720" s="340"/>
      <c r="Q720" s="340"/>
      <c r="R720" s="340"/>
      <c r="S720" s="340"/>
      <c r="T720" s="340"/>
      <c r="U720" s="340"/>
      <c r="V720" s="342"/>
    </row>
    <row r="721" s="313" customFormat="1" ht="18" customHeight="1" spans="1:22">
      <c r="A721" s="336" t="s">
        <v>2085</v>
      </c>
      <c r="B721" s="3" t="s">
        <v>2086</v>
      </c>
      <c r="C721" s="4" t="s">
        <v>2051</v>
      </c>
      <c r="D721" s="337" t="s">
        <v>312</v>
      </c>
      <c r="E721" s="3" t="s">
        <v>2087</v>
      </c>
      <c r="F721" s="338">
        <v>18547772310</v>
      </c>
      <c r="G721" s="339"/>
      <c r="H721" s="339"/>
      <c r="I721" s="340"/>
      <c r="J721" s="341"/>
      <c r="K721" s="341"/>
      <c r="L721" s="340"/>
      <c r="M721" s="340"/>
      <c r="N721" s="340"/>
      <c r="O721" s="340"/>
      <c r="P721" s="340"/>
      <c r="Q721" s="340"/>
      <c r="R721" s="340"/>
      <c r="S721" s="340"/>
      <c r="T721" s="340"/>
      <c r="U721" s="340"/>
      <c r="V721" s="342"/>
    </row>
    <row r="722" s="313" customFormat="1" ht="18" customHeight="1" spans="1:22">
      <c r="A722" s="336" t="s">
        <v>2088</v>
      </c>
      <c r="B722" s="4" t="s">
        <v>2089</v>
      </c>
      <c r="C722" s="4" t="s">
        <v>2051</v>
      </c>
      <c r="D722" s="4" t="s">
        <v>312</v>
      </c>
      <c r="E722" s="477" t="s">
        <v>2090</v>
      </c>
      <c r="F722" s="338">
        <v>18691776851</v>
      </c>
      <c r="G722" s="339"/>
      <c r="H722" s="339"/>
      <c r="I722" s="340"/>
      <c r="J722" s="341"/>
      <c r="K722" s="341"/>
      <c r="L722" s="340"/>
      <c r="M722" s="340"/>
      <c r="N722" s="340"/>
      <c r="O722" s="340"/>
      <c r="P722" s="340"/>
      <c r="Q722" s="340"/>
      <c r="R722" s="340"/>
      <c r="S722" s="340"/>
      <c r="T722" s="340"/>
      <c r="U722" s="340"/>
      <c r="V722" s="342"/>
    </row>
    <row r="723" s="313" customFormat="1" ht="18" customHeight="1" spans="1:22">
      <c r="A723" s="336" t="s">
        <v>2091</v>
      </c>
      <c r="B723" s="3" t="s">
        <v>2092</v>
      </c>
      <c r="C723" s="4" t="s">
        <v>2051</v>
      </c>
      <c r="D723" s="337" t="s">
        <v>312</v>
      </c>
      <c r="E723" s="479" t="s">
        <v>2093</v>
      </c>
      <c r="F723" s="338">
        <v>15849707997</v>
      </c>
      <c r="G723" s="339"/>
      <c r="H723" s="339"/>
      <c r="I723" s="340"/>
      <c r="J723" s="341"/>
      <c r="K723" s="341"/>
      <c r="L723" s="340"/>
      <c r="M723" s="340"/>
      <c r="N723" s="340"/>
      <c r="O723" s="340"/>
      <c r="P723" s="340"/>
      <c r="Q723" s="340"/>
      <c r="R723" s="340"/>
      <c r="S723" s="340"/>
      <c r="T723" s="340"/>
      <c r="U723" s="340"/>
      <c r="V723" s="342"/>
    </row>
    <row r="724" s="313" customFormat="1" ht="18" customHeight="1" spans="1:22">
      <c r="A724" s="336" t="s">
        <v>2094</v>
      </c>
      <c r="B724" s="4" t="s">
        <v>2095</v>
      </c>
      <c r="C724" s="4" t="s">
        <v>2051</v>
      </c>
      <c r="D724" s="4" t="s">
        <v>312</v>
      </c>
      <c r="E724" s="477" t="s">
        <v>2096</v>
      </c>
      <c r="F724" s="338">
        <v>15248482941</v>
      </c>
      <c r="G724" s="339"/>
      <c r="H724" s="339"/>
      <c r="I724" s="340"/>
      <c r="J724" s="341"/>
      <c r="K724" s="341"/>
      <c r="L724" s="340"/>
      <c r="M724" s="340"/>
      <c r="N724" s="340"/>
      <c r="O724" s="340"/>
      <c r="P724" s="340"/>
      <c r="Q724" s="340"/>
      <c r="R724" s="340"/>
      <c r="S724" s="340"/>
      <c r="T724" s="340"/>
      <c r="U724" s="340"/>
      <c r="V724" s="342"/>
    </row>
    <row r="725" s="313" customFormat="1" ht="18" customHeight="1" spans="1:22">
      <c r="A725" s="336" t="s">
        <v>2097</v>
      </c>
      <c r="B725" s="3" t="s">
        <v>2098</v>
      </c>
      <c r="C725" s="4" t="s">
        <v>2051</v>
      </c>
      <c r="D725" s="337" t="s">
        <v>312</v>
      </c>
      <c r="E725" s="3" t="s">
        <v>2099</v>
      </c>
      <c r="F725" s="338">
        <v>15252256071</v>
      </c>
      <c r="G725" s="339"/>
      <c r="H725" s="339"/>
      <c r="I725" s="340"/>
      <c r="J725" s="341"/>
      <c r="K725" s="341"/>
      <c r="L725" s="340"/>
      <c r="M725" s="340"/>
      <c r="N725" s="340"/>
      <c r="O725" s="340"/>
      <c r="P725" s="340"/>
      <c r="Q725" s="340"/>
      <c r="R725" s="340"/>
      <c r="S725" s="340"/>
      <c r="T725" s="340"/>
      <c r="U725" s="340"/>
      <c r="V725" s="342"/>
    </row>
    <row r="726" s="313" customFormat="1" ht="18" customHeight="1" spans="1:22">
      <c r="A726" s="336" t="s">
        <v>2100</v>
      </c>
      <c r="B726" s="3" t="s">
        <v>140</v>
      </c>
      <c r="C726" s="4" t="s">
        <v>2101</v>
      </c>
      <c r="D726" s="337" t="s">
        <v>251</v>
      </c>
      <c r="E726" s="3" t="s">
        <v>2102</v>
      </c>
      <c r="F726" s="338">
        <v>13947378929</v>
      </c>
      <c r="G726" s="339"/>
      <c r="H726" s="339"/>
      <c r="I726" s="340"/>
      <c r="J726" s="341"/>
      <c r="K726" s="341"/>
      <c r="L726" s="340"/>
      <c r="M726" s="341">
        <v>45579</v>
      </c>
      <c r="N726" s="341">
        <v>45586</v>
      </c>
      <c r="O726" s="340">
        <v>4206.73</v>
      </c>
      <c r="P726" s="340"/>
      <c r="Q726" s="340"/>
      <c r="R726" s="340"/>
      <c r="S726" s="340"/>
      <c r="T726" s="340"/>
      <c r="U726" s="340"/>
      <c r="V726" s="342"/>
    </row>
    <row r="727" s="313" customFormat="1" ht="18" customHeight="1" spans="1:22">
      <c r="A727" s="336" t="s">
        <v>2103</v>
      </c>
      <c r="B727" s="3" t="s">
        <v>204</v>
      </c>
      <c r="C727" s="4" t="s">
        <v>2101</v>
      </c>
      <c r="D727" s="337" t="s">
        <v>298</v>
      </c>
      <c r="E727" s="3" t="s">
        <v>2104</v>
      </c>
      <c r="F727" s="338">
        <v>13624776443</v>
      </c>
      <c r="G727" s="339"/>
      <c r="H727" s="339"/>
      <c r="I727" s="340"/>
      <c r="J727" s="341"/>
      <c r="K727" s="341"/>
      <c r="L727" s="340"/>
      <c r="M727" s="340"/>
      <c r="N727" s="340"/>
      <c r="O727" s="340"/>
      <c r="P727" s="340"/>
      <c r="Q727" s="340"/>
      <c r="R727" s="340"/>
      <c r="S727" s="340"/>
      <c r="T727" s="340"/>
      <c r="U727" s="340"/>
      <c r="V727" s="342"/>
    </row>
    <row r="728" s="313" customFormat="1" ht="18" customHeight="1" spans="1:22">
      <c r="A728" s="336" t="s">
        <v>2105</v>
      </c>
      <c r="B728" s="3" t="s">
        <v>2106</v>
      </c>
      <c r="C728" s="4" t="s">
        <v>2101</v>
      </c>
      <c r="D728" s="337" t="s">
        <v>312</v>
      </c>
      <c r="E728" s="3" t="s">
        <v>2107</v>
      </c>
      <c r="F728" s="338">
        <v>15048695618</v>
      </c>
      <c r="G728" s="339"/>
      <c r="H728" s="339"/>
      <c r="I728" s="340"/>
      <c r="J728" s="341"/>
      <c r="K728" s="341"/>
      <c r="L728" s="340"/>
      <c r="M728" s="340"/>
      <c r="N728" s="340"/>
      <c r="O728" s="340"/>
      <c r="P728" s="340"/>
      <c r="Q728" s="340"/>
      <c r="R728" s="340"/>
      <c r="S728" s="340"/>
      <c r="T728" s="340"/>
      <c r="U728" s="340"/>
      <c r="V728" s="342"/>
    </row>
    <row r="729" s="313" customFormat="1" ht="18" customHeight="1" spans="1:22">
      <c r="A729" s="336" t="s">
        <v>2108</v>
      </c>
      <c r="B729" s="3" t="s">
        <v>2109</v>
      </c>
      <c r="C729" s="4" t="s">
        <v>2101</v>
      </c>
      <c r="D729" s="337" t="s">
        <v>312</v>
      </c>
      <c r="E729" s="3" t="s">
        <v>2110</v>
      </c>
      <c r="F729" s="338">
        <v>15332845721</v>
      </c>
      <c r="G729" s="339"/>
      <c r="H729" s="339"/>
      <c r="I729" s="340"/>
      <c r="J729" s="341"/>
      <c r="K729" s="341"/>
      <c r="L729" s="340"/>
      <c r="M729" s="340"/>
      <c r="N729" s="340"/>
      <c r="O729" s="340"/>
      <c r="P729" s="340"/>
      <c r="Q729" s="340"/>
      <c r="R729" s="340"/>
      <c r="S729" s="340"/>
      <c r="T729" s="340"/>
      <c r="U729" s="340"/>
      <c r="V729" s="342"/>
    </row>
    <row r="730" s="313" customFormat="1" ht="18" customHeight="1" spans="1:22">
      <c r="A730" s="336" t="s">
        <v>2111</v>
      </c>
      <c r="B730" s="3" t="s">
        <v>2112</v>
      </c>
      <c r="C730" s="4" t="s">
        <v>2101</v>
      </c>
      <c r="D730" s="337" t="s">
        <v>312</v>
      </c>
      <c r="E730" s="3" t="s">
        <v>2113</v>
      </c>
      <c r="F730" s="338">
        <v>15213820187</v>
      </c>
      <c r="G730" s="339"/>
      <c r="H730" s="339"/>
      <c r="I730" s="340"/>
      <c r="J730" s="341"/>
      <c r="K730" s="341"/>
      <c r="L730" s="340"/>
      <c r="M730" s="340"/>
      <c r="N730" s="340"/>
      <c r="O730" s="340"/>
      <c r="P730" s="340"/>
      <c r="Q730" s="340"/>
      <c r="R730" s="340"/>
      <c r="S730" s="340"/>
      <c r="T730" s="340"/>
      <c r="U730" s="340"/>
      <c r="V730" s="342"/>
    </row>
    <row r="731" s="313" customFormat="1" ht="18" customHeight="1" spans="1:22">
      <c r="A731" s="336" t="s">
        <v>2114</v>
      </c>
      <c r="B731" s="3" t="s">
        <v>906</v>
      </c>
      <c r="C731" s="4" t="s">
        <v>2101</v>
      </c>
      <c r="D731" s="337" t="s">
        <v>312</v>
      </c>
      <c r="E731" s="476" t="s">
        <v>2115</v>
      </c>
      <c r="F731" s="338">
        <v>15149620300</v>
      </c>
      <c r="G731" s="339"/>
      <c r="H731" s="339"/>
      <c r="I731" s="340"/>
      <c r="J731" s="341"/>
      <c r="K731" s="341"/>
      <c r="L731" s="340"/>
      <c r="M731" s="340"/>
      <c r="N731" s="340"/>
      <c r="O731" s="340"/>
      <c r="P731" s="340"/>
      <c r="Q731" s="340"/>
      <c r="R731" s="340"/>
      <c r="S731" s="340"/>
      <c r="T731" s="340"/>
      <c r="U731" s="340"/>
      <c r="V731" s="342"/>
    </row>
    <row r="732" s="313" customFormat="1" ht="18" customHeight="1" spans="1:22">
      <c r="A732" s="336" t="s">
        <v>2116</v>
      </c>
      <c r="B732" s="3" t="s">
        <v>2117</v>
      </c>
      <c r="C732" s="4" t="s">
        <v>2101</v>
      </c>
      <c r="D732" s="337" t="s">
        <v>312</v>
      </c>
      <c r="E732" s="476" t="s">
        <v>2118</v>
      </c>
      <c r="F732" s="338">
        <v>15367662193</v>
      </c>
      <c r="G732" s="339">
        <v>45738</v>
      </c>
      <c r="H732" s="339">
        <v>45747</v>
      </c>
      <c r="I732" s="340">
        <v>1680</v>
      </c>
      <c r="J732" s="341"/>
      <c r="K732" s="341"/>
      <c r="L732" s="340"/>
      <c r="M732" s="340"/>
      <c r="N732" s="340"/>
      <c r="O732" s="340"/>
      <c r="P732" s="340"/>
      <c r="Q732" s="340"/>
      <c r="R732" s="340"/>
      <c r="S732" s="340"/>
      <c r="T732" s="340"/>
      <c r="U732" s="340"/>
      <c r="V732" s="342"/>
    </row>
    <row r="733" s="313" customFormat="1" ht="18" customHeight="1" spans="1:22">
      <c r="A733" s="336" t="s">
        <v>2119</v>
      </c>
      <c r="B733" s="3" t="s">
        <v>2120</v>
      </c>
      <c r="C733" s="4" t="s">
        <v>2101</v>
      </c>
      <c r="D733" s="337" t="s">
        <v>312</v>
      </c>
      <c r="E733" s="3" t="s">
        <v>2121</v>
      </c>
      <c r="F733" s="338">
        <v>13474779549</v>
      </c>
      <c r="G733" s="339"/>
      <c r="H733" s="339"/>
      <c r="I733" s="340"/>
      <c r="J733" s="341"/>
      <c r="K733" s="341"/>
      <c r="L733" s="340"/>
      <c r="M733" s="340"/>
      <c r="N733" s="340"/>
      <c r="O733" s="340"/>
      <c r="P733" s="340"/>
      <c r="Q733" s="340"/>
      <c r="R733" s="340"/>
      <c r="S733" s="340"/>
      <c r="T733" s="340"/>
      <c r="U733" s="340"/>
      <c r="V733" s="342"/>
    </row>
    <row r="734" s="313" customFormat="1" ht="18" customHeight="1" spans="1:22">
      <c r="A734" s="336" t="s">
        <v>2122</v>
      </c>
      <c r="B734" s="4" t="s">
        <v>2123</v>
      </c>
      <c r="C734" s="4" t="s">
        <v>2101</v>
      </c>
      <c r="D734" s="4" t="s">
        <v>312</v>
      </c>
      <c r="E734" s="477" t="s">
        <v>2124</v>
      </c>
      <c r="F734" s="338">
        <v>13943767788</v>
      </c>
      <c r="G734" s="339"/>
      <c r="H734" s="339"/>
      <c r="I734" s="340"/>
      <c r="J734" s="341"/>
      <c r="K734" s="341"/>
      <c r="L734" s="340"/>
      <c r="M734" s="340"/>
      <c r="N734" s="340"/>
      <c r="O734" s="340"/>
      <c r="P734" s="340"/>
      <c r="Q734" s="340"/>
      <c r="R734" s="340"/>
      <c r="S734" s="340"/>
      <c r="T734" s="340"/>
      <c r="U734" s="340"/>
      <c r="V734" s="342"/>
    </row>
    <row r="735" s="313" customFormat="1" ht="18" customHeight="1" spans="1:22">
      <c r="A735" s="336" t="s">
        <v>2125</v>
      </c>
      <c r="B735" s="4" t="s">
        <v>2126</v>
      </c>
      <c r="C735" s="4" t="s">
        <v>2101</v>
      </c>
      <c r="D735" s="4" t="s">
        <v>312</v>
      </c>
      <c r="E735" s="477" t="s">
        <v>2127</v>
      </c>
      <c r="F735" s="338">
        <v>18248015400</v>
      </c>
      <c r="G735" s="339">
        <v>45738</v>
      </c>
      <c r="H735" s="339">
        <v>45741</v>
      </c>
      <c r="I735" s="340">
        <v>825.96</v>
      </c>
      <c r="J735" s="341"/>
      <c r="K735" s="341"/>
      <c r="L735" s="340"/>
      <c r="M735" s="340"/>
      <c r="N735" s="340"/>
      <c r="O735" s="340"/>
      <c r="P735" s="340"/>
      <c r="Q735" s="340"/>
      <c r="R735" s="340"/>
      <c r="S735" s="340"/>
      <c r="T735" s="340"/>
      <c r="U735" s="340"/>
      <c r="V735" s="342"/>
    </row>
    <row r="736" s="313" customFormat="1" ht="18" customHeight="1" spans="1:22">
      <c r="A736" s="336" t="s">
        <v>2128</v>
      </c>
      <c r="B736" s="3" t="s">
        <v>96</v>
      </c>
      <c r="C736" s="4" t="s">
        <v>2101</v>
      </c>
      <c r="D736" s="337" t="s">
        <v>312</v>
      </c>
      <c r="E736" s="3" t="s">
        <v>2129</v>
      </c>
      <c r="F736" s="338" t="s">
        <v>2130</v>
      </c>
      <c r="G736" s="339"/>
      <c r="H736" s="339"/>
      <c r="I736" s="340"/>
      <c r="J736" s="341"/>
      <c r="K736" s="341"/>
      <c r="L736" s="340"/>
      <c r="M736" s="340"/>
      <c r="N736" s="340"/>
      <c r="O736" s="340"/>
      <c r="P736" s="340"/>
      <c r="Q736" s="340"/>
      <c r="R736" s="340"/>
      <c r="S736" s="340"/>
      <c r="T736" s="340"/>
      <c r="U736" s="340"/>
      <c r="V736" s="342"/>
    </row>
    <row r="737" s="313" customFormat="1" ht="18" customHeight="1" spans="1:22">
      <c r="A737" s="336" t="s">
        <v>2131</v>
      </c>
      <c r="B737" s="3" t="s">
        <v>2132</v>
      </c>
      <c r="C737" s="4" t="s">
        <v>2101</v>
      </c>
      <c r="D737" s="337" t="s">
        <v>312</v>
      </c>
      <c r="E737" s="3" t="s">
        <v>2133</v>
      </c>
      <c r="F737" s="338">
        <v>18234213082</v>
      </c>
      <c r="G737" s="339"/>
      <c r="H737" s="339"/>
      <c r="I737" s="340"/>
      <c r="J737" s="341"/>
      <c r="K737" s="341"/>
      <c r="L737" s="340"/>
      <c r="M737" s="340"/>
      <c r="N737" s="340"/>
      <c r="O737" s="340"/>
      <c r="P737" s="340"/>
      <c r="Q737" s="340"/>
      <c r="R737" s="340"/>
      <c r="S737" s="340"/>
      <c r="T737" s="340"/>
      <c r="U737" s="340"/>
      <c r="V737" s="342"/>
    </row>
    <row r="738" s="313" customFormat="1" ht="18" customHeight="1" spans="1:22">
      <c r="A738" s="336" t="s">
        <v>2134</v>
      </c>
      <c r="B738" s="3" t="s">
        <v>2135</v>
      </c>
      <c r="C738" s="4" t="s">
        <v>2101</v>
      </c>
      <c r="D738" s="337" t="s">
        <v>312</v>
      </c>
      <c r="E738" s="3" t="s">
        <v>2136</v>
      </c>
      <c r="F738" s="338">
        <v>18147700751</v>
      </c>
      <c r="G738" s="339"/>
      <c r="H738" s="339"/>
      <c r="I738" s="340"/>
      <c r="J738" s="341"/>
      <c r="K738" s="341"/>
      <c r="L738" s="340"/>
      <c r="M738" s="340"/>
      <c r="N738" s="340"/>
      <c r="O738" s="340"/>
      <c r="P738" s="340"/>
      <c r="Q738" s="340"/>
      <c r="R738" s="340"/>
      <c r="S738" s="340"/>
      <c r="T738" s="340"/>
      <c r="U738" s="340"/>
      <c r="V738" s="342"/>
    </row>
    <row r="739" s="313" customFormat="1" ht="18" customHeight="1" spans="1:22">
      <c r="A739" s="336" t="s">
        <v>2137</v>
      </c>
      <c r="B739" s="4" t="s">
        <v>2138</v>
      </c>
      <c r="C739" s="4" t="s">
        <v>2101</v>
      </c>
      <c r="D739" s="337" t="s">
        <v>312</v>
      </c>
      <c r="E739" s="477" t="s">
        <v>2139</v>
      </c>
      <c r="F739" s="338">
        <v>13352031096</v>
      </c>
      <c r="G739" s="339"/>
      <c r="H739" s="339"/>
      <c r="I739" s="340"/>
      <c r="J739" s="341"/>
      <c r="K739" s="341"/>
      <c r="L739" s="340"/>
      <c r="M739" s="340"/>
      <c r="N739" s="340"/>
      <c r="O739" s="340"/>
      <c r="P739" s="340"/>
      <c r="Q739" s="340"/>
      <c r="R739" s="340"/>
      <c r="S739" s="340"/>
      <c r="T739" s="340"/>
      <c r="U739" s="340"/>
      <c r="V739" s="342"/>
    </row>
    <row r="740" s="313" customFormat="1" ht="18" customHeight="1" spans="1:22">
      <c r="A740" s="336" t="s">
        <v>2140</v>
      </c>
      <c r="B740" s="3" t="s">
        <v>2141</v>
      </c>
      <c r="C740" s="4" t="s">
        <v>2101</v>
      </c>
      <c r="D740" s="337" t="s">
        <v>312</v>
      </c>
      <c r="E740" s="3" t="s">
        <v>2142</v>
      </c>
      <c r="F740" s="338">
        <v>13848376524</v>
      </c>
      <c r="G740" s="339"/>
      <c r="H740" s="339"/>
      <c r="I740" s="340"/>
      <c r="J740" s="341"/>
      <c r="K740" s="341"/>
      <c r="L740" s="340"/>
      <c r="M740" s="340"/>
      <c r="N740" s="340"/>
      <c r="O740" s="340"/>
      <c r="P740" s="340"/>
      <c r="Q740" s="340"/>
      <c r="R740" s="340"/>
      <c r="S740" s="340"/>
      <c r="T740" s="340"/>
      <c r="U740" s="340"/>
      <c r="V740" s="342"/>
    </row>
    <row r="741" s="313" customFormat="1" ht="18" customHeight="1" spans="1:22">
      <c r="A741" s="336" t="s">
        <v>2143</v>
      </c>
      <c r="B741" s="3" t="s">
        <v>2144</v>
      </c>
      <c r="C741" s="4" t="s">
        <v>2101</v>
      </c>
      <c r="D741" s="337" t="s">
        <v>312</v>
      </c>
      <c r="E741" s="3" t="s">
        <v>2145</v>
      </c>
      <c r="F741" s="338">
        <v>15364606089</v>
      </c>
      <c r="G741" s="339"/>
      <c r="H741" s="339"/>
      <c r="I741" s="340"/>
      <c r="J741" s="341"/>
      <c r="K741" s="341"/>
      <c r="L741" s="340"/>
      <c r="M741" s="340"/>
      <c r="N741" s="340"/>
      <c r="O741" s="340"/>
      <c r="P741" s="340"/>
      <c r="Q741" s="340"/>
      <c r="R741" s="340"/>
      <c r="S741" s="340"/>
      <c r="T741" s="340"/>
      <c r="U741" s="340"/>
      <c r="V741" s="342"/>
    </row>
    <row r="742" s="313" customFormat="1" ht="18" customHeight="1" spans="1:22">
      <c r="A742" s="336" t="s">
        <v>2146</v>
      </c>
      <c r="B742" s="3" t="s">
        <v>2147</v>
      </c>
      <c r="C742" s="4" t="s">
        <v>2101</v>
      </c>
      <c r="D742" s="337" t="s">
        <v>312</v>
      </c>
      <c r="E742" s="3" t="s">
        <v>2148</v>
      </c>
      <c r="F742" s="338">
        <v>15247741797</v>
      </c>
      <c r="G742" s="339"/>
      <c r="H742" s="339"/>
      <c r="I742" s="340"/>
      <c r="J742" s="341"/>
      <c r="K742" s="341"/>
      <c r="L742" s="340"/>
      <c r="M742" s="340"/>
      <c r="N742" s="340"/>
      <c r="O742" s="340"/>
      <c r="P742" s="340"/>
      <c r="Q742" s="340"/>
      <c r="R742" s="340"/>
      <c r="S742" s="340"/>
      <c r="T742" s="340"/>
      <c r="U742" s="340"/>
      <c r="V742" s="342"/>
    </row>
    <row r="743" s="313" customFormat="1" ht="18" customHeight="1" spans="1:22">
      <c r="A743" s="336" t="s">
        <v>2149</v>
      </c>
      <c r="B743" s="3" t="s">
        <v>2150</v>
      </c>
      <c r="C743" s="4" t="s">
        <v>2101</v>
      </c>
      <c r="D743" s="337" t="s">
        <v>312</v>
      </c>
      <c r="E743" s="3" t="s">
        <v>2151</v>
      </c>
      <c r="F743" s="338">
        <v>18647049495</v>
      </c>
      <c r="G743" s="339"/>
      <c r="H743" s="339"/>
      <c r="I743" s="340"/>
      <c r="J743" s="341"/>
      <c r="K743" s="341"/>
      <c r="L743" s="340"/>
      <c r="M743" s="340"/>
      <c r="N743" s="340"/>
      <c r="O743" s="340"/>
      <c r="P743" s="340"/>
      <c r="Q743" s="340"/>
      <c r="R743" s="340"/>
      <c r="S743" s="340"/>
      <c r="T743" s="340"/>
      <c r="U743" s="340"/>
      <c r="V743" s="342"/>
    </row>
    <row r="744" s="313" customFormat="1" ht="18" customHeight="1" spans="1:22">
      <c r="A744" s="336" t="s">
        <v>2152</v>
      </c>
      <c r="B744" s="3" t="s">
        <v>2153</v>
      </c>
      <c r="C744" s="4" t="s">
        <v>2101</v>
      </c>
      <c r="D744" s="337" t="s">
        <v>312</v>
      </c>
      <c r="E744" s="476" t="s">
        <v>2154</v>
      </c>
      <c r="F744" s="338">
        <v>13485377042</v>
      </c>
      <c r="G744" s="339"/>
      <c r="H744" s="339"/>
      <c r="I744" s="340"/>
      <c r="J744" s="341"/>
      <c r="K744" s="341"/>
      <c r="L744" s="340"/>
      <c r="M744" s="340"/>
      <c r="N744" s="340"/>
      <c r="O744" s="340"/>
      <c r="P744" s="340"/>
      <c r="Q744" s="340"/>
      <c r="R744" s="340"/>
      <c r="S744" s="340"/>
      <c r="T744" s="340"/>
      <c r="U744" s="340"/>
      <c r="V744" s="342"/>
    </row>
    <row r="745" s="313" customFormat="1" ht="18" customHeight="1" spans="1:22">
      <c r="A745" s="336" t="s">
        <v>2155</v>
      </c>
      <c r="B745" s="3" t="s">
        <v>2156</v>
      </c>
      <c r="C745" s="4" t="s">
        <v>2101</v>
      </c>
      <c r="D745" s="337" t="s">
        <v>312</v>
      </c>
      <c r="E745" s="476" t="s">
        <v>2157</v>
      </c>
      <c r="F745" s="338">
        <v>15929614717</v>
      </c>
      <c r="G745" s="339"/>
      <c r="H745" s="339"/>
      <c r="I745" s="340"/>
      <c r="J745" s="341"/>
      <c r="K745" s="341"/>
      <c r="L745" s="340"/>
      <c r="M745" s="340"/>
      <c r="N745" s="340"/>
      <c r="O745" s="340"/>
      <c r="P745" s="340"/>
      <c r="Q745" s="340"/>
      <c r="R745" s="340"/>
      <c r="S745" s="340"/>
      <c r="T745" s="340"/>
      <c r="U745" s="340"/>
      <c r="V745" s="342"/>
    </row>
    <row r="746" s="313" customFormat="1" ht="18" customHeight="1" spans="1:22">
      <c r="A746" s="336" t="s">
        <v>2158</v>
      </c>
      <c r="B746" s="3" t="s">
        <v>2159</v>
      </c>
      <c r="C746" s="4" t="s">
        <v>2101</v>
      </c>
      <c r="D746" s="3" t="s">
        <v>312</v>
      </c>
      <c r="E746" s="477" t="s">
        <v>2160</v>
      </c>
      <c r="F746" s="338">
        <v>18686188596</v>
      </c>
      <c r="G746" s="339">
        <v>45667</v>
      </c>
      <c r="H746" s="339">
        <v>45678</v>
      </c>
      <c r="I746" s="340">
        <v>2000</v>
      </c>
      <c r="J746" s="341"/>
      <c r="K746" s="341"/>
      <c r="L746" s="340"/>
      <c r="M746" s="340"/>
      <c r="N746" s="340"/>
      <c r="O746" s="340"/>
      <c r="P746" s="340"/>
      <c r="Q746" s="340"/>
      <c r="R746" s="340"/>
      <c r="S746" s="340"/>
      <c r="T746" s="340"/>
      <c r="U746" s="340"/>
      <c r="V746" s="342"/>
    </row>
    <row r="747" s="313" customFormat="1" ht="18" customHeight="1" spans="1:22">
      <c r="A747" s="336" t="s">
        <v>2161</v>
      </c>
      <c r="B747" s="3" t="s">
        <v>1399</v>
      </c>
      <c r="C747" s="3" t="s">
        <v>2101</v>
      </c>
      <c r="D747" s="3" t="s">
        <v>312</v>
      </c>
      <c r="E747" s="477" t="s">
        <v>2162</v>
      </c>
      <c r="F747" s="338">
        <v>17736161002</v>
      </c>
      <c r="G747" s="339"/>
      <c r="H747" s="339"/>
      <c r="I747" s="340"/>
      <c r="J747" s="341"/>
      <c r="K747" s="341"/>
      <c r="L747" s="340"/>
      <c r="M747" s="340"/>
      <c r="N747" s="340"/>
      <c r="O747" s="340"/>
      <c r="P747" s="340"/>
      <c r="Q747" s="340"/>
      <c r="R747" s="340"/>
      <c r="S747" s="340"/>
      <c r="T747" s="340"/>
      <c r="U747" s="340"/>
      <c r="V747" s="342"/>
    </row>
    <row r="748" s="313" customFormat="1" ht="18" customHeight="1" spans="1:22">
      <c r="A748" s="336" t="s">
        <v>2163</v>
      </c>
      <c r="B748" s="4" t="s">
        <v>2164</v>
      </c>
      <c r="C748" s="4" t="s">
        <v>2101</v>
      </c>
      <c r="D748" s="4" t="s">
        <v>312</v>
      </c>
      <c r="E748" s="477" t="s">
        <v>2165</v>
      </c>
      <c r="F748" s="338">
        <v>15804852164</v>
      </c>
      <c r="G748" s="339"/>
      <c r="H748" s="339"/>
      <c r="I748" s="340"/>
      <c r="J748" s="341"/>
      <c r="K748" s="341"/>
      <c r="L748" s="340"/>
      <c r="M748" s="340"/>
      <c r="N748" s="340"/>
      <c r="O748" s="340"/>
      <c r="P748" s="340"/>
      <c r="Q748" s="340"/>
      <c r="R748" s="340"/>
      <c r="S748" s="340"/>
      <c r="T748" s="340"/>
      <c r="U748" s="340"/>
      <c r="V748" s="342"/>
    </row>
    <row r="749" s="313" customFormat="1" ht="18" customHeight="1" spans="1:22">
      <c r="A749" s="336" t="s">
        <v>2166</v>
      </c>
      <c r="B749" s="4" t="s">
        <v>2167</v>
      </c>
      <c r="C749" s="4" t="s">
        <v>2101</v>
      </c>
      <c r="D749" s="4" t="s">
        <v>312</v>
      </c>
      <c r="E749" s="477" t="s">
        <v>2168</v>
      </c>
      <c r="F749" s="338">
        <v>15894838963</v>
      </c>
      <c r="G749" s="339"/>
      <c r="H749" s="339"/>
      <c r="I749" s="340"/>
      <c r="J749" s="341"/>
      <c r="K749" s="341"/>
      <c r="L749" s="340"/>
      <c r="M749" s="340"/>
      <c r="N749" s="340"/>
      <c r="O749" s="340"/>
      <c r="P749" s="340"/>
      <c r="Q749" s="340"/>
      <c r="R749" s="340"/>
      <c r="S749" s="340"/>
      <c r="T749" s="340"/>
      <c r="U749" s="340"/>
      <c r="V749" s="342"/>
    </row>
    <row r="750" s="313" customFormat="1" ht="18" customHeight="1" spans="1:22">
      <c r="A750" s="336" t="s">
        <v>2169</v>
      </c>
      <c r="B750" s="4" t="s">
        <v>2170</v>
      </c>
      <c r="C750" s="4" t="s">
        <v>2101</v>
      </c>
      <c r="D750" s="4" t="s">
        <v>312</v>
      </c>
      <c r="E750" s="477" t="s">
        <v>2171</v>
      </c>
      <c r="F750" s="338">
        <v>15009335048</v>
      </c>
      <c r="G750" s="339"/>
      <c r="H750" s="339"/>
      <c r="I750" s="340"/>
      <c r="J750" s="341"/>
      <c r="K750" s="341"/>
      <c r="L750" s="340"/>
      <c r="M750" s="340"/>
      <c r="N750" s="340"/>
      <c r="O750" s="340"/>
      <c r="P750" s="340"/>
      <c r="Q750" s="340"/>
      <c r="R750" s="340"/>
      <c r="S750" s="340"/>
      <c r="T750" s="340"/>
      <c r="U750" s="340"/>
      <c r="V750" s="342"/>
    </row>
    <row r="751" s="313" customFormat="1" ht="18" customHeight="1" spans="1:22">
      <c r="A751" s="336" t="s">
        <v>2172</v>
      </c>
      <c r="B751" s="4" t="s">
        <v>2173</v>
      </c>
      <c r="C751" s="4" t="s">
        <v>2101</v>
      </c>
      <c r="D751" s="4" t="s">
        <v>312</v>
      </c>
      <c r="E751" s="477" t="s">
        <v>2174</v>
      </c>
      <c r="F751" s="338">
        <v>19804776986</v>
      </c>
      <c r="G751" s="339"/>
      <c r="H751" s="339"/>
      <c r="I751" s="340"/>
      <c r="J751" s="341"/>
      <c r="K751" s="341"/>
      <c r="L751" s="340"/>
      <c r="M751" s="340"/>
      <c r="N751" s="340"/>
      <c r="O751" s="340"/>
      <c r="P751" s="340"/>
      <c r="Q751" s="340"/>
      <c r="R751" s="340"/>
      <c r="S751" s="340"/>
      <c r="T751" s="340"/>
      <c r="U751" s="340"/>
      <c r="V751" s="342"/>
    </row>
    <row r="752" s="313" customFormat="1" ht="18" customHeight="1" spans="1:22">
      <c r="A752" s="336" t="s">
        <v>2175</v>
      </c>
      <c r="B752" s="4" t="s">
        <v>2176</v>
      </c>
      <c r="C752" s="4" t="s">
        <v>2101</v>
      </c>
      <c r="D752" s="4" t="s">
        <v>312</v>
      </c>
      <c r="E752" s="477" t="s">
        <v>2177</v>
      </c>
      <c r="F752" s="338">
        <v>15891126459</v>
      </c>
      <c r="G752" s="339"/>
      <c r="H752" s="339"/>
      <c r="I752" s="340"/>
      <c r="J752" s="341"/>
      <c r="K752" s="341"/>
      <c r="L752" s="340"/>
      <c r="M752" s="340"/>
      <c r="N752" s="340"/>
      <c r="O752" s="340"/>
      <c r="P752" s="340"/>
      <c r="Q752" s="340"/>
      <c r="R752" s="340"/>
      <c r="S752" s="340"/>
      <c r="T752" s="340"/>
      <c r="U752" s="340"/>
      <c r="V752" s="342"/>
    </row>
    <row r="753" s="313" customFormat="1" ht="18" customHeight="1" spans="1:22">
      <c r="A753" s="336"/>
      <c r="B753" s="4" t="s">
        <v>2178</v>
      </c>
      <c r="C753" s="4" t="s">
        <v>2101</v>
      </c>
      <c r="D753" s="4"/>
      <c r="E753" s="4"/>
      <c r="F753" s="338"/>
      <c r="G753" s="339"/>
      <c r="H753" s="339"/>
      <c r="I753" s="340"/>
      <c r="J753" s="341"/>
      <c r="K753" s="341"/>
      <c r="L753" s="340"/>
      <c r="M753" s="340"/>
      <c r="N753" s="340"/>
      <c r="O753" s="340"/>
      <c r="P753" s="340"/>
      <c r="Q753" s="340"/>
      <c r="R753" s="340"/>
      <c r="S753" s="340"/>
      <c r="T753" s="340"/>
      <c r="U753" s="340"/>
      <c r="V753" s="342"/>
    </row>
    <row r="754" s="313" customFormat="1" ht="18" customHeight="1" spans="1:22">
      <c r="A754" s="336"/>
      <c r="B754" s="4" t="s">
        <v>2179</v>
      </c>
      <c r="C754" s="4" t="s">
        <v>2101</v>
      </c>
      <c r="D754" s="4"/>
      <c r="E754" s="4"/>
      <c r="F754" s="338"/>
      <c r="G754" s="339"/>
      <c r="H754" s="339"/>
      <c r="I754" s="340"/>
      <c r="J754" s="341"/>
      <c r="K754" s="341"/>
      <c r="L754" s="340"/>
      <c r="M754" s="340"/>
      <c r="N754" s="340"/>
      <c r="O754" s="340"/>
      <c r="P754" s="340"/>
      <c r="Q754" s="340"/>
      <c r="R754" s="340"/>
      <c r="S754" s="340"/>
      <c r="T754" s="340"/>
      <c r="U754" s="340"/>
      <c r="V754" s="342"/>
    </row>
    <row r="755" s="313" customFormat="1" ht="18" customHeight="1" spans="1:22">
      <c r="A755" s="336" t="s">
        <v>2180</v>
      </c>
      <c r="B755" s="3" t="s">
        <v>132</v>
      </c>
      <c r="C755" s="4" t="s">
        <v>2181</v>
      </c>
      <c r="D755" s="337" t="s">
        <v>251</v>
      </c>
      <c r="E755" s="3" t="s">
        <v>2182</v>
      </c>
      <c r="F755" s="338">
        <v>14794999710</v>
      </c>
      <c r="G755" s="339"/>
      <c r="H755" s="339"/>
      <c r="I755" s="340"/>
      <c r="J755" s="341"/>
      <c r="K755" s="341"/>
      <c r="L755" s="340"/>
      <c r="M755" s="340"/>
      <c r="N755" s="340"/>
      <c r="O755" s="340"/>
      <c r="P755" s="340"/>
      <c r="Q755" s="340"/>
      <c r="R755" s="340"/>
      <c r="S755" s="340"/>
      <c r="T755" s="340"/>
      <c r="U755" s="340"/>
      <c r="V755" s="342"/>
    </row>
    <row r="756" s="313" customFormat="1" ht="18" customHeight="1" spans="1:22">
      <c r="A756" s="336" t="s">
        <v>2183</v>
      </c>
      <c r="B756" s="3" t="s">
        <v>162</v>
      </c>
      <c r="C756" s="4" t="s">
        <v>2181</v>
      </c>
      <c r="D756" s="337" t="s">
        <v>298</v>
      </c>
      <c r="E756" s="3" t="s">
        <v>2184</v>
      </c>
      <c r="F756" s="338">
        <v>15949451692</v>
      </c>
      <c r="G756" s="339"/>
      <c r="H756" s="339"/>
      <c r="I756" s="340"/>
      <c r="J756" s="341"/>
      <c r="K756" s="341"/>
      <c r="L756" s="340"/>
      <c r="M756" s="340"/>
      <c r="N756" s="340"/>
      <c r="O756" s="340"/>
      <c r="P756" s="340"/>
      <c r="Q756" s="340"/>
      <c r="R756" s="340"/>
      <c r="S756" s="340"/>
      <c r="T756" s="340"/>
      <c r="U756" s="340"/>
      <c r="V756" s="342"/>
    </row>
    <row r="757" s="313" customFormat="1" ht="18" customHeight="1" spans="1:22">
      <c r="A757" s="336" t="s">
        <v>2185</v>
      </c>
      <c r="B757" s="3" t="s">
        <v>163</v>
      </c>
      <c r="C757" s="4" t="s">
        <v>2181</v>
      </c>
      <c r="D757" s="337" t="s">
        <v>298</v>
      </c>
      <c r="E757" s="3" t="s">
        <v>2186</v>
      </c>
      <c r="F757" s="338">
        <v>15134864538</v>
      </c>
      <c r="G757" s="339"/>
      <c r="H757" s="339"/>
      <c r="I757" s="340"/>
      <c r="J757" s="341"/>
      <c r="K757" s="341"/>
      <c r="L757" s="340"/>
      <c r="M757" s="340"/>
      <c r="N757" s="340"/>
      <c r="O757" s="340"/>
      <c r="P757" s="340"/>
      <c r="Q757" s="340"/>
      <c r="R757" s="340"/>
      <c r="S757" s="340"/>
      <c r="T757" s="340"/>
      <c r="U757" s="340"/>
      <c r="V757" s="342"/>
    </row>
    <row r="758" s="313" customFormat="1" ht="18" customHeight="1" spans="1:22">
      <c r="A758" s="336" t="s">
        <v>2187</v>
      </c>
      <c r="B758" s="3" t="s">
        <v>218</v>
      </c>
      <c r="C758" s="4" t="s">
        <v>2181</v>
      </c>
      <c r="D758" s="337" t="s">
        <v>298</v>
      </c>
      <c r="E758" s="3" t="s">
        <v>2188</v>
      </c>
      <c r="F758" s="338">
        <v>15548268663</v>
      </c>
      <c r="G758" s="339"/>
      <c r="H758" s="339"/>
      <c r="I758" s="340"/>
      <c r="J758" s="341"/>
      <c r="K758" s="341"/>
      <c r="L758" s="340"/>
      <c r="M758" s="340"/>
      <c r="N758" s="340"/>
      <c r="O758" s="340"/>
      <c r="P758" s="340"/>
      <c r="Q758" s="340"/>
      <c r="R758" s="340"/>
      <c r="S758" s="340"/>
      <c r="T758" s="340"/>
      <c r="U758" s="340"/>
      <c r="V758" s="342"/>
    </row>
    <row r="759" s="313" customFormat="1" ht="18" customHeight="1" spans="1:22">
      <c r="A759" s="336" t="s">
        <v>2189</v>
      </c>
      <c r="B759" s="3" t="s">
        <v>206</v>
      </c>
      <c r="C759" s="4" t="s">
        <v>2181</v>
      </c>
      <c r="D759" s="337" t="s">
        <v>298</v>
      </c>
      <c r="E759" s="3" t="s">
        <v>2190</v>
      </c>
      <c r="F759" s="338">
        <v>15247718096</v>
      </c>
      <c r="G759" s="339"/>
      <c r="H759" s="339"/>
      <c r="I759" s="340"/>
      <c r="J759" s="341"/>
      <c r="K759" s="341"/>
      <c r="L759" s="340"/>
      <c r="M759" s="340"/>
      <c r="N759" s="340"/>
      <c r="O759" s="340"/>
      <c r="P759" s="340"/>
      <c r="Q759" s="340"/>
      <c r="R759" s="340"/>
      <c r="S759" s="340"/>
      <c r="T759" s="340"/>
      <c r="U759" s="340"/>
      <c r="V759" s="342"/>
    </row>
    <row r="760" s="313" customFormat="1" ht="18" customHeight="1" spans="1:22">
      <c r="A760" s="336" t="s">
        <v>2191</v>
      </c>
      <c r="B760" s="3" t="s">
        <v>2192</v>
      </c>
      <c r="C760" s="4" t="s">
        <v>2181</v>
      </c>
      <c r="D760" s="337" t="s">
        <v>298</v>
      </c>
      <c r="E760" s="3" t="s">
        <v>2193</v>
      </c>
      <c r="F760" s="338">
        <v>18947878624</v>
      </c>
      <c r="G760" s="339"/>
      <c r="H760" s="339"/>
      <c r="I760" s="340"/>
      <c r="J760" s="341"/>
      <c r="K760" s="341"/>
      <c r="L760" s="340"/>
      <c r="M760" s="340"/>
      <c r="N760" s="340"/>
      <c r="O760" s="340"/>
      <c r="P760" s="340"/>
      <c r="Q760" s="340"/>
      <c r="R760" s="340"/>
      <c r="S760" s="340"/>
      <c r="T760" s="340"/>
      <c r="U760" s="340"/>
      <c r="V760" s="342"/>
    </row>
    <row r="761" s="313" customFormat="1" ht="18" customHeight="1" spans="1:22">
      <c r="A761" s="336" t="s">
        <v>2194</v>
      </c>
      <c r="B761" s="3" t="s">
        <v>2195</v>
      </c>
      <c r="C761" s="4" t="s">
        <v>2181</v>
      </c>
      <c r="D761" s="337" t="s">
        <v>298</v>
      </c>
      <c r="E761" s="3" t="s">
        <v>2196</v>
      </c>
      <c r="F761" s="338">
        <v>15934976190</v>
      </c>
      <c r="G761" s="339"/>
      <c r="H761" s="339"/>
      <c r="I761" s="340"/>
      <c r="J761" s="341"/>
      <c r="K761" s="341"/>
      <c r="L761" s="340"/>
      <c r="M761" s="340"/>
      <c r="N761" s="340"/>
      <c r="O761" s="340"/>
      <c r="P761" s="340"/>
      <c r="Q761" s="340"/>
      <c r="R761" s="340"/>
      <c r="S761" s="340"/>
      <c r="T761" s="340"/>
      <c r="U761" s="340"/>
      <c r="V761" s="342"/>
    </row>
    <row r="762" s="313" customFormat="1" ht="18" customHeight="1" spans="1:22">
      <c r="A762" s="336" t="s">
        <v>2197</v>
      </c>
      <c r="B762" s="3" t="s">
        <v>2198</v>
      </c>
      <c r="C762" s="4" t="s">
        <v>2181</v>
      </c>
      <c r="D762" s="337" t="s">
        <v>312</v>
      </c>
      <c r="E762" s="3" t="s">
        <v>2199</v>
      </c>
      <c r="F762" s="338" t="s">
        <v>2200</v>
      </c>
      <c r="G762" s="339"/>
      <c r="H762" s="339" t="s">
        <v>2201</v>
      </c>
      <c r="I762" s="340"/>
      <c r="J762" s="341"/>
      <c r="K762" s="341"/>
      <c r="L762" s="340"/>
      <c r="M762" s="340"/>
      <c r="N762" s="340"/>
      <c r="O762" s="340"/>
      <c r="P762" s="340"/>
      <c r="Q762" s="340"/>
      <c r="R762" s="340"/>
      <c r="S762" s="340"/>
      <c r="T762" s="340"/>
      <c r="U762" s="340"/>
      <c r="V762" s="342"/>
    </row>
    <row r="763" s="313" customFormat="1" ht="18" customHeight="1" spans="1:22">
      <c r="A763" s="336" t="s">
        <v>2202</v>
      </c>
      <c r="B763" s="3" t="s">
        <v>2203</v>
      </c>
      <c r="C763" s="4" t="s">
        <v>2181</v>
      </c>
      <c r="D763" s="337" t="s">
        <v>312</v>
      </c>
      <c r="E763" s="3" t="s">
        <v>2204</v>
      </c>
      <c r="F763" s="338">
        <v>13994909359</v>
      </c>
      <c r="G763" s="339"/>
      <c r="H763" s="339"/>
      <c r="I763" s="340"/>
      <c r="J763" s="341"/>
      <c r="K763" s="341"/>
      <c r="L763" s="340"/>
      <c r="M763" s="340"/>
      <c r="N763" s="340"/>
      <c r="O763" s="340"/>
      <c r="P763" s="340"/>
      <c r="Q763" s="340"/>
      <c r="R763" s="340"/>
      <c r="S763" s="340"/>
      <c r="T763" s="340"/>
      <c r="U763" s="340"/>
      <c r="V763" s="342"/>
    </row>
    <row r="764" s="313" customFormat="1" ht="18" customHeight="1" spans="1:22">
      <c r="A764" s="336" t="s">
        <v>2205</v>
      </c>
      <c r="B764" s="3" t="s">
        <v>2206</v>
      </c>
      <c r="C764" s="4" t="s">
        <v>2181</v>
      </c>
      <c r="D764" s="337" t="s">
        <v>312</v>
      </c>
      <c r="E764" s="3" t="s">
        <v>2207</v>
      </c>
      <c r="F764" s="338" t="s">
        <v>2208</v>
      </c>
      <c r="G764" s="339"/>
      <c r="H764" s="339"/>
      <c r="I764" s="340"/>
      <c r="J764" s="341"/>
      <c r="K764" s="341"/>
      <c r="L764" s="340"/>
      <c r="M764" s="340"/>
      <c r="N764" s="340"/>
      <c r="O764" s="340"/>
      <c r="P764" s="340"/>
      <c r="Q764" s="340"/>
      <c r="R764" s="340"/>
      <c r="S764" s="340"/>
      <c r="T764" s="340"/>
      <c r="U764" s="340"/>
      <c r="V764" s="342"/>
    </row>
    <row r="765" s="313" customFormat="1" ht="18" customHeight="1" spans="1:22">
      <c r="A765" s="336" t="s">
        <v>2209</v>
      </c>
      <c r="B765" s="3" t="s">
        <v>2210</v>
      </c>
      <c r="C765" s="4" t="s">
        <v>2181</v>
      </c>
      <c r="D765" s="337" t="s">
        <v>312</v>
      </c>
      <c r="E765" s="3" t="s">
        <v>2211</v>
      </c>
      <c r="F765" s="338">
        <v>15149492235</v>
      </c>
      <c r="G765" s="339"/>
      <c r="H765" s="339"/>
      <c r="I765" s="340"/>
      <c r="J765" s="341"/>
      <c r="K765" s="341"/>
      <c r="L765" s="340"/>
      <c r="M765" s="340"/>
      <c r="N765" s="340"/>
      <c r="O765" s="340"/>
      <c r="P765" s="340"/>
      <c r="Q765" s="340"/>
      <c r="R765" s="340"/>
      <c r="S765" s="340"/>
      <c r="T765" s="340"/>
      <c r="U765" s="340"/>
      <c r="V765" s="342"/>
    </row>
    <row r="766" s="313" customFormat="1" ht="18" customHeight="1" spans="1:22">
      <c r="A766" s="336" t="s">
        <v>2212</v>
      </c>
      <c r="B766" s="3" t="s">
        <v>2213</v>
      </c>
      <c r="C766" s="4" t="s">
        <v>2181</v>
      </c>
      <c r="D766" s="337" t="s">
        <v>312</v>
      </c>
      <c r="E766" s="476" t="s">
        <v>2214</v>
      </c>
      <c r="F766" s="338">
        <v>18748126876</v>
      </c>
      <c r="G766" s="339"/>
      <c r="H766" s="339"/>
      <c r="I766" s="340"/>
      <c r="J766" s="341"/>
      <c r="K766" s="341"/>
      <c r="L766" s="340"/>
      <c r="M766" s="340"/>
      <c r="N766" s="340"/>
      <c r="O766" s="340"/>
      <c r="P766" s="340"/>
      <c r="Q766" s="340"/>
      <c r="R766" s="340"/>
      <c r="S766" s="340"/>
      <c r="T766" s="340"/>
      <c r="U766" s="340"/>
      <c r="V766" s="342"/>
    </row>
    <row r="767" s="313" customFormat="1" ht="18" customHeight="1" spans="1:22">
      <c r="A767" s="336" t="s">
        <v>2215</v>
      </c>
      <c r="B767" s="3" t="s">
        <v>2216</v>
      </c>
      <c r="C767" s="4" t="s">
        <v>2181</v>
      </c>
      <c r="D767" s="337" t="s">
        <v>312</v>
      </c>
      <c r="E767" s="476" t="s">
        <v>2217</v>
      </c>
      <c r="F767" s="338">
        <v>17732734565</v>
      </c>
      <c r="G767" s="339"/>
      <c r="H767" s="339"/>
      <c r="I767" s="340"/>
      <c r="J767" s="341"/>
      <c r="K767" s="341"/>
      <c r="L767" s="340"/>
      <c r="M767" s="340"/>
      <c r="N767" s="340"/>
      <c r="O767" s="340"/>
      <c r="P767" s="340"/>
      <c r="Q767" s="340"/>
      <c r="R767" s="340"/>
      <c r="S767" s="340"/>
      <c r="T767" s="340"/>
      <c r="U767" s="340"/>
      <c r="V767" s="342"/>
    </row>
    <row r="768" s="313" customFormat="1" ht="18" customHeight="1" spans="1:22">
      <c r="A768" s="336" t="s">
        <v>2218</v>
      </c>
      <c r="B768" s="3" t="s">
        <v>2219</v>
      </c>
      <c r="C768" s="4" t="s">
        <v>2181</v>
      </c>
      <c r="D768" s="337" t="s">
        <v>312</v>
      </c>
      <c r="E768" s="3" t="s">
        <v>2220</v>
      </c>
      <c r="F768" s="338">
        <v>13847653107</v>
      </c>
      <c r="G768" s="339"/>
      <c r="H768" s="339"/>
      <c r="I768" s="340"/>
      <c r="J768" s="341"/>
      <c r="K768" s="341"/>
      <c r="L768" s="340"/>
      <c r="M768" s="340"/>
      <c r="N768" s="340"/>
      <c r="O768" s="340"/>
      <c r="P768" s="340"/>
      <c r="Q768" s="340"/>
      <c r="R768" s="340"/>
      <c r="S768" s="340"/>
      <c r="T768" s="340"/>
      <c r="U768" s="340"/>
      <c r="V768" s="342"/>
    </row>
    <row r="769" s="313" customFormat="1" ht="18" customHeight="1" spans="1:22">
      <c r="A769" s="336" t="s">
        <v>2221</v>
      </c>
      <c r="B769" s="4" t="s">
        <v>2222</v>
      </c>
      <c r="C769" s="4" t="s">
        <v>2181</v>
      </c>
      <c r="D769" s="4" t="s">
        <v>312</v>
      </c>
      <c r="E769" s="477" t="s">
        <v>2223</v>
      </c>
      <c r="F769" s="338">
        <v>18634649465</v>
      </c>
      <c r="G769" s="339"/>
      <c r="H769" s="339"/>
      <c r="I769" s="340"/>
      <c r="J769" s="341"/>
      <c r="K769" s="341"/>
      <c r="L769" s="340"/>
      <c r="M769" s="340"/>
      <c r="N769" s="340"/>
      <c r="O769" s="340"/>
      <c r="P769" s="340"/>
      <c r="Q769" s="340"/>
      <c r="R769" s="340"/>
      <c r="S769" s="340"/>
      <c r="T769" s="340"/>
      <c r="U769" s="340"/>
      <c r="V769" s="342"/>
    </row>
    <row r="770" s="313" customFormat="1" ht="18" customHeight="1" spans="1:22">
      <c r="A770" s="336" t="s">
        <v>2224</v>
      </c>
      <c r="B770" s="3" t="s">
        <v>2225</v>
      </c>
      <c r="C770" s="4" t="s">
        <v>2181</v>
      </c>
      <c r="D770" s="337" t="s">
        <v>312</v>
      </c>
      <c r="E770" s="3" t="s">
        <v>2226</v>
      </c>
      <c r="F770" s="338">
        <v>18103529912</v>
      </c>
      <c r="G770" s="339"/>
      <c r="H770" s="339"/>
      <c r="I770" s="340"/>
      <c r="J770" s="341"/>
      <c r="K770" s="341"/>
      <c r="L770" s="340"/>
      <c r="M770" s="340"/>
      <c r="N770" s="340"/>
      <c r="O770" s="340"/>
      <c r="P770" s="340"/>
      <c r="Q770" s="340"/>
      <c r="R770" s="340"/>
      <c r="S770" s="340"/>
      <c r="T770" s="340"/>
      <c r="U770" s="340"/>
      <c r="V770" s="342"/>
    </row>
    <row r="771" s="313" customFormat="1" ht="18" customHeight="1" spans="1:22">
      <c r="A771" s="336" t="s">
        <v>2227</v>
      </c>
      <c r="B771" s="3" t="s">
        <v>2228</v>
      </c>
      <c r="C771" s="4" t="s">
        <v>2181</v>
      </c>
      <c r="D771" s="337" t="s">
        <v>312</v>
      </c>
      <c r="E771" s="3" t="s">
        <v>2229</v>
      </c>
      <c r="F771" s="338">
        <v>15947428960</v>
      </c>
      <c r="G771" s="339"/>
      <c r="H771" s="339"/>
      <c r="I771" s="340"/>
      <c r="J771" s="341"/>
      <c r="K771" s="341"/>
      <c r="L771" s="340"/>
      <c r="M771" s="340"/>
      <c r="N771" s="340"/>
      <c r="O771" s="340"/>
      <c r="P771" s="340"/>
      <c r="Q771" s="340"/>
      <c r="R771" s="340"/>
      <c r="S771" s="340"/>
      <c r="T771" s="340"/>
      <c r="U771" s="340"/>
      <c r="V771" s="342"/>
    </row>
    <row r="772" s="313" customFormat="1" ht="18" customHeight="1" spans="1:22">
      <c r="A772" s="336" t="s">
        <v>2230</v>
      </c>
      <c r="B772" s="3" t="s">
        <v>2231</v>
      </c>
      <c r="C772" s="4" t="s">
        <v>2181</v>
      </c>
      <c r="D772" s="337" t="s">
        <v>312</v>
      </c>
      <c r="E772" s="3" t="s">
        <v>2232</v>
      </c>
      <c r="F772" s="338">
        <v>13190807707</v>
      </c>
      <c r="G772" s="339"/>
      <c r="H772" s="339"/>
      <c r="I772" s="340"/>
      <c r="J772" s="341"/>
      <c r="K772" s="341"/>
      <c r="L772" s="340"/>
      <c r="M772" s="340"/>
      <c r="N772" s="340"/>
      <c r="O772" s="340"/>
      <c r="P772" s="340"/>
      <c r="Q772" s="340"/>
      <c r="R772" s="340"/>
      <c r="S772" s="340"/>
      <c r="T772" s="340"/>
      <c r="U772" s="340"/>
      <c r="V772" s="342"/>
    </row>
    <row r="773" s="313" customFormat="1" ht="18" customHeight="1" spans="1:22">
      <c r="A773" s="336" t="s">
        <v>2233</v>
      </c>
      <c r="B773" s="3" t="s">
        <v>1819</v>
      </c>
      <c r="C773" s="4" t="s">
        <v>2181</v>
      </c>
      <c r="D773" s="337" t="s">
        <v>312</v>
      </c>
      <c r="E773" s="3" t="s">
        <v>2234</v>
      </c>
      <c r="F773" s="338">
        <v>15149501242</v>
      </c>
      <c r="G773" s="339"/>
      <c r="H773" s="339"/>
      <c r="I773" s="340"/>
      <c r="J773" s="341"/>
      <c r="K773" s="341"/>
      <c r="L773" s="340"/>
      <c r="M773" s="340"/>
      <c r="N773" s="340"/>
      <c r="O773" s="340"/>
      <c r="P773" s="340"/>
      <c r="Q773" s="340"/>
      <c r="R773" s="340"/>
      <c r="S773" s="340"/>
      <c r="T773" s="340"/>
      <c r="U773" s="340"/>
      <c r="V773" s="342"/>
    </row>
    <row r="774" s="313" customFormat="1" ht="18" customHeight="1" spans="1:22">
      <c r="A774" s="336" t="s">
        <v>2235</v>
      </c>
      <c r="B774" s="3" t="s">
        <v>2236</v>
      </c>
      <c r="C774" s="4" t="s">
        <v>2181</v>
      </c>
      <c r="D774" s="337" t="s">
        <v>312</v>
      </c>
      <c r="E774" s="3" t="s">
        <v>2237</v>
      </c>
      <c r="F774" s="338">
        <v>15049462380</v>
      </c>
      <c r="G774" s="339"/>
      <c r="H774" s="339"/>
      <c r="I774" s="340"/>
      <c r="J774" s="341"/>
      <c r="K774" s="341"/>
      <c r="L774" s="340"/>
      <c r="M774" s="340"/>
      <c r="N774" s="340"/>
      <c r="O774" s="340"/>
      <c r="P774" s="340"/>
      <c r="Q774" s="340"/>
      <c r="R774" s="340"/>
      <c r="S774" s="340"/>
      <c r="T774" s="340"/>
      <c r="U774" s="340"/>
      <c r="V774" s="342"/>
    </row>
    <row r="775" s="313" customFormat="1" ht="18" customHeight="1" spans="1:22">
      <c r="A775" s="336" t="s">
        <v>2238</v>
      </c>
      <c r="B775" s="3" t="s">
        <v>2239</v>
      </c>
      <c r="C775" s="4" t="s">
        <v>2181</v>
      </c>
      <c r="D775" s="337" t="s">
        <v>312</v>
      </c>
      <c r="E775" s="3" t="s">
        <v>2240</v>
      </c>
      <c r="F775" s="338">
        <v>15847318591</v>
      </c>
      <c r="G775" s="339"/>
      <c r="H775" s="339"/>
      <c r="I775" s="340"/>
      <c r="J775" s="341"/>
      <c r="K775" s="341"/>
      <c r="L775" s="340"/>
      <c r="M775" s="340"/>
      <c r="N775" s="340"/>
      <c r="O775" s="340"/>
      <c r="P775" s="340"/>
      <c r="Q775" s="340"/>
      <c r="R775" s="340"/>
      <c r="S775" s="340"/>
      <c r="T775" s="340"/>
      <c r="U775" s="340"/>
      <c r="V775" s="342"/>
    </row>
    <row r="776" s="313" customFormat="1" ht="18" customHeight="1" spans="1:22">
      <c r="A776" s="336" t="s">
        <v>2241</v>
      </c>
      <c r="B776" s="3" t="s">
        <v>2242</v>
      </c>
      <c r="C776" s="4" t="s">
        <v>2181</v>
      </c>
      <c r="D776" s="337" t="s">
        <v>312</v>
      </c>
      <c r="E776" s="3" t="s">
        <v>2243</v>
      </c>
      <c r="F776" s="338">
        <v>15949455476</v>
      </c>
      <c r="G776" s="339"/>
      <c r="H776" s="339"/>
      <c r="I776" s="340"/>
      <c r="J776" s="341"/>
      <c r="K776" s="341"/>
      <c r="L776" s="340"/>
      <c r="M776" s="340"/>
      <c r="N776" s="340"/>
      <c r="O776" s="340"/>
      <c r="P776" s="340"/>
      <c r="Q776" s="340"/>
      <c r="R776" s="340"/>
      <c r="S776" s="340"/>
      <c r="T776" s="340"/>
      <c r="U776" s="340"/>
      <c r="V776" s="342"/>
    </row>
    <row r="777" s="313" customFormat="1" ht="18" customHeight="1" spans="1:22">
      <c r="A777" s="336" t="s">
        <v>2244</v>
      </c>
      <c r="B777" s="3" t="s">
        <v>2245</v>
      </c>
      <c r="C777" s="4" t="s">
        <v>2181</v>
      </c>
      <c r="D777" s="337" t="s">
        <v>312</v>
      </c>
      <c r="E777" s="3" t="s">
        <v>2246</v>
      </c>
      <c r="F777" s="338">
        <v>15149574131</v>
      </c>
      <c r="G777" s="339"/>
      <c r="H777" s="339"/>
      <c r="I777" s="340"/>
      <c r="J777" s="341"/>
      <c r="K777" s="341"/>
      <c r="L777" s="340"/>
      <c r="M777" s="340"/>
      <c r="N777" s="340"/>
      <c r="O777" s="340"/>
      <c r="P777" s="340"/>
      <c r="Q777" s="340"/>
      <c r="R777" s="340"/>
      <c r="S777" s="340"/>
      <c r="T777" s="340"/>
      <c r="U777" s="340"/>
      <c r="V777" s="342"/>
    </row>
    <row r="778" s="313" customFormat="1" ht="18" customHeight="1" spans="1:22">
      <c r="A778" s="336" t="s">
        <v>2247</v>
      </c>
      <c r="B778" s="3" t="s">
        <v>2248</v>
      </c>
      <c r="C778" s="4" t="s">
        <v>2181</v>
      </c>
      <c r="D778" s="337" t="s">
        <v>312</v>
      </c>
      <c r="E778" s="3" t="s">
        <v>2249</v>
      </c>
      <c r="F778" s="338">
        <v>13087196318</v>
      </c>
      <c r="G778" s="339"/>
      <c r="H778" s="339"/>
      <c r="I778" s="340"/>
      <c r="J778" s="341"/>
      <c r="K778" s="341"/>
      <c r="L778" s="340"/>
      <c r="M778" s="340"/>
      <c r="N778" s="340"/>
      <c r="O778" s="340"/>
      <c r="P778" s="340"/>
      <c r="Q778" s="340"/>
      <c r="R778" s="340"/>
      <c r="S778" s="340"/>
      <c r="T778" s="340"/>
      <c r="U778" s="340"/>
      <c r="V778" s="342"/>
    </row>
    <row r="779" s="313" customFormat="1" ht="18" customHeight="1" spans="1:22">
      <c r="A779" s="336" t="s">
        <v>2250</v>
      </c>
      <c r="B779" s="3" t="s">
        <v>2251</v>
      </c>
      <c r="C779" s="4" t="s">
        <v>2181</v>
      </c>
      <c r="D779" s="337" t="s">
        <v>312</v>
      </c>
      <c r="E779" s="3" t="s">
        <v>2252</v>
      </c>
      <c r="F779" s="338">
        <v>18734364154</v>
      </c>
      <c r="G779" s="339"/>
      <c r="H779" s="339"/>
      <c r="I779" s="340"/>
      <c r="J779" s="341"/>
      <c r="K779" s="341"/>
      <c r="L779" s="340"/>
      <c r="M779" s="340"/>
      <c r="N779" s="340"/>
      <c r="O779" s="340"/>
      <c r="P779" s="340"/>
      <c r="Q779" s="340"/>
      <c r="R779" s="340"/>
      <c r="S779" s="340"/>
      <c r="T779" s="340"/>
      <c r="U779" s="340"/>
      <c r="V779" s="342"/>
    </row>
    <row r="780" s="313" customFormat="1" ht="18" customHeight="1" spans="1:22">
      <c r="A780" s="336" t="s">
        <v>2253</v>
      </c>
      <c r="B780" s="3" t="s">
        <v>2254</v>
      </c>
      <c r="C780" s="4" t="s">
        <v>2181</v>
      </c>
      <c r="D780" s="337" t="s">
        <v>312</v>
      </c>
      <c r="E780" s="3" t="s">
        <v>2255</v>
      </c>
      <c r="F780" s="338">
        <v>13500641948</v>
      </c>
      <c r="G780" s="339"/>
      <c r="H780" s="339"/>
      <c r="I780" s="340"/>
      <c r="J780" s="341"/>
      <c r="K780" s="341"/>
      <c r="L780" s="340"/>
      <c r="M780" s="340"/>
      <c r="N780" s="340"/>
      <c r="O780" s="340"/>
      <c r="P780" s="340"/>
      <c r="Q780" s="340"/>
      <c r="R780" s="340"/>
      <c r="S780" s="340"/>
      <c r="T780" s="340"/>
      <c r="U780" s="340"/>
      <c r="V780" s="342"/>
    </row>
    <row r="781" s="313" customFormat="1" ht="18" customHeight="1" spans="1:22">
      <c r="A781" s="336" t="s">
        <v>2256</v>
      </c>
      <c r="B781" s="7" t="s">
        <v>2257</v>
      </c>
      <c r="C781" s="4" t="s">
        <v>2181</v>
      </c>
      <c r="D781" s="337" t="s">
        <v>312</v>
      </c>
      <c r="E781" s="477" t="s">
        <v>2258</v>
      </c>
      <c r="F781" s="338">
        <v>18295814214</v>
      </c>
      <c r="G781" s="339"/>
      <c r="H781" s="339"/>
      <c r="I781" s="340"/>
      <c r="J781" s="341"/>
      <c r="K781" s="341"/>
      <c r="L781" s="340"/>
      <c r="M781" s="340"/>
      <c r="N781" s="340"/>
      <c r="O781" s="340"/>
      <c r="P781" s="340"/>
      <c r="Q781" s="340"/>
      <c r="R781" s="340"/>
      <c r="S781" s="340"/>
      <c r="T781" s="340"/>
      <c r="U781" s="340"/>
      <c r="V781" s="342"/>
    </row>
    <row r="782" s="313" customFormat="1" ht="18" customHeight="1" spans="1:22">
      <c r="A782" s="336" t="s">
        <v>2259</v>
      </c>
      <c r="B782" s="3" t="s">
        <v>2260</v>
      </c>
      <c r="C782" s="4" t="s">
        <v>2181</v>
      </c>
      <c r="D782" s="337" t="s">
        <v>312</v>
      </c>
      <c r="E782" s="3" t="s">
        <v>2261</v>
      </c>
      <c r="F782" s="338">
        <v>13451374460</v>
      </c>
      <c r="G782" s="339"/>
      <c r="H782" s="339"/>
      <c r="I782" s="340"/>
      <c r="J782" s="341"/>
      <c r="K782" s="341"/>
      <c r="L782" s="340"/>
      <c r="M782" s="340"/>
      <c r="N782" s="340"/>
      <c r="O782" s="340"/>
      <c r="P782" s="340"/>
      <c r="Q782" s="340"/>
      <c r="R782" s="340"/>
      <c r="S782" s="340"/>
      <c r="T782" s="340"/>
      <c r="U782" s="340"/>
      <c r="V782" s="342"/>
    </row>
    <row r="783" s="313" customFormat="1" ht="18" customHeight="1" spans="1:22">
      <c r="A783" s="336" t="s">
        <v>2262</v>
      </c>
      <c r="B783" s="3" t="s">
        <v>2263</v>
      </c>
      <c r="C783" s="4" t="s">
        <v>2181</v>
      </c>
      <c r="D783" s="337" t="s">
        <v>312</v>
      </c>
      <c r="E783" s="3" t="s">
        <v>2264</v>
      </c>
      <c r="F783" s="338">
        <v>15847722307</v>
      </c>
      <c r="G783" s="339"/>
      <c r="H783" s="339"/>
      <c r="I783" s="340"/>
      <c r="J783" s="341"/>
      <c r="K783" s="341"/>
      <c r="L783" s="340"/>
      <c r="M783" s="340"/>
      <c r="N783" s="340"/>
      <c r="O783" s="340"/>
      <c r="P783" s="340"/>
      <c r="Q783" s="340"/>
      <c r="R783" s="340"/>
      <c r="S783" s="340"/>
      <c r="T783" s="340"/>
      <c r="U783" s="340"/>
      <c r="V783" s="342"/>
    </row>
    <row r="784" s="313" customFormat="1" ht="18" customHeight="1" spans="1:22">
      <c r="A784" s="336" t="s">
        <v>2265</v>
      </c>
      <c r="B784" s="3" t="s">
        <v>2266</v>
      </c>
      <c r="C784" s="4" t="s">
        <v>2181</v>
      </c>
      <c r="D784" s="337" t="s">
        <v>312</v>
      </c>
      <c r="E784" s="3" t="s">
        <v>2267</v>
      </c>
      <c r="F784" s="338">
        <v>13948779442</v>
      </c>
      <c r="G784" s="339"/>
      <c r="H784" s="339"/>
      <c r="I784" s="340"/>
      <c r="J784" s="341"/>
      <c r="K784" s="341"/>
      <c r="L784" s="340"/>
      <c r="M784" s="340"/>
      <c r="N784" s="340"/>
      <c r="O784" s="340"/>
      <c r="P784" s="340"/>
      <c r="Q784" s="340"/>
      <c r="R784" s="340"/>
      <c r="S784" s="340"/>
      <c r="T784" s="340"/>
      <c r="U784" s="340"/>
      <c r="V784" s="342"/>
    </row>
    <row r="785" s="313" customFormat="1" ht="18" customHeight="1" spans="1:22">
      <c r="A785" s="336" t="s">
        <v>2268</v>
      </c>
      <c r="B785" s="3" t="s">
        <v>2269</v>
      </c>
      <c r="C785" s="4" t="s">
        <v>2181</v>
      </c>
      <c r="D785" s="337" t="s">
        <v>312</v>
      </c>
      <c r="E785" s="3" t="s">
        <v>2270</v>
      </c>
      <c r="F785" s="338">
        <v>15661894373</v>
      </c>
      <c r="G785" s="339"/>
      <c r="H785" s="339"/>
      <c r="I785" s="340"/>
      <c r="J785" s="341"/>
      <c r="K785" s="341"/>
      <c r="L785" s="340"/>
      <c r="M785" s="340"/>
      <c r="N785" s="340"/>
      <c r="O785" s="340"/>
      <c r="P785" s="340"/>
      <c r="Q785" s="340"/>
      <c r="R785" s="340"/>
      <c r="S785" s="340"/>
      <c r="T785" s="340"/>
      <c r="U785" s="340"/>
      <c r="V785" s="342"/>
    </row>
    <row r="786" s="313" customFormat="1" ht="18" customHeight="1" spans="1:22">
      <c r="A786" s="336" t="s">
        <v>2271</v>
      </c>
      <c r="B786" s="3" t="s">
        <v>2272</v>
      </c>
      <c r="C786" s="4" t="s">
        <v>2181</v>
      </c>
      <c r="D786" s="337" t="s">
        <v>312</v>
      </c>
      <c r="E786" s="476" t="s">
        <v>2273</v>
      </c>
      <c r="F786" s="338">
        <v>15924408340</v>
      </c>
      <c r="G786" s="339"/>
      <c r="H786" s="339"/>
      <c r="I786" s="340"/>
      <c r="J786" s="341"/>
      <c r="K786" s="341"/>
      <c r="L786" s="340"/>
      <c r="M786" s="340"/>
      <c r="N786" s="340"/>
      <c r="O786" s="340"/>
      <c r="P786" s="340"/>
      <c r="Q786" s="340"/>
      <c r="R786" s="340"/>
      <c r="S786" s="340"/>
      <c r="T786" s="340"/>
      <c r="U786" s="340"/>
      <c r="V786" s="342"/>
    </row>
    <row r="787" s="313" customFormat="1" ht="18" customHeight="1" spans="1:22">
      <c r="A787" s="336" t="s">
        <v>2274</v>
      </c>
      <c r="B787" s="3" t="s">
        <v>2275</v>
      </c>
      <c r="C787" s="4" t="s">
        <v>2181</v>
      </c>
      <c r="D787" s="337" t="s">
        <v>312</v>
      </c>
      <c r="E787" s="476" t="s">
        <v>2276</v>
      </c>
      <c r="F787" s="338">
        <v>15147707498</v>
      </c>
      <c r="G787" s="339"/>
      <c r="H787" s="339"/>
      <c r="I787" s="340"/>
      <c r="J787" s="341"/>
      <c r="K787" s="341"/>
      <c r="L787" s="340"/>
      <c r="M787" s="340"/>
      <c r="N787" s="340"/>
      <c r="O787" s="340"/>
      <c r="P787" s="340"/>
      <c r="Q787" s="340"/>
      <c r="R787" s="340"/>
      <c r="S787" s="340"/>
      <c r="T787" s="340"/>
      <c r="U787" s="340"/>
      <c r="V787" s="342"/>
    </row>
    <row r="788" s="313" customFormat="1" ht="18" customHeight="1" spans="1:22">
      <c r="A788" s="336" t="s">
        <v>2277</v>
      </c>
      <c r="B788" s="4" t="s">
        <v>2278</v>
      </c>
      <c r="C788" s="4" t="s">
        <v>2181</v>
      </c>
      <c r="D788" s="4" t="s">
        <v>312</v>
      </c>
      <c r="E788" s="477" t="s">
        <v>2279</v>
      </c>
      <c r="F788" s="338">
        <v>13514778400</v>
      </c>
      <c r="G788" s="339"/>
      <c r="H788" s="339"/>
      <c r="I788" s="340"/>
      <c r="J788" s="341"/>
      <c r="K788" s="341"/>
      <c r="L788" s="340"/>
      <c r="M788" s="340"/>
      <c r="N788" s="340"/>
      <c r="O788" s="340"/>
      <c r="P788" s="340"/>
      <c r="Q788" s="340"/>
      <c r="R788" s="340"/>
      <c r="S788" s="340"/>
      <c r="T788" s="340"/>
      <c r="U788" s="340"/>
      <c r="V788" s="342"/>
    </row>
    <row r="789" s="313" customFormat="1" ht="18" customHeight="1" spans="1:22">
      <c r="A789" s="336" t="s">
        <v>2280</v>
      </c>
      <c r="B789" s="3" t="s">
        <v>2281</v>
      </c>
      <c r="C789" s="4" t="s">
        <v>2181</v>
      </c>
      <c r="D789" s="337" t="s">
        <v>312</v>
      </c>
      <c r="E789" s="476" t="s">
        <v>2282</v>
      </c>
      <c r="F789" s="338">
        <v>13384855123</v>
      </c>
      <c r="G789" s="339"/>
      <c r="H789" s="339"/>
      <c r="I789" s="340"/>
      <c r="J789" s="341"/>
      <c r="K789" s="341"/>
      <c r="L789" s="340"/>
      <c r="M789" s="340"/>
      <c r="N789" s="340"/>
      <c r="O789" s="340"/>
      <c r="P789" s="340"/>
      <c r="Q789" s="340"/>
      <c r="R789" s="340"/>
      <c r="S789" s="340"/>
      <c r="T789" s="340"/>
      <c r="U789" s="340"/>
      <c r="V789" s="342"/>
    </row>
    <row r="790" s="313" customFormat="1" ht="18" customHeight="1" spans="1:22">
      <c r="A790" s="336" t="s">
        <v>2283</v>
      </c>
      <c r="B790" s="3" t="s">
        <v>2284</v>
      </c>
      <c r="C790" s="4" t="s">
        <v>2181</v>
      </c>
      <c r="D790" s="337" t="s">
        <v>312</v>
      </c>
      <c r="E790" s="476" t="s">
        <v>2285</v>
      </c>
      <c r="F790" s="338">
        <v>13734836773</v>
      </c>
      <c r="G790" s="339"/>
      <c r="H790" s="339"/>
      <c r="I790" s="340"/>
      <c r="J790" s="341"/>
      <c r="K790" s="341"/>
      <c r="L790" s="340"/>
      <c r="M790" s="340"/>
      <c r="N790" s="340"/>
      <c r="O790" s="340"/>
      <c r="P790" s="340"/>
      <c r="Q790" s="340"/>
      <c r="R790" s="340"/>
      <c r="S790" s="340"/>
      <c r="T790" s="340"/>
      <c r="U790" s="340"/>
      <c r="V790" s="342"/>
    </row>
    <row r="791" s="313" customFormat="1" ht="18" customHeight="1" spans="1:22">
      <c r="A791" s="336" t="s">
        <v>2286</v>
      </c>
      <c r="B791" s="4" t="s">
        <v>2287</v>
      </c>
      <c r="C791" s="4" t="s">
        <v>2181</v>
      </c>
      <c r="D791" s="4" t="s">
        <v>312</v>
      </c>
      <c r="E791" s="476" t="s">
        <v>2288</v>
      </c>
      <c r="F791" s="338">
        <v>18093679629</v>
      </c>
      <c r="G791" s="339"/>
      <c r="H791" s="339"/>
      <c r="I791" s="340"/>
      <c r="J791" s="341"/>
      <c r="K791" s="341"/>
      <c r="L791" s="340"/>
      <c r="M791" s="340"/>
      <c r="N791" s="340"/>
      <c r="O791" s="340"/>
      <c r="P791" s="340"/>
      <c r="Q791" s="340"/>
      <c r="R791" s="340"/>
      <c r="S791" s="340"/>
      <c r="T791" s="340"/>
      <c r="U791" s="340"/>
      <c r="V791" s="342"/>
    </row>
    <row r="792" s="313" customFormat="1" ht="18" customHeight="1" spans="1:22">
      <c r="A792" s="336" t="s">
        <v>2289</v>
      </c>
      <c r="B792" s="3" t="s">
        <v>2290</v>
      </c>
      <c r="C792" s="4" t="s">
        <v>2181</v>
      </c>
      <c r="D792" s="337" t="s">
        <v>312</v>
      </c>
      <c r="E792" s="476" t="s">
        <v>2291</v>
      </c>
      <c r="F792" s="338">
        <v>15935050010</v>
      </c>
      <c r="G792" s="339"/>
      <c r="H792" s="339"/>
      <c r="I792" s="340"/>
      <c r="J792" s="341"/>
      <c r="K792" s="341"/>
      <c r="L792" s="340"/>
      <c r="M792" s="340"/>
      <c r="N792" s="340"/>
      <c r="O792" s="340"/>
      <c r="P792" s="340"/>
      <c r="Q792" s="340"/>
      <c r="R792" s="340"/>
      <c r="S792" s="340"/>
      <c r="T792" s="340"/>
      <c r="U792" s="340"/>
      <c r="V792" s="342"/>
    </row>
    <row r="793" s="313" customFormat="1" ht="18" customHeight="1" spans="1:22">
      <c r="A793" s="336" t="s">
        <v>2292</v>
      </c>
      <c r="B793" s="3" t="s">
        <v>2293</v>
      </c>
      <c r="C793" s="4" t="s">
        <v>2181</v>
      </c>
      <c r="D793" s="337" t="s">
        <v>312</v>
      </c>
      <c r="E793" s="3" t="s">
        <v>2294</v>
      </c>
      <c r="F793" s="338">
        <v>15149675797</v>
      </c>
      <c r="G793" s="339"/>
      <c r="H793" s="339"/>
      <c r="I793" s="340"/>
      <c r="J793" s="341"/>
      <c r="K793" s="341"/>
      <c r="L793" s="340"/>
      <c r="M793" s="340"/>
      <c r="N793" s="340"/>
      <c r="O793" s="340"/>
      <c r="P793" s="340"/>
      <c r="Q793" s="340"/>
      <c r="R793" s="340"/>
      <c r="S793" s="340"/>
      <c r="T793" s="340"/>
      <c r="U793" s="340"/>
      <c r="V793" s="342"/>
    </row>
    <row r="794" s="313" customFormat="1" ht="18" customHeight="1" spans="1:22">
      <c r="A794" s="336" t="s">
        <v>2295</v>
      </c>
      <c r="B794" s="3" t="s">
        <v>2296</v>
      </c>
      <c r="C794" s="4" t="s">
        <v>2181</v>
      </c>
      <c r="D794" s="337" t="s">
        <v>312</v>
      </c>
      <c r="E794" s="3" t="s">
        <v>2297</v>
      </c>
      <c r="F794" s="338">
        <v>15149514678</v>
      </c>
      <c r="G794" s="339"/>
      <c r="H794" s="339"/>
      <c r="I794" s="340"/>
      <c r="J794" s="341"/>
      <c r="K794" s="341"/>
      <c r="L794" s="340"/>
      <c r="M794" s="340"/>
      <c r="N794" s="340"/>
      <c r="O794" s="340"/>
      <c r="P794" s="340"/>
      <c r="Q794" s="340"/>
      <c r="R794" s="340"/>
      <c r="S794" s="340"/>
      <c r="T794" s="340"/>
      <c r="U794" s="340"/>
      <c r="V794" s="342"/>
    </row>
    <row r="795" s="313" customFormat="1" ht="18" customHeight="1" spans="1:22">
      <c r="A795" s="336" t="s">
        <v>2298</v>
      </c>
      <c r="B795" s="3" t="s">
        <v>2299</v>
      </c>
      <c r="C795" s="4" t="s">
        <v>2181</v>
      </c>
      <c r="D795" s="337" t="s">
        <v>312</v>
      </c>
      <c r="E795" s="3" t="s">
        <v>2300</v>
      </c>
      <c r="F795" s="338">
        <v>13274774202</v>
      </c>
      <c r="G795" s="339"/>
      <c r="H795" s="339"/>
      <c r="I795" s="340"/>
      <c r="J795" s="341"/>
      <c r="K795" s="341"/>
      <c r="L795" s="340"/>
      <c r="M795" s="340"/>
      <c r="N795" s="340"/>
      <c r="O795" s="340"/>
      <c r="P795" s="340"/>
      <c r="Q795" s="340"/>
      <c r="R795" s="340"/>
      <c r="S795" s="340"/>
      <c r="T795" s="340"/>
      <c r="U795" s="340"/>
      <c r="V795" s="342"/>
    </row>
    <row r="796" s="313" customFormat="1" ht="18" customHeight="1" spans="1:22">
      <c r="A796" s="336" t="s">
        <v>2301</v>
      </c>
      <c r="B796" s="3" t="s">
        <v>2302</v>
      </c>
      <c r="C796" s="4" t="s">
        <v>2181</v>
      </c>
      <c r="D796" s="337" t="s">
        <v>312</v>
      </c>
      <c r="E796" s="3" t="s">
        <v>2303</v>
      </c>
      <c r="F796" s="338">
        <v>13675383489</v>
      </c>
      <c r="G796" s="339"/>
      <c r="H796" s="339"/>
      <c r="I796" s="340"/>
      <c r="J796" s="341"/>
      <c r="K796" s="341"/>
      <c r="L796" s="340"/>
      <c r="M796" s="340"/>
      <c r="N796" s="340"/>
      <c r="O796" s="340"/>
      <c r="P796" s="340"/>
      <c r="Q796" s="340"/>
      <c r="R796" s="340"/>
      <c r="S796" s="340"/>
      <c r="T796" s="340"/>
      <c r="U796" s="340"/>
      <c r="V796" s="342"/>
    </row>
    <row r="797" s="313" customFormat="1" ht="18" customHeight="1" spans="1:22">
      <c r="A797" s="336" t="s">
        <v>2304</v>
      </c>
      <c r="B797" s="3" t="s">
        <v>2305</v>
      </c>
      <c r="C797" s="4" t="s">
        <v>2181</v>
      </c>
      <c r="D797" s="337" t="s">
        <v>312</v>
      </c>
      <c r="E797" s="3" t="s">
        <v>2306</v>
      </c>
      <c r="F797" s="338">
        <v>13734193299</v>
      </c>
      <c r="G797" s="339"/>
      <c r="H797" s="339"/>
      <c r="I797" s="340"/>
      <c r="J797" s="341"/>
      <c r="K797" s="341"/>
      <c r="L797" s="340"/>
      <c r="M797" s="340"/>
      <c r="N797" s="340"/>
      <c r="O797" s="340"/>
      <c r="P797" s="340"/>
      <c r="Q797" s="340"/>
      <c r="R797" s="340"/>
      <c r="S797" s="340"/>
      <c r="T797" s="340"/>
      <c r="U797" s="340"/>
      <c r="V797" s="342"/>
    </row>
    <row r="798" s="313" customFormat="1" ht="18" customHeight="1" spans="1:22">
      <c r="A798" s="336" t="s">
        <v>2307</v>
      </c>
      <c r="B798" s="3" t="s">
        <v>2308</v>
      </c>
      <c r="C798" s="4" t="s">
        <v>2181</v>
      </c>
      <c r="D798" s="337" t="s">
        <v>312</v>
      </c>
      <c r="E798" s="3" t="s">
        <v>2309</v>
      </c>
      <c r="F798" s="338">
        <v>15047741498</v>
      </c>
      <c r="G798" s="339"/>
      <c r="H798" s="339"/>
      <c r="I798" s="340"/>
      <c r="J798" s="341"/>
      <c r="K798" s="341"/>
      <c r="L798" s="340"/>
      <c r="M798" s="340"/>
      <c r="N798" s="340"/>
      <c r="O798" s="340"/>
      <c r="P798" s="340"/>
      <c r="Q798" s="340"/>
      <c r="R798" s="340"/>
      <c r="S798" s="340"/>
      <c r="T798" s="340"/>
      <c r="U798" s="340"/>
      <c r="V798" s="342"/>
    </row>
    <row r="799" s="313" customFormat="1" ht="18" customHeight="1" spans="1:22">
      <c r="A799" s="336" t="s">
        <v>2310</v>
      </c>
      <c r="B799" s="3" t="s">
        <v>2311</v>
      </c>
      <c r="C799" s="4" t="s">
        <v>2181</v>
      </c>
      <c r="D799" s="337" t="s">
        <v>312</v>
      </c>
      <c r="E799" s="3" t="s">
        <v>2312</v>
      </c>
      <c r="F799" s="338">
        <v>15326935813</v>
      </c>
      <c r="G799" s="339"/>
      <c r="H799" s="339"/>
      <c r="I799" s="340"/>
      <c r="J799" s="341"/>
      <c r="K799" s="341"/>
      <c r="L799" s="340"/>
      <c r="M799" s="340"/>
      <c r="N799" s="340"/>
      <c r="O799" s="340"/>
      <c r="P799" s="340"/>
      <c r="Q799" s="340"/>
      <c r="R799" s="340"/>
      <c r="S799" s="340"/>
      <c r="T799" s="340"/>
      <c r="U799" s="340"/>
      <c r="V799" s="342"/>
    </row>
    <row r="800" s="313" customFormat="1" ht="18" customHeight="1" spans="1:22">
      <c r="A800" s="336" t="s">
        <v>2313</v>
      </c>
      <c r="B800" s="3" t="s">
        <v>2314</v>
      </c>
      <c r="C800" s="4" t="s">
        <v>2181</v>
      </c>
      <c r="D800" s="337" t="s">
        <v>312</v>
      </c>
      <c r="E800" s="476" t="s">
        <v>2315</v>
      </c>
      <c r="F800" s="338">
        <v>15047128402</v>
      </c>
      <c r="G800" s="339"/>
      <c r="H800" s="339"/>
      <c r="I800" s="340"/>
      <c r="J800" s="341"/>
      <c r="K800" s="341"/>
      <c r="L800" s="340"/>
      <c r="M800" s="340"/>
      <c r="N800" s="340"/>
      <c r="O800" s="340"/>
      <c r="P800" s="340"/>
      <c r="Q800" s="340"/>
      <c r="R800" s="340"/>
      <c r="S800" s="340"/>
      <c r="T800" s="340"/>
      <c r="U800" s="340"/>
      <c r="V800" s="342"/>
    </row>
    <row r="801" s="313" customFormat="1" ht="18" customHeight="1" spans="1:22">
      <c r="A801" s="336" t="s">
        <v>2316</v>
      </c>
      <c r="B801" s="3" t="s">
        <v>2317</v>
      </c>
      <c r="C801" s="4" t="s">
        <v>2181</v>
      </c>
      <c r="D801" s="337" t="s">
        <v>312</v>
      </c>
      <c r="E801" s="476" t="s">
        <v>2318</v>
      </c>
      <c r="F801" s="338">
        <v>18553863191</v>
      </c>
      <c r="G801" s="339"/>
      <c r="H801" s="339"/>
      <c r="I801" s="340"/>
      <c r="J801" s="341"/>
      <c r="K801" s="341"/>
      <c r="L801" s="340"/>
      <c r="M801" s="340"/>
      <c r="N801" s="340"/>
      <c r="O801" s="340"/>
      <c r="P801" s="340"/>
      <c r="Q801" s="340"/>
      <c r="R801" s="340"/>
      <c r="S801" s="340"/>
      <c r="T801" s="340"/>
      <c r="U801" s="340"/>
      <c r="V801" s="342"/>
    </row>
    <row r="802" s="313" customFormat="1" ht="18" customHeight="1" spans="1:22">
      <c r="A802" s="336" t="s">
        <v>2319</v>
      </c>
      <c r="B802" s="3" t="s">
        <v>2320</v>
      </c>
      <c r="C802" s="4" t="s">
        <v>2181</v>
      </c>
      <c r="D802" s="337" t="s">
        <v>312</v>
      </c>
      <c r="E802" s="3" t="s">
        <v>2321</v>
      </c>
      <c r="F802" s="338">
        <v>13514774312</v>
      </c>
      <c r="G802" s="339"/>
      <c r="H802" s="339"/>
      <c r="I802" s="340"/>
      <c r="J802" s="341"/>
      <c r="K802" s="341"/>
      <c r="L802" s="340"/>
      <c r="M802" s="340"/>
      <c r="N802" s="340"/>
      <c r="O802" s="340"/>
      <c r="P802" s="340"/>
      <c r="Q802" s="340"/>
      <c r="R802" s="340"/>
      <c r="S802" s="340"/>
      <c r="T802" s="340"/>
      <c r="U802" s="340"/>
      <c r="V802" s="342"/>
    </row>
    <row r="803" s="313" customFormat="1" ht="18" customHeight="1" spans="1:22">
      <c r="A803" s="336" t="s">
        <v>2322</v>
      </c>
      <c r="B803" s="3" t="s">
        <v>2323</v>
      </c>
      <c r="C803" s="4" t="s">
        <v>2181</v>
      </c>
      <c r="D803" s="337" t="s">
        <v>312</v>
      </c>
      <c r="E803" s="3" t="s">
        <v>2324</v>
      </c>
      <c r="F803" s="338">
        <v>13847784973</v>
      </c>
      <c r="G803" s="339"/>
      <c r="H803" s="339"/>
      <c r="I803" s="340"/>
      <c r="J803" s="341"/>
      <c r="K803" s="341"/>
      <c r="L803" s="340"/>
      <c r="M803" s="340"/>
      <c r="N803" s="340"/>
      <c r="O803" s="340"/>
      <c r="P803" s="340"/>
      <c r="Q803" s="340"/>
      <c r="R803" s="340"/>
      <c r="S803" s="340"/>
      <c r="T803" s="340"/>
      <c r="U803" s="340"/>
      <c r="V803" s="342"/>
    </row>
    <row r="804" s="313" customFormat="1" ht="18" customHeight="1" spans="1:22">
      <c r="A804" s="336" t="s">
        <v>2325</v>
      </c>
      <c r="B804" s="3" t="s">
        <v>1775</v>
      </c>
      <c r="C804" s="4" t="s">
        <v>2181</v>
      </c>
      <c r="D804" s="337" t="s">
        <v>312</v>
      </c>
      <c r="E804" s="476" t="s">
        <v>2326</v>
      </c>
      <c r="F804" s="338">
        <v>15848553306</v>
      </c>
      <c r="G804" s="339"/>
      <c r="H804" s="339"/>
      <c r="I804" s="340"/>
      <c r="J804" s="341"/>
      <c r="K804" s="341"/>
      <c r="L804" s="340"/>
      <c r="M804" s="340"/>
      <c r="N804" s="340"/>
      <c r="O804" s="340"/>
      <c r="P804" s="340"/>
      <c r="Q804" s="340"/>
      <c r="R804" s="340"/>
      <c r="S804" s="340"/>
      <c r="T804" s="340"/>
      <c r="U804" s="340"/>
      <c r="V804" s="342"/>
    </row>
    <row r="805" s="313" customFormat="1" ht="18" customHeight="1" spans="1:22">
      <c r="A805" s="336" t="s">
        <v>2327</v>
      </c>
      <c r="B805" s="3" t="s">
        <v>2328</v>
      </c>
      <c r="C805" s="4" t="s">
        <v>2181</v>
      </c>
      <c r="D805" s="337" t="s">
        <v>312</v>
      </c>
      <c r="E805" s="3" t="s">
        <v>2329</v>
      </c>
      <c r="F805" s="338">
        <v>15648944243</v>
      </c>
      <c r="G805" s="339"/>
      <c r="H805" s="339"/>
      <c r="I805" s="340"/>
      <c r="J805" s="341"/>
      <c r="K805" s="341"/>
      <c r="L805" s="340"/>
      <c r="M805" s="340"/>
      <c r="N805" s="340"/>
      <c r="O805" s="340"/>
      <c r="P805" s="340"/>
      <c r="Q805" s="340"/>
      <c r="R805" s="340"/>
      <c r="S805" s="340"/>
      <c r="T805" s="340"/>
      <c r="U805" s="340"/>
      <c r="V805" s="342"/>
    </row>
    <row r="806" s="313" customFormat="1" ht="18" customHeight="1" spans="1:22">
      <c r="A806" s="336" t="s">
        <v>2330</v>
      </c>
      <c r="B806" s="4" t="s">
        <v>2331</v>
      </c>
      <c r="C806" s="4" t="s">
        <v>2181</v>
      </c>
      <c r="D806" s="4" t="s">
        <v>312</v>
      </c>
      <c r="E806" s="477" t="s">
        <v>2332</v>
      </c>
      <c r="F806" s="338">
        <v>13847404920</v>
      </c>
      <c r="G806" s="339"/>
      <c r="H806" s="339"/>
      <c r="I806" s="340"/>
      <c r="J806" s="341"/>
      <c r="K806" s="341"/>
      <c r="L806" s="340"/>
      <c r="M806" s="340"/>
      <c r="N806" s="340"/>
      <c r="O806" s="340"/>
      <c r="P806" s="340"/>
      <c r="Q806" s="340"/>
      <c r="R806" s="340"/>
      <c r="S806" s="340"/>
      <c r="T806" s="340"/>
      <c r="U806" s="340"/>
      <c r="V806" s="342"/>
    </row>
    <row r="807" s="313" customFormat="1" ht="18" customHeight="1" spans="1:22">
      <c r="A807" s="336" t="s">
        <v>2333</v>
      </c>
      <c r="B807" s="4" t="s">
        <v>2334</v>
      </c>
      <c r="C807" s="4" t="s">
        <v>2181</v>
      </c>
      <c r="D807" s="4" t="s">
        <v>312</v>
      </c>
      <c r="E807" s="477" t="s">
        <v>2335</v>
      </c>
      <c r="F807" s="338">
        <v>18947378499</v>
      </c>
      <c r="G807" s="339"/>
      <c r="H807" s="339"/>
      <c r="I807" s="340"/>
      <c r="J807" s="341"/>
      <c r="K807" s="341"/>
      <c r="L807" s="340"/>
      <c r="M807" s="340"/>
      <c r="N807" s="340"/>
      <c r="O807" s="340"/>
      <c r="P807" s="340"/>
      <c r="Q807" s="340"/>
      <c r="R807" s="340"/>
      <c r="S807" s="340"/>
      <c r="T807" s="340"/>
      <c r="U807" s="340"/>
      <c r="V807" s="342"/>
    </row>
    <row r="808" s="313" customFormat="1" ht="18" customHeight="1" spans="1:22">
      <c r="A808" s="336" t="s">
        <v>2336</v>
      </c>
      <c r="B808" s="4" t="s">
        <v>2337</v>
      </c>
      <c r="C808" s="4" t="s">
        <v>2181</v>
      </c>
      <c r="D808" s="4" t="s">
        <v>312</v>
      </c>
      <c r="E808" s="477" t="s">
        <v>2338</v>
      </c>
      <c r="F808" s="338">
        <v>13310302429</v>
      </c>
      <c r="G808" s="339"/>
      <c r="H808" s="339"/>
      <c r="I808" s="340"/>
      <c r="J808" s="341"/>
      <c r="K808" s="341"/>
      <c r="L808" s="340"/>
      <c r="M808" s="340"/>
      <c r="N808" s="340"/>
      <c r="O808" s="340"/>
      <c r="P808" s="340"/>
      <c r="Q808" s="340"/>
      <c r="R808" s="340"/>
      <c r="S808" s="340"/>
      <c r="T808" s="340"/>
      <c r="U808" s="340"/>
      <c r="V808" s="342"/>
    </row>
    <row r="809" s="313" customFormat="1" ht="18" customHeight="1" spans="1:22">
      <c r="A809" s="336" t="s">
        <v>2339</v>
      </c>
      <c r="B809" s="4" t="s">
        <v>2340</v>
      </c>
      <c r="C809" s="4" t="s">
        <v>2181</v>
      </c>
      <c r="D809" s="4" t="s">
        <v>312</v>
      </c>
      <c r="E809" s="477" t="s">
        <v>2341</v>
      </c>
      <c r="F809" s="338">
        <v>13947284824</v>
      </c>
      <c r="G809" s="339"/>
      <c r="H809" s="339"/>
      <c r="I809" s="340"/>
      <c r="J809" s="341"/>
      <c r="K809" s="341"/>
      <c r="L809" s="340"/>
      <c r="M809" s="340"/>
      <c r="N809" s="340"/>
      <c r="O809" s="340"/>
      <c r="P809" s="340"/>
      <c r="Q809" s="340"/>
      <c r="R809" s="340"/>
      <c r="S809" s="340"/>
      <c r="T809" s="340"/>
      <c r="U809" s="340"/>
      <c r="V809" s="342"/>
    </row>
    <row r="810" s="313" customFormat="1" ht="18" customHeight="1" spans="1:22">
      <c r="A810" s="336" t="s">
        <v>2342</v>
      </c>
      <c r="B810" s="3" t="s">
        <v>2343</v>
      </c>
      <c r="C810" s="4" t="s">
        <v>2181</v>
      </c>
      <c r="D810" s="337" t="s">
        <v>312</v>
      </c>
      <c r="E810" s="3" t="s">
        <v>2344</v>
      </c>
      <c r="F810" s="338">
        <v>13474880468</v>
      </c>
      <c r="G810" s="339"/>
      <c r="H810" s="339"/>
      <c r="I810" s="340"/>
      <c r="J810" s="341"/>
      <c r="K810" s="341"/>
      <c r="L810" s="340"/>
      <c r="M810" s="340"/>
      <c r="N810" s="340"/>
      <c r="O810" s="340"/>
      <c r="P810" s="340"/>
      <c r="Q810" s="340"/>
      <c r="R810" s="340"/>
      <c r="S810" s="340"/>
      <c r="T810" s="340"/>
      <c r="U810" s="340"/>
      <c r="V810" s="342"/>
    </row>
    <row r="811" s="313" customFormat="1" ht="18" customHeight="1" spans="1:22">
      <c r="A811" s="336"/>
      <c r="B811" s="3" t="s">
        <v>2345</v>
      </c>
      <c r="C811" s="4"/>
      <c r="D811" s="337"/>
      <c r="E811" s="3"/>
      <c r="F811" s="338"/>
      <c r="G811" s="339"/>
      <c r="H811" s="339"/>
      <c r="I811" s="340"/>
      <c r="J811" s="341"/>
      <c r="K811" s="341"/>
      <c r="L811" s="340"/>
      <c r="M811" s="340"/>
      <c r="N811" s="340"/>
      <c r="O811" s="340"/>
      <c r="P811" s="340"/>
      <c r="Q811" s="340"/>
      <c r="R811" s="340"/>
      <c r="S811" s="340"/>
      <c r="T811" s="340"/>
      <c r="U811" s="340"/>
      <c r="V811" s="342"/>
    </row>
    <row r="812" s="313" customFormat="1" ht="18" customHeight="1" spans="1:22">
      <c r="A812" s="336"/>
      <c r="B812" s="3" t="s">
        <v>2346</v>
      </c>
      <c r="C812" s="4"/>
      <c r="D812" s="337"/>
      <c r="E812" s="3"/>
      <c r="F812" s="338"/>
      <c r="G812" s="339"/>
      <c r="H812" s="339"/>
      <c r="I812" s="340"/>
      <c r="J812" s="341"/>
      <c r="K812" s="341"/>
      <c r="L812" s="340"/>
      <c r="M812" s="340"/>
      <c r="N812" s="340"/>
      <c r="O812" s="340"/>
      <c r="P812" s="340"/>
      <c r="Q812" s="340"/>
      <c r="R812" s="340"/>
      <c r="S812" s="340"/>
      <c r="T812" s="340"/>
      <c r="U812" s="340"/>
      <c r="V812" s="342"/>
    </row>
    <row r="813" s="313" customFormat="1" ht="18" customHeight="1" spans="1:22">
      <c r="A813" s="336"/>
      <c r="B813" s="3" t="s">
        <v>2347</v>
      </c>
      <c r="C813" s="4"/>
      <c r="D813" s="337"/>
      <c r="E813" s="3"/>
      <c r="F813" s="338"/>
      <c r="G813" s="339"/>
      <c r="H813" s="339"/>
      <c r="I813" s="340"/>
      <c r="J813" s="341"/>
      <c r="K813" s="341"/>
      <c r="L813" s="340"/>
      <c r="M813" s="340"/>
      <c r="N813" s="340"/>
      <c r="O813" s="340"/>
      <c r="P813" s="340"/>
      <c r="Q813" s="340"/>
      <c r="R813" s="340"/>
      <c r="S813" s="340"/>
      <c r="T813" s="340"/>
      <c r="U813" s="340"/>
      <c r="V813" s="342"/>
    </row>
    <row r="814" s="313" customFormat="1" ht="18" customHeight="1" spans="1:22">
      <c r="A814" s="336"/>
      <c r="B814" s="3" t="s">
        <v>2348</v>
      </c>
      <c r="C814" s="4"/>
      <c r="D814" s="337"/>
      <c r="E814" s="3"/>
      <c r="F814" s="338"/>
      <c r="G814" s="339"/>
      <c r="H814" s="339"/>
      <c r="I814" s="340"/>
      <c r="J814" s="341"/>
      <c r="K814" s="341"/>
      <c r="L814" s="340"/>
      <c r="M814" s="340"/>
      <c r="N814" s="340"/>
      <c r="O814" s="340"/>
      <c r="P814" s="340"/>
      <c r="Q814" s="340"/>
      <c r="R814" s="340"/>
      <c r="S814" s="340"/>
      <c r="T814" s="340"/>
      <c r="U814" s="340"/>
      <c r="V814" s="342"/>
    </row>
    <row r="815" s="313" customFormat="1" ht="18" customHeight="1" spans="1:22">
      <c r="A815" s="336" t="s">
        <v>2349</v>
      </c>
      <c r="B815" s="3" t="s">
        <v>2350</v>
      </c>
      <c r="C815" s="4" t="s">
        <v>2351</v>
      </c>
      <c r="D815" s="337" t="s">
        <v>251</v>
      </c>
      <c r="E815" s="3" t="s">
        <v>2352</v>
      </c>
      <c r="F815" s="338">
        <v>15949403165</v>
      </c>
      <c r="G815" s="339"/>
      <c r="H815" s="339"/>
      <c r="I815" s="340"/>
      <c r="J815" s="341"/>
      <c r="K815" s="341"/>
      <c r="L815" s="340"/>
      <c r="M815" s="340"/>
      <c r="N815" s="340"/>
      <c r="O815" s="340"/>
      <c r="P815" s="340"/>
      <c r="Q815" s="340"/>
      <c r="R815" s="340"/>
      <c r="S815" s="340"/>
      <c r="T815" s="340"/>
      <c r="U815" s="340"/>
      <c r="V815" s="342"/>
    </row>
    <row r="816" s="313" customFormat="1" ht="18" customHeight="1" spans="1:22">
      <c r="A816" s="336" t="s">
        <v>2353</v>
      </c>
      <c r="B816" s="3" t="s">
        <v>223</v>
      </c>
      <c r="C816" s="4" t="s">
        <v>2351</v>
      </c>
      <c r="D816" s="337" t="s">
        <v>298</v>
      </c>
      <c r="E816" s="3" t="s">
        <v>2354</v>
      </c>
      <c r="F816" s="338">
        <v>18004873434</v>
      </c>
      <c r="G816" s="339"/>
      <c r="H816" s="339"/>
      <c r="I816" s="340"/>
      <c r="J816" s="341"/>
      <c r="K816" s="341"/>
      <c r="L816" s="340"/>
      <c r="M816" s="340"/>
      <c r="N816" s="340"/>
      <c r="O816" s="340"/>
      <c r="P816" s="340"/>
      <c r="Q816" s="340"/>
      <c r="R816" s="340"/>
      <c r="S816" s="340"/>
      <c r="T816" s="340"/>
      <c r="U816" s="340"/>
      <c r="V816" s="342"/>
    </row>
    <row r="817" s="313" customFormat="1" ht="18" customHeight="1" spans="1:22">
      <c r="A817" s="336" t="s">
        <v>2355</v>
      </c>
      <c r="B817" s="3" t="s">
        <v>2356</v>
      </c>
      <c r="C817" s="4" t="s">
        <v>2351</v>
      </c>
      <c r="D817" s="4" t="s">
        <v>298</v>
      </c>
      <c r="E817" s="477" t="s">
        <v>2357</v>
      </c>
      <c r="F817" s="338">
        <v>16604776688</v>
      </c>
      <c r="G817" s="339"/>
      <c r="H817" s="339"/>
      <c r="I817" s="340"/>
      <c r="J817" s="341"/>
      <c r="K817" s="341"/>
      <c r="L817" s="340"/>
      <c r="M817" s="340"/>
      <c r="N817" s="340"/>
      <c r="O817" s="340"/>
      <c r="P817" s="340"/>
      <c r="Q817" s="340"/>
      <c r="R817" s="340"/>
      <c r="S817" s="340"/>
      <c r="T817" s="340"/>
      <c r="U817" s="340"/>
      <c r="V817" s="342"/>
    </row>
    <row r="818" s="313" customFormat="1" ht="18" customHeight="1" spans="1:22">
      <c r="A818" s="336" t="s">
        <v>2358</v>
      </c>
      <c r="B818" s="3" t="s">
        <v>53</v>
      </c>
      <c r="C818" s="4" t="s">
        <v>2351</v>
      </c>
      <c r="D818" s="337" t="s">
        <v>298</v>
      </c>
      <c r="E818" s="3" t="s">
        <v>2359</v>
      </c>
      <c r="F818" s="338">
        <v>18147735599</v>
      </c>
      <c r="G818" s="339"/>
      <c r="H818" s="339"/>
      <c r="I818" s="340"/>
      <c r="J818" s="341"/>
      <c r="K818" s="341"/>
      <c r="L818" s="340"/>
      <c r="M818" s="340"/>
      <c r="N818" s="340"/>
      <c r="O818" s="340"/>
      <c r="P818" s="340"/>
      <c r="Q818" s="340"/>
      <c r="R818" s="340"/>
      <c r="S818" s="340"/>
      <c r="T818" s="340"/>
      <c r="U818" s="340"/>
      <c r="V818" s="342"/>
    </row>
    <row r="819" s="313" customFormat="1" ht="18" customHeight="1" spans="1:22">
      <c r="A819" s="336" t="s">
        <v>2360</v>
      </c>
      <c r="B819" s="3" t="s">
        <v>169</v>
      </c>
      <c r="C819" s="4" t="s">
        <v>2361</v>
      </c>
      <c r="D819" s="337" t="s">
        <v>251</v>
      </c>
      <c r="E819" s="3" t="s">
        <v>2362</v>
      </c>
      <c r="F819" s="338">
        <v>15149769018</v>
      </c>
      <c r="G819" s="339"/>
      <c r="H819" s="339"/>
      <c r="I819" s="340"/>
      <c r="J819" s="341"/>
      <c r="K819" s="341"/>
      <c r="L819" s="340"/>
      <c r="M819" s="340"/>
      <c r="N819" s="340"/>
      <c r="O819" s="340"/>
      <c r="P819" s="340"/>
      <c r="Q819" s="340"/>
      <c r="R819" s="340"/>
      <c r="S819" s="340"/>
      <c r="T819" s="340"/>
      <c r="U819" s="340"/>
      <c r="V819" s="342"/>
    </row>
    <row r="820" s="313" customFormat="1" ht="18" customHeight="1" spans="1:22">
      <c r="A820" s="336" t="s">
        <v>2363</v>
      </c>
      <c r="B820" s="3" t="s">
        <v>2364</v>
      </c>
      <c r="C820" s="4" t="s">
        <v>2361</v>
      </c>
      <c r="D820" s="337" t="s">
        <v>251</v>
      </c>
      <c r="E820" s="3" t="s">
        <v>2365</v>
      </c>
      <c r="F820" s="338">
        <v>15847716521</v>
      </c>
      <c r="G820" s="339"/>
      <c r="H820" s="339"/>
      <c r="I820" s="340"/>
      <c r="J820" s="341"/>
      <c r="K820" s="341"/>
      <c r="L820" s="340"/>
      <c r="M820" s="340"/>
      <c r="N820" s="340"/>
      <c r="O820" s="340"/>
      <c r="P820" s="340"/>
      <c r="Q820" s="340"/>
      <c r="R820" s="340"/>
      <c r="S820" s="340"/>
      <c r="T820" s="340"/>
      <c r="U820" s="340"/>
      <c r="V820" s="342"/>
    </row>
    <row r="821" s="313" customFormat="1" ht="18" customHeight="1" spans="1:22">
      <c r="A821" s="336" t="s">
        <v>2366</v>
      </c>
      <c r="B821" s="3" t="s">
        <v>2367</v>
      </c>
      <c r="C821" s="4" t="s">
        <v>2361</v>
      </c>
      <c r="D821" s="337" t="s">
        <v>298</v>
      </c>
      <c r="E821" s="3" t="s">
        <v>2368</v>
      </c>
      <c r="F821" s="338">
        <v>15035018100</v>
      </c>
      <c r="G821" s="339"/>
      <c r="H821" s="339"/>
      <c r="I821" s="340"/>
      <c r="J821" s="341"/>
      <c r="K821" s="341"/>
      <c r="L821" s="340"/>
      <c r="M821" s="340"/>
      <c r="N821" s="340"/>
      <c r="O821" s="340"/>
      <c r="P821" s="340"/>
      <c r="Q821" s="340"/>
      <c r="R821" s="340"/>
      <c r="S821" s="340"/>
      <c r="T821" s="340"/>
      <c r="U821" s="340"/>
      <c r="V821" s="342"/>
    </row>
    <row r="822" s="313" customFormat="1" ht="18" customHeight="1" spans="1:22">
      <c r="A822" s="336" t="s">
        <v>2369</v>
      </c>
      <c r="B822" s="3" t="s">
        <v>2370</v>
      </c>
      <c r="C822" s="4" t="s">
        <v>2361</v>
      </c>
      <c r="D822" s="337" t="s">
        <v>298</v>
      </c>
      <c r="E822" s="3" t="s">
        <v>2371</v>
      </c>
      <c r="F822" s="338">
        <v>13582496092</v>
      </c>
      <c r="G822" s="339"/>
      <c r="H822" s="339"/>
      <c r="I822" s="340"/>
      <c r="J822" s="341"/>
      <c r="K822" s="341"/>
      <c r="L822" s="340"/>
      <c r="M822" s="340"/>
      <c r="N822" s="340"/>
      <c r="O822" s="340"/>
      <c r="P822" s="340"/>
      <c r="Q822" s="340"/>
      <c r="R822" s="340"/>
      <c r="S822" s="340"/>
      <c r="T822" s="340"/>
      <c r="U822" s="340"/>
      <c r="V822" s="342"/>
    </row>
    <row r="823" s="313" customFormat="1" ht="18" customHeight="1" spans="1:22">
      <c r="A823" s="336" t="s">
        <v>2372</v>
      </c>
      <c r="B823" s="3" t="s">
        <v>2373</v>
      </c>
      <c r="C823" s="4" t="s">
        <v>2361</v>
      </c>
      <c r="D823" s="337" t="s">
        <v>298</v>
      </c>
      <c r="E823" s="3" t="s">
        <v>2374</v>
      </c>
      <c r="F823" s="338">
        <v>15704771496</v>
      </c>
      <c r="G823" s="339"/>
      <c r="H823" s="339"/>
      <c r="I823" s="340"/>
      <c r="J823" s="341"/>
      <c r="K823" s="341"/>
      <c r="L823" s="340"/>
      <c r="M823" s="340"/>
      <c r="N823" s="340"/>
      <c r="O823" s="340"/>
      <c r="P823" s="340"/>
      <c r="Q823" s="340"/>
      <c r="R823" s="340"/>
      <c r="S823" s="340"/>
      <c r="T823" s="340"/>
      <c r="U823" s="340"/>
      <c r="V823" s="342"/>
    </row>
    <row r="824" s="313" customFormat="1" ht="18" customHeight="1" spans="1:22">
      <c r="A824" s="336" t="s">
        <v>2375</v>
      </c>
      <c r="B824" s="3" t="s">
        <v>2376</v>
      </c>
      <c r="C824" s="4" t="s">
        <v>2361</v>
      </c>
      <c r="D824" s="337" t="s">
        <v>312</v>
      </c>
      <c r="E824" s="476" t="s">
        <v>2377</v>
      </c>
      <c r="F824" s="338">
        <v>18347313045</v>
      </c>
      <c r="G824" s="339"/>
      <c r="H824" s="339"/>
      <c r="I824" s="340"/>
      <c r="J824" s="341"/>
      <c r="K824" s="341"/>
      <c r="L824" s="340"/>
      <c r="M824" s="340"/>
      <c r="N824" s="340"/>
      <c r="O824" s="340"/>
      <c r="P824" s="340"/>
      <c r="Q824" s="340"/>
      <c r="R824" s="340"/>
      <c r="S824" s="340"/>
      <c r="T824" s="340"/>
      <c r="U824" s="340"/>
      <c r="V824" s="342"/>
    </row>
    <row r="825" s="313" customFormat="1" ht="18" customHeight="1" spans="1:22">
      <c r="A825" s="336" t="s">
        <v>2378</v>
      </c>
      <c r="B825" s="3" t="s">
        <v>2379</v>
      </c>
      <c r="C825" s="4" t="s">
        <v>2361</v>
      </c>
      <c r="D825" s="337" t="s">
        <v>312</v>
      </c>
      <c r="E825" s="477" t="s">
        <v>2380</v>
      </c>
      <c r="F825" s="338">
        <v>17845077001</v>
      </c>
      <c r="G825" s="339"/>
      <c r="H825" s="339"/>
      <c r="I825" s="340"/>
      <c r="J825" s="341"/>
      <c r="K825" s="341"/>
      <c r="L825" s="340"/>
      <c r="M825" s="340"/>
      <c r="N825" s="340"/>
      <c r="O825" s="340"/>
      <c r="P825" s="340"/>
      <c r="Q825" s="340"/>
      <c r="R825" s="340"/>
      <c r="S825" s="340"/>
      <c r="T825" s="340"/>
      <c r="U825" s="340"/>
      <c r="V825" s="342"/>
    </row>
    <row r="826" s="313" customFormat="1" ht="18" customHeight="1" spans="1:22">
      <c r="A826" s="336" t="s">
        <v>2381</v>
      </c>
      <c r="B826" s="3" t="s">
        <v>2382</v>
      </c>
      <c r="C826" s="4" t="s">
        <v>2361</v>
      </c>
      <c r="D826" s="337" t="s">
        <v>312</v>
      </c>
      <c r="E826" s="477" t="s">
        <v>2383</v>
      </c>
      <c r="F826" s="338">
        <v>13134621878</v>
      </c>
      <c r="G826" s="339"/>
      <c r="H826" s="339"/>
      <c r="I826" s="340"/>
      <c r="J826" s="341"/>
      <c r="K826" s="341"/>
      <c r="L826" s="340"/>
      <c r="M826" s="340"/>
      <c r="N826" s="340"/>
      <c r="O826" s="340"/>
      <c r="P826" s="340"/>
      <c r="Q826" s="340"/>
      <c r="R826" s="340"/>
      <c r="S826" s="340"/>
      <c r="T826" s="340"/>
      <c r="U826" s="340"/>
      <c r="V826" s="342"/>
    </row>
    <row r="827" s="313" customFormat="1" ht="18" customHeight="1" spans="1:22">
      <c r="A827" s="336" t="s">
        <v>2384</v>
      </c>
      <c r="B827" s="3" t="s">
        <v>2385</v>
      </c>
      <c r="C827" s="4" t="s">
        <v>2361</v>
      </c>
      <c r="D827" s="337" t="s">
        <v>312</v>
      </c>
      <c r="E827" s="477" t="s">
        <v>2386</v>
      </c>
      <c r="F827" s="338">
        <v>13948424217</v>
      </c>
      <c r="G827" s="339"/>
      <c r="H827" s="339"/>
      <c r="I827" s="340"/>
      <c r="J827" s="341"/>
      <c r="K827" s="341"/>
      <c r="L827" s="340"/>
      <c r="M827" s="340"/>
      <c r="N827" s="340"/>
      <c r="O827" s="340"/>
      <c r="P827" s="340"/>
      <c r="Q827" s="340"/>
      <c r="R827" s="340"/>
      <c r="S827" s="340"/>
      <c r="T827" s="340"/>
      <c r="U827" s="340"/>
      <c r="V827" s="342"/>
    </row>
    <row r="828" s="313" customFormat="1" ht="18" customHeight="1" spans="1:22">
      <c r="A828" s="336" t="s">
        <v>2387</v>
      </c>
      <c r="B828" s="3" t="s">
        <v>2388</v>
      </c>
      <c r="C828" s="4" t="s">
        <v>2361</v>
      </c>
      <c r="D828" s="337" t="s">
        <v>312</v>
      </c>
      <c r="E828" s="3" t="s">
        <v>2389</v>
      </c>
      <c r="F828" s="338">
        <v>15935299538</v>
      </c>
      <c r="G828" s="339"/>
      <c r="H828" s="339"/>
      <c r="I828" s="340"/>
      <c r="J828" s="341"/>
      <c r="K828" s="341"/>
      <c r="L828" s="340"/>
      <c r="M828" s="340"/>
      <c r="N828" s="340"/>
      <c r="O828" s="340"/>
      <c r="P828" s="340"/>
      <c r="Q828" s="340"/>
      <c r="R828" s="340"/>
      <c r="S828" s="340"/>
      <c r="T828" s="340"/>
      <c r="U828" s="340"/>
      <c r="V828" s="342"/>
    </row>
    <row r="829" s="313" customFormat="1" ht="18" customHeight="1" spans="1:22">
      <c r="A829" s="336" t="s">
        <v>2390</v>
      </c>
      <c r="B829" s="3" t="s">
        <v>2391</v>
      </c>
      <c r="C829" s="4" t="s">
        <v>2361</v>
      </c>
      <c r="D829" s="337" t="s">
        <v>312</v>
      </c>
      <c r="E829" s="3" t="s">
        <v>2392</v>
      </c>
      <c r="F829" s="338">
        <v>15598847596</v>
      </c>
      <c r="G829" s="339"/>
      <c r="H829" s="339"/>
      <c r="I829" s="340"/>
      <c r="J829" s="341"/>
      <c r="K829" s="341"/>
      <c r="L829" s="340"/>
      <c r="M829" s="340"/>
      <c r="N829" s="340"/>
      <c r="O829" s="340"/>
      <c r="P829" s="340"/>
      <c r="Q829" s="340"/>
      <c r="R829" s="340"/>
      <c r="S829" s="340"/>
      <c r="T829" s="340"/>
      <c r="U829" s="340"/>
      <c r="V829" s="342"/>
    </row>
    <row r="830" s="313" customFormat="1" ht="18" customHeight="1" spans="1:22">
      <c r="A830" s="336" t="s">
        <v>2393</v>
      </c>
      <c r="B830" s="3" t="s">
        <v>1544</v>
      </c>
      <c r="C830" s="4" t="s">
        <v>2361</v>
      </c>
      <c r="D830" s="337" t="s">
        <v>312</v>
      </c>
      <c r="E830" s="3" t="s">
        <v>2394</v>
      </c>
      <c r="F830" s="338">
        <v>13994453345</v>
      </c>
      <c r="G830" s="339"/>
      <c r="H830" s="339"/>
      <c r="I830" s="340"/>
      <c r="J830" s="341"/>
      <c r="K830" s="341"/>
      <c r="L830" s="340"/>
      <c r="M830" s="340"/>
      <c r="N830" s="340"/>
      <c r="O830" s="340"/>
      <c r="P830" s="340"/>
      <c r="Q830" s="340"/>
      <c r="R830" s="340"/>
      <c r="S830" s="340"/>
      <c r="T830" s="340"/>
      <c r="U830" s="340"/>
      <c r="V830" s="342"/>
    </row>
    <row r="831" s="313" customFormat="1" ht="18" customHeight="1" spans="1:22">
      <c r="A831" s="336" t="s">
        <v>2395</v>
      </c>
      <c r="B831" s="3" t="s">
        <v>2396</v>
      </c>
      <c r="C831" s="4" t="s">
        <v>2361</v>
      </c>
      <c r="D831" s="3" t="s">
        <v>312</v>
      </c>
      <c r="E831" s="477" t="s">
        <v>2397</v>
      </c>
      <c r="F831" s="338">
        <v>18035211126</v>
      </c>
      <c r="G831" s="339"/>
      <c r="H831" s="339"/>
      <c r="I831" s="340"/>
      <c r="J831" s="341"/>
      <c r="K831" s="341"/>
      <c r="L831" s="340"/>
      <c r="M831" s="340"/>
      <c r="N831" s="340"/>
      <c r="O831" s="340"/>
      <c r="P831" s="340"/>
      <c r="Q831" s="340"/>
      <c r="R831" s="340"/>
      <c r="S831" s="340"/>
      <c r="T831" s="340"/>
      <c r="U831" s="340"/>
      <c r="V831" s="342"/>
    </row>
    <row r="832" s="313" customFormat="1" ht="18" customHeight="1" spans="1:22">
      <c r="A832" s="336" t="s">
        <v>2398</v>
      </c>
      <c r="B832" s="3" t="s">
        <v>2399</v>
      </c>
      <c r="C832" s="4" t="s">
        <v>2361</v>
      </c>
      <c r="D832" s="3" t="s">
        <v>312</v>
      </c>
      <c r="E832" s="477" t="s">
        <v>2400</v>
      </c>
      <c r="F832" s="338">
        <v>13393528648</v>
      </c>
      <c r="G832" s="339"/>
      <c r="H832" s="339"/>
      <c r="I832" s="340"/>
      <c r="J832" s="341"/>
      <c r="K832" s="341"/>
      <c r="L832" s="340"/>
      <c r="M832" s="340"/>
      <c r="N832" s="340"/>
      <c r="O832" s="340"/>
      <c r="P832" s="340"/>
      <c r="Q832" s="340"/>
      <c r="R832" s="340"/>
      <c r="S832" s="340"/>
      <c r="T832" s="340"/>
      <c r="U832" s="340"/>
      <c r="V832" s="342"/>
    </row>
    <row r="833" s="313" customFormat="1" ht="18" customHeight="1" spans="1:22">
      <c r="A833" s="336" t="s">
        <v>2401</v>
      </c>
      <c r="B833" s="7" t="s">
        <v>2402</v>
      </c>
      <c r="C833" s="4" t="s">
        <v>2361</v>
      </c>
      <c r="D833" s="337" t="s">
        <v>312</v>
      </c>
      <c r="E833" s="477" t="s">
        <v>2403</v>
      </c>
      <c r="F833" s="338">
        <v>13410026864</v>
      </c>
      <c r="G833" s="339"/>
      <c r="H833" s="339"/>
      <c r="I833" s="340"/>
      <c r="J833" s="341"/>
      <c r="K833" s="341"/>
      <c r="L833" s="340"/>
      <c r="M833" s="340"/>
      <c r="N833" s="340"/>
      <c r="O833" s="340"/>
      <c r="P833" s="340"/>
      <c r="Q833" s="340"/>
      <c r="R833" s="340"/>
      <c r="S833" s="340"/>
      <c r="T833" s="340"/>
      <c r="U833" s="340"/>
      <c r="V833" s="342"/>
    </row>
    <row r="834" s="313" customFormat="1" ht="18" customHeight="1" spans="1:22">
      <c r="A834" s="336" t="s">
        <v>2404</v>
      </c>
      <c r="B834" s="3" t="s">
        <v>2405</v>
      </c>
      <c r="C834" s="4" t="s">
        <v>2361</v>
      </c>
      <c r="D834" s="337" t="s">
        <v>312</v>
      </c>
      <c r="E834" s="3" t="s">
        <v>2406</v>
      </c>
      <c r="F834" s="338">
        <v>18504153330</v>
      </c>
      <c r="G834" s="339"/>
      <c r="H834" s="339"/>
      <c r="I834" s="340"/>
      <c r="J834" s="341"/>
      <c r="K834" s="341"/>
      <c r="L834" s="340"/>
      <c r="M834" s="340"/>
      <c r="N834" s="340"/>
      <c r="O834" s="340"/>
      <c r="P834" s="340"/>
      <c r="Q834" s="340"/>
      <c r="R834" s="340"/>
      <c r="S834" s="340"/>
      <c r="T834" s="340"/>
      <c r="U834" s="340"/>
      <c r="V834" s="342"/>
    </row>
    <row r="835" s="313" customFormat="1" ht="18" customHeight="1" spans="1:22">
      <c r="A835" s="336" t="s">
        <v>2407</v>
      </c>
      <c r="B835" s="3" t="s">
        <v>2408</v>
      </c>
      <c r="C835" s="4" t="s">
        <v>2361</v>
      </c>
      <c r="D835" s="337" t="s">
        <v>312</v>
      </c>
      <c r="E835" s="3" t="s">
        <v>2409</v>
      </c>
      <c r="F835" s="338">
        <v>15047593694</v>
      </c>
      <c r="G835" s="339"/>
      <c r="H835" s="339"/>
      <c r="I835" s="340"/>
      <c r="J835" s="341"/>
      <c r="K835" s="341"/>
      <c r="L835" s="340"/>
      <c r="M835" s="340"/>
      <c r="N835" s="340"/>
      <c r="O835" s="340"/>
      <c r="P835" s="340"/>
      <c r="Q835" s="340"/>
      <c r="R835" s="340"/>
      <c r="S835" s="340"/>
      <c r="T835" s="340"/>
      <c r="U835" s="340"/>
      <c r="V835" s="342"/>
    </row>
    <row r="836" s="313" customFormat="1" ht="18" customHeight="1" spans="1:22">
      <c r="A836" s="336" t="s">
        <v>2410</v>
      </c>
      <c r="B836" s="3" t="s">
        <v>2411</v>
      </c>
      <c r="C836" s="4" t="s">
        <v>2361</v>
      </c>
      <c r="D836" s="337" t="s">
        <v>312</v>
      </c>
      <c r="E836" s="3" t="s">
        <v>2412</v>
      </c>
      <c r="F836" s="338">
        <v>13835274103</v>
      </c>
      <c r="G836" s="339"/>
      <c r="H836" s="339"/>
      <c r="I836" s="340"/>
      <c r="J836" s="341"/>
      <c r="K836" s="341"/>
      <c r="L836" s="340"/>
      <c r="M836" s="340"/>
      <c r="N836" s="340"/>
      <c r="O836" s="340"/>
      <c r="P836" s="340"/>
      <c r="Q836" s="340"/>
      <c r="R836" s="340"/>
      <c r="S836" s="340"/>
      <c r="T836" s="340"/>
      <c r="U836" s="340"/>
      <c r="V836" s="342"/>
    </row>
    <row r="837" s="313" customFormat="1" ht="18" customHeight="1" spans="1:22">
      <c r="A837" s="336" t="s">
        <v>2413</v>
      </c>
      <c r="B837" s="3" t="s">
        <v>2414</v>
      </c>
      <c r="C837" s="4" t="s">
        <v>2361</v>
      </c>
      <c r="D837" s="337" t="s">
        <v>312</v>
      </c>
      <c r="E837" s="3" t="s">
        <v>2415</v>
      </c>
      <c r="F837" s="338">
        <v>15903432156</v>
      </c>
      <c r="G837" s="339"/>
      <c r="H837" s="339"/>
      <c r="I837" s="340"/>
      <c r="J837" s="341"/>
      <c r="K837" s="341"/>
      <c r="L837" s="340"/>
      <c r="M837" s="340"/>
      <c r="N837" s="340"/>
      <c r="O837" s="340"/>
      <c r="P837" s="340"/>
      <c r="Q837" s="340"/>
      <c r="R837" s="340"/>
      <c r="S837" s="340"/>
      <c r="T837" s="340"/>
      <c r="U837" s="340"/>
      <c r="V837" s="342"/>
    </row>
    <row r="838" s="313" customFormat="1" ht="18" customHeight="1" spans="1:22">
      <c r="A838" s="336" t="s">
        <v>2416</v>
      </c>
      <c r="B838" s="3" t="s">
        <v>2417</v>
      </c>
      <c r="C838" s="4" t="s">
        <v>2361</v>
      </c>
      <c r="D838" s="337" t="s">
        <v>312</v>
      </c>
      <c r="E838" s="3" t="s">
        <v>2418</v>
      </c>
      <c r="F838" s="338">
        <v>13593462440</v>
      </c>
      <c r="G838" s="339"/>
      <c r="H838" s="339"/>
      <c r="I838" s="340"/>
      <c r="J838" s="341"/>
      <c r="K838" s="341"/>
      <c r="L838" s="340"/>
      <c r="M838" s="340"/>
      <c r="N838" s="340"/>
      <c r="O838" s="340"/>
      <c r="P838" s="340"/>
      <c r="Q838" s="340"/>
      <c r="R838" s="340"/>
      <c r="S838" s="340"/>
      <c r="T838" s="340"/>
      <c r="U838" s="340"/>
      <c r="V838" s="342"/>
    </row>
    <row r="839" s="313" customFormat="1" ht="18" customHeight="1" spans="1:22">
      <c r="A839" s="336" t="s">
        <v>2419</v>
      </c>
      <c r="B839" s="3" t="s">
        <v>2420</v>
      </c>
      <c r="C839" s="4" t="s">
        <v>2361</v>
      </c>
      <c r="D839" s="337" t="s">
        <v>312</v>
      </c>
      <c r="E839" s="3" t="s">
        <v>2421</v>
      </c>
      <c r="F839" s="338">
        <v>17696192030</v>
      </c>
      <c r="G839" s="339"/>
      <c r="H839" s="339"/>
      <c r="I839" s="340"/>
      <c r="J839" s="341"/>
      <c r="K839" s="341"/>
      <c r="L839" s="340"/>
      <c r="M839" s="340"/>
      <c r="N839" s="340"/>
      <c r="O839" s="340"/>
      <c r="P839" s="340"/>
      <c r="Q839" s="340"/>
      <c r="R839" s="340"/>
      <c r="S839" s="340"/>
      <c r="T839" s="340"/>
      <c r="U839" s="340"/>
      <c r="V839" s="342"/>
    </row>
    <row r="840" s="313" customFormat="1" ht="18" customHeight="1" spans="1:22">
      <c r="A840" s="336" t="s">
        <v>2422</v>
      </c>
      <c r="B840" s="3" t="s">
        <v>2423</v>
      </c>
      <c r="C840" s="4" t="s">
        <v>2361</v>
      </c>
      <c r="D840" s="337" t="s">
        <v>312</v>
      </c>
      <c r="E840" s="3" t="s">
        <v>2424</v>
      </c>
      <c r="F840" s="338">
        <v>15934952582</v>
      </c>
      <c r="G840" s="339"/>
      <c r="H840" s="339"/>
      <c r="I840" s="340"/>
      <c r="J840" s="341"/>
      <c r="K840" s="341"/>
      <c r="L840" s="340"/>
      <c r="M840" s="340"/>
      <c r="N840" s="340"/>
      <c r="O840" s="340"/>
      <c r="P840" s="340"/>
      <c r="Q840" s="340"/>
      <c r="R840" s="340"/>
      <c r="S840" s="340"/>
      <c r="T840" s="340"/>
      <c r="U840" s="340"/>
      <c r="V840" s="342"/>
    </row>
    <row r="841" s="313" customFormat="1" ht="18" customHeight="1" spans="1:22">
      <c r="A841" s="336" t="s">
        <v>2425</v>
      </c>
      <c r="B841" s="4" t="s">
        <v>224</v>
      </c>
      <c r="C841" s="4" t="s">
        <v>2361</v>
      </c>
      <c r="D841" s="4" t="s">
        <v>312</v>
      </c>
      <c r="E841" s="477" t="s">
        <v>2426</v>
      </c>
      <c r="F841" s="338">
        <v>13847107479</v>
      </c>
      <c r="G841" s="339"/>
      <c r="H841" s="339"/>
      <c r="I841" s="340"/>
      <c r="J841" s="341"/>
      <c r="K841" s="341"/>
      <c r="L841" s="340"/>
      <c r="M841" s="340"/>
      <c r="N841" s="340"/>
      <c r="O841" s="340"/>
      <c r="P841" s="340"/>
      <c r="Q841" s="340"/>
      <c r="R841" s="340"/>
      <c r="S841" s="340"/>
      <c r="T841" s="340"/>
      <c r="U841" s="340"/>
      <c r="V841" s="342"/>
    </row>
    <row r="842" s="313" customFormat="1" ht="18" customHeight="1" spans="1:22">
      <c r="A842" s="336" t="s">
        <v>2427</v>
      </c>
      <c r="B842" s="4" t="s">
        <v>2428</v>
      </c>
      <c r="C842" s="4" t="s">
        <v>2361</v>
      </c>
      <c r="D842" s="4" t="s">
        <v>312</v>
      </c>
      <c r="E842" s="477" t="s">
        <v>2429</v>
      </c>
      <c r="F842" s="338">
        <v>15947324097</v>
      </c>
      <c r="G842" s="339"/>
      <c r="H842" s="339"/>
      <c r="I842" s="340"/>
      <c r="J842" s="341"/>
      <c r="K842" s="341"/>
      <c r="L842" s="340"/>
      <c r="M842" s="340"/>
      <c r="N842" s="340"/>
      <c r="O842" s="340"/>
      <c r="P842" s="340"/>
      <c r="Q842" s="340"/>
      <c r="R842" s="340"/>
      <c r="S842" s="340"/>
      <c r="T842" s="340"/>
      <c r="U842" s="340"/>
      <c r="V842" s="342"/>
    </row>
    <row r="843" s="313" customFormat="1" ht="18" customHeight="1" spans="1:22">
      <c r="A843" s="336" t="s">
        <v>2430</v>
      </c>
      <c r="B843" s="4" t="s">
        <v>2431</v>
      </c>
      <c r="C843" s="4" t="s">
        <v>2361</v>
      </c>
      <c r="D843" s="4" t="s">
        <v>312</v>
      </c>
      <c r="E843" s="477" t="s">
        <v>2432</v>
      </c>
      <c r="F843" s="338">
        <v>13948733815</v>
      </c>
      <c r="G843" s="339"/>
      <c r="H843" s="339"/>
      <c r="I843" s="340"/>
      <c r="J843" s="341"/>
      <c r="K843" s="341"/>
      <c r="L843" s="340"/>
      <c r="M843" s="340"/>
      <c r="N843" s="340"/>
      <c r="O843" s="340"/>
      <c r="P843" s="340"/>
      <c r="Q843" s="340"/>
      <c r="R843" s="340"/>
      <c r="S843" s="340"/>
      <c r="T843" s="340"/>
      <c r="U843" s="340"/>
      <c r="V843" s="342"/>
    </row>
    <row r="844" s="313" customFormat="1" ht="18" customHeight="1" spans="1:22">
      <c r="A844" s="336" t="s">
        <v>2433</v>
      </c>
      <c r="B844" s="4" t="s">
        <v>2434</v>
      </c>
      <c r="C844" s="4" t="s">
        <v>2361</v>
      </c>
      <c r="D844" s="4" t="s">
        <v>312</v>
      </c>
      <c r="E844" s="477" t="s">
        <v>2435</v>
      </c>
      <c r="F844" s="338">
        <v>15847215451</v>
      </c>
      <c r="G844" s="339"/>
      <c r="H844" s="339"/>
      <c r="I844" s="340"/>
      <c r="J844" s="341"/>
      <c r="K844" s="341"/>
      <c r="L844" s="340"/>
      <c r="M844" s="340"/>
      <c r="N844" s="340"/>
      <c r="O844" s="340"/>
      <c r="P844" s="340"/>
      <c r="Q844" s="340"/>
      <c r="R844" s="340"/>
      <c r="S844" s="340"/>
      <c r="T844" s="340"/>
      <c r="U844" s="340"/>
      <c r="V844" s="342"/>
    </row>
    <row r="845" s="313" customFormat="1" ht="18" customHeight="1" spans="1:22">
      <c r="A845" s="336" t="s">
        <v>2436</v>
      </c>
      <c r="B845" s="3" t="s">
        <v>2437</v>
      </c>
      <c r="C845" s="4" t="s">
        <v>2361</v>
      </c>
      <c r="D845" s="337" t="s">
        <v>312</v>
      </c>
      <c r="E845" s="476" t="s">
        <v>2438</v>
      </c>
      <c r="F845" s="338">
        <v>18738531511</v>
      </c>
      <c r="G845" s="339"/>
      <c r="H845" s="339"/>
      <c r="I845" s="340"/>
      <c r="J845" s="341"/>
      <c r="K845" s="341"/>
      <c r="L845" s="340"/>
      <c r="M845" s="340"/>
      <c r="N845" s="340"/>
      <c r="O845" s="340"/>
      <c r="P845" s="340"/>
      <c r="Q845" s="340"/>
      <c r="R845" s="340"/>
      <c r="S845" s="340"/>
      <c r="T845" s="340"/>
      <c r="U845" s="340"/>
      <c r="V845" s="342"/>
    </row>
    <row r="846" s="313" customFormat="1" ht="18" customHeight="1" spans="1:22">
      <c r="A846" s="336" t="s">
        <v>2439</v>
      </c>
      <c r="B846" s="3" t="s">
        <v>2440</v>
      </c>
      <c r="C846" s="4" t="s">
        <v>2361</v>
      </c>
      <c r="D846" s="337" t="s">
        <v>312</v>
      </c>
      <c r="E846" s="476" t="s">
        <v>2441</v>
      </c>
      <c r="F846" s="338">
        <v>13893508177</v>
      </c>
      <c r="G846" s="339"/>
      <c r="H846" s="339"/>
      <c r="I846" s="340"/>
      <c r="J846" s="341"/>
      <c r="K846" s="341"/>
      <c r="L846" s="340"/>
      <c r="M846" s="340"/>
      <c r="N846" s="340"/>
      <c r="O846" s="340"/>
      <c r="P846" s="340"/>
      <c r="Q846" s="340"/>
      <c r="R846" s="340"/>
      <c r="S846" s="340"/>
      <c r="T846" s="340"/>
      <c r="U846" s="340"/>
      <c r="V846" s="342"/>
    </row>
    <row r="847" s="313" customFormat="1" ht="18" customHeight="1" spans="1:22">
      <c r="A847" s="336" t="s">
        <v>2442</v>
      </c>
      <c r="B847" s="3" t="s">
        <v>2443</v>
      </c>
      <c r="C847" s="4" t="s">
        <v>2361</v>
      </c>
      <c r="D847" s="337" t="s">
        <v>312</v>
      </c>
      <c r="E847" s="479" t="s">
        <v>2444</v>
      </c>
      <c r="F847" s="338">
        <v>15557880982</v>
      </c>
      <c r="G847" s="339"/>
      <c r="H847" s="339"/>
      <c r="I847" s="340"/>
      <c r="J847" s="341"/>
      <c r="K847" s="341"/>
      <c r="L847" s="340"/>
      <c r="M847" s="340"/>
      <c r="N847" s="340"/>
      <c r="O847" s="340"/>
      <c r="P847" s="340"/>
      <c r="Q847" s="340"/>
      <c r="R847" s="340"/>
      <c r="S847" s="340"/>
      <c r="T847" s="340"/>
      <c r="U847" s="340"/>
      <c r="V847" s="342"/>
    </row>
    <row r="848" s="313" customFormat="1" ht="18" customHeight="1" spans="1:22">
      <c r="A848" s="336" t="s">
        <v>2445</v>
      </c>
      <c r="B848" s="3" t="s">
        <v>2446</v>
      </c>
      <c r="C848" s="4" t="s">
        <v>2361</v>
      </c>
      <c r="D848" s="337" t="s">
        <v>312</v>
      </c>
      <c r="E848" s="476" t="s">
        <v>2447</v>
      </c>
      <c r="F848" s="338">
        <v>15047489867</v>
      </c>
      <c r="G848" s="339"/>
      <c r="H848" s="339"/>
      <c r="I848" s="340"/>
      <c r="J848" s="341"/>
      <c r="K848" s="341"/>
      <c r="L848" s="340"/>
      <c r="M848" s="340"/>
      <c r="N848" s="340"/>
      <c r="O848" s="340"/>
      <c r="P848" s="340"/>
      <c r="Q848" s="340"/>
      <c r="R848" s="340"/>
      <c r="S848" s="340"/>
      <c r="T848" s="340"/>
      <c r="U848" s="340"/>
      <c r="V848" s="342"/>
    </row>
    <row r="849" s="313" customFormat="1" ht="18" customHeight="1" spans="1:22">
      <c r="A849" s="336" t="s">
        <v>2448</v>
      </c>
      <c r="B849" s="3" t="s">
        <v>2449</v>
      </c>
      <c r="C849" s="4" t="s">
        <v>2361</v>
      </c>
      <c r="D849" s="337" t="s">
        <v>312</v>
      </c>
      <c r="E849" s="476" t="s">
        <v>2450</v>
      </c>
      <c r="F849" s="338">
        <v>16690976262</v>
      </c>
      <c r="G849" s="339"/>
      <c r="H849" s="339"/>
      <c r="I849" s="340"/>
      <c r="J849" s="341"/>
      <c r="K849" s="341"/>
      <c r="L849" s="340"/>
      <c r="M849" s="340"/>
      <c r="N849" s="340"/>
      <c r="O849" s="340"/>
      <c r="P849" s="340"/>
      <c r="Q849" s="340"/>
      <c r="R849" s="340"/>
      <c r="S849" s="340"/>
      <c r="T849" s="340"/>
      <c r="U849" s="340"/>
      <c r="V849" s="342"/>
    </row>
    <row r="850" s="313" customFormat="1" ht="18" customHeight="1" spans="1:22">
      <c r="A850" s="336" t="s">
        <v>2451</v>
      </c>
      <c r="B850" s="3" t="s">
        <v>2452</v>
      </c>
      <c r="C850" s="4" t="s">
        <v>2361</v>
      </c>
      <c r="D850" s="3" t="s">
        <v>312</v>
      </c>
      <c r="E850" s="477" t="s">
        <v>2453</v>
      </c>
      <c r="F850" s="338">
        <v>15114719440</v>
      </c>
      <c r="G850" s="339"/>
      <c r="H850" s="339"/>
      <c r="I850" s="340"/>
      <c r="J850" s="341"/>
      <c r="K850" s="341"/>
      <c r="L850" s="340"/>
      <c r="M850" s="340"/>
      <c r="N850" s="340"/>
      <c r="O850" s="340"/>
      <c r="P850" s="340"/>
      <c r="Q850" s="340"/>
      <c r="R850" s="340"/>
      <c r="S850" s="340"/>
      <c r="T850" s="340"/>
      <c r="U850" s="340"/>
      <c r="V850" s="342"/>
    </row>
    <row r="851" s="313" customFormat="1" ht="18" customHeight="1" spans="1:22">
      <c r="A851" s="336" t="s">
        <v>2454</v>
      </c>
      <c r="B851" s="4" t="s">
        <v>1445</v>
      </c>
      <c r="C851" s="4" t="s">
        <v>2361</v>
      </c>
      <c r="D851" s="4" t="s">
        <v>312</v>
      </c>
      <c r="E851" s="477" t="s">
        <v>2455</v>
      </c>
      <c r="F851" s="338">
        <v>13935298722</v>
      </c>
      <c r="G851" s="339"/>
      <c r="H851" s="339"/>
      <c r="I851" s="340"/>
      <c r="J851" s="341"/>
      <c r="K851" s="341"/>
      <c r="L851" s="340"/>
      <c r="M851" s="340"/>
      <c r="N851" s="340"/>
      <c r="O851" s="340"/>
      <c r="P851" s="340"/>
      <c r="Q851" s="340"/>
      <c r="R851" s="340"/>
      <c r="S851" s="340"/>
      <c r="T851" s="340"/>
      <c r="U851" s="340"/>
      <c r="V851" s="342"/>
    </row>
    <row r="852" s="313" customFormat="1" ht="18" customHeight="1" spans="1:22">
      <c r="A852" s="336" t="s">
        <v>2456</v>
      </c>
      <c r="B852" s="4" t="s">
        <v>2457</v>
      </c>
      <c r="C852" s="4" t="s">
        <v>2361</v>
      </c>
      <c r="D852" s="4" t="s">
        <v>312</v>
      </c>
      <c r="E852" s="477" t="s">
        <v>2458</v>
      </c>
      <c r="F852" s="338"/>
      <c r="G852" s="339"/>
      <c r="H852" s="339"/>
      <c r="I852" s="340"/>
      <c r="J852" s="341"/>
      <c r="K852" s="341"/>
      <c r="L852" s="340"/>
      <c r="M852" s="340"/>
      <c r="N852" s="340"/>
      <c r="O852" s="340"/>
      <c r="P852" s="340"/>
      <c r="Q852" s="340"/>
      <c r="R852" s="340"/>
      <c r="S852" s="340"/>
      <c r="T852" s="340"/>
      <c r="U852" s="340"/>
      <c r="V852" s="342"/>
    </row>
    <row r="853" s="313" customFormat="1" ht="18" customHeight="1" spans="1:22">
      <c r="A853" s="336" t="s">
        <v>2459</v>
      </c>
      <c r="B853" s="3" t="s">
        <v>141</v>
      </c>
      <c r="C853" s="4" t="s">
        <v>57</v>
      </c>
      <c r="D853" s="337" t="s">
        <v>251</v>
      </c>
      <c r="E853" s="3" t="s">
        <v>2460</v>
      </c>
      <c r="F853" s="338">
        <v>14794873103</v>
      </c>
      <c r="G853" s="339"/>
      <c r="H853" s="339"/>
      <c r="I853" s="340"/>
      <c r="J853" s="341"/>
      <c r="K853" s="341"/>
      <c r="L853" s="340"/>
      <c r="M853" s="340"/>
      <c r="N853" s="340"/>
      <c r="O853" s="340"/>
      <c r="P853" s="340"/>
      <c r="Q853" s="340"/>
      <c r="R853" s="340"/>
      <c r="S853" s="340"/>
      <c r="T853" s="340"/>
      <c r="U853" s="340"/>
      <c r="V853" s="342"/>
    </row>
    <row r="854" s="313" customFormat="1" ht="18" customHeight="1" spans="1:22">
      <c r="A854" s="336" t="s">
        <v>2461</v>
      </c>
      <c r="B854" s="3" t="s">
        <v>55</v>
      </c>
      <c r="C854" s="4" t="s">
        <v>57</v>
      </c>
      <c r="D854" s="337" t="s">
        <v>298</v>
      </c>
      <c r="E854" s="476" t="s">
        <v>56</v>
      </c>
      <c r="F854" s="338">
        <v>15389877233</v>
      </c>
      <c r="G854" s="339"/>
      <c r="H854" s="339"/>
      <c r="I854" s="340"/>
      <c r="J854" s="341"/>
      <c r="K854" s="341"/>
      <c r="L854" s="340"/>
      <c r="M854" s="340"/>
      <c r="N854" s="340"/>
      <c r="O854" s="340"/>
      <c r="P854" s="340"/>
      <c r="Q854" s="340"/>
      <c r="R854" s="340"/>
      <c r="S854" s="340"/>
      <c r="T854" s="340"/>
      <c r="U854" s="340"/>
      <c r="V854" s="342"/>
    </row>
    <row r="855" s="313" customFormat="1" ht="18" customHeight="1" spans="1:22">
      <c r="A855" s="336" t="s">
        <v>2462</v>
      </c>
      <c r="B855" s="3" t="s">
        <v>208</v>
      </c>
      <c r="C855" s="4" t="s">
        <v>57</v>
      </c>
      <c r="D855" s="337" t="s">
        <v>298</v>
      </c>
      <c r="E855" s="3" t="s">
        <v>2463</v>
      </c>
      <c r="F855" s="338">
        <v>13654779922</v>
      </c>
      <c r="G855" s="339"/>
      <c r="H855" s="339"/>
      <c r="I855" s="340"/>
      <c r="J855" s="341"/>
      <c r="K855" s="341"/>
      <c r="L855" s="340"/>
      <c r="M855" s="340"/>
      <c r="N855" s="340"/>
      <c r="O855" s="340"/>
      <c r="P855" s="340"/>
      <c r="Q855" s="340"/>
      <c r="R855" s="340"/>
      <c r="S855" s="340"/>
      <c r="T855" s="340"/>
      <c r="U855" s="340"/>
      <c r="V855" s="342"/>
    </row>
    <row r="856" s="313" customFormat="1" ht="18" customHeight="1" spans="1:22">
      <c r="A856" s="336" t="s">
        <v>2464</v>
      </c>
      <c r="B856" s="3" t="s">
        <v>60</v>
      </c>
      <c r="C856" s="4" t="s">
        <v>57</v>
      </c>
      <c r="D856" s="337" t="s">
        <v>298</v>
      </c>
      <c r="E856" s="3" t="s">
        <v>2465</v>
      </c>
      <c r="F856" s="338">
        <v>15934988334</v>
      </c>
      <c r="G856" s="339"/>
      <c r="H856" s="339"/>
      <c r="I856" s="340"/>
      <c r="J856" s="341"/>
      <c r="K856" s="341"/>
      <c r="L856" s="340"/>
      <c r="M856" s="340"/>
      <c r="N856" s="340"/>
      <c r="O856" s="340"/>
      <c r="P856" s="340"/>
      <c r="Q856" s="340"/>
      <c r="R856" s="340"/>
      <c r="S856" s="340"/>
      <c r="T856" s="340"/>
      <c r="U856" s="340"/>
      <c r="V856" s="342"/>
    </row>
    <row r="857" s="313" customFormat="1" ht="18" customHeight="1" spans="1:22">
      <c r="A857" s="336" t="s">
        <v>2466</v>
      </c>
      <c r="B857" s="3" t="s">
        <v>2467</v>
      </c>
      <c r="C857" s="4" t="s">
        <v>57</v>
      </c>
      <c r="D857" s="337" t="s">
        <v>298</v>
      </c>
      <c r="E857" s="3" t="s">
        <v>2468</v>
      </c>
      <c r="F857" s="338">
        <v>17647384403</v>
      </c>
      <c r="G857" s="339"/>
      <c r="H857" s="339"/>
      <c r="I857" s="340"/>
      <c r="J857" s="341"/>
      <c r="K857" s="341"/>
      <c r="L857" s="340"/>
      <c r="M857" s="340"/>
      <c r="N857" s="340"/>
      <c r="O857" s="340"/>
      <c r="P857" s="340"/>
      <c r="Q857" s="340"/>
      <c r="R857" s="340"/>
      <c r="S857" s="340"/>
      <c r="T857" s="340"/>
      <c r="U857" s="340"/>
      <c r="V857" s="342"/>
    </row>
    <row r="858" s="313" customFormat="1" ht="18" customHeight="1" spans="1:22">
      <c r="A858" s="336" t="s">
        <v>2469</v>
      </c>
      <c r="B858" s="3" t="s">
        <v>62</v>
      </c>
      <c r="C858" s="4" t="s">
        <v>57</v>
      </c>
      <c r="D858" s="337" t="s">
        <v>298</v>
      </c>
      <c r="E858" s="3" t="s">
        <v>2470</v>
      </c>
      <c r="F858" s="338">
        <v>13664091951</v>
      </c>
      <c r="G858" s="339"/>
      <c r="H858" s="339"/>
      <c r="I858" s="340"/>
      <c r="J858" s="341"/>
      <c r="K858" s="341"/>
      <c r="L858" s="340"/>
      <c r="M858" s="340"/>
      <c r="N858" s="340"/>
      <c r="O858" s="340"/>
      <c r="P858" s="340"/>
      <c r="Q858" s="340"/>
      <c r="R858" s="340"/>
      <c r="S858" s="340"/>
      <c r="T858" s="340"/>
      <c r="U858" s="340"/>
      <c r="V858" s="342"/>
    </row>
    <row r="859" s="313" customFormat="1" ht="18" customHeight="1" spans="1:22">
      <c r="A859" s="336" t="s">
        <v>2471</v>
      </c>
      <c r="B859" s="3" t="s">
        <v>83</v>
      </c>
      <c r="C859" s="4" t="s">
        <v>57</v>
      </c>
      <c r="D859" s="337" t="s">
        <v>298</v>
      </c>
      <c r="E859" s="3" t="s">
        <v>2472</v>
      </c>
      <c r="F859" s="338">
        <v>15149686107</v>
      </c>
      <c r="G859" s="339"/>
      <c r="H859" s="339"/>
      <c r="I859" s="340"/>
      <c r="J859" s="341"/>
      <c r="K859" s="341"/>
      <c r="L859" s="340"/>
      <c r="M859" s="340"/>
      <c r="N859" s="340"/>
      <c r="O859" s="340"/>
      <c r="P859" s="340"/>
      <c r="Q859" s="340"/>
      <c r="R859" s="340"/>
      <c r="S859" s="340"/>
      <c r="T859" s="340"/>
      <c r="U859" s="340"/>
      <c r="V859" s="342"/>
    </row>
    <row r="860" s="313" customFormat="1" ht="18" customHeight="1" spans="1:22">
      <c r="A860" s="336" t="s">
        <v>2473</v>
      </c>
      <c r="B860" s="3" t="s">
        <v>209</v>
      </c>
      <c r="C860" s="4" t="s">
        <v>57</v>
      </c>
      <c r="D860" s="337" t="s">
        <v>298</v>
      </c>
      <c r="E860" s="476" t="s">
        <v>2474</v>
      </c>
      <c r="F860" s="338">
        <v>18947721914</v>
      </c>
      <c r="G860" s="339"/>
      <c r="H860" s="339"/>
      <c r="I860" s="340"/>
      <c r="J860" s="341"/>
      <c r="K860" s="341"/>
      <c r="L860" s="340"/>
      <c r="M860" s="340"/>
      <c r="N860" s="340"/>
      <c r="O860" s="340"/>
      <c r="P860" s="340"/>
      <c r="Q860" s="340"/>
      <c r="R860" s="340"/>
      <c r="S860" s="340"/>
      <c r="T860" s="340"/>
      <c r="U860" s="340"/>
      <c r="V860" s="342"/>
    </row>
    <row r="861" s="313" customFormat="1" ht="18" customHeight="1" spans="1:22">
      <c r="A861" s="336" t="s">
        <v>2475</v>
      </c>
      <c r="B861" s="3" t="s">
        <v>151</v>
      </c>
      <c r="C861" s="4" t="s">
        <v>2476</v>
      </c>
      <c r="D861" s="337" t="s">
        <v>251</v>
      </c>
      <c r="E861" s="3" t="s">
        <v>2477</v>
      </c>
      <c r="F861" s="338">
        <v>15734773315</v>
      </c>
      <c r="G861" s="339"/>
      <c r="H861" s="339"/>
      <c r="I861" s="340"/>
      <c r="J861" s="341"/>
      <c r="K861" s="341"/>
      <c r="L861" s="340"/>
      <c r="M861" s="340"/>
      <c r="N861" s="340"/>
      <c r="O861" s="340"/>
      <c r="P861" s="340"/>
      <c r="Q861" s="340"/>
      <c r="R861" s="340"/>
      <c r="S861" s="340"/>
      <c r="T861" s="340"/>
      <c r="U861" s="340"/>
      <c r="V861" s="342"/>
    </row>
    <row r="862" s="313" customFormat="1" ht="18" customHeight="1" spans="1:22">
      <c r="A862" s="336" t="s">
        <v>2478</v>
      </c>
      <c r="B862" s="3" t="s">
        <v>142</v>
      </c>
      <c r="C862" s="3" t="s">
        <v>2476</v>
      </c>
      <c r="D862" s="337" t="s">
        <v>251</v>
      </c>
      <c r="E862" s="3" t="s">
        <v>2479</v>
      </c>
      <c r="F862" s="338">
        <v>15849760101</v>
      </c>
      <c r="G862" s="339"/>
      <c r="H862" s="339"/>
      <c r="I862" s="340"/>
      <c r="J862" s="341"/>
      <c r="K862" s="341"/>
      <c r="L862" s="340"/>
      <c r="M862" s="340"/>
      <c r="N862" s="340"/>
      <c r="O862" s="340"/>
      <c r="P862" s="340"/>
      <c r="Q862" s="340"/>
      <c r="R862" s="340"/>
      <c r="S862" s="340"/>
      <c r="T862" s="340"/>
      <c r="U862" s="340"/>
      <c r="V862" s="342"/>
    </row>
    <row r="863" s="313" customFormat="1" ht="18" customHeight="1" spans="1:22">
      <c r="A863" s="336" t="s">
        <v>2480</v>
      </c>
      <c r="B863" s="3" t="s">
        <v>219</v>
      </c>
      <c r="C863" s="4" t="s">
        <v>2476</v>
      </c>
      <c r="D863" s="337" t="s">
        <v>298</v>
      </c>
      <c r="E863" s="3" t="s">
        <v>2481</v>
      </c>
      <c r="F863" s="338">
        <v>13947725837</v>
      </c>
      <c r="G863" s="339"/>
      <c r="H863" s="339"/>
      <c r="I863" s="340"/>
      <c r="J863" s="341"/>
      <c r="K863" s="341"/>
      <c r="L863" s="340"/>
      <c r="M863" s="340"/>
      <c r="N863" s="340"/>
      <c r="O863" s="340"/>
      <c r="P863" s="340"/>
      <c r="Q863" s="340"/>
      <c r="R863" s="340"/>
      <c r="S863" s="340"/>
      <c r="T863" s="340"/>
      <c r="U863" s="340"/>
      <c r="V863" s="342"/>
    </row>
    <row r="864" s="313" customFormat="1" ht="18" customHeight="1" spans="1:22">
      <c r="A864" s="336" t="s">
        <v>2482</v>
      </c>
      <c r="B864" s="3" t="s">
        <v>63</v>
      </c>
      <c r="C864" s="4" t="s">
        <v>2476</v>
      </c>
      <c r="D864" s="337" t="s">
        <v>298</v>
      </c>
      <c r="E864" s="3" t="s">
        <v>2483</v>
      </c>
      <c r="F864" s="338" t="s">
        <v>2484</v>
      </c>
      <c r="G864" s="339"/>
      <c r="H864" s="339"/>
      <c r="I864" s="340"/>
      <c r="J864" s="341"/>
      <c r="K864" s="341"/>
      <c r="L864" s="340"/>
      <c r="M864" s="340"/>
      <c r="N864" s="340"/>
      <c r="O864" s="340"/>
      <c r="P864" s="340"/>
      <c r="Q864" s="340"/>
      <c r="R864" s="340"/>
      <c r="S864" s="340"/>
      <c r="T864" s="340"/>
      <c r="U864" s="340"/>
      <c r="V864" s="342"/>
    </row>
    <row r="865" s="313" customFormat="1" ht="18" customHeight="1" spans="1:22">
      <c r="A865" s="336" t="s">
        <v>2485</v>
      </c>
      <c r="B865" s="3" t="s">
        <v>65</v>
      </c>
      <c r="C865" s="4" t="s">
        <v>2476</v>
      </c>
      <c r="D865" s="337" t="s">
        <v>298</v>
      </c>
      <c r="E865" s="3" t="s">
        <v>2486</v>
      </c>
      <c r="F865" s="338">
        <v>15044906650</v>
      </c>
      <c r="G865" s="339"/>
      <c r="H865" s="339"/>
      <c r="I865" s="340"/>
      <c r="J865" s="341"/>
      <c r="K865" s="341"/>
      <c r="L865" s="340"/>
      <c r="M865" s="340"/>
      <c r="N865" s="340"/>
      <c r="O865" s="340"/>
      <c r="P865" s="340"/>
      <c r="Q865" s="340"/>
      <c r="R865" s="340"/>
      <c r="S865" s="340"/>
      <c r="T865" s="340"/>
      <c r="U865" s="340"/>
      <c r="V865" s="342"/>
    </row>
    <row r="866" s="313" customFormat="1" ht="18" customHeight="1" spans="1:22">
      <c r="A866" s="336" t="s">
        <v>2487</v>
      </c>
      <c r="B866" s="3" t="s">
        <v>66</v>
      </c>
      <c r="C866" s="4" t="s">
        <v>2476</v>
      </c>
      <c r="D866" s="337" t="s">
        <v>298</v>
      </c>
      <c r="E866" s="3" t="s">
        <v>2488</v>
      </c>
      <c r="F866" s="338">
        <v>15044795196</v>
      </c>
      <c r="G866" s="339"/>
      <c r="H866" s="339"/>
      <c r="I866" s="340"/>
      <c r="J866" s="341"/>
      <c r="K866" s="341"/>
      <c r="L866" s="340"/>
      <c r="M866" s="340"/>
      <c r="N866" s="340"/>
      <c r="O866" s="340"/>
      <c r="P866" s="340"/>
      <c r="Q866" s="340"/>
      <c r="R866" s="340"/>
      <c r="S866" s="340"/>
      <c r="T866" s="340"/>
      <c r="U866" s="340"/>
      <c r="V866" s="342"/>
    </row>
    <row r="867" s="313" customFormat="1" ht="18" customHeight="1" spans="1:22">
      <c r="A867" s="336" t="s">
        <v>2489</v>
      </c>
      <c r="B867" s="3" t="s">
        <v>67</v>
      </c>
      <c r="C867" s="4" t="s">
        <v>2476</v>
      </c>
      <c r="D867" s="337" t="s">
        <v>298</v>
      </c>
      <c r="E867" s="3" t="s">
        <v>2490</v>
      </c>
      <c r="F867" s="338">
        <v>15147535880</v>
      </c>
      <c r="G867" s="339"/>
      <c r="H867" s="339"/>
      <c r="I867" s="340"/>
      <c r="J867" s="341"/>
      <c r="K867" s="341"/>
      <c r="L867" s="340"/>
      <c r="M867" s="340"/>
      <c r="N867" s="340"/>
      <c r="O867" s="340"/>
      <c r="P867" s="340"/>
      <c r="Q867" s="340"/>
      <c r="R867" s="340"/>
      <c r="S867" s="340"/>
      <c r="T867" s="340"/>
      <c r="U867" s="340"/>
      <c r="V867" s="342"/>
    </row>
    <row r="868" s="313" customFormat="1" ht="18" customHeight="1" spans="1:22">
      <c r="A868" s="336" t="s">
        <v>2491</v>
      </c>
      <c r="B868" s="3" t="s">
        <v>2492</v>
      </c>
      <c r="C868" s="4" t="s">
        <v>2476</v>
      </c>
      <c r="D868" s="337" t="s">
        <v>298</v>
      </c>
      <c r="E868" s="3" t="s">
        <v>2493</v>
      </c>
      <c r="F868" s="338">
        <v>15149427412</v>
      </c>
      <c r="G868" s="339"/>
      <c r="H868" s="339"/>
      <c r="I868" s="340"/>
      <c r="J868" s="341"/>
      <c r="K868" s="341"/>
      <c r="L868" s="340"/>
      <c r="M868" s="340"/>
      <c r="N868" s="340"/>
      <c r="O868" s="340"/>
      <c r="P868" s="340"/>
      <c r="Q868" s="340"/>
      <c r="R868" s="340"/>
      <c r="S868" s="340"/>
      <c r="T868" s="340"/>
      <c r="U868" s="340"/>
      <c r="V868" s="342"/>
    </row>
    <row r="869" s="313" customFormat="1" ht="18" customHeight="1" spans="1:22">
      <c r="A869" s="336" t="s">
        <v>2494</v>
      </c>
      <c r="B869" s="3" t="s">
        <v>121</v>
      </c>
      <c r="C869" s="4" t="s">
        <v>181</v>
      </c>
      <c r="D869" s="337" t="s">
        <v>251</v>
      </c>
      <c r="E869" s="3" t="s">
        <v>2495</v>
      </c>
      <c r="F869" s="338">
        <v>13474893343</v>
      </c>
      <c r="G869" s="339"/>
      <c r="H869" s="339"/>
      <c r="I869" s="340"/>
      <c r="J869" s="341"/>
      <c r="K869" s="341"/>
      <c r="L869" s="340"/>
      <c r="M869" s="340"/>
      <c r="N869" s="340"/>
      <c r="O869" s="340"/>
      <c r="P869" s="340"/>
      <c r="Q869" s="340"/>
      <c r="R869" s="340"/>
      <c r="S869" s="340"/>
      <c r="T869" s="340"/>
      <c r="U869" s="340"/>
      <c r="V869" s="342"/>
    </row>
    <row r="870" s="313" customFormat="1" ht="18" customHeight="1" spans="1:22">
      <c r="A870" s="336" t="s">
        <v>2496</v>
      </c>
      <c r="B870" s="3" t="s">
        <v>165</v>
      </c>
      <c r="C870" s="4" t="s">
        <v>181</v>
      </c>
      <c r="D870" s="337" t="s">
        <v>251</v>
      </c>
      <c r="E870" s="3" t="s">
        <v>2497</v>
      </c>
      <c r="F870" s="338">
        <v>18804931111</v>
      </c>
      <c r="G870" s="339"/>
      <c r="H870" s="339"/>
      <c r="I870" s="340"/>
      <c r="J870" s="341"/>
      <c r="K870" s="341"/>
      <c r="L870" s="340"/>
      <c r="M870" s="340"/>
      <c r="N870" s="340"/>
      <c r="O870" s="340"/>
      <c r="P870" s="340"/>
      <c r="Q870" s="340"/>
      <c r="R870" s="340"/>
      <c r="S870" s="340"/>
      <c r="T870" s="340"/>
      <c r="U870" s="340"/>
      <c r="V870" s="342"/>
    </row>
    <row r="871" s="313" customFormat="1" ht="18" customHeight="1" spans="1:22">
      <c r="A871" s="336" t="s">
        <v>2498</v>
      </c>
      <c r="B871" s="3" t="s">
        <v>164</v>
      </c>
      <c r="C871" s="4" t="s">
        <v>181</v>
      </c>
      <c r="D871" s="337" t="s">
        <v>251</v>
      </c>
      <c r="E871" s="3" t="s">
        <v>2499</v>
      </c>
      <c r="F871" s="338">
        <v>15804897575</v>
      </c>
      <c r="G871" s="339"/>
      <c r="H871" s="339"/>
      <c r="I871" s="340"/>
      <c r="J871" s="341"/>
      <c r="K871" s="341"/>
      <c r="L871" s="340"/>
      <c r="M871" s="340"/>
      <c r="N871" s="340"/>
      <c r="O871" s="340"/>
      <c r="P871" s="340"/>
      <c r="Q871" s="340"/>
      <c r="R871" s="340"/>
      <c r="S871" s="340"/>
      <c r="T871" s="340"/>
      <c r="U871" s="340"/>
      <c r="V871" s="342"/>
    </row>
    <row r="872" s="313" customFormat="1" ht="18" customHeight="1" spans="1:22">
      <c r="A872" s="336" t="s">
        <v>2500</v>
      </c>
      <c r="B872" s="3" t="s">
        <v>210</v>
      </c>
      <c r="C872" s="4" t="s">
        <v>181</v>
      </c>
      <c r="D872" s="337" t="s">
        <v>298</v>
      </c>
      <c r="E872" s="3" t="s">
        <v>2501</v>
      </c>
      <c r="F872" s="338">
        <v>15804818455</v>
      </c>
      <c r="G872" s="339"/>
      <c r="H872" s="339"/>
      <c r="I872" s="340"/>
      <c r="J872" s="341"/>
      <c r="K872" s="341"/>
      <c r="L872" s="340"/>
      <c r="M872" s="340"/>
      <c r="N872" s="340"/>
      <c r="O872" s="340"/>
      <c r="P872" s="340"/>
      <c r="Q872" s="340"/>
      <c r="R872" s="340"/>
      <c r="S872" s="340"/>
      <c r="T872" s="340"/>
      <c r="U872" s="340"/>
      <c r="V872" s="342"/>
    </row>
    <row r="873" s="313" customFormat="1" ht="18" customHeight="1" spans="1:22">
      <c r="A873" s="336" t="s">
        <v>2502</v>
      </c>
      <c r="B873" s="3" t="s">
        <v>211</v>
      </c>
      <c r="C873" s="4" t="s">
        <v>181</v>
      </c>
      <c r="D873" s="337" t="s">
        <v>298</v>
      </c>
      <c r="E873" s="3" t="s">
        <v>2503</v>
      </c>
      <c r="F873" s="338">
        <v>18747750925</v>
      </c>
      <c r="G873" s="339"/>
      <c r="H873" s="339"/>
      <c r="I873" s="340"/>
      <c r="J873" s="341"/>
      <c r="K873" s="341"/>
      <c r="L873" s="340"/>
      <c r="M873" s="340"/>
      <c r="N873" s="340"/>
      <c r="O873" s="340"/>
      <c r="P873" s="340"/>
      <c r="Q873" s="340"/>
      <c r="R873" s="340"/>
      <c r="S873" s="340"/>
      <c r="T873" s="340"/>
      <c r="U873" s="340"/>
      <c r="V873" s="342"/>
    </row>
    <row r="874" s="313" customFormat="1" ht="18" customHeight="1" spans="1:22">
      <c r="A874" s="336" t="s">
        <v>2504</v>
      </c>
      <c r="B874" s="3" t="s">
        <v>2505</v>
      </c>
      <c r="C874" s="4" t="s">
        <v>181</v>
      </c>
      <c r="D874" s="337" t="s">
        <v>298</v>
      </c>
      <c r="E874" s="3" t="s">
        <v>2506</v>
      </c>
      <c r="F874" s="338">
        <v>17614833397</v>
      </c>
      <c r="G874" s="339"/>
      <c r="H874" s="339"/>
      <c r="I874" s="340"/>
      <c r="J874" s="341"/>
      <c r="K874" s="341"/>
      <c r="L874" s="340"/>
      <c r="M874" s="340"/>
      <c r="N874" s="340"/>
      <c r="O874" s="340"/>
      <c r="P874" s="340"/>
      <c r="Q874" s="340"/>
      <c r="R874" s="340"/>
      <c r="S874" s="340"/>
      <c r="T874" s="340"/>
      <c r="U874" s="340"/>
      <c r="V874" s="342"/>
    </row>
    <row r="875" s="313" customFormat="1" ht="18" customHeight="1" spans="1:22">
      <c r="A875" s="336" t="s">
        <v>2507</v>
      </c>
      <c r="B875" s="3" t="s">
        <v>2508</v>
      </c>
      <c r="C875" s="4" t="s">
        <v>181</v>
      </c>
      <c r="D875" s="337" t="s">
        <v>298</v>
      </c>
      <c r="E875" s="476" t="s">
        <v>2509</v>
      </c>
      <c r="F875" s="338">
        <v>13847796442</v>
      </c>
      <c r="G875" s="339"/>
      <c r="H875" s="339"/>
      <c r="I875" s="340"/>
      <c r="J875" s="341"/>
      <c r="K875" s="341"/>
      <c r="L875" s="340"/>
      <c r="M875" s="340"/>
      <c r="N875" s="340"/>
      <c r="O875" s="340"/>
      <c r="P875" s="340"/>
      <c r="Q875" s="340"/>
      <c r="R875" s="340"/>
      <c r="S875" s="340"/>
      <c r="T875" s="340"/>
      <c r="U875" s="340"/>
      <c r="V875" s="342"/>
    </row>
    <row r="876" s="313" customFormat="1" ht="18" customHeight="1" spans="1:22">
      <c r="A876" s="336" t="s">
        <v>2510</v>
      </c>
      <c r="B876" s="3" t="s">
        <v>2511</v>
      </c>
      <c r="C876" s="4" t="s">
        <v>181</v>
      </c>
      <c r="D876" s="337" t="s">
        <v>298</v>
      </c>
      <c r="E876" s="476" t="s">
        <v>2512</v>
      </c>
      <c r="F876" s="338">
        <v>15044799572</v>
      </c>
      <c r="G876" s="339"/>
      <c r="H876" s="339"/>
      <c r="I876" s="340"/>
      <c r="J876" s="341"/>
      <c r="K876" s="341"/>
      <c r="L876" s="340"/>
      <c r="M876" s="340"/>
      <c r="N876" s="340"/>
      <c r="O876" s="340"/>
      <c r="P876" s="340"/>
      <c r="Q876" s="340"/>
      <c r="R876" s="340"/>
      <c r="S876" s="340"/>
      <c r="T876" s="340"/>
      <c r="U876" s="340"/>
      <c r="V876" s="342"/>
    </row>
    <row r="877" s="313" customFormat="1" ht="18" customHeight="1" spans="1:22">
      <c r="A877" s="336" t="s">
        <v>2513</v>
      </c>
      <c r="B877" s="3" t="s">
        <v>2514</v>
      </c>
      <c r="C877" s="4" t="s">
        <v>181</v>
      </c>
      <c r="D877" s="337" t="s">
        <v>298</v>
      </c>
      <c r="E877" s="476" t="s">
        <v>2515</v>
      </c>
      <c r="F877" s="338">
        <v>15561007021</v>
      </c>
      <c r="G877" s="339"/>
      <c r="H877" s="339"/>
      <c r="I877" s="340"/>
      <c r="J877" s="341"/>
      <c r="K877" s="341"/>
      <c r="L877" s="340"/>
      <c r="M877" s="340"/>
      <c r="N877" s="340"/>
      <c r="O877" s="340"/>
      <c r="P877" s="340"/>
      <c r="Q877" s="340"/>
      <c r="R877" s="340"/>
      <c r="S877" s="340"/>
      <c r="T877" s="340"/>
      <c r="U877" s="340"/>
      <c r="V877" s="342"/>
    </row>
    <row r="878" s="313" customFormat="1" ht="18" customHeight="1" spans="1:22">
      <c r="A878" s="336" t="s">
        <v>2516</v>
      </c>
      <c r="B878" s="3" t="s">
        <v>2517</v>
      </c>
      <c r="C878" s="4" t="s">
        <v>181</v>
      </c>
      <c r="D878" s="337" t="s">
        <v>298</v>
      </c>
      <c r="E878" s="476" t="s">
        <v>2518</v>
      </c>
      <c r="F878" s="338">
        <v>15714779128</v>
      </c>
      <c r="G878" s="339"/>
      <c r="H878" s="339"/>
      <c r="I878" s="340"/>
      <c r="J878" s="341"/>
      <c r="K878" s="341"/>
      <c r="L878" s="340"/>
      <c r="M878" s="340"/>
      <c r="N878" s="340"/>
      <c r="O878" s="340"/>
      <c r="P878" s="340"/>
      <c r="Q878" s="340"/>
      <c r="R878" s="340"/>
      <c r="S878" s="340"/>
      <c r="T878" s="340"/>
      <c r="U878" s="340"/>
      <c r="V878" s="342"/>
    </row>
    <row r="879" s="313" customFormat="1" ht="18" customHeight="1" spans="1:22">
      <c r="A879" s="336" t="s">
        <v>2519</v>
      </c>
      <c r="B879" s="3" t="s">
        <v>2520</v>
      </c>
      <c r="C879" s="4" t="s">
        <v>181</v>
      </c>
      <c r="D879" s="337" t="s">
        <v>298</v>
      </c>
      <c r="E879" s="3" t="s">
        <v>2521</v>
      </c>
      <c r="F879" s="338" t="s">
        <v>253</v>
      </c>
      <c r="G879" s="339"/>
      <c r="H879" s="339"/>
      <c r="I879" s="340"/>
      <c r="J879" s="341"/>
      <c r="K879" s="341"/>
      <c r="L879" s="340"/>
      <c r="M879" s="340"/>
      <c r="N879" s="340"/>
      <c r="O879" s="340"/>
      <c r="P879" s="340"/>
      <c r="Q879" s="340"/>
      <c r="R879" s="340"/>
      <c r="S879" s="340"/>
      <c r="T879" s="340"/>
      <c r="U879" s="340"/>
      <c r="V879" s="342"/>
    </row>
    <row r="880" s="313" customFormat="1" ht="18" customHeight="1" spans="1:22">
      <c r="A880" s="336" t="s">
        <v>2522</v>
      </c>
      <c r="B880" s="3" t="s">
        <v>2523</v>
      </c>
      <c r="C880" s="4" t="s">
        <v>181</v>
      </c>
      <c r="D880" s="337" t="s">
        <v>298</v>
      </c>
      <c r="E880" s="3" t="s">
        <v>2524</v>
      </c>
      <c r="F880" s="338">
        <v>15894916494</v>
      </c>
      <c r="G880" s="339"/>
      <c r="H880" s="339"/>
      <c r="I880" s="340"/>
      <c r="J880" s="341"/>
      <c r="K880" s="341"/>
      <c r="L880" s="340"/>
      <c r="M880" s="340"/>
      <c r="N880" s="340"/>
      <c r="O880" s="340"/>
      <c r="P880" s="340"/>
      <c r="Q880" s="340"/>
      <c r="R880" s="340"/>
      <c r="S880" s="340"/>
      <c r="T880" s="340"/>
      <c r="U880" s="340"/>
      <c r="V880" s="342"/>
    </row>
    <row r="881" s="313" customFormat="1" ht="18" customHeight="1" spans="1:22">
      <c r="A881" s="336" t="s">
        <v>2525</v>
      </c>
      <c r="B881" s="3" t="s">
        <v>2526</v>
      </c>
      <c r="C881" s="4" t="s">
        <v>181</v>
      </c>
      <c r="D881" s="337" t="s">
        <v>2527</v>
      </c>
      <c r="E881" s="3" t="s">
        <v>2528</v>
      </c>
      <c r="F881" s="338">
        <v>15248495675</v>
      </c>
      <c r="G881" s="339"/>
      <c r="H881" s="339"/>
      <c r="I881" s="340"/>
      <c r="J881" s="341"/>
      <c r="K881" s="341"/>
      <c r="L881" s="340"/>
      <c r="M881" s="340"/>
      <c r="N881" s="340"/>
      <c r="O881" s="340"/>
      <c r="P881" s="340"/>
      <c r="Q881" s="340"/>
      <c r="R881" s="340"/>
      <c r="S881" s="340"/>
      <c r="T881" s="340"/>
      <c r="U881" s="340"/>
      <c r="V881" s="342"/>
    </row>
    <row r="882" s="313" customFormat="1" ht="18" customHeight="1" spans="1:22">
      <c r="A882" s="336" t="s">
        <v>2529</v>
      </c>
      <c r="B882" s="3" t="s">
        <v>2530</v>
      </c>
      <c r="C882" s="4" t="s">
        <v>181</v>
      </c>
      <c r="D882" s="337" t="s">
        <v>2527</v>
      </c>
      <c r="E882" s="3" t="s">
        <v>2531</v>
      </c>
      <c r="F882" s="338">
        <v>15934950630</v>
      </c>
      <c r="G882" s="339"/>
      <c r="H882" s="339"/>
      <c r="I882" s="340"/>
      <c r="J882" s="341"/>
      <c r="K882" s="341"/>
      <c r="L882" s="340"/>
      <c r="M882" s="340"/>
      <c r="N882" s="340"/>
      <c r="O882" s="340"/>
      <c r="P882" s="340"/>
      <c r="Q882" s="340"/>
      <c r="R882" s="340"/>
      <c r="S882" s="340"/>
      <c r="T882" s="340"/>
      <c r="U882" s="340"/>
      <c r="V882" s="342"/>
    </row>
    <row r="883" s="313" customFormat="1" ht="18" customHeight="1" spans="1:22">
      <c r="A883" s="336" t="s">
        <v>2532</v>
      </c>
      <c r="B883" s="3" t="s">
        <v>2533</v>
      </c>
      <c r="C883" s="4" t="s">
        <v>181</v>
      </c>
      <c r="D883" s="337" t="s">
        <v>2527</v>
      </c>
      <c r="E883" s="3" t="s">
        <v>2534</v>
      </c>
      <c r="F883" s="338" t="s">
        <v>2535</v>
      </c>
      <c r="G883" s="339"/>
      <c r="H883" s="339"/>
      <c r="I883" s="340"/>
      <c r="J883" s="341"/>
      <c r="K883" s="341"/>
      <c r="L883" s="340"/>
      <c r="M883" s="340"/>
      <c r="N883" s="340"/>
      <c r="O883" s="340"/>
      <c r="P883" s="340"/>
      <c r="Q883" s="340"/>
      <c r="R883" s="340"/>
      <c r="S883" s="340"/>
      <c r="T883" s="340"/>
      <c r="U883" s="340"/>
      <c r="V883" s="342"/>
    </row>
    <row r="884" s="313" customFormat="1" ht="18" customHeight="1" spans="1:22">
      <c r="A884" s="336" t="s">
        <v>2536</v>
      </c>
      <c r="B884" s="3" t="s">
        <v>2537</v>
      </c>
      <c r="C884" s="4" t="s">
        <v>181</v>
      </c>
      <c r="D884" s="337" t="s">
        <v>2527</v>
      </c>
      <c r="E884" s="3" t="s">
        <v>2538</v>
      </c>
      <c r="F884" s="338">
        <v>15804804923</v>
      </c>
      <c r="G884" s="339"/>
      <c r="H884" s="339"/>
      <c r="I884" s="340"/>
      <c r="J884" s="341"/>
      <c r="K884" s="341"/>
      <c r="L884" s="340"/>
      <c r="M884" s="340"/>
      <c r="N884" s="340"/>
      <c r="O884" s="340"/>
      <c r="P884" s="340"/>
      <c r="Q884" s="340"/>
      <c r="R884" s="340"/>
      <c r="S884" s="340"/>
      <c r="T884" s="340"/>
      <c r="U884" s="340"/>
      <c r="V884" s="342"/>
    </row>
    <row r="885" s="313" customFormat="1" ht="18" customHeight="1" spans="1:22">
      <c r="A885" s="336" t="s">
        <v>2539</v>
      </c>
      <c r="B885" s="3" t="s">
        <v>2540</v>
      </c>
      <c r="C885" s="4" t="s">
        <v>181</v>
      </c>
      <c r="D885" s="337" t="s">
        <v>2527</v>
      </c>
      <c r="E885" s="3" t="s">
        <v>2541</v>
      </c>
      <c r="F885" s="338">
        <v>15332776212</v>
      </c>
      <c r="G885" s="339"/>
      <c r="H885" s="339"/>
      <c r="I885" s="340"/>
      <c r="J885" s="341"/>
      <c r="K885" s="341"/>
      <c r="L885" s="340"/>
      <c r="M885" s="340"/>
      <c r="N885" s="340"/>
      <c r="O885" s="340"/>
      <c r="P885" s="340"/>
      <c r="Q885" s="340"/>
      <c r="R885" s="340"/>
      <c r="S885" s="340"/>
      <c r="T885" s="340"/>
      <c r="U885" s="340"/>
      <c r="V885" s="342"/>
    </row>
    <row r="886" s="313" customFormat="1" ht="18" customHeight="1" spans="1:22">
      <c r="A886" s="336" t="s">
        <v>2542</v>
      </c>
      <c r="B886" s="3" t="s">
        <v>2543</v>
      </c>
      <c r="C886" s="4" t="s">
        <v>181</v>
      </c>
      <c r="D886" s="337" t="s">
        <v>2527</v>
      </c>
      <c r="E886" s="3" t="s">
        <v>2544</v>
      </c>
      <c r="F886" s="338">
        <v>13704775827</v>
      </c>
      <c r="G886" s="339"/>
      <c r="H886" s="339"/>
      <c r="I886" s="340"/>
      <c r="J886" s="341"/>
      <c r="K886" s="341"/>
      <c r="L886" s="340"/>
      <c r="M886" s="340"/>
      <c r="N886" s="340"/>
      <c r="O886" s="340"/>
      <c r="P886" s="340"/>
      <c r="Q886" s="340"/>
      <c r="R886" s="340"/>
      <c r="S886" s="340"/>
      <c r="T886" s="340"/>
      <c r="U886" s="340"/>
      <c r="V886" s="342"/>
    </row>
    <row r="887" s="313" customFormat="1" ht="18" customHeight="1" spans="1:22">
      <c r="A887" s="336" t="s">
        <v>2545</v>
      </c>
      <c r="B887" s="3" t="s">
        <v>2546</v>
      </c>
      <c r="C887" s="4" t="s">
        <v>181</v>
      </c>
      <c r="D887" s="337" t="s">
        <v>2527</v>
      </c>
      <c r="E887" s="476" t="s">
        <v>2547</v>
      </c>
      <c r="F887" s="338">
        <v>15049855320</v>
      </c>
      <c r="G887" s="339"/>
      <c r="H887" s="339"/>
      <c r="I887" s="340"/>
      <c r="J887" s="341"/>
      <c r="K887" s="341"/>
      <c r="L887" s="340"/>
      <c r="M887" s="340"/>
      <c r="N887" s="340"/>
      <c r="O887" s="340"/>
      <c r="P887" s="340"/>
      <c r="Q887" s="340"/>
      <c r="R887" s="340"/>
      <c r="S887" s="340"/>
      <c r="T887" s="340"/>
      <c r="U887" s="340"/>
      <c r="V887" s="342"/>
    </row>
    <row r="888" s="313" customFormat="1" ht="18" customHeight="1" spans="1:22">
      <c r="A888" s="336" t="s">
        <v>2548</v>
      </c>
      <c r="B888" s="3" t="s">
        <v>2549</v>
      </c>
      <c r="C888" s="4" t="s">
        <v>181</v>
      </c>
      <c r="D888" s="337" t="s">
        <v>2527</v>
      </c>
      <c r="E888" s="476" t="s">
        <v>2550</v>
      </c>
      <c r="F888" s="338">
        <v>18447052206</v>
      </c>
      <c r="G888" s="339"/>
      <c r="H888" s="339"/>
      <c r="I888" s="340"/>
      <c r="J888" s="341"/>
      <c r="K888" s="341"/>
      <c r="L888" s="340"/>
      <c r="M888" s="340"/>
      <c r="N888" s="340"/>
      <c r="O888" s="340"/>
      <c r="P888" s="340"/>
      <c r="Q888" s="340"/>
      <c r="R888" s="340"/>
      <c r="S888" s="340"/>
      <c r="T888" s="340"/>
      <c r="U888" s="340"/>
      <c r="V888" s="342"/>
    </row>
    <row r="889" s="313" customFormat="1" ht="18" customHeight="1" spans="1:22">
      <c r="A889" s="336" t="s">
        <v>2551</v>
      </c>
      <c r="B889" s="3" t="s">
        <v>143</v>
      </c>
      <c r="C889" s="4" t="s">
        <v>2552</v>
      </c>
      <c r="D889" s="337" t="s">
        <v>298</v>
      </c>
      <c r="E889" s="3" t="s">
        <v>2553</v>
      </c>
      <c r="F889" s="338">
        <v>15149671949</v>
      </c>
      <c r="G889" s="339"/>
      <c r="H889" s="339"/>
      <c r="I889" s="340"/>
      <c r="J889" s="341"/>
      <c r="K889" s="341"/>
      <c r="L889" s="340"/>
      <c r="M889" s="340"/>
      <c r="N889" s="340"/>
      <c r="O889" s="340"/>
      <c r="P889" s="340"/>
      <c r="Q889" s="340"/>
      <c r="R889" s="340"/>
      <c r="S889" s="340"/>
      <c r="T889" s="340"/>
      <c r="U889" s="340"/>
      <c r="V889" s="342"/>
    </row>
    <row r="890" s="313" customFormat="1" ht="18" customHeight="1" spans="1:22">
      <c r="A890" s="336" t="s">
        <v>2554</v>
      </c>
      <c r="B890" s="3" t="s">
        <v>131</v>
      </c>
      <c r="C890" s="4" t="s">
        <v>2552</v>
      </c>
      <c r="D890" s="337" t="s">
        <v>251</v>
      </c>
      <c r="E890" s="3" t="s">
        <v>2555</v>
      </c>
      <c r="F890" s="338">
        <v>15698528316</v>
      </c>
      <c r="G890" s="339"/>
      <c r="H890" s="339"/>
      <c r="I890" s="340"/>
      <c r="J890" s="341"/>
      <c r="K890" s="341"/>
      <c r="L890" s="340"/>
      <c r="M890" s="340"/>
      <c r="N890" s="340"/>
      <c r="O890" s="340"/>
      <c r="P890" s="340"/>
      <c r="Q890" s="340"/>
      <c r="R890" s="340"/>
      <c r="S890" s="340"/>
      <c r="T890" s="340"/>
      <c r="U890" s="340"/>
      <c r="V890" s="342"/>
    </row>
    <row r="891" s="313" customFormat="1" ht="18" customHeight="1" spans="1:22">
      <c r="A891" s="336" t="s">
        <v>2556</v>
      </c>
      <c r="B891" s="3" t="s">
        <v>213</v>
      </c>
      <c r="C891" s="4" t="s">
        <v>2552</v>
      </c>
      <c r="D891" s="337" t="s">
        <v>298</v>
      </c>
      <c r="E891" s="3" t="s">
        <v>2557</v>
      </c>
      <c r="F891" s="338">
        <v>15389877668</v>
      </c>
      <c r="G891" s="339"/>
      <c r="H891" s="339"/>
      <c r="I891" s="340"/>
      <c r="J891" s="341"/>
      <c r="K891" s="341"/>
      <c r="L891" s="340"/>
      <c r="M891" s="340"/>
      <c r="N891" s="340"/>
      <c r="O891" s="340"/>
      <c r="P891" s="340"/>
      <c r="Q891" s="340"/>
      <c r="R891" s="340"/>
      <c r="S891" s="340"/>
      <c r="T891" s="340"/>
      <c r="U891" s="340"/>
      <c r="V891" s="342"/>
    </row>
    <row r="892" s="313" customFormat="1" ht="18" customHeight="1" spans="1:22">
      <c r="A892" s="336" t="s">
        <v>2558</v>
      </c>
      <c r="B892" s="3" t="s">
        <v>2559</v>
      </c>
      <c r="C892" s="4" t="s">
        <v>2552</v>
      </c>
      <c r="D892" s="337" t="s">
        <v>298</v>
      </c>
      <c r="E892" s="3" t="s">
        <v>2560</v>
      </c>
      <c r="F892" s="338">
        <v>13074796736</v>
      </c>
      <c r="G892" s="339"/>
      <c r="H892" s="339"/>
      <c r="I892" s="340"/>
      <c r="J892" s="341"/>
      <c r="K892" s="341"/>
      <c r="L892" s="340"/>
      <c r="M892" s="340"/>
      <c r="N892" s="340"/>
      <c r="O892" s="340"/>
      <c r="P892" s="340"/>
      <c r="Q892" s="340"/>
      <c r="R892" s="340"/>
      <c r="S892" s="340"/>
      <c r="T892" s="340"/>
      <c r="U892" s="340"/>
      <c r="V892" s="342"/>
    </row>
    <row r="893" s="313" customFormat="1" ht="18" customHeight="1" spans="1:22">
      <c r="A893" s="336" t="s">
        <v>2561</v>
      </c>
      <c r="B893" s="3" t="s">
        <v>703</v>
      </c>
      <c r="C893" s="4" t="s">
        <v>2552</v>
      </c>
      <c r="D893" s="337" t="s">
        <v>298</v>
      </c>
      <c r="E893" s="3" t="s">
        <v>2562</v>
      </c>
      <c r="F893" s="338">
        <v>15661127590</v>
      </c>
      <c r="G893" s="339"/>
      <c r="H893" s="339"/>
      <c r="I893" s="340"/>
      <c r="J893" s="341"/>
      <c r="K893" s="341"/>
      <c r="L893" s="340"/>
      <c r="M893" s="340"/>
      <c r="N893" s="340"/>
      <c r="O893" s="340"/>
      <c r="P893" s="340"/>
      <c r="Q893" s="340"/>
      <c r="R893" s="340"/>
      <c r="S893" s="340"/>
      <c r="T893" s="340"/>
      <c r="U893" s="340"/>
      <c r="V893" s="342"/>
    </row>
    <row r="894" s="313" customFormat="1" ht="18" customHeight="1" spans="1:22">
      <c r="A894" s="336" t="s">
        <v>2563</v>
      </c>
      <c r="B894" s="3" t="s">
        <v>144</v>
      </c>
      <c r="C894" s="4" t="s">
        <v>2564</v>
      </c>
      <c r="D894" s="337" t="s">
        <v>251</v>
      </c>
      <c r="E894" s="3" t="s">
        <v>2565</v>
      </c>
      <c r="F894" s="338">
        <v>15134889255</v>
      </c>
      <c r="G894" s="339"/>
      <c r="H894" s="339"/>
      <c r="I894" s="340"/>
      <c r="J894" s="341"/>
      <c r="K894" s="341"/>
      <c r="L894" s="340"/>
      <c r="M894" s="340"/>
      <c r="N894" s="340"/>
      <c r="O894" s="340"/>
      <c r="P894" s="340"/>
      <c r="Q894" s="340"/>
      <c r="R894" s="340"/>
      <c r="S894" s="340"/>
      <c r="T894" s="340"/>
      <c r="U894" s="340"/>
      <c r="V894" s="342"/>
    </row>
    <row r="895" s="313" customFormat="1" ht="18" customHeight="1" spans="1:22">
      <c r="A895" s="336" t="s">
        <v>2566</v>
      </c>
      <c r="B895" s="3" t="s">
        <v>166</v>
      </c>
      <c r="C895" s="4" t="s">
        <v>2564</v>
      </c>
      <c r="D895" s="337" t="s">
        <v>251</v>
      </c>
      <c r="E895" s="3" t="s">
        <v>2567</v>
      </c>
      <c r="F895" s="338">
        <v>15894923254</v>
      </c>
      <c r="G895" s="339"/>
      <c r="H895" s="339"/>
      <c r="I895" s="340"/>
      <c r="J895" s="341"/>
      <c r="K895" s="341"/>
      <c r="L895" s="340"/>
      <c r="M895" s="340"/>
      <c r="N895" s="340"/>
      <c r="O895" s="340"/>
      <c r="P895" s="340"/>
      <c r="Q895" s="340"/>
      <c r="R895" s="340"/>
      <c r="S895" s="340"/>
      <c r="T895" s="340"/>
      <c r="U895" s="340"/>
      <c r="V895" s="342"/>
    </row>
    <row r="896" s="313" customFormat="1" ht="18" customHeight="1" spans="1:22">
      <c r="A896" s="336" t="s">
        <v>2568</v>
      </c>
      <c r="B896" s="3" t="s">
        <v>167</v>
      </c>
      <c r="C896" s="4" t="s">
        <v>2564</v>
      </c>
      <c r="D896" s="337" t="s">
        <v>251</v>
      </c>
      <c r="E896" s="3" t="s">
        <v>2569</v>
      </c>
      <c r="F896" s="338">
        <v>18947780150</v>
      </c>
      <c r="G896" s="339"/>
      <c r="H896" s="339"/>
      <c r="I896" s="340"/>
      <c r="J896" s="341"/>
      <c r="K896" s="341"/>
      <c r="L896" s="340"/>
      <c r="M896" s="340"/>
      <c r="N896" s="340"/>
      <c r="O896" s="340"/>
      <c r="P896" s="340"/>
      <c r="Q896" s="340"/>
      <c r="R896" s="340"/>
      <c r="S896" s="340"/>
      <c r="T896" s="340"/>
      <c r="U896" s="340"/>
      <c r="V896" s="342"/>
    </row>
    <row r="897" s="313" customFormat="1" ht="18" customHeight="1" spans="1:22">
      <c r="A897" s="336" t="s">
        <v>2570</v>
      </c>
      <c r="B897" s="3" t="s">
        <v>214</v>
      </c>
      <c r="C897" s="4" t="s">
        <v>2564</v>
      </c>
      <c r="D897" s="337" t="s">
        <v>298</v>
      </c>
      <c r="E897" s="3" t="s">
        <v>2571</v>
      </c>
      <c r="F897" s="338">
        <v>17701251277</v>
      </c>
      <c r="G897" s="339"/>
      <c r="H897" s="339"/>
      <c r="I897" s="340"/>
      <c r="J897" s="341"/>
      <c r="K897" s="341"/>
      <c r="L897" s="340"/>
      <c r="M897" s="340"/>
      <c r="N897" s="340"/>
      <c r="O897" s="340"/>
      <c r="P897" s="340"/>
      <c r="Q897" s="340"/>
      <c r="R897" s="340"/>
      <c r="S897" s="340"/>
      <c r="T897" s="340"/>
      <c r="U897" s="340"/>
      <c r="V897" s="342"/>
    </row>
    <row r="898" s="313" customFormat="1" ht="18" customHeight="1" spans="1:22">
      <c r="A898" s="336" t="s">
        <v>2572</v>
      </c>
      <c r="B898" s="3" t="s">
        <v>212</v>
      </c>
      <c r="C898" s="4" t="s">
        <v>2564</v>
      </c>
      <c r="D898" s="337" t="s">
        <v>298</v>
      </c>
      <c r="E898" s="476" t="s">
        <v>2573</v>
      </c>
      <c r="F898" s="338">
        <v>17684871616</v>
      </c>
      <c r="G898" s="339"/>
      <c r="H898" s="339"/>
      <c r="I898" s="340"/>
      <c r="J898" s="341"/>
      <c r="K898" s="341"/>
      <c r="L898" s="340"/>
      <c r="M898" s="340"/>
      <c r="N898" s="340"/>
      <c r="O898" s="340"/>
      <c r="P898" s="340"/>
      <c r="Q898" s="340"/>
      <c r="R898" s="340"/>
      <c r="S898" s="340"/>
      <c r="T898" s="340"/>
      <c r="U898" s="340"/>
      <c r="V898" s="342"/>
    </row>
    <row r="899" s="313" customFormat="1" ht="18" customHeight="1" spans="1:22">
      <c r="A899" s="336" t="s">
        <v>2574</v>
      </c>
      <c r="B899" s="3" t="s">
        <v>72</v>
      </c>
      <c r="C899" s="4" t="s">
        <v>2564</v>
      </c>
      <c r="D899" s="337" t="s">
        <v>298</v>
      </c>
      <c r="E899" s="3" t="s">
        <v>2575</v>
      </c>
      <c r="F899" s="338">
        <v>15149797534</v>
      </c>
      <c r="G899" s="339"/>
      <c r="H899" s="339"/>
      <c r="I899" s="340"/>
      <c r="J899" s="341"/>
      <c r="K899" s="341"/>
      <c r="L899" s="340"/>
      <c r="M899" s="340"/>
      <c r="N899" s="340"/>
      <c r="O899" s="340"/>
      <c r="P899" s="340"/>
      <c r="Q899" s="340"/>
      <c r="R899" s="340"/>
      <c r="S899" s="340"/>
      <c r="T899" s="340"/>
      <c r="U899" s="340"/>
      <c r="V899" s="342"/>
    </row>
    <row r="900" s="313" customFormat="1" ht="18" customHeight="1" spans="1:22">
      <c r="A900" s="336" t="s">
        <v>2576</v>
      </c>
      <c r="B900" s="3" t="s">
        <v>81</v>
      </c>
      <c r="C900" s="4" t="s">
        <v>2564</v>
      </c>
      <c r="D900" s="337" t="s">
        <v>298</v>
      </c>
      <c r="E900" s="476" t="s">
        <v>2577</v>
      </c>
      <c r="F900" s="338">
        <v>15149622032</v>
      </c>
      <c r="G900" s="339"/>
      <c r="H900" s="339"/>
      <c r="I900" s="340"/>
      <c r="J900" s="341"/>
      <c r="K900" s="341"/>
      <c r="L900" s="340"/>
      <c r="M900" s="340"/>
      <c r="N900" s="340"/>
      <c r="O900" s="340"/>
      <c r="P900" s="340"/>
      <c r="Q900" s="340"/>
      <c r="R900" s="340"/>
      <c r="S900" s="340"/>
      <c r="T900" s="340"/>
      <c r="U900" s="340"/>
      <c r="V900" s="342"/>
    </row>
    <row r="901" s="313" customFormat="1" ht="18" customHeight="1" spans="1:22">
      <c r="A901" s="336" t="s">
        <v>2578</v>
      </c>
      <c r="B901" s="3" t="s">
        <v>71</v>
      </c>
      <c r="C901" s="4" t="s">
        <v>2564</v>
      </c>
      <c r="D901" s="337" t="s">
        <v>298</v>
      </c>
      <c r="E901" s="3" t="s">
        <v>2579</v>
      </c>
      <c r="F901" s="338">
        <v>18686233415</v>
      </c>
      <c r="G901" s="339"/>
      <c r="H901" s="339"/>
      <c r="I901" s="340"/>
      <c r="J901" s="341"/>
      <c r="K901" s="341"/>
      <c r="L901" s="340"/>
      <c r="M901" s="340"/>
      <c r="N901" s="340"/>
      <c r="O901" s="340"/>
      <c r="P901" s="340"/>
      <c r="Q901" s="340"/>
      <c r="R901" s="340"/>
      <c r="S901" s="340"/>
      <c r="T901" s="340"/>
      <c r="U901" s="340"/>
      <c r="V901" s="342"/>
    </row>
    <row r="902" s="313" customFormat="1" ht="18" customHeight="1" spans="1:22">
      <c r="A902" s="336" t="s">
        <v>2580</v>
      </c>
      <c r="B902" s="3" t="s">
        <v>88</v>
      </c>
      <c r="C902" s="4" t="s">
        <v>2564</v>
      </c>
      <c r="D902" s="337" t="s">
        <v>2527</v>
      </c>
      <c r="E902" s="3" t="s">
        <v>2581</v>
      </c>
      <c r="F902" s="338">
        <v>15147725233</v>
      </c>
      <c r="G902" s="339"/>
      <c r="H902" s="339"/>
      <c r="I902" s="340"/>
      <c r="J902" s="341"/>
      <c r="K902" s="341"/>
      <c r="L902" s="340"/>
      <c r="M902" s="340"/>
      <c r="N902" s="340"/>
      <c r="O902" s="340"/>
      <c r="P902" s="340"/>
      <c r="Q902" s="340"/>
      <c r="R902" s="340"/>
      <c r="S902" s="340"/>
      <c r="T902" s="340"/>
      <c r="U902" s="340"/>
      <c r="V902" s="342"/>
    </row>
    <row r="903" s="313" customFormat="1" ht="18" customHeight="1" spans="1:22">
      <c r="A903" s="336" t="s">
        <v>2582</v>
      </c>
      <c r="B903" s="3" t="s">
        <v>89</v>
      </c>
      <c r="C903" s="4" t="s">
        <v>2564</v>
      </c>
      <c r="D903" s="337" t="s">
        <v>2527</v>
      </c>
      <c r="E903" s="3" t="s">
        <v>2583</v>
      </c>
      <c r="F903" s="338">
        <v>15134876544</v>
      </c>
      <c r="G903" s="339"/>
      <c r="H903" s="339"/>
      <c r="I903" s="340"/>
      <c r="J903" s="341"/>
      <c r="K903" s="341"/>
      <c r="L903" s="340"/>
      <c r="M903" s="340"/>
      <c r="N903" s="340"/>
      <c r="O903" s="340"/>
      <c r="P903" s="340"/>
      <c r="Q903" s="340"/>
      <c r="R903" s="340"/>
      <c r="S903" s="340"/>
      <c r="T903" s="340"/>
      <c r="U903" s="340"/>
      <c r="V903" s="342"/>
    </row>
    <row r="904" s="313" customFormat="1" ht="18" customHeight="1" spans="1:22">
      <c r="A904" s="336" t="s">
        <v>2584</v>
      </c>
      <c r="B904" s="3" t="s">
        <v>85</v>
      </c>
      <c r="C904" s="4" t="s">
        <v>2564</v>
      </c>
      <c r="D904" s="337" t="s">
        <v>2527</v>
      </c>
      <c r="E904" s="3" t="s">
        <v>2585</v>
      </c>
      <c r="F904" s="338">
        <v>15374943266</v>
      </c>
      <c r="G904" s="339"/>
      <c r="H904" s="339"/>
      <c r="I904" s="340"/>
      <c r="J904" s="341"/>
      <c r="K904" s="341"/>
      <c r="L904" s="340"/>
      <c r="M904" s="340"/>
      <c r="N904" s="340"/>
      <c r="O904" s="340"/>
      <c r="P904" s="340"/>
      <c r="Q904" s="340"/>
      <c r="R904" s="340"/>
      <c r="S904" s="340"/>
      <c r="T904" s="340"/>
      <c r="U904" s="340"/>
      <c r="V904" s="342"/>
    </row>
    <row r="905" s="313" customFormat="1" ht="18" customHeight="1" spans="1:22">
      <c r="A905" s="336" t="s">
        <v>2586</v>
      </c>
      <c r="B905" s="3" t="s">
        <v>90</v>
      </c>
      <c r="C905" s="4" t="s">
        <v>2564</v>
      </c>
      <c r="D905" s="337" t="s">
        <v>2527</v>
      </c>
      <c r="E905" s="3" t="s">
        <v>2587</v>
      </c>
      <c r="F905" s="338">
        <v>15949407571</v>
      </c>
      <c r="G905" s="339"/>
      <c r="H905" s="339"/>
      <c r="I905" s="340"/>
      <c r="J905" s="341"/>
      <c r="K905" s="341"/>
      <c r="L905" s="340"/>
      <c r="M905" s="340"/>
      <c r="N905" s="340"/>
      <c r="O905" s="340"/>
      <c r="P905" s="340"/>
      <c r="Q905" s="340"/>
      <c r="R905" s="340"/>
      <c r="S905" s="340"/>
      <c r="T905" s="340"/>
      <c r="U905" s="340"/>
      <c r="V905" s="342"/>
    </row>
    <row r="906" s="313" customFormat="1" ht="18" customHeight="1" spans="1:22">
      <c r="A906" s="336" t="s">
        <v>2588</v>
      </c>
      <c r="B906" s="4" t="s">
        <v>2589</v>
      </c>
      <c r="C906" s="4" t="s">
        <v>2564</v>
      </c>
      <c r="D906" s="4" t="s">
        <v>312</v>
      </c>
      <c r="E906" s="477" t="s">
        <v>2590</v>
      </c>
      <c r="F906" s="338">
        <v>18248078376</v>
      </c>
      <c r="G906" s="339"/>
      <c r="H906" s="339"/>
      <c r="I906" s="340"/>
      <c r="J906" s="341"/>
      <c r="K906" s="341"/>
      <c r="L906" s="340"/>
      <c r="M906" s="340"/>
      <c r="N906" s="340"/>
      <c r="O906" s="340"/>
      <c r="P906" s="340"/>
      <c r="Q906" s="340"/>
      <c r="R906" s="340"/>
      <c r="S906" s="340"/>
      <c r="T906" s="340"/>
      <c r="U906" s="340"/>
      <c r="V906" s="342"/>
    </row>
    <row r="907" s="313" customFormat="1" ht="18" customHeight="1" spans="1:22">
      <c r="A907" s="336" t="s">
        <v>2591</v>
      </c>
      <c r="B907" s="4" t="s">
        <v>91</v>
      </c>
      <c r="C907" s="4" t="s">
        <v>2564</v>
      </c>
      <c r="D907" s="4" t="s">
        <v>312</v>
      </c>
      <c r="E907" s="477" t="s">
        <v>2592</v>
      </c>
      <c r="F907" s="338">
        <v>15124791331</v>
      </c>
      <c r="G907" s="339"/>
      <c r="H907" s="339"/>
      <c r="I907" s="340"/>
      <c r="J907" s="341"/>
      <c r="K907" s="341"/>
      <c r="L907" s="340"/>
      <c r="M907" s="340"/>
      <c r="N907" s="340"/>
      <c r="O907" s="340"/>
      <c r="P907" s="340"/>
      <c r="Q907" s="340"/>
      <c r="R907" s="340"/>
      <c r="S907" s="340"/>
      <c r="T907" s="340"/>
      <c r="U907" s="340"/>
      <c r="V907" s="342"/>
    </row>
    <row r="908" s="313" customFormat="1" ht="18" customHeight="1" spans="1:22">
      <c r="A908" s="336" t="s">
        <v>2593</v>
      </c>
      <c r="B908" s="3" t="s">
        <v>2594</v>
      </c>
      <c r="C908" s="4" t="s">
        <v>2564</v>
      </c>
      <c r="D908" s="337" t="s">
        <v>2527</v>
      </c>
      <c r="E908" s="476" t="s">
        <v>2595</v>
      </c>
      <c r="F908" s="338">
        <v>17614770811</v>
      </c>
      <c r="G908" s="339"/>
      <c r="H908" s="339"/>
      <c r="I908" s="340"/>
      <c r="J908" s="341"/>
      <c r="K908" s="341"/>
      <c r="L908" s="340"/>
      <c r="M908" s="340"/>
      <c r="N908" s="340"/>
      <c r="O908" s="340"/>
      <c r="P908" s="340"/>
      <c r="Q908" s="340"/>
      <c r="R908" s="340"/>
      <c r="S908" s="340"/>
      <c r="T908" s="340"/>
      <c r="U908" s="340"/>
      <c r="V908" s="342"/>
    </row>
    <row r="909" s="313" customFormat="1" ht="18" customHeight="1" spans="1:22">
      <c r="A909" s="336" t="s">
        <v>2596</v>
      </c>
      <c r="B909" s="3" t="s">
        <v>75</v>
      </c>
      <c r="C909" s="4" t="s">
        <v>2597</v>
      </c>
      <c r="D909" s="337" t="s">
        <v>298</v>
      </c>
      <c r="E909" s="3" t="s">
        <v>2598</v>
      </c>
      <c r="F909" s="338">
        <v>18348707800</v>
      </c>
      <c r="G909" s="339"/>
      <c r="H909" s="339"/>
      <c r="I909" s="340"/>
      <c r="J909" s="341"/>
      <c r="K909" s="341"/>
      <c r="L909" s="340"/>
      <c r="M909" s="340"/>
      <c r="N909" s="340"/>
      <c r="O909" s="340"/>
      <c r="P909" s="340"/>
      <c r="Q909" s="340"/>
      <c r="R909" s="340"/>
      <c r="S909" s="340"/>
      <c r="T909" s="340"/>
      <c r="U909" s="340"/>
      <c r="V909" s="342"/>
    </row>
    <row r="910" s="313" customFormat="1" ht="18" customHeight="1" spans="1:22">
      <c r="A910" s="336" t="s">
        <v>2599</v>
      </c>
      <c r="B910" s="4" t="s">
        <v>2600</v>
      </c>
      <c r="C910" s="4" t="s">
        <v>2597</v>
      </c>
      <c r="D910" s="4" t="s">
        <v>312</v>
      </c>
      <c r="E910" s="477" t="s">
        <v>2601</v>
      </c>
      <c r="F910" s="338">
        <v>19147172000</v>
      </c>
      <c r="G910" s="339"/>
      <c r="H910" s="339"/>
      <c r="I910" s="340"/>
      <c r="J910" s="341"/>
      <c r="K910" s="341"/>
      <c r="L910" s="340"/>
      <c r="M910" s="340"/>
      <c r="N910" s="340"/>
      <c r="O910" s="340"/>
      <c r="P910" s="340"/>
      <c r="Q910" s="340"/>
      <c r="R910" s="340"/>
      <c r="S910" s="340"/>
      <c r="T910" s="340"/>
      <c r="U910" s="340"/>
      <c r="V910" s="342"/>
    </row>
    <row r="911" s="313" customFormat="1" ht="18" customHeight="1" spans="1:22">
      <c r="A911" s="336" t="s">
        <v>2602</v>
      </c>
      <c r="B911" s="4" t="s">
        <v>2603</v>
      </c>
      <c r="C911" s="4" t="s">
        <v>2597</v>
      </c>
      <c r="D911" s="4" t="s">
        <v>312</v>
      </c>
      <c r="E911" s="477" t="s">
        <v>2604</v>
      </c>
      <c r="F911" s="338">
        <v>15044963084</v>
      </c>
      <c r="G911" s="339"/>
      <c r="H911" s="339"/>
      <c r="I911" s="340"/>
      <c r="J911" s="341"/>
      <c r="K911" s="341"/>
      <c r="L911" s="340"/>
      <c r="M911" s="340"/>
      <c r="N911" s="340"/>
      <c r="O911" s="340"/>
      <c r="P911" s="340"/>
      <c r="Q911" s="340"/>
      <c r="R911" s="340"/>
      <c r="S911" s="340"/>
      <c r="T911" s="340"/>
      <c r="U911" s="340"/>
      <c r="V911" s="342"/>
    </row>
    <row r="912" s="313" customFormat="1" ht="18" customHeight="1" spans="1:22">
      <c r="A912" s="336" t="s">
        <v>2605</v>
      </c>
      <c r="B912" s="3" t="s">
        <v>2606</v>
      </c>
      <c r="C912" s="4" t="s">
        <v>2597</v>
      </c>
      <c r="D912" s="337" t="s">
        <v>312</v>
      </c>
      <c r="E912" s="3" t="s">
        <v>2607</v>
      </c>
      <c r="F912" s="338">
        <v>15134836460</v>
      </c>
      <c r="G912" s="339"/>
      <c r="H912" s="339"/>
      <c r="I912" s="340"/>
      <c r="J912" s="341"/>
      <c r="K912" s="341"/>
      <c r="L912" s="340"/>
      <c r="M912" s="340"/>
      <c r="N912" s="340"/>
      <c r="O912" s="340"/>
      <c r="P912" s="340"/>
      <c r="Q912" s="340"/>
      <c r="R912" s="340"/>
      <c r="S912" s="340"/>
      <c r="T912" s="340"/>
      <c r="U912" s="340"/>
      <c r="V912" s="342"/>
    </row>
    <row r="913" s="313" customFormat="1" ht="18" customHeight="1" spans="1:22">
      <c r="A913" s="336" t="s">
        <v>2608</v>
      </c>
      <c r="B913" s="3" t="s">
        <v>2609</v>
      </c>
      <c r="C913" s="4" t="s">
        <v>2597</v>
      </c>
      <c r="D913" s="337" t="s">
        <v>312</v>
      </c>
      <c r="E913" s="3" t="s">
        <v>2610</v>
      </c>
      <c r="F913" s="338">
        <v>13842344370</v>
      </c>
      <c r="G913" s="339"/>
      <c r="H913" s="339"/>
      <c r="I913" s="340"/>
      <c r="J913" s="341"/>
      <c r="K913" s="341"/>
      <c r="L913" s="340"/>
      <c r="M913" s="340"/>
      <c r="N913" s="340"/>
      <c r="O913" s="340"/>
      <c r="P913" s="340"/>
      <c r="Q913" s="340"/>
      <c r="R913" s="340"/>
      <c r="S913" s="340"/>
      <c r="T913" s="340"/>
      <c r="U913" s="340"/>
      <c r="V913" s="342"/>
    </row>
    <row r="914" s="313" customFormat="1" ht="18" customHeight="1" spans="1:22">
      <c r="A914" s="336" t="s">
        <v>2611</v>
      </c>
      <c r="B914" s="3" t="s">
        <v>2612</v>
      </c>
      <c r="C914" s="4" t="s">
        <v>2597</v>
      </c>
      <c r="D914" s="337" t="s">
        <v>312</v>
      </c>
      <c r="E914" s="3" t="s">
        <v>2613</v>
      </c>
      <c r="F914" s="338">
        <v>13614099206</v>
      </c>
      <c r="G914" s="339"/>
      <c r="H914" s="339"/>
      <c r="I914" s="340"/>
      <c r="J914" s="341"/>
      <c r="K914" s="341"/>
      <c r="L914" s="340"/>
      <c r="M914" s="340"/>
      <c r="N914" s="340"/>
      <c r="O914" s="340"/>
      <c r="P914" s="340"/>
      <c r="Q914" s="340"/>
      <c r="R914" s="340"/>
      <c r="S914" s="340"/>
      <c r="T914" s="340"/>
      <c r="U914" s="340"/>
      <c r="V914" s="342"/>
    </row>
    <row r="915" s="313" customFormat="1" ht="18" customHeight="1" spans="1:22">
      <c r="A915" s="336" t="s">
        <v>2614</v>
      </c>
      <c r="B915" s="3" t="s">
        <v>2615</v>
      </c>
      <c r="C915" s="4" t="s">
        <v>2597</v>
      </c>
      <c r="D915" s="337" t="s">
        <v>312</v>
      </c>
      <c r="E915" s="3" t="s">
        <v>2616</v>
      </c>
      <c r="F915" s="338">
        <v>15661285020</v>
      </c>
      <c r="G915" s="339"/>
      <c r="H915" s="339"/>
      <c r="I915" s="340"/>
      <c r="J915" s="341"/>
      <c r="K915" s="341"/>
      <c r="L915" s="340"/>
      <c r="M915" s="340"/>
      <c r="N915" s="340"/>
      <c r="O915" s="340"/>
      <c r="P915" s="340"/>
      <c r="Q915" s="340"/>
      <c r="R915" s="340"/>
      <c r="S915" s="340"/>
      <c r="T915" s="340"/>
      <c r="U915" s="340"/>
      <c r="V915" s="342"/>
    </row>
    <row r="916" s="313" customFormat="1" ht="18" customHeight="1" spans="1:22">
      <c r="A916" s="336" t="s">
        <v>2617</v>
      </c>
      <c r="B916" s="3" t="s">
        <v>2618</v>
      </c>
      <c r="C916" s="4" t="s">
        <v>2597</v>
      </c>
      <c r="D916" s="337" t="s">
        <v>312</v>
      </c>
      <c r="E916" s="476" t="s">
        <v>2619</v>
      </c>
      <c r="F916" s="338">
        <v>15134875433</v>
      </c>
      <c r="G916" s="339"/>
      <c r="H916" s="339"/>
      <c r="I916" s="340"/>
      <c r="J916" s="341"/>
      <c r="K916" s="341"/>
      <c r="L916" s="340"/>
      <c r="M916" s="340"/>
      <c r="N916" s="340"/>
      <c r="O916" s="340"/>
      <c r="P916" s="340"/>
      <c r="Q916" s="340"/>
      <c r="R916" s="340"/>
      <c r="S916" s="340"/>
      <c r="T916" s="340"/>
      <c r="U916" s="340"/>
      <c r="V916" s="342"/>
    </row>
    <row r="917" s="313" customFormat="1" ht="18" customHeight="1" spans="1:22">
      <c r="A917" s="336" t="s">
        <v>2620</v>
      </c>
      <c r="B917" s="3" t="s">
        <v>2621</v>
      </c>
      <c r="C917" s="4" t="s">
        <v>2597</v>
      </c>
      <c r="D917" s="337" t="s">
        <v>312</v>
      </c>
      <c r="E917" s="3" t="s">
        <v>2622</v>
      </c>
      <c r="F917" s="338">
        <v>15134925076</v>
      </c>
      <c r="G917" s="339"/>
      <c r="H917" s="339"/>
      <c r="I917" s="340"/>
      <c r="J917" s="341"/>
      <c r="K917" s="341"/>
      <c r="L917" s="340"/>
      <c r="M917" s="340"/>
      <c r="N917" s="340"/>
      <c r="O917" s="340"/>
      <c r="P917" s="340"/>
      <c r="Q917" s="340"/>
      <c r="R917" s="340"/>
      <c r="S917" s="340"/>
      <c r="T917" s="340"/>
      <c r="U917" s="340"/>
      <c r="V917" s="342"/>
    </row>
    <row r="918" s="313" customFormat="1" ht="18" customHeight="1" spans="1:22">
      <c r="A918" s="336" t="s">
        <v>2623</v>
      </c>
      <c r="B918" s="4" t="s">
        <v>2624</v>
      </c>
      <c r="C918" s="4" t="s">
        <v>2597</v>
      </c>
      <c r="D918" s="337" t="s">
        <v>312</v>
      </c>
      <c r="E918" s="477" t="s">
        <v>2625</v>
      </c>
      <c r="F918" s="338">
        <v>18666523626</v>
      </c>
      <c r="G918" s="339"/>
      <c r="H918" s="339"/>
      <c r="I918" s="340"/>
      <c r="J918" s="341"/>
      <c r="K918" s="341"/>
      <c r="L918" s="340"/>
      <c r="M918" s="340"/>
      <c r="N918" s="340"/>
      <c r="O918" s="340"/>
      <c r="P918" s="340"/>
      <c r="Q918" s="340"/>
      <c r="R918" s="340"/>
      <c r="S918" s="340"/>
      <c r="T918" s="340"/>
      <c r="U918" s="340"/>
      <c r="V918" s="342"/>
    </row>
    <row r="919" s="313" customFormat="1" ht="18" customHeight="1" spans="1:22">
      <c r="A919" s="336" t="s">
        <v>2626</v>
      </c>
      <c r="B919" s="3" t="s">
        <v>2627</v>
      </c>
      <c r="C919" s="4" t="s">
        <v>2597</v>
      </c>
      <c r="D919" s="337" t="s">
        <v>312</v>
      </c>
      <c r="E919" s="3" t="s">
        <v>2628</v>
      </c>
      <c r="F919" s="338">
        <v>15389894503</v>
      </c>
      <c r="G919" s="339"/>
      <c r="H919" s="339"/>
      <c r="I919" s="340"/>
      <c r="J919" s="341"/>
      <c r="K919" s="341"/>
      <c r="L919" s="340"/>
      <c r="M919" s="340"/>
      <c r="N919" s="340"/>
      <c r="O919" s="340"/>
      <c r="P919" s="340"/>
      <c r="Q919" s="340"/>
      <c r="R919" s="340"/>
      <c r="S919" s="340"/>
      <c r="T919" s="340"/>
      <c r="U919" s="340"/>
      <c r="V919" s="342"/>
    </row>
    <row r="920" s="313" customFormat="1" ht="18" customHeight="1" spans="1:22">
      <c r="A920" s="336" t="s">
        <v>2629</v>
      </c>
      <c r="B920" s="3" t="s">
        <v>2630</v>
      </c>
      <c r="C920" s="4" t="s">
        <v>2597</v>
      </c>
      <c r="D920" s="337" t="s">
        <v>312</v>
      </c>
      <c r="E920" s="3" t="s">
        <v>2631</v>
      </c>
      <c r="F920" s="338">
        <v>19960189558</v>
      </c>
      <c r="G920" s="339"/>
      <c r="H920" s="339"/>
      <c r="I920" s="340"/>
      <c r="J920" s="341"/>
      <c r="K920" s="341"/>
      <c r="L920" s="340"/>
      <c r="M920" s="340"/>
      <c r="N920" s="340"/>
      <c r="O920" s="340"/>
      <c r="P920" s="340"/>
      <c r="Q920" s="340"/>
      <c r="R920" s="340"/>
      <c r="S920" s="340"/>
      <c r="T920" s="340"/>
      <c r="U920" s="340"/>
      <c r="V920" s="342"/>
    </row>
    <row r="921" s="313" customFormat="1" ht="18" customHeight="1" spans="1:22">
      <c r="A921" s="336" t="s">
        <v>2632</v>
      </c>
      <c r="B921" s="3" t="s">
        <v>2633</v>
      </c>
      <c r="C921" s="4" t="s">
        <v>2597</v>
      </c>
      <c r="D921" s="337" t="s">
        <v>312</v>
      </c>
      <c r="E921" s="3" t="s">
        <v>2634</v>
      </c>
      <c r="F921" s="338">
        <v>15048715578</v>
      </c>
      <c r="G921" s="339"/>
      <c r="H921" s="339"/>
      <c r="I921" s="340"/>
      <c r="J921" s="341"/>
      <c r="K921" s="341"/>
      <c r="L921" s="340"/>
      <c r="M921" s="340"/>
      <c r="N921" s="340"/>
      <c r="O921" s="340"/>
      <c r="P921" s="340"/>
      <c r="Q921" s="340"/>
      <c r="R921" s="340"/>
      <c r="S921" s="340"/>
      <c r="T921" s="340"/>
      <c r="U921" s="340"/>
      <c r="V921" s="342"/>
    </row>
    <row r="922" s="313" customFormat="1" ht="18" customHeight="1" spans="1:22">
      <c r="A922" s="336" t="s">
        <v>2635</v>
      </c>
      <c r="B922" s="3" t="s">
        <v>2636</v>
      </c>
      <c r="C922" s="4" t="s">
        <v>2597</v>
      </c>
      <c r="D922" s="337" t="s">
        <v>312</v>
      </c>
      <c r="E922" s="476" t="s">
        <v>2637</v>
      </c>
      <c r="F922" s="338">
        <v>13113511783</v>
      </c>
      <c r="G922" s="339"/>
      <c r="H922" s="339"/>
      <c r="I922" s="340"/>
      <c r="J922" s="341"/>
      <c r="K922" s="341"/>
      <c r="L922" s="340"/>
      <c r="M922" s="340"/>
      <c r="N922" s="340"/>
      <c r="O922" s="340"/>
      <c r="P922" s="340"/>
      <c r="Q922" s="340"/>
      <c r="R922" s="340"/>
      <c r="S922" s="340"/>
      <c r="T922" s="340"/>
      <c r="U922" s="340"/>
      <c r="V922" s="342"/>
    </row>
    <row r="923" s="313" customFormat="1" ht="18" customHeight="1" spans="1:22">
      <c r="A923" s="336" t="s">
        <v>2638</v>
      </c>
      <c r="B923" s="4" t="s">
        <v>2639</v>
      </c>
      <c r="C923" s="4" t="s">
        <v>2597</v>
      </c>
      <c r="D923" s="4" t="s">
        <v>312</v>
      </c>
      <c r="E923" s="477" t="s">
        <v>2640</v>
      </c>
      <c r="F923" s="338">
        <v>13947713504</v>
      </c>
      <c r="G923" s="339"/>
      <c r="H923" s="339"/>
      <c r="I923" s="340"/>
      <c r="J923" s="341"/>
      <c r="K923" s="341"/>
      <c r="L923" s="340"/>
      <c r="M923" s="340"/>
      <c r="N923" s="340"/>
      <c r="O923" s="340"/>
      <c r="P923" s="340"/>
      <c r="Q923" s="340"/>
      <c r="R923" s="340"/>
      <c r="S923" s="340"/>
      <c r="T923" s="340"/>
      <c r="U923" s="340"/>
      <c r="V923" s="342"/>
    </row>
    <row r="924" s="313" customFormat="1" ht="18" customHeight="1" spans="1:22">
      <c r="A924" s="336" t="s">
        <v>2641</v>
      </c>
      <c r="B924" s="7" t="s">
        <v>2642</v>
      </c>
      <c r="C924" s="4" t="s">
        <v>2597</v>
      </c>
      <c r="D924" s="337" t="s">
        <v>312</v>
      </c>
      <c r="E924" s="477" t="s">
        <v>2643</v>
      </c>
      <c r="F924" s="338">
        <v>18734539638</v>
      </c>
      <c r="G924" s="339"/>
      <c r="H924" s="339"/>
      <c r="I924" s="340"/>
      <c r="J924" s="341"/>
      <c r="K924" s="341"/>
      <c r="L924" s="340"/>
      <c r="M924" s="340"/>
      <c r="N924" s="340"/>
      <c r="O924" s="340"/>
      <c r="P924" s="340"/>
      <c r="Q924" s="340"/>
      <c r="R924" s="340"/>
      <c r="S924" s="340"/>
      <c r="T924" s="340"/>
      <c r="U924" s="340"/>
      <c r="V924" s="342"/>
    </row>
    <row r="925" s="313" customFormat="1" ht="18" customHeight="1" spans="1:22">
      <c r="A925" s="336" t="s">
        <v>2644</v>
      </c>
      <c r="B925" s="4" t="s">
        <v>2645</v>
      </c>
      <c r="C925" s="4" t="s">
        <v>2597</v>
      </c>
      <c r="D925" s="4" t="s">
        <v>312</v>
      </c>
      <c r="E925" s="477" t="s">
        <v>2646</v>
      </c>
      <c r="F925" s="338">
        <v>15848938649</v>
      </c>
      <c r="G925" s="339"/>
      <c r="H925" s="339"/>
      <c r="I925" s="340"/>
      <c r="J925" s="341"/>
      <c r="K925" s="341"/>
      <c r="L925" s="340"/>
      <c r="M925" s="340"/>
      <c r="N925" s="340"/>
      <c r="O925" s="340"/>
      <c r="P925" s="340"/>
      <c r="Q925" s="340"/>
      <c r="R925" s="340"/>
      <c r="S925" s="340"/>
      <c r="T925" s="340"/>
      <c r="U925" s="340"/>
      <c r="V925" s="342"/>
    </row>
    <row r="926" s="313" customFormat="1" ht="18" customHeight="1" spans="1:22">
      <c r="A926" s="336" t="s">
        <v>2647</v>
      </c>
      <c r="B926" s="3" t="s">
        <v>2648</v>
      </c>
      <c r="C926" s="4" t="s">
        <v>2597</v>
      </c>
      <c r="D926" s="337" t="s">
        <v>312</v>
      </c>
      <c r="E926" s="3" t="s">
        <v>2649</v>
      </c>
      <c r="F926" s="338">
        <v>15849767028</v>
      </c>
      <c r="G926" s="339"/>
      <c r="H926" s="339"/>
      <c r="I926" s="340"/>
      <c r="J926" s="341"/>
      <c r="K926" s="341"/>
      <c r="L926" s="340"/>
      <c r="M926" s="340"/>
      <c r="N926" s="340"/>
      <c r="O926" s="340"/>
      <c r="P926" s="340"/>
      <c r="Q926" s="340"/>
      <c r="R926" s="340"/>
      <c r="S926" s="340"/>
      <c r="T926" s="340"/>
      <c r="U926" s="340"/>
      <c r="V926" s="342"/>
    </row>
    <row r="927" s="313" customFormat="1" ht="18" customHeight="1" spans="1:22">
      <c r="A927" s="336" t="s">
        <v>2650</v>
      </c>
      <c r="B927" s="3" t="s">
        <v>2651</v>
      </c>
      <c r="C927" s="4" t="s">
        <v>2597</v>
      </c>
      <c r="D927" s="337" t="s">
        <v>312</v>
      </c>
      <c r="E927" s="3" t="s">
        <v>2652</v>
      </c>
      <c r="F927" s="338">
        <v>18647330235</v>
      </c>
      <c r="G927" s="339"/>
      <c r="H927" s="339"/>
      <c r="I927" s="340"/>
      <c r="J927" s="341"/>
      <c r="K927" s="341"/>
      <c r="L927" s="340"/>
      <c r="M927" s="340"/>
      <c r="N927" s="340"/>
      <c r="O927" s="340"/>
      <c r="P927" s="340"/>
      <c r="Q927" s="340"/>
      <c r="R927" s="340"/>
      <c r="S927" s="340"/>
      <c r="T927" s="340"/>
      <c r="U927" s="340"/>
      <c r="V927" s="342"/>
    </row>
    <row r="928" s="313" customFormat="1" ht="18" customHeight="1" spans="1:22">
      <c r="A928" s="336" t="s">
        <v>2653</v>
      </c>
      <c r="B928" s="3" t="s">
        <v>2654</v>
      </c>
      <c r="C928" s="4" t="s">
        <v>2597</v>
      </c>
      <c r="D928" s="337" t="s">
        <v>312</v>
      </c>
      <c r="E928" s="3" t="s">
        <v>2655</v>
      </c>
      <c r="F928" s="338">
        <v>15894923458</v>
      </c>
      <c r="G928" s="339"/>
      <c r="H928" s="339"/>
      <c r="I928" s="340"/>
      <c r="J928" s="341"/>
      <c r="K928" s="341"/>
      <c r="L928" s="340"/>
      <c r="M928" s="340"/>
      <c r="N928" s="340"/>
      <c r="O928" s="340"/>
      <c r="P928" s="340"/>
      <c r="Q928" s="340"/>
      <c r="R928" s="340"/>
      <c r="S928" s="340"/>
      <c r="T928" s="340"/>
      <c r="U928" s="340"/>
      <c r="V928" s="342"/>
    </row>
    <row r="929" s="313" customFormat="1" ht="18" customHeight="1" spans="1:22">
      <c r="A929" s="336" t="s">
        <v>2656</v>
      </c>
      <c r="B929" s="3" t="s">
        <v>2657</v>
      </c>
      <c r="C929" s="4" t="s">
        <v>2597</v>
      </c>
      <c r="D929" s="337" t="s">
        <v>312</v>
      </c>
      <c r="E929" s="3" t="s">
        <v>2658</v>
      </c>
      <c r="F929" s="338">
        <v>15049429453</v>
      </c>
      <c r="G929" s="339"/>
      <c r="H929" s="339"/>
      <c r="I929" s="340"/>
      <c r="J929" s="341"/>
      <c r="K929" s="341"/>
      <c r="L929" s="340"/>
      <c r="M929" s="340"/>
      <c r="N929" s="340"/>
      <c r="O929" s="340"/>
      <c r="P929" s="340"/>
      <c r="Q929" s="340"/>
      <c r="R929" s="340"/>
      <c r="S929" s="340"/>
      <c r="T929" s="340"/>
      <c r="U929" s="340"/>
      <c r="V929" s="342"/>
    </row>
    <row r="930" s="313" customFormat="1" ht="18" customHeight="1" spans="1:22">
      <c r="A930" s="336" t="s">
        <v>2659</v>
      </c>
      <c r="B930" s="3" t="s">
        <v>2660</v>
      </c>
      <c r="C930" s="4" t="s">
        <v>2597</v>
      </c>
      <c r="D930" s="337" t="s">
        <v>312</v>
      </c>
      <c r="E930" s="3" t="s">
        <v>2661</v>
      </c>
      <c r="F930" s="338">
        <v>18686079681</v>
      </c>
      <c r="G930" s="339"/>
      <c r="H930" s="339"/>
      <c r="I930" s="340"/>
      <c r="J930" s="341"/>
      <c r="K930" s="341"/>
      <c r="L930" s="340"/>
      <c r="M930" s="340"/>
      <c r="N930" s="340"/>
      <c r="O930" s="340"/>
      <c r="P930" s="340"/>
      <c r="Q930" s="340"/>
      <c r="R930" s="340"/>
      <c r="S930" s="340"/>
      <c r="T930" s="340"/>
      <c r="U930" s="340"/>
      <c r="V930" s="342"/>
    </row>
    <row r="931" s="313" customFormat="1" ht="18" customHeight="1" spans="1:22">
      <c r="A931" s="336" t="s">
        <v>2662</v>
      </c>
      <c r="B931" s="3" t="s">
        <v>2663</v>
      </c>
      <c r="C931" s="4" t="s">
        <v>2597</v>
      </c>
      <c r="D931" s="337" t="s">
        <v>312</v>
      </c>
      <c r="E931" s="3" t="s">
        <v>2664</v>
      </c>
      <c r="F931" s="338">
        <v>13664090565</v>
      </c>
      <c r="G931" s="339"/>
      <c r="H931" s="339"/>
      <c r="I931" s="340"/>
      <c r="J931" s="341"/>
      <c r="K931" s="341"/>
      <c r="L931" s="340"/>
      <c r="M931" s="340"/>
      <c r="N931" s="340"/>
      <c r="O931" s="340"/>
      <c r="P931" s="340"/>
      <c r="Q931" s="340"/>
      <c r="R931" s="340"/>
      <c r="S931" s="340"/>
      <c r="T931" s="340"/>
      <c r="U931" s="340"/>
      <c r="V931" s="342"/>
    </row>
    <row r="932" s="313" customFormat="1" ht="18" customHeight="1" spans="1:22">
      <c r="A932" s="336" t="s">
        <v>2665</v>
      </c>
      <c r="B932" s="3" t="s">
        <v>2666</v>
      </c>
      <c r="C932" s="4" t="s">
        <v>2597</v>
      </c>
      <c r="D932" s="337" t="s">
        <v>312</v>
      </c>
      <c r="E932" s="3" t="s">
        <v>2667</v>
      </c>
      <c r="F932" s="338">
        <v>15047367888</v>
      </c>
      <c r="G932" s="339"/>
      <c r="H932" s="339"/>
      <c r="I932" s="340"/>
      <c r="J932" s="341"/>
      <c r="K932" s="341"/>
      <c r="L932" s="340"/>
      <c r="M932" s="340"/>
      <c r="N932" s="340"/>
      <c r="O932" s="340"/>
      <c r="P932" s="340"/>
      <c r="Q932" s="340"/>
      <c r="R932" s="340"/>
      <c r="S932" s="340"/>
      <c r="T932" s="340"/>
      <c r="U932" s="340"/>
      <c r="V932" s="342"/>
    </row>
    <row r="933" s="313" customFormat="1" ht="18" customHeight="1" spans="1:22">
      <c r="A933" s="336" t="s">
        <v>2668</v>
      </c>
      <c r="B933" s="3" t="s">
        <v>2669</v>
      </c>
      <c r="C933" s="4" t="s">
        <v>2597</v>
      </c>
      <c r="D933" s="337" t="s">
        <v>312</v>
      </c>
      <c r="E933" s="3" t="s">
        <v>2670</v>
      </c>
      <c r="F933" s="338">
        <v>15934308431</v>
      </c>
      <c r="G933" s="339"/>
      <c r="H933" s="339"/>
      <c r="I933" s="340"/>
      <c r="J933" s="341"/>
      <c r="K933" s="341"/>
      <c r="L933" s="340"/>
      <c r="M933" s="340"/>
      <c r="N933" s="340"/>
      <c r="O933" s="340"/>
      <c r="P933" s="340"/>
      <c r="Q933" s="340"/>
      <c r="R933" s="340"/>
      <c r="S933" s="340"/>
      <c r="T933" s="340"/>
      <c r="U933" s="340"/>
      <c r="V933" s="342"/>
    </row>
    <row r="934" s="313" customFormat="1" ht="18" customHeight="1" spans="1:22">
      <c r="A934" s="336" t="s">
        <v>2671</v>
      </c>
      <c r="B934" s="3" t="s">
        <v>2672</v>
      </c>
      <c r="C934" s="4" t="s">
        <v>2597</v>
      </c>
      <c r="D934" s="337" t="s">
        <v>312</v>
      </c>
      <c r="E934" s="3" t="s">
        <v>2673</v>
      </c>
      <c r="F934" s="338">
        <v>15648741431</v>
      </c>
      <c r="G934" s="339"/>
      <c r="H934" s="339"/>
      <c r="I934" s="340"/>
      <c r="J934" s="341"/>
      <c r="K934" s="341"/>
      <c r="L934" s="340"/>
      <c r="M934" s="340"/>
      <c r="N934" s="340"/>
      <c r="O934" s="340"/>
      <c r="P934" s="340"/>
      <c r="Q934" s="340"/>
      <c r="R934" s="340"/>
      <c r="S934" s="340"/>
      <c r="T934" s="340"/>
      <c r="U934" s="340"/>
      <c r="V934" s="342"/>
    </row>
    <row r="935" s="313" customFormat="1" ht="18" customHeight="1" spans="1:22">
      <c r="A935" s="336" t="s">
        <v>2674</v>
      </c>
      <c r="B935" s="3" t="s">
        <v>2675</v>
      </c>
      <c r="C935" s="4" t="s">
        <v>2597</v>
      </c>
      <c r="D935" s="337" t="s">
        <v>312</v>
      </c>
      <c r="E935" s="3" t="s">
        <v>2676</v>
      </c>
      <c r="F935" s="338">
        <v>13946582325</v>
      </c>
      <c r="G935" s="339"/>
      <c r="H935" s="339"/>
      <c r="I935" s="340"/>
      <c r="J935" s="341"/>
      <c r="K935" s="341"/>
      <c r="L935" s="340"/>
      <c r="M935" s="340"/>
      <c r="N935" s="340"/>
      <c r="O935" s="340"/>
      <c r="P935" s="340"/>
      <c r="Q935" s="340"/>
      <c r="R935" s="340"/>
      <c r="S935" s="340"/>
      <c r="T935" s="340"/>
      <c r="U935" s="340"/>
      <c r="V935" s="342"/>
    </row>
    <row r="936" s="313" customFormat="1" ht="18" customHeight="1" spans="1:22">
      <c r="A936" s="336" t="s">
        <v>2677</v>
      </c>
      <c r="B936" s="3" t="s">
        <v>2678</v>
      </c>
      <c r="C936" s="4" t="s">
        <v>2597</v>
      </c>
      <c r="D936" s="337" t="s">
        <v>312</v>
      </c>
      <c r="E936" s="3" t="s">
        <v>2679</v>
      </c>
      <c r="F936" s="338">
        <v>13488304926</v>
      </c>
      <c r="G936" s="339"/>
      <c r="H936" s="339"/>
      <c r="I936" s="340"/>
      <c r="J936" s="341"/>
      <c r="K936" s="341"/>
      <c r="L936" s="340"/>
      <c r="M936" s="340"/>
      <c r="N936" s="340"/>
      <c r="O936" s="340"/>
      <c r="P936" s="340"/>
      <c r="Q936" s="340"/>
      <c r="R936" s="340"/>
      <c r="S936" s="340"/>
      <c r="T936" s="340"/>
      <c r="U936" s="340"/>
      <c r="V936" s="342"/>
    </row>
    <row r="937" s="313" customFormat="1" ht="18" customHeight="1" spans="1:22">
      <c r="A937" s="336"/>
      <c r="B937" s="3" t="s">
        <v>2680</v>
      </c>
      <c r="C937" s="4" t="s">
        <v>2597</v>
      </c>
      <c r="D937" s="337" t="s">
        <v>312</v>
      </c>
      <c r="E937" s="3" t="s">
        <v>2681</v>
      </c>
      <c r="F937" s="338">
        <v>15392605370</v>
      </c>
      <c r="G937" s="339"/>
      <c r="H937" s="339"/>
      <c r="I937" s="340"/>
      <c r="J937" s="341"/>
      <c r="K937" s="341"/>
      <c r="L937" s="340"/>
      <c r="M937" s="340"/>
      <c r="N937" s="340"/>
      <c r="O937" s="340"/>
      <c r="P937" s="340"/>
      <c r="Q937" s="340"/>
      <c r="R937" s="340"/>
      <c r="S937" s="340"/>
      <c r="T937" s="340"/>
      <c r="U937" s="340"/>
      <c r="V937" s="342"/>
    </row>
    <row r="938" s="313" customFormat="1" ht="18" customHeight="1" spans="1:22">
      <c r="A938" s="336"/>
      <c r="B938" s="3" t="s">
        <v>2682</v>
      </c>
      <c r="C938" s="4" t="s">
        <v>2597</v>
      </c>
      <c r="D938" s="337" t="s">
        <v>312</v>
      </c>
      <c r="E938" s="476" t="s">
        <v>2683</v>
      </c>
      <c r="F938" s="338">
        <v>18622432567</v>
      </c>
      <c r="G938" s="339"/>
      <c r="H938" s="339"/>
      <c r="I938" s="340"/>
      <c r="J938" s="341"/>
      <c r="K938" s="341"/>
      <c r="L938" s="340"/>
      <c r="M938" s="340"/>
      <c r="N938" s="340"/>
      <c r="O938" s="340"/>
      <c r="P938" s="340"/>
      <c r="Q938" s="340"/>
      <c r="R938" s="340"/>
      <c r="S938" s="340"/>
      <c r="T938" s="340"/>
      <c r="U938" s="340"/>
      <c r="V938" s="342"/>
    </row>
    <row r="939" s="313" customFormat="1" ht="18" customHeight="1" spans="1:22">
      <c r="A939" s="336"/>
      <c r="B939" s="3" t="s">
        <v>2684</v>
      </c>
      <c r="C939" s="4" t="s">
        <v>2597</v>
      </c>
      <c r="D939" s="337" t="s">
        <v>312</v>
      </c>
      <c r="E939" s="476" t="s">
        <v>2685</v>
      </c>
      <c r="F939" s="338">
        <v>18880968997</v>
      </c>
      <c r="G939" s="339"/>
      <c r="H939" s="339"/>
      <c r="I939" s="340"/>
      <c r="J939" s="341"/>
      <c r="K939" s="341"/>
      <c r="L939" s="340"/>
      <c r="M939" s="340"/>
      <c r="N939" s="340"/>
      <c r="O939" s="340"/>
      <c r="P939" s="340"/>
      <c r="Q939" s="340"/>
      <c r="R939" s="340"/>
      <c r="S939" s="340"/>
      <c r="T939" s="340"/>
      <c r="U939" s="340"/>
      <c r="V939" s="342"/>
    </row>
    <row r="940" s="313" customFormat="1" ht="18" customHeight="1" spans="1:22">
      <c r="A940" s="336"/>
      <c r="B940" s="4" t="s">
        <v>2686</v>
      </c>
      <c r="C940" s="4" t="s">
        <v>2597</v>
      </c>
      <c r="D940" s="4" t="s">
        <v>312</v>
      </c>
      <c r="E940" s="477" t="s">
        <v>2687</v>
      </c>
      <c r="F940" s="338">
        <v>15947587537</v>
      </c>
      <c r="G940" s="339"/>
      <c r="H940" s="339"/>
      <c r="I940" s="340"/>
      <c r="J940" s="341"/>
      <c r="K940" s="341"/>
      <c r="L940" s="340"/>
      <c r="M940" s="340"/>
      <c r="N940" s="340"/>
      <c r="O940" s="340"/>
      <c r="P940" s="340"/>
      <c r="Q940" s="340"/>
      <c r="R940" s="340"/>
      <c r="S940" s="340"/>
      <c r="T940" s="340"/>
      <c r="U940" s="340"/>
      <c r="V940" s="342"/>
    </row>
    <row r="941" s="313" customFormat="1" ht="18" customHeight="1" spans="1:22">
      <c r="A941" s="336"/>
      <c r="B941" s="3" t="s">
        <v>2688</v>
      </c>
      <c r="C941" s="4" t="s">
        <v>2597</v>
      </c>
      <c r="D941" s="337" t="s">
        <v>312</v>
      </c>
      <c r="E941" s="476" t="s">
        <v>2689</v>
      </c>
      <c r="F941" s="338">
        <v>15145421089</v>
      </c>
      <c r="G941" s="339"/>
      <c r="H941" s="339"/>
      <c r="I941" s="340"/>
      <c r="J941" s="341"/>
      <c r="K941" s="341"/>
      <c r="L941" s="340"/>
      <c r="M941" s="340"/>
      <c r="N941" s="340"/>
      <c r="O941" s="340"/>
      <c r="P941" s="340"/>
      <c r="Q941" s="340"/>
      <c r="R941" s="340"/>
      <c r="S941" s="340"/>
      <c r="T941" s="340"/>
      <c r="U941" s="340"/>
      <c r="V941" s="342"/>
    </row>
    <row r="942" s="313" customFormat="1" ht="18" customHeight="1" spans="1:22">
      <c r="A942" s="336"/>
      <c r="B942" s="3" t="s">
        <v>2690</v>
      </c>
      <c r="C942" s="4" t="s">
        <v>2597</v>
      </c>
      <c r="D942" s="337" t="s">
        <v>312</v>
      </c>
      <c r="E942" s="3" t="s">
        <v>2691</v>
      </c>
      <c r="F942" s="338">
        <v>15247748692</v>
      </c>
      <c r="G942" s="339"/>
      <c r="H942" s="339"/>
      <c r="I942" s="340"/>
      <c r="J942" s="341"/>
      <c r="K942" s="341"/>
      <c r="L942" s="340"/>
      <c r="M942" s="340"/>
      <c r="N942" s="340"/>
      <c r="O942" s="340"/>
      <c r="P942" s="340"/>
      <c r="Q942" s="340"/>
      <c r="R942" s="340"/>
      <c r="S942" s="340"/>
      <c r="T942" s="340"/>
      <c r="U942" s="340"/>
      <c r="V942" s="342"/>
    </row>
    <row r="943" s="313" customFormat="1" ht="18" customHeight="1" spans="1:22">
      <c r="A943" s="336"/>
      <c r="B943" s="3" t="s">
        <v>2692</v>
      </c>
      <c r="C943" s="4" t="s">
        <v>2597</v>
      </c>
      <c r="D943" s="337" t="s">
        <v>312</v>
      </c>
      <c r="E943" s="3" t="s">
        <v>2693</v>
      </c>
      <c r="F943" s="338">
        <v>15849789076</v>
      </c>
      <c r="G943" s="339"/>
      <c r="H943" s="339"/>
      <c r="I943" s="340"/>
      <c r="J943" s="341"/>
      <c r="K943" s="341"/>
      <c r="L943" s="340"/>
      <c r="M943" s="340"/>
      <c r="N943" s="340"/>
      <c r="O943" s="340"/>
      <c r="P943" s="340"/>
      <c r="Q943" s="340"/>
      <c r="R943" s="340"/>
      <c r="S943" s="340"/>
      <c r="T943" s="340"/>
      <c r="U943" s="340"/>
      <c r="V943" s="342"/>
    </row>
    <row r="944" s="313" customFormat="1" ht="18" customHeight="1" spans="1:22">
      <c r="A944" s="336"/>
      <c r="B944" s="3" t="s">
        <v>2694</v>
      </c>
      <c r="C944" s="4" t="s">
        <v>2597</v>
      </c>
      <c r="D944" s="337" t="s">
        <v>312</v>
      </c>
      <c r="E944" s="3" t="s">
        <v>2695</v>
      </c>
      <c r="F944" s="338">
        <v>13734846887</v>
      </c>
      <c r="G944" s="339"/>
      <c r="H944" s="339"/>
      <c r="I944" s="340"/>
      <c r="J944" s="341"/>
      <c r="K944" s="341"/>
      <c r="L944" s="340"/>
      <c r="M944" s="340"/>
      <c r="N944" s="340"/>
      <c r="O944" s="340"/>
      <c r="P944" s="340"/>
      <c r="Q944" s="340"/>
      <c r="R944" s="340"/>
      <c r="S944" s="340"/>
      <c r="T944" s="340"/>
      <c r="U944" s="340"/>
      <c r="V944" s="342"/>
    </row>
    <row r="945" s="313" customFormat="1" ht="18" customHeight="1" spans="1:22">
      <c r="A945" s="336"/>
      <c r="B945" s="3" t="s">
        <v>2696</v>
      </c>
      <c r="C945" s="4" t="s">
        <v>2597</v>
      </c>
      <c r="D945" s="337" t="s">
        <v>312</v>
      </c>
      <c r="E945" s="3" t="s">
        <v>2697</v>
      </c>
      <c r="F945" s="338">
        <v>15246676582</v>
      </c>
      <c r="G945" s="339"/>
      <c r="H945" s="339"/>
      <c r="I945" s="340"/>
      <c r="J945" s="341"/>
      <c r="K945" s="341"/>
      <c r="L945" s="340"/>
      <c r="M945" s="340"/>
      <c r="N945" s="340"/>
      <c r="O945" s="340"/>
      <c r="P945" s="340"/>
      <c r="Q945" s="340"/>
      <c r="R945" s="340"/>
      <c r="S945" s="340"/>
      <c r="T945" s="340"/>
      <c r="U945" s="340"/>
      <c r="V945" s="342"/>
    </row>
    <row r="946" s="313" customFormat="1" ht="18" customHeight="1" spans="1:22">
      <c r="A946" s="336"/>
      <c r="B946" s="3" t="s">
        <v>2698</v>
      </c>
      <c r="C946" s="4" t="s">
        <v>2597</v>
      </c>
      <c r="D946" s="337" t="s">
        <v>312</v>
      </c>
      <c r="E946" s="3" t="s">
        <v>2699</v>
      </c>
      <c r="F946" s="338">
        <v>13931045927</v>
      </c>
      <c r="G946" s="339"/>
      <c r="H946" s="339"/>
      <c r="I946" s="340"/>
      <c r="J946" s="341"/>
      <c r="K946" s="341"/>
      <c r="L946" s="340"/>
      <c r="M946" s="340"/>
      <c r="N946" s="340"/>
      <c r="O946" s="340"/>
      <c r="P946" s="340"/>
      <c r="Q946" s="340"/>
      <c r="R946" s="340"/>
      <c r="S946" s="340"/>
      <c r="T946" s="340"/>
      <c r="U946" s="340"/>
      <c r="V946" s="342"/>
    </row>
    <row r="947" s="313" customFormat="1" ht="18" customHeight="1" spans="1:22">
      <c r="A947" s="336"/>
      <c r="B947" s="3" t="s">
        <v>2700</v>
      </c>
      <c r="C947" s="4" t="s">
        <v>2597</v>
      </c>
      <c r="D947" s="337" t="s">
        <v>312</v>
      </c>
      <c r="E947" s="476" t="s">
        <v>2701</v>
      </c>
      <c r="F947" s="338">
        <v>17134598113</v>
      </c>
      <c r="G947" s="339"/>
      <c r="H947" s="339"/>
      <c r="I947" s="340"/>
      <c r="J947" s="341"/>
      <c r="K947" s="341"/>
      <c r="L947" s="340"/>
      <c r="M947" s="340"/>
      <c r="N947" s="340"/>
      <c r="O947" s="340"/>
      <c r="P947" s="340"/>
      <c r="Q947" s="340"/>
      <c r="R947" s="340"/>
      <c r="S947" s="340"/>
      <c r="T947" s="340"/>
      <c r="U947" s="340"/>
      <c r="V947" s="342"/>
    </row>
    <row r="948" s="313" customFormat="1" ht="18" customHeight="1" spans="1:22">
      <c r="A948" s="336"/>
      <c r="B948" s="3" t="s">
        <v>2702</v>
      </c>
      <c r="C948" s="4" t="s">
        <v>2597</v>
      </c>
      <c r="D948" s="337" t="s">
        <v>312</v>
      </c>
      <c r="E948" s="3" t="s">
        <v>2703</v>
      </c>
      <c r="F948" s="338">
        <v>13514873514</v>
      </c>
      <c r="G948" s="339"/>
      <c r="H948" s="339"/>
      <c r="I948" s="340"/>
      <c r="J948" s="341"/>
      <c r="K948" s="341"/>
      <c r="L948" s="340"/>
      <c r="M948" s="340"/>
      <c r="N948" s="340"/>
      <c r="O948" s="340"/>
      <c r="P948" s="340"/>
      <c r="Q948" s="340"/>
      <c r="R948" s="340"/>
      <c r="S948" s="340"/>
      <c r="T948" s="340"/>
      <c r="U948" s="340"/>
      <c r="V948" s="342"/>
    </row>
    <row r="949" s="313" customFormat="1" ht="18" customHeight="1" spans="1:22">
      <c r="A949" s="336"/>
      <c r="B949" s="3" t="s">
        <v>2704</v>
      </c>
      <c r="C949" s="4" t="s">
        <v>2597</v>
      </c>
      <c r="D949" s="337" t="s">
        <v>312</v>
      </c>
      <c r="E949" s="3" t="s">
        <v>2705</v>
      </c>
      <c r="F949" s="338">
        <v>15894936901</v>
      </c>
      <c r="G949" s="339"/>
      <c r="H949" s="339"/>
      <c r="I949" s="340"/>
      <c r="J949" s="341"/>
      <c r="K949" s="341"/>
      <c r="L949" s="340"/>
      <c r="M949" s="340"/>
      <c r="N949" s="340"/>
      <c r="O949" s="340"/>
      <c r="P949" s="340"/>
      <c r="Q949" s="340"/>
      <c r="R949" s="340"/>
      <c r="S949" s="340"/>
      <c r="T949" s="340"/>
      <c r="U949" s="340"/>
      <c r="V949" s="342"/>
    </row>
    <row r="950" s="313" customFormat="1" ht="18" customHeight="1" spans="1:22">
      <c r="A950" s="336"/>
      <c r="B950" s="3" t="s">
        <v>2706</v>
      </c>
      <c r="C950" s="4" t="s">
        <v>2597</v>
      </c>
      <c r="D950" s="337" t="s">
        <v>312</v>
      </c>
      <c r="E950" s="3" t="s">
        <v>2707</v>
      </c>
      <c r="F950" s="338">
        <v>15894945877</v>
      </c>
      <c r="G950" s="339"/>
      <c r="H950" s="339"/>
      <c r="I950" s="340"/>
      <c r="J950" s="341"/>
      <c r="K950" s="341"/>
      <c r="L950" s="340"/>
      <c r="M950" s="340"/>
      <c r="N950" s="340"/>
      <c r="O950" s="340"/>
      <c r="P950" s="340"/>
      <c r="Q950" s="340"/>
      <c r="R950" s="340"/>
      <c r="S950" s="340"/>
      <c r="T950" s="340"/>
      <c r="U950" s="340"/>
      <c r="V950" s="342"/>
    </row>
    <row r="951" s="313" customFormat="1" ht="18" customHeight="1" spans="1:22">
      <c r="A951" s="336"/>
      <c r="B951" s="3" t="s">
        <v>2708</v>
      </c>
      <c r="C951" s="4" t="s">
        <v>2597</v>
      </c>
      <c r="D951" s="337" t="s">
        <v>312</v>
      </c>
      <c r="E951" s="3" t="s">
        <v>2709</v>
      </c>
      <c r="F951" s="338">
        <v>15949455718</v>
      </c>
      <c r="G951" s="339"/>
      <c r="H951" s="339"/>
      <c r="I951" s="340"/>
      <c r="J951" s="341"/>
      <c r="K951" s="341"/>
      <c r="L951" s="340"/>
      <c r="M951" s="340"/>
      <c r="N951" s="340"/>
      <c r="O951" s="340"/>
      <c r="P951" s="340"/>
      <c r="Q951" s="340"/>
      <c r="R951" s="340"/>
      <c r="S951" s="340"/>
      <c r="T951" s="340"/>
      <c r="U951" s="340"/>
      <c r="V951" s="342"/>
    </row>
    <row r="952" s="313" customFormat="1" ht="18" customHeight="1" spans="1:22">
      <c r="A952" s="336"/>
      <c r="B952" s="3" t="s">
        <v>2710</v>
      </c>
      <c r="C952" s="4" t="s">
        <v>2597</v>
      </c>
      <c r="D952" s="337" t="s">
        <v>312</v>
      </c>
      <c r="E952" s="3" t="s">
        <v>2711</v>
      </c>
      <c r="F952" s="338">
        <v>18147006139</v>
      </c>
      <c r="G952" s="339"/>
      <c r="H952" s="339"/>
      <c r="I952" s="340"/>
      <c r="J952" s="341"/>
      <c r="K952" s="341"/>
      <c r="L952" s="340"/>
      <c r="M952" s="340"/>
      <c r="N952" s="340"/>
      <c r="O952" s="340"/>
      <c r="P952" s="340"/>
      <c r="Q952" s="340"/>
      <c r="R952" s="340"/>
      <c r="S952" s="340"/>
      <c r="T952" s="340"/>
      <c r="U952" s="340"/>
      <c r="V952" s="342"/>
    </row>
    <row r="953" s="313" customFormat="1" ht="18" customHeight="1" spans="1:22">
      <c r="A953" s="336"/>
      <c r="B953" s="3" t="s">
        <v>2712</v>
      </c>
      <c r="C953" s="3" t="s">
        <v>2597</v>
      </c>
      <c r="D953" s="337" t="s">
        <v>312</v>
      </c>
      <c r="E953" s="477" t="s">
        <v>2713</v>
      </c>
      <c r="F953" s="338">
        <v>18838130043</v>
      </c>
      <c r="G953" s="339"/>
      <c r="H953" s="339"/>
      <c r="I953" s="340"/>
      <c r="J953" s="341"/>
      <c r="K953" s="341"/>
      <c r="L953" s="340"/>
      <c r="M953" s="340"/>
      <c r="N953" s="340"/>
      <c r="O953" s="340"/>
      <c r="P953" s="340"/>
      <c r="Q953" s="340"/>
      <c r="R953" s="340"/>
      <c r="S953" s="340"/>
      <c r="T953" s="340"/>
      <c r="U953" s="340"/>
      <c r="V953" s="342"/>
    </row>
    <row r="954" s="313" customFormat="1" ht="18" customHeight="1" spans="1:22">
      <c r="A954" s="336"/>
      <c r="B954" s="3" t="s">
        <v>105</v>
      </c>
      <c r="C954" s="4" t="s">
        <v>2597</v>
      </c>
      <c r="D954" s="337" t="s">
        <v>312</v>
      </c>
      <c r="E954" s="477" t="s">
        <v>2714</v>
      </c>
      <c r="F954" s="338">
        <v>15048790009</v>
      </c>
      <c r="G954" s="339"/>
      <c r="H954" s="339"/>
      <c r="I954" s="340"/>
      <c r="J954" s="341"/>
      <c r="K954" s="341"/>
      <c r="L954" s="340"/>
      <c r="M954" s="340"/>
      <c r="N954" s="340"/>
      <c r="O954" s="340"/>
      <c r="P954" s="340"/>
      <c r="Q954" s="340"/>
      <c r="R954" s="340"/>
      <c r="S954" s="340"/>
      <c r="T954" s="340"/>
      <c r="U954" s="340"/>
      <c r="V954" s="342"/>
    </row>
    <row r="955" s="313" customFormat="1" ht="18" customHeight="1" spans="1:22">
      <c r="A955" s="336"/>
      <c r="B955" s="3" t="s">
        <v>2715</v>
      </c>
      <c r="C955" s="4" t="s">
        <v>2597</v>
      </c>
      <c r="D955" s="337" t="s">
        <v>312</v>
      </c>
      <c r="E955" s="477" t="s">
        <v>2716</v>
      </c>
      <c r="F955" s="338">
        <v>15849791723</v>
      </c>
      <c r="G955" s="339"/>
      <c r="H955" s="339"/>
      <c r="I955" s="340"/>
      <c r="J955" s="341"/>
      <c r="K955" s="341"/>
      <c r="L955" s="340"/>
      <c r="M955" s="340"/>
      <c r="N955" s="340"/>
      <c r="O955" s="340"/>
      <c r="P955" s="340"/>
      <c r="Q955" s="340"/>
      <c r="R955" s="340"/>
      <c r="S955" s="340"/>
      <c r="T955" s="340"/>
      <c r="U955" s="340"/>
      <c r="V955" s="342"/>
    </row>
    <row r="956" s="313" customFormat="1" ht="18" customHeight="1" spans="1:22">
      <c r="A956" s="336"/>
      <c r="B956" s="3" t="s">
        <v>2717</v>
      </c>
      <c r="C956" s="4" t="s">
        <v>2597</v>
      </c>
      <c r="D956" s="337" t="s">
        <v>312</v>
      </c>
      <c r="E956" s="3" t="s">
        <v>2718</v>
      </c>
      <c r="F956" s="338">
        <v>15548320164</v>
      </c>
      <c r="G956" s="339"/>
      <c r="H956" s="339"/>
      <c r="I956" s="340"/>
      <c r="J956" s="341"/>
      <c r="K956" s="341"/>
      <c r="L956" s="340"/>
      <c r="M956" s="340"/>
      <c r="N956" s="340"/>
      <c r="O956" s="340"/>
      <c r="P956" s="340"/>
      <c r="Q956" s="340"/>
      <c r="R956" s="340"/>
      <c r="S956" s="340"/>
      <c r="T956" s="340"/>
      <c r="U956" s="340"/>
      <c r="V956" s="342"/>
    </row>
    <row r="957" s="313" customFormat="1" ht="18" customHeight="1" spans="1:22">
      <c r="A957" s="336"/>
      <c r="B957" s="3" t="s">
        <v>2719</v>
      </c>
      <c r="C957" s="3" t="s">
        <v>2597</v>
      </c>
      <c r="D957" s="337" t="s">
        <v>312</v>
      </c>
      <c r="E957" s="477" t="s">
        <v>2720</v>
      </c>
      <c r="F957" s="338">
        <v>15704890933</v>
      </c>
      <c r="G957" s="339"/>
      <c r="H957" s="339"/>
      <c r="I957" s="340"/>
      <c r="J957" s="341"/>
      <c r="K957" s="341"/>
      <c r="L957" s="340"/>
      <c r="M957" s="340"/>
      <c r="N957" s="340"/>
      <c r="O957" s="340"/>
      <c r="P957" s="340"/>
      <c r="Q957" s="340"/>
      <c r="R957" s="340"/>
      <c r="S957" s="340"/>
      <c r="T957" s="340"/>
      <c r="U957" s="340"/>
      <c r="V957" s="342"/>
    </row>
    <row r="958" s="313" customFormat="1" ht="18" customHeight="1" spans="1:22">
      <c r="A958" s="336"/>
      <c r="B958" s="3" t="s">
        <v>2721</v>
      </c>
      <c r="C958" s="3" t="s">
        <v>2597</v>
      </c>
      <c r="D958" s="337" t="s">
        <v>312</v>
      </c>
      <c r="E958" s="477" t="s">
        <v>2722</v>
      </c>
      <c r="F958" s="338">
        <v>15048038855</v>
      </c>
      <c r="G958" s="339"/>
      <c r="H958" s="339"/>
      <c r="I958" s="340"/>
      <c r="J958" s="341"/>
      <c r="K958" s="341"/>
      <c r="L958" s="340"/>
      <c r="M958" s="340"/>
      <c r="N958" s="340"/>
      <c r="O958" s="340"/>
      <c r="P958" s="340"/>
      <c r="Q958" s="340"/>
      <c r="R958" s="340"/>
      <c r="S958" s="340"/>
      <c r="T958" s="340"/>
      <c r="U958" s="340"/>
      <c r="V958" s="342"/>
    </row>
    <row r="959" s="313" customFormat="1" ht="18" customHeight="1" spans="1:22">
      <c r="A959" s="336"/>
      <c r="B959" s="3" t="s">
        <v>2723</v>
      </c>
      <c r="C959" s="4" t="s">
        <v>2597</v>
      </c>
      <c r="D959" s="337" t="s">
        <v>312</v>
      </c>
      <c r="E959" s="3" t="s">
        <v>2724</v>
      </c>
      <c r="F959" s="338">
        <v>15034894290</v>
      </c>
      <c r="G959" s="339"/>
      <c r="H959" s="339"/>
      <c r="I959" s="340"/>
      <c r="J959" s="341"/>
      <c r="K959" s="341"/>
      <c r="L959" s="340"/>
      <c r="M959" s="340"/>
      <c r="N959" s="340"/>
      <c r="O959" s="340"/>
      <c r="P959" s="340"/>
      <c r="Q959" s="340"/>
      <c r="R959" s="340"/>
      <c r="S959" s="340"/>
      <c r="T959" s="340"/>
      <c r="U959" s="340"/>
      <c r="V959" s="342"/>
    </row>
    <row r="960" s="313" customFormat="1" ht="18" customHeight="1" spans="1:22">
      <c r="A960" s="336"/>
      <c r="B960" s="3" t="s">
        <v>2725</v>
      </c>
      <c r="C960" s="4" t="s">
        <v>2597</v>
      </c>
      <c r="D960" s="337" t="s">
        <v>312</v>
      </c>
      <c r="E960" s="476" t="s">
        <v>2726</v>
      </c>
      <c r="F960" s="338">
        <v>15848879509</v>
      </c>
      <c r="G960" s="339"/>
      <c r="H960" s="339"/>
      <c r="I960" s="340"/>
      <c r="J960" s="341"/>
      <c r="K960" s="341"/>
      <c r="L960" s="340"/>
      <c r="M960" s="340"/>
      <c r="N960" s="340"/>
      <c r="O960" s="340"/>
      <c r="P960" s="340"/>
      <c r="Q960" s="340"/>
      <c r="R960" s="340"/>
      <c r="S960" s="340"/>
      <c r="T960" s="340"/>
      <c r="U960" s="340"/>
      <c r="V960" s="342"/>
    </row>
    <row r="961" s="313" customFormat="1" ht="18" customHeight="1" spans="1:22">
      <c r="A961" s="336"/>
      <c r="B961" s="3" t="s">
        <v>2727</v>
      </c>
      <c r="C961" s="4" t="s">
        <v>2597</v>
      </c>
      <c r="D961" s="337" t="s">
        <v>312</v>
      </c>
      <c r="E961" s="3" t="s">
        <v>2728</v>
      </c>
      <c r="F961" s="338">
        <v>15604705291</v>
      </c>
      <c r="G961" s="339"/>
      <c r="H961" s="339"/>
      <c r="I961" s="340"/>
      <c r="J961" s="341"/>
      <c r="K961" s="341"/>
      <c r="L961" s="340"/>
      <c r="M961" s="340"/>
      <c r="N961" s="340"/>
      <c r="O961" s="340"/>
      <c r="P961" s="340"/>
      <c r="Q961" s="340"/>
      <c r="R961" s="340"/>
      <c r="S961" s="340"/>
      <c r="T961" s="340"/>
      <c r="U961" s="340"/>
      <c r="V961" s="342"/>
    </row>
    <row r="962" s="313" customFormat="1" ht="18" customHeight="1" spans="1:22">
      <c r="A962" s="336"/>
      <c r="B962" s="3" t="s">
        <v>2729</v>
      </c>
      <c r="C962" s="4" t="s">
        <v>2597</v>
      </c>
      <c r="D962" s="337" t="s">
        <v>312</v>
      </c>
      <c r="E962" s="3" t="s">
        <v>2730</v>
      </c>
      <c r="F962" s="338">
        <v>13122364386</v>
      </c>
      <c r="G962" s="339"/>
      <c r="H962" s="339"/>
      <c r="I962" s="340"/>
      <c r="J962" s="341"/>
      <c r="K962" s="341"/>
      <c r="L962" s="340"/>
      <c r="M962" s="340"/>
      <c r="N962" s="340"/>
      <c r="O962" s="340"/>
      <c r="P962" s="340"/>
      <c r="Q962" s="340"/>
      <c r="R962" s="340"/>
      <c r="S962" s="340"/>
      <c r="T962" s="340"/>
      <c r="U962" s="340"/>
      <c r="V962" s="342"/>
    </row>
    <row r="963" s="313" customFormat="1" ht="18" customHeight="1" spans="1:22">
      <c r="A963" s="336" t="s">
        <v>2731</v>
      </c>
      <c r="B963" s="4" t="s">
        <v>2732</v>
      </c>
      <c r="C963" s="4" t="s">
        <v>2597</v>
      </c>
      <c r="D963" s="4" t="s">
        <v>312</v>
      </c>
      <c r="E963" s="4" t="s">
        <v>2733</v>
      </c>
      <c r="F963" s="338">
        <v>18346728487</v>
      </c>
      <c r="G963" s="339"/>
      <c r="H963" s="339"/>
      <c r="I963" s="340"/>
      <c r="J963" s="341"/>
      <c r="K963" s="341"/>
      <c r="L963" s="340"/>
      <c r="M963" s="340"/>
      <c r="N963" s="340"/>
      <c r="O963" s="340"/>
      <c r="P963" s="340"/>
      <c r="Q963" s="340"/>
      <c r="R963" s="340"/>
      <c r="S963" s="340"/>
      <c r="T963" s="340"/>
      <c r="U963" s="340"/>
      <c r="V963" s="342"/>
    </row>
    <row r="964" s="313" customFormat="1" ht="18" customHeight="1" spans="1:22">
      <c r="A964" s="336" t="s">
        <v>2734</v>
      </c>
      <c r="B964" s="4" t="s">
        <v>2735</v>
      </c>
      <c r="C964" s="4" t="s">
        <v>2597</v>
      </c>
      <c r="D964" s="4" t="s">
        <v>312</v>
      </c>
      <c r="E964" s="477" t="s">
        <v>2736</v>
      </c>
      <c r="F964" s="338">
        <v>15582007776</v>
      </c>
      <c r="G964" s="339"/>
      <c r="H964" s="339"/>
      <c r="I964" s="340"/>
      <c r="J964" s="341"/>
      <c r="K964" s="341"/>
      <c r="L964" s="340"/>
      <c r="M964" s="340"/>
      <c r="N964" s="340"/>
      <c r="O964" s="340"/>
      <c r="P964" s="340"/>
      <c r="Q964" s="340"/>
      <c r="R964" s="340"/>
      <c r="S964" s="340"/>
      <c r="T964" s="340"/>
      <c r="U964" s="340"/>
      <c r="V964" s="342"/>
    </row>
    <row r="965" s="313" customFormat="1" ht="18" customHeight="1" spans="1:22">
      <c r="A965" s="336" t="s">
        <v>2737</v>
      </c>
      <c r="B965" s="4" t="s">
        <v>2738</v>
      </c>
      <c r="C965" s="4" t="s">
        <v>2597</v>
      </c>
      <c r="D965" s="4" t="s">
        <v>312</v>
      </c>
      <c r="E965" s="477" t="s">
        <v>2739</v>
      </c>
      <c r="F965" s="338">
        <v>15518813736</v>
      </c>
      <c r="G965" s="339"/>
      <c r="H965" s="339"/>
      <c r="I965" s="340"/>
      <c r="J965" s="341"/>
      <c r="K965" s="341"/>
      <c r="L965" s="340"/>
      <c r="M965" s="340"/>
      <c r="N965" s="340"/>
      <c r="O965" s="340"/>
      <c r="P965" s="340"/>
      <c r="Q965" s="340"/>
      <c r="R965" s="340"/>
      <c r="S965" s="340"/>
      <c r="T965" s="340"/>
      <c r="U965" s="340"/>
      <c r="V965" s="342"/>
    </row>
    <row r="966" s="313" customFormat="1" ht="18" customHeight="1" spans="1:22">
      <c r="A966" s="336" t="s">
        <v>2740</v>
      </c>
      <c r="B966" s="4" t="s">
        <v>2741</v>
      </c>
      <c r="C966" s="4" t="s">
        <v>2597</v>
      </c>
      <c r="D966" s="4" t="s">
        <v>312</v>
      </c>
      <c r="E966" s="477" t="s">
        <v>2742</v>
      </c>
      <c r="F966" s="338">
        <v>15047724088</v>
      </c>
      <c r="G966" s="339"/>
      <c r="H966" s="339"/>
      <c r="I966" s="340"/>
      <c r="J966" s="341"/>
      <c r="K966" s="341"/>
      <c r="L966" s="340"/>
      <c r="M966" s="340"/>
      <c r="N966" s="340"/>
      <c r="O966" s="340"/>
      <c r="P966" s="340"/>
      <c r="Q966" s="340"/>
      <c r="R966" s="340"/>
      <c r="S966" s="340"/>
      <c r="T966" s="340"/>
      <c r="U966" s="340"/>
      <c r="V966" s="342"/>
    </row>
    <row r="967" s="313" customFormat="1" ht="18" customHeight="1" spans="1:22">
      <c r="A967" s="336" t="s">
        <v>2743</v>
      </c>
      <c r="B967" s="4" t="s">
        <v>2744</v>
      </c>
      <c r="C967" s="4" t="s">
        <v>2597</v>
      </c>
      <c r="D967" s="4" t="s">
        <v>312</v>
      </c>
      <c r="E967" s="477" t="s">
        <v>2745</v>
      </c>
      <c r="F967" s="338">
        <v>13624230710</v>
      </c>
      <c r="G967" s="339"/>
      <c r="H967" s="339"/>
      <c r="I967" s="340"/>
      <c r="J967" s="341"/>
      <c r="K967" s="341"/>
      <c r="L967" s="340"/>
      <c r="M967" s="340"/>
      <c r="N967" s="340"/>
      <c r="O967" s="340"/>
      <c r="P967" s="340"/>
      <c r="Q967" s="340"/>
      <c r="R967" s="340"/>
      <c r="S967" s="340"/>
      <c r="T967" s="340"/>
      <c r="U967" s="340"/>
      <c r="V967" s="342"/>
    </row>
    <row r="968" s="313" customFormat="1" ht="18" customHeight="1" spans="1:22">
      <c r="A968" s="336" t="s">
        <v>2746</v>
      </c>
      <c r="B968" s="4" t="s">
        <v>2747</v>
      </c>
      <c r="C968" s="4" t="s">
        <v>2597</v>
      </c>
      <c r="D968" s="4" t="s">
        <v>312</v>
      </c>
      <c r="E968" s="476" t="s">
        <v>2748</v>
      </c>
      <c r="F968" s="338">
        <v>15047136859</v>
      </c>
      <c r="G968" s="339"/>
      <c r="H968" s="339"/>
      <c r="I968" s="340"/>
      <c r="J968" s="341"/>
      <c r="K968" s="341"/>
      <c r="L968" s="340"/>
      <c r="M968" s="340"/>
      <c r="N968" s="340"/>
      <c r="O968" s="340"/>
      <c r="P968" s="340"/>
      <c r="Q968" s="340"/>
      <c r="R968" s="340"/>
      <c r="S968" s="340"/>
      <c r="T968" s="340"/>
      <c r="U968" s="340"/>
      <c r="V968" s="342"/>
    </row>
    <row r="969" s="313" customFormat="1" ht="18" customHeight="1" spans="1:22">
      <c r="A969" s="336" t="s">
        <v>2749</v>
      </c>
      <c r="B969" s="3" t="s">
        <v>2750</v>
      </c>
      <c r="C969" s="4" t="s">
        <v>2597</v>
      </c>
      <c r="D969" s="337" t="s">
        <v>312</v>
      </c>
      <c r="E969" s="300" t="s">
        <v>2751</v>
      </c>
      <c r="F969" s="338">
        <v>17648241585</v>
      </c>
      <c r="G969" s="339"/>
      <c r="H969" s="339"/>
      <c r="I969" s="340"/>
      <c r="J969" s="341"/>
      <c r="K969" s="341"/>
      <c r="L969" s="340"/>
      <c r="M969" s="340"/>
      <c r="N969" s="340"/>
      <c r="O969" s="340"/>
      <c r="P969" s="340"/>
      <c r="Q969" s="340"/>
      <c r="R969" s="340"/>
      <c r="S969" s="340"/>
      <c r="T969" s="340"/>
      <c r="U969" s="340"/>
      <c r="V969" s="342"/>
    </row>
    <row r="970" s="313" customFormat="1" ht="18" customHeight="1" spans="1:22">
      <c r="A970" s="336" t="s">
        <v>2752</v>
      </c>
      <c r="B970" s="3" t="s">
        <v>2753</v>
      </c>
      <c r="C970" s="4" t="s">
        <v>2597</v>
      </c>
      <c r="D970" s="337" t="s">
        <v>312</v>
      </c>
      <c r="E970" s="3" t="s">
        <v>2754</v>
      </c>
      <c r="F970" s="338">
        <v>18745070813</v>
      </c>
      <c r="G970" s="339"/>
      <c r="H970" s="339"/>
      <c r="I970" s="340"/>
      <c r="J970" s="341"/>
      <c r="K970" s="341"/>
      <c r="L970" s="340"/>
      <c r="M970" s="340"/>
      <c r="N970" s="340"/>
      <c r="O970" s="340"/>
      <c r="P970" s="340"/>
      <c r="Q970" s="340"/>
      <c r="R970" s="340"/>
      <c r="S970" s="340"/>
      <c r="T970" s="340"/>
      <c r="U970" s="340"/>
      <c r="V970" s="342"/>
    </row>
    <row r="971" s="313" customFormat="1" ht="18" customHeight="1" spans="1:22">
      <c r="A971" s="336" t="s">
        <v>2755</v>
      </c>
      <c r="B971" s="3" t="s">
        <v>2756</v>
      </c>
      <c r="C971" s="4" t="s">
        <v>2597</v>
      </c>
      <c r="D971" s="337" t="s">
        <v>312</v>
      </c>
      <c r="E971" s="3" t="s">
        <v>2757</v>
      </c>
      <c r="F971" s="338">
        <v>15661929204</v>
      </c>
      <c r="G971" s="339"/>
      <c r="H971" s="339"/>
      <c r="I971" s="340"/>
      <c r="J971" s="341"/>
      <c r="K971" s="341"/>
      <c r="L971" s="340"/>
      <c r="M971" s="340"/>
      <c r="N971" s="340"/>
      <c r="O971" s="340"/>
      <c r="P971" s="340"/>
      <c r="Q971" s="340"/>
      <c r="R971" s="340"/>
      <c r="S971" s="340"/>
      <c r="T971" s="340"/>
      <c r="U971" s="340"/>
      <c r="V971" s="342"/>
    </row>
    <row r="972" s="313" customFormat="1" ht="18" customHeight="1" spans="1:22">
      <c r="A972" s="336" t="s">
        <v>2758</v>
      </c>
      <c r="B972" s="3" t="s">
        <v>2759</v>
      </c>
      <c r="C972" s="4" t="s">
        <v>2597</v>
      </c>
      <c r="D972" s="337" t="s">
        <v>312</v>
      </c>
      <c r="E972" s="3" t="s">
        <v>2760</v>
      </c>
      <c r="F972" s="338">
        <v>13934438422</v>
      </c>
      <c r="G972" s="339"/>
      <c r="H972" s="339"/>
      <c r="I972" s="340"/>
      <c r="J972" s="341"/>
      <c r="K972" s="341"/>
      <c r="L972" s="340"/>
      <c r="M972" s="340"/>
      <c r="N972" s="340"/>
      <c r="O972" s="340"/>
      <c r="P972" s="340"/>
      <c r="Q972" s="340"/>
      <c r="R972" s="340"/>
      <c r="S972" s="340"/>
      <c r="T972" s="340"/>
      <c r="U972" s="340"/>
      <c r="V972" s="342"/>
    </row>
    <row r="973" s="313" customFormat="1" ht="18" customHeight="1" spans="1:22">
      <c r="A973" s="336" t="s">
        <v>2761</v>
      </c>
      <c r="B973" s="3" t="s">
        <v>2762</v>
      </c>
      <c r="C973" s="4" t="s">
        <v>2597</v>
      </c>
      <c r="D973" s="337" t="s">
        <v>312</v>
      </c>
      <c r="E973" s="476" t="s">
        <v>2763</v>
      </c>
      <c r="F973" s="338">
        <v>15847795404</v>
      </c>
      <c r="G973" s="339"/>
      <c r="H973" s="339"/>
      <c r="I973" s="340"/>
      <c r="J973" s="341"/>
      <c r="K973" s="341"/>
      <c r="L973" s="340"/>
      <c r="M973" s="340"/>
      <c r="N973" s="340"/>
      <c r="O973" s="340"/>
      <c r="P973" s="340"/>
      <c r="Q973" s="340"/>
      <c r="R973" s="340"/>
      <c r="S973" s="340"/>
      <c r="T973" s="340"/>
      <c r="U973" s="340"/>
      <c r="V973" s="342"/>
    </row>
    <row r="974" s="313" customFormat="1" ht="18" customHeight="1" spans="1:22">
      <c r="A974" s="336" t="s">
        <v>2764</v>
      </c>
      <c r="B974" s="3" t="s">
        <v>2765</v>
      </c>
      <c r="C974" s="4" t="s">
        <v>2597</v>
      </c>
      <c r="D974" s="337" t="s">
        <v>312</v>
      </c>
      <c r="E974" s="3" t="s">
        <v>2766</v>
      </c>
      <c r="F974" s="338">
        <v>15661901566</v>
      </c>
      <c r="G974" s="339"/>
      <c r="H974" s="339"/>
      <c r="I974" s="340"/>
      <c r="J974" s="341"/>
      <c r="K974" s="341"/>
      <c r="L974" s="340"/>
      <c r="M974" s="340"/>
      <c r="N974" s="340"/>
      <c r="O974" s="340"/>
      <c r="P974" s="340"/>
      <c r="Q974" s="340"/>
      <c r="R974" s="340"/>
      <c r="S974" s="340"/>
      <c r="T974" s="340"/>
      <c r="U974" s="340"/>
      <c r="V974" s="342"/>
    </row>
    <row r="975" s="313" customFormat="1" ht="18" customHeight="1" spans="1:22">
      <c r="A975" s="336" t="s">
        <v>2767</v>
      </c>
      <c r="B975" s="3" t="s">
        <v>2768</v>
      </c>
      <c r="C975" s="4" t="s">
        <v>2597</v>
      </c>
      <c r="D975" s="337" t="s">
        <v>312</v>
      </c>
      <c r="E975" s="476" t="s">
        <v>2769</v>
      </c>
      <c r="F975" s="338">
        <v>13080297477</v>
      </c>
      <c r="G975" s="339"/>
      <c r="H975" s="339"/>
      <c r="I975" s="340"/>
      <c r="J975" s="341"/>
      <c r="K975" s="341"/>
      <c r="L975" s="340"/>
      <c r="M975" s="340"/>
      <c r="N975" s="340"/>
      <c r="O975" s="340"/>
      <c r="P975" s="340"/>
      <c r="Q975" s="340"/>
      <c r="R975" s="340"/>
      <c r="S975" s="340"/>
      <c r="T975" s="340"/>
      <c r="U975" s="340"/>
      <c r="V975" s="342"/>
    </row>
    <row r="976" s="313" customFormat="1" ht="18" customHeight="1" spans="1:22">
      <c r="A976" s="336" t="s">
        <v>2770</v>
      </c>
      <c r="B976" s="3" t="s">
        <v>2771</v>
      </c>
      <c r="C976" s="4" t="s">
        <v>2597</v>
      </c>
      <c r="D976" s="337" t="s">
        <v>312</v>
      </c>
      <c r="E976" s="476" t="s">
        <v>2772</v>
      </c>
      <c r="F976" s="338">
        <v>19181678960</v>
      </c>
      <c r="G976" s="339"/>
      <c r="H976" s="339"/>
      <c r="I976" s="340"/>
      <c r="J976" s="341"/>
      <c r="K976" s="341"/>
      <c r="L976" s="340"/>
      <c r="M976" s="340"/>
      <c r="N976" s="340"/>
      <c r="O976" s="340"/>
      <c r="P976" s="340"/>
      <c r="Q976" s="340"/>
      <c r="R976" s="340"/>
      <c r="S976" s="340"/>
      <c r="T976" s="340"/>
      <c r="U976" s="340"/>
      <c r="V976" s="342"/>
    </row>
    <row r="977" s="313" customFormat="1" ht="18" customHeight="1" spans="1:22">
      <c r="A977" s="336" t="s">
        <v>2773</v>
      </c>
      <c r="B977" s="4" t="s">
        <v>2774</v>
      </c>
      <c r="C977" s="4" t="s">
        <v>2597</v>
      </c>
      <c r="D977" s="4" t="s">
        <v>312</v>
      </c>
      <c r="E977" s="477" t="s">
        <v>2775</v>
      </c>
      <c r="F977" s="338">
        <v>18347023655</v>
      </c>
      <c r="G977" s="339"/>
      <c r="H977" s="339"/>
      <c r="I977" s="340"/>
      <c r="J977" s="341"/>
      <c r="K977" s="341"/>
      <c r="L977" s="340"/>
      <c r="M977" s="340"/>
      <c r="N977" s="340"/>
      <c r="O977" s="340"/>
      <c r="P977" s="340"/>
      <c r="Q977" s="340"/>
      <c r="R977" s="340"/>
      <c r="S977" s="340"/>
      <c r="T977" s="340"/>
      <c r="U977" s="340"/>
      <c r="V977" s="342"/>
    </row>
    <row r="978" s="313" customFormat="1" ht="18" customHeight="1" spans="1:22">
      <c r="A978" s="336" t="s">
        <v>2776</v>
      </c>
      <c r="B978" s="3" t="s">
        <v>2777</v>
      </c>
      <c r="C978" s="4" t="s">
        <v>2597</v>
      </c>
      <c r="D978" s="337" t="s">
        <v>312</v>
      </c>
      <c r="E978" s="476" t="s">
        <v>2778</v>
      </c>
      <c r="F978" s="338">
        <v>13734780021</v>
      </c>
      <c r="G978" s="339"/>
      <c r="H978" s="339"/>
      <c r="I978" s="340"/>
      <c r="J978" s="341"/>
      <c r="K978" s="341"/>
      <c r="L978" s="340"/>
      <c r="M978" s="340"/>
      <c r="N978" s="340"/>
      <c r="O978" s="340"/>
      <c r="P978" s="340"/>
      <c r="Q978" s="340"/>
      <c r="R978" s="340"/>
      <c r="S978" s="340"/>
      <c r="T978" s="340"/>
      <c r="U978" s="340"/>
      <c r="V978" s="342"/>
    </row>
    <row r="979" s="313" customFormat="1" ht="18" customHeight="1" spans="1:22">
      <c r="A979" s="336" t="s">
        <v>2779</v>
      </c>
      <c r="B979" s="3" t="s">
        <v>2780</v>
      </c>
      <c r="C979" s="4" t="s">
        <v>2597</v>
      </c>
      <c r="D979" s="337" t="s">
        <v>312</v>
      </c>
      <c r="E979" s="3" t="s">
        <v>2781</v>
      </c>
      <c r="F979" s="338">
        <v>15049597908</v>
      </c>
      <c r="G979" s="339"/>
      <c r="H979" s="339"/>
      <c r="I979" s="340"/>
      <c r="J979" s="341"/>
      <c r="K979" s="341"/>
      <c r="L979" s="340"/>
      <c r="M979" s="340"/>
      <c r="N979" s="340"/>
      <c r="O979" s="340"/>
      <c r="P979" s="340"/>
      <c r="Q979" s="340"/>
      <c r="R979" s="340"/>
      <c r="S979" s="340"/>
      <c r="T979" s="340"/>
      <c r="U979" s="340"/>
      <c r="V979" s="342"/>
    </row>
    <row r="980" s="313" customFormat="1" ht="18" customHeight="1" spans="1:22">
      <c r="A980" s="336" t="s">
        <v>2782</v>
      </c>
      <c r="B980" s="3" t="s">
        <v>2783</v>
      </c>
      <c r="C980" s="4" t="s">
        <v>2597</v>
      </c>
      <c r="D980" s="337" t="s">
        <v>312</v>
      </c>
      <c r="E980" s="3" t="s">
        <v>2784</v>
      </c>
      <c r="F980" s="338">
        <v>15804800915</v>
      </c>
      <c r="G980" s="339"/>
      <c r="H980" s="339"/>
      <c r="I980" s="340"/>
      <c r="J980" s="341"/>
      <c r="K980" s="341"/>
      <c r="L980" s="340"/>
      <c r="M980" s="340"/>
      <c r="N980" s="340"/>
      <c r="O980" s="340"/>
      <c r="P980" s="340"/>
      <c r="Q980" s="340"/>
      <c r="R980" s="340"/>
      <c r="S980" s="340"/>
      <c r="T980" s="340"/>
      <c r="U980" s="340"/>
      <c r="V980" s="342"/>
    </row>
    <row r="981" s="313" customFormat="1" ht="18" customHeight="1" spans="1:22">
      <c r="A981" s="336" t="s">
        <v>2785</v>
      </c>
      <c r="B981" s="3" t="s">
        <v>2786</v>
      </c>
      <c r="C981" s="4" t="s">
        <v>2597</v>
      </c>
      <c r="D981" s="337" t="s">
        <v>312</v>
      </c>
      <c r="E981" s="3" t="s">
        <v>2787</v>
      </c>
      <c r="F981" s="338">
        <v>18248089630</v>
      </c>
      <c r="G981" s="339"/>
      <c r="H981" s="339"/>
      <c r="I981" s="340"/>
      <c r="J981" s="341"/>
      <c r="K981" s="341"/>
      <c r="L981" s="340"/>
      <c r="M981" s="340"/>
      <c r="N981" s="340"/>
      <c r="O981" s="340"/>
      <c r="P981" s="340"/>
      <c r="Q981" s="340"/>
      <c r="R981" s="340"/>
      <c r="S981" s="340"/>
      <c r="T981" s="340"/>
      <c r="U981" s="340"/>
      <c r="V981" s="342"/>
    </row>
    <row r="982" s="313" customFormat="1" ht="18" customHeight="1" spans="1:22">
      <c r="A982" s="336" t="s">
        <v>2788</v>
      </c>
      <c r="B982" s="4" t="s">
        <v>2789</v>
      </c>
      <c r="C982" s="4" t="s">
        <v>2597</v>
      </c>
      <c r="D982" s="4" t="s">
        <v>312</v>
      </c>
      <c r="E982" s="477" t="s">
        <v>2790</v>
      </c>
      <c r="F982" s="338">
        <v>15241092880</v>
      </c>
      <c r="G982" s="339"/>
      <c r="H982" s="339"/>
      <c r="I982" s="340"/>
      <c r="J982" s="341"/>
      <c r="K982" s="341"/>
      <c r="L982" s="340"/>
      <c r="M982" s="340"/>
      <c r="N982" s="340"/>
      <c r="O982" s="340"/>
      <c r="P982" s="340"/>
      <c r="Q982" s="340"/>
      <c r="R982" s="340"/>
      <c r="S982" s="340"/>
      <c r="T982" s="340"/>
      <c r="U982" s="340"/>
      <c r="V982" s="342"/>
    </row>
    <row r="983" s="313" customFormat="1" ht="18" customHeight="1" spans="1:22">
      <c r="A983" s="336" t="s">
        <v>2791</v>
      </c>
      <c r="B983" s="3" t="s">
        <v>2792</v>
      </c>
      <c r="C983" s="4" t="s">
        <v>2597</v>
      </c>
      <c r="D983" s="337" t="s">
        <v>312</v>
      </c>
      <c r="E983" s="3" t="s">
        <v>2793</v>
      </c>
      <c r="F983" s="338">
        <v>13947135106</v>
      </c>
      <c r="G983" s="339"/>
      <c r="H983" s="339"/>
      <c r="I983" s="340"/>
      <c r="J983" s="341"/>
      <c r="K983" s="341"/>
      <c r="L983" s="340"/>
      <c r="M983" s="340"/>
      <c r="N983" s="340"/>
      <c r="O983" s="340"/>
      <c r="P983" s="340"/>
      <c r="Q983" s="340"/>
      <c r="R983" s="340"/>
      <c r="S983" s="340"/>
      <c r="T983" s="340"/>
      <c r="U983" s="340"/>
      <c r="V983" s="342"/>
    </row>
    <row r="984" s="313" customFormat="1" ht="18" customHeight="1" spans="1:22">
      <c r="A984" s="336" t="s">
        <v>2794</v>
      </c>
      <c r="B984" s="3" t="s">
        <v>2795</v>
      </c>
      <c r="C984" s="4" t="s">
        <v>2597</v>
      </c>
      <c r="D984" s="337" t="s">
        <v>312</v>
      </c>
      <c r="E984" s="3" t="s">
        <v>2796</v>
      </c>
      <c r="F984" s="338">
        <v>15149703266</v>
      </c>
      <c r="G984" s="339"/>
      <c r="H984" s="339"/>
      <c r="I984" s="340"/>
      <c r="J984" s="341"/>
      <c r="K984" s="341"/>
      <c r="L984" s="340"/>
      <c r="M984" s="340"/>
      <c r="N984" s="340"/>
      <c r="O984" s="340"/>
      <c r="P984" s="340"/>
      <c r="Q984" s="340"/>
      <c r="R984" s="340"/>
      <c r="S984" s="340"/>
      <c r="T984" s="340"/>
      <c r="U984" s="340"/>
      <c r="V984" s="342"/>
    </row>
    <row r="985" s="313" customFormat="1" ht="18" customHeight="1" spans="1:22">
      <c r="A985" s="336" t="s">
        <v>2797</v>
      </c>
      <c r="B985" s="3" t="s">
        <v>2798</v>
      </c>
      <c r="C985" s="4" t="s">
        <v>2597</v>
      </c>
      <c r="D985" s="337" t="s">
        <v>312</v>
      </c>
      <c r="E985" s="3" t="s">
        <v>2799</v>
      </c>
      <c r="F985" s="338">
        <v>13835090679</v>
      </c>
      <c r="G985" s="349"/>
      <c r="H985" s="349"/>
      <c r="I985" s="350"/>
      <c r="J985" s="351"/>
      <c r="K985" s="351"/>
      <c r="L985" s="350"/>
      <c r="M985" s="350"/>
      <c r="N985" s="350"/>
      <c r="O985" s="350"/>
      <c r="P985" s="352"/>
      <c r="Q985" s="352"/>
      <c r="R985" s="352"/>
      <c r="S985" s="352"/>
      <c r="T985" s="352"/>
      <c r="U985" s="352"/>
      <c r="V985" s="342"/>
    </row>
    <row r="986" s="313" customFormat="1" ht="18" customHeight="1" spans="1:22">
      <c r="A986" s="336" t="s">
        <v>2800</v>
      </c>
      <c r="B986" s="3" t="s">
        <v>2801</v>
      </c>
      <c r="C986" s="4" t="s">
        <v>2597</v>
      </c>
      <c r="D986" s="337" t="s">
        <v>312</v>
      </c>
      <c r="E986" s="3" t="s">
        <v>2802</v>
      </c>
      <c r="F986" s="338">
        <v>15548539093</v>
      </c>
      <c r="G986" s="353"/>
      <c r="H986" s="353"/>
      <c r="I986" s="354"/>
      <c r="J986" s="355"/>
      <c r="K986" s="355"/>
      <c r="L986" s="354"/>
      <c r="M986" s="354"/>
      <c r="N986" s="354"/>
      <c r="O986" s="354"/>
      <c r="P986" s="354"/>
      <c r="Q986" s="354"/>
      <c r="R986" s="354"/>
      <c r="S986" s="354"/>
      <c r="T986" s="354"/>
      <c r="U986" s="354"/>
      <c r="V986" s="342"/>
    </row>
    <row r="987" s="313" customFormat="1" ht="18" customHeight="1" spans="1:22">
      <c r="A987" s="336" t="s">
        <v>2803</v>
      </c>
      <c r="B987" s="3" t="s">
        <v>2804</v>
      </c>
      <c r="C987" s="4" t="s">
        <v>2597</v>
      </c>
      <c r="D987" s="337" t="s">
        <v>312</v>
      </c>
      <c r="E987" s="3" t="s">
        <v>2805</v>
      </c>
      <c r="F987" s="338">
        <v>13947373974</v>
      </c>
      <c r="G987" s="339"/>
      <c r="H987" s="339"/>
      <c r="I987" s="340"/>
      <c r="J987" s="341"/>
      <c r="K987" s="341"/>
      <c r="L987" s="340"/>
      <c r="M987" s="340"/>
      <c r="N987" s="340"/>
      <c r="O987" s="340"/>
      <c r="P987" s="340"/>
      <c r="Q987" s="340"/>
      <c r="R987" s="340"/>
      <c r="S987" s="340"/>
      <c r="T987" s="340"/>
      <c r="U987" s="340"/>
      <c r="V987" s="342"/>
    </row>
    <row r="988" s="313" customFormat="1" ht="18" customHeight="1" spans="1:22">
      <c r="A988" s="336" t="s">
        <v>2806</v>
      </c>
      <c r="B988" s="3" t="s">
        <v>2807</v>
      </c>
      <c r="C988" s="4" t="s">
        <v>2597</v>
      </c>
      <c r="D988" s="337" t="s">
        <v>312</v>
      </c>
      <c r="E988" s="3" t="s">
        <v>2808</v>
      </c>
      <c r="F988" s="338">
        <v>13847977126</v>
      </c>
      <c r="G988" s="339"/>
      <c r="H988" s="339"/>
      <c r="I988" s="340"/>
      <c r="J988" s="341"/>
      <c r="K988" s="341"/>
      <c r="L988" s="340"/>
      <c r="M988" s="340"/>
      <c r="N988" s="340"/>
      <c r="O988" s="340"/>
      <c r="P988" s="340"/>
      <c r="Q988" s="340"/>
      <c r="R988" s="340"/>
      <c r="S988" s="340"/>
      <c r="T988" s="340"/>
      <c r="U988" s="340"/>
      <c r="V988" s="342"/>
    </row>
    <row r="989" s="313" customFormat="1" ht="18" customHeight="1" spans="1:22">
      <c r="A989" s="336" t="s">
        <v>2809</v>
      </c>
      <c r="B989" s="3" t="s">
        <v>215</v>
      </c>
      <c r="C989" s="4" t="s">
        <v>2810</v>
      </c>
      <c r="D989" s="337" t="s">
        <v>298</v>
      </c>
      <c r="E989" s="3" t="s">
        <v>2811</v>
      </c>
      <c r="F989" s="338">
        <v>15147717121</v>
      </c>
      <c r="G989" s="339"/>
      <c r="H989" s="339"/>
      <c r="I989" s="340"/>
      <c r="J989" s="341"/>
      <c r="K989" s="341"/>
      <c r="L989" s="340"/>
      <c r="M989" s="340"/>
      <c r="N989" s="340"/>
      <c r="O989" s="340"/>
      <c r="P989" s="340"/>
      <c r="Q989" s="340"/>
      <c r="R989" s="340"/>
      <c r="S989" s="340"/>
      <c r="T989" s="340"/>
      <c r="U989" s="340"/>
      <c r="V989" s="342"/>
    </row>
    <row r="990" s="313" customFormat="1" ht="18" customHeight="1" spans="1:22">
      <c r="A990" s="336" t="s">
        <v>2812</v>
      </c>
      <c r="B990" s="3" t="s">
        <v>2813</v>
      </c>
      <c r="C990" s="4" t="s">
        <v>2810</v>
      </c>
      <c r="D990" s="337" t="s">
        <v>312</v>
      </c>
      <c r="E990" s="3" t="s">
        <v>2814</v>
      </c>
      <c r="F990" s="338">
        <v>15704924922</v>
      </c>
      <c r="G990" s="339"/>
      <c r="H990" s="339"/>
      <c r="I990" s="340"/>
      <c r="J990" s="341"/>
      <c r="K990" s="341"/>
      <c r="L990" s="340"/>
      <c r="M990" s="340"/>
      <c r="N990" s="340"/>
      <c r="O990" s="340"/>
      <c r="P990" s="340"/>
      <c r="Q990" s="340"/>
      <c r="R990" s="340"/>
      <c r="S990" s="340"/>
      <c r="T990" s="340"/>
      <c r="U990" s="340"/>
      <c r="V990" s="342"/>
    </row>
    <row r="991" s="313" customFormat="1" ht="18" customHeight="1" spans="1:22">
      <c r="A991" s="336" t="s">
        <v>2815</v>
      </c>
      <c r="B991" s="3" t="s">
        <v>2816</v>
      </c>
      <c r="C991" s="4" t="s">
        <v>2810</v>
      </c>
      <c r="D991" s="337" t="s">
        <v>312</v>
      </c>
      <c r="E991" s="3" t="s">
        <v>2817</v>
      </c>
      <c r="F991" s="338">
        <v>18247738597</v>
      </c>
      <c r="G991" s="339"/>
      <c r="H991" s="339"/>
      <c r="I991" s="340"/>
      <c r="J991" s="341"/>
      <c r="K991" s="341"/>
      <c r="L991" s="340"/>
      <c r="M991" s="340"/>
      <c r="N991" s="340"/>
      <c r="O991" s="340"/>
      <c r="P991" s="340"/>
      <c r="Q991" s="340"/>
      <c r="R991" s="340"/>
      <c r="S991" s="340"/>
      <c r="T991" s="340"/>
      <c r="U991" s="340"/>
      <c r="V991" s="342"/>
    </row>
    <row r="992" s="313" customFormat="1" ht="18" customHeight="1" spans="1:22">
      <c r="A992" s="336" t="s">
        <v>2818</v>
      </c>
      <c r="B992" s="3" t="s">
        <v>2819</v>
      </c>
      <c r="C992" s="4" t="s">
        <v>2810</v>
      </c>
      <c r="D992" s="337" t="s">
        <v>312</v>
      </c>
      <c r="E992" s="3" t="s">
        <v>2820</v>
      </c>
      <c r="F992" s="338">
        <v>15714003085</v>
      </c>
      <c r="G992" s="339"/>
      <c r="H992" s="339"/>
      <c r="I992" s="340"/>
      <c r="J992" s="341"/>
      <c r="K992" s="341"/>
      <c r="L992" s="340"/>
      <c r="M992" s="340"/>
      <c r="N992" s="340"/>
      <c r="O992" s="340"/>
      <c r="P992" s="340"/>
      <c r="Q992" s="340"/>
      <c r="R992" s="340"/>
      <c r="S992" s="340"/>
      <c r="T992" s="340"/>
      <c r="U992" s="340"/>
      <c r="V992" s="342"/>
    </row>
    <row r="993" s="313" customFormat="1" ht="18" customHeight="1" spans="1:22">
      <c r="A993" s="336" t="s">
        <v>2821</v>
      </c>
      <c r="B993" s="3" t="s">
        <v>2822</v>
      </c>
      <c r="C993" s="4" t="s">
        <v>2810</v>
      </c>
      <c r="D993" s="337" t="s">
        <v>312</v>
      </c>
      <c r="E993" s="3" t="s">
        <v>2823</v>
      </c>
      <c r="F993" s="338">
        <v>18548324512</v>
      </c>
      <c r="G993" s="339"/>
      <c r="H993" s="339"/>
      <c r="I993" s="340"/>
      <c r="J993" s="341"/>
      <c r="K993" s="341"/>
      <c r="L993" s="340"/>
      <c r="M993" s="340"/>
      <c r="N993" s="340"/>
      <c r="O993" s="340"/>
      <c r="P993" s="340"/>
      <c r="Q993" s="340"/>
      <c r="R993" s="340"/>
      <c r="S993" s="340"/>
      <c r="T993" s="340"/>
      <c r="U993" s="340"/>
      <c r="V993" s="342"/>
    </row>
    <row r="994" s="313" customFormat="1" ht="18" customHeight="1" spans="1:22">
      <c r="A994" s="336" t="s">
        <v>2824</v>
      </c>
      <c r="B994" s="3" t="s">
        <v>2825</v>
      </c>
      <c r="C994" s="4" t="s">
        <v>2810</v>
      </c>
      <c r="D994" s="337" t="s">
        <v>312</v>
      </c>
      <c r="E994" s="3" t="s">
        <v>2826</v>
      </c>
      <c r="F994" s="338">
        <v>15548574366</v>
      </c>
      <c r="G994" s="339"/>
      <c r="H994" s="339"/>
      <c r="I994" s="340"/>
      <c r="J994" s="341"/>
      <c r="K994" s="341"/>
      <c r="L994" s="340"/>
      <c r="M994" s="340"/>
      <c r="N994" s="340"/>
      <c r="O994" s="340"/>
      <c r="P994" s="340"/>
      <c r="Q994" s="340"/>
      <c r="R994" s="340"/>
      <c r="S994" s="340"/>
      <c r="T994" s="340"/>
      <c r="U994" s="340"/>
      <c r="V994" s="342"/>
    </row>
    <row r="995" s="313" customFormat="1" ht="18" customHeight="1" spans="1:22">
      <c r="A995" s="336" t="s">
        <v>2827</v>
      </c>
      <c r="B995" s="3" t="s">
        <v>2828</v>
      </c>
      <c r="C995" s="4" t="s">
        <v>2810</v>
      </c>
      <c r="D995" s="337" t="s">
        <v>312</v>
      </c>
      <c r="E995" s="3" t="s">
        <v>2829</v>
      </c>
      <c r="F995" s="338">
        <v>15233452699</v>
      </c>
      <c r="G995" s="339"/>
      <c r="H995" s="339"/>
      <c r="I995" s="340"/>
      <c r="J995" s="341"/>
      <c r="K995" s="341"/>
      <c r="L995" s="340"/>
      <c r="M995" s="340"/>
      <c r="N995" s="340"/>
      <c r="O995" s="340"/>
      <c r="P995" s="340"/>
      <c r="Q995" s="340"/>
      <c r="R995" s="340"/>
      <c r="S995" s="340"/>
      <c r="T995" s="340"/>
      <c r="U995" s="340"/>
      <c r="V995" s="342"/>
    </row>
    <row r="996" s="313" customFormat="1" ht="18" customHeight="1" spans="1:22">
      <c r="A996" s="336" t="s">
        <v>2830</v>
      </c>
      <c r="B996" s="3" t="s">
        <v>2831</v>
      </c>
      <c r="C996" s="4" t="s">
        <v>2810</v>
      </c>
      <c r="D996" s="337" t="s">
        <v>312</v>
      </c>
      <c r="E996" s="3" t="s">
        <v>2832</v>
      </c>
      <c r="F996" s="338">
        <v>13201617957</v>
      </c>
      <c r="G996" s="339"/>
      <c r="H996" s="339"/>
      <c r="I996" s="340"/>
      <c r="J996" s="341"/>
      <c r="K996" s="341"/>
      <c r="L996" s="340"/>
      <c r="M996" s="340"/>
      <c r="N996" s="340"/>
      <c r="O996" s="340"/>
      <c r="P996" s="340"/>
      <c r="Q996" s="340"/>
      <c r="R996" s="340"/>
      <c r="S996" s="340"/>
      <c r="T996" s="340"/>
      <c r="U996" s="340"/>
      <c r="V996" s="342"/>
    </row>
    <row r="997" s="313" customFormat="1" ht="18" customHeight="1" spans="1:22">
      <c r="A997" s="336" t="s">
        <v>2833</v>
      </c>
      <c r="B997" s="3" t="s">
        <v>2834</v>
      </c>
      <c r="C997" s="4" t="s">
        <v>2810</v>
      </c>
      <c r="D997" s="337" t="s">
        <v>312</v>
      </c>
      <c r="E997" s="3" t="s">
        <v>2835</v>
      </c>
      <c r="F997" s="338">
        <v>15525204398</v>
      </c>
      <c r="G997" s="339"/>
      <c r="H997" s="339"/>
      <c r="I997" s="340"/>
      <c r="J997" s="341"/>
      <c r="K997" s="341"/>
      <c r="L997" s="340"/>
      <c r="M997" s="340"/>
      <c r="N997" s="340"/>
      <c r="O997" s="340"/>
      <c r="P997" s="340"/>
      <c r="Q997" s="340"/>
      <c r="R997" s="340"/>
      <c r="S997" s="340"/>
      <c r="T997" s="340"/>
      <c r="U997" s="340"/>
      <c r="V997" s="342"/>
    </row>
    <row r="998" s="313" customFormat="1" ht="18" customHeight="1" spans="1:22">
      <c r="A998" s="336" t="s">
        <v>2836</v>
      </c>
      <c r="B998" s="3" t="s">
        <v>2837</v>
      </c>
      <c r="C998" s="4" t="s">
        <v>2810</v>
      </c>
      <c r="D998" s="337" t="s">
        <v>312</v>
      </c>
      <c r="E998" s="3" t="s">
        <v>2838</v>
      </c>
      <c r="F998" s="338">
        <v>15047127698</v>
      </c>
      <c r="G998" s="339"/>
      <c r="H998" s="339"/>
      <c r="I998" s="340"/>
      <c r="J998" s="341"/>
      <c r="K998" s="341"/>
      <c r="L998" s="340"/>
      <c r="M998" s="340"/>
      <c r="N998" s="340"/>
      <c r="O998" s="340"/>
      <c r="P998" s="340"/>
      <c r="Q998" s="340"/>
      <c r="R998" s="340"/>
      <c r="S998" s="340"/>
      <c r="T998" s="340"/>
      <c r="U998" s="340"/>
      <c r="V998" s="342"/>
    </row>
    <row r="999" s="313" customFormat="1" ht="18" customHeight="1" spans="1:22">
      <c r="A999" s="336" t="s">
        <v>2839</v>
      </c>
      <c r="B999" s="3" t="s">
        <v>2840</v>
      </c>
      <c r="C999" s="4" t="s">
        <v>2810</v>
      </c>
      <c r="D999" s="337" t="s">
        <v>312</v>
      </c>
      <c r="E999" s="476" t="s">
        <v>2841</v>
      </c>
      <c r="F999" s="338">
        <v>15047770404</v>
      </c>
      <c r="G999" s="339"/>
      <c r="H999" s="339"/>
      <c r="I999" s="340"/>
      <c r="J999" s="341"/>
      <c r="K999" s="341"/>
      <c r="L999" s="340"/>
      <c r="M999" s="340"/>
      <c r="N999" s="340"/>
      <c r="O999" s="340"/>
      <c r="P999" s="340"/>
      <c r="Q999" s="340"/>
      <c r="R999" s="340"/>
      <c r="S999" s="340"/>
      <c r="T999" s="340"/>
      <c r="U999" s="340"/>
      <c r="V999" s="342"/>
    </row>
    <row r="1000" s="313" customFormat="1" ht="18" customHeight="1" spans="1:22">
      <c r="A1000" s="336" t="s">
        <v>2842</v>
      </c>
      <c r="B1000" s="3" t="s">
        <v>2843</v>
      </c>
      <c r="C1000" s="4" t="s">
        <v>2810</v>
      </c>
      <c r="D1000" s="337" t="s">
        <v>312</v>
      </c>
      <c r="E1000" s="476" t="s">
        <v>2844</v>
      </c>
      <c r="F1000" s="338">
        <v>18147722749</v>
      </c>
      <c r="G1000" s="339"/>
      <c r="H1000" s="339"/>
      <c r="I1000" s="340"/>
      <c r="J1000" s="341"/>
      <c r="K1000" s="341"/>
      <c r="L1000" s="340"/>
      <c r="M1000" s="340"/>
      <c r="N1000" s="340"/>
      <c r="O1000" s="340"/>
      <c r="P1000" s="340"/>
      <c r="Q1000" s="340"/>
      <c r="R1000" s="340"/>
      <c r="S1000" s="340"/>
      <c r="T1000" s="340"/>
      <c r="U1000" s="340"/>
      <c r="V1000" s="342"/>
    </row>
    <row r="1001" s="313" customFormat="1" ht="18" customHeight="1" spans="1:22">
      <c r="A1001" s="336" t="s">
        <v>2845</v>
      </c>
      <c r="B1001" s="3" t="s">
        <v>2846</v>
      </c>
      <c r="C1001" s="4" t="s">
        <v>2810</v>
      </c>
      <c r="D1001" s="337" t="s">
        <v>312</v>
      </c>
      <c r="E1001" s="3" t="s">
        <v>2847</v>
      </c>
      <c r="F1001" s="338">
        <v>13015075556</v>
      </c>
      <c r="G1001" s="339"/>
      <c r="H1001" s="339"/>
      <c r="I1001" s="340"/>
      <c r="J1001" s="341"/>
      <c r="K1001" s="341"/>
      <c r="L1001" s="340"/>
      <c r="M1001" s="340"/>
      <c r="N1001" s="340"/>
      <c r="O1001" s="340"/>
      <c r="P1001" s="340"/>
      <c r="Q1001" s="340"/>
      <c r="R1001" s="340"/>
      <c r="S1001" s="340"/>
      <c r="T1001" s="340"/>
      <c r="U1001" s="340"/>
      <c r="V1001" s="342"/>
    </row>
    <row r="1002" s="313" customFormat="1" ht="18" customHeight="1" spans="1:22">
      <c r="A1002" s="336" t="s">
        <v>2848</v>
      </c>
      <c r="B1002" s="3" t="s">
        <v>2849</v>
      </c>
      <c r="C1002" s="4" t="s">
        <v>2810</v>
      </c>
      <c r="D1002" s="337" t="s">
        <v>312</v>
      </c>
      <c r="E1002" s="3" t="s">
        <v>2850</v>
      </c>
      <c r="F1002" s="338">
        <v>15049452590</v>
      </c>
      <c r="G1002" s="339"/>
      <c r="H1002" s="339"/>
      <c r="I1002" s="340"/>
      <c r="J1002" s="341"/>
      <c r="K1002" s="341"/>
      <c r="L1002" s="340"/>
      <c r="M1002" s="340"/>
      <c r="N1002" s="340"/>
      <c r="O1002" s="340"/>
      <c r="P1002" s="340"/>
      <c r="Q1002" s="340"/>
      <c r="R1002" s="340"/>
      <c r="S1002" s="340"/>
      <c r="T1002" s="340"/>
      <c r="U1002" s="340"/>
      <c r="V1002" s="342"/>
    </row>
    <row r="1003" s="313" customFormat="1" ht="18" customHeight="1" spans="1:22">
      <c r="A1003" s="336" t="s">
        <v>2851</v>
      </c>
      <c r="B1003" s="3" t="s">
        <v>2852</v>
      </c>
      <c r="C1003" s="4" t="s">
        <v>2051</v>
      </c>
      <c r="D1003" s="337" t="s">
        <v>312</v>
      </c>
      <c r="E1003" s="476" t="s">
        <v>2853</v>
      </c>
      <c r="F1003" s="338">
        <v>15947276395</v>
      </c>
      <c r="G1003" s="339"/>
      <c r="H1003" s="339"/>
      <c r="I1003" s="340"/>
      <c r="J1003" s="341"/>
      <c r="K1003" s="341"/>
      <c r="L1003" s="340"/>
      <c r="M1003" s="340"/>
      <c r="N1003" s="340"/>
      <c r="O1003" s="340"/>
      <c r="P1003" s="340"/>
      <c r="Q1003" s="340"/>
      <c r="R1003" s="340"/>
      <c r="S1003" s="340"/>
      <c r="T1003" s="340"/>
      <c r="U1003" s="340"/>
      <c r="V1003" s="342"/>
    </row>
    <row r="1004" s="313" customFormat="1" ht="18" customHeight="1" spans="1:22">
      <c r="A1004" s="336" t="s">
        <v>2854</v>
      </c>
      <c r="B1004" s="3" t="s">
        <v>2855</v>
      </c>
      <c r="C1004" s="4" t="s">
        <v>2810</v>
      </c>
      <c r="D1004" s="337" t="s">
        <v>312</v>
      </c>
      <c r="E1004" s="3" t="s">
        <v>2856</v>
      </c>
      <c r="F1004" s="338">
        <v>13474919720</v>
      </c>
      <c r="G1004" s="339"/>
      <c r="H1004" s="339"/>
      <c r="I1004" s="340"/>
      <c r="J1004" s="341"/>
      <c r="K1004" s="341"/>
      <c r="L1004" s="340"/>
      <c r="M1004" s="340"/>
      <c r="N1004" s="340"/>
      <c r="O1004" s="340"/>
      <c r="P1004" s="340"/>
      <c r="Q1004" s="340"/>
      <c r="R1004" s="340"/>
      <c r="S1004" s="340"/>
      <c r="T1004" s="340"/>
      <c r="U1004" s="340"/>
      <c r="V1004" s="342"/>
    </row>
    <row r="1005" s="313" customFormat="1" ht="18" customHeight="1" spans="1:22">
      <c r="A1005" s="336" t="s">
        <v>2857</v>
      </c>
      <c r="B1005" s="3" t="s">
        <v>2858</v>
      </c>
      <c r="C1005" s="4" t="s">
        <v>2810</v>
      </c>
      <c r="D1005" s="337" t="s">
        <v>312</v>
      </c>
      <c r="E1005" s="476" t="s">
        <v>2859</v>
      </c>
      <c r="F1005" s="338">
        <v>15732418850</v>
      </c>
      <c r="G1005" s="339"/>
      <c r="H1005" s="339"/>
      <c r="I1005" s="340"/>
      <c r="J1005" s="341"/>
      <c r="K1005" s="341"/>
      <c r="L1005" s="340"/>
      <c r="M1005" s="340"/>
      <c r="N1005" s="340"/>
      <c r="O1005" s="340"/>
      <c r="P1005" s="340"/>
      <c r="Q1005" s="340"/>
      <c r="R1005" s="340"/>
      <c r="S1005" s="340"/>
      <c r="T1005" s="340"/>
      <c r="U1005" s="340"/>
      <c r="V1005" s="342"/>
    </row>
    <row r="1006" s="313" customFormat="1" ht="18" customHeight="1" spans="1:22">
      <c r="A1006" s="336" t="s">
        <v>2860</v>
      </c>
      <c r="B1006" s="3" t="s">
        <v>2861</v>
      </c>
      <c r="C1006" s="4" t="s">
        <v>2810</v>
      </c>
      <c r="D1006" s="337" t="s">
        <v>312</v>
      </c>
      <c r="E1006" s="476" t="s">
        <v>2862</v>
      </c>
      <c r="F1006" s="338">
        <v>15315422441</v>
      </c>
      <c r="G1006" s="339"/>
      <c r="H1006" s="339"/>
      <c r="I1006" s="340"/>
      <c r="J1006" s="341"/>
      <c r="K1006" s="341"/>
      <c r="L1006" s="340"/>
      <c r="M1006" s="340"/>
      <c r="N1006" s="340"/>
      <c r="O1006" s="340"/>
      <c r="P1006" s="340"/>
      <c r="Q1006" s="340"/>
      <c r="R1006" s="340"/>
      <c r="S1006" s="340"/>
      <c r="T1006" s="340"/>
      <c r="U1006" s="340"/>
      <c r="V1006" s="342"/>
    </row>
    <row r="1007" s="313" customFormat="1" ht="18" customHeight="1" spans="1:22">
      <c r="A1007" s="336" t="s">
        <v>2863</v>
      </c>
      <c r="B1007" s="4" t="s">
        <v>2864</v>
      </c>
      <c r="C1007" s="4" t="s">
        <v>2810</v>
      </c>
      <c r="D1007" s="4" t="s">
        <v>312</v>
      </c>
      <c r="E1007" s="477" t="s">
        <v>2865</v>
      </c>
      <c r="F1007" s="338"/>
      <c r="G1007" s="339"/>
      <c r="H1007" s="339"/>
      <c r="I1007" s="340"/>
      <c r="J1007" s="341"/>
      <c r="K1007" s="341"/>
      <c r="L1007" s="340"/>
      <c r="M1007" s="340"/>
      <c r="N1007" s="340"/>
      <c r="O1007" s="340"/>
      <c r="P1007" s="340"/>
      <c r="Q1007" s="340"/>
      <c r="R1007" s="340"/>
      <c r="S1007" s="340"/>
      <c r="T1007" s="340"/>
      <c r="U1007" s="340"/>
      <c r="V1007" s="342"/>
    </row>
    <row r="1008" s="313" customFormat="1" ht="18" customHeight="1" spans="1:22">
      <c r="A1008" s="336" t="s">
        <v>2866</v>
      </c>
      <c r="B1008" s="3" t="s">
        <v>2867</v>
      </c>
      <c r="C1008" s="4" t="s">
        <v>2810</v>
      </c>
      <c r="D1008" s="337" t="s">
        <v>312</v>
      </c>
      <c r="E1008" s="476" t="s">
        <v>2868</v>
      </c>
      <c r="F1008" s="338">
        <v>17752546484</v>
      </c>
      <c r="G1008" s="339"/>
      <c r="H1008" s="339"/>
      <c r="I1008" s="340"/>
      <c r="J1008" s="341"/>
      <c r="K1008" s="341"/>
      <c r="L1008" s="340"/>
      <c r="M1008" s="340"/>
      <c r="N1008" s="340"/>
      <c r="O1008" s="340"/>
      <c r="P1008" s="340"/>
      <c r="Q1008" s="340"/>
      <c r="R1008" s="340"/>
      <c r="S1008" s="340"/>
      <c r="T1008" s="340"/>
      <c r="U1008" s="340"/>
      <c r="V1008" s="342"/>
    </row>
    <row r="1009" s="313" customFormat="1" ht="18" customHeight="1" spans="1:22">
      <c r="A1009" s="336" t="s">
        <v>2869</v>
      </c>
      <c r="B1009" s="3" t="s">
        <v>2870</v>
      </c>
      <c r="C1009" s="4" t="s">
        <v>2810</v>
      </c>
      <c r="D1009" s="337" t="s">
        <v>312</v>
      </c>
      <c r="E1009" s="3" t="s">
        <v>2871</v>
      </c>
      <c r="F1009" s="338">
        <v>18547159097</v>
      </c>
      <c r="G1009" s="339"/>
      <c r="H1009" s="339"/>
      <c r="I1009" s="340"/>
      <c r="J1009" s="341"/>
      <c r="K1009" s="341"/>
      <c r="L1009" s="340"/>
      <c r="M1009" s="340"/>
      <c r="N1009" s="340"/>
      <c r="O1009" s="340"/>
      <c r="P1009" s="340"/>
      <c r="Q1009" s="340"/>
      <c r="R1009" s="340"/>
      <c r="S1009" s="340"/>
      <c r="T1009" s="340"/>
      <c r="U1009" s="340"/>
      <c r="V1009" s="342"/>
    </row>
    <row r="1010" s="313" customFormat="1" ht="18" customHeight="1" spans="1:22">
      <c r="A1010" s="336" t="s">
        <v>2872</v>
      </c>
      <c r="B1010" s="3" t="s">
        <v>2873</v>
      </c>
      <c r="C1010" s="4" t="s">
        <v>2810</v>
      </c>
      <c r="D1010" s="337" t="s">
        <v>312</v>
      </c>
      <c r="E1010" s="3" t="s">
        <v>2874</v>
      </c>
      <c r="F1010" s="338">
        <v>15149326405</v>
      </c>
      <c r="G1010" s="339"/>
      <c r="H1010" s="339"/>
      <c r="I1010" s="340"/>
      <c r="J1010" s="341"/>
      <c r="K1010" s="341"/>
      <c r="L1010" s="340"/>
      <c r="M1010" s="340"/>
      <c r="N1010" s="340"/>
      <c r="O1010" s="340"/>
      <c r="P1010" s="340"/>
      <c r="Q1010" s="340"/>
      <c r="R1010" s="340"/>
      <c r="S1010" s="340"/>
      <c r="T1010" s="340"/>
      <c r="U1010" s="340"/>
      <c r="V1010" s="342"/>
    </row>
    <row r="1011" s="313" customFormat="1" ht="18" customHeight="1" spans="1:22">
      <c r="A1011" s="336" t="s">
        <v>2875</v>
      </c>
      <c r="B1011" s="3" t="s">
        <v>2876</v>
      </c>
      <c r="C1011" s="4" t="s">
        <v>2810</v>
      </c>
      <c r="D1011" s="337" t="s">
        <v>312</v>
      </c>
      <c r="E1011" s="3" t="s">
        <v>2877</v>
      </c>
      <c r="F1011" s="338">
        <v>15894987709</v>
      </c>
      <c r="G1011" s="339"/>
      <c r="H1011" s="339"/>
      <c r="I1011" s="340"/>
      <c r="J1011" s="341"/>
      <c r="K1011" s="341"/>
      <c r="L1011" s="340"/>
      <c r="M1011" s="340"/>
      <c r="N1011" s="340"/>
      <c r="O1011" s="340"/>
      <c r="P1011" s="340"/>
      <c r="Q1011" s="340"/>
      <c r="R1011" s="340"/>
      <c r="S1011" s="340"/>
      <c r="T1011" s="340"/>
      <c r="U1011" s="340"/>
      <c r="V1011" s="342"/>
    </row>
    <row r="1012" s="313" customFormat="1" ht="18" customHeight="1" spans="1:22">
      <c r="A1012" s="336" t="s">
        <v>2878</v>
      </c>
      <c r="B1012" s="3" t="s">
        <v>2879</v>
      </c>
      <c r="C1012" s="4" t="s">
        <v>2810</v>
      </c>
      <c r="D1012" s="337" t="s">
        <v>312</v>
      </c>
      <c r="E1012" s="3" t="s">
        <v>2880</v>
      </c>
      <c r="F1012" s="338">
        <v>18247716719</v>
      </c>
      <c r="G1012" s="339"/>
      <c r="H1012" s="339"/>
      <c r="I1012" s="340"/>
      <c r="J1012" s="341"/>
      <c r="K1012" s="341"/>
      <c r="L1012" s="340"/>
      <c r="M1012" s="340"/>
      <c r="N1012" s="340"/>
      <c r="O1012" s="340"/>
      <c r="P1012" s="340"/>
      <c r="Q1012" s="340"/>
      <c r="R1012" s="340"/>
      <c r="S1012" s="340"/>
      <c r="T1012" s="340"/>
      <c r="U1012" s="340"/>
      <c r="V1012" s="342"/>
    </row>
    <row r="1013" s="313" customFormat="1" ht="18" customHeight="1" spans="1:22">
      <c r="A1013" s="336" t="s">
        <v>2881</v>
      </c>
      <c r="B1013" s="3" t="s">
        <v>2882</v>
      </c>
      <c r="C1013" s="4" t="s">
        <v>2810</v>
      </c>
      <c r="D1013" s="337" t="s">
        <v>312</v>
      </c>
      <c r="E1013" s="477" t="s">
        <v>2883</v>
      </c>
      <c r="F1013" s="338">
        <v>13283603230</v>
      </c>
      <c r="G1013" s="339"/>
      <c r="H1013" s="339"/>
      <c r="I1013" s="340"/>
      <c r="J1013" s="341"/>
      <c r="K1013" s="341"/>
      <c r="L1013" s="340"/>
      <c r="M1013" s="340"/>
      <c r="N1013" s="340"/>
      <c r="O1013" s="340"/>
      <c r="P1013" s="340"/>
      <c r="Q1013" s="340"/>
      <c r="R1013" s="340"/>
      <c r="S1013" s="340"/>
      <c r="T1013" s="340"/>
      <c r="U1013" s="340"/>
      <c r="V1013" s="342"/>
    </row>
    <row r="1014" s="313" customFormat="1" ht="18" customHeight="1" spans="1:22">
      <c r="A1014" s="336" t="s">
        <v>2884</v>
      </c>
      <c r="B1014" s="3" t="s">
        <v>2885</v>
      </c>
      <c r="C1014" s="3" t="s">
        <v>2810</v>
      </c>
      <c r="D1014" s="337" t="s">
        <v>312</v>
      </c>
      <c r="E1014" s="477" t="s">
        <v>2886</v>
      </c>
      <c r="F1014" s="338">
        <v>17610960502</v>
      </c>
      <c r="G1014" s="339"/>
      <c r="H1014" s="339"/>
      <c r="I1014" s="340"/>
      <c r="J1014" s="341"/>
      <c r="K1014" s="341"/>
      <c r="L1014" s="340"/>
      <c r="M1014" s="340"/>
      <c r="N1014" s="340"/>
      <c r="O1014" s="340"/>
      <c r="P1014" s="340"/>
      <c r="Q1014" s="340"/>
      <c r="R1014" s="340"/>
      <c r="S1014" s="340"/>
      <c r="T1014" s="340"/>
      <c r="U1014" s="340"/>
      <c r="V1014" s="342"/>
    </row>
    <row r="1015" s="313" customFormat="1" ht="18" customHeight="1" spans="1:22">
      <c r="A1015" s="336" t="s">
        <v>2887</v>
      </c>
      <c r="B1015" s="7" t="s">
        <v>2888</v>
      </c>
      <c r="C1015" s="4" t="s">
        <v>2810</v>
      </c>
      <c r="D1015" s="337" t="s">
        <v>312</v>
      </c>
      <c r="E1015" s="477" t="s">
        <v>2889</v>
      </c>
      <c r="F1015" s="338">
        <v>13509727823</v>
      </c>
      <c r="G1015" s="339"/>
      <c r="H1015" s="339"/>
      <c r="I1015" s="340"/>
      <c r="J1015" s="341"/>
      <c r="K1015" s="341"/>
      <c r="L1015" s="340"/>
      <c r="M1015" s="340"/>
      <c r="N1015" s="340"/>
      <c r="O1015" s="340"/>
      <c r="P1015" s="340"/>
      <c r="Q1015" s="340"/>
      <c r="R1015" s="340"/>
      <c r="S1015" s="340"/>
      <c r="T1015" s="340"/>
      <c r="U1015" s="340"/>
      <c r="V1015" s="342"/>
    </row>
    <row r="1016" s="313" customFormat="1" ht="18" customHeight="1" spans="1:22">
      <c r="A1016" s="336" t="s">
        <v>2890</v>
      </c>
      <c r="B1016" s="7" t="s">
        <v>2891</v>
      </c>
      <c r="C1016" s="4" t="s">
        <v>2810</v>
      </c>
      <c r="D1016" s="337" t="s">
        <v>312</v>
      </c>
      <c r="E1016" s="477" t="s">
        <v>2892</v>
      </c>
      <c r="F1016" s="338">
        <v>15849752460</v>
      </c>
      <c r="G1016" s="339"/>
      <c r="H1016" s="339"/>
      <c r="I1016" s="340"/>
      <c r="J1016" s="341"/>
      <c r="K1016" s="341"/>
      <c r="L1016" s="340"/>
      <c r="M1016" s="340"/>
      <c r="N1016" s="340"/>
      <c r="O1016" s="340"/>
      <c r="P1016" s="340"/>
      <c r="Q1016" s="340"/>
      <c r="R1016" s="340"/>
      <c r="S1016" s="340"/>
      <c r="T1016" s="340"/>
      <c r="U1016" s="340"/>
      <c r="V1016" s="342"/>
    </row>
    <row r="1017" s="313" customFormat="1" ht="18" customHeight="1" spans="1:22">
      <c r="A1017" s="336" t="s">
        <v>2893</v>
      </c>
      <c r="B1017" s="7" t="s">
        <v>2894</v>
      </c>
      <c r="C1017" s="4" t="s">
        <v>2810</v>
      </c>
      <c r="D1017" s="337" t="s">
        <v>312</v>
      </c>
      <c r="E1017" s="477" t="s">
        <v>2895</v>
      </c>
      <c r="F1017" s="338">
        <v>17777791612</v>
      </c>
      <c r="G1017" s="339"/>
      <c r="H1017" s="339"/>
      <c r="I1017" s="340"/>
      <c r="J1017" s="341"/>
      <c r="K1017" s="341"/>
      <c r="L1017" s="340"/>
      <c r="M1017" s="340"/>
      <c r="N1017" s="340"/>
      <c r="O1017" s="340"/>
      <c r="P1017" s="340"/>
      <c r="Q1017" s="340"/>
      <c r="R1017" s="340"/>
      <c r="S1017" s="340"/>
      <c r="T1017" s="340"/>
      <c r="U1017" s="340"/>
      <c r="V1017" s="342"/>
    </row>
    <row r="1018" s="313" customFormat="1" ht="18" customHeight="1" spans="1:22">
      <c r="A1018" s="336" t="s">
        <v>2896</v>
      </c>
      <c r="B1018" s="4" t="s">
        <v>2897</v>
      </c>
      <c r="C1018" s="4" t="s">
        <v>2810</v>
      </c>
      <c r="D1018" s="4" t="s">
        <v>312</v>
      </c>
      <c r="E1018" s="477" t="s">
        <v>2898</v>
      </c>
      <c r="F1018" s="338">
        <v>17684321141</v>
      </c>
      <c r="G1018" s="339"/>
      <c r="H1018" s="339"/>
      <c r="I1018" s="340"/>
      <c r="J1018" s="341"/>
      <c r="K1018" s="341"/>
      <c r="L1018" s="340"/>
      <c r="M1018" s="340"/>
      <c r="N1018" s="340"/>
      <c r="O1018" s="340"/>
      <c r="P1018" s="340"/>
      <c r="Q1018" s="340"/>
      <c r="R1018" s="340"/>
      <c r="S1018" s="340"/>
      <c r="T1018" s="340"/>
      <c r="U1018" s="340"/>
      <c r="V1018" s="342"/>
    </row>
    <row r="1019" s="313" customFormat="1" ht="18" customHeight="1" spans="1:22">
      <c r="A1019" s="336" t="s">
        <v>2899</v>
      </c>
      <c r="B1019" s="4" t="s">
        <v>94</v>
      </c>
      <c r="C1019" s="4" t="s">
        <v>2810</v>
      </c>
      <c r="D1019" s="4" t="s">
        <v>312</v>
      </c>
      <c r="E1019" s="477" t="s">
        <v>2900</v>
      </c>
      <c r="F1019" s="338">
        <v>18135266028</v>
      </c>
      <c r="G1019" s="339"/>
      <c r="H1019" s="339"/>
      <c r="I1019" s="340"/>
      <c r="J1019" s="341"/>
      <c r="K1019" s="341"/>
      <c r="L1019" s="340"/>
      <c r="M1019" s="340"/>
      <c r="N1019" s="340"/>
      <c r="O1019" s="340"/>
      <c r="P1019" s="340"/>
      <c r="Q1019" s="340"/>
      <c r="R1019" s="340"/>
      <c r="S1019" s="340"/>
      <c r="T1019" s="340"/>
      <c r="U1019" s="340"/>
      <c r="V1019" s="342"/>
    </row>
    <row r="1020" s="313" customFormat="1" ht="18" customHeight="1" spans="1:22">
      <c r="A1020" s="336"/>
      <c r="B1020" s="4" t="s">
        <v>81</v>
      </c>
      <c r="C1020" s="4"/>
      <c r="D1020" s="4"/>
      <c r="E1020" s="4"/>
      <c r="F1020" s="338"/>
      <c r="G1020" s="339"/>
      <c r="H1020" s="339"/>
      <c r="I1020" s="340"/>
      <c r="J1020" s="341"/>
      <c r="K1020" s="341"/>
      <c r="L1020" s="340"/>
      <c r="M1020" s="340"/>
      <c r="N1020" s="340"/>
      <c r="O1020" s="340"/>
      <c r="P1020" s="340"/>
      <c r="Q1020" s="340"/>
      <c r="R1020" s="340"/>
      <c r="S1020" s="340"/>
      <c r="T1020" s="340"/>
      <c r="U1020" s="340"/>
      <c r="V1020" s="342"/>
    </row>
    <row r="1021" s="313" customFormat="1" ht="18" customHeight="1" spans="1:22">
      <c r="A1021" s="336" t="s">
        <v>2901</v>
      </c>
      <c r="B1021" s="3" t="s">
        <v>145</v>
      </c>
      <c r="C1021" s="4" t="s">
        <v>2902</v>
      </c>
      <c r="D1021" s="337" t="s">
        <v>251</v>
      </c>
      <c r="E1021" s="3" t="s">
        <v>2903</v>
      </c>
      <c r="F1021" s="338">
        <v>15134898839</v>
      </c>
      <c r="G1021" s="339"/>
      <c r="H1021" s="339"/>
      <c r="I1021" s="340"/>
      <c r="J1021" s="341"/>
      <c r="K1021" s="341"/>
      <c r="L1021" s="340"/>
      <c r="M1021" s="340"/>
      <c r="N1021" s="340"/>
      <c r="O1021" s="340"/>
      <c r="P1021" s="340"/>
      <c r="Q1021" s="340"/>
      <c r="R1021" s="340"/>
      <c r="S1021" s="340"/>
      <c r="T1021" s="340"/>
      <c r="U1021" s="340"/>
      <c r="V1021" s="342"/>
    </row>
    <row r="1022" s="313" customFormat="1" ht="18" customHeight="1" spans="1:22">
      <c r="A1022" s="336" t="s">
        <v>2904</v>
      </c>
      <c r="B1022" s="3" t="s">
        <v>216</v>
      </c>
      <c r="C1022" s="4" t="s">
        <v>2902</v>
      </c>
      <c r="D1022" s="337" t="s">
        <v>298</v>
      </c>
      <c r="E1022" s="3" t="s">
        <v>2905</v>
      </c>
      <c r="F1022" s="338">
        <v>13734773702</v>
      </c>
      <c r="G1022" s="339"/>
      <c r="H1022" s="339"/>
      <c r="I1022" s="340"/>
      <c r="J1022" s="341"/>
      <c r="K1022" s="341"/>
      <c r="L1022" s="340"/>
      <c r="M1022" s="340"/>
      <c r="N1022" s="340"/>
      <c r="O1022" s="340"/>
      <c r="P1022" s="340"/>
      <c r="Q1022" s="340"/>
      <c r="R1022" s="340"/>
      <c r="S1022" s="340"/>
      <c r="T1022" s="340"/>
      <c r="U1022" s="340"/>
      <c r="V1022" s="342"/>
    </row>
    <row r="1023" s="313" customFormat="1" ht="18" customHeight="1" spans="1:22">
      <c r="A1023" s="336" t="s">
        <v>2906</v>
      </c>
      <c r="B1023" s="3" t="s">
        <v>2907</v>
      </c>
      <c r="C1023" s="4" t="s">
        <v>2902</v>
      </c>
      <c r="D1023" s="337" t="s">
        <v>298</v>
      </c>
      <c r="E1023" s="476" t="s">
        <v>2908</v>
      </c>
      <c r="F1023" s="338">
        <v>18548187028</v>
      </c>
      <c r="G1023" s="339"/>
      <c r="H1023" s="339"/>
      <c r="I1023" s="340"/>
      <c r="J1023" s="341"/>
      <c r="K1023" s="341"/>
      <c r="L1023" s="340"/>
      <c r="M1023" s="340"/>
      <c r="N1023" s="340"/>
      <c r="O1023" s="340"/>
      <c r="P1023" s="340"/>
      <c r="Q1023" s="340"/>
      <c r="R1023" s="340"/>
      <c r="S1023" s="340"/>
      <c r="T1023" s="340"/>
      <c r="U1023" s="340"/>
      <c r="V1023" s="342"/>
    </row>
    <row r="1024" s="313" customFormat="1" ht="18" customHeight="1" spans="1:22">
      <c r="A1024" s="336" t="s">
        <v>2909</v>
      </c>
      <c r="B1024" s="3" t="s">
        <v>146</v>
      </c>
      <c r="C1024" s="4" t="s">
        <v>2910</v>
      </c>
      <c r="D1024" s="337" t="s">
        <v>251</v>
      </c>
      <c r="E1024" s="3" t="s">
        <v>2911</v>
      </c>
      <c r="F1024" s="338">
        <v>15149605695</v>
      </c>
      <c r="G1024" s="339"/>
      <c r="H1024" s="339"/>
      <c r="I1024" s="340"/>
      <c r="J1024" s="341"/>
      <c r="K1024" s="341"/>
      <c r="L1024" s="340"/>
      <c r="M1024" s="340"/>
      <c r="N1024" s="340"/>
      <c r="O1024" s="340"/>
      <c r="P1024" s="340"/>
      <c r="Q1024" s="340"/>
      <c r="R1024" s="340"/>
      <c r="S1024" s="340"/>
      <c r="T1024" s="340"/>
      <c r="U1024" s="340"/>
      <c r="V1024" s="342"/>
    </row>
    <row r="1025" s="313" customFormat="1" ht="18" customHeight="1" spans="1:22">
      <c r="A1025" s="336" t="s">
        <v>2912</v>
      </c>
      <c r="B1025" s="3" t="s">
        <v>2913</v>
      </c>
      <c r="C1025" s="4" t="s">
        <v>2910</v>
      </c>
      <c r="D1025" s="337" t="s">
        <v>251</v>
      </c>
      <c r="E1025" s="3" t="s">
        <v>2914</v>
      </c>
      <c r="F1025" s="338">
        <v>17701256988</v>
      </c>
      <c r="G1025" s="339"/>
      <c r="H1025" s="339"/>
      <c r="I1025" s="340"/>
      <c r="J1025" s="341"/>
      <c r="K1025" s="341"/>
      <c r="L1025" s="340"/>
      <c r="M1025" s="340"/>
      <c r="N1025" s="340"/>
      <c r="O1025" s="340"/>
      <c r="P1025" s="340"/>
      <c r="Q1025" s="340"/>
      <c r="R1025" s="340"/>
      <c r="S1025" s="340"/>
      <c r="T1025" s="340"/>
      <c r="U1025" s="340"/>
      <c r="V1025" s="342"/>
    </row>
    <row r="1026" s="313" customFormat="1" ht="18" customHeight="1" spans="1:22">
      <c r="A1026" s="336" t="s">
        <v>2915</v>
      </c>
      <c r="B1026" s="3" t="s">
        <v>168</v>
      </c>
      <c r="C1026" s="4" t="s">
        <v>2910</v>
      </c>
      <c r="D1026" s="337" t="s">
        <v>251</v>
      </c>
      <c r="E1026" s="3" t="s">
        <v>2916</v>
      </c>
      <c r="F1026" s="338">
        <v>18847714464</v>
      </c>
      <c r="G1026" s="339"/>
      <c r="H1026" s="339"/>
      <c r="I1026" s="340"/>
      <c r="J1026" s="341"/>
      <c r="K1026" s="341"/>
      <c r="L1026" s="340"/>
      <c r="M1026" s="340"/>
      <c r="N1026" s="340"/>
      <c r="O1026" s="340"/>
      <c r="P1026" s="340"/>
      <c r="Q1026" s="340"/>
      <c r="R1026" s="340"/>
      <c r="S1026" s="340"/>
      <c r="T1026" s="340"/>
      <c r="U1026" s="340"/>
      <c r="V1026" s="342"/>
    </row>
    <row r="1027" s="313" customFormat="1" ht="18" customHeight="1" spans="1:22">
      <c r="A1027" s="336" t="s">
        <v>2917</v>
      </c>
      <c r="B1027" s="3" t="s">
        <v>147</v>
      </c>
      <c r="C1027" s="4" t="s">
        <v>2910</v>
      </c>
      <c r="D1027" s="337" t="s">
        <v>298</v>
      </c>
      <c r="E1027" s="3" t="s">
        <v>2918</v>
      </c>
      <c r="F1027" s="338">
        <v>15804893679</v>
      </c>
      <c r="G1027" s="339"/>
      <c r="H1027" s="339"/>
      <c r="I1027" s="340"/>
      <c r="J1027" s="341"/>
      <c r="K1027" s="341"/>
      <c r="L1027" s="340"/>
      <c r="M1027" s="340"/>
      <c r="N1027" s="340"/>
      <c r="O1027" s="340"/>
      <c r="P1027" s="340"/>
      <c r="Q1027" s="340"/>
      <c r="R1027" s="340"/>
      <c r="S1027" s="340"/>
      <c r="T1027" s="340"/>
      <c r="U1027" s="340"/>
      <c r="V1027" s="342"/>
    </row>
    <row r="1028" s="313" customFormat="1" ht="18" customHeight="1" spans="1:22">
      <c r="A1028" s="336" t="s">
        <v>2919</v>
      </c>
      <c r="B1028" s="3" t="s">
        <v>2920</v>
      </c>
      <c r="C1028" s="4" t="s">
        <v>2910</v>
      </c>
      <c r="D1028" s="337" t="s">
        <v>298</v>
      </c>
      <c r="E1028" s="3" t="s">
        <v>2921</v>
      </c>
      <c r="F1028" s="338">
        <v>18947099897</v>
      </c>
      <c r="G1028" s="339"/>
      <c r="H1028" s="339"/>
      <c r="I1028" s="340"/>
      <c r="J1028" s="341"/>
      <c r="K1028" s="341"/>
      <c r="L1028" s="340"/>
      <c r="M1028" s="340"/>
      <c r="N1028" s="340"/>
      <c r="O1028" s="340"/>
      <c r="P1028" s="340"/>
      <c r="Q1028" s="340"/>
      <c r="R1028" s="340"/>
      <c r="S1028" s="340"/>
      <c r="T1028" s="340"/>
      <c r="U1028" s="340"/>
      <c r="V1028" s="342"/>
    </row>
    <row r="1029" s="313" customFormat="1" ht="18" customHeight="1" spans="1:22">
      <c r="A1029" s="336" t="s">
        <v>2922</v>
      </c>
      <c r="B1029" s="3" t="s">
        <v>149</v>
      </c>
      <c r="C1029" s="4" t="s">
        <v>2910</v>
      </c>
      <c r="D1029" s="337" t="s">
        <v>298</v>
      </c>
      <c r="E1029" s="3" t="s">
        <v>2923</v>
      </c>
      <c r="F1029" s="338">
        <v>13585388076</v>
      </c>
      <c r="G1029" s="339">
        <v>45812</v>
      </c>
      <c r="H1029" s="339">
        <v>45817</v>
      </c>
      <c r="I1029" s="340">
        <v>3769.51</v>
      </c>
      <c r="J1029" s="341"/>
      <c r="K1029" s="341"/>
      <c r="L1029" s="340"/>
      <c r="M1029" s="340"/>
      <c r="N1029" s="340"/>
      <c r="O1029" s="340"/>
      <c r="P1029" s="340"/>
      <c r="Q1029" s="340"/>
      <c r="R1029" s="340"/>
      <c r="S1029" s="340"/>
      <c r="T1029" s="340"/>
      <c r="U1029" s="340"/>
      <c r="V1029" s="342"/>
    </row>
    <row r="1030" s="313" customFormat="1" ht="18" customHeight="1" spans="1:22">
      <c r="A1030" s="336" t="s">
        <v>2924</v>
      </c>
      <c r="B1030" s="3" t="s">
        <v>2925</v>
      </c>
      <c r="C1030" s="4" t="s">
        <v>2910</v>
      </c>
      <c r="D1030" s="337" t="s">
        <v>298</v>
      </c>
      <c r="E1030" s="3" t="s">
        <v>2926</v>
      </c>
      <c r="F1030" s="338">
        <v>13847886255</v>
      </c>
      <c r="G1030" s="339"/>
      <c r="H1030" s="339"/>
      <c r="I1030" s="340"/>
      <c r="J1030" s="341"/>
      <c r="K1030" s="341"/>
      <c r="L1030" s="340"/>
      <c r="M1030" s="340"/>
      <c r="N1030" s="340"/>
      <c r="O1030" s="340"/>
      <c r="P1030" s="340"/>
      <c r="Q1030" s="340"/>
      <c r="R1030" s="340"/>
      <c r="S1030" s="340"/>
      <c r="T1030" s="340"/>
      <c r="U1030" s="340"/>
      <c r="V1030" s="342"/>
    </row>
    <row r="1031" s="313" customFormat="1" ht="18" customHeight="1" spans="1:22">
      <c r="A1031" s="336" t="s">
        <v>2927</v>
      </c>
      <c r="B1031" s="3" t="s">
        <v>2928</v>
      </c>
      <c r="C1031" s="4" t="s">
        <v>2910</v>
      </c>
      <c r="D1031" s="337" t="s">
        <v>298</v>
      </c>
      <c r="E1031" s="476" t="s">
        <v>2929</v>
      </c>
      <c r="F1031" s="338">
        <v>13337170139</v>
      </c>
      <c r="G1031" s="339"/>
      <c r="H1031" s="339"/>
      <c r="I1031" s="340"/>
      <c r="J1031" s="341"/>
      <c r="K1031" s="341"/>
      <c r="L1031" s="340"/>
      <c r="M1031" s="340"/>
      <c r="N1031" s="340"/>
      <c r="O1031" s="340"/>
      <c r="P1031" s="340"/>
      <c r="Q1031" s="340"/>
      <c r="R1031" s="340"/>
      <c r="S1031" s="340"/>
      <c r="T1031" s="340"/>
      <c r="U1031" s="340"/>
      <c r="V1031" s="342"/>
    </row>
    <row r="1032" s="313" customFormat="1" ht="18" customHeight="1" spans="1:22">
      <c r="A1032" s="336" t="s">
        <v>2930</v>
      </c>
      <c r="B1032" s="3" t="s">
        <v>2931</v>
      </c>
      <c r="C1032" s="4" t="s">
        <v>2932</v>
      </c>
      <c r="D1032" s="337" t="s">
        <v>251</v>
      </c>
      <c r="E1032" s="3" t="s">
        <v>2933</v>
      </c>
      <c r="F1032" s="338" t="s">
        <v>253</v>
      </c>
      <c r="G1032" s="339"/>
      <c r="H1032" s="339"/>
      <c r="I1032" s="340"/>
      <c r="J1032" s="341"/>
      <c r="K1032" s="341"/>
      <c r="L1032" s="340"/>
      <c r="M1032" s="340"/>
      <c r="N1032" s="340"/>
      <c r="O1032" s="340"/>
      <c r="P1032" s="340"/>
      <c r="Q1032" s="340"/>
      <c r="R1032" s="340"/>
      <c r="S1032" s="340"/>
      <c r="T1032" s="340"/>
      <c r="U1032" s="340"/>
      <c r="V1032" s="342"/>
    </row>
    <row r="1033" s="313" customFormat="1" ht="18" customHeight="1" spans="1:22">
      <c r="A1033" s="336" t="s">
        <v>2934</v>
      </c>
      <c r="B1033" s="3" t="s">
        <v>220</v>
      </c>
      <c r="C1033" s="4" t="s">
        <v>2932</v>
      </c>
      <c r="D1033" s="337" t="s">
        <v>298</v>
      </c>
      <c r="E1033" s="3" t="s">
        <v>2935</v>
      </c>
      <c r="F1033" s="338">
        <v>18686040415</v>
      </c>
      <c r="G1033" s="339"/>
      <c r="H1033" s="339"/>
      <c r="I1033" s="340"/>
      <c r="J1033" s="341"/>
      <c r="K1033" s="341"/>
      <c r="L1033" s="340"/>
      <c r="M1033" s="340"/>
      <c r="N1033" s="340"/>
      <c r="O1033" s="340"/>
      <c r="P1033" s="340"/>
      <c r="Q1033" s="340"/>
      <c r="R1033" s="340"/>
      <c r="S1033" s="340"/>
      <c r="T1033" s="340"/>
      <c r="U1033" s="340"/>
      <c r="V1033" s="342"/>
    </row>
    <row r="1034" s="313" customFormat="1" ht="18" customHeight="1" spans="1:22">
      <c r="A1034" s="336" t="s">
        <v>2936</v>
      </c>
      <c r="B1034" s="3" t="s">
        <v>221</v>
      </c>
      <c r="C1034" s="4" t="s">
        <v>2932</v>
      </c>
      <c r="D1034" s="337" t="s">
        <v>298</v>
      </c>
      <c r="E1034" s="3" t="s">
        <v>2937</v>
      </c>
      <c r="F1034" s="338">
        <v>15326064707</v>
      </c>
      <c r="G1034" s="339"/>
      <c r="H1034" s="339"/>
      <c r="I1034" s="340"/>
      <c r="J1034" s="341"/>
      <c r="K1034" s="341"/>
      <c r="L1034" s="340"/>
      <c r="M1034" s="340"/>
      <c r="N1034" s="340"/>
      <c r="O1034" s="340"/>
      <c r="P1034" s="340"/>
      <c r="Q1034" s="340"/>
      <c r="R1034" s="340"/>
      <c r="S1034" s="340"/>
      <c r="T1034" s="340"/>
      <c r="U1034" s="340"/>
      <c r="V1034" s="342"/>
    </row>
    <row r="1035" s="313" customFormat="1" ht="18" customHeight="1" spans="1:22">
      <c r="A1035" s="336" t="s">
        <v>2938</v>
      </c>
      <c r="B1035" s="4" t="s">
        <v>2939</v>
      </c>
      <c r="C1035" s="4" t="s">
        <v>2932</v>
      </c>
      <c r="D1035" s="4" t="s">
        <v>298</v>
      </c>
      <c r="E1035" s="477" t="s">
        <v>2940</v>
      </c>
      <c r="F1035" s="338">
        <v>13614717411</v>
      </c>
      <c r="G1035" s="339"/>
      <c r="H1035" s="339"/>
      <c r="I1035" s="340"/>
      <c r="J1035" s="341"/>
      <c r="K1035" s="341"/>
      <c r="L1035" s="340"/>
      <c r="M1035" s="340"/>
      <c r="N1035" s="340"/>
      <c r="O1035" s="340"/>
      <c r="P1035" s="340"/>
      <c r="Q1035" s="340"/>
      <c r="R1035" s="340"/>
      <c r="S1035" s="340"/>
      <c r="T1035" s="340"/>
      <c r="U1035" s="340"/>
      <c r="V1035" s="342"/>
    </row>
    <row r="1036" s="313" customFormat="1" ht="18" customHeight="1" spans="1:22">
      <c r="A1036" s="336" t="s">
        <v>2941</v>
      </c>
      <c r="B1036" s="3" t="s">
        <v>77</v>
      </c>
      <c r="C1036" s="4" t="s">
        <v>2932</v>
      </c>
      <c r="D1036" s="337" t="s">
        <v>298</v>
      </c>
      <c r="E1036" s="476" t="s">
        <v>2942</v>
      </c>
      <c r="F1036" s="338">
        <v>15235165114</v>
      </c>
      <c r="G1036" s="339"/>
      <c r="H1036" s="339"/>
      <c r="I1036" s="340"/>
      <c r="J1036" s="341"/>
      <c r="K1036" s="341"/>
      <c r="L1036" s="340"/>
      <c r="M1036" s="340"/>
      <c r="N1036" s="340"/>
      <c r="O1036" s="340"/>
      <c r="P1036" s="340"/>
      <c r="Q1036" s="340"/>
      <c r="R1036" s="340"/>
      <c r="S1036" s="340"/>
      <c r="T1036" s="340"/>
      <c r="U1036" s="340"/>
      <c r="V1036" s="342"/>
    </row>
    <row r="1037" s="313" customFormat="1" ht="18" customHeight="1" spans="1:22">
      <c r="A1037" s="336" t="s">
        <v>2943</v>
      </c>
      <c r="B1037" s="3" t="s">
        <v>78</v>
      </c>
      <c r="C1037" s="4" t="s">
        <v>2932</v>
      </c>
      <c r="D1037" s="337" t="s">
        <v>298</v>
      </c>
      <c r="E1037" s="3" t="s">
        <v>2944</v>
      </c>
      <c r="F1037" s="338">
        <v>15247757022</v>
      </c>
      <c r="G1037" s="339"/>
      <c r="H1037" s="339"/>
      <c r="I1037" s="340"/>
      <c r="J1037" s="341"/>
      <c r="K1037" s="341"/>
      <c r="L1037" s="340"/>
      <c r="M1037" s="340"/>
      <c r="N1037" s="340"/>
      <c r="O1037" s="340"/>
      <c r="P1037" s="340"/>
      <c r="Q1037" s="340"/>
      <c r="R1037" s="340"/>
      <c r="S1037" s="340"/>
      <c r="T1037" s="340"/>
      <c r="U1037" s="340"/>
      <c r="V1037" s="342"/>
    </row>
    <row r="1038" s="313" customFormat="1" ht="18" customHeight="1" spans="1:22">
      <c r="A1038" s="336"/>
      <c r="B1038" s="3" t="s">
        <v>2945</v>
      </c>
      <c r="C1038" s="4"/>
      <c r="D1038" s="337"/>
      <c r="E1038" s="3"/>
      <c r="F1038" s="338"/>
      <c r="G1038" s="339"/>
      <c r="H1038" s="339"/>
      <c r="I1038" s="340"/>
      <c r="J1038" s="341"/>
      <c r="K1038" s="341"/>
      <c r="L1038" s="340"/>
      <c r="M1038" s="340"/>
      <c r="N1038" s="340"/>
      <c r="O1038" s="340"/>
      <c r="P1038" s="340"/>
      <c r="Q1038" s="340"/>
      <c r="R1038" s="340"/>
      <c r="S1038" s="340"/>
      <c r="T1038" s="340"/>
      <c r="U1038" s="340"/>
      <c r="V1038" s="342"/>
    </row>
    <row r="1039" s="313" customFormat="1" ht="18" customHeight="1" spans="1:22">
      <c r="A1039" s="336" t="s">
        <v>2946</v>
      </c>
      <c r="B1039" s="3" t="s">
        <v>2947</v>
      </c>
      <c r="C1039" s="4" t="s">
        <v>2948</v>
      </c>
      <c r="D1039" s="337" t="s">
        <v>2949</v>
      </c>
      <c r="E1039" s="476" t="s">
        <v>2950</v>
      </c>
      <c r="F1039" s="338">
        <v>18947811416</v>
      </c>
      <c r="G1039" s="339"/>
      <c r="H1039" s="339"/>
      <c r="I1039" s="340"/>
      <c r="J1039" s="341"/>
      <c r="K1039" s="341"/>
      <c r="L1039" s="340"/>
      <c r="M1039" s="340"/>
      <c r="N1039" s="340"/>
      <c r="O1039" s="340"/>
      <c r="P1039" s="340"/>
      <c r="Q1039" s="340"/>
      <c r="R1039" s="340"/>
      <c r="S1039" s="340"/>
      <c r="T1039" s="340"/>
      <c r="U1039" s="340"/>
      <c r="V1039" s="342"/>
    </row>
    <row r="1040" s="313" customFormat="1" ht="18" customHeight="1" spans="1:22">
      <c r="A1040" s="336" t="s">
        <v>2951</v>
      </c>
      <c r="B1040" s="3" t="s">
        <v>2952</v>
      </c>
      <c r="C1040" s="4" t="s">
        <v>2948</v>
      </c>
      <c r="D1040" s="337" t="s">
        <v>2953</v>
      </c>
      <c r="E1040" s="3" t="s">
        <v>2954</v>
      </c>
      <c r="F1040" s="338">
        <v>13947777059</v>
      </c>
      <c r="G1040" s="339"/>
      <c r="H1040" s="339"/>
      <c r="I1040" s="340"/>
      <c r="J1040" s="341"/>
      <c r="K1040" s="341"/>
      <c r="L1040" s="340"/>
      <c r="M1040" s="340"/>
      <c r="N1040" s="340"/>
      <c r="O1040" s="340"/>
      <c r="P1040" s="340"/>
      <c r="Q1040" s="340"/>
      <c r="R1040" s="340"/>
      <c r="S1040" s="340"/>
      <c r="T1040" s="340"/>
      <c r="U1040" s="340"/>
      <c r="V1040" s="342"/>
    </row>
    <row r="1041" s="313" customFormat="1" ht="18" customHeight="1" spans="1:22">
      <c r="A1041" s="336" t="s">
        <v>2955</v>
      </c>
      <c r="B1041" s="3" t="s">
        <v>2956</v>
      </c>
      <c r="C1041" s="4" t="s">
        <v>2948</v>
      </c>
      <c r="D1041" s="337" t="s">
        <v>2953</v>
      </c>
      <c r="E1041" s="476" t="s">
        <v>2957</v>
      </c>
      <c r="F1041" s="338">
        <v>15149661202</v>
      </c>
      <c r="G1041" s="339">
        <v>45765</v>
      </c>
      <c r="H1041" s="339">
        <v>45767</v>
      </c>
      <c r="I1041" s="340">
        <v>870.8</v>
      </c>
      <c r="J1041" s="341"/>
      <c r="K1041" s="341"/>
      <c r="L1041" s="340"/>
      <c r="M1041" s="340"/>
      <c r="N1041" s="340"/>
      <c r="O1041" s="340"/>
      <c r="P1041" s="340"/>
      <c r="Q1041" s="340"/>
      <c r="R1041" s="340"/>
      <c r="S1041" s="340"/>
      <c r="T1041" s="340"/>
      <c r="U1041" s="340"/>
      <c r="V1041" s="342"/>
    </row>
    <row r="1042" s="313" customFormat="1" ht="18" customHeight="1" spans="1:22">
      <c r="A1042" s="336" t="s">
        <v>2958</v>
      </c>
      <c r="B1042" s="3" t="s">
        <v>2959</v>
      </c>
      <c r="C1042" s="3" t="s">
        <v>2948</v>
      </c>
      <c r="D1042" s="3" t="s">
        <v>2953</v>
      </c>
      <c r="E1042" s="477" t="s">
        <v>2960</v>
      </c>
      <c r="F1042" s="338">
        <v>17735746441</v>
      </c>
      <c r="G1042" s="339">
        <v>45717</v>
      </c>
      <c r="H1042" s="339">
        <v>45728</v>
      </c>
      <c r="I1042" s="340">
        <v>2355</v>
      </c>
      <c r="J1042" s="341"/>
      <c r="K1042" s="341"/>
      <c r="L1042" s="340"/>
      <c r="M1042" s="340"/>
      <c r="N1042" s="340"/>
      <c r="O1042" s="340"/>
      <c r="P1042" s="340"/>
      <c r="Q1042" s="340"/>
      <c r="R1042" s="340"/>
      <c r="S1042" s="340"/>
      <c r="T1042" s="340"/>
      <c r="U1042" s="340"/>
      <c r="V1042" s="342"/>
    </row>
    <row r="1043" s="313" customFormat="1" ht="18" customHeight="1" spans="1:22">
      <c r="A1043" s="336" t="s">
        <v>2961</v>
      </c>
      <c r="B1043" s="3" t="s">
        <v>2962</v>
      </c>
      <c r="C1043" s="3" t="s">
        <v>2948</v>
      </c>
      <c r="D1043" s="3" t="s">
        <v>2953</v>
      </c>
      <c r="E1043" s="477" t="s">
        <v>2963</v>
      </c>
      <c r="F1043" s="338">
        <v>13110286814</v>
      </c>
      <c r="G1043" s="339"/>
      <c r="H1043" s="339"/>
      <c r="I1043" s="340"/>
      <c r="J1043" s="341"/>
      <c r="K1043" s="341"/>
      <c r="L1043" s="340"/>
      <c r="M1043" s="340"/>
      <c r="N1043" s="340"/>
      <c r="O1043" s="340"/>
      <c r="P1043" s="340"/>
      <c r="Q1043" s="340"/>
      <c r="R1043" s="340"/>
      <c r="S1043" s="340"/>
      <c r="T1043" s="340"/>
      <c r="U1043" s="340"/>
      <c r="V1043" s="342"/>
    </row>
    <row r="1044" s="313" customFormat="1" ht="18" customHeight="1" spans="1:22">
      <c r="A1044" s="336" t="s">
        <v>2964</v>
      </c>
      <c r="B1044" s="3" t="s">
        <v>2965</v>
      </c>
      <c r="C1044" s="3" t="s">
        <v>2948</v>
      </c>
      <c r="D1044" s="3" t="s">
        <v>2953</v>
      </c>
      <c r="E1044" s="477" t="s">
        <v>2966</v>
      </c>
      <c r="F1044" s="338">
        <v>19903419816</v>
      </c>
      <c r="G1044" s="339"/>
      <c r="H1044" s="339"/>
      <c r="I1044" s="340"/>
      <c r="J1044" s="341"/>
      <c r="K1044" s="341"/>
      <c r="L1044" s="340"/>
      <c r="M1044" s="340"/>
      <c r="N1044" s="340"/>
      <c r="O1044" s="340"/>
      <c r="P1044" s="340"/>
      <c r="Q1044" s="340"/>
      <c r="R1044" s="340"/>
      <c r="S1044" s="340"/>
      <c r="T1044" s="340"/>
      <c r="U1044" s="340"/>
      <c r="V1044" s="342"/>
    </row>
    <row r="1045" s="313" customFormat="1" ht="18" customHeight="1" spans="1:22">
      <c r="A1045" s="336" t="s">
        <v>2967</v>
      </c>
      <c r="B1045" s="3" t="s">
        <v>2968</v>
      </c>
      <c r="C1045" s="3" t="s">
        <v>2948</v>
      </c>
      <c r="D1045" s="4" t="s">
        <v>2953</v>
      </c>
      <c r="E1045" s="477" t="s">
        <v>2969</v>
      </c>
      <c r="F1045" s="338">
        <v>15734770408</v>
      </c>
      <c r="G1045" s="339"/>
      <c r="H1045" s="339"/>
      <c r="I1045" s="340"/>
      <c r="J1045" s="341"/>
      <c r="K1045" s="341"/>
      <c r="L1045" s="340"/>
      <c r="M1045" s="340"/>
      <c r="N1045" s="340"/>
      <c r="O1045" s="340"/>
      <c r="P1045" s="340"/>
      <c r="Q1045" s="340"/>
      <c r="R1045" s="340"/>
      <c r="S1045" s="340"/>
      <c r="T1045" s="340"/>
      <c r="U1045" s="340"/>
      <c r="V1045" s="342"/>
    </row>
    <row r="1046" s="313" customFormat="1" ht="18" customHeight="1" spans="1:22">
      <c r="A1046" s="336" t="s">
        <v>2970</v>
      </c>
      <c r="B1046" s="3" t="s">
        <v>2971</v>
      </c>
      <c r="C1046" s="3" t="s">
        <v>2948</v>
      </c>
      <c r="D1046" s="4" t="s">
        <v>2953</v>
      </c>
      <c r="E1046" s="477" t="s">
        <v>2972</v>
      </c>
      <c r="F1046" s="338">
        <v>18648677429</v>
      </c>
      <c r="G1046" s="339"/>
      <c r="H1046" s="339"/>
      <c r="I1046" s="340"/>
      <c r="J1046" s="341"/>
      <c r="K1046" s="341"/>
      <c r="L1046" s="340"/>
      <c r="M1046" s="340"/>
      <c r="N1046" s="340"/>
      <c r="O1046" s="340"/>
      <c r="P1046" s="340"/>
      <c r="Q1046" s="340"/>
      <c r="R1046" s="340"/>
      <c r="S1046" s="340"/>
      <c r="T1046" s="340"/>
      <c r="U1046" s="340"/>
      <c r="V1046" s="342"/>
    </row>
    <row r="1047" s="313" customFormat="1" ht="18" customHeight="1" spans="1:22">
      <c r="A1047" s="336" t="s">
        <v>2973</v>
      </c>
      <c r="B1047" s="3" t="s">
        <v>2974</v>
      </c>
      <c r="C1047" s="3" t="s">
        <v>2948</v>
      </c>
      <c r="D1047" s="4" t="s">
        <v>2953</v>
      </c>
      <c r="E1047" s="477" t="s">
        <v>2975</v>
      </c>
      <c r="F1047" s="338">
        <v>13113530859</v>
      </c>
      <c r="G1047" s="339"/>
      <c r="H1047" s="339"/>
      <c r="I1047" s="340"/>
      <c r="J1047" s="341"/>
      <c r="K1047" s="341"/>
      <c r="L1047" s="340"/>
      <c r="M1047" s="340"/>
      <c r="N1047" s="340"/>
      <c r="O1047" s="340"/>
      <c r="P1047" s="340"/>
      <c r="Q1047" s="340"/>
      <c r="R1047" s="340"/>
      <c r="S1047" s="340"/>
      <c r="T1047" s="340"/>
      <c r="U1047" s="340"/>
      <c r="V1047" s="342"/>
    </row>
    <row r="1048" s="313" customFormat="1" ht="18" customHeight="1" spans="1:22">
      <c r="A1048" s="336" t="s">
        <v>2976</v>
      </c>
      <c r="B1048" s="3" t="s">
        <v>2977</v>
      </c>
      <c r="C1048" s="3" t="s">
        <v>2948</v>
      </c>
      <c r="D1048" s="4" t="s">
        <v>2953</v>
      </c>
      <c r="E1048" s="477" t="s">
        <v>2978</v>
      </c>
      <c r="F1048" s="338">
        <v>18847840176</v>
      </c>
      <c r="G1048" s="339"/>
      <c r="H1048" s="339"/>
      <c r="I1048" s="340"/>
      <c r="J1048" s="341"/>
      <c r="K1048" s="341"/>
      <c r="L1048" s="340"/>
      <c r="M1048" s="340"/>
      <c r="N1048" s="340"/>
      <c r="O1048" s="340"/>
      <c r="P1048" s="340"/>
      <c r="Q1048" s="340"/>
      <c r="R1048" s="340"/>
      <c r="S1048" s="340"/>
      <c r="T1048" s="340"/>
      <c r="U1048" s="340"/>
      <c r="V1048" s="342"/>
    </row>
    <row r="1049" s="313" customFormat="1" ht="18" customHeight="1" spans="1:22">
      <c r="A1049" s="336" t="s">
        <v>2979</v>
      </c>
      <c r="B1049" s="3" t="s">
        <v>2980</v>
      </c>
      <c r="C1049" s="3" t="s">
        <v>2948</v>
      </c>
      <c r="D1049" s="4" t="s">
        <v>2953</v>
      </c>
      <c r="E1049" s="477" t="s">
        <v>2981</v>
      </c>
      <c r="F1049" s="338">
        <v>13296961179</v>
      </c>
      <c r="G1049" s="339"/>
      <c r="H1049" s="339"/>
      <c r="I1049" s="340"/>
      <c r="J1049" s="341"/>
      <c r="K1049" s="341"/>
      <c r="L1049" s="340"/>
      <c r="M1049" s="340"/>
      <c r="N1049" s="340"/>
      <c r="O1049" s="340"/>
      <c r="P1049" s="340"/>
      <c r="Q1049" s="340"/>
      <c r="R1049" s="340"/>
      <c r="S1049" s="340"/>
      <c r="T1049" s="340"/>
      <c r="U1049" s="340"/>
      <c r="V1049" s="342"/>
    </row>
    <row r="1050" s="313" customFormat="1" ht="18" customHeight="1" spans="1:22">
      <c r="A1050" s="336" t="s">
        <v>2982</v>
      </c>
      <c r="B1050" s="3" t="s">
        <v>2983</v>
      </c>
      <c r="C1050" s="3" t="s">
        <v>2948</v>
      </c>
      <c r="D1050" s="4" t="s">
        <v>2953</v>
      </c>
      <c r="E1050" s="477" t="s">
        <v>2984</v>
      </c>
      <c r="F1050" s="338">
        <v>18581591771</v>
      </c>
      <c r="G1050" s="339"/>
      <c r="H1050" s="339"/>
      <c r="I1050" s="340"/>
      <c r="J1050" s="341"/>
      <c r="K1050" s="341"/>
      <c r="L1050" s="340"/>
      <c r="M1050" s="340"/>
      <c r="N1050" s="340"/>
      <c r="O1050" s="340"/>
      <c r="P1050" s="340"/>
      <c r="Q1050" s="340"/>
      <c r="R1050" s="340"/>
      <c r="S1050" s="340"/>
      <c r="T1050" s="340"/>
      <c r="U1050" s="340"/>
      <c r="V1050" s="342"/>
    </row>
    <row r="1051" s="313" customFormat="1" ht="18" customHeight="1" spans="1:22">
      <c r="A1051" s="336" t="s">
        <v>2985</v>
      </c>
      <c r="B1051" s="3" t="s">
        <v>2986</v>
      </c>
      <c r="C1051" s="3" t="s">
        <v>2948</v>
      </c>
      <c r="D1051" s="4" t="s">
        <v>2953</v>
      </c>
      <c r="E1051" s="477" t="s">
        <v>2987</v>
      </c>
      <c r="F1051" s="338">
        <v>15540458516</v>
      </c>
      <c r="G1051" s="339"/>
      <c r="H1051" s="339"/>
      <c r="I1051" s="340"/>
      <c r="J1051" s="341"/>
      <c r="K1051" s="341"/>
      <c r="L1051" s="340"/>
      <c r="M1051" s="340"/>
      <c r="N1051" s="340"/>
      <c r="O1051" s="340"/>
      <c r="P1051" s="340"/>
      <c r="Q1051" s="340"/>
      <c r="R1051" s="340"/>
      <c r="S1051" s="340"/>
      <c r="T1051" s="340"/>
      <c r="U1051" s="340"/>
      <c r="V1051" s="342"/>
    </row>
    <row r="1052" s="313" customFormat="1" ht="18" customHeight="1" spans="1:22">
      <c r="A1052" s="336" t="s">
        <v>2988</v>
      </c>
      <c r="B1052" s="3" t="s">
        <v>2989</v>
      </c>
      <c r="C1052" s="3" t="s">
        <v>2948</v>
      </c>
      <c r="D1052" s="4" t="s">
        <v>2953</v>
      </c>
      <c r="E1052" s="477" t="s">
        <v>2990</v>
      </c>
      <c r="F1052" s="338">
        <v>15547778306</v>
      </c>
      <c r="G1052" s="339"/>
      <c r="H1052" s="339"/>
      <c r="I1052" s="340"/>
      <c r="J1052" s="341"/>
      <c r="K1052" s="341"/>
      <c r="L1052" s="340"/>
      <c r="M1052" s="340"/>
      <c r="N1052" s="340"/>
      <c r="O1052" s="340"/>
      <c r="P1052" s="340"/>
      <c r="Q1052" s="340"/>
      <c r="R1052" s="340"/>
      <c r="S1052" s="340"/>
      <c r="T1052" s="340"/>
      <c r="U1052" s="340"/>
      <c r="V1052" s="342"/>
    </row>
    <row r="1053" s="313" customFormat="1" ht="18" customHeight="1" spans="1:22">
      <c r="A1053" s="336" t="s">
        <v>2991</v>
      </c>
      <c r="B1053" s="3" t="s">
        <v>2992</v>
      </c>
      <c r="C1053" s="3" t="s">
        <v>2948</v>
      </c>
      <c r="D1053" s="4" t="s">
        <v>2953</v>
      </c>
      <c r="E1053" s="477" t="s">
        <v>2993</v>
      </c>
      <c r="F1053" s="338">
        <v>18347275958</v>
      </c>
      <c r="G1053" s="339"/>
      <c r="H1053" s="339"/>
      <c r="I1053" s="340"/>
      <c r="J1053" s="341"/>
      <c r="K1053" s="341"/>
      <c r="L1053" s="340"/>
      <c r="M1053" s="340"/>
      <c r="N1053" s="340"/>
      <c r="O1053" s="340"/>
      <c r="P1053" s="340"/>
      <c r="Q1053" s="340"/>
      <c r="R1053" s="340"/>
      <c r="S1053" s="340"/>
      <c r="T1053" s="340"/>
      <c r="U1053" s="340"/>
      <c r="V1053" s="342"/>
    </row>
    <row r="1054" s="313" customFormat="1" ht="18" customHeight="1" spans="1:22">
      <c r="A1054" s="336" t="s">
        <v>2994</v>
      </c>
      <c r="B1054" s="3" t="s">
        <v>2995</v>
      </c>
      <c r="C1054" s="3" t="s">
        <v>2948</v>
      </c>
      <c r="D1054" s="4" t="s">
        <v>2953</v>
      </c>
      <c r="E1054" s="477" t="s">
        <v>2996</v>
      </c>
      <c r="F1054" s="338">
        <v>19104779291</v>
      </c>
      <c r="G1054" s="339"/>
      <c r="H1054" s="339"/>
      <c r="I1054" s="340"/>
      <c r="J1054" s="341"/>
      <c r="K1054" s="341"/>
      <c r="L1054" s="340"/>
      <c r="M1054" s="340"/>
      <c r="N1054" s="340"/>
      <c r="O1054" s="340"/>
      <c r="P1054" s="340"/>
      <c r="Q1054" s="340"/>
      <c r="R1054" s="340"/>
      <c r="S1054" s="340"/>
      <c r="T1054" s="340"/>
      <c r="U1054" s="340"/>
      <c r="V1054" s="342"/>
    </row>
    <row r="1055" s="313" customFormat="1" ht="18" customHeight="1" spans="1:22">
      <c r="A1055" s="336" t="s">
        <v>2997</v>
      </c>
      <c r="B1055" s="4" t="s">
        <v>2998</v>
      </c>
      <c r="C1055" s="4" t="s">
        <v>2948</v>
      </c>
      <c r="D1055" s="4" t="s">
        <v>2953</v>
      </c>
      <c r="E1055" s="477" t="s">
        <v>2999</v>
      </c>
      <c r="F1055" s="338">
        <v>13848715070</v>
      </c>
      <c r="G1055" s="339"/>
      <c r="H1055" s="339"/>
      <c r="I1055" s="340"/>
      <c r="J1055" s="341"/>
      <c r="K1055" s="341"/>
      <c r="L1055" s="340"/>
      <c r="M1055" s="340"/>
      <c r="N1055" s="340"/>
      <c r="O1055" s="340"/>
      <c r="P1055" s="340"/>
      <c r="Q1055" s="340"/>
      <c r="R1055" s="340"/>
      <c r="S1055" s="340"/>
      <c r="T1055" s="340"/>
      <c r="U1055" s="340"/>
      <c r="V1055" s="342"/>
    </row>
    <row r="1056" s="313" customFormat="1" ht="18" customHeight="1" spans="1:22">
      <c r="A1056" s="336" t="s">
        <v>3000</v>
      </c>
      <c r="B1056" s="4" t="s">
        <v>779</v>
      </c>
      <c r="C1056" s="4" t="s">
        <v>2948</v>
      </c>
      <c r="D1056" s="4" t="s">
        <v>2953</v>
      </c>
      <c r="E1056" s="477" t="s">
        <v>3001</v>
      </c>
      <c r="F1056" s="338">
        <v>16500648889</v>
      </c>
      <c r="G1056" s="339"/>
      <c r="H1056" s="339"/>
      <c r="I1056" s="340"/>
      <c r="J1056" s="341"/>
      <c r="K1056" s="341"/>
      <c r="L1056" s="340"/>
      <c r="M1056" s="340"/>
      <c r="N1056" s="340"/>
      <c r="O1056" s="340"/>
      <c r="P1056" s="340"/>
      <c r="Q1056" s="340"/>
      <c r="R1056" s="340"/>
      <c r="S1056" s="340"/>
      <c r="T1056" s="340"/>
      <c r="U1056" s="340"/>
      <c r="V1056" s="342"/>
    </row>
    <row r="1057" s="313" customFormat="1" ht="18" customHeight="1" spans="1:22">
      <c r="A1057" s="336" t="s">
        <v>3002</v>
      </c>
      <c r="B1057" s="4" t="s">
        <v>3003</v>
      </c>
      <c r="C1057" s="4" t="s">
        <v>2948</v>
      </c>
      <c r="D1057" s="4" t="s">
        <v>2953</v>
      </c>
      <c r="E1057" s="477" t="s">
        <v>3004</v>
      </c>
      <c r="F1057" s="338">
        <v>15698370682</v>
      </c>
      <c r="G1057" s="339"/>
      <c r="H1057" s="339"/>
      <c r="I1057" s="340"/>
      <c r="J1057" s="341"/>
      <c r="K1057" s="341"/>
      <c r="L1057" s="340"/>
      <c r="M1057" s="340"/>
      <c r="N1057" s="340"/>
      <c r="O1057" s="340"/>
      <c r="P1057" s="340"/>
      <c r="Q1057" s="340"/>
      <c r="R1057" s="340"/>
      <c r="S1057" s="340"/>
      <c r="T1057" s="340"/>
      <c r="U1057" s="340"/>
      <c r="V1057" s="342"/>
    </row>
    <row r="1058" s="313" customFormat="1" ht="18" customHeight="1" spans="1:22">
      <c r="A1058" s="336" t="s">
        <v>3005</v>
      </c>
      <c r="B1058" s="3" t="s">
        <v>170</v>
      </c>
      <c r="C1058" s="4" t="s">
        <v>172</v>
      </c>
      <c r="D1058" s="337" t="s">
        <v>251</v>
      </c>
      <c r="E1058" s="3" t="s">
        <v>171</v>
      </c>
      <c r="F1058" s="338">
        <v>15004775341</v>
      </c>
      <c r="G1058" s="339"/>
      <c r="H1058" s="339"/>
      <c r="I1058" s="340"/>
      <c r="J1058" s="341"/>
      <c r="K1058" s="341"/>
      <c r="L1058" s="340"/>
      <c r="M1058" s="340"/>
      <c r="N1058" s="340"/>
      <c r="O1058" s="340"/>
      <c r="P1058" s="340"/>
      <c r="Q1058" s="340"/>
      <c r="R1058" s="340"/>
      <c r="S1058" s="340"/>
      <c r="T1058" s="340"/>
      <c r="U1058" s="340"/>
      <c r="V1058" s="342"/>
    </row>
    <row r="1059" s="313" customFormat="1" ht="18" customHeight="1" spans="1:22">
      <c r="A1059" s="336" t="s">
        <v>3006</v>
      </c>
      <c r="B1059" s="3" t="s">
        <v>222</v>
      </c>
      <c r="C1059" s="4" t="s">
        <v>172</v>
      </c>
      <c r="D1059" s="337" t="s">
        <v>298</v>
      </c>
      <c r="E1059" s="3" t="s">
        <v>3007</v>
      </c>
      <c r="F1059" s="338">
        <v>13722077786</v>
      </c>
      <c r="G1059" s="339"/>
      <c r="H1059" s="339"/>
      <c r="I1059" s="340"/>
      <c r="J1059" s="341"/>
      <c r="K1059" s="341"/>
      <c r="L1059" s="340"/>
      <c r="M1059" s="340"/>
      <c r="N1059" s="340"/>
      <c r="O1059" s="340"/>
      <c r="P1059" s="340"/>
      <c r="Q1059" s="340"/>
      <c r="R1059" s="340"/>
      <c r="S1059" s="340"/>
      <c r="T1059" s="340"/>
      <c r="U1059" s="340"/>
      <c r="V1059" s="342"/>
    </row>
    <row r="1060" s="313" customFormat="1" ht="18" customHeight="1" spans="1:22">
      <c r="A1060" s="336" t="s">
        <v>3008</v>
      </c>
      <c r="B1060" s="3" t="s">
        <v>80</v>
      </c>
      <c r="C1060" s="4" t="s">
        <v>172</v>
      </c>
      <c r="D1060" s="337" t="s">
        <v>298</v>
      </c>
      <c r="E1060" s="3" t="s">
        <v>3009</v>
      </c>
      <c r="F1060" s="338">
        <v>15332875556</v>
      </c>
      <c r="G1060" s="339"/>
      <c r="H1060" s="339"/>
      <c r="I1060" s="340"/>
      <c r="J1060" s="341"/>
      <c r="K1060" s="341"/>
      <c r="L1060" s="340"/>
      <c r="M1060" s="340"/>
      <c r="N1060" s="340"/>
      <c r="O1060" s="340"/>
      <c r="P1060" s="340"/>
      <c r="Q1060" s="340"/>
      <c r="R1060" s="340"/>
      <c r="S1060" s="340"/>
      <c r="T1060" s="340"/>
      <c r="U1060" s="340"/>
      <c r="V1060" s="342"/>
    </row>
    <row r="1061" s="313" customFormat="1" ht="18" customHeight="1" spans="1:22">
      <c r="A1061" s="336" t="s">
        <v>3010</v>
      </c>
      <c r="B1061" s="3" t="s">
        <v>3011</v>
      </c>
      <c r="C1061" s="4" t="s">
        <v>172</v>
      </c>
      <c r="D1061" s="337" t="s">
        <v>312</v>
      </c>
      <c r="E1061" s="3" t="s">
        <v>3012</v>
      </c>
      <c r="F1061" s="338">
        <v>13847777577</v>
      </c>
      <c r="G1061" s="339"/>
      <c r="H1061" s="339"/>
      <c r="I1061" s="340"/>
      <c r="J1061" s="341"/>
      <c r="K1061" s="341"/>
      <c r="L1061" s="340"/>
      <c r="M1061" s="340"/>
      <c r="N1061" s="340"/>
      <c r="O1061" s="340"/>
      <c r="P1061" s="340"/>
      <c r="Q1061" s="340"/>
      <c r="R1061" s="340"/>
      <c r="S1061" s="340"/>
      <c r="T1061" s="340"/>
      <c r="U1061" s="340"/>
      <c r="V1061" s="342"/>
    </row>
    <row r="1062" s="313" customFormat="1" ht="18" customHeight="1" spans="1:22">
      <c r="A1062" s="336" t="s">
        <v>3013</v>
      </c>
      <c r="B1062" s="3" t="s">
        <v>3014</v>
      </c>
      <c r="C1062" s="4" t="s">
        <v>172</v>
      </c>
      <c r="D1062" s="337" t="s">
        <v>312</v>
      </c>
      <c r="E1062" s="3" t="s">
        <v>3015</v>
      </c>
      <c r="F1062" s="338">
        <v>13653508343</v>
      </c>
      <c r="G1062" s="339"/>
      <c r="H1062" s="339"/>
      <c r="I1062" s="340"/>
      <c r="J1062" s="341"/>
      <c r="K1062" s="341"/>
      <c r="L1062" s="340"/>
      <c r="M1062" s="340"/>
      <c r="N1062" s="340"/>
      <c r="O1062" s="340"/>
      <c r="P1062" s="340"/>
      <c r="Q1062" s="340"/>
      <c r="R1062" s="340"/>
      <c r="S1062" s="340"/>
      <c r="T1062" s="340"/>
      <c r="U1062" s="340"/>
      <c r="V1062" s="342"/>
    </row>
    <row r="1063" s="313" customFormat="1" ht="18" customHeight="1" spans="1:22">
      <c r="A1063" s="336" t="s">
        <v>3016</v>
      </c>
      <c r="B1063" s="3" t="s">
        <v>226</v>
      </c>
      <c r="C1063" s="4" t="s">
        <v>172</v>
      </c>
      <c r="D1063" s="337" t="s">
        <v>312</v>
      </c>
      <c r="E1063" s="3" t="s">
        <v>3017</v>
      </c>
      <c r="F1063" s="338">
        <v>13947707889</v>
      </c>
      <c r="G1063" s="339"/>
      <c r="H1063" s="339"/>
      <c r="I1063" s="340"/>
      <c r="J1063" s="341"/>
      <c r="K1063" s="341"/>
      <c r="L1063" s="340"/>
      <c r="M1063" s="340"/>
      <c r="N1063" s="340"/>
      <c r="O1063" s="340"/>
      <c r="P1063" s="340"/>
      <c r="Q1063" s="340"/>
      <c r="R1063" s="340"/>
      <c r="S1063" s="340"/>
      <c r="T1063" s="340"/>
      <c r="U1063" s="340"/>
      <c r="V1063" s="342"/>
    </row>
    <row r="1064" s="313" customFormat="1" ht="18" customHeight="1" spans="1:22">
      <c r="A1064" s="336"/>
      <c r="B1064" s="3" t="s">
        <v>3018</v>
      </c>
      <c r="C1064" s="4" t="s">
        <v>172</v>
      </c>
      <c r="D1064" s="337" t="s">
        <v>312</v>
      </c>
      <c r="E1064" s="3" t="s">
        <v>3019</v>
      </c>
      <c r="F1064" s="338">
        <v>13474871970</v>
      </c>
      <c r="G1064" s="339"/>
      <c r="H1064" s="339"/>
      <c r="I1064" s="340"/>
      <c r="J1064" s="341"/>
      <c r="K1064" s="341"/>
      <c r="L1064" s="340"/>
      <c r="M1064" s="340"/>
      <c r="N1064" s="340"/>
      <c r="O1064" s="340"/>
      <c r="P1064" s="340"/>
      <c r="Q1064" s="340"/>
      <c r="R1064" s="340"/>
      <c r="S1064" s="340"/>
      <c r="T1064" s="340"/>
      <c r="U1064" s="340"/>
      <c r="V1064" s="342"/>
    </row>
    <row r="1065" s="313" customFormat="1" ht="18" customHeight="1" spans="1:22">
      <c r="A1065" s="336"/>
      <c r="B1065" s="3" t="s">
        <v>3020</v>
      </c>
      <c r="C1065" s="4" t="s">
        <v>172</v>
      </c>
      <c r="D1065" s="337" t="s">
        <v>312</v>
      </c>
      <c r="E1065" s="3" t="s">
        <v>3021</v>
      </c>
      <c r="F1065" s="338">
        <v>14794791561</v>
      </c>
      <c r="G1065" s="339"/>
      <c r="H1065" s="339"/>
      <c r="I1065" s="340"/>
      <c r="J1065" s="341"/>
      <c r="K1065" s="341"/>
      <c r="L1065" s="340"/>
      <c r="M1065" s="340"/>
      <c r="N1065" s="340"/>
      <c r="O1065" s="340"/>
      <c r="P1065" s="340"/>
      <c r="Q1065" s="340"/>
      <c r="R1065" s="340"/>
      <c r="S1065" s="340"/>
      <c r="T1065" s="340"/>
      <c r="U1065" s="340"/>
      <c r="V1065" s="342"/>
    </row>
    <row r="1066" s="313" customFormat="1" ht="18" customHeight="1" spans="1:22">
      <c r="A1066" s="336"/>
      <c r="B1066" s="3" t="s">
        <v>3022</v>
      </c>
      <c r="C1066" s="4" t="s">
        <v>172</v>
      </c>
      <c r="D1066" s="337" t="s">
        <v>312</v>
      </c>
      <c r="E1066" s="3" t="s">
        <v>3023</v>
      </c>
      <c r="F1066" s="338">
        <v>18347769978</v>
      </c>
      <c r="G1066" s="339"/>
      <c r="H1066" s="339"/>
      <c r="I1066" s="340"/>
      <c r="J1066" s="341"/>
      <c r="K1066" s="341"/>
      <c r="L1066" s="340"/>
      <c r="M1066" s="340"/>
      <c r="N1066" s="340"/>
      <c r="O1066" s="340"/>
      <c r="P1066" s="340"/>
      <c r="Q1066" s="340"/>
      <c r="R1066" s="340"/>
      <c r="S1066" s="340"/>
      <c r="T1066" s="340"/>
      <c r="U1066" s="340"/>
      <c r="V1066" s="342"/>
    </row>
    <row r="1067" s="313" customFormat="1" ht="18" customHeight="1" spans="1:22">
      <c r="A1067" s="336"/>
      <c r="B1067" s="3" t="s">
        <v>3024</v>
      </c>
      <c r="C1067" s="4" t="s">
        <v>172</v>
      </c>
      <c r="D1067" s="337" t="s">
        <v>312</v>
      </c>
      <c r="E1067" s="3" t="s">
        <v>3025</v>
      </c>
      <c r="F1067" s="338">
        <v>13633566533</v>
      </c>
      <c r="G1067" s="339"/>
      <c r="H1067" s="339"/>
      <c r="I1067" s="340"/>
      <c r="J1067" s="341"/>
      <c r="K1067" s="341"/>
      <c r="L1067" s="340"/>
      <c r="M1067" s="340"/>
      <c r="N1067" s="340"/>
      <c r="O1067" s="340"/>
      <c r="P1067" s="340"/>
      <c r="Q1067" s="340"/>
      <c r="R1067" s="340"/>
      <c r="S1067" s="340"/>
      <c r="T1067" s="340"/>
      <c r="U1067" s="340"/>
      <c r="V1067" s="342"/>
    </row>
    <row r="1068" s="313" customFormat="1" ht="18" customHeight="1" spans="1:22">
      <c r="A1068" s="336"/>
      <c r="B1068" s="3" t="s">
        <v>3026</v>
      </c>
      <c r="C1068" s="4" t="s">
        <v>172</v>
      </c>
      <c r="D1068" s="337" t="s">
        <v>312</v>
      </c>
      <c r="E1068" s="3" t="s">
        <v>3027</v>
      </c>
      <c r="F1068" s="338">
        <v>13789470209</v>
      </c>
      <c r="G1068" s="339"/>
      <c r="H1068" s="339"/>
      <c r="I1068" s="340"/>
      <c r="J1068" s="341"/>
      <c r="K1068" s="341"/>
      <c r="L1068" s="340"/>
      <c r="M1068" s="340"/>
      <c r="N1068" s="340"/>
      <c r="O1068" s="340"/>
      <c r="P1068" s="340"/>
      <c r="Q1068" s="340"/>
      <c r="R1068" s="340"/>
      <c r="S1068" s="340"/>
      <c r="T1068" s="340"/>
      <c r="U1068" s="340"/>
      <c r="V1068" s="342"/>
    </row>
    <row r="1069" s="313" customFormat="1" ht="18" customHeight="1" spans="1:22">
      <c r="A1069" s="336"/>
      <c r="B1069" s="3" t="s">
        <v>3028</v>
      </c>
      <c r="C1069" s="4" t="s">
        <v>172</v>
      </c>
      <c r="D1069" s="337" t="s">
        <v>312</v>
      </c>
      <c r="E1069" s="3" t="s">
        <v>3029</v>
      </c>
      <c r="F1069" s="338">
        <v>18248070377</v>
      </c>
      <c r="G1069" s="339"/>
      <c r="H1069" s="339"/>
      <c r="I1069" s="340"/>
      <c r="J1069" s="341"/>
      <c r="K1069" s="341"/>
      <c r="L1069" s="340"/>
      <c r="M1069" s="340"/>
      <c r="N1069" s="340"/>
      <c r="O1069" s="340"/>
      <c r="P1069" s="340"/>
      <c r="Q1069" s="340"/>
      <c r="R1069" s="340"/>
      <c r="S1069" s="340"/>
      <c r="T1069" s="340"/>
      <c r="U1069" s="340"/>
      <c r="V1069" s="342"/>
    </row>
    <row r="1070" s="313" customFormat="1" ht="18" customHeight="1" spans="1:22">
      <c r="A1070" s="336"/>
      <c r="B1070" s="4" t="s">
        <v>3030</v>
      </c>
      <c r="C1070" s="4" t="s">
        <v>172</v>
      </c>
      <c r="D1070" s="4" t="s">
        <v>312</v>
      </c>
      <c r="E1070" s="477" t="s">
        <v>3031</v>
      </c>
      <c r="F1070" s="338">
        <v>15704888834</v>
      </c>
      <c r="G1070" s="339"/>
      <c r="H1070" s="339"/>
      <c r="I1070" s="340"/>
      <c r="J1070" s="341"/>
      <c r="K1070" s="341"/>
      <c r="L1070" s="340"/>
      <c r="M1070" s="340"/>
      <c r="N1070" s="340"/>
      <c r="O1070" s="340"/>
      <c r="P1070" s="340"/>
      <c r="Q1070" s="340"/>
      <c r="R1070" s="340"/>
      <c r="S1070" s="340"/>
      <c r="T1070" s="340"/>
      <c r="U1070" s="340"/>
      <c r="V1070" s="342"/>
    </row>
    <row r="1071" s="313" customFormat="1" ht="18" customHeight="1" spans="1:22">
      <c r="A1071" s="336"/>
      <c r="B1071" s="4" t="s">
        <v>3032</v>
      </c>
      <c r="C1071" s="4" t="s">
        <v>172</v>
      </c>
      <c r="D1071" s="4" t="s">
        <v>312</v>
      </c>
      <c r="E1071" s="477" t="s">
        <v>3033</v>
      </c>
      <c r="F1071" s="338">
        <v>14794930778</v>
      </c>
      <c r="G1071" s="339"/>
      <c r="H1071" s="339"/>
      <c r="I1071" s="340"/>
      <c r="J1071" s="341"/>
      <c r="K1071" s="341"/>
      <c r="L1071" s="340"/>
      <c r="M1071" s="340"/>
      <c r="N1071" s="340"/>
      <c r="O1071" s="340"/>
      <c r="P1071" s="340"/>
      <c r="Q1071" s="340"/>
      <c r="R1071" s="340"/>
      <c r="S1071" s="340"/>
      <c r="T1071" s="340"/>
      <c r="U1071" s="340"/>
      <c r="V1071" s="342"/>
    </row>
    <row r="1072" s="313" customFormat="1" ht="18" customHeight="1" spans="1:22">
      <c r="A1072" s="336"/>
      <c r="B1072" s="4" t="s">
        <v>3034</v>
      </c>
      <c r="C1072" s="4" t="s">
        <v>172</v>
      </c>
      <c r="D1072" s="4" t="s">
        <v>312</v>
      </c>
      <c r="E1072" s="477" t="s">
        <v>3035</v>
      </c>
      <c r="F1072" s="338">
        <v>15924587502</v>
      </c>
      <c r="G1072" s="339"/>
      <c r="H1072" s="339"/>
      <c r="I1072" s="340"/>
      <c r="J1072" s="341"/>
      <c r="K1072" s="341"/>
      <c r="L1072" s="340"/>
      <c r="M1072" s="340"/>
      <c r="N1072" s="340"/>
      <c r="O1072" s="340"/>
      <c r="P1072" s="340"/>
      <c r="Q1072" s="340"/>
      <c r="R1072" s="340"/>
      <c r="S1072" s="340"/>
      <c r="T1072" s="340"/>
      <c r="U1072" s="340"/>
      <c r="V1072" s="342"/>
    </row>
    <row r="1073" s="313" customFormat="1" ht="18" customHeight="1" spans="1:22">
      <c r="A1073" s="336"/>
      <c r="B1073" s="4" t="s">
        <v>3036</v>
      </c>
      <c r="C1073" s="4" t="s">
        <v>172</v>
      </c>
      <c r="D1073" s="4" t="s">
        <v>312</v>
      </c>
      <c r="E1073" s="477" t="s">
        <v>3037</v>
      </c>
      <c r="F1073" s="338">
        <v>15047396105</v>
      </c>
      <c r="G1073" s="339"/>
      <c r="H1073" s="339"/>
      <c r="I1073" s="340"/>
      <c r="J1073" s="341"/>
      <c r="K1073" s="341"/>
      <c r="L1073" s="340"/>
      <c r="M1073" s="340"/>
      <c r="N1073" s="340"/>
      <c r="O1073" s="340"/>
      <c r="P1073" s="340"/>
      <c r="Q1073" s="340"/>
      <c r="R1073" s="340"/>
      <c r="S1073" s="340"/>
      <c r="T1073" s="340"/>
      <c r="U1073" s="340"/>
      <c r="V1073" s="342"/>
    </row>
    <row r="1074" s="313" customFormat="1" ht="18" customHeight="1" spans="1:22">
      <c r="A1074" s="336"/>
      <c r="B1074" s="3" t="s">
        <v>3038</v>
      </c>
      <c r="C1074" s="4" t="s">
        <v>172</v>
      </c>
      <c r="D1074" s="337" t="s">
        <v>312</v>
      </c>
      <c r="E1074" s="3" t="s">
        <v>3039</v>
      </c>
      <c r="F1074" s="338">
        <v>13384777840</v>
      </c>
      <c r="G1074" s="339"/>
      <c r="H1074" s="339"/>
      <c r="I1074" s="340"/>
      <c r="J1074" s="341"/>
      <c r="K1074" s="341"/>
      <c r="L1074" s="340"/>
      <c r="M1074" s="340"/>
      <c r="N1074" s="340"/>
      <c r="O1074" s="340"/>
      <c r="P1074" s="340"/>
      <c r="Q1074" s="340"/>
      <c r="R1074" s="340"/>
      <c r="S1074" s="340"/>
      <c r="T1074" s="340"/>
      <c r="U1074" s="340"/>
      <c r="V1074" s="342"/>
    </row>
    <row r="1075" s="313" customFormat="1" ht="18" customHeight="1" spans="1:22">
      <c r="A1075" s="336"/>
      <c r="B1075" s="3" t="s">
        <v>3040</v>
      </c>
      <c r="C1075" s="4" t="s">
        <v>172</v>
      </c>
      <c r="D1075" s="337" t="s">
        <v>312</v>
      </c>
      <c r="E1075" s="3" t="s">
        <v>3041</v>
      </c>
      <c r="F1075" s="338">
        <v>15247754339</v>
      </c>
      <c r="G1075" s="339"/>
      <c r="H1075" s="339"/>
      <c r="I1075" s="340"/>
      <c r="J1075" s="341"/>
      <c r="K1075" s="341"/>
      <c r="L1075" s="340"/>
      <c r="M1075" s="340"/>
      <c r="N1075" s="340"/>
      <c r="O1075" s="340"/>
      <c r="P1075" s="340"/>
      <c r="Q1075" s="340"/>
      <c r="R1075" s="340"/>
      <c r="S1075" s="340"/>
      <c r="T1075" s="340"/>
      <c r="U1075" s="340"/>
      <c r="V1075" s="342"/>
    </row>
    <row r="1076" s="313" customFormat="1" ht="18" customHeight="1" spans="1:22">
      <c r="A1076" s="336"/>
      <c r="B1076" s="4" t="s">
        <v>3042</v>
      </c>
      <c r="C1076" s="4" t="s">
        <v>172</v>
      </c>
      <c r="D1076" s="4" t="s">
        <v>312</v>
      </c>
      <c r="E1076" s="477" t="s">
        <v>3043</v>
      </c>
      <c r="F1076" s="338">
        <v>15134854985</v>
      </c>
      <c r="G1076" s="339"/>
      <c r="H1076" s="339"/>
      <c r="I1076" s="340"/>
      <c r="J1076" s="341"/>
      <c r="K1076" s="341"/>
      <c r="L1076" s="340"/>
      <c r="M1076" s="340"/>
      <c r="N1076" s="340"/>
      <c r="O1076" s="340"/>
      <c r="P1076" s="340"/>
      <c r="Q1076" s="340"/>
      <c r="R1076" s="340"/>
      <c r="S1076" s="340"/>
      <c r="T1076" s="340"/>
      <c r="U1076" s="340"/>
      <c r="V1076" s="342"/>
    </row>
    <row r="1077" s="313" customFormat="1" ht="18" customHeight="1" spans="1:22">
      <c r="A1077" s="336"/>
      <c r="B1077" s="3" t="s">
        <v>102</v>
      </c>
      <c r="C1077" s="4" t="s">
        <v>172</v>
      </c>
      <c r="D1077" s="337" t="s">
        <v>312</v>
      </c>
      <c r="E1077" s="3" t="s">
        <v>3044</v>
      </c>
      <c r="F1077" s="338">
        <v>13633506228</v>
      </c>
      <c r="G1077" s="339"/>
      <c r="H1077" s="339"/>
      <c r="I1077" s="340"/>
      <c r="J1077" s="341"/>
      <c r="K1077" s="341"/>
      <c r="L1077" s="340"/>
      <c r="M1077" s="340"/>
      <c r="N1077" s="340"/>
      <c r="O1077" s="340"/>
      <c r="P1077" s="340"/>
      <c r="Q1077" s="340"/>
      <c r="R1077" s="340"/>
      <c r="S1077" s="340"/>
      <c r="T1077" s="340"/>
      <c r="U1077" s="340"/>
      <c r="V1077" s="342"/>
    </row>
    <row r="1078" s="313" customFormat="1" ht="18" customHeight="1" spans="1:22">
      <c r="A1078" s="336"/>
      <c r="B1078" s="3" t="s">
        <v>3045</v>
      </c>
      <c r="C1078" s="4" t="s">
        <v>172</v>
      </c>
      <c r="D1078" s="337" t="s">
        <v>312</v>
      </c>
      <c r="E1078" s="3" t="s">
        <v>3046</v>
      </c>
      <c r="F1078" s="338">
        <v>13848675631</v>
      </c>
      <c r="G1078" s="339"/>
      <c r="H1078" s="339"/>
      <c r="I1078" s="340"/>
      <c r="J1078" s="341"/>
      <c r="K1078" s="341"/>
      <c r="L1078" s="340"/>
      <c r="M1078" s="340"/>
      <c r="N1078" s="340"/>
      <c r="O1078" s="340"/>
      <c r="P1078" s="340"/>
      <c r="Q1078" s="340"/>
      <c r="R1078" s="340"/>
      <c r="S1078" s="340"/>
      <c r="T1078" s="340"/>
      <c r="U1078" s="340"/>
      <c r="V1078" s="342"/>
    </row>
    <row r="1079" s="313" customFormat="1" ht="18" customHeight="1" spans="1:22">
      <c r="A1079" s="336"/>
      <c r="B1079" s="3" t="s">
        <v>3047</v>
      </c>
      <c r="C1079" s="4" t="s">
        <v>172</v>
      </c>
      <c r="D1079" s="337" t="s">
        <v>312</v>
      </c>
      <c r="E1079" s="3" t="s">
        <v>3048</v>
      </c>
      <c r="F1079" s="338">
        <v>15947276393</v>
      </c>
      <c r="G1079" s="339"/>
      <c r="H1079" s="339"/>
      <c r="I1079" s="340"/>
      <c r="J1079" s="341"/>
      <c r="K1079" s="341"/>
      <c r="L1079" s="340"/>
      <c r="M1079" s="340"/>
      <c r="N1079" s="340"/>
      <c r="O1079" s="340"/>
      <c r="P1079" s="340"/>
      <c r="Q1079" s="340"/>
      <c r="R1079" s="340"/>
      <c r="S1079" s="340"/>
      <c r="T1079" s="340"/>
      <c r="U1079" s="340"/>
      <c r="V1079" s="342"/>
    </row>
    <row r="1080" s="313" customFormat="1" ht="18" customHeight="1" spans="1:22">
      <c r="A1080" s="336"/>
      <c r="B1080" s="3" t="s">
        <v>3049</v>
      </c>
      <c r="C1080" s="4" t="s">
        <v>172</v>
      </c>
      <c r="D1080" s="337" t="s">
        <v>312</v>
      </c>
      <c r="E1080" s="3" t="s">
        <v>3050</v>
      </c>
      <c r="F1080" s="338">
        <v>13354779084</v>
      </c>
      <c r="G1080" s="339"/>
      <c r="H1080" s="339"/>
      <c r="I1080" s="340"/>
      <c r="J1080" s="341"/>
      <c r="K1080" s="341"/>
      <c r="L1080" s="340"/>
      <c r="M1080" s="340"/>
      <c r="N1080" s="340"/>
      <c r="O1080" s="340"/>
      <c r="P1080" s="340"/>
      <c r="Q1080" s="340"/>
      <c r="R1080" s="340"/>
      <c r="S1080" s="340"/>
      <c r="T1080" s="340"/>
      <c r="U1080" s="340"/>
      <c r="V1080" s="342"/>
    </row>
    <row r="1081" s="313" customFormat="1" ht="18" customHeight="1" spans="1:22">
      <c r="A1081" s="336"/>
      <c r="B1081" s="3" t="s">
        <v>3051</v>
      </c>
      <c r="C1081" s="4" t="s">
        <v>172</v>
      </c>
      <c r="D1081" s="337" t="s">
        <v>312</v>
      </c>
      <c r="E1081" s="3" t="s">
        <v>3052</v>
      </c>
      <c r="F1081" s="338">
        <v>13948673858</v>
      </c>
      <c r="G1081" s="339"/>
      <c r="H1081" s="339"/>
      <c r="I1081" s="340"/>
      <c r="J1081" s="341"/>
      <c r="K1081" s="341"/>
      <c r="L1081" s="340"/>
      <c r="M1081" s="340"/>
      <c r="N1081" s="340"/>
      <c r="O1081" s="340"/>
      <c r="P1081" s="340"/>
      <c r="Q1081" s="340"/>
      <c r="R1081" s="340"/>
      <c r="S1081" s="340"/>
      <c r="T1081" s="340"/>
      <c r="U1081" s="340"/>
      <c r="V1081" s="342"/>
    </row>
    <row r="1082" s="313" customFormat="1" ht="18" customHeight="1" spans="1:22">
      <c r="A1082" s="336"/>
      <c r="B1082" s="3" t="s">
        <v>3053</v>
      </c>
      <c r="C1082" s="4" t="s">
        <v>172</v>
      </c>
      <c r="D1082" s="337" t="s">
        <v>312</v>
      </c>
      <c r="E1082" s="3" t="s">
        <v>3054</v>
      </c>
      <c r="F1082" s="338">
        <v>13847373412</v>
      </c>
      <c r="G1082" s="339"/>
      <c r="H1082" s="339"/>
      <c r="I1082" s="340"/>
      <c r="J1082" s="341"/>
      <c r="K1082" s="341"/>
      <c r="L1082" s="340"/>
      <c r="M1082" s="340"/>
      <c r="N1082" s="340"/>
      <c r="O1082" s="340"/>
      <c r="P1082" s="340"/>
      <c r="Q1082" s="340"/>
      <c r="R1082" s="340"/>
      <c r="S1082" s="340"/>
      <c r="T1082" s="340"/>
      <c r="U1082" s="340"/>
      <c r="V1082" s="342"/>
    </row>
    <row r="1083" s="313" customFormat="1" ht="18" customHeight="1" spans="1:22">
      <c r="A1083" s="336"/>
      <c r="B1083" s="3" t="s">
        <v>3055</v>
      </c>
      <c r="C1083" s="4" t="s">
        <v>172</v>
      </c>
      <c r="D1083" s="337" t="s">
        <v>312</v>
      </c>
      <c r="E1083" s="3" t="s">
        <v>3056</v>
      </c>
      <c r="F1083" s="338">
        <v>18048085741</v>
      </c>
      <c r="G1083" s="339"/>
      <c r="H1083" s="339"/>
      <c r="I1083" s="340"/>
      <c r="J1083" s="341"/>
      <c r="K1083" s="341"/>
      <c r="L1083" s="340"/>
      <c r="M1083" s="340"/>
      <c r="N1083" s="340"/>
      <c r="O1083" s="340"/>
      <c r="P1083" s="340"/>
      <c r="Q1083" s="340"/>
      <c r="R1083" s="340"/>
      <c r="S1083" s="340"/>
      <c r="T1083" s="340"/>
      <c r="U1083" s="340"/>
      <c r="V1083" s="342"/>
    </row>
    <row r="1084" s="313" customFormat="1" ht="18" customHeight="1" spans="1:22">
      <c r="A1084" s="336"/>
      <c r="B1084" s="3" t="s">
        <v>3057</v>
      </c>
      <c r="C1084" s="4" t="s">
        <v>172</v>
      </c>
      <c r="D1084" s="337" t="s">
        <v>312</v>
      </c>
      <c r="E1084" s="3" t="s">
        <v>3058</v>
      </c>
      <c r="F1084" s="338">
        <v>13474787744</v>
      </c>
      <c r="G1084" s="339"/>
      <c r="H1084" s="339"/>
      <c r="I1084" s="340"/>
      <c r="J1084" s="341"/>
      <c r="K1084" s="341"/>
      <c r="L1084" s="340"/>
      <c r="M1084" s="340"/>
      <c r="N1084" s="340"/>
      <c r="O1084" s="340"/>
      <c r="P1084" s="340"/>
      <c r="Q1084" s="340"/>
      <c r="R1084" s="340"/>
      <c r="S1084" s="340"/>
      <c r="T1084" s="340"/>
      <c r="U1084" s="340"/>
      <c r="V1084" s="342"/>
    </row>
    <row r="1085" s="313" customFormat="1" ht="18" customHeight="1" spans="1:22">
      <c r="A1085" s="336"/>
      <c r="B1085" s="3" t="s">
        <v>3059</v>
      </c>
      <c r="C1085" s="4" t="s">
        <v>172</v>
      </c>
      <c r="D1085" s="337" t="s">
        <v>312</v>
      </c>
      <c r="E1085" s="3" t="s">
        <v>3060</v>
      </c>
      <c r="F1085" s="338">
        <v>13947729247</v>
      </c>
      <c r="G1085" s="339"/>
      <c r="H1085" s="339"/>
      <c r="I1085" s="340"/>
      <c r="J1085" s="341"/>
      <c r="K1085" s="341"/>
      <c r="L1085" s="340"/>
      <c r="M1085" s="340"/>
      <c r="N1085" s="340"/>
      <c r="O1085" s="340"/>
      <c r="P1085" s="340"/>
      <c r="Q1085" s="340"/>
      <c r="R1085" s="340"/>
      <c r="S1085" s="340"/>
      <c r="T1085" s="340"/>
      <c r="U1085" s="340"/>
      <c r="V1085" s="342"/>
    </row>
    <row r="1086" s="313" customFormat="1" ht="18" customHeight="1" spans="1:22">
      <c r="A1086" s="336"/>
      <c r="B1086" s="3" t="s">
        <v>3061</v>
      </c>
      <c r="C1086" s="4" t="s">
        <v>172</v>
      </c>
      <c r="D1086" s="337" t="s">
        <v>312</v>
      </c>
      <c r="E1086" s="3" t="s">
        <v>3062</v>
      </c>
      <c r="F1086" s="338">
        <v>13947748830</v>
      </c>
      <c r="G1086" s="339"/>
      <c r="H1086" s="339"/>
      <c r="I1086" s="340"/>
      <c r="J1086" s="341"/>
      <c r="K1086" s="341"/>
      <c r="L1086" s="340"/>
      <c r="M1086" s="340"/>
      <c r="N1086" s="340"/>
      <c r="O1086" s="340"/>
      <c r="P1086" s="340"/>
      <c r="Q1086" s="340"/>
      <c r="R1086" s="340"/>
      <c r="S1086" s="340"/>
      <c r="T1086" s="340"/>
      <c r="U1086" s="340"/>
      <c r="V1086" s="342"/>
    </row>
    <row r="1087" s="313" customFormat="1" ht="18" customHeight="1" spans="1:22">
      <c r="A1087" s="336"/>
      <c r="B1087" s="3" t="s">
        <v>3063</v>
      </c>
      <c r="C1087" s="4" t="s">
        <v>172</v>
      </c>
      <c r="D1087" s="337" t="s">
        <v>312</v>
      </c>
      <c r="E1087" s="3" t="s">
        <v>3064</v>
      </c>
      <c r="F1087" s="338">
        <v>15332775573</v>
      </c>
      <c r="G1087" s="339"/>
      <c r="H1087" s="339"/>
      <c r="I1087" s="340"/>
      <c r="J1087" s="341"/>
      <c r="K1087" s="341"/>
      <c r="L1087" s="340"/>
      <c r="M1087" s="340"/>
      <c r="N1087" s="340"/>
      <c r="O1087" s="340"/>
      <c r="P1087" s="340"/>
      <c r="Q1087" s="340"/>
      <c r="R1087" s="340"/>
      <c r="S1087" s="340"/>
      <c r="T1087" s="340"/>
      <c r="U1087" s="340"/>
      <c r="V1087" s="342"/>
    </row>
    <row r="1088" s="313" customFormat="1" ht="18" customHeight="1" spans="1:22">
      <c r="A1088" s="336"/>
      <c r="B1088" s="3" t="s">
        <v>3065</v>
      </c>
      <c r="C1088" s="4" t="s">
        <v>172</v>
      </c>
      <c r="D1088" s="337" t="s">
        <v>312</v>
      </c>
      <c r="E1088" s="3" t="s">
        <v>3066</v>
      </c>
      <c r="F1088" s="338">
        <v>13614774252</v>
      </c>
      <c r="G1088" s="339"/>
      <c r="H1088" s="339"/>
      <c r="I1088" s="340"/>
      <c r="J1088" s="341"/>
      <c r="K1088" s="341"/>
      <c r="L1088" s="340"/>
      <c r="M1088" s="340"/>
      <c r="N1088" s="340"/>
      <c r="O1088" s="340"/>
      <c r="P1088" s="340"/>
      <c r="Q1088" s="340"/>
      <c r="R1088" s="340"/>
      <c r="S1088" s="340"/>
      <c r="T1088" s="340"/>
      <c r="U1088" s="340"/>
      <c r="V1088" s="342"/>
    </row>
    <row r="1089" s="313" customFormat="1" ht="18" customHeight="1" spans="1:22">
      <c r="A1089" s="336"/>
      <c r="B1089" s="3" t="s">
        <v>3067</v>
      </c>
      <c r="C1089" s="4" t="s">
        <v>172</v>
      </c>
      <c r="D1089" s="337" t="s">
        <v>312</v>
      </c>
      <c r="E1089" s="3" t="s">
        <v>3068</v>
      </c>
      <c r="F1089" s="338">
        <v>15248430824</v>
      </c>
      <c r="G1089" s="339"/>
      <c r="H1089" s="339"/>
      <c r="I1089" s="340"/>
      <c r="J1089" s="341"/>
      <c r="K1089" s="341"/>
      <c r="L1089" s="340"/>
      <c r="M1089" s="340"/>
      <c r="N1089" s="340"/>
      <c r="O1089" s="340"/>
      <c r="P1089" s="340"/>
      <c r="Q1089" s="340"/>
      <c r="R1089" s="340"/>
      <c r="S1089" s="340"/>
      <c r="T1089" s="340"/>
      <c r="U1089" s="340"/>
      <c r="V1089" s="342"/>
    </row>
    <row r="1090" s="313" customFormat="1" ht="18" customHeight="1" spans="1:22">
      <c r="A1090" s="336"/>
      <c r="B1090" s="3" t="s">
        <v>3069</v>
      </c>
      <c r="C1090" s="4" t="s">
        <v>172</v>
      </c>
      <c r="D1090" s="337" t="s">
        <v>312</v>
      </c>
      <c r="E1090" s="3" t="s">
        <v>3070</v>
      </c>
      <c r="F1090" s="338">
        <v>15548831152</v>
      </c>
      <c r="G1090" s="339"/>
      <c r="H1090" s="339"/>
      <c r="I1090" s="340"/>
      <c r="J1090" s="341"/>
      <c r="K1090" s="341"/>
      <c r="L1090" s="340"/>
      <c r="M1090" s="340"/>
      <c r="N1090" s="340"/>
      <c r="O1090" s="340"/>
      <c r="P1090" s="340"/>
      <c r="Q1090" s="340"/>
      <c r="R1090" s="340"/>
      <c r="S1090" s="340"/>
      <c r="T1090" s="340"/>
      <c r="U1090" s="340"/>
      <c r="V1090" s="342"/>
    </row>
    <row r="1091" s="313" customFormat="1" ht="18" customHeight="1" spans="1:22">
      <c r="A1091" s="336"/>
      <c r="B1091" s="3" t="s">
        <v>3071</v>
      </c>
      <c r="C1091" s="4" t="s">
        <v>172</v>
      </c>
      <c r="D1091" s="337" t="s">
        <v>312</v>
      </c>
      <c r="E1091" s="3" t="s">
        <v>3072</v>
      </c>
      <c r="F1091" s="338">
        <v>15849416222</v>
      </c>
      <c r="G1091" s="339"/>
      <c r="H1091" s="339"/>
      <c r="I1091" s="340"/>
      <c r="J1091" s="341"/>
      <c r="K1091" s="341"/>
      <c r="L1091" s="340"/>
      <c r="M1091" s="340"/>
      <c r="N1091" s="340"/>
      <c r="O1091" s="340"/>
      <c r="P1091" s="340"/>
      <c r="Q1091" s="340"/>
      <c r="R1091" s="340"/>
      <c r="S1091" s="340"/>
      <c r="T1091" s="340"/>
      <c r="U1091" s="340"/>
      <c r="V1091" s="342"/>
    </row>
    <row r="1092" s="313" customFormat="1" ht="18" customHeight="1" spans="1:22">
      <c r="A1092" s="336"/>
      <c r="B1092" s="3" t="s">
        <v>3073</v>
      </c>
      <c r="C1092" s="4" t="s">
        <v>172</v>
      </c>
      <c r="D1092" s="337" t="s">
        <v>312</v>
      </c>
      <c r="E1092" s="476" t="s">
        <v>3074</v>
      </c>
      <c r="F1092" s="338">
        <v>13947784622</v>
      </c>
      <c r="G1092" s="339"/>
      <c r="H1092" s="339"/>
      <c r="I1092" s="340"/>
      <c r="J1092" s="341"/>
      <c r="K1092" s="341"/>
      <c r="L1092" s="340"/>
      <c r="M1092" s="340"/>
      <c r="N1092" s="340"/>
      <c r="O1092" s="340"/>
      <c r="P1092" s="340"/>
      <c r="Q1092" s="340"/>
      <c r="R1092" s="340"/>
      <c r="S1092" s="340"/>
      <c r="T1092" s="340"/>
      <c r="U1092" s="340"/>
      <c r="V1092" s="342"/>
    </row>
    <row r="1093" s="313" customFormat="1" ht="18" customHeight="1" spans="1:22">
      <c r="A1093" s="336"/>
      <c r="B1093" s="3" t="s">
        <v>3075</v>
      </c>
      <c r="C1093" s="4" t="s">
        <v>172</v>
      </c>
      <c r="D1093" s="337" t="s">
        <v>312</v>
      </c>
      <c r="E1093" s="476" t="s">
        <v>3076</v>
      </c>
      <c r="F1093" s="338">
        <v>15384883663</v>
      </c>
      <c r="G1093" s="339"/>
      <c r="H1093" s="339"/>
      <c r="I1093" s="340"/>
      <c r="J1093" s="341"/>
      <c r="K1093" s="341"/>
      <c r="L1093" s="340"/>
      <c r="M1093" s="340"/>
      <c r="N1093" s="340"/>
      <c r="O1093" s="340"/>
      <c r="P1093" s="340"/>
      <c r="Q1093" s="340"/>
      <c r="R1093" s="340"/>
      <c r="S1093" s="340"/>
      <c r="T1093" s="340"/>
      <c r="U1093" s="340"/>
      <c r="V1093" s="342"/>
    </row>
    <row r="1094" s="313" customFormat="1" ht="18" customHeight="1" spans="1:22">
      <c r="A1094" s="336"/>
      <c r="B1094" s="3" t="s">
        <v>3077</v>
      </c>
      <c r="C1094" s="4" t="s">
        <v>172</v>
      </c>
      <c r="D1094" s="337" t="s">
        <v>312</v>
      </c>
      <c r="E1094" s="476" t="s">
        <v>3078</v>
      </c>
      <c r="F1094" s="338">
        <v>13327076732</v>
      </c>
      <c r="G1094" s="339"/>
      <c r="H1094" s="339"/>
      <c r="I1094" s="340"/>
      <c r="J1094" s="341"/>
      <c r="K1094" s="341"/>
      <c r="L1094" s="340"/>
      <c r="M1094" s="340"/>
      <c r="N1094" s="340"/>
      <c r="O1094" s="340"/>
      <c r="P1094" s="340"/>
      <c r="Q1094" s="340"/>
      <c r="R1094" s="340"/>
      <c r="S1094" s="340"/>
      <c r="T1094" s="340"/>
      <c r="U1094" s="340"/>
      <c r="V1094" s="342"/>
    </row>
    <row r="1095" s="313" customFormat="1" ht="18" customHeight="1" spans="1:22">
      <c r="A1095" s="336"/>
      <c r="B1095" s="3" t="s">
        <v>3079</v>
      </c>
      <c r="C1095" s="4" t="s">
        <v>172</v>
      </c>
      <c r="D1095" s="337" t="s">
        <v>312</v>
      </c>
      <c r="E1095" s="476" t="s">
        <v>3080</v>
      </c>
      <c r="F1095" s="338">
        <v>15354988871</v>
      </c>
      <c r="G1095" s="339"/>
      <c r="H1095" s="339"/>
      <c r="I1095" s="340"/>
      <c r="J1095" s="341"/>
      <c r="K1095" s="341"/>
      <c r="L1095" s="340"/>
      <c r="M1095" s="340"/>
      <c r="N1095" s="340"/>
      <c r="O1095" s="340"/>
      <c r="P1095" s="340"/>
      <c r="Q1095" s="340"/>
      <c r="R1095" s="340"/>
      <c r="S1095" s="340"/>
      <c r="T1095" s="340"/>
      <c r="U1095" s="340"/>
      <c r="V1095" s="342"/>
    </row>
    <row r="1096" s="313" customFormat="1" ht="18" customHeight="1" spans="1:22">
      <c r="A1096" s="336"/>
      <c r="B1096" s="3" t="s">
        <v>3081</v>
      </c>
      <c r="C1096" s="3" t="s">
        <v>172</v>
      </c>
      <c r="D1096" s="3" t="s">
        <v>312</v>
      </c>
      <c r="E1096" s="477" t="s">
        <v>3082</v>
      </c>
      <c r="F1096" s="338">
        <v>13150882666</v>
      </c>
      <c r="G1096" s="339"/>
      <c r="H1096" s="339"/>
      <c r="I1096" s="340"/>
      <c r="J1096" s="341"/>
      <c r="K1096" s="341"/>
      <c r="L1096" s="340"/>
      <c r="M1096" s="340"/>
      <c r="N1096" s="340"/>
      <c r="O1096" s="340"/>
      <c r="P1096" s="340"/>
      <c r="Q1096" s="340"/>
      <c r="R1096" s="340"/>
      <c r="S1096" s="340"/>
      <c r="T1096" s="340"/>
      <c r="U1096" s="340"/>
      <c r="V1096" s="342"/>
    </row>
    <row r="1097" s="313" customFormat="1" ht="18" customHeight="1" spans="1:22">
      <c r="A1097" s="336"/>
      <c r="B1097" s="3" t="s">
        <v>3083</v>
      </c>
      <c r="C1097" s="3" t="s">
        <v>172</v>
      </c>
      <c r="D1097" s="3" t="s">
        <v>312</v>
      </c>
      <c r="E1097" s="477" t="s">
        <v>3084</v>
      </c>
      <c r="F1097" s="338">
        <v>15134844846</v>
      </c>
      <c r="G1097" s="339"/>
      <c r="H1097" s="339"/>
      <c r="I1097" s="340"/>
      <c r="J1097" s="341"/>
      <c r="K1097" s="341"/>
      <c r="L1097" s="340"/>
      <c r="M1097" s="340"/>
      <c r="N1097" s="340"/>
      <c r="O1097" s="340"/>
      <c r="P1097" s="340"/>
      <c r="Q1097" s="340"/>
      <c r="R1097" s="340"/>
      <c r="S1097" s="340"/>
      <c r="T1097" s="340"/>
      <c r="U1097" s="340"/>
      <c r="V1097" s="342"/>
    </row>
    <row r="1098" s="313" customFormat="1" ht="18" customHeight="1" spans="1:22">
      <c r="A1098" s="336"/>
      <c r="B1098" s="4" t="s">
        <v>3085</v>
      </c>
      <c r="C1098" s="4" t="s">
        <v>172</v>
      </c>
      <c r="D1098" s="4" t="s">
        <v>312</v>
      </c>
      <c r="E1098" s="477" t="s">
        <v>3086</v>
      </c>
      <c r="F1098" s="338">
        <v>13847710470</v>
      </c>
      <c r="G1098" s="339"/>
      <c r="H1098" s="339"/>
      <c r="I1098" s="340"/>
      <c r="J1098" s="341"/>
      <c r="K1098" s="341"/>
      <c r="L1098" s="340"/>
      <c r="M1098" s="340"/>
      <c r="N1098" s="340"/>
      <c r="O1098" s="340"/>
      <c r="P1098" s="340"/>
      <c r="Q1098" s="340"/>
      <c r="R1098" s="340"/>
      <c r="S1098" s="340"/>
      <c r="T1098" s="340"/>
      <c r="U1098" s="340"/>
      <c r="V1098" s="342"/>
    </row>
    <row r="1099" s="313" customFormat="1" ht="18" customHeight="1" spans="1:22">
      <c r="A1099" s="336"/>
      <c r="B1099" s="3" t="s">
        <v>3087</v>
      </c>
      <c r="C1099" s="4" t="s">
        <v>172</v>
      </c>
      <c r="D1099" s="337" t="s">
        <v>312</v>
      </c>
      <c r="E1099" s="3" t="s">
        <v>3088</v>
      </c>
      <c r="F1099" s="338">
        <v>14794798083</v>
      </c>
      <c r="G1099" s="339"/>
      <c r="H1099" s="339"/>
      <c r="I1099" s="340"/>
      <c r="J1099" s="341"/>
      <c r="K1099" s="341"/>
      <c r="L1099" s="340"/>
      <c r="M1099" s="340"/>
      <c r="N1099" s="340"/>
      <c r="O1099" s="340"/>
      <c r="P1099" s="340"/>
      <c r="Q1099" s="340"/>
      <c r="R1099" s="340"/>
      <c r="S1099" s="340"/>
      <c r="T1099" s="340"/>
      <c r="U1099" s="340"/>
      <c r="V1099" s="342"/>
    </row>
    <row r="1100" s="313" customFormat="1" ht="18" customHeight="1" spans="1:22">
      <c r="A1100" s="336"/>
      <c r="B1100" s="3" t="s">
        <v>3089</v>
      </c>
      <c r="C1100" s="4" t="s">
        <v>172</v>
      </c>
      <c r="D1100" s="337" t="s">
        <v>312</v>
      </c>
      <c r="E1100" s="3" t="s">
        <v>3090</v>
      </c>
      <c r="F1100" s="338">
        <v>13847786484</v>
      </c>
      <c r="G1100" s="339"/>
      <c r="H1100" s="339"/>
      <c r="I1100" s="340"/>
      <c r="J1100" s="341"/>
      <c r="K1100" s="341"/>
      <c r="L1100" s="340"/>
      <c r="M1100" s="340"/>
      <c r="N1100" s="340"/>
      <c r="O1100" s="340"/>
      <c r="P1100" s="340"/>
      <c r="Q1100" s="340"/>
      <c r="R1100" s="340"/>
      <c r="S1100" s="340"/>
      <c r="T1100" s="340"/>
      <c r="U1100" s="340"/>
      <c r="V1100" s="342"/>
    </row>
    <row r="1101" s="313" customFormat="1" ht="18" customHeight="1" spans="1:22">
      <c r="A1101" s="336"/>
      <c r="B1101" s="3" t="s">
        <v>3091</v>
      </c>
      <c r="C1101" s="4" t="s">
        <v>172</v>
      </c>
      <c r="D1101" s="337" t="s">
        <v>312</v>
      </c>
      <c r="E1101" s="3" t="s">
        <v>3092</v>
      </c>
      <c r="F1101" s="338">
        <v>13509707133</v>
      </c>
      <c r="G1101" s="339"/>
      <c r="H1101" s="339"/>
      <c r="I1101" s="340"/>
      <c r="J1101" s="341"/>
      <c r="K1101" s="341"/>
      <c r="L1101" s="340"/>
      <c r="M1101" s="340"/>
      <c r="N1101" s="340"/>
      <c r="O1101" s="340"/>
      <c r="P1101" s="340"/>
      <c r="Q1101" s="340"/>
      <c r="R1101" s="340"/>
      <c r="S1101" s="340"/>
      <c r="T1101" s="340"/>
      <c r="U1101" s="340"/>
      <c r="V1101" s="342"/>
    </row>
    <row r="1102" s="313" customFormat="1" ht="18" customHeight="1" spans="1:22">
      <c r="A1102" s="336"/>
      <c r="B1102" s="3" t="s">
        <v>3093</v>
      </c>
      <c r="C1102" s="4" t="s">
        <v>172</v>
      </c>
      <c r="D1102" s="337" t="s">
        <v>312</v>
      </c>
      <c r="E1102" s="3" t="s">
        <v>3094</v>
      </c>
      <c r="F1102" s="338">
        <v>18847776500</v>
      </c>
      <c r="G1102" s="339"/>
      <c r="H1102" s="339"/>
      <c r="I1102" s="340"/>
      <c r="J1102" s="341"/>
      <c r="K1102" s="341"/>
      <c r="L1102" s="340"/>
      <c r="M1102" s="340"/>
      <c r="N1102" s="340"/>
      <c r="O1102" s="340"/>
      <c r="P1102" s="340"/>
      <c r="Q1102" s="340"/>
      <c r="R1102" s="340"/>
      <c r="S1102" s="340"/>
      <c r="T1102" s="340"/>
      <c r="U1102" s="340"/>
      <c r="V1102" s="342"/>
    </row>
    <row r="1103" s="313" customFormat="1" ht="18" customHeight="1" spans="1:22">
      <c r="A1103" s="336"/>
      <c r="B1103" s="3" t="s">
        <v>3095</v>
      </c>
      <c r="C1103" s="4" t="s">
        <v>172</v>
      </c>
      <c r="D1103" s="337" t="s">
        <v>312</v>
      </c>
      <c r="E1103" s="3" t="s">
        <v>3096</v>
      </c>
      <c r="F1103" s="338">
        <v>15894933411</v>
      </c>
      <c r="G1103" s="339"/>
      <c r="H1103" s="339"/>
      <c r="I1103" s="340"/>
      <c r="J1103" s="341"/>
      <c r="K1103" s="341"/>
      <c r="L1103" s="340"/>
      <c r="M1103" s="340"/>
      <c r="N1103" s="340"/>
      <c r="O1103" s="340"/>
      <c r="P1103" s="340"/>
      <c r="Q1103" s="340"/>
      <c r="R1103" s="340"/>
      <c r="S1103" s="340"/>
      <c r="T1103" s="340"/>
      <c r="U1103" s="340"/>
      <c r="V1103" s="342"/>
    </row>
    <row r="1104" s="313" customFormat="1" ht="18" customHeight="1" spans="1:22">
      <c r="A1104" s="336"/>
      <c r="B1104" s="3" t="s">
        <v>3097</v>
      </c>
      <c r="C1104" s="4" t="s">
        <v>172</v>
      </c>
      <c r="D1104" s="337" t="s">
        <v>312</v>
      </c>
      <c r="E1104" s="3" t="s">
        <v>3098</v>
      </c>
      <c r="F1104" s="338">
        <v>13947705504</v>
      </c>
      <c r="G1104" s="339"/>
      <c r="H1104" s="339"/>
      <c r="I1104" s="340"/>
      <c r="J1104" s="341"/>
      <c r="K1104" s="341"/>
      <c r="L1104" s="340"/>
      <c r="M1104" s="340"/>
      <c r="N1104" s="340"/>
      <c r="O1104" s="340"/>
      <c r="P1104" s="340"/>
      <c r="Q1104" s="340"/>
      <c r="R1104" s="340"/>
      <c r="S1104" s="340"/>
      <c r="T1104" s="340"/>
      <c r="U1104" s="340"/>
      <c r="V1104" s="342"/>
    </row>
    <row r="1105" s="313" customFormat="1" ht="18" customHeight="1" spans="1:22">
      <c r="A1105" s="336"/>
      <c r="B1105" s="3" t="s">
        <v>3099</v>
      </c>
      <c r="C1105" s="4" t="s">
        <v>172</v>
      </c>
      <c r="D1105" s="337" t="s">
        <v>312</v>
      </c>
      <c r="E1105" s="3" t="s">
        <v>3100</v>
      </c>
      <c r="F1105" s="338">
        <v>13084772199</v>
      </c>
      <c r="G1105" s="339"/>
      <c r="H1105" s="339"/>
      <c r="I1105" s="340"/>
      <c r="J1105" s="341"/>
      <c r="K1105" s="341"/>
      <c r="L1105" s="340"/>
      <c r="M1105" s="340"/>
      <c r="N1105" s="340"/>
      <c r="O1105" s="340"/>
      <c r="P1105" s="340"/>
      <c r="Q1105" s="340"/>
      <c r="R1105" s="340"/>
      <c r="S1105" s="340"/>
      <c r="T1105" s="340"/>
      <c r="U1105" s="340"/>
      <c r="V1105" s="342"/>
    </row>
    <row r="1106" s="313" customFormat="1" ht="18" customHeight="1" spans="1:22">
      <c r="A1106" s="336"/>
      <c r="B1106" s="3" t="s">
        <v>3101</v>
      </c>
      <c r="C1106" s="4" t="s">
        <v>172</v>
      </c>
      <c r="D1106" s="337" t="s">
        <v>312</v>
      </c>
      <c r="E1106" s="3" t="s">
        <v>3102</v>
      </c>
      <c r="F1106" s="338">
        <v>13947748584</v>
      </c>
      <c r="G1106" s="339"/>
      <c r="H1106" s="339"/>
      <c r="I1106" s="340"/>
      <c r="J1106" s="341"/>
      <c r="K1106" s="341"/>
      <c r="L1106" s="340"/>
      <c r="M1106" s="340"/>
      <c r="N1106" s="340"/>
      <c r="O1106" s="340"/>
      <c r="P1106" s="340"/>
      <c r="Q1106" s="340"/>
      <c r="R1106" s="340"/>
      <c r="S1106" s="340"/>
      <c r="T1106" s="340"/>
      <c r="U1106" s="340"/>
      <c r="V1106" s="342"/>
    </row>
    <row r="1107" s="313" customFormat="1" ht="18" customHeight="1" spans="1:22">
      <c r="A1107" s="336"/>
      <c r="B1107" s="3" t="s">
        <v>3103</v>
      </c>
      <c r="C1107" s="4" t="s">
        <v>172</v>
      </c>
      <c r="D1107" s="337" t="s">
        <v>312</v>
      </c>
      <c r="E1107" s="3" t="s">
        <v>3104</v>
      </c>
      <c r="F1107" s="338">
        <v>13947760359</v>
      </c>
      <c r="G1107" s="339"/>
      <c r="H1107" s="339"/>
      <c r="I1107" s="340"/>
      <c r="J1107" s="341"/>
      <c r="K1107" s="341"/>
      <c r="L1107" s="340"/>
      <c r="M1107" s="340"/>
      <c r="N1107" s="340"/>
      <c r="O1107" s="340"/>
      <c r="P1107" s="340"/>
      <c r="Q1107" s="340"/>
      <c r="R1107" s="340"/>
      <c r="S1107" s="340"/>
      <c r="T1107" s="340"/>
      <c r="U1107" s="340"/>
      <c r="V1107" s="342"/>
    </row>
    <row r="1108" s="313" customFormat="1" ht="18" customHeight="1" spans="1:22">
      <c r="A1108" s="336"/>
      <c r="B1108" s="3" t="s">
        <v>3105</v>
      </c>
      <c r="C1108" s="4" t="s">
        <v>172</v>
      </c>
      <c r="D1108" s="337" t="s">
        <v>312</v>
      </c>
      <c r="E1108" s="476" t="s">
        <v>3106</v>
      </c>
      <c r="F1108" s="338">
        <v>18947501317</v>
      </c>
      <c r="G1108" s="339"/>
      <c r="H1108" s="339"/>
      <c r="I1108" s="340"/>
      <c r="J1108" s="341"/>
      <c r="K1108" s="341"/>
      <c r="L1108" s="340"/>
      <c r="M1108" s="340"/>
      <c r="N1108" s="340"/>
      <c r="O1108" s="340"/>
      <c r="P1108" s="340"/>
      <c r="Q1108" s="340"/>
      <c r="R1108" s="340"/>
      <c r="S1108" s="340"/>
      <c r="T1108" s="340"/>
      <c r="U1108" s="340"/>
      <c r="V1108" s="342"/>
    </row>
    <row r="1109" s="313" customFormat="1" ht="18" customHeight="1" spans="1:22">
      <c r="A1109" s="336"/>
      <c r="B1109" s="3" t="s">
        <v>3107</v>
      </c>
      <c r="C1109" s="4" t="s">
        <v>172</v>
      </c>
      <c r="D1109" s="337" t="s">
        <v>312</v>
      </c>
      <c r="E1109" s="476" t="s">
        <v>3108</v>
      </c>
      <c r="F1109" s="338">
        <v>18204776768</v>
      </c>
      <c r="G1109" s="339"/>
      <c r="H1109" s="339"/>
      <c r="I1109" s="340"/>
      <c r="J1109" s="341"/>
      <c r="K1109" s="341"/>
      <c r="L1109" s="340"/>
      <c r="M1109" s="340"/>
      <c r="N1109" s="340"/>
      <c r="O1109" s="340"/>
      <c r="P1109" s="340"/>
      <c r="Q1109" s="340"/>
      <c r="R1109" s="340"/>
      <c r="S1109" s="340"/>
      <c r="T1109" s="340"/>
      <c r="U1109" s="340"/>
      <c r="V1109" s="342"/>
    </row>
    <row r="1110" s="313" customFormat="1" ht="18" customHeight="1" spans="1:22">
      <c r="A1110" s="336"/>
      <c r="B1110" s="3" t="s">
        <v>3109</v>
      </c>
      <c r="C1110" s="4" t="s">
        <v>172</v>
      </c>
      <c r="D1110" s="337" t="s">
        <v>312</v>
      </c>
      <c r="E1110" s="3" t="s">
        <v>3110</v>
      </c>
      <c r="F1110" s="338">
        <v>15247733927</v>
      </c>
      <c r="G1110" s="339"/>
      <c r="H1110" s="339"/>
      <c r="I1110" s="340"/>
      <c r="J1110" s="341"/>
      <c r="K1110" s="341"/>
      <c r="L1110" s="340"/>
      <c r="M1110" s="340"/>
      <c r="N1110" s="340"/>
      <c r="O1110" s="340"/>
      <c r="P1110" s="340"/>
      <c r="Q1110" s="340"/>
      <c r="R1110" s="340"/>
      <c r="S1110" s="340"/>
      <c r="T1110" s="340"/>
      <c r="U1110" s="340"/>
      <c r="V1110" s="342"/>
    </row>
    <row r="1111" s="313" customFormat="1" ht="18" customHeight="1" spans="1:22">
      <c r="A1111" s="336"/>
      <c r="B1111" s="3" t="s">
        <v>3111</v>
      </c>
      <c r="C1111" s="4" t="s">
        <v>172</v>
      </c>
      <c r="D1111" s="337" t="s">
        <v>312</v>
      </c>
      <c r="E1111" s="476" t="s">
        <v>3112</v>
      </c>
      <c r="F1111" s="338">
        <v>13015002562</v>
      </c>
      <c r="G1111" s="339"/>
      <c r="H1111" s="339"/>
      <c r="I1111" s="340"/>
      <c r="J1111" s="341"/>
      <c r="K1111" s="341"/>
      <c r="L1111" s="340"/>
      <c r="M1111" s="340"/>
      <c r="N1111" s="340"/>
      <c r="O1111" s="340"/>
      <c r="P1111" s="340"/>
      <c r="Q1111" s="340"/>
      <c r="R1111" s="340"/>
      <c r="S1111" s="340"/>
      <c r="T1111" s="340"/>
      <c r="U1111" s="340"/>
      <c r="V1111" s="342"/>
    </row>
    <row r="1112" s="313" customFormat="1" ht="18" customHeight="1" spans="1:22">
      <c r="A1112" s="336"/>
      <c r="B1112" s="3" t="s">
        <v>3113</v>
      </c>
      <c r="C1112" s="4" t="s">
        <v>172</v>
      </c>
      <c r="D1112" s="337" t="s">
        <v>312</v>
      </c>
      <c r="E1112" s="476" t="s">
        <v>3114</v>
      </c>
      <c r="F1112" s="338">
        <v>15344017410</v>
      </c>
      <c r="G1112" s="339"/>
      <c r="H1112" s="339"/>
      <c r="I1112" s="340"/>
      <c r="J1112" s="341"/>
      <c r="K1112" s="341"/>
      <c r="L1112" s="340"/>
      <c r="M1112" s="340"/>
      <c r="N1112" s="340"/>
      <c r="O1112" s="340"/>
      <c r="P1112" s="340"/>
      <c r="Q1112" s="340"/>
      <c r="R1112" s="340"/>
      <c r="S1112" s="340"/>
      <c r="T1112" s="340"/>
      <c r="U1112" s="340"/>
      <c r="V1112" s="342"/>
    </row>
    <row r="1113" s="313" customFormat="1" ht="18" customHeight="1" spans="1:22">
      <c r="A1113" s="336"/>
      <c r="B1113" s="3" t="s">
        <v>3115</v>
      </c>
      <c r="C1113" s="4" t="s">
        <v>172</v>
      </c>
      <c r="D1113" s="337" t="s">
        <v>312</v>
      </c>
      <c r="E1113" s="476" t="s">
        <v>3116</v>
      </c>
      <c r="F1113" s="338">
        <v>15734892199</v>
      </c>
      <c r="G1113" s="339"/>
      <c r="H1113" s="339"/>
      <c r="I1113" s="340"/>
      <c r="J1113" s="341"/>
      <c r="K1113" s="341"/>
      <c r="L1113" s="340"/>
      <c r="M1113" s="340"/>
      <c r="N1113" s="340"/>
      <c r="O1113" s="340"/>
      <c r="P1113" s="340"/>
      <c r="Q1113" s="340"/>
      <c r="R1113" s="340"/>
      <c r="S1113" s="340"/>
      <c r="T1113" s="340"/>
      <c r="U1113" s="340"/>
      <c r="V1113" s="342"/>
    </row>
    <row r="1114" s="313" customFormat="1" ht="18" customHeight="1" spans="1:22">
      <c r="A1114" s="336"/>
      <c r="B1114" s="3" t="s">
        <v>3117</v>
      </c>
      <c r="C1114" s="4" t="s">
        <v>172</v>
      </c>
      <c r="D1114" s="337" t="s">
        <v>312</v>
      </c>
      <c r="E1114" s="476" t="s">
        <v>3118</v>
      </c>
      <c r="F1114" s="338">
        <v>15648783512</v>
      </c>
      <c r="G1114" s="339"/>
      <c r="H1114" s="339"/>
      <c r="I1114" s="340"/>
      <c r="J1114" s="341"/>
      <c r="K1114" s="341"/>
      <c r="L1114" s="340"/>
      <c r="M1114" s="340"/>
      <c r="N1114" s="340"/>
      <c r="O1114" s="340"/>
      <c r="P1114" s="340"/>
      <c r="Q1114" s="340"/>
      <c r="R1114" s="340"/>
      <c r="S1114" s="340"/>
      <c r="T1114" s="340"/>
      <c r="U1114" s="340"/>
      <c r="V1114" s="342"/>
    </row>
    <row r="1115" s="313" customFormat="1" ht="18" customHeight="1" spans="1:22">
      <c r="A1115" s="336"/>
      <c r="B1115" s="3" t="s">
        <v>3119</v>
      </c>
      <c r="C1115" s="4" t="s">
        <v>172</v>
      </c>
      <c r="D1115" s="337" t="s">
        <v>312</v>
      </c>
      <c r="E1115" s="476" t="s">
        <v>3120</v>
      </c>
      <c r="F1115" s="338">
        <v>15548656399</v>
      </c>
      <c r="G1115" s="339"/>
      <c r="H1115" s="339"/>
      <c r="I1115" s="340"/>
      <c r="J1115" s="341"/>
      <c r="K1115" s="341"/>
      <c r="L1115" s="340"/>
      <c r="M1115" s="340"/>
      <c r="N1115" s="340"/>
      <c r="O1115" s="340"/>
      <c r="P1115" s="340"/>
      <c r="Q1115" s="340"/>
      <c r="R1115" s="340"/>
      <c r="S1115" s="340"/>
      <c r="T1115" s="340"/>
      <c r="U1115" s="340"/>
      <c r="V1115" s="342"/>
    </row>
    <row r="1116" s="313" customFormat="1" ht="18" customHeight="1" spans="1:22">
      <c r="A1116" s="336"/>
      <c r="B1116" s="3" t="s">
        <v>3121</v>
      </c>
      <c r="C1116" s="4" t="s">
        <v>172</v>
      </c>
      <c r="D1116" s="337" t="s">
        <v>312</v>
      </c>
      <c r="E1116" s="477" t="s">
        <v>3122</v>
      </c>
      <c r="F1116" s="338">
        <v>15049864502</v>
      </c>
      <c r="G1116" s="339"/>
      <c r="H1116" s="339"/>
      <c r="I1116" s="340"/>
      <c r="J1116" s="341"/>
      <c r="K1116" s="341"/>
      <c r="L1116" s="340"/>
      <c r="M1116" s="340"/>
      <c r="N1116" s="340"/>
      <c r="O1116" s="340"/>
      <c r="P1116" s="340"/>
      <c r="Q1116" s="340"/>
      <c r="R1116" s="340"/>
      <c r="S1116" s="340"/>
      <c r="T1116" s="340"/>
      <c r="U1116" s="340"/>
      <c r="V1116" s="342"/>
    </row>
    <row r="1117" s="313" customFormat="1" ht="18" customHeight="1" spans="1:22">
      <c r="A1117" s="336"/>
      <c r="B1117" s="3" t="s">
        <v>3123</v>
      </c>
      <c r="C1117" s="4" t="s">
        <v>172</v>
      </c>
      <c r="D1117" s="337" t="s">
        <v>312</v>
      </c>
      <c r="E1117" s="477" t="s">
        <v>3124</v>
      </c>
      <c r="F1117" s="338">
        <v>13947797167</v>
      </c>
      <c r="G1117" s="339"/>
      <c r="H1117" s="339"/>
      <c r="I1117" s="340"/>
      <c r="J1117" s="341"/>
      <c r="K1117" s="341"/>
      <c r="L1117" s="340"/>
      <c r="M1117" s="340"/>
      <c r="N1117" s="340"/>
      <c r="O1117" s="340"/>
      <c r="P1117" s="340"/>
      <c r="Q1117" s="340"/>
      <c r="R1117" s="340"/>
      <c r="S1117" s="340"/>
      <c r="T1117" s="340"/>
      <c r="U1117" s="340"/>
      <c r="V1117" s="342"/>
    </row>
    <row r="1118" s="313" customFormat="1" ht="18" customHeight="1" spans="1:22">
      <c r="A1118" s="336"/>
      <c r="B1118" s="3" t="s">
        <v>3125</v>
      </c>
      <c r="C1118" s="3" t="s">
        <v>172</v>
      </c>
      <c r="D1118" s="337" t="s">
        <v>312</v>
      </c>
      <c r="E1118" s="477" t="s">
        <v>3126</v>
      </c>
      <c r="F1118" s="338">
        <v>18147724788</v>
      </c>
      <c r="G1118" s="339"/>
      <c r="H1118" s="339"/>
      <c r="I1118" s="340"/>
      <c r="J1118" s="341"/>
      <c r="K1118" s="341"/>
      <c r="L1118" s="340"/>
      <c r="M1118" s="340"/>
      <c r="N1118" s="340"/>
      <c r="O1118" s="340"/>
      <c r="P1118" s="340"/>
      <c r="Q1118" s="340"/>
      <c r="R1118" s="340"/>
      <c r="S1118" s="340"/>
      <c r="T1118" s="340"/>
      <c r="U1118" s="340"/>
      <c r="V1118" s="342"/>
    </row>
    <row r="1119" s="313" customFormat="1" ht="18" customHeight="1" spans="1:22">
      <c r="A1119" s="336"/>
      <c r="B1119" s="3" t="s">
        <v>3127</v>
      </c>
      <c r="C1119" s="3" t="s">
        <v>172</v>
      </c>
      <c r="D1119" s="337" t="s">
        <v>312</v>
      </c>
      <c r="E1119" s="477" t="s">
        <v>3128</v>
      </c>
      <c r="F1119" s="338">
        <v>18947799183</v>
      </c>
      <c r="G1119" s="339"/>
      <c r="H1119" s="339"/>
      <c r="I1119" s="340"/>
      <c r="J1119" s="341"/>
      <c r="K1119" s="341"/>
      <c r="L1119" s="340"/>
      <c r="M1119" s="340"/>
      <c r="N1119" s="340"/>
      <c r="O1119" s="340"/>
      <c r="P1119" s="340"/>
      <c r="Q1119" s="340"/>
      <c r="R1119" s="340"/>
      <c r="S1119" s="340"/>
      <c r="T1119" s="340"/>
      <c r="U1119" s="340"/>
      <c r="V1119" s="342"/>
    </row>
    <row r="1120" s="313" customFormat="1" ht="18" customHeight="1" spans="1:22">
      <c r="A1120" s="336"/>
      <c r="B1120" s="3" t="s">
        <v>3129</v>
      </c>
      <c r="C1120" s="4" t="s">
        <v>172</v>
      </c>
      <c r="D1120" s="337" t="s">
        <v>312</v>
      </c>
      <c r="E1120" s="477" t="s">
        <v>3130</v>
      </c>
      <c r="F1120" s="338">
        <v>13847738359</v>
      </c>
      <c r="G1120" s="339"/>
      <c r="H1120" s="339"/>
      <c r="I1120" s="340"/>
      <c r="J1120" s="341"/>
      <c r="K1120" s="341"/>
      <c r="L1120" s="340"/>
      <c r="M1120" s="340"/>
      <c r="N1120" s="340"/>
      <c r="O1120" s="340"/>
      <c r="P1120" s="340"/>
      <c r="Q1120" s="340"/>
      <c r="R1120" s="340"/>
      <c r="S1120" s="340"/>
      <c r="T1120" s="340"/>
      <c r="U1120" s="340"/>
      <c r="V1120" s="342"/>
    </row>
    <row r="1121" s="313" customFormat="1" ht="18" customHeight="1" spans="1:22">
      <c r="A1121" s="336"/>
      <c r="B1121" s="3" t="s">
        <v>3131</v>
      </c>
      <c r="C1121" s="3" t="s">
        <v>172</v>
      </c>
      <c r="D1121" s="337" t="s">
        <v>312</v>
      </c>
      <c r="E1121" s="477" t="s">
        <v>3132</v>
      </c>
      <c r="F1121" s="338">
        <v>15047127266</v>
      </c>
      <c r="G1121" s="339"/>
      <c r="H1121" s="339"/>
      <c r="I1121" s="340"/>
      <c r="J1121" s="341"/>
      <c r="K1121" s="341"/>
      <c r="L1121" s="340"/>
      <c r="M1121" s="340"/>
      <c r="N1121" s="340"/>
      <c r="O1121" s="340"/>
      <c r="P1121" s="340"/>
      <c r="Q1121" s="340"/>
      <c r="R1121" s="340"/>
      <c r="S1121" s="340"/>
      <c r="T1121" s="340"/>
      <c r="U1121" s="340"/>
      <c r="V1121" s="342"/>
    </row>
    <row r="1122" s="313" customFormat="1" ht="18" customHeight="1" spans="1:22">
      <c r="A1122" s="336"/>
      <c r="B1122" s="4" t="s">
        <v>3133</v>
      </c>
      <c r="C1122" s="4" t="s">
        <v>172</v>
      </c>
      <c r="D1122" s="4" t="s">
        <v>312</v>
      </c>
      <c r="E1122" s="477" t="s">
        <v>3134</v>
      </c>
      <c r="F1122" s="338">
        <v>13847105717</v>
      </c>
      <c r="G1122" s="339"/>
      <c r="H1122" s="339"/>
      <c r="I1122" s="340"/>
      <c r="J1122" s="341"/>
      <c r="K1122" s="341"/>
      <c r="L1122" s="340"/>
      <c r="M1122" s="340"/>
      <c r="N1122" s="340"/>
      <c r="O1122" s="340"/>
      <c r="P1122" s="340"/>
      <c r="Q1122" s="340"/>
      <c r="R1122" s="340"/>
      <c r="S1122" s="340"/>
      <c r="T1122" s="340"/>
      <c r="U1122" s="340"/>
      <c r="V1122" s="342"/>
    </row>
    <row r="1123" s="313" customFormat="1" ht="18" customHeight="1" spans="1:22">
      <c r="A1123" s="336"/>
      <c r="B1123" s="7" t="s">
        <v>3135</v>
      </c>
      <c r="C1123" s="4" t="s">
        <v>172</v>
      </c>
      <c r="D1123" s="337" t="s">
        <v>312</v>
      </c>
      <c r="E1123" s="477" t="s">
        <v>3136</v>
      </c>
      <c r="F1123" s="338">
        <v>15340632969</v>
      </c>
      <c r="G1123" s="339"/>
      <c r="H1123" s="339"/>
      <c r="I1123" s="340"/>
      <c r="J1123" s="341"/>
      <c r="K1123" s="341"/>
      <c r="L1123" s="340"/>
      <c r="M1123" s="340"/>
      <c r="N1123" s="340"/>
      <c r="O1123" s="340"/>
      <c r="P1123" s="340"/>
      <c r="Q1123" s="340"/>
      <c r="R1123" s="340"/>
      <c r="S1123" s="340"/>
      <c r="T1123" s="340"/>
      <c r="U1123" s="340"/>
      <c r="V1123" s="342"/>
    </row>
    <row r="1124" s="313" customFormat="1" ht="18" customHeight="1" spans="1:22">
      <c r="A1124" s="336"/>
      <c r="B1124" s="7" t="s">
        <v>3137</v>
      </c>
      <c r="C1124" s="4" t="s">
        <v>172</v>
      </c>
      <c r="D1124" s="337" t="s">
        <v>312</v>
      </c>
      <c r="E1124" s="477" t="s">
        <v>3138</v>
      </c>
      <c r="F1124" s="338">
        <v>17635009837</v>
      </c>
      <c r="G1124" s="339"/>
      <c r="H1124" s="339"/>
      <c r="I1124" s="340"/>
      <c r="J1124" s="341"/>
      <c r="K1124" s="341"/>
      <c r="L1124" s="340"/>
      <c r="M1124" s="340"/>
      <c r="N1124" s="340"/>
      <c r="O1124" s="340"/>
      <c r="P1124" s="340"/>
      <c r="Q1124" s="340"/>
      <c r="R1124" s="340"/>
      <c r="S1124" s="340"/>
      <c r="T1124" s="340"/>
      <c r="U1124" s="340"/>
      <c r="V1124" s="342"/>
    </row>
    <row r="1125" s="313" customFormat="1" ht="18" customHeight="1" spans="1:22">
      <c r="A1125" s="336"/>
      <c r="B1125" s="7" t="s">
        <v>3139</v>
      </c>
      <c r="C1125" s="4" t="s">
        <v>172</v>
      </c>
      <c r="D1125" s="337" t="s">
        <v>312</v>
      </c>
      <c r="E1125" s="477" t="s">
        <v>3140</v>
      </c>
      <c r="F1125" s="338">
        <v>15149479227</v>
      </c>
      <c r="G1125" s="339"/>
      <c r="H1125" s="339"/>
      <c r="I1125" s="340"/>
      <c r="J1125" s="341"/>
      <c r="K1125" s="341"/>
      <c r="L1125" s="340"/>
      <c r="M1125" s="340"/>
      <c r="N1125" s="340"/>
      <c r="O1125" s="340"/>
      <c r="P1125" s="340"/>
      <c r="Q1125" s="340"/>
      <c r="R1125" s="340"/>
      <c r="S1125" s="340"/>
      <c r="T1125" s="340"/>
      <c r="U1125" s="340"/>
      <c r="V1125" s="342"/>
    </row>
    <row r="1126" s="313" customFormat="1" ht="18" customHeight="1" spans="1:22">
      <c r="A1126" s="336"/>
      <c r="B1126" s="7" t="s">
        <v>3141</v>
      </c>
      <c r="C1126" s="4" t="s">
        <v>172</v>
      </c>
      <c r="D1126" s="337" t="s">
        <v>312</v>
      </c>
      <c r="E1126" s="477" t="s">
        <v>3142</v>
      </c>
      <c r="F1126" s="338">
        <v>15703401939</v>
      </c>
      <c r="G1126" s="339"/>
      <c r="H1126" s="339"/>
      <c r="I1126" s="340"/>
      <c r="J1126" s="341"/>
      <c r="K1126" s="341"/>
      <c r="L1126" s="340"/>
      <c r="M1126" s="340"/>
      <c r="N1126" s="340"/>
      <c r="O1126" s="340"/>
      <c r="P1126" s="340"/>
      <c r="Q1126" s="340"/>
      <c r="R1126" s="340"/>
      <c r="S1126" s="340"/>
      <c r="T1126" s="340"/>
      <c r="U1126" s="340"/>
      <c r="V1126" s="342"/>
    </row>
    <row r="1127" s="313" customFormat="1" ht="18" customHeight="1" spans="1:22">
      <c r="A1127" s="336"/>
      <c r="B1127" s="7" t="s">
        <v>3143</v>
      </c>
      <c r="C1127" s="4" t="s">
        <v>172</v>
      </c>
      <c r="D1127" s="337" t="s">
        <v>312</v>
      </c>
      <c r="E1127" s="477" t="s">
        <v>3144</v>
      </c>
      <c r="F1127" s="338">
        <v>13453013575</v>
      </c>
      <c r="G1127" s="339"/>
      <c r="H1127" s="339"/>
      <c r="I1127" s="340"/>
      <c r="J1127" s="341"/>
      <c r="K1127" s="341"/>
      <c r="L1127" s="340"/>
      <c r="M1127" s="340"/>
      <c r="N1127" s="340"/>
      <c r="O1127" s="340"/>
      <c r="P1127" s="340"/>
      <c r="Q1127" s="340"/>
      <c r="R1127" s="340"/>
      <c r="S1127" s="340"/>
      <c r="T1127" s="340"/>
      <c r="U1127" s="340"/>
      <c r="V1127" s="342"/>
    </row>
    <row r="1128" s="313" customFormat="1" ht="18" customHeight="1" spans="1:22">
      <c r="A1128" s="336"/>
      <c r="B1128" s="4" t="s">
        <v>3145</v>
      </c>
      <c r="C1128" s="4" t="s">
        <v>172</v>
      </c>
      <c r="D1128" s="4" t="s">
        <v>312</v>
      </c>
      <c r="E1128" s="477" t="s">
        <v>3146</v>
      </c>
      <c r="F1128" s="338">
        <v>15235036310</v>
      </c>
      <c r="G1128" s="339"/>
      <c r="H1128" s="339"/>
      <c r="I1128" s="340"/>
      <c r="J1128" s="341"/>
      <c r="K1128" s="341"/>
      <c r="L1128" s="340"/>
      <c r="M1128" s="340"/>
      <c r="N1128" s="340"/>
      <c r="O1128" s="340"/>
      <c r="P1128" s="340"/>
      <c r="Q1128" s="340"/>
      <c r="R1128" s="340"/>
      <c r="S1128" s="340"/>
      <c r="T1128" s="340"/>
      <c r="U1128" s="340"/>
      <c r="V1128" s="342"/>
    </row>
    <row r="1129" s="313" customFormat="1" ht="18" customHeight="1" spans="1:22">
      <c r="A1129" s="336"/>
      <c r="B1129" s="4" t="s">
        <v>3147</v>
      </c>
      <c r="C1129" s="4" t="s">
        <v>172</v>
      </c>
      <c r="D1129" s="4" t="s">
        <v>312</v>
      </c>
      <c r="E1129" s="477" t="s">
        <v>3148</v>
      </c>
      <c r="F1129" s="338">
        <v>15934006913</v>
      </c>
      <c r="G1129" s="339"/>
      <c r="H1129" s="339"/>
      <c r="I1129" s="340"/>
      <c r="J1129" s="341"/>
      <c r="K1129" s="341"/>
      <c r="L1129" s="340"/>
      <c r="M1129" s="340"/>
      <c r="N1129" s="340"/>
      <c r="O1129" s="340"/>
      <c r="P1129" s="340"/>
      <c r="Q1129" s="340"/>
      <c r="R1129" s="340"/>
      <c r="S1129" s="340"/>
      <c r="T1129" s="340"/>
      <c r="U1129" s="340"/>
      <c r="V1129" s="342"/>
    </row>
    <row r="1130" s="313" customFormat="1" ht="18" customHeight="1" spans="1:22">
      <c r="A1130" s="336"/>
      <c r="B1130" s="3" t="s">
        <v>3149</v>
      </c>
      <c r="C1130" s="4" t="s">
        <v>3150</v>
      </c>
      <c r="D1130" s="337" t="s">
        <v>251</v>
      </c>
      <c r="E1130" s="3" t="s">
        <v>3151</v>
      </c>
      <c r="F1130" s="338">
        <v>15750697989</v>
      </c>
      <c r="G1130" s="339"/>
      <c r="H1130" s="339"/>
      <c r="I1130" s="340"/>
      <c r="J1130" s="341"/>
      <c r="K1130" s="341"/>
      <c r="L1130" s="340"/>
      <c r="M1130" s="340"/>
      <c r="N1130" s="340"/>
      <c r="O1130" s="340"/>
      <c r="P1130" s="340"/>
      <c r="Q1130" s="340"/>
      <c r="R1130" s="340"/>
      <c r="S1130" s="340"/>
      <c r="T1130" s="340"/>
      <c r="U1130" s="340"/>
      <c r="V1130" s="342"/>
    </row>
    <row r="1131" s="313" customFormat="1" ht="18" customHeight="1" spans="1:22">
      <c r="A1131" s="336"/>
      <c r="B1131" s="3" t="s">
        <v>3152</v>
      </c>
      <c r="C1131" s="4" t="s">
        <v>3150</v>
      </c>
      <c r="D1131" s="337" t="s">
        <v>298</v>
      </c>
      <c r="E1131" s="3" t="s">
        <v>3153</v>
      </c>
      <c r="F1131" s="338">
        <v>15134846986</v>
      </c>
      <c r="G1131" s="339"/>
      <c r="H1131" s="339"/>
      <c r="I1131" s="340"/>
      <c r="J1131" s="341"/>
      <c r="K1131" s="341"/>
      <c r="L1131" s="340"/>
      <c r="M1131" s="340"/>
      <c r="N1131" s="340"/>
      <c r="O1131" s="340"/>
      <c r="P1131" s="340"/>
      <c r="Q1131" s="340"/>
      <c r="R1131" s="340"/>
      <c r="S1131" s="340"/>
      <c r="T1131" s="340"/>
      <c r="U1131" s="340"/>
      <c r="V1131" s="342"/>
    </row>
    <row r="1132" s="313" customFormat="1" ht="18" customHeight="1" spans="1:22">
      <c r="A1132" s="336"/>
      <c r="B1132" s="3" t="s">
        <v>3154</v>
      </c>
      <c r="C1132" s="4" t="s">
        <v>3150</v>
      </c>
      <c r="D1132" s="337" t="s">
        <v>298</v>
      </c>
      <c r="E1132" s="3" t="s">
        <v>3155</v>
      </c>
      <c r="F1132" s="338">
        <v>13633846316</v>
      </c>
      <c r="G1132" s="339"/>
      <c r="H1132" s="339"/>
      <c r="I1132" s="340"/>
      <c r="J1132" s="341"/>
      <c r="K1132" s="341"/>
      <c r="L1132" s="340"/>
      <c r="M1132" s="340"/>
      <c r="N1132" s="340"/>
      <c r="O1132" s="340"/>
      <c r="P1132" s="340"/>
      <c r="Q1132" s="340"/>
      <c r="R1132" s="340"/>
      <c r="S1132" s="340"/>
      <c r="T1132" s="340"/>
      <c r="U1132" s="340"/>
      <c r="V1132" s="342"/>
    </row>
    <row r="1133" s="313" customFormat="1" ht="18" customHeight="1" spans="1:22">
      <c r="A1133" s="336"/>
      <c r="B1133" s="3" t="s">
        <v>3156</v>
      </c>
      <c r="C1133" s="4" t="s">
        <v>3150</v>
      </c>
      <c r="D1133" s="337" t="s">
        <v>298</v>
      </c>
      <c r="E1133" s="3" t="s">
        <v>3157</v>
      </c>
      <c r="F1133" s="338">
        <v>18647727016</v>
      </c>
      <c r="G1133" s="339"/>
      <c r="H1133" s="339"/>
      <c r="I1133" s="340"/>
      <c r="J1133" s="341"/>
      <c r="K1133" s="341"/>
      <c r="L1133" s="340"/>
      <c r="M1133" s="340"/>
      <c r="N1133" s="340"/>
      <c r="O1133" s="340"/>
      <c r="P1133" s="340"/>
      <c r="Q1133" s="340"/>
      <c r="R1133" s="340"/>
      <c r="S1133" s="340"/>
      <c r="T1133" s="340"/>
      <c r="U1133" s="340"/>
      <c r="V1133" s="342"/>
    </row>
    <row r="1134" s="313" customFormat="1" ht="18" customHeight="1" spans="1:22">
      <c r="A1134" s="336"/>
      <c r="B1134" s="3" t="s">
        <v>3158</v>
      </c>
      <c r="C1134" s="4" t="s">
        <v>3150</v>
      </c>
      <c r="D1134" s="337" t="s">
        <v>298</v>
      </c>
      <c r="E1134" s="3" t="s">
        <v>3159</v>
      </c>
      <c r="F1134" s="338">
        <v>15147744486</v>
      </c>
      <c r="G1134" s="339"/>
      <c r="H1134" s="339"/>
      <c r="I1134" s="340"/>
      <c r="J1134" s="341"/>
      <c r="K1134" s="341"/>
      <c r="L1134" s="340"/>
      <c r="M1134" s="340"/>
      <c r="N1134" s="340"/>
      <c r="O1134" s="340"/>
      <c r="P1134" s="340"/>
      <c r="Q1134" s="340"/>
      <c r="R1134" s="340"/>
      <c r="S1134" s="340"/>
      <c r="T1134" s="340"/>
      <c r="U1134" s="340"/>
      <c r="V1134" s="342"/>
    </row>
    <row r="1135" s="313" customFormat="1" ht="18" customHeight="1" spans="1:22">
      <c r="A1135" s="336"/>
      <c r="B1135" s="4" t="s">
        <v>3160</v>
      </c>
      <c r="C1135" s="4" t="s">
        <v>3150</v>
      </c>
      <c r="D1135" s="4" t="s">
        <v>298</v>
      </c>
      <c r="E1135" s="477" t="s">
        <v>3161</v>
      </c>
      <c r="F1135" s="338">
        <v>15849799823</v>
      </c>
      <c r="G1135" s="339"/>
      <c r="H1135" s="339"/>
      <c r="I1135" s="340"/>
      <c r="J1135" s="341"/>
      <c r="K1135" s="341"/>
      <c r="L1135" s="340"/>
      <c r="M1135" s="340"/>
      <c r="N1135" s="340"/>
      <c r="O1135" s="340"/>
      <c r="P1135" s="340"/>
      <c r="Q1135" s="340"/>
      <c r="R1135" s="340"/>
      <c r="S1135" s="340"/>
      <c r="T1135" s="340"/>
      <c r="U1135" s="340"/>
      <c r="V1135" s="342"/>
    </row>
    <row r="1136" s="313" customFormat="1" ht="18" customHeight="1" spans="1:22">
      <c r="A1136" s="336"/>
      <c r="B1136" s="3" t="s">
        <v>3162</v>
      </c>
      <c r="C1136" s="3" t="s">
        <v>3150</v>
      </c>
      <c r="D1136" s="4" t="s">
        <v>298</v>
      </c>
      <c r="E1136" s="477" t="s">
        <v>3163</v>
      </c>
      <c r="F1136" s="338">
        <v>18943491285</v>
      </c>
      <c r="G1136" s="339"/>
      <c r="H1136" s="339"/>
      <c r="I1136" s="340"/>
      <c r="J1136" s="341"/>
      <c r="K1136" s="341"/>
      <c r="L1136" s="340"/>
      <c r="M1136" s="340"/>
      <c r="N1136" s="340"/>
      <c r="O1136" s="340"/>
      <c r="P1136" s="340"/>
      <c r="Q1136" s="340"/>
      <c r="R1136" s="340"/>
      <c r="S1136" s="340"/>
      <c r="T1136" s="340"/>
      <c r="U1136" s="340"/>
      <c r="V1136" s="342"/>
    </row>
    <row r="1137" s="313" customFormat="1" ht="18" customHeight="1" spans="1:22">
      <c r="A1137" s="336"/>
      <c r="B1137" s="3" t="s">
        <v>3164</v>
      </c>
      <c r="C1137" s="4" t="s">
        <v>3150</v>
      </c>
      <c r="D1137" s="337" t="s">
        <v>298</v>
      </c>
      <c r="E1137" s="3" t="s">
        <v>3165</v>
      </c>
      <c r="F1137" s="338">
        <v>15847372386</v>
      </c>
      <c r="G1137" s="339"/>
      <c r="H1137" s="339"/>
      <c r="I1137" s="340"/>
      <c r="J1137" s="341"/>
      <c r="K1137" s="341"/>
      <c r="L1137" s="340"/>
      <c r="M1137" s="340"/>
      <c r="N1137" s="340"/>
      <c r="O1137" s="340"/>
      <c r="P1137" s="340"/>
      <c r="Q1137" s="340"/>
      <c r="R1137" s="340"/>
      <c r="S1137" s="340"/>
      <c r="T1137" s="340"/>
      <c r="U1137" s="340"/>
      <c r="V1137" s="342"/>
    </row>
    <row r="1138" s="313" customFormat="1" ht="18" customHeight="1" spans="1:22">
      <c r="A1138" s="336"/>
      <c r="B1138" s="3" t="s">
        <v>3166</v>
      </c>
      <c r="C1138" s="4" t="s">
        <v>3150</v>
      </c>
      <c r="D1138" s="337" t="s">
        <v>298</v>
      </c>
      <c r="E1138" s="3" t="s">
        <v>3167</v>
      </c>
      <c r="F1138" s="338">
        <v>15648903555</v>
      </c>
      <c r="G1138" s="339"/>
      <c r="H1138" s="339"/>
      <c r="I1138" s="340"/>
      <c r="J1138" s="341"/>
      <c r="K1138" s="341"/>
      <c r="L1138" s="340"/>
      <c r="M1138" s="340"/>
      <c r="N1138" s="340"/>
      <c r="O1138" s="340"/>
      <c r="P1138" s="340"/>
      <c r="Q1138" s="340"/>
      <c r="R1138" s="340"/>
      <c r="S1138" s="340"/>
      <c r="T1138" s="340"/>
      <c r="U1138" s="340"/>
      <c r="V1138" s="342"/>
    </row>
    <row r="1139" s="313" customFormat="1" ht="18" customHeight="1" spans="1:22">
      <c r="A1139" s="336"/>
      <c r="B1139" s="3" t="s">
        <v>3168</v>
      </c>
      <c r="C1139" s="4" t="s">
        <v>3150</v>
      </c>
      <c r="D1139" s="337" t="s">
        <v>298</v>
      </c>
      <c r="E1139" s="3" t="s">
        <v>3169</v>
      </c>
      <c r="F1139" s="338">
        <v>15690971989</v>
      </c>
      <c r="G1139" s="339"/>
      <c r="H1139" s="339"/>
      <c r="I1139" s="340"/>
      <c r="J1139" s="341"/>
      <c r="K1139" s="341"/>
      <c r="L1139" s="340"/>
      <c r="M1139" s="340"/>
      <c r="N1139" s="340"/>
      <c r="O1139" s="340"/>
      <c r="P1139" s="340"/>
      <c r="Q1139" s="340"/>
      <c r="R1139" s="340"/>
      <c r="S1139" s="340"/>
      <c r="T1139" s="340"/>
      <c r="U1139" s="340"/>
      <c r="V1139" s="342"/>
    </row>
    <row r="1140" s="313" customFormat="1" ht="18" customHeight="1" spans="1:22">
      <c r="A1140" s="336"/>
      <c r="B1140" s="3" t="s">
        <v>3170</v>
      </c>
      <c r="C1140" s="4" t="s">
        <v>3171</v>
      </c>
      <c r="D1140" s="337" t="s">
        <v>298</v>
      </c>
      <c r="E1140" s="3" t="s">
        <v>3172</v>
      </c>
      <c r="F1140" s="338">
        <v>15704920325</v>
      </c>
      <c r="G1140" s="339"/>
      <c r="H1140" s="339"/>
      <c r="I1140" s="340"/>
      <c r="J1140" s="341"/>
      <c r="K1140" s="341"/>
      <c r="L1140" s="340"/>
      <c r="M1140" s="340"/>
      <c r="N1140" s="340"/>
      <c r="O1140" s="340"/>
      <c r="P1140" s="340"/>
      <c r="Q1140" s="340"/>
      <c r="R1140" s="340"/>
      <c r="S1140" s="340"/>
      <c r="T1140" s="340"/>
      <c r="U1140" s="340"/>
      <c r="V1140" s="342"/>
    </row>
    <row r="1141" s="313" customFormat="1" ht="18" customHeight="1" spans="1:22">
      <c r="A1141" s="336"/>
      <c r="B1141" s="3" t="s">
        <v>3173</v>
      </c>
      <c r="C1141" s="4" t="s">
        <v>3171</v>
      </c>
      <c r="D1141" s="337" t="s">
        <v>298</v>
      </c>
      <c r="E1141" s="3" t="s">
        <v>3174</v>
      </c>
      <c r="F1141" s="338">
        <v>15044789599</v>
      </c>
      <c r="G1141" s="339"/>
      <c r="H1141" s="339"/>
      <c r="I1141" s="340"/>
      <c r="J1141" s="341"/>
      <c r="K1141" s="341"/>
      <c r="L1141" s="340"/>
      <c r="M1141" s="340"/>
      <c r="N1141" s="340"/>
      <c r="O1141" s="340"/>
      <c r="P1141" s="340"/>
      <c r="Q1141" s="340"/>
      <c r="R1141" s="340"/>
      <c r="S1141" s="340"/>
      <c r="T1141" s="340"/>
      <c r="U1141" s="340"/>
      <c r="V1141" s="342"/>
    </row>
    <row r="1142" s="313" customFormat="1" ht="18" customHeight="1" spans="1:22">
      <c r="A1142" s="336"/>
      <c r="B1142" s="3" t="s">
        <v>3175</v>
      </c>
      <c r="C1142" s="3" t="s">
        <v>3176</v>
      </c>
      <c r="D1142" s="337" t="s">
        <v>298</v>
      </c>
      <c r="E1142" s="3" t="s">
        <v>3177</v>
      </c>
      <c r="F1142" s="338">
        <v>18247347805</v>
      </c>
      <c r="G1142" s="339"/>
      <c r="H1142" s="339"/>
      <c r="I1142" s="340"/>
      <c r="J1142" s="341"/>
      <c r="K1142" s="341"/>
      <c r="L1142" s="340"/>
      <c r="M1142" s="340"/>
      <c r="N1142" s="340"/>
      <c r="O1142" s="340"/>
      <c r="P1142" s="340"/>
      <c r="Q1142" s="340"/>
      <c r="R1142" s="340"/>
      <c r="S1142" s="340"/>
      <c r="T1142" s="340"/>
      <c r="U1142" s="340"/>
      <c r="V1142" s="342"/>
    </row>
    <row r="1143" s="313" customFormat="1" ht="18" customHeight="1" spans="1:22">
      <c r="A1143" s="336"/>
      <c r="B1143" s="4" t="s">
        <v>3178</v>
      </c>
      <c r="C1143" s="3" t="s">
        <v>3176</v>
      </c>
      <c r="D1143" s="4" t="s">
        <v>312</v>
      </c>
      <c r="E1143" s="477" t="s">
        <v>3179</v>
      </c>
      <c r="F1143" s="338">
        <v>15134999912</v>
      </c>
      <c r="G1143" s="339"/>
      <c r="H1143" s="339"/>
      <c r="I1143" s="340"/>
      <c r="J1143" s="341"/>
      <c r="K1143" s="341"/>
      <c r="L1143" s="340"/>
      <c r="M1143" s="340"/>
      <c r="N1143" s="340"/>
      <c r="O1143" s="340"/>
      <c r="P1143" s="340"/>
      <c r="Q1143" s="340"/>
      <c r="R1143" s="340"/>
      <c r="S1143" s="340"/>
      <c r="T1143" s="340"/>
      <c r="U1143" s="340"/>
      <c r="V1143" s="342"/>
    </row>
    <row r="1144" s="313" customFormat="1" ht="18" customHeight="1" spans="1:22">
      <c r="A1144" s="336"/>
      <c r="B1144" s="3" t="s">
        <v>3180</v>
      </c>
      <c r="C1144" s="3" t="s">
        <v>3176</v>
      </c>
      <c r="D1144" s="337" t="s">
        <v>312</v>
      </c>
      <c r="E1144" s="476" t="s">
        <v>3181</v>
      </c>
      <c r="F1144" s="338">
        <v>18547330528</v>
      </c>
      <c r="G1144" s="339"/>
      <c r="H1144" s="339"/>
      <c r="I1144" s="340"/>
      <c r="J1144" s="341"/>
      <c r="K1144" s="341"/>
      <c r="L1144" s="340"/>
      <c r="M1144" s="340"/>
      <c r="N1144" s="340"/>
      <c r="O1144" s="340"/>
      <c r="P1144" s="340"/>
      <c r="Q1144" s="340"/>
      <c r="R1144" s="340"/>
      <c r="S1144" s="340"/>
      <c r="T1144" s="340"/>
      <c r="U1144" s="340"/>
      <c r="V1144" s="342"/>
    </row>
    <row r="1145" s="313" customFormat="1" ht="18" customHeight="1" spans="1:22">
      <c r="A1145" s="336"/>
      <c r="B1145" s="3" t="s">
        <v>3182</v>
      </c>
      <c r="C1145" s="3" t="s">
        <v>3176</v>
      </c>
      <c r="D1145" s="337" t="s">
        <v>312</v>
      </c>
      <c r="E1145" s="476" t="s">
        <v>3183</v>
      </c>
      <c r="F1145" s="338">
        <v>13827038303</v>
      </c>
      <c r="G1145" s="339"/>
      <c r="H1145" s="339"/>
      <c r="I1145" s="340"/>
      <c r="J1145" s="341"/>
      <c r="K1145" s="341"/>
      <c r="L1145" s="340"/>
      <c r="M1145" s="340"/>
      <c r="N1145" s="340"/>
      <c r="O1145" s="340"/>
      <c r="P1145" s="340"/>
      <c r="Q1145" s="340"/>
      <c r="R1145" s="340"/>
      <c r="S1145" s="340"/>
      <c r="T1145" s="340"/>
      <c r="U1145" s="340"/>
      <c r="V1145" s="342"/>
    </row>
    <row r="1146" s="313" customFormat="1" ht="18" customHeight="1" spans="1:22">
      <c r="A1146" s="336"/>
      <c r="B1146" s="4" t="s">
        <v>3184</v>
      </c>
      <c r="C1146" s="3" t="s">
        <v>3176</v>
      </c>
      <c r="D1146" s="4" t="s">
        <v>312</v>
      </c>
      <c r="E1146" s="4" t="s">
        <v>3185</v>
      </c>
      <c r="F1146" s="338">
        <v>18647301582</v>
      </c>
      <c r="G1146" s="339"/>
      <c r="H1146" s="339"/>
      <c r="I1146" s="340"/>
      <c r="J1146" s="341"/>
      <c r="K1146" s="341"/>
      <c r="L1146" s="340"/>
      <c r="M1146" s="340"/>
      <c r="N1146" s="340"/>
      <c r="O1146" s="340"/>
      <c r="P1146" s="340"/>
      <c r="Q1146" s="340"/>
      <c r="R1146" s="340"/>
      <c r="S1146" s="340"/>
      <c r="T1146" s="340"/>
      <c r="U1146" s="340"/>
      <c r="V1146" s="342"/>
    </row>
    <row r="1147" s="313" customFormat="1" ht="18" customHeight="1" spans="1:22">
      <c r="A1147" s="336"/>
      <c r="B1147" s="4" t="s">
        <v>3186</v>
      </c>
      <c r="C1147" s="4" t="s">
        <v>3187</v>
      </c>
      <c r="D1147" s="4" t="s">
        <v>3188</v>
      </c>
      <c r="E1147" s="4" t="s">
        <v>3189</v>
      </c>
      <c r="F1147" s="338"/>
      <c r="G1147" s="339"/>
      <c r="H1147" s="339"/>
      <c r="I1147" s="340"/>
      <c r="J1147" s="341"/>
      <c r="K1147" s="341"/>
      <c r="L1147" s="340"/>
      <c r="M1147" s="340"/>
      <c r="N1147" s="340"/>
      <c r="O1147" s="340"/>
      <c r="P1147" s="340"/>
      <c r="Q1147" s="340"/>
      <c r="R1147" s="340"/>
      <c r="S1147" s="340"/>
      <c r="T1147" s="340"/>
      <c r="U1147" s="340"/>
      <c r="V1147" s="342"/>
    </row>
    <row r="1148" s="313" customFormat="1" ht="18" customHeight="1" spans="1:22">
      <c r="A1148" s="336"/>
      <c r="B1148" s="4" t="s">
        <v>3190</v>
      </c>
      <c r="C1148" s="4" t="s">
        <v>3187</v>
      </c>
      <c r="D1148" s="4" t="s">
        <v>3188</v>
      </c>
      <c r="E1148" s="477" t="s">
        <v>3191</v>
      </c>
      <c r="F1148" s="338"/>
      <c r="G1148" s="339"/>
      <c r="H1148" s="339"/>
      <c r="I1148" s="340"/>
      <c r="J1148" s="341"/>
      <c r="K1148" s="341"/>
      <c r="L1148" s="340"/>
      <c r="M1148" s="340"/>
      <c r="N1148" s="340"/>
      <c r="O1148" s="340"/>
      <c r="P1148" s="340"/>
      <c r="Q1148" s="340"/>
      <c r="R1148" s="340"/>
      <c r="S1148" s="340"/>
      <c r="T1148" s="340"/>
      <c r="U1148" s="340"/>
      <c r="V1148" s="342"/>
    </row>
    <row r="1149" s="313" customFormat="1" ht="18" customHeight="1" spans="1:22">
      <c r="A1149" s="336"/>
      <c r="B1149" s="4" t="s">
        <v>3192</v>
      </c>
      <c r="C1149" s="4" t="s">
        <v>3193</v>
      </c>
      <c r="D1149" s="4" t="s">
        <v>3188</v>
      </c>
      <c r="E1149" s="477" t="s">
        <v>3194</v>
      </c>
      <c r="F1149" s="338">
        <v>15047842348</v>
      </c>
      <c r="G1149" s="339"/>
      <c r="H1149" s="339"/>
      <c r="I1149" s="340"/>
      <c r="J1149" s="341"/>
      <c r="K1149" s="341"/>
      <c r="L1149" s="340"/>
      <c r="M1149" s="340"/>
      <c r="N1149" s="340"/>
      <c r="O1149" s="340"/>
      <c r="P1149" s="340"/>
      <c r="Q1149" s="340"/>
      <c r="R1149" s="340"/>
      <c r="S1149" s="340"/>
      <c r="T1149" s="340"/>
      <c r="U1149" s="340"/>
      <c r="V1149" s="342"/>
    </row>
    <row r="1150" s="313" customFormat="1" ht="18" customHeight="1" spans="1:22">
      <c r="A1150" s="336"/>
      <c r="B1150" s="356"/>
      <c r="C1150" s="356" t="s">
        <v>489</v>
      </c>
      <c r="D1150" s="356"/>
      <c r="E1150" s="357"/>
      <c r="F1150" s="338"/>
      <c r="G1150" s="339"/>
      <c r="H1150" s="339"/>
      <c r="I1150" s="340"/>
      <c r="J1150" s="341"/>
      <c r="K1150" s="341"/>
      <c r="L1150" s="340"/>
      <c r="M1150" s="340"/>
      <c r="N1150" s="340"/>
      <c r="O1150" s="340"/>
      <c r="P1150" s="340"/>
      <c r="Q1150" s="340"/>
      <c r="R1150" s="340"/>
      <c r="S1150" s="340"/>
      <c r="T1150" s="340"/>
      <c r="U1150" s="340"/>
      <c r="V1150" s="342"/>
    </row>
    <row r="1151" s="313" customFormat="1" ht="18" customHeight="1" spans="1:22">
      <c r="A1151" s="336"/>
      <c r="B1151" s="356"/>
      <c r="C1151" s="356" t="s">
        <v>604</v>
      </c>
      <c r="D1151" s="356"/>
      <c r="E1151" s="357"/>
      <c r="F1151" s="338"/>
      <c r="G1151" s="339"/>
      <c r="H1151" s="339"/>
      <c r="I1151" s="340"/>
      <c r="J1151" s="341"/>
      <c r="K1151" s="341"/>
      <c r="L1151" s="340"/>
      <c r="M1151" s="340"/>
      <c r="N1151" s="340"/>
      <c r="O1151" s="340"/>
      <c r="P1151" s="340"/>
      <c r="Q1151" s="340"/>
      <c r="R1151" s="340"/>
      <c r="S1151" s="340"/>
      <c r="T1151" s="340"/>
      <c r="U1151" s="340"/>
      <c r="V1151" s="342"/>
    </row>
    <row r="1152" s="313" customFormat="1" ht="18" customHeight="1" spans="1:22">
      <c r="A1152" s="336"/>
      <c r="B1152" s="356"/>
      <c r="C1152" s="356" t="s">
        <v>3195</v>
      </c>
      <c r="D1152" s="356"/>
      <c r="E1152" s="357"/>
      <c r="F1152" s="338"/>
      <c r="G1152" s="339"/>
      <c r="H1152" s="339"/>
      <c r="I1152" s="340"/>
      <c r="J1152" s="341"/>
      <c r="K1152" s="341"/>
      <c r="L1152" s="340"/>
      <c r="M1152" s="340"/>
      <c r="N1152" s="340"/>
      <c r="O1152" s="340"/>
      <c r="P1152" s="340"/>
      <c r="Q1152" s="340"/>
      <c r="R1152" s="340"/>
      <c r="S1152" s="340"/>
      <c r="T1152" s="340"/>
      <c r="U1152" s="340"/>
      <c r="V1152" s="342"/>
    </row>
    <row r="1153" s="313" customFormat="1" ht="18" customHeight="1" spans="1:22">
      <c r="A1153" s="336"/>
      <c r="B1153" s="356"/>
      <c r="C1153" s="356"/>
      <c r="D1153" s="356"/>
      <c r="E1153" s="357"/>
      <c r="F1153" s="338"/>
      <c r="G1153" s="339"/>
      <c r="H1153" s="339"/>
      <c r="I1153" s="340"/>
      <c r="J1153" s="341"/>
      <c r="K1153" s="341"/>
      <c r="L1153" s="340"/>
      <c r="M1153" s="340"/>
      <c r="N1153" s="340"/>
      <c r="O1153" s="340"/>
      <c r="P1153" s="340"/>
      <c r="Q1153" s="340"/>
      <c r="R1153" s="340"/>
      <c r="S1153" s="340"/>
      <c r="T1153" s="340"/>
      <c r="U1153" s="340"/>
      <c r="V1153" s="342"/>
    </row>
    <row r="1154" s="313" customFormat="1" ht="18" customHeight="1" spans="1:22">
      <c r="A1154" s="336"/>
      <c r="B1154" s="356"/>
      <c r="C1154" s="356"/>
      <c r="D1154" s="356"/>
      <c r="E1154" s="357"/>
      <c r="F1154" s="338"/>
      <c r="G1154" s="339"/>
      <c r="H1154" s="339"/>
      <c r="I1154" s="340"/>
      <c r="J1154" s="341"/>
      <c r="K1154" s="341"/>
      <c r="L1154" s="340"/>
      <c r="M1154" s="340"/>
      <c r="N1154" s="340"/>
      <c r="O1154" s="340"/>
      <c r="P1154" s="340"/>
      <c r="Q1154" s="340"/>
      <c r="R1154" s="340"/>
      <c r="S1154" s="340"/>
      <c r="T1154" s="340"/>
      <c r="U1154" s="340"/>
      <c r="V1154" s="342"/>
    </row>
    <row r="1155" s="313" customFormat="1" ht="18" customHeight="1" spans="1:22">
      <c r="A1155" s="336"/>
      <c r="B1155" s="356"/>
      <c r="C1155" s="356"/>
      <c r="D1155" s="356"/>
      <c r="E1155" s="357"/>
      <c r="F1155" s="338"/>
      <c r="G1155" s="339"/>
      <c r="H1155" s="339"/>
      <c r="I1155" s="340"/>
      <c r="J1155" s="341"/>
      <c r="K1155" s="341"/>
      <c r="L1155" s="340"/>
      <c r="M1155" s="340"/>
      <c r="N1155" s="340"/>
      <c r="O1155" s="340"/>
      <c r="P1155" s="340"/>
      <c r="Q1155" s="340"/>
      <c r="R1155" s="340"/>
      <c r="S1155" s="340"/>
      <c r="T1155" s="340"/>
      <c r="U1155" s="340"/>
      <c r="V1155" s="342"/>
    </row>
    <row r="1156" s="313" customFormat="1" ht="18" customHeight="1" spans="1:22">
      <c r="A1156" s="336"/>
      <c r="B1156" s="356"/>
      <c r="C1156" s="356"/>
      <c r="D1156" s="356"/>
      <c r="E1156" s="357"/>
      <c r="F1156" s="338"/>
      <c r="G1156" s="339"/>
      <c r="H1156" s="339"/>
      <c r="I1156" s="340"/>
      <c r="J1156" s="341"/>
      <c r="K1156" s="341"/>
      <c r="L1156" s="340"/>
      <c r="M1156" s="340"/>
      <c r="N1156" s="340"/>
      <c r="O1156" s="340"/>
      <c r="P1156" s="340"/>
      <c r="Q1156" s="340"/>
      <c r="R1156" s="340"/>
      <c r="S1156" s="340"/>
      <c r="T1156" s="340"/>
      <c r="U1156" s="340"/>
      <c r="V1156" s="342"/>
    </row>
    <row r="1157" s="313" customFormat="1" ht="18" customHeight="1" spans="1:22">
      <c r="A1157" s="336"/>
      <c r="B1157" s="356"/>
      <c r="C1157" s="356"/>
      <c r="D1157" s="356"/>
      <c r="E1157" s="357"/>
      <c r="F1157" s="338"/>
      <c r="G1157" s="339"/>
      <c r="H1157" s="339"/>
      <c r="I1157" s="340"/>
      <c r="J1157" s="341"/>
      <c r="K1157" s="341"/>
      <c r="L1157" s="340"/>
      <c r="M1157" s="340"/>
      <c r="N1157" s="340"/>
      <c r="O1157" s="340"/>
      <c r="P1157" s="340"/>
      <c r="Q1157" s="340"/>
      <c r="R1157" s="340"/>
      <c r="S1157" s="340"/>
      <c r="T1157" s="340"/>
      <c r="U1157" s="340"/>
      <c r="V1157" s="342"/>
    </row>
    <row r="1158" s="313" customFormat="1" ht="18" customHeight="1" spans="1:22">
      <c r="A1158" s="336"/>
      <c r="B1158" s="356"/>
      <c r="C1158" s="356"/>
      <c r="D1158" s="356"/>
      <c r="E1158" s="357"/>
      <c r="F1158" s="338"/>
      <c r="G1158" s="339"/>
      <c r="H1158" s="339"/>
      <c r="I1158" s="340"/>
      <c r="J1158" s="341"/>
      <c r="K1158" s="341"/>
      <c r="L1158" s="340"/>
      <c r="M1158" s="340"/>
      <c r="N1158" s="340"/>
      <c r="O1158" s="340"/>
      <c r="P1158" s="340"/>
      <c r="Q1158" s="340"/>
      <c r="R1158" s="340"/>
      <c r="S1158" s="340"/>
      <c r="T1158" s="340"/>
      <c r="U1158" s="340"/>
      <c r="V1158" s="342"/>
    </row>
    <row r="1159" s="313" customFormat="1" ht="18" customHeight="1" spans="1:22">
      <c r="A1159" s="336"/>
      <c r="B1159" s="356"/>
      <c r="C1159" s="356"/>
      <c r="D1159" s="356"/>
      <c r="E1159" s="357"/>
      <c r="F1159" s="338"/>
      <c r="G1159" s="339"/>
      <c r="H1159" s="339"/>
      <c r="I1159" s="340"/>
      <c r="J1159" s="341"/>
      <c r="K1159" s="341"/>
      <c r="L1159" s="340"/>
      <c r="M1159" s="340"/>
      <c r="N1159" s="340"/>
      <c r="O1159" s="340"/>
      <c r="P1159" s="340"/>
      <c r="Q1159" s="340"/>
      <c r="R1159" s="340"/>
      <c r="S1159" s="340"/>
      <c r="T1159" s="340"/>
      <c r="U1159" s="340"/>
      <c r="V1159" s="342"/>
    </row>
    <row r="1160" s="313" customFormat="1" ht="18" customHeight="1" spans="1:22">
      <c r="A1160" s="336"/>
      <c r="B1160" s="356"/>
      <c r="C1160" s="356"/>
      <c r="D1160" s="356"/>
      <c r="E1160" s="357"/>
      <c r="F1160" s="338"/>
      <c r="G1160" s="339"/>
      <c r="H1160" s="339"/>
      <c r="I1160" s="340"/>
      <c r="J1160" s="341"/>
      <c r="K1160" s="341"/>
      <c r="L1160" s="340"/>
      <c r="M1160" s="340"/>
      <c r="N1160" s="340"/>
      <c r="O1160" s="340"/>
      <c r="P1160" s="340"/>
      <c r="Q1160" s="340"/>
      <c r="R1160" s="340"/>
      <c r="S1160" s="340"/>
      <c r="T1160" s="340"/>
      <c r="U1160" s="340"/>
      <c r="V1160" s="342"/>
    </row>
    <row r="1161" s="313" customFormat="1" ht="18" customHeight="1" spans="1:22">
      <c r="A1161" s="336"/>
      <c r="B1161" s="356"/>
      <c r="C1161" s="356"/>
      <c r="D1161" s="356"/>
      <c r="E1161" s="357"/>
      <c r="F1161" s="338"/>
      <c r="G1161" s="339"/>
      <c r="H1161" s="339"/>
      <c r="I1161" s="340"/>
      <c r="J1161" s="341"/>
      <c r="K1161" s="341"/>
      <c r="L1161" s="340"/>
      <c r="M1161" s="340"/>
      <c r="N1161" s="340"/>
      <c r="O1161" s="340"/>
      <c r="P1161" s="340"/>
      <c r="Q1161" s="340"/>
      <c r="R1161" s="340"/>
      <c r="S1161" s="340"/>
      <c r="T1161" s="340"/>
      <c r="U1161" s="340"/>
      <c r="V1161" s="342"/>
    </row>
    <row r="1162" s="313" customFormat="1" ht="18" customHeight="1" spans="1:22">
      <c r="A1162" s="336"/>
      <c r="B1162" s="356"/>
      <c r="C1162" s="356"/>
      <c r="D1162" s="356"/>
      <c r="E1162" s="357"/>
      <c r="F1162" s="338"/>
      <c r="G1162" s="339"/>
      <c r="H1162" s="339"/>
      <c r="I1162" s="340"/>
      <c r="J1162" s="341"/>
      <c r="K1162" s="341"/>
      <c r="L1162" s="340"/>
      <c r="M1162" s="340"/>
      <c r="N1162" s="340"/>
      <c r="O1162" s="340"/>
      <c r="P1162" s="340"/>
      <c r="Q1162" s="340"/>
      <c r="R1162" s="340"/>
      <c r="S1162" s="340"/>
      <c r="T1162" s="340"/>
      <c r="U1162" s="340"/>
      <c r="V1162" s="342"/>
    </row>
    <row r="1163" s="313" customFormat="1" ht="18" customHeight="1" spans="1:22">
      <c r="A1163" s="336"/>
      <c r="B1163" s="356" t="s">
        <v>782</v>
      </c>
      <c r="C1163" s="356" t="s">
        <v>3196</v>
      </c>
      <c r="D1163" s="356"/>
      <c r="E1163" s="357"/>
      <c r="F1163" s="338"/>
      <c r="G1163" s="339"/>
      <c r="H1163" s="339"/>
      <c r="I1163" s="340"/>
      <c r="J1163" s="341"/>
      <c r="K1163" s="341"/>
      <c r="L1163" s="340"/>
      <c r="M1163" s="340"/>
      <c r="N1163" s="340"/>
      <c r="O1163" s="340"/>
      <c r="P1163" s="340"/>
      <c r="Q1163" s="340"/>
      <c r="R1163" s="340"/>
      <c r="S1163" s="340"/>
      <c r="T1163" s="340"/>
      <c r="U1163" s="340"/>
      <c r="V1163" s="342"/>
    </row>
    <row r="1164" s="313" customFormat="1" ht="18" customHeight="1" spans="1:22">
      <c r="A1164" s="336"/>
      <c r="B1164" s="356" t="s">
        <v>782</v>
      </c>
      <c r="C1164" s="356" t="s">
        <v>3197</v>
      </c>
      <c r="D1164" s="356"/>
      <c r="E1164" s="357"/>
      <c r="F1164" s="338"/>
      <c r="G1164" s="339"/>
      <c r="H1164" s="339"/>
      <c r="I1164" s="340"/>
      <c r="J1164" s="341"/>
      <c r="K1164" s="341"/>
      <c r="L1164" s="340"/>
      <c r="M1164" s="340"/>
      <c r="N1164" s="340"/>
      <c r="O1164" s="340"/>
      <c r="P1164" s="340"/>
      <c r="Q1164" s="340"/>
      <c r="R1164" s="340"/>
      <c r="S1164" s="340"/>
      <c r="T1164" s="340"/>
      <c r="U1164" s="340"/>
      <c r="V1164" s="342"/>
    </row>
    <row r="1165" s="313" customFormat="1" ht="18" customHeight="1" spans="1:22">
      <c r="A1165" s="336"/>
      <c r="B1165" s="356" t="s">
        <v>782</v>
      </c>
      <c r="C1165" s="356" t="s">
        <v>914</v>
      </c>
      <c r="D1165" s="356"/>
      <c r="E1165" s="357"/>
      <c r="F1165" s="338"/>
      <c r="G1165" s="339"/>
      <c r="H1165" s="339"/>
      <c r="I1165" s="340"/>
      <c r="J1165" s="341"/>
      <c r="K1165" s="341"/>
      <c r="L1165" s="340"/>
      <c r="M1165" s="340"/>
      <c r="N1165" s="340"/>
      <c r="O1165" s="340"/>
      <c r="P1165" s="340"/>
      <c r="Q1165" s="340"/>
      <c r="R1165" s="340"/>
      <c r="S1165" s="340"/>
      <c r="T1165" s="340"/>
      <c r="U1165" s="340"/>
      <c r="V1165" s="342"/>
    </row>
    <row r="1166" s="313" customFormat="1" ht="18" customHeight="1" spans="1:22">
      <c r="A1166" s="336"/>
      <c r="B1166" s="356" t="s">
        <v>782</v>
      </c>
      <c r="C1166" s="356" t="s">
        <v>3198</v>
      </c>
      <c r="D1166" s="356"/>
      <c r="E1166" s="357"/>
      <c r="F1166" s="338"/>
      <c r="G1166" s="339"/>
      <c r="H1166" s="339"/>
      <c r="I1166" s="340"/>
      <c r="J1166" s="341"/>
      <c r="K1166" s="341"/>
      <c r="L1166" s="340"/>
      <c r="M1166" s="340"/>
      <c r="N1166" s="340"/>
      <c r="O1166" s="340"/>
      <c r="P1166" s="340"/>
      <c r="Q1166" s="340"/>
      <c r="R1166" s="340"/>
      <c r="S1166" s="340"/>
      <c r="T1166" s="340"/>
      <c r="U1166" s="340"/>
      <c r="V1166" s="342"/>
    </row>
    <row r="1167" s="313" customFormat="1" ht="18" customHeight="1" spans="1:22">
      <c r="A1167" s="336"/>
      <c r="B1167" s="356" t="s">
        <v>782</v>
      </c>
      <c r="C1167" s="356" t="s">
        <v>3199</v>
      </c>
      <c r="D1167" s="356"/>
      <c r="E1167" s="357"/>
      <c r="F1167" s="338"/>
      <c r="G1167" s="339"/>
      <c r="H1167" s="339"/>
      <c r="I1167" s="340"/>
      <c r="J1167" s="341"/>
      <c r="K1167" s="341"/>
      <c r="L1167" s="340"/>
      <c r="M1167" s="340"/>
      <c r="N1167" s="340"/>
      <c r="O1167" s="340"/>
      <c r="P1167" s="340"/>
      <c r="Q1167" s="340"/>
      <c r="R1167" s="340"/>
      <c r="S1167" s="340"/>
      <c r="T1167" s="340"/>
      <c r="U1167" s="340"/>
      <c r="V1167" s="342"/>
    </row>
    <row r="1168" s="313" customFormat="1" ht="18" customHeight="1" spans="1:22">
      <c r="A1168" s="336"/>
      <c r="B1168" s="356" t="s">
        <v>107</v>
      </c>
      <c r="C1168" s="356" t="s">
        <v>1242</v>
      </c>
      <c r="D1168" s="356"/>
      <c r="E1168" s="357"/>
      <c r="F1168" s="338"/>
      <c r="G1168" s="339"/>
      <c r="H1168" s="339"/>
      <c r="I1168" s="340"/>
      <c r="J1168" s="341"/>
      <c r="K1168" s="341"/>
      <c r="L1168" s="340"/>
      <c r="M1168" s="340"/>
      <c r="N1168" s="340"/>
      <c r="O1168" s="340"/>
      <c r="P1168" s="340"/>
      <c r="Q1168" s="340"/>
      <c r="R1168" s="340"/>
      <c r="S1168" s="340"/>
      <c r="T1168" s="340"/>
      <c r="U1168" s="340"/>
      <c r="V1168" s="342"/>
    </row>
    <row r="1169" s="313" customFormat="1" ht="18" customHeight="1" spans="1:22">
      <c r="A1169" s="336"/>
      <c r="B1169" s="356" t="s">
        <v>107</v>
      </c>
      <c r="C1169" s="356" t="s">
        <v>1239</v>
      </c>
      <c r="D1169" s="356"/>
      <c r="E1169" s="357"/>
      <c r="F1169" s="338"/>
      <c r="G1169" s="339"/>
      <c r="H1169" s="339"/>
      <c r="I1169" s="340"/>
      <c r="J1169" s="341"/>
      <c r="K1169" s="341"/>
      <c r="L1169" s="340"/>
      <c r="M1169" s="340"/>
      <c r="N1169" s="340"/>
      <c r="O1169" s="340"/>
      <c r="P1169" s="340"/>
      <c r="Q1169" s="340"/>
      <c r="R1169" s="340"/>
      <c r="S1169" s="340"/>
      <c r="T1169" s="340"/>
      <c r="U1169" s="340"/>
      <c r="V1169" s="342"/>
    </row>
    <row r="1170" s="313" customFormat="1" ht="18" customHeight="1" spans="1:22">
      <c r="A1170" s="336"/>
      <c r="B1170" s="356" t="s">
        <v>107</v>
      </c>
      <c r="C1170" s="356" t="s">
        <v>1245</v>
      </c>
      <c r="D1170" s="356"/>
      <c r="E1170" s="357"/>
      <c r="F1170" s="338"/>
      <c r="G1170" s="339"/>
      <c r="H1170" s="339"/>
      <c r="I1170" s="340"/>
      <c r="J1170" s="341"/>
      <c r="K1170" s="341"/>
      <c r="L1170" s="340"/>
      <c r="M1170" s="340"/>
      <c r="N1170" s="340"/>
      <c r="O1170" s="340"/>
      <c r="P1170" s="340"/>
      <c r="Q1170" s="340"/>
      <c r="R1170" s="340"/>
      <c r="S1170" s="340"/>
      <c r="T1170" s="340"/>
      <c r="U1170" s="340"/>
      <c r="V1170" s="342"/>
    </row>
    <row r="1171" s="313" customFormat="1" ht="18" customHeight="1" spans="1:22">
      <c r="A1171" s="336"/>
      <c r="B1171" s="356" t="s">
        <v>782</v>
      </c>
      <c r="C1171" s="356" t="s">
        <v>3200</v>
      </c>
      <c r="D1171" s="356"/>
      <c r="E1171" s="357"/>
      <c r="F1171" s="338"/>
      <c r="G1171" s="339"/>
      <c r="H1171" s="339"/>
      <c r="I1171" s="340"/>
      <c r="J1171" s="341"/>
      <c r="K1171" s="341"/>
      <c r="L1171" s="340"/>
      <c r="M1171" s="340"/>
      <c r="N1171" s="340"/>
      <c r="O1171" s="340"/>
      <c r="P1171" s="340"/>
      <c r="Q1171" s="340"/>
      <c r="R1171" s="340"/>
      <c r="S1171" s="340"/>
      <c r="T1171" s="340"/>
      <c r="U1171" s="340"/>
      <c r="V1171" s="342"/>
    </row>
    <row r="1172" s="313" customFormat="1" ht="18" customHeight="1" spans="1:22">
      <c r="A1172" s="336"/>
      <c r="B1172" s="356" t="s">
        <v>782</v>
      </c>
      <c r="C1172" s="356" t="s">
        <v>847</v>
      </c>
      <c r="D1172" s="356"/>
      <c r="E1172" s="357"/>
      <c r="F1172" s="338"/>
      <c r="G1172" s="339"/>
      <c r="H1172" s="339"/>
      <c r="I1172" s="340"/>
      <c r="J1172" s="341"/>
      <c r="K1172" s="341"/>
      <c r="L1172" s="340"/>
      <c r="M1172" s="340"/>
      <c r="N1172" s="340"/>
      <c r="O1172" s="340"/>
      <c r="P1172" s="340"/>
      <c r="Q1172" s="340"/>
      <c r="R1172" s="340"/>
      <c r="S1172" s="340"/>
      <c r="T1172" s="340"/>
      <c r="U1172" s="340"/>
      <c r="V1172" s="342"/>
    </row>
    <row r="1173" s="313" customFormat="1" ht="18" customHeight="1" spans="1:22">
      <c r="A1173" s="336"/>
      <c r="B1173" s="356" t="s">
        <v>782</v>
      </c>
      <c r="C1173" s="356" t="s">
        <v>911</v>
      </c>
      <c r="D1173" s="356"/>
      <c r="E1173" s="357"/>
      <c r="F1173" s="338"/>
      <c r="G1173" s="339"/>
      <c r="H1173" s="339"/>
      <c r="I1173" s="340"/>
      <c r="J1173" s="341"/>
      <c r="K1173" s="341"/>
      <c r="L1173" s="340"/>
      <c r="M1173" s="340"/>
      <c r="N1173" s="340"/>
      <c r="O1173" s="340"/>
      <c r="P1173" s="340"/>
      <c r="Q1173" s="340"/>
      <c r="R1173" s="340"/>
      <c r="S1173" s="340"/>
      <c r="T1173" s="340"/>
      <c r="U1173" s="340"/>
      <c r="V1173" s="342"/>
    </row>
    <row r="1174" s="313" customFormat="1" ht="18" customHeight="1" spans="1:22">
      <c r="A1174" s="336"/>
      <c r="B1174" s="356" t="s">
        <v>782</v>
      </c>
      <c r="C1174" s="356" t="s">
        <v>3201</v>
      </c>
      <c r="D1174" s="356"/>
      <c r="E1174" s="357"/>
      <c r="F1174" s="338"/>
      <c r="G1174" s="339"/>
      <c r="H1174" s="339"/>
      <c r="I1174" s="340"/>
      <c r="J1174" s="341"/>
      <c r="K1174" s="341"/>
      <c r="L1174" s="340"/>
      <c r="M1174" s="340"/>
      <c r="N1174" s="340"/>
      <c r="O1174" s="340"/>
      <c r="P1174" s="340"/>
      <c r="Q1174" s="340"/>
      <c r="R1174" s="340"/>
      <c r="S1174" s="340"/>
      <c r="T1174" s="340"/>
      <c r="U1174" s="340"/>
      <c r="V1174" s="342"/>
    </row>
    <row r="1175" s="313" customFormat="1" ht="18" customHeight="1" spans="1:22">
      <c r="A1175" s="336"/>
      <c r="B1175" s="356" t="s">
        <v>782</v>
      </c>
      <c r="C1175" s="356" t="s">
        <v>3202</v>
      </c>
      <c r="D1175" s="356"/>
      <c r="E1175" s="357"/>
      <c r="F1175" s="338"/>
      <c r="G1175" s="339"/>
      <c r="H1175" s="339"/>
      <c r="I1175" s="340"/>
      <c r="J1175" s="341"/>
      <c r="K1175" s="341"/>
      <c r="L1175" s="340"/>
      <c r="M1175" s="340"/>
      <c r="N1175" s="340"/>
      <c r="O1175" s="340"/>
      <c r="P1175" s="340"/>
      <c r="Q1175" s="340"/>
      <c r="R1175" s="340"/>
      <c r="S1175" s="340"/>
      <c r="T1175" s="340"/>
      <c r="U1175" s="340"/>
      <c r="V1175" s="342"/>
    </row>
    <row r="1176" s="313" customFormat="1" ht="18" customHeight="1" spans="1:22">
      <c r="A1176" s="336"/>
      <c r="B1176" s="356" t="s">
        <v>782</v>
      </c>
      <c r="C1176" s="356" t="s">
        <v>1026</v>
      </c>
      <c r="D1176" s="356"/>
      <c r="E1176" s="357"/>
      <c r="F1176" s="338"/>
      <c r="G1176" s="339"/>
      <c r="H1176" s="339"/>
      <c r="I1176" s="340"/>
      <c r="J1176" s="341"/>
      <c r="K1176" s="341"/>
      <c r="L1176" s="340"/>
      <c r="M1176" s="340"/>
      <c r="N1176" s="340"/>
      <c r="O1176" s="340"/>
      <c r="P1176" s="340"/>
      <c r="Q1176" s="340"/>
      <c r="R1176" s="340"/>
      <c r="S1176" s="340"/>
      <c r="T1176" s="340"/>
      <c r="U1176" s="340"/>
      <c r="V1176" s="342"/>
    </row>
    <row r="1177" s="313" customFormat="1" ht="18" customHeight="1" spans="1:22">
      <c r="A1177" s="336"/>
      <c r="B1177" s="356" t="s">
        <v>782</v>
      </c>
      <c r="C1177" s="356" t="s">
        <v>923</v>
      </c>
      <c r="D1177" s="356"/>
      <c r="E1177" s="357"/>
      <c r="F1177" s="338"/>
      <c r="G1177" s="339"/>
      <c r="H1177" s="339"/>
      <c r="I1177" s="340"/>
      <c r="J1177" s="341"/>
      <c r="K1177" s="341"/>
      <c r="L1177" s="340"/>
      <c r="M1177" s="340"/>
      <c r="N1177" s="340"/>
      <c r="O1177" s="340"/>
      <c r="P1177" s="340"/>
      <c r="Q1177" s="340"/>
      <c r="R1177" s="340"/>
      <c r="S1177" s="340"/>
      <c r="T1177" s="340"/>
      <c r="U1177" s="340"/>
      <c r="V1177" s="342"/>
    </row>
    <row r="1178" s="313" customFormat="1" ht="18" customHeight="1" spans="1:22">
      <c r="A1178" s="336"/>
      <c r="B1178" s="356" t="s">
        <v>782</v>
      </c>
      <c r="C1178" s="356" t="s">
        <v>921</v>
      </c>
      <c r="D1178" s="356"/>
      <c r="E1178" s="357"/>
      <c r="F1178" s="338"/>
      <c r="G1178" s="339"/>
      <c r="H1178" s="339"/>
      <c r="I1178" s="340"/>
      <c r="J1178" s="341"/>
      <c r="K1178" s="341"/>
      <c r="L1178" s="340"/>
      <c r="M1178" s="340"/>
      <c r="N1178" s="340"/>
      <c r="O1178" s="340"/>
      <c r="P1178" s="340"/>
      <c r="Q1178" s="340"/>
      <c r="R1178" s="340"/>
      <c r="S1178" s="340"/>
      <c r="T1178" s="340"/>
      <c r="U1178" s="340"/>
      <c r="V1178" s="342"/>
    </row>
    <row r="1179" s="313" customFormat="1" ht="18" customHeight="1" spans="1:22">
      <c r="A1179" s="336"/>
      <c r="B1179" s="356" t="s">
        <v>782</v>
      </c>
      <c r="C1179" s="356" t="s">
        <v>3203</v>
      </c>
      <c r="D1179" s="356"/>
      <c r="E1179" s="357"/>
      <c r="F1179" s="338"/>
      <c r="G1179" s="339"/>
      <c r="H1179" s="339"/>
      <c r="I1179" s="340"/>
      <c r="J1179" s="341"/>
      <c r="K1179" s="341"/>
      <c r="L1179" s="340"/>
      <c r="M1179" s="340"/>
      <c r="N1179" s="340"/>
      <c r="O1179" s="340"/>
      <c r="P1179" s="340"/>
      <c r="Q1179" s="340"/>
      <c r="R1179" s="340"/>
      <c r="S1179" s="340"/>
      <c r="T1179" s="340"/>
      <c r="U1179" s="340"/>
      <c r="V1179" s="342"/>
    </row>
    <row r="1180" s="313" customFormat="1" ht="18" customHeight="1" spans="1:22">
      <c r="A1180" s="336"/>
      <c r="B1180" s="356" t="s">
        <v>782</v>
      </c>
      <c r="C1180" s="356" t="s">
        <v>158</v>
      </c>
      <c r="D1180" s="356"/>
      <c r="E1180" s="357"/>
      <c r="F1180" s="338"/>
      <c r="G1180" s="339"/>
      <c r="H1180" s="339"/>
      <c r="I1180" s="340"/>
      <c r="J1180" s="341"/>
      <c r="K1180" s="341"/>
      <c r="L1180" s="340"/>
      <c r="M1180" s="340"/>
      <c r="N1180" s="340"/>
      <c r="O1180" s="340"/>
      <c r="P1180" s="340"/>
      <c r="Q1180" s="340"/>
      <c r="R1180" s="340"/>
      <c r="S1180" s="340"/>
      <c r="T1180" s="340"/>
      <c r="U1180" s="340"/>
      <c r="V1180" s="342"/>
    </row>
    <row r="1181" s="313" customFormat="1" ht="18" customHeight="1" spans="1:22">
      <c r="A1181" s="336"/>
      <c r="B1181" s="356" t="s">
        <v>782</v>
      </c>
      <c r="C1181" s="356" t="s">
        <v>3204</v>
      </c>
      <c r="D1181" s="356"/>
      <c r="E1181" s="357"/>
      <c r="F1181" s="338"/>
      <c r="G1181" s="339"/>
      <c r="H1181" s="339"/>
      <c r="I1181" s="340"/>
      <c r="J1181" s="341"/>
      <c r="K1181" s="341"/>
      <c r="L1181" s="340"/>
      <c r="M1181" s="340"/>
      <c r="N1181" s="340"/>
      <c r="O1181" s="340"/>
      <c r="P1181" s="340"/>
      <c r="Q1181" s="340"/>
      <c r="R1181" s="340"/>
      <c r="S1181" s="340"/>
      <c r="T1181" s="340"/>
      <c r="U1181" s="340"/>
      <c r="V1181" s="342"/>
    </row>
    <row r="1182" s="313" customFormat="1" ht="18" customHeight="1" spans="1:22">
      <c r="A1182" s="336"/>
      <c r="B1182" s="356" t="s">
        <v>782</v>
      </c>
      <c r="C1182" s="356" t="s">
        <v>916</v>
      </c>
      <c r="D1182" s="356"/>
      <c r="E1182" s="357"/>
      <c r="F1182" s="338"/>
      <c r="G1182" s="339"/>
      <c r="H1182" s="339"/>
      <c r="I1182" s="340"/>
      <c r="J1182" s="341"/>
      <c r="K1182" s="341"/>
      <c r="L1182" s="340"/>
      <c r="M1182" s="340"/>
      <c r="N1182" s="340"/>
      <c r="O1182" s="340"/>
      <c r="P1182" s="340"/>
      <c r="Q1182" s="340"/>
      <c r="R1182" s="340"/>
      <c r="S1182" s="340"/>
      <c r="T1182" s="340"/>
      <c r="U1182" s="340"/>
      <c r="V1182" s="342"/>
    </row>
    <row r="1183" s="313" customFormat="1" ht="18" customHeight="1" spans="1:22">
      <c r="A1183" s="336"/>
      <c r="B1183" s="356" t="s">
        <v>782</v>
      </c>
      <c r="C1183" s="356" t="s">
        <v>838</v>
      </c>
      <c r="D1183" s="356"/>
      <c r="E1183" s="357"/>
      <c r="F1183" s="338"/>
      <c r="G1183" s="339"/>
      <c r="H1183" s="339"/>
      <c r="I1183" s="340"/>
      <c r="J1183" s="341"/>
      <c r="K1183" s="341"/>
      <c r="L1183" s="340"/>
      <c r="M1183" s="340"/>
      <c r="N1183" s="340"/>
      <c r="O1183" s="340"/>
      <c r="P1183" s="340"/>
      <c r="Q1183" s="340"/>
      <c r="R1183" s="340"/>
      <c r="S1183" s="340"/>
      <c r="T1183" s="340"/>
      <c r="U1183" s="340"/>
      <c r="V1183" s="342"/>
    </row>
    <row r="1184" s="313" customFormat="1" ht="18" customHeight="1" spans="1:22">
      <c r="A1184" s="336"/>
      <c r="B1184" s="356" t="s">
        <v>782</v>
      </c>
      <c r="C1184" s="356" t="s">
        <v>3196</v>
      </c>
      <c r="D1184" s="356"/>
      <c r="E1184" s="357"/>
      <c r="F1184" s="338"/>
      <c r="G1184" s="339"/>
      <c r="H1184" s="339"/>
      <c r="I1184" s="340"/>
      <c r="J1184" s="341"/>
      <c r="K1184" s="341"/>
      <c r="L1184" s="340"/>
      <c r="M1184" s="340"/>
      <c r="N1184" s="340"/>
      <c r="O1184" s="340"/>
      <c r="P1184" s="340"/>
      <c r="Q1184" s="340"/>
      <c r="R1184" s="340"/>
      <c r="S1184" s="340"/>
      <c r="T1184" s="340"/>
      <c r="U1184" s="340"/>
      <c r="V1184" s="342"/>
    </row>
    <row r="1185" s="313" customFormat="1" ht="18" customHeight="1" spans="1:22">
      <c r="A1185" s="336"/>
      <c r="B1185" s="356" t="s">
        <v>782</v>
      </c>
      <c r="C1185" s="356" t="s">
        <v>3197</v>
      </c>
      <c r="D1185" s="356"/>
      <c r="E1185" s="357"/>
      <c r="F1185" s="338"/>
      <c r="G1185" s="339"/>
      <c r="H1185" s="339"/>
      <c r="I1185" s="340"/>
      <c r="J1185" s="341"/>
      <c r="K1185" s="341"/>
      <c r="L1185" s="340"/>
      <c r="M1185" s="340"/>
      <c r="N1185" s="340"/>
      <c r="O1185" s="340"/>
      <c r="P1185" s="340"/>
      <c r="Q1185" s="340"/>
      <c r="R1185" s="340"/>
      <c r="S1185" s="340"/>
      <c r="T1185" s="340"/>
      <c r="U1185" s="340"/>
      <c r="V1185" s="342"/>
    </row>
    <row r="1186" s="313" customFormat="1" ht="18" customHeight="1" spans="1:22">
      <c r="A1186" s="336"/>
      <c r="B1186" s="356" t="s">
        <v>782</v>
      </c>
      <c r="C1186" s="356" t="s">
        <v>914</v>
      </c>
      <c r="D1186" s="356"/>
      <c r="E1186" s="357"/>
      <c r="F1186" s="338"/>
      <c r="G1186" s="339"/>
      <c r="H1186" s="339"/>
      <c r="I1186" s="340"/>
      <c r="J1186" s="341"/>
      <c r="K1186" s="341"/>
      <c r="L1186" s="340"/>
      <c r="M1186" s="340"/>
      <c r="N1186" s="340"/>
      <c r="O1186" s="340"/>
      <c r="P1186" s="340"/>
      <c r="Q1186" s="340"/>
      <c r="R1186" s="340"/>
      <c r="S1186" s="340"/>
      <c r="T1186" s="340"/>
      <c r="U1186" s="340"/>
      <c r="V1186" s="342"/>
    </row>
    <row r="1187" s="313" customFormat="1" ht="18" customHeight="1" spans="1:22">
      <c r="A1187" s="336"/>
      <c r="B1187" s="356" t="s">
        <v>782</v>
      </c>
      <c r="C1187" s="356" t="s">
        <v>3205</v>
      </c>
      <c r="D1187" s="356"/>
      <c r="E1187" s="357"/>
      <c r="F1187" s="338"/>
      <c r="G1187" s="339"/>
      <c r="H1187" s="339"/>
      <c r="I1187" s="340"/>
      <c r="J1187" s="341"/>
      <c r="K1187" s="341"/>
      <c r="L1187" s="340"/>
      <c r="M1187" s="340"/>
      <c r="N1187" s="340"/>
      <c r="O1187" s="340"/>
      <c r="P1187" s="340"/>
      <c r="Q1187" s="340"/>
      <c r="R1187" s="340"/>
      <c r="S1187" s="340"/>
      <c r="T1187" s="340"/>
      <c r="U1187" s="340"/>
      <c r="V1187" s="342"/>
    </row>
    <row r="1188" s="313" customFormat="1" ht="18" customHeight="1" spans="1:22">
      <c r="A1188" s="336"/>
      <c r="B1188" s="356" t="s">
        <v>107</v>
      </c>
      <c r="C1188" s="356" t="s">
        <v>3206</v>
      </c>
      <c r="D1188" s="356"/>
      <c r="E1188" s="357"/>
      <c r="F1188" s="338"/>
      <c r="G1188" s="339"/>
      <c r="H1188" s="339"/>
      <c r="I1188" s="340"/>
      <c r="J1188" s="341"/>
      <c r="K1188" s="341"/>
      <c r="L1188" s="340"/>
      <c r="M1188" s="340"/>
      <c r="N1188" s="340"/>
      <c r="O1188" s="340"/>
      <c r="P1188" s="340"/>
      <c r="Q1188" s="340"/>
      <c r="R1188" s="340"/>
      <c r="S1188" s="340"/>
      <c r="T1188" s="340"/>
      <c r="U1188" s="340"/>
      <c r="V1188" s="342"/>
    </row>
    <row r="1189" s="313" customFormat="1" ht="18" customHeight="1" spans="1:22">
      <c r="A1189" s="336"/>
      <c r="B1189" s="356" t="s">
        <v>107</v>
      </c>
      <c r="C1189" s="356" t="s">
        <v>3207</v>
      </c>
      <c r="D1189" s="356"/>
      <c r="E1189" s="357"/>
      <c r="F1189" s="338"/>
      <c r="G1189" s="339"/>
      <c r="H1189" s="339"/>
      <c r="I1189" s="340"/>
      <c r="J1189" s="341"/>
      <c r="K1189" s="341"/>
      <c r="L1189" s="340"/>
      <c r="M1189" s="340"/>
      <c r="N1189" s="340"/>
      <c r="O1189" s="340"/>
      <c r="P1189" s="340"/>
      <c r="Q1189" s="340"/>
      <c r="R1189" s="340"/>
      <c r="S1189" s="340"/>
      <c r="T1189" s="340"/>
      <c r="U1189" s="340"/>
      <c r="V1189" s="342"/>
    </row>
    <row r="1190" s="313" customFormat="1" ht="18" customHeight="1" spans="1:22">
      <c r="A1190" s="336"/>
      <c r="B1190" s="356" t="s">
        <v>107</v>
      </c>
      <c r="C1190" s="356" t="s">
        <v>3208</v>
      </c>
      <c r="D1190" s="356"/>
      <c r="E1190" s="357"/>
      <c r="F1190" s="338"/>
      <c r="G1190" s="339"/>
      <c r="H1190" s="339"/>
      <c r="I1190" s="340"/>
      <c r="J1190" s="341"/>
      <c r="K1190" s="341"/>
      <c r="L1190" s="340"/>
      <c r="M1190" s="340"/>
      <c r="N1190" s="340"/>
      <c r="O1190" s="340"/>
      <c r="P1190" s="340"/>
      <c r="Q1190" s="340"/>
      <c r="R1190" s="340"/>
      <c r="S1190" s="340"/>
      <c r="T1190" s="340"/>
      <c r="U1190" s="340"/>
      <c r="V1190" s="342"/>
    </row>
    <row r="1191" s="313" customFormat="1" ht="18" customHeight="1" spans="1:22">
      <c r="A1191" s="336"/>
      <c r="B1191" s="356" t="s">
        <v>782</v>
      </c>
      <c r="C1191" s="356" t="s">
        <v>918</v>
      </c>
      <c r="D1191" s="356"/>
      <c r="E1191" s="357"/>
      <c r="F1191" s="338"/>
      <c r="G1191" s="339"/>
      <c r="H1191" s="339"/>
      <c r="I1191" s="340"/>
      <c r="J1191" s="341"/>
      <c r="K1191" s="341"/>
      <c r="L1191" s="340"/>
      <c r="M1191" s="340"/>
      <c r="N1191" s="340"/>
      <c r="O1191" s="340"/>
      <c r="P1191" s="340"/>
      <c r="Q1191" s="340"/>
      <c r="R1191" s="340"/>
      <c r="S1191" s="340"/>
      <c r="T1191" s="340"/>
      <c r="U1191" s="340"/>
      <c r="V1191" s="342"/>
    </row>
    <row r="1192" s="313" customFormat="1" ht="18" customHeight="1" spans="1:22">
      <c r="A1192" s="336"/>
      <c r="B1192" s="356" t="s">
        <v>782</v>
      </c>
      <c r="C1192" s="356" t="s">
        <v>3204</v>
      </c>
      <c r="D1192" s="356"/>
      <c r="E1192" s="357"/>
      <c r="F1192" s="338"/>
      <c r="G1192" s="339"/>
      <c r="H1192" s="339"/>
      <c r="I1192" s="340"/>
      <c r="J1192" s="341"/>
      <c r="K1192" s="341"/>
      <c r="L1192" s="340"/>
      <c r="M1192" s="340"/>
      <c r="N1192" s="340"/>
      <c r="O1192" s="340"/>
      <c r="P1192" s="340"/>
      <c r="Q1192" s="340"/>
      <c r="R1192" s="340"/>
      <c r="S1192" s="340"/>
      <c r="T1192" s="340"/>
      <c r="U1192" s="340"/>
      <c r="V1192" s="342"/>
    </row>
    <row r="1193" s="313" customFormat="1" ht="18" customHeight="1" spans="1:22">
      <c r="A1193" s="336"/>
      <c r="B1193" s="356" t="s">
        <v>782</v>
      </c>
      <c r="C1193" s="356" t="s">
        <v>916</v>
      </c>
      <c r="D1193" s="356"/>
      <c r="E1193" s="357"/>
      <c r="F1193" s="338"/>
      <c r="G1193" s="339"/>
      <c r="H1193" s="339"/>
      <c r="I1193" s="340"/>
      <c r="J1193" s="341"/>
      <c r="K1193" s="341"/>
      <c r="L1193" s="340"/>
      <c r="M1193" s="340"/>
      <c r="N1193" s="340"/>
      <c r="O1193" s="340"/>
      <c r="P1193" s="340"/>
      <c r="Q1193" s="340"/>
      <c r="R1193" s="340"/>
      <c r="S1193" s="340"/>
      <c r="T1193" s="340"/>
      <c r="U1193" s="340"/>
      <c r="V1193" s="342"/>
    </row>
    <row r="1194" s="313" customFormat="1" ht="18" customHeight="1" spans="1:22">
      <c r="A1194" s="336"/>
      <c r="B1194" s="356" t="s">
        <v>782</v>
      </c>
      <c r="C1194" s="356" t="s">
        <v>838</v>
      </c>
      <c r="D1194" s="356"/>
      <c r="E1194" s="357"/>
      <c r="F1194" s="338"/>
      <c r="G1194" s="339"/>
      <c r="H1194" s="339"/>
      <c r="I1194" s="340"/>
      <c r="J1194" s="341"/>
      <c r="K1194" s="341"/>
      <c r="L1194" s="340"/>
      <c r="M1194" s="340"/>
      <c r="N1194" s="340"/>
      <c r="O1194" s="340"/>
      <c r="P1194" s="340"/>
      <c r="Q1194" s="340"/>
      <c r="R1194" s="340"/>
      <c r="S1194" s="340"/>
      <c r="T1194" s="340"/>
      <c r="U1194" s="340"/>
      <c r="V1194" s="342"/>
    </row>
    <row r="1195" s="313" customFormat="1" ht="18" customHeight="1" spans="1:22">
      <c r="A1195" s="336"/>
      <c r="B1195" s="356" t="s">
        <v>782</v>
      </c>
      <c r="C1195" s="356" t="s">
        <v>3196</v>
      </c>
      <c r="D1195" s="356"/>
      <c r="E1195" s="357"/>
      <c r="F1195" s="338"/>
      <c r="G1195" s="339"/>
      <c r="H1195" s="339"/>
      <c r="I1195" s="340"/>
      <c r="J1195" s="341"/>
      <c r="K1195" s="341"/>
      <c r="L1195" s="340"/>
      <c r="M1195" s="340"/>
      <c r="N1195" s="340"/>
      <c r="O1195" s="340"/>
      <c r="P1195" s="340"/>
      <c r="Q1195" s="340"/>
      <c r="R1195" s="340"/>
      <c r="S1195" s="340"/>
      <c r="T1195" s="340"/>
      <c r="U1195" s="340"/>
      <c r="V1195" s="342"/>
    </row>
    <row r="1196" s="313" customFormat="1" ht="18" customHeight="1" spans="1:22">
      <c r="A1196" s="336"/>
      <c r="B1196" s="356" t="s">
        <v>782</v>
      </c>
      <c r="C1196" s="356" t="s">
        <v>3197</v>
      </c>
      <c r="D1196" s="356"/>
      <c r="E1196" s="357"/>
      <c r="F1196" s="338"/>
      <c r="G1196" s="339"/>
      <c r="H1196" s="339"/>
      <c r="I1196" s="340"/>
      <c r="J1196" s="341"/>
      <c r="K1196" s="341"/>
      <c r="L1196" s="340"/>
      <c r="M1196" s="340"/>
      <c r="N1196" s="340"/>
      <c r="O1196" s="340"/>
      <c r="P1196" s="340"/>
      <c r="Q1196" s="340"/>
      <c r="R1196" s="340"/>
      <c r="S1196" s="340"/>
      <c r="T1196" s="340"/>
      <c r="U1196" s="340"/>
      <c r="V1196" s="342"/>
    </row>
    <row r="1197" s="313" customFormat="1" ht="18" customHeight="1" spans="1:22">
      <c r="A1197" s="336"/>
      <c r="B1197" s="356" t="s">
        <v>782</v>
      </c>
      <c r="C1197" s="356" t="s">
        <v>914</v>
      </c>
      <c r="D1197" s="356"/>
      <c r="E1197" s="357"/>
      <c r="F1197" s="338"/>
      <c r="G1197" s="339"/>
      <c r="H1197" s="339"/>
      <c r="I1197" s="340"/>
      <c r="J1197" s="341"/>
      <c r="K1197" s="341"/>
      <c r="L1197" s="340"/>
      <c r="M1197" s="340"/>
      <c r="N1197" s="340"/>
      <c r="O1197" s="340"/>
      <c r="P1197" s="340"/>
      <c r="Q1197" s="340"/>
      <c r="R1197" s="340"/>
      <c r="S1197" s="340"/>
      <c r="T1197" s="340"/>
      <c r="U1197" s="340"/>
      <c r="V1197" s="342"/>
    </row>
    <row r="1198" s="313" customFormat="1" ht="18" customHeight="1" spans="1:22">
      <c r="A1198" s="336"/>
      <c r="B1198" s="356" t="s">
        <v>109</v>
      </c>
      <c r="C1198" s="356" t="s">
        <v>2008</v>
      </c>
      <c r="D1198" s="356"/>
      <c r="E1198" s="357"/>
      <c r="F1198" s="338"/>
      <c r="G1198" s="339"/>
      <c r="H1198" s="339"/>
      <c r="I1198" s="340"/>
      <c r="J1198" s="341"/>
      <c r="K1198" s="341"/>
      <c r="L1198" s="340"/>
      <c r="M1198" s="340"/>
      <c r="N1198" s="340"/>
      <c r="O1198" s="340"/>
      <c r="P1198" s="340"/>
      <c r="Q1198" s="340"/>
      <c r="R1198" s="340"/>
      <c r="S1198" s="340"/>
      <c r="T1198" s="340"/>
      <c r="U1198" s="340"/>
      <c r="V1198" s="342"/>
    </row>
    <row r="1199" s="313" customFormat="1" ht="18" customHeight="1" spans="1:22">
      <c r="A1199" s="336"/>
      <c r="B1199" s="356" t="s">
        <v>782</v>
      </c>
      <c r="C1199" s="356" t="s">
        <v>3209</v>
      </c>
      <c r="D1199" s="356"/>
      <c r="E1199" s="357"/>
      <c r="F1199" s="338"/>
      <c r="G1199" s="339"/>
      <c r="H1199" s="339"/>
      <c r="I1199" s="340"/>
      <c r="J1199" s="341"/>
      <c r="K1199" s="341"/>
      <c r="L1199" s="340"/>
      <c r="M1199" s="340"/>
      <c r="N1199" s="340"/>
      <c r="O1199" s="340"/>
      <c r="P1199" s="340"/>
      <c r="Q1199" s="340"/>
      <c r="R1199" s="340"/>
      <c r="S1199" s="340"/>
      <c r="T1199" s="340"/>
      <c r="U1199" s="340"/>
      <c r="V1199" s="342"/>
    </row>
    <row r="1200" s="313" customFormat="1" ht="18" customHeight="1" spans="1:22">
      <c r="A1200" s="336"/>
      <c r="B1200" s="356" t="s">
        <v>782</v>
      </c>
      <c r="C1200" s="356" t="s">
        <v>3210</v>
      </c>
      <c r="D1200" s="356"/>
      <c r="E1200" s="357"/>
      <c r="F1200" s="338"/>
      <c r="G1200" s="339"/>
      <c r="H1200" s="339"/>
      <c r="I1200" s="340"/>
      <c r="J1200" s="341"/>
      <c r="K1200" s="341"/>
      <c r="L1200" s="340"/>
      <c r="M1200" s="340"/>
      <c r="N1200" s="340"/>
      <c r="O1200" s="340"/>
      <c r="P1200" s="340"/>
      <c r="Q1200" s="340"/>
      <c r="R1200" s="340"/>
      <c r="S1200" s="340"/>
      <c r="T1200" s="340"/>
      <c r="U1200" s="340"/>
      <c r="V1200" s="342"/>
    </row>
    <row r="1201" spans="1:22">
      <c r="A1201" s="358"/>
      <c r="B1201" s="356" t="s">
        <v>782</v>
      </c>
      <c r="C1201" s="358" t="s">
        <v>2117</v>
      </c>
      <c r="D1201" s="358"/>
      <c r="E1201" s="358"/>
      <c r="F1201" s="358"/>
      <c r="G1201" s="359"/>
      <c r="H1201" s="359"/>
      <c r="I1201" s="358"/>
      <c r="J1201" s="360"/>
      <c r="K1201" s="360"/>
      <c r="L1201" s="358"/>
      <c r="M1201" s="358"/>
      <c r="N1201" s="358"/>
      <c r="O1201" s="358"/>
      <c r="P1201" s="358"/>
      <c r="Q1201" s="358"/>
      <c r="R1201" s="358"/>
      <c r="S1201" s="358"/>
      <c r="T1201" s="358"/>
      <c r="U1201" s="358"/>
      <c r="V1201" s="358"/>
    </row>
    <row r="1202" spans="1:22">
      <c r="A1202" s="358"/>
      <c r="B1202" s="356" t="s">
        <v>782</v>
      </c>
      <c r="C1202" s="358" t="s">
        <v>2120</v>
      </c>
      <c r="D1202" s="358"/>
      <c r="E1202" s="358"/>
      <c r="F1202" s="358"/>
      <c r="G1202" s="359">
        <v>45784</v>
      </c>
      <c r="H1202" s="359">
        <v>45795</v>
      </c>
      <c r="I1202" s="358">
        <v>2100</v>
      </c>
      <c r="J1202" s="360"/>
      <c r="K1202" s="360"/>
      <c r="L1202" s="358"/>
      <c r="M1202" s="358"/>
      <c r="N1202" s="358"/>
      <c r="O1202" s="358"/>
      <c r="P1202" s="358"/>
      <c r="Q1202" s="358"/>
      <c r="R1202" s="358"/>
      <c r="S1202" s="358"/>
      <c r="T1202" s="358"/>
      <c r="U1202" s="358"/>
      <c r="V1202" s="358"/>
    </row>
    <row r="1203" spans="1:22">
      <c r="A1203" s="358"/>
      <c r="B1203" s="356" t="s">
        <v>782</v>
      </c>
      <c r="C1203" s="358" t="s">
        <v>906</v>
      </c>
      <c r="D1203" s="358"/>
      <c r="E1203" s="358"/>
      <c r="F1203" s="358"/>
      <c r="G1203" s="359"/>
      <c r="H1203" s="359"/>
      <c r="I1203" s="358"/>
      <c r="J1203" s="360"/>
      <c r="K1203" s="360"/>
      <c r="L1203" s="358"/>
      <c r="M1203" s="358"/>
      <c r="N1203" s="358"/>
      <c r="O1203" s="358"/>
      <c r="P1203" s="358"/>
      <c r="Q1203" s="358"/>
      <c r="R1203" s="358"/>
      <c r="S1203" s="358"/>
      <c r="T1203" s="358"/>
      <c r="U1203" s="358"/>
      <c r="V1203" s="358"/>
    </row>
    <row r="1204" s="314" customFormat="1" spans="1:22">
      <c r="A1204" s="358"/>
      <c r="B1204" s="356" t="s">
        <v>782</v>
      </c>
      <c r="C1204" s="358" t="s">
        <v>1942</v>
      </c>
      <c r="D1204" s="358"/>
      <c r="E1204" s="358"/>
      <c r="F1204" s="358"/>
      <c r="G1204" s="359"/>
      <c r="H1204" s="359"/>
      <c r="I1204" s="358"/>
      <c r="J1204" s="360"/>
      <c r="K1204" s="360"/>
      <c r="L1204" s="358"/>
      <c r="M1204" s="358"/>
      <c r="N1204" s="358"/>
      <c r="O1204" s="358"/>
      <c r="P1204" s="358"/>
      <c r="Q1204" s="358"/>
      <c r="R1204" s="358"/>
      <c r="S1204" s="358"/>
      <c r="T1204" s="358"/>
      <c r="U1204" s="358"/>
      <c r="V1204" s="358"/>
    </row>
    <row r="1205" spans="1:22">
      <c r="A1205" s="358"/>
      <c r="B1205" s="356" t="s">
        <v>782</v>
      </c>
      <c r="C1205" s="358" t="s">
        <v>216</v>
      </c>
      <c r="D1205" s="358"/>
      <c r="E1205" s="358"/>
      <c r="F1205" s="358"/>
      <c r="G1205" s="359"/>
      <c r="H1205" s="359"/>
      <c r="I1205" s="358"/>
      <c r="J1205" s="360"/>
      <c r="K1205" s="360"/>
      <c r="L1205" s="358"/>
      <c r="M1205" s="358"/>
      <c r="N1205" s="358"/>
      <c r="O1205" s="358"/>
      <c r="P1205" s="358"/>
      <c r="Q1205" s="358"/>
      <c r="R1205" s="358"/>
      <c r="S1205" s="358"/>
      <c r="T1205" s="358"/>
      <c r="U1205" s="358"/>
      <c r="V1205" s="358"/>
    </row>
    <row r="1206" spans="1:22">
      <c r="A1206" s="358"/>
      <c r="B1206" s="356" t="s">
        <v>782</v>
      </c>
      <c r="C1206" s="358" t="s">
        <v>2907</v>
      </c>
      <c r="D1206" s="358"/>
      <c r="E1206" s="358"/>
      <c r="F1206" s="358"/>
      <c r="G1206" s="359"/>
      <c r="H1206" s="359"/>
      <c r="I1206" s="358"/>
      <c r="J1206" s="360"/>
      <c r="K1206" s="360"/>
      <c r="L1206" s="358"/>
      <c r="M1206" s="358"/>
      <c r="N1206" s="358"/>
      <c r="O1206" s="358"/>
      <c r="P1206" s="358"/>
      <c r="Q1206" s="358"/>
      <c r="R1206" s="358"/>
      <c r="S1206" s="358"/>
      <c r="T1206" s="358"/>
      <c r="U1206" s="358"/>
      <c r="V1206" s="358"/>
    </row>
    <row r="1207" spans="1:22">
      <c r="A1207" s="358"/>
      <c r="B1207" s="358" t="s">
        <v>782</v>
      </c>
      <c r="C1207" s="358" t="s">
        <v>1169</v>
      </c>
      <c r="D1207" s="358"/>
      <c r="E1207" s="358"/>
      <c r="F1207" s="358"/>
      <c r="G1207" s="359"/>
      <c r="H1207" s="359"/>
      <c r="I1207" s="358"/>
      <c r="J1207" s="360"/>
      <c r="K1207" s="360"/>
      <c r="L1207" s="358"/>
      <c r="M1207" s="358"/>
      <c r="N1207" s="358"/>
      <c r="O1207" s="358"/>
      <c r="P1207" s="358"/>
      <c r="Q1207" s="358"/>
      <c r="R1207" s="358"/>
      <c r="S1207" s="358"/>
      <c r="T1207" s="358"/>
      <c r="U1207" s="358"/>
      <c r="V1207" s="358"/>
    </row>
    <row r="1208" spans="1:22">
      <c r="A1208" s="358"/>
      <c r="B1208" s="358" t="s">
        <v>782</v>
      </c>
      <c r="C1208" s="358" t="s">
        <v>3211</v>
      </c>
      <c r="D1208" s="358"/>
      <c r="E1208" s="358"/>
      <c r="F1208" s="358"/>
      <c r="G1208" s="359"/>
      <c r="H1208" s="359"/>
      <c r="I1208" s="358"/>
      <c r="J1208" s="360"/>
      <c r="K1208" s="360"/>
      <c r="L1208" s="358"/>
      <c r="M1208" s="358"/>
      <c r="N1208" s="358"/>
      <c r="O1208" s="358"/>
      <c r="P1208" s="358"/>
      <c r="Q1208" s="358"/>
      <c r="R1208" s="358"/>
      <c r="S1208" s="358"/>
      <c r="T1208" s="358"/>
      <c r="U1208" s="358"/>
      <c r="V1208" s="358"/>
    </row>
    <row r="1209" spans="1:22">
      <c r="A1209" s="358"/>
      <c r="B1209" s="358" t="s">
        <v>782</v>
      </c>
      <c r="C1209" s="358" t="s">
        <v>1049</v>
      </c>
      <c r="D1209" s="358"/>
      <c r="E1209" s="358"/>
      <c r="F1209" s="358"/>
      <c r="G1209" s="359"/>
      <c r="H1209" s="359"/>
      <c r="I1209" s="358"/>
      <c r="J1209" s="360"/>
      <c r="K1209" s="360"/>
      <c r="L1209" s="358"/>
      <c r="M1209" s="358"/>
      <c r="N1209" s="358"/>
      <c r="O1209" s="358"/>
      <c r="P1209" s="358"/>
      <c r="Q1209" s="358"/>
      <c r="R1209" s="358"/>
      <c r="S1209" s="358"/>
      <c r="T1209" s="358"/>
      <c r="U1209" s="358"/>
      <c r="V1209" s="358"/>
    </row>
    <row r="1210" spans="1:22">
      <c r="A1210" s="358"/>
      <c r="B1210" s="358" t="s">
        <v>782</v>
      </c>
      <c r="C1210" s="358" t="s">
        <v>1172</v>
      </c>
      <c r="D1210" s="358"/>
      <c r="E1210" s="358"/>
      <c r="F1210" s="358"/>
      <c r="G1210" s="359"/>
      <c r="H1210" s="359"/>
      <c r="I1210" s="358"/>
      <c r="J1210" s="360"/>
      <c r="K1210" s="360"/>
      <c r="L1210" s="358"/>
      <c r="M1210" s="358"/>
      <c r="N1210" s="358"/>
      <c r="O1210" s="358"/>
      <c r="P1210" s="358"/>
      <c r="Q1210" s="358"/>
      <c r="R1210" s="358"/>
      <c r="S1210" s="358"/>
      <c r="T1210" s="358"/>
      <c r="U1210" s="358"/>
      <c r="V1210" s="358"/>
    </row>
    <row r="1211" spans="1:22">
      <c r="A1211" s="358"/>
      <c r="B1211" s="358" t="s">
        <v>782</v>
      </c>
      <c r="C1211" s="358" t="s">
        <v>1091</v>
      </c>
      <c r="D1211" s="358"/>
      <c r="E1211" s="358"/>
      <c r="F1211" s="358"/>
      <c r="G1211" s="359"/>
      <c r="H1211" s="359"/>
      <c r="I1211" s="358"/>
      <c r="J1211" s="360"/>
      <c r="K1211" s="360"/>
      <c r="L1211" s="358"/>
      <c r="M1211" s="358"/>
      <c r="N1211" s="358"/>
      <c r="O1211" s="358"/>
      <c r="P1211" s="358"/>
      <c r="Q1211" s="358"/>
      <c r="R1211" s="358"/>
      <c r="S1211" s="358"/>
      <c r="T1211" s="358"/>
      <c r="U1211" s="358"/>
      <c r="V1211" s="358"/>
    </row>
    <row r="1212" spans="1:22">
      <c r="A1212" s="358"/>
      <c r="B1212" s="358" t="s">
        <v>782</v>
      </c>
      <c r="C1212" s="358" t="s">
        <v>1088</v>
      </c>
      <c r="D1212" s="358"/>
      <c r="E1212" s="358"/>
      <c r="F1212" s="358"/>
      <c r="G1212" s="359"/>
      <c r="H1212" s="359"/>
      <c r="I1212" s="358"/>
      <c r="J1212" s="360"/>
      <c r="K1212" s="360"/>
      <c r="L1212" s="358"/>
      <c r="M1212" s="358"/>
      <c r="N1212" s="358"/>
      <c r="O1212" s="358"/>
      <c r="P1212" s="358"/>
      <c r="Q1212" s="358"/>
      <c r="R1212" s="358"/>
      <c r="S1212" s="358"/>
      <c r="T1212" s="358"/>
      <c r="U1212" s="358"/>
      <c r="V1212" s="358"/>
    </row>
    <row r="1213" spans="1:22">
      <c r="A1213" s="358"/>
      <c r="B1213" s="358" t="s">
        <v>782</v>
      </c>
      <c r="C1213" s="358" t="s">
        <v>3212</v>
      </c>
      <c r="D1213" s="358"/>
      <c r="E1213" s="358"/>
      <c r="F1213" s="358"/>
      <c r="G1213" s="359"/>
      <c r="H1213" s="359"/>
      <c r="I1213" s="358"/>
      <c r="J1213" s="360"/>
      <c r="K1213" s="360"/>
      <c r="L1213" s="358"/>
      <c r="M1213" s="358"/>
      <c r="N1213" s="358"/>
      <c r="O1213" s="358"/>
      <c r="P1213" s="358"/>
      <c r="Q1213" s="358"/>
      <c r="R1213" s="358"/>
      <c r="S1213" s="358"/>
      <c r="T1213" s="358"/>
      <c r="U1213" s="358"/>
      <c r="V1213" s="358"/>
    </row>
    <row r="1214" spans="1:22">
      <c r="A1214" s="358"/>
      <c r="B1214" s="358" t="s">
        <v>782</v>
      </c>
      <c r="C1214" s="358" t="s">
        <v>1120</v>
      </c>
      <c r="D1214" s="358"/>
      <c r="E1214" s="358"/>
      <c r="F1214" s="358"/>
      <c r="G1214" s="359"/>
      <c r="H1214" s="359"/>
      <c r="I1214" s="358"/>
      <c r="J1214" s="360"/>
      <c r="K1214" s="360"/>
      <c r="L1214" s="358"/>
      <c r="M1214" s="358"/>
      <c r="N1214" s="358"/>
      <c r="O1214" s="358"/>
      <c r="P1214" s="358"/>
      <c r="Q1214" s="358"/>
      <c r="R1214" s="358"/>
      <c r="S1214" s="358"/>
      <c r="T1214" s="358"/>
      <c r="U1214" s="358"/>
      <c r="V1214" s="358"/>
    </row>
    <row r="1215" spans="1:22">
      <c r="A1215" s="358"/>
      <c r="B1215" s="358" t="s">
        <v>782</v>
      </c>
      <c r="C1215" s="358" t="s">
        <v>3213</v>
      </c>
      <c r="D1215" s="358"/>
      <c r="E1215" s="358"/>
      <c r="F1215" s="358"/>
      <c r="G1215" s="359"/>
      <c r="H1215" s="359"/>
      <c r="I1215" s="358"/>
      <c r="J1215" s="360"/>
      <c r="K1215" s="360"/>
      <c r="L1215" s="358"/>
      <c r="M1215" s="358"/>
      <c r="N1215" s="358"/>
      <c r="O1215" s="358"/>
      <c r="P1215" s="358"/>
      <c r="Q1215" s="358"/>
      <c r="R1215" s="358"/>
      <c r="S1215" s="358"/>
      <c r="T1215" s="358"/>
      <c r="U1215" s="358"/>
      <c r="V1215" s="358"/>
    </row>
    <row r="1216" spans="1:22">
      <c r="A1216" s="358"/>
      <c r="B1216" s="358" t="s">
        <v>782</v>
      </c>
      <c r="C1216" s="358" t="s">
        <v>871</v>
      </c>
      <c r="D1216" s="358"/>
      <c r="E1216" s="358"/>
      <c r="F1216" s="358"/>
      <c r="G1216" s="359"/>
      <c r="H1216" s="359"/>
      <c r="I1216" s="358"/>
      <c r="J1216" s="360"/>
      <c r="K1216" s="360"/>
      <c r="L1216" s="358"/>
      <c r="M1216" s="358"/>
      <c r="N1216" s="358"/>
      <c r="O1216" s="358"/>
      <c r="P1216" s="358"/>
      <c r="Q1216" s="358"/>
      <c r="R1216" s="358"/>
      <c r="S1216" s="358"/>
      <c r="T1216" s="358"/>
      <c r="U1216" s="358"/>
      <c r="V1216" s="358"/>
    </row>
    <row r="1217" spans="1:22">
      <c r="A1217" s="358"/>
      <c r="B1217" s="358" t="s">
        <v>782</v>
      </c>
      <c r="C1217" s="358" t="s">
        <v>1102</v>
      </c>
      <c r="D1217" s="358"/>
      <c r="E1217" s="358"/>
      <c r="F1217" s="358"/>
      <c r="G1217" s="359"/>
      <c r="H1217" s="359"/>
      <c r="I1217" s="358"/>
      <c r="J1217" s="360"/>
      <c r="K1217" s="360"/>
      <c r="L1217" s="358"/>
      <c r="M1217" s="358"/>
      <c r="N1217" s="358"/>
      <c r="O1217" s="358"/>
      <c r="P1217" s="358"/>
      <c r="Q1217" s="358"/>
      <c r="R1217" s="358"/>
      <c r="S1217" s="358"/>
      <c r="T1217" s="358"/>
      <c r="U1217" s="358"/>
      <c r="V1217" s="358"/>
    </row>
    <row r="1218" spans="1:22">
      <c r="A1218" s="358"/>
      <c r="B1218" s="358" t="s">
        <v>782</v>
      </c>
      <c r="C1218" s="358" t="s">
        <v>3214</v>
      </c>
      <c r="D1218" s="358"/>
      <c r="E1218" s="358"/>
      <c r="F1218" s="358"/>
      <c r="G1218" s="359"/>
      <c r="H1218" s="359"/>
      <c r="I1218" s="358"/>
      <c r="J1218" s="360"/>
      <c r="K1218" s="360"/>
      <c r="L1218" s="358"/>
      <c r="M1218" s="358"/>
      <c r="N1218" s="358"/>
      <c r="O1218" s="358"/>
      <c r="P1218" s="358"/>
      <c r="Q1218" s="358"/>
      <c r="R1218" s="358"/>
      <c r="S1218" s="358"/>
      <c r="T1218" s="358"/>
      <c r="U1218" s="358"/>
      <c r="V1218" s="358"/>
    </row>
    <row r="1219" s="314" customFormat="1" spans="1:22">
      <c r="A1219" s="358"/>
      <c r="B1219" s="358" t="s">
        <v>782</v>
      </c>
      <c r="C1219" s="358" t="s">
        <v>532</v>
      </c>
      <c r="D1219" s="358"/>
      <c r="E1219" s="358"/>
      <c r="F1219" s="358"/>
      <c r="G1219" s="359"/>
      <c r="H1219" s="359"/>
      <c r="I1219" s="358"/>
      <c r="J1219" s="360"/>
      <c r="K1219" s="360"/>
      <c r="L1219" s="358"/>
      <c r="M1219" s="358"/>
      <c r="N1219" s="358"/>
      <c r="O1219" s="358"/>
      <c r="P1219" s="358"/>
      <c r="Q1219" s="358"/>
      <c r="R1219" s="358"/>
      <c r="S1219" s="358"/>
      <c r="T1219" s="358"/>
      <c r="U1219" s="358"/>
      <c r="V1219" s="358"/>
    </row>
    <row r="1220" spans="1:22">
      <c r="A1220" s="358"/>
      <c r="B1220" s="358" t="s">
        <v>782</v>
      </c>
      <c r="C1220" s="358" t="s">
        <v>3215</v>
      </c>
      <c r="D1220" s="358"/>
      <c r="E1220" s="358"/>
      <c r="F1220" s="358"/>
      <c r="G1220" s="359"/>
      <c r="H1220" s="359"/>
      <c r="I1220" s="358"/>
      <c r="J1220" s="360"/>
      <c r="K1220" s="360"/>
      <c r="L1220" s="358"/>
      <c r="M1220" s="358"/>
      <c r="N1220" s="358"/>
      <c r="O1220" s="358"/>
      <c r="P1220" s="358"/>
      <c r="Q1220" s="358"/>
      <c r="R1220" s="358"/>
      <c r="S1220" s="358"/>
      <c r="T1220" s="358"/>
      <c r="U1220" s="358"/>
      <c r="V1220" s="358"/>
    </row>
    <row r="1221" spans="1:22">
      <c r="A1221" s="358"/>
      <c r="B1221" s="358" t="s">
        <v>782</v>
      </c>
      <c r="C1221" s="358" t="s">
        <v>1096</v>
      </c>
      <c r="D1221" s="358"/>
      <c r="E1221" s="358"/>
      <c r="F1221" s="358"/>
      <c r="G1221" s="359"/>
      <c r="H1221" s="359"/>
      <c r="I1221" s="358"/>
      <c r="J1221" s="360"/>
      <c r="K1221" s="360"/>
      <c r="L1221" s="358"/>
      <c r="M1221" s="358"/>
      <c r="N1221" s="358"/>
      <c r="O1221" s="358"/>
      <c r="P1221" s="358"/>
      <c r="Q1221" s="358"/>
      <c r="R1221" s="358"/>
      <c r="S1221" s="358"/>
      <c r="T1221" s="358"/>
      <c r="U1221" s="358"/>
      <c r="V1221" s="358"/>
    </row>
    <row r="1222" spans="1:22">
      <c r="A1222" s="358"/>
      <c r="B1222" s="358" t="s">
        <v>782</v>
      </c>
      <c r="C1222" s="358" t="s">
        <v>825</v>
      </c>
      <c r="D1222" s="358"/>
      <c r="E1222" s="358"/>
      <c r="F1222" s="358"/>
      <c r="G1222" s="359"/>
      <c r="H1222" s="359"/>
      <c r="I1222" s="358"/>
      <c r="J1222" s="360"/>
      <c r="K1222" s="360"/>
      <c r="L1222" s="358"/>
      <c r="M1222" s="358"/>
      <c r="N1222" s="358"/>
      <c r="O1222" s="358"/>
      <c r="P1222" s="358"/>
      <c r="Q1222" s="358"/>
      <c r="R1222" s="358"/>
      <c r="S1222" s="358"/>
      <c r="T1222" s="358"/>
      <c r="U1222" s="358"/>
      <c r="V1222" s="358"/>
    </row>
    <row r="1223" spans="1:22">
      <c r="A1223" s="358"/>
      <c r="B1223" s="358" t="s">
        <v>782</v>
      </c>
      <c r="C1223" s="358" t="s">
        <v>1117</v>
      </c>
      <c r="D1223" s="358"/>
      <c r="E1223" s="358"/>
      <c r="F1223" s="358"/>
      <c r="G1223" s="359"/>
      <c r="H1223" s="359"/>
      <c r="I1223" s="358"/>
      <c r="J1223" s="360"/>
      <c r="K1223" s="360"/>
      <c r="L1223" s="358"/>
      <c r="M1223" s="358"/>
      <c r="N1223" s="358"/>
      <c r="O1223" s="358"/>
      <c r="P1223" s="358"/>
      <c r="Q1223" s="358"/>
      <c r="R1223" s="358"/>
      <c r="S1223" s="358"/>
      <c r="T1223" s="358"/>
      <c r="U1223" s="358"/>
      <c r="V1223" s="358"/>
    </row>
    <row r="1224" spans="1:22">
      <c r="A1224" s="358"/>
      <c r="B1224" s="358" t="s">
        <v>782</v>
      </c>
      <c r="C1224" s="358" t="s">
        <v>1114</v>
      </c>
      <c r="D1224" s="358"/>
      <c r="E1224" s="358"/>
      <c r="F1224" s="358"/>
      <c r="G1224" s="359"/>
      <c r="H1224" s="359"/>
      <c r="I1224" s="358"/>
      <c r="J1224" s="360"/>
      <c r="K1224" s="360"/>
      <c r="L1224" s="358"/>
      <c r="M1224" s="358"/>
      <c r="N1224" s="358"/>
      <c r="O1224" s="358"/>
      <c r="P1224" s="358"/>
      <c r="Q1224" s="358"/>
      <c r="R1224" s="358"/>
      <c r="S1224" s="358"/>
      <c r="T1224" s="358"/>
      <c r="U1224" s="358"/>
      <c r="V1224" s="358"/>
    </row>
    <row r="1225" spans="1:22">
      <c r="A1225" s="358"/>
      <c r="B1225" s="358" t="s">
        <v>782</v>
      </c>
      <c r="C1225" s="358" t="s">
        <v>1123</v>
      </c>
      <c r="D1225" s="358"/>
      <c r="E1225" s="358"/>
      <c r="F1225" s="358"/>
      <c r="G1225" s="359"/>
      <c r="H1225" s="359"/>
      <c r="I1225" s="358"/>
      <c r="J1225" s="360"/>
      <c r="K1225" s="360"/>
      <c r="L1225" s="358"/>
      <c r="M1225" s="358"/>
      <c r="N1225" s="358"/>
      <c r="O1225" s="358"/>
      <c r="P1225" s="358"/>
      <c r="Q1225" s="358"/>
      <c r="R1225" s="358"/>
      <c r="S1225" s="358"/>
      <c r="T1225" s="358"/>
      <c r="U1225" s="358"/>
      <c r="V1225" s="358"/>
    </row>
    <row r="1226" spans="1:22">
      <c r="A1226" s="358"/>
      <c r="B1226" s="358" t="s">
        <v>782</v>
      </c>
      <c r="C1226" s="358" t="s">
        <v>3216</v>
      </c>
      <c r="D1226" s="358"/>
      <c r="E1226" s="358"/>
      <c r="F1226" s="358"/>
      <c r="G1226" s="359"/>
      <c r="H1226" s="359"/>
      <c r="I1226" s="358"/>
      <c r="J1226" s="360"/>
      <c r="K1226" s="360"/>
      <c r="L1226" s="358"/>
      <c r="M1226" s="358"/>
      <c r="N1226" s="358"/>
      <c r="O1226" s="358"/>
      <c r="P1226" s="358"/>
      <c r="Q1226" s="358"/>
      <c r="R1226" s="358"/>
      <c r="S1226" s="358"/>
      <c r="T1226" s="358"/>
      <c r="U1226" s="358"/>
      <c r="V1226" s="358"/>
    </row>
    <row r="1227" spans="1:22">
      <c r="A1227" s="358"/>
      <c r="B1227" s="358" t="s">
        <v>782</v>
      </c>
      <c r="C1227" s="358" t="s">
        <v>877</v>
      </c>
      <c r="D1227" s="358"/>
      <c r="E1227" s="358"/>
      <c r="F1227" s="358"/>
      <c r="G1227" s="359"/>
      <c r="H1227" s="359"/>
      <c r="I1227" s="358"/>
      <c r="J1227" s="360"/>
      <c r="K1227" s="360"/>
      <c r="L1227" s="358"/>
      <c r="M1227" s="358"/>
      <c r="N1227" s="358"/>
      <c r="O1227" s="358"/>
      <c r="P1227" s="358"/>
      <c r="Q1227" s="358"/>
      <c r="R1227" s="358"/>
      <c r="S1227" s="358"/>
      <c r="T1227" s="358"/>
      <c r="U1227" s="358"/>
      <c r="V1227" s="358"/>
    </row>
    <row r="1228" spans="1:22">
      <c r="A1228" s="358"/>
      <c r="B1228" s="358" t="s">
        <v>782</v>
      </c>
      <c r="C1228" s="358" t="s">
        <v>1105</v>
      </c>
      <c r="D1228" s="358"/>
      <c r="E1228" s="358"/>
      <c r="F1228" s="358"/>
      <c r="G1228" s="359"/>
      <c r="H1228" s="359"/>
      <c r="I1228" s="358"/>
      <c r="J1228" s="360"/>
      <c r="K1228" s="360"/>
      <c r="L1228" s="358"/>
      <c r="M1228" s="358"/>
      <c r="N1228" s="358"/>
      <c r="O1228" s="358"/>
      <c r="P1228" s="358"/>
      <c r="Q1228" s="358"/>
      <c r="R1228" s="358"/>
      <c r="S1228" s="358"/>
      <c r="T1228" s="358"/>
      <c r="U1228" s="358"/>
      <c r="V1228" s="358"/>
    </row>
    <row r="1229" spans="1:22">
      <c r="A1229" s="358"/>
      <c r="B1229" s="358" t="s">
        <v>782</v>
      </c>
      <c r="C1229" s="358" t="s">
        <v>832</v>
      </c>
      <c r="D1229" s="358"/>
      <c r="E1229" s="358"/>
      <c r="F1229" s="358"/>
      <c r="G1229" s="359"/>
      <c r="H1229" s="359"/>
      <c r="I1229" s="358"/>
      <c r="J1229" s="360"/>
      <c r="K1229" s="360"/>
      <c r="L1229" s="358"/>
      <c r="M1229" s="358"/>
      <c r="N1229" s="358"/>
      <c r="O1229" s="358"/>
      <c r="P1229" s="358"/>
      <c r="Q1229" s="358"/>
      <c r="R1229" s="358"/>
      <c r="S1229" s="358"/>
      <c r="T1229" s="358"/>
      <c r="U1229" s="358"/>
      <c r="V1229" s="358"/>
    </row>
    <row r="1230" spans="1:22">
      <c r="A1230" s="358"/>
      <c r="B1230" s="358" t="s">
        <v>782</v>
      </c>
      <c r="C1230" s="358" t="s">
        <v>1108</v>
      </c>
      <c r="D1230" s="358"/>
      <c r="E1230" s="358"/>
      <c r="F1230" s="358"/>
      <c r="G1230" s="359"/>
      <c r="H1230" s="359"/>
      <c r="I1230" s="358"/>
      <c r="J1230" s="360"/>
      <c r="K1230" s="360"/>
      <c r="L1230" s="358"/>
      <c r="M1230" s="358"/>
      <c r="N1230" s="358"/>
      <c r="O1230" s="358"/>
      <c r="P1230" s="358"/>
      <c r="Q1230" s="358"/>
      <c r="R1230" s="358"/>
      <c r="S1230" s="358"/>
      <c r="T1230" s="358"/>
      <c r="U1230" s="358"/>
      <c r="V1230" s="358"/>
    </row>
    <row r="1231" spans="1:22">
      <c r="A1231" s="358"/>
      <c r="B1231" s="358" t="s">
        <v>782</v>
      </c>
      <c r="C1231" s="358" t="s">
        <v>1099</v>
      </c>
      <c r="D1231" s="358"/>
      <c r="E1231" s="358"/>
      <c r="F1231" s="358"/>
      <c r="G1231" s="359"/>
      <c r="H1231" s="359"/>
      <c r="I1231" s="358"/>
      <c r="J1231" s="360"/>
      <c r="K1231" s="360"/>
      <c r="L1231" s="358"/>
      <c r="M1231" s="358"/>
      <c r="N1231" s="358"/>
      <c r="O1231" s="358"/>
      <c r="P1231" s="358"/>
      <c r="Q1231" s="358"/>
      <c r="R1231" s="358"/>
      <c r="S1231" s="358"/>
      <c r="T1231" s="358"/>
      <c r="U1231" s="358"/>
      <c r="V1231" s="358"/>
    </row>
    <row r="1232" spans="1:22">
      <c r="A1232" s="358"/>
      <c r="B1232" s="358" t="s">
        <v>782</v>
      </c>
      <c r="C1232" s="358" t="s">
        <v>3217</v>
      </c>
      <c r="D1232" s="358"/>
      <c r="E1232" s="358"/>
      <c r="F1232" s="358"/>
      <c r="G1232" s="359"/>
      <c r="H1232" s="359"/>
      <c r="I1232" s="358"/>
      <c r="J1232" s="360"/>
      <c r="K1232" s="360"/>
      <c r="L1232" s="358"/>
      <c r="M1232" s="358"/>
      <c r="N1232" s="358"/>
      <c r="O1232" s="358"/>
      <c r="P1232" s="358"/>
      <c r="Q1232" s="358"/>
      <c r="R1232" s="358"/>
      <c r="S1232" s="358"/>
      <c r="T1232" s="358"/>
      <c r="U1232" s="358"/>
      <c r="V1232" s="358"/>
    </row>
    <row r="1233" spans="1:22">
      <c r="A1233" s="358"/>
      <c r="B1233" s="358" t="s">
        <v>782</v>
      </c>
      <c r="C1233" s="358" t="s">
        <v>3218</v>
      </c>
      <c r="D1233" s="358"/>
      <c r="E1233" s="358"/>
      <c r="F1233" s="358"/>
      <c r="G1233" s="359"/>
      <c r="H1233" s="359"/>
      <c r="I1233" s="358"/>
      <c r="J1233" s="360"/>
      <c r="K1233" s="360"/>
      <c r="L1233" s="358"/>
      <c r="M1233" s="358"/>
      <c r="N1233" s="358"/>
      <c r="O1233" s="358"/>
      <c r="P1233" s="358"/>
      <c r="Q1233" s="358"/>
      <c r="R1233" s="358"/>
      <c r="S1233" s="358"/>
      <c r="T1233" s="358"/>
      <c r="U1233" s="358"/>
      <c r="V1233" s="358"/>
    </row>
    <row r="1234" spans="1:22">
      <c r="A1234" s="358"/>
      <c r="B1234" s="358" t="s">
        <v>782</v>
      </c>
      <c r="C1234" s="358" t="s">
        <v>3219</v>
      </c>
      <c r="D1234" s="358"/>
      <c r="E1234" s="358"/>
      <c r="F1234" s="358"/>
      <c r="G1234" s="359"/>
      <c r="H1234" s="359"/>
      <c r="I1234" s="358"/>
      <c r="J1234" s="360"/>
      <c r="K1234" s="360"/>
      <c r="L1234" s="358"/>
      <c r="M1234" s="358"/>
      <c r="N1234" s="358"/>
      <c r="O1234" s="358"/>
      <c r="P1234" s="358"/>
      <c r="Q1234" s="358"/>
      <c r="R1234" s="358"/>
      <c r="S1234" s="358"/>
      <c r="T1234" s="358"/>
      <c r="U1234" s="358"/>
      <c r="V1234" s="358"/>
    </row>
    <row r="1235" spans="1:22">
      <c r="A1235" s="358"/>
      <c r="B1235" s="358" t="s">
        <v>782</v>
      </c>
      <c r="C1235" s="358" t="s">
        <v>3220</v>
      </c>
      <c r="D1235" s="358"/>
      <c r="E1235" s="358"/>
      <c r="F1235" s="358"/>
      <c r="G1235" s="359"/>
      <c r="H1235" s="359"/>
      <c r="I1235" s="358"/>
      <c r="J1235" s="360"/>
      <c r="K1235" s="360"/>
      <c r="L1235" s="358"/>
      <c r="M1235" s="358"/>
      <c r="N1235" s="358"/>
      <c r="O1235" s="358"/>
      <c r="P1235" s="358"/>
      <c r="Q1235" s="358"/>
      <c r="R1235" s="358"/>
      <c r="S1235" s="358"/>
      <c r="T1235" s="358"/>
      <c r="U1235" s="358"/>
      <c r="V1235" s="358"/>
    </row>
    <row r="1236" spans="1:22">
      <c r="A1236" s="358"/>
      <c r="B1236" s="358" t="s">
        <v>782</v>
      </c>
      <c r="C1236" s="358" t="s">
        <v>1181</v>
      </c>
      <c r="D1236" s="358"/>
      <c r="E1236" s="358"/>
      <c r="F1236" s="358"/>
      <c r="G1236" s="359"/>
      <c r="H1236" s="359"/>
      <c r="I1236" s="358"/>
      <c r="J1236" s="360"/>
      <c r="K1236" s="360"/>
      <c r="L1236" s="358"/>
      <c r="M1236" s="358"/>
      <c r="N1236" s="358"/>
      <c r="O1236" s="358"/>
      <c r="P1236" s="358"/>
      <c r="Q1236" s="358"/>
      <c r="R1236" s="358"/>
      <c r="S1236" s="358"/>
      <c r="T1236" s="358"/>
      <c r="U1236" s="358"/>
      <c r="V1236" s="358"/>
    </row>
    <row r="1237" s="314" customFormat="1" spans="1:22">
      <c r="A1237" s="358"/>
      <c r="B1237" s="358" t="s">
        <v>782</v>
      </c>
      <c r="C1237" s="358" t="s">
        <v>3221</v>
      </c>
      <c r="D1237" s="358"/>
      <c r="E1237" s="358"/>
      <c r="F1237" s="358"/>
      <c r="G1237" s="359"/>
      <c r="H1237" s="359"/>
      <c r="I1237" s="358"/>
      <c r="J1237" s="360"/>
      <c r="K1237" s="360"/>
      <c r="L1237" s="358"/>
      <c r="M1237" s="358"/>
      <c r="N1237" s="358"/>
      <c r="O1237" s="358"/>
      <c r="P1237" s="358"/>
      <c r="Q1237" s="358"/>
      <c r="R1237" s="358"/>
      <c r="S1237" s="358"/>
      <c r="T1237" s="358"/>
      <c r="U1237" s="358"/>
      <c r="V1237" s="358"/>
    </row>
    <row r="1238" spans="1:22">
      <c r="A1238" s="358"/>
      <c r="B1238" s="358" t="s">
        <v>782</v>
      </c>
      <c r="C1238" s="358" t="s">
        <v>964</v>
      </c>
      <c r="D1238" s="358"/>
      <c r="E1238" s="358"/>
      <c r="F1238" s="358"/>
      <c r="G1238" s="359"/>
      <c r="H1238" s="359"/>
      <c r="I1238" s="358"/>
      <c r="J1238" s="360"/>
      <c r="K1238" s="360"/>
      <c r="L1238" s="358"/>
      <c r="M1238" s="358"/>
      <c r="N1238" s="358"/>
      <c r="O1238" s="358"/>
      <c r="P1238" s="358"/>
      <c r="Q1238" s="358"/>
      <c r="R1238" s="358"/>
      <c r="S1238" s="358"/>
      <c r="T1238" s="358"/>
      <c r="U1238" s="358"/>
      <c r="V1238" s="358"/>
    </row>
    <row r="1239" ht="13" customHeight="1" spans="1:22">
      <c r="A1239" s="358"/>
      <c r="B1239" s="358" t="s">
        <v>782</v>
      </c>
      <c r="C1239" s="358" t="s">
        <v>3222</v>
      </c>
      <c r="D1239" s="358"/>
      <c r="E1239" s="358"/>
      <c r="F1239" s="358"/>
      <c r="G1239" s="359"/>
      <c r="H1239" s="359"/>
      <c r="I1239" s="358"/>
      <c r="J1239" s="360"/>
      <c r="K1239" s="360"/>
      <c r="L1239" s="358"/>
      <c r="M1239" s="358"/>
      <c r="N1239" s="358"/>
      <c r="O1239" s="358"/>
      <c r="P1239" s="358"/>
      <c r="Q1239" s="358"/>
      <c r="R1239" s="358"/>
      <c r="S1239" s="358"/>
      <c r="T1239" s="358"/>
      <c r="U1239" s="358"/>
      <c r="V1239" s="358"/>
    </row>
    <row r="1240" ht="13" customHeight="1" spans="1:22">
      <c r="A1240" s="358"/>
      <c r="B1240" s="358"/>
      <c r="C1240" s="358" t="s">
        <v>970</v>
      </c>
      <c r="D1240" s="358"/>
      <c r="E1240" s="358"/>
      <c r="F1240" s="358"/>
      <c r="G1240" s="359"/>
      <c r="H1240" s="359"/>
      <c r="I1240" s="358"/>
      <c r="J1240" s="360"/>
      <c r="K1240" s="360"/>
      <c r="L1240" s="358"/>
      <c r="M1240" s="358"/>
      <c r="N1240" s="358"/>
      <c r="O1240" s="358"/>
      <c r="P1240" s="358"/>
      <c r="Q1240" s="358"/>
      <c r="R1240" s="358"/>
      <c r="S1240" s="358"/>
      <c r="T1240" s="358"/>
      <c r="U1240" s="358"/>
      <c r="V1240" s="358"/>
    </row>
    <row r="1241" ht="13" customHeight="1" spans="1:22">
      <c r="A1241" s="358"/>
      <c r="B1241" s="358"/>
      <c r="C1241" s="358" t="s">
        <v>976</v>
      </c>
      <c r="D1241" s="358"/>
      <c r="E1241" s="358"/>
      <c r="F1241" s="358"/>
      <c r="G1241" s="359"/>
      <c r="H1241" s="359"/>
      <c r="I1241" s="358"/>
      <c r="J1241" s="360"/>
      <c r="K1241" s="360"/>
      <c r="L1241" s="358"/>
      <c r="M1241" s="358"/>
      <c r="N1241" s="358"/>
      <c r="O1241" s="358"/>
      <c r="P1241" s="358"/>
      <c r="Q1241" s="358"/>
      <c r="R1241" s="358"/>
      <c r="S1241" s="358"/>
      <c r="T1241" s="358"/>
      <c r="U1241" s="358"/>
      <c r="V1241" s="358"/>
    </row>
    <row r="1242" spans="1:22">
      <c r="A1242" s="358"/>
      <c r="B1242" s="358" t="s">
        <v>181</v>
      </c>
      <c r="C1242" s="358" t="s">
        <v>2540</v>
      </c>
      <c r="D1242" s="358"/>
      <c r="E1242" s="358"/>
      <c r="F1242" s="358"/>
      <c r="G1242" s="359"/>
      <c r="H1242" s="359"/>
      <c r="I1242" s="358"/>
      <c r="J1242" s="360"/>
      <c r="K1242" s="360"/>
      <c r="L1242" s="358"/>
      <c r="M1242" s="358"/>
      <c r="N1242" s="358"/>
      <c r="O1242" s="358"/>
      <c r="P1242" s="358"/>
      <c r="Q1242" s="358"/>
      <c r="R1242" s="358"/>
      <c r="S1242" s="358"/>
      <c r="T1242" s="358"/>
      <c r="U1242" s="358"/>
      <c r="V1242" s="358"/>
    </row>
    <row r="1243" spans="1:22">
      <c r="A1243" s="358"/>
      <c r="B1243" s="358" t="s">
        <v>2101</v>
      </c>
      <c r="C1243" s="358" t="s">
        <v>2126</v>
      </c>
      <c r="D1243" s="358"/>
      <c r="E1243" s="358"/>
      <c r="F1243" s="358"/>
      <c r="G1243" s="359">
        <v>45707</v>
      </c>
      <c r="H1243" s="359">
        <v>45736</v>
      </c>
      <c r="I1243" s="358">
        <v>11240</v>
      </c>
      <c r="J1243" s="360"/>
      <c r="K1243" s="360"/>
      <c r="L1243" s="358"/>
      <c r="M1243" s="358"/>
      <c r="N1243" s="358"/>
      <c r="O1243" s="358"/>
      <c r="P1243" s="358"/>
      <c r="Q1243" s="358"/>
      <c r="R1243" s="358"/>
      <c r="S1243" s="358"/>
      <c r="T1243" s="358"/>
      <c r="U1243" s="358"/>
      <c r="V1243" s="358"/>
    </row>
    <row r="1244" spans="1:22">
      <c r="A1244" s="358"/>
      <c r="B1244" s="358" t="s">
        <v>2101</v>
      </c>
      <c r="C1244" s="358" t="s">
        <v>2123</v>
      </c>
      <c r="D1244" s="358"/>
      <c r="E1244" s="358"/>
      <c r="F1244" s="358"/>
      <c r="G1244" s="359"/>
      <c r="H1244" s="359"/>
      <c r="I1244" s="358"/>
      <c r="J1244" s="360"/>
      <c r="K1244" s="360"/>
      <c r="L1244" s="358"/>
      <c r="M1244" s="358"/>
      <c r="N1244" s="358"/>
      <c r="O1244" s="358"/>
      <c r="P1244" s="358"/>
      <c r="Q1244" s="358"/>
      <c r="R1244" s="358"/>
      <c r="S1244" s="358"/>
      <c r="T1244" s="358"/>
      <c r="U1244" s="358"/>
      <c r="V1244" s="358"/>
    </row>
    <row r="1245" spans="1:22">
      <c r="C1245" s="314" t="s">
        <v>2141</v>
      </c>
      <c r="G1245" s="347"/>
      <c r="H1245" s="347"/>
    </row>
    <row r="1246" spans="1:22">
      <c r="C1246" s="314" t="s">
        <v>126</v>
      </c>
    </row>
    <row r="1247" spans="1:22">
      <c r="C1247" s="314" t="s">
        <v>2897</v>
      </c>
      <c r="G1247" s="347"/>
      <c r="H1247" s="347"/>
    </row>
    <row r="1248" spans="1:22">
      <c r="C1248" s="314" t="s">
        <v>96</v>
      </c>
      <c r="G1248" s="347">
        <v>45667</v>
      </c>
      <c r="H1248" s="347">
        <v>45678</v>
      </c>
      <c r="I1248" s="314">
        <v>2272.8</v>
      </c>
    </row>
    <row r="1249" spans="2:9">
      <c r="C1249" s="314" t="s">
        <v>2117</v>
      </c>
      <c r="G1249" s="347"/>
      <c r="H1249" s="347"/>
    </row>
    <row r="1250" spans="2:9">
      <c r="C1250" s="314" t="s">
        <v>3223</v>
      </c>
      <c r="G1250" s="347"/>
      <c r="H1250" s="347"/>
    </row>
    <row r="1251" spans="2:9">
      <c r="B1251" s="314" t="s">
        <v>175</v>
      </c>
      <c r="C1251" s="314" t="s">
        <v>3224</v>
      </c>
      <c r="G1251" s="347"/>
      <c r="H1251" s="347"/>
    </row>
    <row r="1252" spans="2:9">
      <c r="B1252" s="314" t="s">
        <v>175</v>
      </c>
      <c r="C1252" s="314" t="s">
        <v>129</v>
      </c>
      <c r="G1252" s="347">
        <v>45734</v>
      </c>
      <c r="H1252" s="347">
        <v>45736</v>
      </c>
      <c r="I1252" s="314">
        <v>1100</v>
      </c>
    </row>
    <row r="1253" spans="2:9">
      <c r="B1253" s="314" t="s">
        <v>175</v>
      </c>
      <c r="C1253" s="314" t="s">
        <v>158</v>
      </c>
      <c r="G1253" s="347"/>
      <c r="H1253" s="347"/>
    </row>
    <row r="1254" spans="2:9">
      <c r="B1254" s="314" t="s">
        <v>175</v>
      </c>
      <c r="C1254" s="314" t="s">
        <v>136</v>
      </c>
      <c r="G1254" s="347">
        <v>45765</v>
      </c>
      <c r="H1254" s="347">
        <v>45767</v>
      </c>
      <c r="I1254" s="314">
        <v>870.8</v>
      </c>
    </row>
    <row r="1255" spans="2:9">
      <c r="B1255" s="314" t="s">
        <v>175</v>
      </c>
      <c r="C1255" s="314" t="s">
        <v>193</v>
      </c>
    </row>
    <row r="1256" spans="2:9">
      <c r="B1256" s="314" t="s">
        <v>175</v>
      </c>
      <c r="C1256" s="314" t="s">
        <v>1528</v>
      </c>
      <c r="G1256" s="347"/>
      <c r="H1256" s="347"/>
    </row>
    <row r="1257" spans="2:9">
      <c r="B1257" s="314" t="s">
        <v>175</v>
      </c>
      <c r="C1257" s="314" t="s">
        <v>1531</v>
      </c>
    </row>
    <row r="1258" spans="2:9">
      <c r="B1258" s="314" t="s">
        <v>175</v>
      </c>
      <c r="C1258" s="314" t="s">
        <v>68</v>
      </c>
    </row>
    <row r="1259" spans="2:9">
      <c r="B1259" s="314" t="s">
        <v>175</v>
      </c>
      <c r="C1259" s="314" t="s">
        <v>195</v>
      </c>
    </row>
    <row r="1260" spans="2:9">
      <c r="B1260" s="314" t="s">
        <v>175</v>
      </c>
      <c r="C1260" s="314" t="s">
        <v>1538</v>
      </c>
    </row>
    <row r="1261" spans="2:9">
      <c r="B1261" s="314" t="s">
        <v>175</v>
      </c>
      <c r="C1261" s="314" t="s">
        <v>1541</v>
      </c>
      <c r="G1261" s="347">
        <v>45776</v>
      </c>
      <c r="H1261" s="347">
        <v>45777</v>
      </c>
      <c r="I1261" s="314">
        <v>991</v>
      </c>
    </row>
    <row r="1262" spans="2:9">
      <c r="B1262" s="314" t="s">
        <v>175</v>
      </c>
      <c r="C1262" s="314" t="s">
        <v>1544</v>
      </c>
      <c r="G1262" s="347">
        <v>45734</v>
      </c>
      <c r="H1262" s="347">
        <v>45736</v>
      </c>
      <c r="I1262" s="314">
        <v>1100</v>
      </c>
    </row>
    <row r="1263" spans="2:9">
      <c r="B1263" s="314" t="s">
        <v>175</v>
      </c>
      <c r="C1263" s="314" t="s">
        <v>2956</v>
      </c>
    </row>
    <row r="1264" spans="2:9">
      <c r="B1264" s="314" t="s">
        <v>175</v>
      </c>
      <c r="C1264" s="314" t="s">
        <v>1547</v>
      </c>
    </row>
    <row r="1265" spans="2:8">
      <c r="B1265" s="314" t="s">
        <v>175</v>
      </c>
      <c r="C1265" s="314" t="s">
        <v>1550</v>
      </c>
    </row>
    <row r="1266" spans="2:8">
      <c r="B1266" s="314" t="s">
        <v>175</v>
      </c>
      <c r="C1266" s="314" t="s">
        <v>1553</v>
      </c>
    </row>
    <row r="1267" spans="2:8">
      <c r="B1267" s="314" t="s">
        <v>175</v>
      </c>
      <c r="C1267" s="314" t="s">
        <v>1556</v>
      </c>
    </row>
    <row r="1268" spans="2:8">
      <c r="B1268" s="314" t="s">
        <v>175</v>
      </c>
      <c r="C1268" s="314" t="s">
        <v>1559</v>
      </c>
    </row>
    <row r="1269" spans="2:8">
      <c r="B1269" s="314" t="s">
        <v>175</v>
      </c>
      <c r="C1269" s="314" t="s">
        <v>1562</v>
      </c>
    </row>
    <row r="1270" spans="2:8">
      <c r="B1270" s="314" t="s">
        <v>175</v>
      </c>
      <c r="C1270" s="314" t="s">
        <v>1568</v>
      </c>
    </row>
    <row r="1271" spans="2:8">
      <c r="B1271" s="314" t="s">
        <v>175</v>
      </c>
      <c r="C1271" s="314" t="s">
        <v>1571</v>
      </c>
    </row>
    <row r="1272" spans="2:8">
      <c r="B1272" s="314" t="s">
        <v>175</v>
      </c>
      <c r="C1272" s="314" t="s">
        <v>1574</v>
      </c>
      <c r="G1272" s="347"/>
      <c r="H1272" s="347"/>
    </row>
    <row r="1273" spans="2:8">
      <c r="B1273" s="314" t="s">
        <v>175</v>
      </c>
      <c r="C1273" s="314" t="s">
        <v>1577</v>
      </c>
    </row>
    <row r="1274" spans="2:8">
      <c r="B1274" s="314" t="s">
        <v>175</v>
      </c>
      <c r="C1274" s="314" t="s">
        <v>1580</v>
      </c>
    </row>
    <row r="1275" spans="2:8">
      <c r="B1275" s="314" t="s">
        <v>175</v>
      </c>
      <c r="C1275" s="314" t="s">
        <v>1583</v>
      </c>
    </row>
    <row r="1276" spans="2:8">
      <c r="B1276" s="314" t="s">
        <v>175</v>
      </c>
      <c r="C1276" s="314" t="s">
        <v>1586</v>
      </c>
    </row>
    <row r="1277" spans="2:8">
      <c r="B1277" s="314" t="s">
        <v>175</v>
      </c>
      <c r="C1277" s="314" t="s">
        <v>1589</v>
      </c>
    </row>
    <row r="1278" spans="2:8">
      <c r="B1278" s="314" t="s">
        <v>175</v>
      </c>
      <c r="C1278" s="314" t="s">
        <v>103</v>
      </c>
    </row>
    <row r="1279" spans="2:8">
      <c r="B1279" s="314" t="s">
        <v>175</v>
      </c>
      <c r="C1279" s="314" t="s">
        <v>566</v>
      </c>
    </row>
    <row r="1280" spans="2:8">
      <c r="B1280" s="314" t="s">
        <v>175</v>
      </c>
      <c r="C1280" s="314" t="s">
        <v>1599</v>
      </c>
    </row>
    <row r="1281" spans="2:8">
      <c r="B1281" s="314" t="s">
        <v>175</v>
      </c>
      <c r="C1281" s="314" t="s">
        <v>1602</v>
      </c>
    </row>
    <row r="1282" spans="2:8">
      <c r="B1282" s="314" t="s">
        <v>175</v>
      </c>
      <c r="C1282" s="314" t="s">
        <v>1605</v>
      </c>
    </row>
    <row r="1283" spans="2:8">
      <c r="B1283" s="314" t="s">
        <v>175</v>
      </c>
      <c r="C1283" s="314" t="s">
        <v>1608</v>
      </c>
    </row>
    <row r="1284" spans="2:8">
      <c r="B1284" s="314" t="s">
        <v>175</v>
      </c>
      <c r="C1284" s="314" t="s">
        <v>170</v>
      </c>
    </row>
    <row r="1285" spans="2:8">
      <c r="B1285" s="314" t="s">
        <v>175</v>
      </c>
      <c r="C1285" s="314" t="s">
        <v>1613</v>
      </c>
    </row>
    <row r="1286" spans="2:8">
      <c r="B1286" s="314" t="s">
        <v>175</v>
      </c>
      <c r="C1286" s="314" t="s">
        <v>1617</v>
      </c>
    </row>
    <row r="1287" spans="2:8">
      <c r="B1287" s="314" t="s">
        <v>175</v>
      </c>
      <c r="C1287" s="314" t="s">
        <v>1620</v>
      </c>
    </row>
    <row r="1288" spans="2:8">
      <c r="B1288" s="314" t="s">
        <v>175</v>
      </c>
      <c r="C1288" s="314" t="s">
        <v>1623</v>
      </c>
    </row>
    <row r="1289" spans="2:8">
      <c r="B1289" s="314" t="s">
        <v>175</v>
      </c>
      <c r="C1289" s="314" t="s">
        <v>1626</v>
      </c>
    </row>
    <row r="1290" spans="2:8">
      <c r="B1290" s="314" t="s">
        <v>175</v>
      </c>
      <c r="C1290" s="314" t="s">
        <v>1629</v>
      </c>
    </row>
    <row r="1291" spans="2:8">
      <c r="B1291" s="314" t="s">
        <v>175</v>
      </c>
      <c r="C1291" s="314" t="s">
        <v>1633</v>
      </c>
    </row>
    <row r="1292" spans="2:8">
      <c r="B1292" s="314" t="s">
        <v>175</v>
      </c>
      <c r="C1292" s="314" t="s">
        <v>1636</v>
      </c>
    </row>
    <row r="1293" spans="2:8">
      <c r="B1293" s="314" t="s">
        <v>175</v>
      </c>
      <c r="C1293" s="314" t="s">
        <v>551</v>
      </c>
      <c r="G1293" s="347"/>
      <c r="H1293" s="347"/>
    </row>
    <row r="1294" spans="2:8">
      <c r="B1294" s="314" t="s">
        <v>175</v>
      </c>
      <c r="C1294" s="314" t="s">
        <v>1641</v>
      </c>
    </row>
    <row r="1295" spans="2:8">
      <c r="B1295" s="314" t="s">
        <v>175</v>
      </c>
      <c r="C1295" s="314" t="s">
        <v>1644</v>
      </c>
    </row>
    <row r="1296" spans="2:8">
      <c r="B1296" s="314" t="s">
        <v>175</v>
      </c>
      <c r="C1296" s="314" t="s">
        <v>1647</v>
      </c>
    </row>
    <row r="1297" spans="2:9">
      <c r="B1297" s="314" t="s">
        <v>175</v>
      </c>
      <c r="C1297" s="314" t="s">
        <v>1650</v>
      </c>
    </row>
    <row r="1298" spans="2:9">
      <c r="B1298" s="314" t="s">
        <v>175</v>
      </c>
      <c r="C1298" s="314" t="s">
        <v>1653</v>
      </c>
    </row>
    <row r="1299" spans="2:9">
      <c r="B1299" s="314" t="s">
        <v>175</v>
      </c>
      <c r="C1299" s="314" t="s">
        <v>1656</v>
      </c>
    </row>
    <row r="1300" spans="2:9">
      <c r="B1300" s="314" t="s">
        <v>175</v>
      </c>
      <c r="C1300" s="314" t="s">
        <v>1659</v>
      </c>
    </row>
    <row r="1301" spans="2:9">
      <c r="B1301" s="314" t="s">
        <v>175</v>
      </c>
      <c r="C1301" s="314" t="s">
        <v>1662</v>
      </c>
    </row>
    <row r="1302" spans="2:9">
      <c r="B1302" s="314" t="s">
        <v>175</v>
      </c>
      <c r="C1302" s="314" t="s">
        <v>1664</v>
      </c>
    </row>
    <row r="1303" spans="2:9">
      <c r="B1303" s="314" t="s">
        <v>175</v>
      </c>
      <c r="C1303" s="314" t="s">
        <v>1666</v>
      </c>
    </row>
    <row r="1304" spans="2:9">
      <c r="B1304" s="314" t="s">
        <v>175</v>
      </c>
      <c r="C1304" s="314" t="s">
        <v>1668</v>
      </c>
    </row>
    <row r="1305" spans="2:9">
      <c r="B1305" s="314" t="s">
        <v>175</v>
      </c>
      <c r="C1305" s="314" t="s">
        <v>1670</v>
      </c>
      <c r="G1305" s="347">
        <v>45776</v>
      </c>
      <c r="H1305" s="347">
        <v>45777</v>
      </c>
      <c r="I1305" s="314">
        <v>991</v>
      </c>
    </row>
    <row r="1306" spans="2:9">
      <c r="B1306" s="314" t="s">
        <v>175</v>
      </c>
      <c r="C1306" s="314" t="s">
        <v>1672</v>
      </c>
      <c r="G1306" s="347">
        <v>45776</v>
      </c>
      <c r="H1306" s="347">
        <v>45777</v>
      </c>
      <c r="I1306" s="314">
        <v>991</v>
      </c>
    </row>
    <row r="1307" spans="2:9">
      <c r="B1307" s="314" t="s">
        <v>175</v>
      </c>
      <c r="C1307" s="314" t="s">
        <v>1674</v>
      </c>
    </row>
    <row r="1308" spans="2:9">
      <c r="B1308" s="314" t="s">
        <v>175</v>
      </c>
      <c r="C1308" s="314" t="s">
        <v>1676</v>
      </c>
    </row>
    <row r="1309" spans="2:9">
      <c r="B1309" s="314" t="s">
        <v>175</v>
      </c>
      <c r="C1309" s="314" t="s">
        <v>1678</v>
      </c>
    </row>
    <row r="1310" spans="2:9">
      <c r="B1310" s="314" t="s">
        <v>175</v>
      </c>
      <c r="C1310" s="314" t="s">
        <v>1680</v>
      </c>
    </row>
    <row r="1311" spans="2:9">
      <c r="B1311" s="314" t="s">
        <v>175</v>
      </c>
      <c r="C1311" s="314" t="s">
        <v>1685</v>
      </c>
    </row>
    <row r="1312" spans="2:9">
      <c r="B1312" s="314" t="s">
        <v>175</v>
      </c>
      <c r="C1312" s="314" t="s">
        <v>1688</v>
      </c>
    </row>
    <row r="1313" spans="2:8">
      <c r="B1313" s="314" t="s">
        <v>175</v>
      </c>
      <c r="C1313" s="314" t="s">
        <v>1691</v>
      </c>
      <c r="G1313" s="347"/>
      <c r="H1313" s="347"/>
    </row>
    <row r="1314" spans="2:8">
      <c r="B1314" s="314" t="s">
        <v>175</v>
      </c>
      <c r="C1314" s="314" t="s">
        <v>1694</v>
      </c>
    </row>
    <row r="1315" spans="2:8">
      <c r="B1315" s="314" t="s">
        <v>175</v>
      </c>
      <c r="C1315" s="314" t="s">
        <v>104</v>
      </c>
    </row>
    <row r="1316" spans="2:8">
      <c r="B1316" s="314" t="s">
        <v>175</v>
      </c>
      <c r="C1316" s="314" t="s">
        <v>1699</v>
      </c>
    </row>
    <row r="1317" spans="2:8">
      <c r="B1317" s="314" t="s">
        <v>175</v>
      </c>
      <c r="C1317" s="314" t="s">
        <v>1702</v>
      </c>
    </row>
    <row r="1318" spans="2:8">
      <c r="B1318" s="314" t="s">
        <v>175</v>
      </c>
      <c r="C1318" s="314" t="s">
        <v>3224</v>
      </c>
    </row>
    <row r="1319" spans="2:8">
      <c r="B1319" s="314" t="s">
        <v>175</v>
      </c>
      <c r="C1319" s="314" t="s">
        <v>1705</v>
      </c>
    </row>
    <row r="1320" spans="2:8">
      <c r="B1320" s="314" t="s">
        <v>175</v>
      </c>
      <c r="C1320" s="314" t="s">
        <v>1709</v>
      </c>
    </row>
    <row r="1321" spans="2:8">
      <c r="B1321" s="314" t="s">
        <v>175</v>
      </c>
      <c r="C1321" s="314" t="s">
        <v>1712</v>
      </c>
    </row>
    <row r="1322" spans="2:8">
      <c r="B1322" s="314" t="s">
        <v>175</v>
      </c>
      <c r="C1322" s="314" t="s">
        <v>1715</v>
      </c>
    </row>
    <row r="1323" spans="2:8">
      <c r="B1323" s="314" t="s">
        <v>175</v>
      </c>
      <c r="C1323" s="314" t="s">
        <v>1718</v>
      </c>
    </row>
    <row r="1324" spans="2:8">
      <c r="B1324" s="314" t="s">
        <v>175</v>
      </c>
      <c r="C1324" s="314" t="s">
        <v>1721</v>
      </c>
    </row>
    <row r="1325" spans="2:8">
      <c r="B1325" s="314" t="s">
        <v>175</v>
      </c>
      <c r="C1325" s="314" t="s">
        <v>1724</v>
      </c>
    </row>
    <row r="1326" spans="2:8">
      <c r="B1326" s="314" t="s">
        <v>175</v>
      </c>
      <c r="C1326" s="314" t="s">
        <v>1727</v>
      </c>
      <c r="G1326" s="347"/>
      <c r="H1326" s="347"/>
    </row>
    <row r="1327" spans="2:8">
      <c r="B1327" s="314" t="s">
        <v>175</v>
      </c>
      <c r="C1327" s="314" t="s">
        <v>1730</v>
      </c>
    </row>
    <row r="1328" spans="2:8">
      <c r="B1328" s="314" t="s">
        <v>175</v>
      </c>
      <c r="C1328" s="314" t="s">
        <v>1733</v>
      </c>
    </row>
    <row r="1329" spans="2:3">
      <c r="B1329" s="314" t="s">
        <v>175</v>
      </c>
      <c r="C1329" s="314" t="s">
        <v>1736</v>
      </c>
    </row>
    <row r="1330" spans="2:3">
      <c r="B1330" s="314" t="s">
        <v>175</v>
      </c>
      <c r="C1330" s="314" t="s">
        <v>1739</v>
      </c>
    </row>
    <row r="1331" spans="2:3">
      <c r="B1331" s="314" t="s">
        <v>175</v>
      </c>
      <c r="C1331" s="314" t="s">
        <v>1742</v>
      </c>
    </row>
    <row r="1332" spans="2:3">
      <c r="B1332" s="314" t="s">
        <v>175</v>
      </c>
      <c r="C1332" s="314" t="s">
        <v>1748</v>
      </c>
    </row>
    <row r="1333" spans="2:3">
      <c r="B1333" s="314" t="s">
        <v>175</v>
      </c>
      <c r="C1333" s="314" t="s">
        <v>1751</v>
      </c>
    </row>
    <row r="1334" spans="2:3">
      <c r="B1334" s="314" t="s">
        <v>175</v>
      </c>
      <c r="C1334" s="314" t="s">
        <v>1755</v>
      </c>
    </row>
    <row r="1335" spans="2:3">
      <c r="B1335" s="314" t="s">
        <v>175</v>
      </c>
      <c r="C1335" s="314" t="s">
        <v>1759</v>
      </c>
    </row>
    <row r="1336" spans="2:3">
      <c r="B1336" s="314" t="s">
        <v>175</v>
      </c>
      <c r="C1336" s="314" t="s">
        <v>1763</v>
      </c>
    </row>
    <row r="1337" spans="2:3">
      <c r="B1337" s="314" t="s">
        <v>175</v>
      </c>
      <c r="C1337" s="314" t="s">
        <v>1766</v>
      </c>
    </row>
    <row r="1338" spans="2:3">
      <c r="B1338" s="314" t="s">
        <v>175</v>
      </c>
      <c r="C1338" s="314" t="s">
        <v>1769</v>
      </c>
    </row>
    <row r="1339" spans="2:3">
      <c r="B1339" s="314" t="s">
        <v>175</v>
      </c>
      <c r="C1339" s="314" t="s">
        <v>1772</v>
      </c>
    </row>
    <row r="1340" spans="2:3">
      <c r="B1340" s="314" t="s">
        <v>175</v>
      </c>
      <c r="C1340" s="314" t="s">
        <v>1775</v>
      </c>
    </row>
    <row r="1341" spans="2:3">
      <c r="B1341" s="314" t="s">
        <v>175</v>
      </c>
      <c r="C1341" s="314" t="s">
        <v>1778</v>
      </c>
    </row>
    <row r="1342" spans="2:3">
      <c r="B1342" s="314" t="s">
        <v>175</v>
      </c>
      <c r="C1342" s="314" t="s">
        <v>1781</v>
      </c>
    </row>
    <row r="1343" spans="2:3">
      <c r="B1343" s="314" t="s">
        <v>175</v>
      </c>
      <c r="C1343" s="314" t="s">
        <v>1784</v>
      </c>
    </row>
    <row r="1344" spans="2:3">
      <c r="B1344" s="314" t="s">
        <v>175</v>
      </c>
      <c r="C1344" s="314" t="s">
        <v>1787</v>
      </c>
    </row>
    <row r="1345" spans="2:3">
      <c r="B1345" s="314" t="s">
        <v>175</v>
      </c>
      <c r="C1345" s="314" t="s">
        <v>1790</v>
      </c>
    </row>
    <row r="1346" spans="2:3">
      <c r="B1346" s="314" t="s">
        <v>175</v>
      </c>
      <c r="C1346" s="314" t="s">
        <v>1793</v>
      </c>
    </row>
    <row r="1347" spans="2:3">
      <c r="B1347" s="314" t="s">
        <v>175</v>
      </c>
      <c r="C1347" s="314" t="s">
        <v>1796</v>
      </c>
    </row>
    <row r="1348" spans="2:3">
      <c r="B1348" s="314" t="s">
        <v>175</v>
      </c>
      <c r="C1348" s="314" t="s">
        <v>1799</v>
      </c>
    </row>
    <row r="1349" spans="2:3">
      <c r="B1349" s="314" t="s">
        <v>175</v>
      </c>
      <c r="C1349" s="314" t="s">
        <v>1802</v>
      </c>
    </row>
    <row r="1350" spans="2:3">
      <c r="B1350" s="314" t="s">
        <v>175</v>
      </c>
      <c r="C1350" s="314" t="s">
        <v>1805</v>
      </c>
    </row>
    <row r="1351" spans="2:3">
      <c r="B1351" s="314" t="s">
        <v>175</v>
      </c>
      <c r="C1351" s="314" t="s">
        <v>906</v>
      </c>
    </row>
    <row r="1352" spans="2:3">
      <c r="B1352" s="314" t="s">
        <v>175</v>
      </c>
      <c r="C1352" s="314" t="s">
        <v>1810</v>
      </c>
    </row>
    <row r="1353" spans="2:3">
      <c r="B1353" s="314" t="s">
        <v>175</v>
      </c>
      <c r="C1353" s="314" t="s">
        <v>1819</v>
      </c>
    </row>
    <row r="1354" spans="2:3">
      <c r="B1354" s="314" t="s">
        <v>175</v>
      </c>
      <c r="C1354" s="314" t="s">
        <v>1822</v>
      </c>
    </row>
    <row r="1355" spans="2:3">
      <c r="B1355" s="314" t="s">
        <v>175</v>
      </c>
      <c r="C1355" s="314" t="s">
        <v>1825</v>
      </c>
    </row>
    <row r="1356" spans="2:3">
      <c r="B1356" s="314" t="s">
        <v>175</v>
      </c>
      <c r="C1356" s="314" t="s">
        <v>1828</v>
      </c>
    </row>
    <row r="1357" spans="2:3">
      <c r="B1357" s="314" t="s">
        <v>175</v>
      </c>
      <c r="C1357" s="314" t="s">
        <v>1831</v>
      </c>
    </row>
    <row r="1358" spans="2:3">
      <c r="B1358" s="314" t="s">
        <v>175</v>
      </c>
      <c r="C1358" s="314" t="s">
        <v>1834</v>
      </c>
    </row>
    <row r="1359" spans="2:3">
      <c r="B1359" s="314" t="s">
        <v>175</v>
      </c>
      <c r="C1359" s="314" t="s">
        <v>1837</v>
      </c>
    </row>
    <row r="1360" spans="2:3">
      <c r="B1360" s="314" t="s">
        <v>175</v>
      </c>
      <c r="C1360" s="314" t="s">
        <v>1840</v>
      </c>
    </row>
    <row r="1361" spans="2:8">
      <c r="B1361" s="314" t="s">
        <v>175</v>
      </c>
      <c r="C1361" s="314" t="s">
        <v>1843</v>
      </c>
    </row>
    <row r="1362" spans="2:8">
      <c r="B1362" s="314" t="s">
        <v>175</v>
      </c>
      <c r="C1362" s="314" t="s">
        <v>1845</v>
      </c>
    </row>
    <row r="1363" spans="2:8">
      <c r="B1363" s="314" t="s">
        <v>175</v>
      </c>
      <c r="C1363" s="314" t="s">
        <v>1847</v>
      </c>
    </row>
    <row r="1364" spans="2:8">
      <c r="B1364" s="314" t="s">
        <v>175</v>
      </c>
      <c r="C1364" s="314" t="s">
        <v>1849</v>
      </c>
    </row>
    <row r="1365" spans="2:8">
      <c r="B1365" s="314" t="s">
        <v>175</v>
      </c>
      <c r="C1365" s="314" t="s">
        <v>1851</v>
      </c>
    </row>
    <row r="1366" spans="2:8">
      <c r="B1366" s="314" t="s">
        <v>175</v>
      </c>
      <c r="C1366" s="314" t="s">
        <v>1853</v>
      </c>
    </row>
    <row r="1367" spans="2:8">
      <c r="B1367" s="314" t="s">
        <v>175</v>
      </c>
      <c r="C1367" s="314" t="s">
        <v>1855</v>
      </c>
    </row>
    <row r="1368" spans="2:8">
      <c r="B1368" s="314" t="s">
        <v>175</v>
      </c>
      <c r="C1368" s="314" t="s">
        <v>1858</v>
      </c>
    </row>
    <row r="1369" spans="2:8">
      <c r="B1369" s="314" t="s">
        <v>175</v>
      </c>
      <c r="C1369" s="314" t="s">
        <v>1861</v>
      </c>
    </row>
    <row r="1370" spans="2:8">
      <c r="B1370" s="314" t="s">
        <v>175</v>
      </c>
      <c r="C1370" s="314" t="s">
        <v>1864</v>
      </c>
    </row>
    <row r="1371" spans="2:8">
      <c r="B1371" s="314" t="s">
        <v>175</v>
      </c>
      <c r="C1371" s="314" t="s">
        <v>1867</v>
      </c>
    </row>
    <row r="1372" spans="2:8">
      <c r="B1372" s="314" t="s">
        <v>175</v>
      </c>
      <c r="C1372" s="314" t="s">
        <v>1870</v>
      </c>
    </row>
    <row r="1373" spans="2:8">
      <c r="B1373" s="314" t="s">
        <v>175</v>
      </c>
      <c r="C1373" s="314" t="s">
        <v>1873</v>
      </c>
    </row>
    <row r="1374" spans="2:8">
      <c r="B1374" s="314" t="s">
        <v>175</v>
      </c>
      <c r="C1374" s="314" t="s">
        <v>1876</v>
      </c>
      <c r="G1374" s="347"/>
      <c r="H1374" s="347"/>
    </row>
    <row r="1375" spans="2:8">
      <c r="B1375" s="314" t="s">
        <v>175</v>
      </c>
      <c r="C1375" s="314" t="s">
        <v>1882</v>
      </c>
      <c r="G1375" s="347"/>
      <c r="H1375" s="347"/>
    </row>
    <row r="1376" spans="2:8">
      <c r="B1376" s="314" t="s">
        <v>175</v>
      </c>
      <c r="C1376" s="314" t="s">
        <v>1885</v>
      </c>
      <c r="G1376" s="347"/>
      <c r="H1376" s="347"/>
    </row>
    <row r="1377" spans="2:8">
      <c r="B1377" s="314" t="s">
        <v>175</v>
      </c>
      <c r="C1377" s="314" t="s">
        <v>1888</v>
      </c>
    </row>
    <row r="1378" spans="2:8">
      <c r="B1378" s="314" t="s">
        <v>175</v>
      </c>
      <c r="C1378" s="314" t="s">
        <v>1891</v>
      </c>
      <c r="G1378" s="347"/>
      <c r="H1378" s="347"/>
    </row>
    <row r="1379" spans="2:8">
      <c r="B1379" s="314" t="s">
        <v>175</v>
      </c>
      <c r="C1379" s="314" t="s">
        <v>1894</v>
      </c>
      <c r="G1379" s="347"/>
      <c r="H1379" s="347"/>
    </row>
    <row r="1380" spans="2:8">
      <c r="B1380" s="314" t="s">
        <v>175</v>
      </c>
      <c r="C1380" s="314" t="s">
        <v>2348</v>
      </c>
    </row>
    <row r="1381" spans="2:8">
      <c r="B1381" s="314" t="s">
        <v>175</v>
      </c>
      <c r="C1381" s="314" t="s">
        <v>1897</v>
      </c>
    </row>
    <row r="1382" spans="2:8">
      <c r="B1382" s="314" t="s">
        <v>175</v>
      </c>
      <c r="C1382" s="314" t="s">
        <v>1900</v>
      </c>
      <c r="G1382" s="347"/>
      <c r="H1382" s="347"/>
    </row>
    <row r="1383" spans="2:8">
      <c r="B1383" s="314" t="s">
        <v>175</v>
      </c>
      <c r="C1383" s="314" t="s">
        <v>3225</v>
      </c>
    </row>
    <row r="1384" spans="2:8">
      <c r="B1384" s="314" t="s">
        <v>175</v>
      </c>
      <c r="C1384" s="314" t="s">
        <v>2347</v>
      </c>
    </row>
    <row r="1385" spans="2:8">
      <c r="B1385" s="314" t="s">
        <v>175</v>
      </c>
      <c r="C1385" s="314" t="s">
        <v>2346</v>
      </c>
    </row>
    <row r="1386" spans="2:8">
      <c r="B1386" s="314" t="s">
        <v>175</v>
      </c>
      <c r="C1386" s="314" t="s">
        <v>2345</v>
      </c>
    </row>
    <row r="1387" spans="2:8">
      <c r="B1387" s="314" t="s">
        <v>175</v>
      </c>
      <c r="C1387" s="314" t="s">
        <v>1906</v>
      </c>
    </row>
    <row r="1388" spans="2:8">
      <c r="B1388" s="314" t="s">
        <v>175</v>
      </c>
      <c r="C1388" s="314" t="s">
        <v>1909</v>
      </c>
    </row>
    <row r="1389" spans="2:8">
      <c r="B1389" s="314" t="s">
        <v>175</v>
      </c>
      <c r="C1389" s="314" t="s">
        <v>1915</v>
      </c>
    </row>
    <row r="1390" spans="2:8">
      <c r="B1390" s="314" t="s">
        <v>2101</v>
      </c>
      <c r="C1390" s="314" t="s">
        <v>2179</v>
      </c>
      <c r="G1390" s="347"/>
      <c r="H1390" s="347"/>
    </row>
    <row r="1391" spans="2:8">
      <c r="B1391" s="314" t="s">
        <v>107</v>
      </c>
      <c r="C1391" s="314" t="s">
        <v>1433</v>
      </c>
      <c r="G1391" s="347"/>
      <c r="H1391" s="347"/>
    </row>
    <row r="1392" spans="2:8">
      <c r="B1392" s="314" t="s">
        <v>175</v>
      </c>
      <c r="C1392" s="314" t="s">
        <v>1920</v>
      </c>
      <c r="G1392" s="347"/>
      <c r="H1392" s="347"/>
    </row>
    <row r="1393" spans="2:9">
      <c r="B1393" s="314" t="s">
        <v>175</v>
      </c>
      <c r="C1393" s="314" t="s">
        <v>1921</v>
      </c>
      <c r="G1393" s="347"/>
      <c r="H1393" s="347"/>
    </row>
    <row r="1394" spans="2:9">
      <c r="C1394" s="314" t="s">
        <v>1472</v>
      </c>
      <c r="G1394" s="347">
        <v>45707</v>
      </c>
      <c r="H1394" s="347">
        <v>45736</v>
      </c>
      <c r="I1394" s="314">
        <v>11240</v>
      </c>
    </row>
    <row r="1395" spans="2:9">
      <c r="C1395" s="314" t="s">
        <v>718</v>
      </c>
      <c r="G1395" s="347">
        <v>45707</v>
      </c>
      <c r="H1395" s="347">
        <v>45736</v>
      </c>
      <c r="I1395" s="314">
        <v>11240</v>
      </c>
    </row>
    <row r="1396" spans="2:9">
      <c r="C1396" s="314" t="s">
        <v>3226</v>
      </c>
      <c r="G1396" s="347">
        <v>45717</v>
      </c>
      <c r="H1396" s="347">
        <v>45729</v>
      </c>
      <c r="I1396" s="314">
        <v>2000</v>
      </c>
    </row>
    <row r="1397" spans="2:9">
      <c r="C1397" s="314" t="s">
        <v>3227</v>
      </c>
      <c r="G1397" s="347">
        <v>45717</v>
      </c>
      <c r="H1397" s="347">
        <v>45729</v>
      </c>
      <c r="I1397" s="314">
        <v>2000</v>
      </c>
    </row>
    <row r="1398" spans="2:9">
      <c r="C1398" s="314" t="s">
        <v>81</v>
      </c>
      <c r="G1398" s="347">
        <v>45717</v>
      </c>
      <c r="H1398" s="347">
        <v>45723</v>
      </c>
      <c r="I1398" s="314">
        <v>1000</v>
      </c>
    </row>
    <row r="1399" spans="2:9">
      <c r="C1399" s="314" t="s">
        <v>77</v>
      </c>
      <c r="G1399" s="347">
        <v>45717</v>
      </c>
      <c r="H1399" s="347">
        <v>45723</v>
      </c>
      <c r="I1399" s="314">
        <v>1000</v>
      </c>
    </row>
    <row r="1400" spans="2:9">
      <c r="C1400" s="314" t="s">
        <v>219</v>
      </c>
      <c r="G1400" s="347">
        <v>45717</v>
      </c>
      <c r="H1400" s="347">
        <v>45723</v>
      </c>
      <c r="I1400" s="314">
        <v>1000</v>
      </c>
    </row>
    <row r="1401" spans="2:9">
      <c r="B1401" s="314" t="s">
        <v>175</v>
      </c>
      <c r="C1401" s="314" t="s">
        <v>174</v>
      </c>
      <c r="G1401" s="347">
        <v>45737</v>
      </c>
      <c r="H1401" s="347">
        <v>45746</v>
      </c>
      <c r="I1401" s="314">
        <v>1600</v>
      </c>
    </row>
    <row r="1402" spans="2:9">
      <c r="B1402" s="314" t="s">
        <v>175</v>
      </c>
      <c r="C1402" s="314" t="s">
        <v>3228</v>
      </c>
      <c r="G1402" s="347">
        <v>45737</v>
      </c>
      <c r="H1402" s="347">
        <v>45746</v>
      </c>
      <c r="I1402" s="314">
        <v>1600</v>
      </c>
    </row>
    <row r="1403" spans="2:9">
      <c r="C1403" s="314" t="s">
        <v>3229</v>
      </c>
      <c r="G1403" s="347">
        <v>45796</v>
      </c>
      <c r="H1403" s="347">
        <v>45804</v>
      </c>
      <c r="I1403" s="314">
        <v>600</v>
      </c>
    </row>
    <row r="1404" spans="2:9">
      <c r="C1404" s="314" t="s">
        <v>3230</v>
      </c>
      <c r="G1404" s="347">
        <v>45728</v>
      </c>
      <c r="H1404" s="347">
        <v>45733</v>
      </c>
      <c r="I1404" s="314">
        <v>1000</v>
      </c>
    </row>
    <row r="1405" spans="2:9">
      <c r="C1405" s="314" t="s">
        <v>2022</v>
      </c>
      <c r="G1405" s="347">
        <v>45732</v>
      </c>
      <c r="H1405" s="347">
        <v>45735</v>
      </c>
      <c r="I1405" s="314">
        <v>726.51</v>
      </c>
    </row>
    <row r="1406" spans="2:9">
      <c r="C1406" s="314" t="s">
        <v>2016</v>
      </c>
      <c r="G1406" s="347">
        <v>45768</v>
      </c>
      <c r="H1406" s="347">
        <v>45771</v>
      </c>
      <c r="I1406" s="314">
        <v>1191.48</v>
      </c>
    </row>
    <row r="1407" spans="2:9">
      <c r="C1407" s="314" t="s">
        <v>2019</v>
      </c>
      <c r="G1407" s="347">
        <v>45794</v>
      </c>
      <c r="H1407" s="347">
        <v>45797</v>
      </c>
      <c r="I1407" s="314">
        <v>230</v>
      </c>
    </row>
    <row r="1408" spans="2:9">
      <c r="C1408" s="314" t="s">
        <v>2083</v>
      </c>
      <c r="G1408" s="347">
        <v>45818</v>
      </c>
      <c r="H1408" s="347">
        <v>45821</v>
      </c>
      <c r="I1408" s="314">
        <v>900</v>
      </c>
    </row>
    <row r="1409" spans="2:9">
      <c r="B1409" s="314" t="s">
        <v>107</v>
      </c>
      <c r="C1409" s="314" t="s">
        <v>3231</v>
      </c>
      <c r="G1409" s="347">
        <v>45783</v>
      </c>
      <c r="H1409" s="347">
        <v>45792</v>
      </c>
      <c r="I1409" s="314">
        <v>1824</v>
      </c>
    </row>
    <row r="1410" spans="2:9">
      <c r="B1410" s="314" t="s">
        <v>107</v>
      </c>
      <c r="C1410" s="314" t="s">
        <v>3232</v>
      </c>
      <c r="G1410" s="347">
        <v>45792</v>
      </c>
      <c r="H1410" s="347">
        <v>45803</v>
      </c>
      <c r="I1410" s="314">
        <v>2280</v>
      </c>
    </row>
    <row r="1411" spans="2:9">
      <c r="C1411" s="314" t="s">
        <v>3233</v>
      </c>
      <c r="G1411" s="347">
        <v>45793</v>
      </c>
      <c r="H1411" s="347">
        <v>45802</v>
      </c>
      <c r="I1411" s="314">
        <v>1645</v>
      </c>
    </row>
    <row r="1412" spans="2:9">
      <c r="C1412" s="314" t="s">
        <v>3234</v>
      </c>
      <c r="G1412" s="347">
        <v>45804</v>
      </c>
      <c r="H1412" s="347">
        <v>45813</v>
      </c>
      <c r="I1412" s="314">
        <v>1782.89</v>
      </c>
    </row>
    <row r="1413" spans="2:9">
      <c r="G1413" s="347"/>
      <c r="H1413" s="347"/>
    </row>
  </sheetData>
  <sheetProtection selectLockedCells="1"/>
  <mergeCells count="18">
    <mergeCell ref="A1:T1"/>
    <mergeCell ref="A2:S2"/>
    <mergeCell ref="G3:V3"/>
    <mergeCell ref="G4:I4"/>
    <mergeCell ref="J4:L4"/>
    <mergeCell ref="M4:O4"/>
    <mergeCell ref="P4:R4"/>
    <mergeCell ref="S4:U4"/>
    <mergeCell ref="A3:A5"/>
    <mergeCell ref="B3:B5"/>
    <mergeCell ref="C3:C5"/>
    <mergeCell ref="D3:D5"/>
    <mergeCell ref="E3:E5"/>
    <mergeCell ref="F3:F5"/>
    <mergeCell ref="G985:G986"/>
    <mergeCell ref="H985:H986"/>
    <mergeCell ref="I985:I986"/>
    <mergeCell ref="V4:V5"/>
  </mergeCells>
  <conditionalFormatting sqref="A8">
    <cfRule type="duplicateValues" dxfId="0" priority="27815"/>
  </conditionalFormatting>
  <conditionalFormatting sqref="A9">
    <cfRule type="duplicateValues" dxfId="0" priority="27814"/>
  </conditionalFormatting>
  <conditionalFormatting sqref="A10">
    <cfRule type="duplicateValues" dxfId="0" priority="27813"/>
  </conditionalFormatting>
  <conditionalFormatting sqref="A11">
    <cfRule type="duplicateValues" dxfId="0" priority="27812"/>
  </conditionalFormatting>
  <conditionalFormatting sqref="A12">
    <cfRule type="duplicateValues" dxfId="0" priority="27811"/>
  </conditionalFormatting>
  <conditionalFormatting sqref="A13">
    <cfRule type="duplicateValues" dxfId="0" priority="27810"/>
  </conditionalFormatting>
  <conditionalFormatting sqref="A14">
    <cfRule type="duplicateValues" dxfId="0" priority="27809"/>
  </conditionalFormatting>
  <conditionalFormatting sqref="A15">
    <cfRule type="duplicateValues" dxfId="0" priority="27808"/>
  </conditionalFormatting>
  <conditionalFormatting sqref="A16">
    <cfRule type="duplicateValues" dxfId="0" priority="27807"/>
  </conditionalFormatting>
  <conditionalFormatting sqref="A17">
    <cfRule type="duplicateValues" dxfId="0" priority="27806"/>
  </conditionalFormatting>
  <conditionalFormatting sqref="A18">
    <cfRule type="duplicateValues" dxfId="0" priority="27805"/>
  </conditionalFormatting>
  <conditionalFormatting sqref="A19">
    <cfRule type="duplicateValues" dxfId="0" priority="27804"/>
  </conditionalFormatting>
  <conditionalFormatting sqref="A20">
    <cfRule type="duplicateValues" dxfId="0" priority="27803"/>
  </conditionalFormatting>
  <conditionalFormatting sqref="A21">
    <cfRule type="duplicateValues" dxfId="0" priority="27802"/>
  </conditionalFormatting>
  <conditionalFormatting sqref="B21">
    <cfRule type="duplicateValues" dxfId="0" priority="659"/>
  </conditionalFormatting>
  <conditionalFormatting sqref="E21">
    <cfRule type="duplicateValues" dxfId="0" priority="655"/>
  </conditionalFormatting>
  <conditionalFormatting sqref="A22">
    <cfRule type="duplicateValues" dxfId="0" priority="27801"/>
  </conditionalFormatting>
  <conditionalFormatting sqref="A23">
    <cfRule type="duplicateValues" dxfId="0" priority="27800"/>
  </conditionalFormatting>
  <conditionalFormatting sqref="A26">
    <cfRule type="duplicateValues" dxfId="0" priority="27798"/>
  </conditionalFormatting>
  <conditionalFormatting sqref="B26">
    <cfRule type="duplicateValues" dxfId="0" priority="503"/>
  </conditionalFormatting>
  <conditionalFormatting sqref="E26">
    <cfRule type="duplicateValues" dxfId="0" priority="499"/>
  </conditionalFormatting>
  <conditionalFormatting sqref="A27">
    <cfRule type="duplicateValues" dxfId="0" priority="27797"/>
  </conditionalFormatting>
  <conditionalFormatting sqref="A28">
    <cfRule type="duplicateValues" dxfId="0" priority="27796"/>
  </conditionalFormatting>
  <conditionalFormatting sqref="A29">
    <cfRule type="duplicateValues" dxfId="0" priority="27795"/>
  </conditionalFormatting>
  <conditionalFormatting sqref="E29">
    <cfRule type="duplicateValues" dxfId="0" priority="11031"/>
  </conditionalFormatting>
  <conditionalFormatting sqref="A30">
    <cfRule type="duplicateValues" dxfId="0" priority="27794"/>
  </conditionalFormatting>
  <conditionalFormatting sqref="B30">
    <cfRule type="duplicateValues" dxfId="0" priority="739"/>
  </conditionalFormatting>
  <conditionalFormatting sqref="A31">
    <cfRule type="duplicateValues" dxfId="0" priority="27793"/>
  </conditionalFormatting>
  <conditionalFormatting sqref="A32">
    <cfRule type="duplicateValues" dxfId="0" priority="27792"/>
  </conditionalFormatting>
  <conditionalFormatting sqref="E32">
    <cfRule type="duplicateValues" dxfId="0" priority="11084"/>
  </conditionalFormatting>
  <conditionalFormatting sqref="A33">
    <cfRule type="duplicateValues" dxfId="0" priority="27791"/>
  </conditionalFormatting>
  <conditionalFormatting sqref="A34">
    <cfRule type="duplicateValues" dxfId="0" priority="27790"/>
  </conditionalFormatting>
  <conditionalFormatting sqref="A35">
    <cfRule type="duplicateValues" dxfId="0" priority="27789"/>
  </conditionalFormatting>
  <conditionalFormatting sqref="A36">
    <cfRule type="duplicateValues" dxfId="0" priority="27788"/>
  </conditionalFormatting>
  <conditionalFormatting sqref="A37">
    <cfRule type="duplicateValues" dxfId="0" priority="27787"/>
  </conditionalFormatting>
  <conditionalFormatting sqref="A38">
    <cfRule type="duplicateValues" dxfId="0" priority="27786"/>
  </conditionalFormatting>
  <conditionalFormatting sqref="A39">
    <cfRule type="duplicateValues" dxfId="0" priority="27785"/>
  </conditionalFormatting>
  <conditionalFormatting sqref="E39">
    <cfRule type="duplicateValues" dxfId="0" priority="11264"/>
  </conditionalFormatting>
  <conditionalFormatting sqref="A40">
    <cfRule type="duplicateValues" dxfId="0" priority="27784"/>
  </conditionalFormatting>
  <conditionalFormatting sqref="A41">
    <cfRule type="duplicateValues" dxfId="0" priority="27783"/>
  </conditionalFormatting>
  <conditionalFormatting sqref="A42">
    <cfRule type="duplicateValues" dxfId="0" priority="27782"/>
  </conditionalFormatting>
  <conditionalFormatting sqref="A43">
    <cfRule type="duplicateValues" dxfId="0" priority="27781"/>
  </conditionalFormatting>
  <conditionalFormatting sqref="A44">
    <cfRule type="duplicateValues" dxfId="0" priority="27780"/>
  </conditionalFormatting>
  <conditionalFormatting sqref="E44">
    <cfRule type="duplicateValues" dxfId="0" priority="11249"/>
  </conditionalFormatting>
  <conditionalFormatting sqref="A45">
    <cfRule type="duplicateValues" dxfId="0" priority="27779"/>
  </conditionalFormatting>
  <conditionalFormatting sqref="E45">
    <cfRule type="duplicateValues" dxfId="0" priority="11234"/>
  </conditionalFormatting>
  <conditionalFormatting sqref="A46">
    <cfRule type="duplicateValues" dxfId="0" priority="27778"/>
  </conditionalFormatting>
  <conditionalFormatting sqref="A47">
    <cfRule type="duplicateValues" dxfId="0" priority="27777"/>
  </conditionalFormatting>
  <conditionalFormatting sqref="A48">
    <cfRule type="duplicateValues" dxfId="0" priority="27776"/>
  </conditionalFormatting>
  <conditionalFormatting sqref="A49">
    <cfRule type="duplicateValues" dxfId="0" priority="27775"/>
  </conditionalFormatting>
  <conditionalFormatting sqref="A50">
    <cfRule type="duplicateValues" dxfId="0" priority="27774"/>
  </conditionalFormatting>
  <conditionalFormatting sqref="A51">
    <cfRule type="duplicateValues" dxfId="0" priority="27773"/>
  </conditionalFormatting>
  <conditionalFormatting sqref="A52">
    <cfRule type="duplicateValues" dxfId="0" priority="27772"/>
  </conditionalFormatting>
  <conditionalFormatting sqref="E52">
    <cfRule type="duplicateValues" dxfId="0" priority="11219"/>
  </conditionalFormatting>
  <conditionalFormatting sqref="A53">
    <cfRule type="duplicateValues" dxfId="0" priority="27771"/>
  </conditionalFormatting>
  <conditionalFormatting sqref="B53">
    <cfRule type="duplicateValues" dxfId="0" priority="397"/>
  </conditionalFormatting>
  <conditionalFormatting sqref="E53">
    <cfRule type="duplicateValues" dxfId="0" priority="389"/>
  </conditionalFormatting>
  <conditionalFormatting sqref="A54">
    <cfRule type="duplicateValues" dxfId="0" priority="27770"/>
  </conditionalFormatting>
  <conditionalFormatting sqref="E54">
    <cfRule type="duplicateValues" dxfId="0" priority="11293"/>
  </conditionalFormatting>
  <conditionalFormatting sqref="A55">
    <cfRule type="duplicateValues" dxfId="0" priority="27769"/>
  </conditionalFormatting>
  <conditionalFormatting sqref="A56">
    <cfRule type="duplicateValues" dxfId="0" priority="27768"/>
  </conditionalFormatting>
  <conditionalFormatting sqref="A57">
    <cfRule type="duplicateValues" dxfId="0" priority="27767"/>
  </conditionalFormatting>
  <conditionalFormatting sqref="A58">
    <cfRule type="duplicateValues" dxfId="0" priority="27766"/>
  </conditionalFormatting>
  <conditionalFormatting sqref="A59">
    <cfRule type="duplicateValues" dxfId="0" priority="27765"/>
  </conditionalFormatting>
  <conditionalFormatting sqref="A60">
    <cfRule type="duplicateValues" dxfId="0" priority="27764"/>
  </conditionalFormatting>
  <conditionalFormatting sqref="A61">
    <cfRule type="duplicateValues" dxfId="0" priority="27763"/>
  </conditionalFormatting>
  <conditionalFormatting sqref="A62">
    <cfRule type="duplicateValues" dxfId="0" priority="27762"/>
  </conditionalFormatting>
  <conditionalFormatting sqref="A63">
    <cfRule type="duplicateValues" dxfId="0" priority="27761"/>
  </conditionalFormatting>
  <conditionalFormatting sqref="A64">
    <cfRule type="duplicateValues" dxfId="0" priority="27760"/>
  </conditionalFormatting>
  <conditionalFormatting sqref="A65">
    <cfRule type="duplicateValues" dxfId="0" priority="27759"/>
  </conditionalFormatting>
  <conditionalFormatting sqref="E65">
    <cfRule type="duplicateValues" dxfId="0" priority="10822"/>
  </conditionalFormatting>
  <conditionalFormatting sqref="A66">
    <cfRule type="duplicateValues" dxfId="0" priority="27758"/>
  </conditionalFormatting>
  <conditionalFormatting sqref="A67">
    <cfRule type="duplicateValues" dxfId="0" priority="27757"/>
  </conditionalFormatting>
  <conditionalFormatting sqref="A68">
    <cfRule type="duplicateValues" dxfId="0" priority="27756"/>
  </conditionalFormatting>
  <conditionalFormatting sqref="E68">
    <cfRule type="duplicateValues" dxfId="0" priority="11204"/>
  </conditionalFormatting>
  <conditionalFormatting sqref="A69">
    <cfRule type="duplicateValues" dxfId="0" priority="27755"/>
  </conditionalFormatting>
  <conditionalFormatting sqref="E69">
    <cfRule type="duplicateValues" dxfId="0" priority="11292"/>
  </conditionalFormatting>
  <conditionalFormatting sqref="A70">
    <cfRule type="duplicateValues" dxfId="0" priority="27754"/>
  </conditionalFormatting>
  <conditionalFormatting sqref="A71">
    <cfRule type="duplicateValues" dxfId="0" priority="27753"/>
  </conditionalFormatting>
  <conditionalFormatting sqref="A72">
    <cfRule type="duplicateValues" dxfId="0" priority="27752"/>
  </conditionalFormatting>
  <conditionalFormatting sqref="A73">
    <cfRule type="duplicateValues" dxfId="0" priority="27751"/>
  </conditionalFormatting>
  <conditionalFormatting sqref="A74">
    <cfRule type="duplicateValues" dxfId="0" priority="27750"/>
  </conditionalFormatting>
  <conditionalFormatting sqref="A75">
    <cfRule type="duplicateValues" dxfId="0" priority="27749"/>
  </conditionalFormatting>
  <conditionalFormatting sqref="A76">
    <cfRule type="duplicateValues" dxfId="0" priority="27748"/>
  </conditionalFormatting>
  <conditionalFormatting sqref="A77">
    <cfRule type="duplicateValues" dxfId="0" priority="27747"/>
  </conditionalFormatting>
  <conditionalFormatting sqref="A78">
    <cfRule type="duplicateValues" dxfId="0" priority="27746"/>
  </conditionalFormatting>
  <conditionalFormatting sqref="A79">
    <cfRule type="duplicateValues" dxfId="0" priority="27745"/>
  </conditionalFormatting>
  <conditionalFormatting sqref="A80">
    <cfRule type="duplicateValues" dxfId="0" priority="27744"/>
  </conditionalFormatting>
  <conditionalFormatting sqref="E80">
    <cfRule type="duplicateValues" dxfId="0" priority="11174"/>
  </conditionalFormatting>
  <conditionalFormatting sqref="A81">
    <cfRule type="duplicateValues" dxfId="0" priority="27743"/>
  </conditionalFormatting>
  <conditionalFormatting sqref="E81">
    <cfRule type="duplicateValues" dxfId="0" priority="11173"/>
  </conditionalFormatting>
  <conditionalFormatting sqref="A82">
    <cfRule type="duplicateValues" dxfId="0" priority="27742"/>
  </conditionalFormatting>
  <conditionalFormatting sqref="E82">
    <cfRule type="duplicateValues" dxfId="0" priority="11172"/>
  </conditionalFormatting>
  <conditionalFormatting sqref="A83">
    <cfRule type="duplicateValues" dxfId="0" priority="27741"/>
  </conditionalFormatting>
  <conditionalFormatting sqref="A84">
    <cfRule type="duplicateValues" dxfId="0" priority="27740"/>
  </conditionalFormatting>
  <conditionalFormatting sqref="A85">
    <cfRule type="duplicateValues" dxfId="0" priority="27739"/>
  </conditionalFormatting>
  <conditionalFormatting sqref="A86">
    <cfRule type="duplicateValues" dxfId="0" priority="27738"/>
  </conditionalFormatting>
  <conditionalFormatting sqref="E86">
    <cfRule type="duplicateValues" dxfId="0" priority="11099"/>
  </conditionalFormatting>
  <conditionalFormatting sqref="A87">
    <cfRule type="duplicateValues" dxfId="0" priority="27737"/>
  </conditionalFormatting>
  <conditionalFormatting sqref="E87">
    <cfRule type="duplicateValues" dxfId="0" priority="11114"/>
  </conditionalFormatting>
  <conditionalFormatting sqref="A88">
    <cfRule type="duplicateValues" dxfId="0" priority="27736"/>
  </conditionalFormatting>
  <conditionalFormatting sqref="A89">
    <cfRule type="duplicateValues" dxfId="0" priority="27735"/>
  </conditionalFormatting>
  <conditionalFormatting sqref="E89">
    <cfRule type="duplicateValues" dxfId="0" priority="11010"/>
  </conditionalFormatting>
  <conditionalFormatting sqref="A90">
    <cfRule type="duplicateValues" dxfId="0" priority="27734"/>
  </conditionalFormatting>
  <conditionalFormatting sqref="B90">
    <cfRule type="duplicateValues" dxfId="0" priority="751"/>
  </conditionalFormatting>
  <conditionalFormatting sqref="A91">
    <cfRule type="duplicateValues" dxfId="0" priority="27733"/>
  </conditionalFormatting>
  <conditionalFormatting sqref="A92">
    <cfRule type="duplicateValues" dxfId="0" priority="27732"/>
  </conditionalFormatting>
  <conditionalFormatting sqref="B92">
    <cfRule type="duplicateValues" dxfId="0" priority="429"/>
  </conditionalFormatting>
  <conditionalFormatting sqref="C92">
    <cfRule type="duplicateValues" dxfId="0" priority="417"/>
  </conditionalFormatting>
  <conditionalFormatting sqref="E92">
    <cfRule type="duplicateValues" dxfId="0" priority="444"/>
  </conditionalFormatting>
  <conditionalFormatting sqref="A93">
    <cfRule type="duplicateValues" dxfId="0" priority="27731"/>
  </conditionalFormatting>
  <conditionalFormatting sqref="A94">
    <cfRule type="duplicateValues" dxfId="0" priority="27730"/>
  </conditionalFormatting>
  <conditionalFormatting sqref="E94">
    <cfRule type="duplicateValues" dxfId="0" priority="11049"/>
  </conditionalFormatting>
  <conditionalFormatting sqref="A95">
    <cfRule type="duplicateValues" dxfId="0" priority="27729"/>
  </conditionalFormatting>
  <conditionalFormatting sqref="B95">
    <cfRule type="duplicateValues" dxfId="0" priority="427"/>
  </conditionalFormatting>
  <conditionalFormatting sqref="A96">
    <cfRule type="duplicateValues" dxfId="0" priority="27728"/>
  </conditionalFormatting>
  <conditionalFormatting sqref="E96">
    <cfRule type="duplicateValues" dxfId="0" priority="11189"/>
  </conditionalFormatting>
  <conditionalFormatting sqref="A97">
    <cfRule type="duplicateValues" dxfId="0" priority="27727"/>
  </conditionalFormatting>
  <conditionalFormatting sqref="E97">
    <cfRule type="duplicateValues" dxfId="0" priority="10465"/>
  </conditionalFormatting>
  <conditionalFormatting sqref="A98">
    <cfRule type="duplicateValues" dxfId="0" priority="27726"/>
  </conditionalFormatting>
  <conditionalFormatting sqref="A99">
    <cfRule type="duplicateValues" dxfId="0" priority="27725"/>
  </conditionalFormatting>
  <conditionalFormatting sqref="A100">
    <cfRule type="duplicateValues" dxfId="0" priority="27724"/>
  </conditionalFormatting>
  <conditionalFormatting sqref="A101">
    <cfRule type="duplicateValues" dxfId="0" priority="27723"/>
  </conditionalFormatting>
  <conditionalFormatting sqref="A102">
    <cfRule type="duplicateValues" dxfId="0" priority="27722"/>
  </conditionalFormatting>
  <conditionalFormatting sqref="E102">
    <cfRule type="duplicateValues" dxfId="0" priority="11054"/>
  </conditionalFormatting>
  <conditionalFormatting sqref="A103">
    <cfRule type="duplicateValues" dxfId="0" priority="27721"/>
  </conditionalFormatting>
  <conditionalFormatting sqref="E103">
    <cfRule type="duplicateValues" dxfId="0" priority="11053"/>
  </conditionalFormatting>
  <conditionalFormatting sqref="A104">
    <cfRule type="duplicateValues" dxfId="0" priority="27720"/>
  </conditionalFormatting>
  <conditionalFormatting sqref="E104">
    <cfRule type="duplicateValues" dxfId="0" priority="11051"/>
  </conditionalFormatting>
  <conditionalFormatting sqref="A105">
    <cfRule type="duplicateValues" dxfId="0" priority="27719"/>
  </conditionalFormatting>
  <conditionalFormatting sqref="E105">
    <cfRule type="duplicateValues" dxfId="0" priority="11050"/>
  </conditionalFormatting>
  <conditionalFormatting sqref="A106">
    <cfRule type="duplicateValues" dxfId="0" priority="27718"/>
  </conditionalFormatting>
  <conditionalFormatting sqref="E106">
    <cfRule type="duplicateValues" dxfId="0" priority="11047"/>
  </conditionalFormatting>
  <conditionalFormatting sqref="A107">
    <cfRule type="duplicateValues" dxfId="0" priority="27717"/>
  </conditionalFormatting>
  <conditionalFormatting sqref="E107">
    <cfRule type="duplicateValues" dxfId="0" priority="11046"/>
  </conditionalFormatting>
  <conditionalFormatting sqref="A108">
    <cfRule type="duplicateValues" dxfId="0" priority="27716"/>
  </conditionalFormatting>
  <conditionalFormatting sqref="E108">
    <cfRule type="duplicateValues" dxfId="0" priority="11045"/>
  </conditionalFormatting>
  <conditionalFormatting sqref="A109">
    <cfRule type="duplicateValues" dxfId="0" priority="27715"/>
  </conditionalFormatting>
  <conditionalFormatting sqref="A110">
    <cfRule type="duplicateValues" dxfId="0" priority="27714"/>
  </conditionalFormatting>
  <conditionalFormatting sqref="E110">
    <cfRule type="duplicateValues" dxfId="0" priority="11042"/>
  </conditionalFormatting>
  <conditionalFormatting sqref="A111">
    <cfRule type="duplicateValues" dxfId="0" priority="27713"/>
  </conditionalFormatting>
  <conditionalFormatting sqref="A112">
    <cfRule type="duplicateValues" dxfId="0" priority="27712"/>
  </conditionalFormatting>
  <conditionalFormatting sqref="A113">
    <cfRule type="duplicateValues" dxfId="0" priority="27711"/>
  </conditionalFormatting>
  <conditionalFormatting sqref="A114">
    <cfRule type="duplicateValues" dxfId="0" priority="27710"/>
  </conditionalFormatting>
  <conditionalFormatting sqref="A115">
    <cfRule type="duplicateValues" dxfId="0" priority="27709"/>
  </conditionalFormatting>
  <conditionalFormatting sqref="A116">
    <cfRule type="duplicateValues" dxfId="0" priority="27708"/>
  </conditionalFormatting>
  <conditionalFormatting sqref="A120">
    <cfRule type="duplicateValues" dxfId="0" priority="24154"/>
  </conditionalFormatting>
  <conditionalFormatting sqref="E120">
    <cfRule type="duplicateValues" dxfId="0" priority="2192"/>
  </conditionalFormatting>
  <conditionalFormatting sqref="A121">
    <cfRule type="duplicateValues" dxfId="0" priority="24153"/>
  </conditionalFormatting>
  <conditionalFormatting sqref="E121">
    <cfRule type="duplicateValues" dxfId="0" priority="2191"/>
  </conditionalFormatting>
  <conditionalFormatting sqref="A122">
    <cfRule type="duplicateValues" dxfId="0" priority="24152"/>
  </conditionalFormatting>
  <conditionalFormatting sqref="E122">
    <cfRule type="duplicateValues" dxfId="0" priority="2190"/>
  </conditionalFormatting>
  <conditionalFormatting sqref="A123">
    <cfRule type="duplicateValues" dxfId="0" priority="24151"/>
  </conditionalFormatting>
  <conditionalFormatting sqref="E123">
    <cfRule type="duplicateValues" dxfId="0" priority="2178"/>
  </conditionalFormatting>
  <conditionalFormatting sqref="A124">
    <cfRule type="duplicateValues" dxfId="0" priority="24150"/>
  </conditionalFormatting>
  <conditionalFormatting sqref="E124">
    <cfRule type="duplicateValues" dxfId="0" priority="2189"/>
  </conditionalFormatting>
  <conditionalFormatting sqref="A125">
    <cfRule type="duplicateValues" dxfId="0" priority="24149"/>
  </conditionalFormatting>
  <conditionalFormatting sqref="E125">
    <cfRule type="duplicateValues" dxfId="0" priority="2188"/>
  </conditionalFormatting>
  <conditionalFormatting sqref="A126">
    <cfRule type="duplicateValues" dxfId="0" priority="24148"/>
  </conditionalFormatting>
  <conditionalFormatting sqref="E126">
    <cfRule type="duplicateValues" dxfId="0" priority="2187"/>
  </conditionalFormatting>
  <conditionalFormatting sqref="A127">
    <cfRule type="duplicateValues" dxfId="0" priority="24147"/>
  </conditionalFormatting>
  <conditionalFormatting sqref="B127">
    <cfRule type="duplicateValues" dxfId="0" priority="728"/>
  </conditionalFormatting>
  <conditionalFormatting sqref="E127">
    <cfRule type="duplicateValues" dxfId="0" priority="713"/>
  </conditionalFormatting>
  <conditionalFormatting sqref="A128">
    <cfRule type="duplicateValues" dxfId="0" priority="24146"/>
  </conditionalFormatting>
  <conditionalFormatting sqref="B128">
    <cfRule type="duplicateValues" dxfId="0" priority="732"/>
  </conditionalFormatting>
  <conditionalFormatting sqref="E128">
    <cfRule type="duplicateValues" dxfId="0" priority="698"/>
  </conditionalFormatting>
  <conditionalFormatting sqref="A129">
    <cfRule type="duplicateValues" dxfId="0" priority="24145"/>
  </conditionalFormatting>
  <conditionalFormatting sqref="B129">
    <cfRule type="duplicateValues" dxfId="0" priority="694"/>
  </conditionalFormatting>
  <conditionalFormatting sqref="E129">
    <cfRule type="duplicateValues" dxfId="0" priority="679"/>
  </conditionalFormatting>
  <conditionalFormatting sqref="A130">
    <cfRule type="duplicateValues" dxfId="0" priority="24144"/>
  </conditionalFormatting>
  <conditionalFormatting sqref="B130">
    <cfRule type="duplicateValues" dxfId="0" priority="170"/>
  </conditionalFormatting>
  <conditionalFormatting sqref="E130">
    <cfRule type="duplicateValues" dxfId="0" priority="172"/>
  </conditionalFormatting>
  <conditionalFormatting sqref="A131">
    <cfRule type="duplicateValues" dxfId="0" priority="24143"/>
  </conditionalFormatting>
  <conditionalFormatting sqref="B131">
    <cfRule type="duplicateValues" dxfId="0" priority="419"/>
  </conditionalFormatting>
  <conditionalFormatting sqref="A144">
    <cfRule type="duplicateValues" dxfId="0" priority="24141"/>
  </conditionalFormatting>
  <conditionalFormatting sqref="E144">
    <cfRule type="duplicateValues" dxfId="0" priority="2186"/>
  </conditionalFormatting>
  <conditionalFormatting sqref="A145">
    <cfRule type="duplicateValues" dxfId="0" priority="24140"/>
  </conditionalFormatting>
  <conditionalFormatting sqref="E145">
    <cfRule type="duplicateValues" dxfId="0" priority="2185"/>
  </conditionalFormatting>
  <conditionalFormatting sqref="A146">
    <cfRule type="duplicateValues" dxfId="0" priority="24139"/>
  </conditionalFormatting>
  <conditionalFormatting sqref="E146">
    <cfRule type="duplicateValues" dxfId="0" priority="2184"/>
  </conditionalFormatting>
  <conditionalFormatting sqref="A147">
    <cfRule type="duplicateValues" dxfId="0" priority="24138"/>
  </conditionalFormatting>
  <conditionalFormatting sqref="E147">
    <cfRule type="duplicateValues" dxfId="0" priority="2182"/>
  </conditionalFormatting>
  <conditionalFormatting sqref="A148">
    <cfRule type="duplicateValues" dxfId="0" priority="24137"/>
  </conditionalFormatting>
  <conditionalFormatting sqref="E149">
    <cfRule type="duplicateValues" dxfId="0" priority="2181"/>
  </conditionalFormatting>
  <conditionalFormatting sqref="E150">
    <cfRule type="duplicateValues" dxfId="0" priority="2180"/>
  </conditionalFormatting>
  <conditionalFormatting sqref="E151">
    <cfRule type="duplicateValues" dxfId="0" priority="2179"/>
  </conditionalFormatting>
  <conditionalFormatting sqref="A152">
    <cfRule type="duplicateValues" dxfId="0" priority="24135"/>
  </conditionalFormatting>
  <conditionalFormatting sqref="E152">
    <cfRule type="duplicateValues" dxfId="0" priority="2177"/>
  </conditionalFormatting>
  <conditionalFormatting sqref="A153">
    <cfRule type="duplicateValues" dxfId="0" priority="24134"/>
  </conditionalFormatting>
  <conditionalFormatting sqref="E153">
    <cfRule type="duplicateValues" dxfId="0" priority="2176"/>
  </conditionalFormatting>
  <conditionalFormatting sqref="A154">
    <cfRule type="duplicateValues" dxfId="0" priority="24133"/>
  </conditionalFormatting>
  <conditionalFormatting sqref="E154">
    <cfRule type="duplicateValues" dxfId="0" priority="2175"/>
  </conditionalFormatting>
  <conditionalFormatting sqref="A155">
    <cfRule type="duplicateValues" dxfId="0" priority="24132"/>
  </conditionalFormatting>
  <conditionalFormatting sqref="E155">
    <cfRule type="duplicateValues" dxfId="0" priority="2174"/>
  </conditionalFormatting>
  <conditionalFormatting sqref="A156">
    <cfRule type="duplicateValues" dxfId="0" priority="24131"/>
  </conditionalFormatting>
  <conditionalFormatting sqref="E156">
    <cfRule type="duplicateValues" dxfId="0" priority="2171"/>
  </conditionalFormatting>
  <conditionalFormatting sqref="A157">
    <cfRule type="duplicateValues" dxfId="0" priority="24130"/>
  </conditionalFormatting>
  <conditionalFormatting sqref="E157">
    <cfRule type="duplicateValues" dxfId="0" priority="2170"/>
  </conditionalFormatting>
  <conditionalFormatting sqref="A158">
    <cfRule type="duplicateValues" dxfId="0" priority="24129"/>
  </conditionalFormatting>
  <conditionalFormatting sqref="E158">
    <cfRule type="duplicateValues" dxfId="0" priority="2169"/>
  </conditionalFormatting>
  <conditionalFormatting sqref="A159">
    <cfRule type="duplicateValues" dxfId="0" priority="24128"/>
  </conditionalFormatting>
  <conditionalFormatting sqref="B159">
    <cfRule type="duplicateValues" dxfId="0" priority="476"/>
  </conditionalFormatting>
  <conditionalFormatting sqref="E159">
    <cfRule type="duplicateValues" dxfId="0" priority="446"/>
  </conditionalFormatting>
  <conditionalFormatting sqref="A160">
    <cfRule type="duplicateValues" dxfId="0" priority="24127"/>
  </conditionalFormatting>
  <conditionalFormatting sqref="B160">
    <cfRule type="duplicateValues" dxfId="0" priority="475"/>
  </conditionalFormatting>
  <conditionalFormatting sqref="E160">
    <cfRule type="duplicateValues" dxfId="0" priority="445"/>
  </conditionalFormatting>
  <conditionalFormatting sqref="A161">
    <cfRule type="duplicateValues" dxfId="0" priority="24126"/>
  </conditionalFormatting>
  <conditionalFormatting sqref="E161">
    <cfRule type="duplicateValues" dxfId="0" priority="2168"/>
  </conditionalFormatting>
  <conditionalFormatting sqref="A162">
    <cfRule type="duplicateValues" dxfId="0" priority="24125"/>
  </conditionalFormatting>
  <conditionalFormatting sqref="A163">
    <cfRule type="duplicateValues" dxfId="0" priority="24124"/>
  </conditionalFormatting>
  <conditionalFormatting sqref="A164">
    <cfRule type="duplicateValues" dxfId="0" priority="24123"/>
  </conditionalFormatting>
  <conditionalFormatting sqref="E164">
    <cfRule type="duplicateValues" dxfId="0" priority="2167"/>
  </conditionalFormatting>
  <conditionalFormatting sqref="A165">
    <cfRule type="duplicateValues" dxfId="0" priority="24122"/>
  </conditionalFormatting>
  <conditionalFormatting sqref="E165">
    <cfRule type="duplicateValues" dxfId="0" priority="2166"/>
  </conditionalFormatting>
  <conditionalFormatting sqref="A166">
    <cfRule type="duplicateValues" dxfId="0" priority="24121"/>
  </conditionalFormatting>
  <conditionalFormatting sqref="E166">
    <cfRule type="duplicateValues" dxfId="0" priority="2165"/>
  </conditionalFormatting>
  <conditionalFormatting sqref="A167">
    <cfRule type="duplicateValues" dxfId="0" priority="24120"/>
  </conditionalFormatting>
  <conditionalFormatting sqref="E167">
    <cfRule type="duplicateValues" dxfId="0" priority="2164"/>
  </conditionalFormatting>
  <conditionalFormatting sqref="A168">
    <cfRule type="duplicateValues" dxfId="0" priority="24119"/>
  </conditionalFormatting>
  <conditionalFormatting sqref="E168">
    <cfRule type="duplicateValues" dxfId="0" priority="2163"/>
  </conditionalFormatting>
  <conditionalFormatting sqref="A169">
    <cfRule type="duplicateValues" dxfId="0" priority="24118"/>
  </conditionalFormatting>
  <conditionalFormatting sqref="A170">
    <cfRule type="duplicateValues" dxfId="0" priority="24117"/>
  </conditionalFormatting>
  <conditionalFormatting sqref="A171">
    <cfRule type="duplicateValues" dxfId="0" priority="24116"/>
  </conditionalFormatting>
  <conditionalFormatting sqref="E171">
    <cfRule type="duplicateValues" dxfId="0" priority="2160"/>
  </conditionalFormatting>
  <conditionalFormatting sqref="A172">
    <cfRule type="duplicateValues" dxfId="0" priority="24115"/>
  </conditionalFormatting>
  <conditionalFormatting sqref="E172">
    <cfRule type="duplicateValues" dxfId="0" priority="2159"/>
  </conditionalFormatting>
  <conditionalFormatting sqref="A173">
    <cfRule type="duplicateValues" dxfId="0" priority="24114"/>
  </conditionalFormatting>
  <conditionalFormatting sqref="E173">
    <cfRule type="duplicateValues" dxfId="0" priority="2158"/>
  </conditionalFormatting>
  <conditionalFormatting sqref="A174">
    <cfRule type="duplicateValues" dxfId="0" priority="24113"/>
  </conditionalFormatting>
  <conditionalFormatting sqref="A175">
    <cfRule type="duplicateValues" dxfId="0" priority="24112"/>
  </conditionalFormatting>
  <conditionalFormatting sqref="A176">
    <cfRule type="duplicateValues" dxfId="0" priority="24111"/>
  </conditionalFormatting>
  <conditionalFormatting sqref="A177">
    <cfRule type="duplicateValues" dxfId="0" priority="24110"/>
  </conditionalFormatting>
  <conditionalFormatting sqref="E177">
    <cfRule type="duplicateValues" dxfId="0" priority="2156"/>
  </conditionalFormatting>
  <conditionalFormatting sqref="A178">
    <cfRule type="duplicateValues" dxfId="0" priority="24109"/>
  </conditionalFormatting>
  <conditionalFormatting sqref="E178">
    <cfRule type="duplicateValues" dxfId="0" priority="1577"/>
  </conditionalFormatting>
  <conditionalFormatting sqref="A186">
    <cfRule type="duplicateValues" dxfId="0" priority="24107"/>
  </conditionalFormatting>
  <conditionalFormatting sqref="E186">
    <cfRule type="duplicateValues" dxfId="0" priority="2154"/>
  </conditionalFormatting>
  <conditionalFormatting sqref="A187">
    <cfRule type="duplicateValues" dxfId="0" priority="24106"/>
  </conditionalFormatting>
  <conditionalFormatting sqref="B187">
    <cfRule type="duplicateValues" dxfId="0" priority="772"/>
  </conditionalFormatting>
  <conditionalFormatting sqref="A188">
    <cfRule type="duplicateValues" dxfId="0" priority="24105"/>
  </conditionalFormatting>
  <conditionalFormatting sqref="E188">
    <cfRule type="duplicateValues" dxfId="0" priority="2153"/>
  </conditionalFormatting>
  <conditionalFormatting sqref="A189">
    <cfRule type="duplicateValues" dxfId="0" priority="24104"/>
  </conditionalFormatting>
  <conditionalFormatting sqref="E189">
    <cfRule type="duplicateValues" dxfId="0" priority="2152"/>
  </conditionalFormatting>
  <conditionalFormatting sqref="A190">
    <cfRule type="duplicateValues" dxfId="0" priority="24103"/>
  </conditionalFormatting>
  <conditionalFormatting sqref="A191">
    <cfRule type="duplicateValues" dxfId="0" priority="24102"/>
  </conditionalFormatting>
  <conditionalFormatting sqref="B191">
    <cfRule type="duplicateValues" dxfId="0" priority="660"/>
  </conditionalFormatting>
  <conditionalFormatting sqref="E191">
    <cfRule type="duplicateValues" dxfId="0" priority="664"/>
  </conditionalFormatting>
  <conditionalFormatting sqref="A192">
    <cfRule type="duplicateValues" dxfId="0" priority="24101"/>
  </conditionalFormatting>
  <conditionalFormatting sqref="B192">
    <cfRule type="duplicateValues" dxfId="0" priority="196"/>
  </conditionalFormatting>
  <conditionalFormatting sqref="A193">
    <cfRule type="duplicateValues" dxfId="0" priority="24100"/>
  </conditionalFormatting>
  <conditionalFormatting sqref="B193">
    <cfRule type="duplicateValues" dxfId="0" priority="195"/>
  </conditionalFormatting>
  <conditionalFormatting sqref="A194">
    <cfRule type="duplicateValues" dxfId="0" priority="24099"/>
  </conditionalFormatting>
  <conditionalFormatting sqref="B194">
    <cfRule type="duplicateValues" dxfId="0" priority="114"/>
  </conditionalFormatting>
  <conditionalFormatting sqref="A195">
    <cfRule type="duplicateValues" dxfId="0" priority="24098"/>
  </conditionalFormatting>
  <conditionalFormatting sqref="B195">
    <cfRule type="duplicateValues" dxfId="0" priority="113"/>
  </conditionalFormatting>
  <conditionalFormatting sqref="A196">
    <cfRule type="duplicateValues" dxfId="0" priority="24097"/>
  </conditionalFormatting>
  <conditionalFormatting sqref="B196">
    <cfRule type="duplicateValues" dxfId="0" priority="6"/>
  </conditionalFormatting>
  <conditionalFormatting sqref="A197">
    <cfRule type="duplicateValues" dxfId="0" priority="24096"/>
  </conditionalFormatting>
  <conditionalFormatting sqref="A198">
    <cfRule type="duplicateValues" dxfId="0" priority="24095"/>
  </conditionalFormatting>
  <conditionalFormatting sqref="A218">
    <cfRule type="duplicateValues" dxfId="0" priority="24093"/>
  </conditionalFormatting>
  <conditionalFormatting sqref="E218">
    <cfRule type="duplicateValues" dxfId="0" priority="2151"/>
  </conditionalFormatting>
  <conditionalFormatting sqref="A219">
    <cfRule type="duplicateValues" dxfId="0" priority="24092"/>
  </conditionalFormatting>
  <conditionalFormatting sqref="E219">
    <cfRule type="duplicateValues" dxfId="0" priority="2149"/>
  </conditionalFormatting>
  <conditionalFormatting sqref="A220">
    <cfRule type="duplicateValues" dxfId="0" priority="24091"/>
  </conditionalFormatting>
  <conditionalFormatting sqref="E220">
    <cfRule type="duplicateValues" dxfId="0" priority="2148"/>
  </conditionalFormatting>
  <conditionalFormatting sqref="A223">
    <cfRule type="duplicateValues" dxfId="0" priority="24089"/>
  </conditionalFormatting>
  <conditionalFormatting sqref="E223">
    <cfRule type="duplicateValues" dxfId="0" priority="2146"/>
  </conditionalFormatting>
  <conditionalFormatting sqref="A224">
    <cfRule type="duplicateValues" dxfId="0" priority="24088"/>
  </conditionalFormatting>
  <conditionalFormatting sqref="E224">
    <cfRule type="duplicateValues" dxfId="0" priority="2145"/>
  </conditionalFormatting>
  <conditionalFormatting sqref="A225">
    <cfRule type="duplicateValues" dxfId="0" priority="24087"/>
  </conditionalFormatting>
  <conditionalFormatting sqref="E225">
    <cfRule type="duplicateValues" dxfId="0" priority="2150"/>
  </conditionalFormatting>
  <conditionalFormatting sqref="A226">
    <cfRule type="duplicateValues" dxfId="0" priority="24086"/>
  </conditionalFormatting>
  <conditionalFormatting sqref="E226">
    <cfRule type="duplicateValues" dxfId="0" priority="2143"/>
  </conditionalFormatting>
  <conditionalFormatting sqref="A227">
    <cfRule type="duplicateValues" dxfId="0" priority="24085"/>
  </conditionalFormatting>
  <conditionalFormatting sqref="E227">
    <cfRule type="duplicateValues" dxfId="0" priority="2144"/>
  </conditionalFormatting>
  <conditionalFormatting sqref="A228">
    <cfRule type="duplicateValues" dxfId="0" priority="24084"/>
  </conditionalFormatting>
  <conditionalFormatting sqref="E228">
    <cfRule type="duplicateValues" dxfId="0" priority="2142"/>
  </conditionalFormatting>
  <conditionalFormatting sqref="A229">
    <cfRule type="duplicateValues" dxfId="0" priority="24083"/>
  </conditionalFormatting>
  <conditionalFormatting sqref="E229">
    <cfRule type="duplicateValues" dxfId="0" priority="2141"/>
  </conditionalFormatting>
  <conditionalFormatting sqref="A230">
    <cfRule type="duplicateValues" dxfId="0" priority="24082"/>
  </conditionalFormatting>
  <conditionalFormatting sqref="E230">
    <cfRule type="duplicateValues" dxfId="0" priority="2140"/>
  </conditionalFormatting>
  <conditionalFormatting sqref="A231">
    <cfRule type="duplicateValues" dxfId="0" priority="24081"/>
  </conditionalFormatting>
  <conditionalFormatting sqref="B231">
    <cfRule type="duplicateValues" dxfId="0" priority="121"/>
  </conditionalFormatting>
  <conditionalFormatting sqref="A232">
    <cfRule type="duplicateValues" dxfId="0" priority="24080"/>
  </conditionalFormatting>
  <conditionalFormatting sqref="B232">
    <cfRule type="duplicateValues" dxfId="0" priority="120"/>
  </conditionalFormatting>
  <conditionalFormatting sqref="A233">
    <cfRule type="duplicateValues" dxfId="0" priority="24079"/>
  </conditionalFormatting>
  <conditionalFormatting sqref="E233">
    <cfRule type="duplicateValues" dxfId="0" priority="2139"/>
  </conditionalFormatting>
  <conditionalFormatting sqref="A234">
    <cfRule type="duplicateValues" dxfId="0" priority="24078"/>
  </conditionalFormatting>
  <conditionalFormatting sqref="E234">
    <cfRule type="duplicateValues" dxfId="0" priority="2136"/>
  </conditionalFormatting>
  <conditionalFormatting sqref="A235">
    <cfRule type="duplicateValues" dxfId="0" priority="24077"/>
  </conditionalFormatting>
  <conditionalFormatting sqref="E235">
    <cfRule type="duplicateValues" dxfId="0" priority="2135"/>
  </conditionalFormatting>
  <conditionalFormatting sqref="A238">
    <cfRule type="duplicateValues" dxfId="0" priority="24075"/>
  </conditionalFormatting>
  <conditionalFormatting sqref="E238">
    <cfRule type="duplicateValues" dxfId="0" priority="2133"/>
  </conditionalFormatting>
  <conditionalFormatting sqref="A239">
    <cfRule type="duplicateValues" dxfId="0" priority="24074"/>
  </conditionalFormatting>
  <conditionalFormatting sqref="E239">
    <cfRule type="duplicateValues" dxfId="0" priority="2132"/>
  </conditionalFormatting>
  <conditionalFormatting sqref="A240">
    <cfRule type="duplicateValues" dxfId="0" priority="24073"/>
  </conditionalFormatting>
  <conditionalFormatting sqref="E240">
    <cfRule type="duplicateValues" dxfId="0" priority="2131"/>
  </conditionalFormatting>
  <conditionalFormatting sqref="A241">
    <cfRule type="duplicateValues" dxfId="0" priority="24072"/>
  </conditionalFormatting>
  <conditionalFormatting sqref="E241">
    <cfRule type="duplicateValues" dxfId="0" priority="2130"/>
  </conditionalFormatting>
  <conditionalFormatting sqref="A242">
    <cfRule type="duplicateValues" dxfId="0" priority="24071"/>
  </conditionalFormatting>
  <conditionalFormatting sqref="E242">
    <cfRule type="duplicateValues" dxfId="0" priority="1238"/>
  </conditionalFormatting>
  <conditionalFormatting sqref="A243">
    <cfRule type="duplicateValues" dxfId="0" priority="24070"/>
  </conditionalFormatting>
  <conditionalFormatting sqref="E243">
    <cfRule type="duplicateValues" dxfId="0" priority="1237"/>
  </conditionalFormatting>
  <conditionalFormatting sqref="A244">
    <cfRule type="duplicateValues" dxfId="0" priority="24069"/>
  </conditionalFormatting>
  <conditionalFormatting sqref="E244">
    <cfRule type="duplicateValues" dxfId="0" priority="1236"/>
  </conditionalFormatting>
  <conditionalFormatting sqref="A245">
    <cfRule type="duplicateValues" dxfId="0" priority="24068"/>
  </conditionalFormatting>
  <conditionalFormatting sqref="E245">
    <cfRule type="duplicateValues" dxfId="0" priority="1235"/>
  </conditionalFormatting>
  <conditionalFormatting sqref="A246">
    <cfRule type="duplicateValues" dxfId="0" priority="24067"/>
  </conditionalFormatting>
  <conditionalFormatting sqref="E246">
    <cfRule type="duplicateValues" dxfId="0" priority="1234"/>
  </conditionalFormatting>
  <conditionalFormatting sqref="A247">
    <cfRule type="duplicateValues" dxfId="0" priority="24066"/>
  </conditionalFormatting>
  <conditionalFormatting sqref="E247">
    <cfRule type="duplicateValues" dxfId="0" priority="1233"/>
  </conditionalFormatting>
  <conditionalFormatting sqref="A248">
    <cfRule type="duplicateValues" dxfId="0" priority="24065"/>
  </conditionalFormatting>
  <conditionalFormatting sqref="E248">
    <cfRule type="duplicateValues" dxfId="0" priority="1232"/>
  </conditionalFormatting>
  <conditionalFormatting sqref="A249">
    <cfRule type="duplicateValues" dxfId="0" priority="24064"/>
  </conditionalFormatting>
  <conditionalFormatting sqref="E249">
    <cfRule type="duplicateValues" dxfId="0" priority="1231"/>
  </conditionalFormatting>
  <conditionalFormatting sqref="A250">
    <cfRule type="duplicateValues" dxfId="0" priority="24063"/>
  </conditionalFormatting>
  <conditionalFormatting sqref="E250">
    <cfRule type="duplicateValues" dxfId="0" priority="1230"/>
  </conditionalFormatting>
  <conditionalFormatting sqref="A251">
    <cfRule type="duplicateValues" dxfId="0" priority="24062"/>
  </conditionalFormatting>
  <conditionalFormatting sqref="E251">
    <cfRule type="duplicateValues" dxfId="0" priority="1229"/>
  </conditionalFormatting>
  <conditionalFormatting sqref="A252">
    <cfRule type="duplicateValues" dxfId="0" priority="24061"/>
  </conditionalFormatting>
  <conditionalFormatting sqref="E252">
    <cfRule type="duplicateValues" dxfId="0" priority="1228"/>
  </conditionalFormatting>
  <conditionalFormatting sqref="A253">
    <cfRule type="duplicateValues" dxfId="0" priority="24060"/>
  </conditionalFormatting>
  <conditionalFormatting sqref="E253">
    <cfRule type="duplicateValues" dxfId="0" priority="1227"/>
  </conditionalFormatting>
  <conditionalFormatting sqref="A254">
    <cfRule type="duplicateValues" dxfId="0" priority="24059"/>
  </conditionalFormatting>
  <conditionalFormatting sqref="E254">
    <cfRule type="duplicateValues" dxfId="0" priority="1226"/>
  </conditionalFormatting>
  <conditionalFormatting sqref="A255">
    <cfRule type="duplicateValues" dxfId="0" priority="24058"/>
  </conditionalFormatting>
  <conditionalFormatting sqref="E255">
    <cfRule type="duplicateValues" dxfId="0" priority="1225"/>
  </conditionalFormatting>
  <conditionalFormatting sqref="A256">
    <cfRule type="duplicateValues" dxfId="0" priority="24057"/>
  </conditionalFormatting>
  <conditionalFormatting sqref="E256">
    <cfRule type="duplicateValues" dxfId="0" priority="1224"/>
  </conditionalFormatting>
  <conditionalFormatting sqref="A257">
    <cfRule type="duplicateValues" dxfId="0" priority="24056"/>
  </conditionalFormatting>
  <conditionalFormatting sqref="E257">
    <cfRule type="duplicateValues" dxfId="0" priority="1223"/>
  </conditionalFormatting>
  <conditionalFormatting sqref="A258">
    <cfRule type="duplicateValues" dxfId="0" priority="24055"/>
  </conditionalFormatting>
  <conditionalFormatting sqref="E258">
    <cfRule type="duplicateValues" dxfId="0" priority="1222"/>
  </conditionalFormatting>
  <conditionalFormatting sqref="A259">
    <cfRule type="duplicateValues" dxfId="0" priority="24054"/>
  </conditionalFormatting>
  <conditionalFormatting sqref="E259">
    <cfRule type="duplicateValues" dxfId="0" priority="1221"/>
  </conditionalFormatting>
  <conditionalFormatting sqref="A271">
    <cfRule type="duplicateValues" dxfId="0" priority="24052"/>
  </conditionalFormatting>
  <conditionalFormatting sqref="E271">
    <cfRule type="duplicateValues" dxfId="0" priority="1219"/>
  </conditionalFormatting>
  <conditionalFormatting sqref="A272">
    <cfRule type="duplicateValues" dxfId="0" priority="24051"/>
  </conditionalFormatting>
  <conditionalFormatting sqref="E272">
    <cfRule type="duplicateValues" dxfId="0" priority="1218"/>
  </conditionalFormatting>
  <conditionalFormatting sqref="E273">
    <cfRule type="duplicateValues" dxfId="0" priority="1217"/>
  </conditionalFormatting>
  <conditionalFormatting sqref="E274">
    <cfRule type="duplicateValues" dxfId="0" priority="1216"/>
  </conditionalFormatting>
  <conditionalFormatting sqref="A283">
    <cfRule type="duplicateValues" dxfId="0" priority="24049"/>
  </conditionalFormatting>
  <conditionalFormatting sqref="A284">
    <cfRule type="duplicateValues" dxfId="0" priority="24048"/>
  </conditionalFormatting>
  <conditionalFormatting sqref="A285">
    <cfRule type="duplicateValues" dxfId="0" priority="24047"/>
  </conditionalFormatting>
  <conditionalFormatting sqref="A286">
    <cfRule type="duplicateValues" dxfId="0" priority="24046"/>
  </conditionalFormatting>
  <conditionalFormatting sqref="A287">
    <cfRule type="duplicateValues" dxfId="0" priority="24045"/>
  </conditionalFormatting>
  <conditionalFormatting sqref="A288">
    <cfRule type="duplicateValues" dxfId="0" priority="24044"/>
  </conditionalFormatting>
  <conditionalFormatting sqref="A289">
    <cfRule type="duplicateValues" dxfId="0" priority="24043"/>
  </conditionalFormatting>
  <conditionalFormatting sqref="A290">
    <cfRule type="duplicateValues" dxfId="0" priority="24042"/>
  </conditionalFormatting>
  <conditionalFormatting sqref="A291">
    <cfRule type="duplicateValues" dxfId="0" priority="24041"/>
  </conditionalFormatting>
  <conditionalFormatting sqref="E291">
    <cfRule type="duplicateValues" dxfId="0" priority="2129"/>
  </conditionalFormatting>
  <conditionalFormatting sqref="A292">
    <cfRule type="duplicateValues" dxfId="0" priority="24040"/>
  </conditionalFormatting>
  <conditionalFormatting sqref="E292">
    <cfRule type="duplicateValues" dxfId="0" priority="2128"/>
  </conditionalFormatting>
  <conditionalFormatting sqref="A293">
    <cfRule type="duplicateValues" dxfId="0" priority="24039"/>
  </conditionalFormatting>
  <conditionalFormatting sqref="B293">
    <cfRule type="duplicateValues" dxfId="0" priority="768"/>
  </conditionalFormatting>
  <conditionalFormatting sqref="A294">
    <cfRule type="duplicateValues" dxfId="0" priority="24038"/>
  </conditionalFormatting>
  <conditionalFormatting sqref="B294">
    <cfRule type="duplicateValues" dxfId="0" priority="740"/>
  </conditionalFormatting>
  <conditionalFormatting sqref="A295">
    <cfRule type="duplicateValues" dxfId="0" priority="24037"/>
  </conditionalFormatting>
  <conditionalFormatting sqref="E295">
    <cfRule type="duplicateValues" dxfId="0" priority="2127"/>
  </conditionalFormatting>
  <conditionalFormatting sqref="A296">
    <cfRule type="duplicateValues" dxfId="0" priority="24036"/>
  </conditionalFormatting>
  <conditionalFormatting sqref="A297">
    <cfRule type="duplicateValues" dxfId="0" priority="24035"/>
  </conditionalFormatting>
  <conditionalFormatting sqref="A298">
    <cfRule type="duplicateValues" dxfId="0" priority="24034"/>
  </conditionalFormatting>
  <conditionalFormatting sqref="E298">
    <cfRule type="duplicateValues" dxfId="0" priority="2196"/>
  </conditionalFormatting>
  <conditionalFormatting sqref="A299">
    <cfRule type="duplicateValues" dxfId="0" priority="24033"/>
  </conditionalFormatting>
  <conditionalFormatting sqref="E299">
    <cfRule type="duplicateValues" dxfId="0" priority="2195"/>
  </conditionalFormatting>
  <conditionalFormatting sqref="A300">
    <cfRule type="duplicateValues" dxfId="0" priority="24032"/>
  </conditionalFormatting>
  <conditionalFormatting sqref="A301">
    <cfRule type="duplicateValues" dxfId="0" priority="24031"/>
  </conditionalFormatting>
  <conditionalFormatting sqref="E301">
    <cfRule type="duplicateValues" dxfId="0" priority="2138"/>
  </conditionalFormatting>
  <conditionalFormatting sqref="E304">
    <cfRule type="duplicateValues" dxfId="0" priority="1157"/>
  </conditionalFormatting>
  <conditionalFormatting sqref="A305">
    <cfRule type="duplicateValues" dxfId="0" priority="24029"/>
  </conditionalFormatting>
  <conditionalFormatting sqref="E305">
    <cfRule type="duplicateValues" dxfId="0" priority="1142"/>
  </conditionalFormatting>
  <conditionalFormatting sqref="A306">
    <cfRule type="duplicateValues" dxfId="0" priority="24028"/>
  </conditionalFormatting>
  <conditionalFormatting sqref="A307">
    <cfRule type="duplicateValues" dxfId="0" priority="24027"/>
  </conditionalFormatting>
  <conditionalFormatting sqref="A308">
    <cfRule type="duplicateValues" dxfId="0" priority="24026"/>
  </conditionalFormatting>
  <conditionalFormatting sqref="E308">
    <cfRule type="duplicateValues" dxfId="0" priority="11055"/>
  </conditionalFormatting>
  <conditionalFormatting sqref="A309">
    <cfRule type="duplicateValues" dxfId="0" priority="24025"/>
  </conditionalFormatting>
  <conditionalFormatting sqref="A310">
    <cfRule type="duplicateValues" dxfId="0" priority="24024"/>
  </conditionalFormatting>
  <conditionalFormatting sqref="A311">
    <cfRule type="duplicateValues" dxfId="0" priority="24023"/>
  </conditionalFormatting>
  <conditionalFormatting sqref="E311">
    <cfRule type="duplicateValues" dxfId="0" priority="2161"/>
  </conditionalFormatting>
  <conditionalFormatting sqref="A312">
    <cfRule type="duplicateValues" dxfId="0" priority="24022"/>
  </conditionalFormatting>
  <conditionalFormatting sqref="A313">
    <cfRule type="duplicateValues" dxfId="0" priority="24021"/>
  </conditionalFormatting>
  <conditionalFormatting sqref="A314">
    <cfRule type="duplicateValues" dxfId="0" priority="24020"/>
  </conditionalFormatting>
  <conditionalFormatting sqref="A315">
    <cfRule type="duplicateValues" dxfId="0" priority="24019"/>
  </conditionalFormatting>
  <conditionalFormatting sqref="A316">
    <cfRule type="duplicateValues" dxfId="0" priority="24018"/>
  </conditionalFormatting>
  <conditionalFormatting sqref="A317">
    <cfRule type="duplicateValues" dxfId="0" priority="24017"/>
  </conditionalFormatting>
  <conditionalFormatting sqref="A318">
    <cfRule type="duplicateValues" dxfId="0" priority="24016"/>
  </conditionalFormatting>
  <conditionalFormatting sqref="A319">
    <cfRule type="duplicateValues" dxfId="0" priority="24015"/>
  </conditionalFormatting>
  <conditionalFormatting sqref="A320">
    <cfRule type="duplicateValues" dxfId="0" priority="24014"/>
  </conditionalFormatting>
  <conditionalFormatting sqref="B320">
    <cfRule type="duplicateValues" dxfId="0" priority="9"/>
  </conditionalFormatting>
  <conditionalFormatting sqref="A321">
    <cfRule type="duplicateValues" dxfId="0" priority="24013"/>
  </conditionalFormatting>
  <conditionalFormatting sqref="E321">
    <cfRule type="duplicateValues" dxfId="0" priority="2204"/>
  </conditionalFormatting>
  <conditionalFormatting sqref="A322">
    <cfRule type="duplicateValues" dxfId="0" priority="24012"/>
  </conditionalFormatting>
  <conditionalFormatting sqref="E322">
    <cfRule type="duplicateValues" dxfId="0" priority="2200"/>
  </conditionalFormatting>
  <conditionalFormatting sqref="A323">
    <cfRule type="duplicateValues" dxfId="0" priority="24011"/>
  </conditionalFormatting>
  <conditionalFormatting sqref="E323">
    <cfRule type="duplicateValues" dxfId="0" priority="2104"/>
  </conditionalFormatting>
  <conditionalFormatting sqref="A324">
    <cfRule type="duplicateValues" dxfId="0" priority="24010"/>
  </conditionalFormatting>
  <conditionalFormatting sqref="E324">
    <cfRule type="duplicateValues" dxfId="0" priority="2087"/>
  </conditionalFormatting>
  <conditionalFormatting sqref="A325">
    <cfRule type="duplicateValues" dxfId="0" priority="24009"/>
  </conditionalFormatting>
  <conditionalFormatting sqref="E325">
    <cfRule type="duplicateValues" dxfId="0" priority="2049"/>
  </conditionalFormatting>
  <conditionalFormatting sqref="A326">
    <cfRule type="duplicateValues" dxfId="0" priority="24008"/>
  </conditionalFormatting>
  <conditionalFormatting sqref="E326">
    <cfRule type="duplicateValues" dxfId="0" priority="1867"/>
  </conditionalFormatting>
  <conditionalFormatting sqref="A327">
    <cfRule type="duplicateValues" dxfId="0" priority="24007"/>
  </conditionalFormatting>
  <conditionalFormatting sqref="E327">
    <cfRule type="duplicateValues" dxfId="0" priority="1865"/>
  </conditionalFormatting>
  <conditionalFormatting sqref="A328">
    <cfRule type="duplicateValues" dxfId="0" priority="24006"/>
  </conditionalFormatting>
  <conditionalFormatting sqref="A329">
    <cfRule type="duplicateValues" dxfId="0" priority="24005"/>
  </conditionalFormatting>
  <conditionalFormatting sqref="A330">
    <cfRule type="duplicateValues" dxfId="0" priority="24004"/>
  </conditionalFormatting>
  <conditionalFormatting sqref="A331">
    <cfRule type="duplicateValues" dxfId="0" priority="24003"/>
  </conditionalFormatting>
  <conditionalFormatting sqref="A332">
    <cfRule type="duplicateValues" dxfId="0" priority="24002"/>
  </conditionalFormatting>
  <conditionalFormatting sqref="E332">
    <cfRule type="duplicateValues" dxfId="0" priority="1831"/>
  </conditionalFormatting>
  <conditionalFormatting sqref="A333">
    <cfRule type="duplicateValues" dxfId="0" priority="24001"/>
  </conditionalFormatting>
  <conditionalFormatting sqref="E333">
    <cfRule type="duplicateValues" dxfId="0" priority="1882"/>
  </conditionalFormatting>
  <conditionalFormatting sqref="A334">
    <cfRule type="duplicateValues" dxfId="0" priority="24000"/>
  </conditionalFormatting>
  <conditionalFormatting sqref="E334">
    <cfRule type="duplicateValues" dxfId="0" priority="2126"/>
  </conditionalFormatting>
  <conditionalFormatting sqref="A335">
    <cfRule type="duplicateValues" dxfId="0" priority="23999"/>
  </conditionalFormatting>
  <conditionalFormatting sqref="E335">
    <cfRule type="duplicateValues" dxfId="0" priority="2027"/>
  </conditionalFormatting>
  <conditionalFormatting sqref="A336">
    <cfRule type="duplicateValues" dxfId="0" priority="23998"/>
  </conditionalFormatting>
  <conditionalFormatting sqref="E336">
    <cfRule type="duplicateValues" dxfId="0" priority="1875"/>
  </conditionalFormatting>
  <conditionalFormatting sqref="A337">
    <cfRule type="duplicateValues" dxfId="0" priority="23997"/>
  </conditionalFormatting>
  <conditionalFormatting sqref="E337">
    <cfRule type="duplicateValues" dxfId="0" priority="2102"/>
  </conditionalFormatting>
  <conditionalFormatting sqref="A341">
    <cfRule type="duplicateValues" dxfId="0" priority="23995"/>
  </conditionalFormatting>
  <conditionalFormatting sqref="E341">
    <cfRule type="duplicateValues" dxfId="0" priority="2123"/>
  </conditionalFormatting>
  <conditionalFormatting sqref="A342">
    <cfRule type="duplicateValues" dxfId="0" priority="23994"/>
  </conditionalFormatting>
  <conditionalFormatting sqref="E342">
    <cfRule type="duplicateValues" dxfId="0" priority="2122"/>
  </conditionalFormatting>
  <conditionalFormatting sqref="A343">
    <cfRule type="duplicateValues" dxfId="0" priority="23993"/>
  </conditionalFormatting>
  <conditionalFormatting sqref="E343">
    <cfRule type="duplicateValues" dxfId="0" priority="2121"/>
  </conditionalFormatting>
  <conditionalFormatting sqref="A344">
    <cfRule type="duplicateValues" dxfId="0" priority="23992"/>
  </conditionalFormatting>
  <conditionalFormatting sqref="E344">
    <cfRule type="duplicateValues" dxfId="0" priority="2120"/>
  </conditionalFormatting>
  <conditionalFormatting sqref="A345">
    <cfRule type="duplicateValues" dxfId="0" priority="23991"/>
  </conditionalFormatting>
  <conditionalFormatting sqref="E345">
    <cfRule type="duplicateValues" dxfId="0" priority="2119"/>
  </conditionalFormatting>
  <conditionalFormatting sqref="A346">
    <cfRule type="duplicateValues" dxfId="0" priority="23990"/>
  </conditionalFormatting>
  <conditionalFormatting sqref="E346">
    <cfRule type="duplicateValues" dxfId="0" priority="2118"/>
  </conditionalFormatting>
  <conditionalFormatting sqref="A347">
    <cfRule type="duplicateValues" dxfId="0" priority="23989"/>
  </conditionalFormatting>
  <conditionalFormatting sqref="E347">
    <cfRule type="duplicateValues" dxfId="0" priority="2117"/>
  </conditionalFormatting>
  <conditionalFormatting sqref="A348">
    <cfRule type="duplicateValues" dxfId="0" priority="23988"/>
  </conditionalFormatting>
  <conditionalFormatting sqref="E348">
    <cfRule type="duplicateValues" dxfId="0" priority="2116"/>
  </conditionalFormatting>
  <conditionalFormatting sqref="A349">
    <cfRule type="duplicateValues" dxfId="0" priority="23987"/>
  </conditionalFormatting>
  <conditionalFormatting sqref="E349">
    <cfRule type="duplicateValues" dxfId="0" priority="2115"/>
  </conditionalFormatting>
  <conditionalFormatting sqref="A375">
    <cfRule type="duplicateValues" dxfId="0" priority="23984"/>
  </conditionalFormatting>
  <conditionalFormatting sqref="E375">
    <cfRule type="duplicateValues" dxfId="0" priority="2112"/>
  </conditionalFormatting>
  <conditionalFormatting sqref="A376">
    <cfRule type="duplicateValues" dxfId="0" priority="23983"/>
  </conditionalFormatting>
  <conditionalFormatting sqref="E376">
    <cfRule type="duplicateValues" dxfId="0" priority="2111"/>
  </conditionalFormatting>
  <conditionalFormatting sqref="A377">
    <cfRule type="duplicateValues" dxfId="0" priority="23982"/>
  </conditionalFormatting>
  <conditionalFormatting sqref="E377">
    <cfRule type="duplicateValues" dxfId="0" priority="2110"/>
  </conditionalFormatting>
  <conditionalFormatting sqref="A378">
    <cfRule type="duplicateValues" dxfId="0" priority="23981"/>
  </conditionalFormatting>
  <conditionalFormatting sqref="E378">
    <cfRule type="duplicateValues" dxfId="0" priority="2109"/>
  </conditionalFormatting>
  <conditionalFormatting sqref="A379">
    <cfRule type="duplicateValues" dxfId="0" priority="23980"/>
  </conditionalFormatting>
  <conditionalFormatting sqref="E379">
    <cfRule type="duplicateValues" dxfId="0" priority="2108"/>
  </conditionalFormatting>
  <conditionalFormatting sqref="A380">
    <cfRule type="duplicateValues" dxfId="0" priority="23979"/>
  </conditionalFormatting>
  <conditionalFormatting sqref="E380">
    <cfRule type="duplicateValues" dxfId="0" priority="2107"/>
  </conditionalFormatting>
  <conditionalFormatting sqref="A381">
    <cfRule type="duplicateValues" dxfId="0" priority="23978"/>
  </conditionalFormatting>
  <conditionalFormatting sqref="E381">
    <cfRule type="duplicateValues" dxfId="0" priority="2106"/>
  </conditionalFormatting>
  <conditionalFormatting sqref="A382">
    <cfRule type="duplicateValues" dxfId="0" priority="23977"/>
  </conditionalFormatting>
  <conditionalFormatting sqref="E382">
    <cfRule type="duplicateValues" dxfId="0" priority="2105"/>
  </conditionalFormatting>
  <conditionalFormatting sqref="A383">
    <cfRule type="duplicateValues" dxfId="0" priority="23976"/>
  </conditionalFormatting>
  <conditionalFormatting sqref="E383">
    <cfRule type="duplicateValues" dxfId="0" priority="2103"/>
  </conditionalFormatting>
  <conditionalFormatting sqref="A384">
    <cfRule type="duplicateValues" dxfId="0" priority="23975"/>
  </conditionalFormatting>
  <conditionalFormatting sqref="E384">
    <cfRule type="duplicateValues" dxfId="0" priority="2101"/>
  </conditionalFormatting>
  <conditionalFormatting sqref="A385">
    <cfRule type="duplicateValues" dxfId="0" priority="23974"/>
  </conditionalFormatting>
  <conditionalFormatting sqref="B385">
    <cfRule type="duplicateValues" dxfId="0" priority="357"/>
  </conditionalFormatting>
  <conditionalFormatting sqref="E385">
    <cfRule type="duplicateValues" dxfId="0" priority="342"/>
  </conditionalFormatting>
  <conditionalFormatting sqref="A386">
    <cfRule type="duplicateValues" dxfId="0" priority="23973"/>
  </conditionalFormatting>
  <conditionalFormatting sqref="A387">
    <cfRule type="duplicateValues" dxfId="0" priority="23972"/>
  </conditionalFormatting>
  <conditionalFormatting sqref="A388">
    <cfRule type="duplicateValues" dxfId="0" priority="23971"/>
  </conditionalFormatting>
  <conditionalFormatting sqref="B388">
    <cfRule type="duplicateValues" dxfId="0" priority="110"/>
  </conditionalFormatting>
  <conditionalFormatting sqref="A389">
    <cfRule type="duplicateValues" dxfId="0" priority="23970"/>
  </conditionalFormatting>
  <conditionalFormatting sqref="A390">
    <cfRule type="duplicateValues" dxfId="0" priority="23969"/>
  </conditionalFormatting>
  <conditionalFormatting sqref="E390">
    <cfRule type="duplicateValues" dxfId="0" priority="1827"/>
  </conditionalFormatting>
  <conditionalFormatting sqref="A391">
    <cfRule type="duplicateValues" dxfId="0" priority="23968"/>
  </conditionalFormatting>
  <conditionalFormatting sqref="E391">
    <cfRule type="duplicateValues" dxfId="0" priority="2100"/>
  </conditionalFormatting>
  <conditionalFormatting sqref="A392">
    <cfRule type="duplicateValues" dxfId="0" priority="23967"/>
  </conditionalFormatting>
  <conditionalFormatting sqref="E392">
    <cfRule type="duplicateValues" dxfId="0" priority="2099"/>
  </conditionalFormatting>
  <conditionalFormatting sqref="A393">
    <cfRule type="duplicateValues" dxfId="0" priority="23966"/>
  </conditionalFormatting>
  <conditionalFormatting sqref="E393">
    <cfRule type="duplicateValues" dxfId="0" priority="2095"/>
  </conditionalFormatting>
  <conditionalFormatting sqref="A394">
    <cfRule type="duplicateValues" dxfId="0" priority="23965"/>
  </conditionalFormatting>
  <conditionalFormatting sqref="E394">
    <cfRule type="duplicateValues" dxfId="0" priority="2097"/>
  </conditionalFormatting>
  <conditionalFormatting sqref="A395">
    <cfRule type="duplicateValues" dxfId="0" priority="23964"/>
  </conditionalFormatting>
  <conditionalFormatting sqref="E395">
    <cfRule type="duplicateValues" dxfId="0" priority="2098"/>
  </conditionalFormatting>
  <conditionalFormatting sqref="A396">
    <cfRule type="duplicateValues" dxfId="0" priority="23963"/>
  </conditionalFormatting>
  <conditionalFormatting sqref="E396">
    <cfRule type="duplicateValues" dxfId="0" priority="2094"/>
  </conditionalFormatting>
  <conditionalFormatting sqref="A397">
    <cfRule type="duplicateValues" dxfId="0" priority="23962"/>
  </conditionalFormatting>
  <conditionalFormatting sqref="E397">
    <cfRule type="duplicateValues" dxfId="0" priority="2093"/>
  </conditionalFormatting>
  <conditionalFormatting sqref="A398">
    <cfRule type="duplicateValues" dxfId="0" priority="23961"/>
  </conditionalFormatting>
  <conditionalFormatting sqref="E398">
    <cfRule type="duplicateValues" dxfId="0" priority="2092"/>
  </conditionalFormatting>
  <conditionalFormatting sqref="A399">
    <cfRule type="duplicateValues" dxfId="0" priority="23960"/>
  </conditionalFormatting>
  <conditionalFormatting sqref="E399">
    <cfRule type="duplicateValues" dxfId="0" priority="2091"/>
  </conditionalFormatting>
  <conditionalFormatting sqref="A400">
    <cfRule type="duplicateValues" dxfId="0" priority="23959"/>
  </conditionalFormatting>
  <conditionalFormatting sqref="E400">
    <cfRule type="duplicateValues" dxfId="0" priority="2090"/>
  </conditionalFormatting>
  <conditionalFormatting sqref="A401">
    <cfRule type="duplicateValues" dxfId="0" priority="23958"/>
  </conditionalFormatting>
  <conditionalFormatting sqref="E401">
    <cfRule type="duplicateValues" dxfId="0" priority="2089"/>
  </conditionalFormatting>
  <conditionalFormatting sqref="A402">
    <cfRule type="duplicateValues" dxfId="0" priority="23957"/>
  </conditionalFormatting>
  <conditionalFormatting sqref="E402">
    <cfRule type="duplicateValues" dxfId="0" priority="2088"/>
  </conditionalFormatting>
  <conditionalFormatting sqref="A413">
    <cfRule type="duplicateValues" dxfId="0" priority="23955"/>
  </conditionalFormatting>
  <conditionalFormatting sqref="E413">
    <cfRule type="duplicateValues" dxfId="0" priority="2085"/>
  </conditionalFormatting>
  <conditionalFormatting sqref="A414">
    <cfRule type="duplicateValues" dxfId="0" priority="23954"/>
  </conditionalFormatting>
  <conditionalFormatting sqref="E414">
    <cfRule type="duplicateValues" dxfId="0" priority="2084"/>
  </conditionalFormatting>
  <conditionalFormatting sqref="A415">
    <cfRule type="duplicateValues" dxfId="0" priority="23953"/>
  </conditionalFormatting>
  <conditionalFormatting sqref="E415">
    <cfRule type="duplicateValues" dxfId="0" priority="2083"/>
  </conditionalFormatting>
  <conditionalFormatting sqref="A416">
    <cfRule type="duplicateValues" dxfId="0" priority="23952"/>
  </conditionalFormatting>
  <conditionalFormatting sqref="E416">
    <cfRule type="duplicateValues" dxfId="0" priority="2082"/>
  </conditionalFormatting>
  <conditionalFormatting sqref="A417">
    <cfRule type="duplicateValues" dxfId="0" priority="23951"/>
  </conditionalFormatting>
  <conditionalFormatting sqref="E417">
    <cfRule type="duplicateValues" dxfId="0" priority="2081"/>
  </conditionalFormatting>
  <conditionalFormatting sqref="A418">
    <cfRule type="duplicateValues" dxfId="0" priority="23950"/>
  </conditionalFormatting>
  <conditionalFormatting sqref="E418">
    <cfRule type="duplicateValues" dxfId="0" priority="2080"/>
  </conditionalFormatting>
  <conditionalFormatting sqref="A419">
    <cfRule type="duplicateValues" dxfId="0" priority="23949"/>
  </conditionalFormatting>
  <conditionalFormatting sqref="E419">
    <cfRule type="duplicateValues" dxfId="0" priority="2079"/>
  </conditionalFormatting>
  <conditionalFormatting sqref="A420">
    <cfRule type="duplicateValues" dxfId="0" priority="23948"/>
  </conditionalFormatting>
  <conditionalFormatting sqref="E420">
    <cfRule type="duplicateValues" dxfId="0" priority="2078"/>
  </conditionalFormatting>
  <conditionalFormatting sqref="A421">
    <cfRule type="duplicateValues" dxfId="0" priority="23947"/>
  </conditionalFormatting>
  <conditionalFormatting sqref="E421">
    <cfRule type="duplicateValues" dxfId="0" priority="2077"/>
  </conditionalFormatting>
  <conditionalFormatting sqref="A422">
    <cfRule type="duplicateValues" dxfId="0" priority="23946"/>
  </conditionalFormatting>
  <conditionalFormatting sqref="E422">
    <cfRule type="duplicateValues" dxfId="0" priority="2076"/>
  </conditionalFormatting>
  <conditionalFormatting sqref="A423">
    <cfRule type="duplicateValues" dxfId="0" priority="23945"/>
  </conditionalFormatting>
  <conditionalFormatting sqref="E423">
    <cfRule type="duplicateValues" dxfId="0" priority="2075"/>
  </conditionalFormatting>
  <conditionalFormatting sqref="A424">
    <cfRule type="duplicateValues" dxfId="0" priority="23944"/>
  </conditionalFormatting>
  <conditionalFormatting sqref="E424">
    <cfRule type="duplicateValues" dxfId="0" priority="2074"/>
  </conditionalFormatting>
  <conditionalFormatting sqref="A425">
    <cfRule type="duplicateValues" dxfId="0" priority="23943"/>
  </conditionalFormatting>
  <conditionalFormatting sqref="E425">
    <cfRule type="duplicateValues" dxfId="0" priority="2073"/>
  </conditionalFormatting>
  <conditionalFormatting sqref="A426">
    <cfRule type="duplicateValues" dxfId="0" priority="23942"/>
  </conditionalFormatting>
  <conditionalFormatting sqref="E426">
    <cfRule type="duplicateValues" dxfId="0" priority="2072"/>
  </conditionalFormatting>
  <conditionalFormatting sqref="A427">
    <cfRule type="duplicateValues" dxfId="0" priority="23941"/>
  </conditionalFormatting>
  <conditionalFormatting sqref="E427">
    <cfRule type="duplicateValues" dxfId="0" priority="2071"/>
  </conditionalFormatting>
  <conditionalFormatting sqref="A428">
    <cfRule type="duplicateValues" dxfId="0" priority="23940"/>
  </conditionalFormatting>
  <conditionalFormatting sqref="E428">
    <cfRule type="duplicateValues" dxfId="0" priority="2070"/>
  </conditionalFormatting>
  <conditionalFormatting sqref="A429">
    <cfRule type="duplicateValues" dxfId="0" priority="23939"/>
  </conditionalFormatting>
  <conditionalFormatting sqref="E429">
    <cfRule type="duplicateValues" dxfId="0" priority="2069"/>
  </conditionalFormatting>
  <conditionalFormatting sqref="A430">
    <cfRule type="duplicateValues" dxfId="0" priority="23938"/>
  </conditionalFormatting>
  <conditionalFormatting sqref="E430">
    <cfRule type="duplicateValues" dxfId="0" priority="2068"/>
  </conditionalFormatting>
  <conditionalFormatting sqref="A433">
    <cfRule type="duplicateValues" dxfId="0" priority="23936"/>
  </conditionalFormatting>
  <conditionalFormatting sqref="E433">
    <cfRule type="duplicateValues" dxfId="0" priority="2066"/>
  </conditionalFormatting>
  <conditionalFormatting sqref="A434">
    <cfRule type="duplicateValues" dxfId="0" priority="23935"/>
  </conditionalFormatting>
  <conditionalFormatting sqref="E434">
    <cfRule type="duplicateValues" dxfId="0" priority="2065"/>
  </conditionalFormatting>
  <conditionalFormatting sqref="A435">
    <cfRule type="duplicateValues" dxfId="0" priority="23934"/>
  </conditionalFormatting>
  <conditionalFormatting sqref="E435">
    <cfRule type="duplicateValues" dxfId="0" priority="2064"/>
  </conditionalFormatting>
  <conditionalFormatting sqref="A436">
    <cfRule type="duplicateValues" dxfId="0" priority="23933"/>
  </conditionalFormatting>
  <conditionalFormatting sqref="E436">
    <cfRule type="duplicateValues" dxfId="0" priority="2063"/>
  </conditionalFormatting>
  <conditionalFormatting sqref="A437">
    <cfRule type="duplicateValues" dxfId="0" priority="23932"/>
  </conditionalFormatting>
  <conditionalFormatting sqref="E437">
    <cfRule type="duplicateValues" dxfId="0" priority="2062"/>
  </conditionalFormatting>
  <conditionalFormatting sqref="A438">
    <cfRule type="duplicateValues" dxfId="0" priority="23931"/>
  </conditionalFormatting>
  <conditionalFormatting sqref="E438">
    <cfRule type="duplicateValues" dxfId="0" priority="2061"/>
  </conditionalFormatting>
  <conditionalFormatting sqref="A439">
    <cfRule type="duplicateValues" dxfId="0" priority="23930"/>
  </conditionalFormatting>
  <conditionalFormatting sqref="E439">
    <cfRule type="duplicateValues" dxfId="0" priority="2060"/>
  </conditionalFormatting>
  <conditionalFormatting sqref="A440">
    <cfRule type="duplicateValues" dxfId="0" priority="23929"/>
  </conditionalFormatting>
  <conditionalFormatting sqref="E440">
    <cfRule type="duplicateValues" dxfId="0" priority="2059"/>
  </conditionalFormatting>
  <conditionalFormatting sqref="A441">
    <cfRule type="duplicateValues" dxfId="0" priority="23928"/>
  </conditionalFormatting>
  <conditionalFormatting sqref="E441">
    <cfRule type="duplicateValues" dxfId="0" priority="2058"/>
  </conditionalFormatting>
  <conditionalFormatting sqref="A442">
    <cfRule type="duplicateValues" dxfId="0" priority="23927"/>
  </conditionalFormatting>
  <conditionalFormatting sqref="E442">
    <cfRule type="duplicateValues" dxfId="0" priority="2057"/>
  </conditionalFormatting>
  <conditionalFormatting sqref="A443">
    <cfRule type="duplicateValues" dxfId="0" priority="23926"/>
  </conditionalFormatting>
  <conditionalFormatting sqref="E443">
    <cfRule type="duplicateValues" dxfId="0" priority="2056"/>
  </conditionalFormatting>
  <conditionalFormatting sqref="A444">
    <cfRule type="duplicateValues" dxfId="0" priority="23925"/>
  </conditionalFormatting>
  <conditionalFormatting sqref="E444">
    <cfRule type="duplicateValues" dxfId="0" priority="2055"/>
  </conditionalFormatting>
  <conditionalFormatting sqref="A445">
    <cfRule type="duplicateValues" dxfId="0" priority="23924"/>
  </conditionalFormatting>
  <conditionalFormatting sqref="E445">
    <cfRule type="duplicateValues" dxfId="0" priority="2054"/>
  </conditionalFormatting>
  <conditionalFormatting sqref="E446">
    <cfRule type="duplicateValues" dxfId="0" priority="2053"/>
  </conditionalFormatting>
  <conditionalFormatting sqref="E447">
    <cfRule type="duplicateValues" dxfId="0" priority="2052"/>
  </conditionalFormatting>
  <conditionalFormatting sqref="E448">
    <cfRule type="duplicateValues" dxfId="0" priority="2051"/>
  </conditionalFormatting>
  <conditionalFormatting sqref="E449">
    <cfRule type="duplicateValues" dxfId="0" priority="2050"/>
  </conditionalFormatting>
  <conditionalFormatting sqref="E450">
    <cfRule type="duplicateValues" dxfId="0" priority="2048"/>
  </conditionalFormatting>
  <conditionalFormatting sqref="A451">
    <cfRule type="duplicateValues" dxfId="0" priority="23922"/>
  </conditionalFormatting>
  <conditionalFormatting sqref="E451">
    <cfRule type="duplicateValues" dxfId="0" priority="1175"/>
  </conditionalFormatting>
  <conditionalFormatting sqref="A452">
    <cfRule type="duplicateValues" dxfId="0" priority="23921"/>
  </conditionalFormatting>
  <conditionalFormatting sqref="E452">
    <cfRule type="duplicateValues" dxfId="0" priority="1174"/>
  </conditionalFormatting>
  <conditionalFormatting sqref="A453">
    <cfRule type="duplicateValues" dxfId="0" priority="23920"/>
  </conditionalFormatting>
  <conditionalFormatting sqref="B453">
    <cfRule type="duplicateValues" dxfId="0" priority="103"/>
  </conditionalFormatting>
  <conditionalFormatting sqref="A454">
    <cfRule type="duplicateValues" dxfId="0" priority="23919"/>
  </conditionalFormatting>
  <conditionalFormatting sqref="E454">
    <cfRule type="duplicateValues" dxfId="0" priority="1173"/>
  </conditionalFormatting>
  <conditionalFormatting sqref="A455">
    <cfRule type="duplicateValues" dxfId="0" priority="23918"/>
  </conditionalFormatting>
  <conditionalFormatting sqref="E455">
    <cfRule type="duplicateValues" dxfId="0" priority="2047"/>
  </conditionalFormatting>
  <conditionalFormatting sqref="A456">
    <cfRule type="duplicateValues" dxfId="0" priority="23917"/>
  </conditionalFormatting>
  <conditionalFormatting sqref="E456">
    <cfRule type="duplicateValues" dxfId="0" priority="2046"/>
  </conditionalFormatting>
  <conditionalFormatting sqref="A457">
    <cfRule type="duplicateValues" dxfId="0" priority="23916"/>
  </conditionalFormatting>
  <conditionalFormatting sqref="E457">
    <cfRule type="duplicateValues" dxfId="0" priority="2045"/>
  </conditionalFormatting>
  <conditionalFormatting sqref="A458">
    <cfRule type="duplicateValues" dxfId="0" priority="23915"/>
  </conditionalFormatting>
  <conditionalFormatting sqref="E458">
    <cfRule type="duplicateValues" dxfId="0" priority="2044"/>
  </conditionalFormatting>
  <conditionalFormatting sqref="A459">
    <cfRule type="duplicateValues" dxfId="0" priority="23914"/>
  </conditionalFormatting>
  <conditionalFormatting sqref="E459">
    <cfRule type="duplicateValues" dxfId="0" priority="2043"/>
  </conditionalFormatting>
  <conditionalFormatting sqref="A460">
    <cfRule type="duplicateValues" dxfId="0" priority="23913"/>
  </conditionalFormatting>
  <conditionalFormatting sqref="E460">
    <cfRule type="duplicateValues" dxfId="0" priority="2042"/>
  </conditionalFormatting>
  <conditionalFormatting sqref="A461">
    <cfRule type="duplicateValues" dxfId="0" priority="23912"/>
  </conditionalFormatting>
  <conditionalFormatting sqref="E461">
    <cfRule type="duplicateValues" dxfId="0" priority="2041"/>
  </conditionalFormatting>
  <conditionalFormatting sqref="A462">
    <cfRule type="duplicateValues" dxfId="0" priority="23911"/>
  </conditionalFormatting>
  <conditionalFormatting sqref="E462">
    <cfRule type="duplicateValues" dxfId="0" priority="2040"/>
  </conditionalFormatting>
  <conditionalFormatting sqref="A463">
    <cfRule type="duplicateValues" dxfId="0" priority="23910"/>
  </conditionalFormatting>
  <conditionalFormatting sqref="E463">
    <cfRule type="duplicateValues" dxfId="0" priority="2039"/>
  </conditionalFormatting>
  <conditionalFormatting sqref="A464">
    <cfRule type="duplicateValues" dxfId="0" priority="23909"/>
  </conditionalFormatting>
  <conditionalFormatting sqref="E464">
    <cfRule type="duplicateValues" dxfId="0" priority="2038"/>
  </conditionalFormatting>
  <conditionalFormatting sqref="A465">
    <cfRule type="duplicateValues" dxfId="0" priority="23908"/>
  </conditionalFormatting>
  <conditionalFormatting sqref="E465">
    <cfRule type="duplicateValues" dxfId="0" priority="2037"/>
  </conditionalFormatting>
  <conditionalFormatting sqref="A466">
    <cfRule type="duplicateValues" dxfId="0" priority="23907"/>
  </conditionalFormatting>
  <conditionalFormatting sqref="E466">
    <cfRule type="duplicateValues" dxfId="0" priority="2036"/>
  </conditionalFormatting>
  <conditionalFormatting sqref="A467">
    <cfRule type="duplicateValues" dxfId="0" priority="23906"/>
  </conditionalFormatting>
  <conditionalFormatting sqref="E467">
    <cfRule type="duplicateValues" dxfId="0" priority="1634"/>
  </conditionalFormatting>
  <conditionalFormatting sqref="A468">
    <cfRule type="duplicateValues" dxfId="0" priority="23905"/>
  </conditionalFormatting>
  <conditionalFormatting sqref="E468">
    <cfRule type="duplicateValues" dxfId="0" priority="2035"/>
  </conditionalFormatting>
  <conditionalFormatting sqref="A469">
    <cfRule type="duplicateValues" dxfId="0" priority="23904"/>
  </conditionalFormatting>
  <conditionalFormatting sqref="E469">
    <cfRule type="duplicateValues" dxfId="0" priority="2034"/>
  </conditionalFormatting>
  <conditionalFormatting sqref="A470">
    <cfRule type="duplicateValues" dxfId="0" priority="23903"/>
  </conditionalFormatting>
  <conditionalFormatting sqref="E470">
    <cfRule type="duplicateValues" dxfId="0" priority="2033"/>
  </conditionalFormatting>
  <conditionalFormatting sqref="A471">
    <cfRule type="duplicateValues" dxfId="0" priority="23902"/>
  </conditionalFormatting>
  <conditionalFormatting sqref="E471">
    <cfRule type="duplicateValues" dxfId="0" priority="2032"/>
  </conditionalFormatting>
  <conditionalFormatting sqref="A472">
    <cfRule type="duplicateValues" dxfId="0" priority="23901"/>
  </conditionalFormatting>
  <conditionalFormatting sqref="E472">
    <cfRule type="duplicateValues" dxfId="0" priority="2031"/>
  </conditionalFormatting>
  <conditionalFormatting sqref="A473">
    <cfRule type="duplicateValues" dxfId="0" priority="23900"/>
  </conditionalFormatting>
  <conditionalFormatting sqref="E473">
    <cfRule type="duplicateValues" dxfId="0" priority="1677"/>
  </conditionalFormatting>
  <conditionalFormatting sqref="A474">
    <cfRule type="duplicateValues" dxfId="0" priority="23899"/>
  </conditionalFormatting>
  <conditionalFormatting sqref="E474">
    <cfRule type="duplicateValues" dxfId="0" priority="2030"/>
  </conditionalFormatting>
  <conditionalFormatting sqref="A475">
    <cfRule type="duplicateValues" dxfId="0" priority="23898"/>
  </conditionalFormatting>
  <conditionalFormatting sqref="E475">
    <cfRule type="duplicateValues" dxfId="0" priority="2029"/>
  </conditionalFormatting>
  <conditionalFormatting sqref="A476">
    <cfRule type="duplicateValues" dxfId="0" priority="23897"/>
  </conditionalFormatting>
  <conditionalFormatting sqref="E476">
    <cfRule type="duplicateValues" dxfId="0" priority="2028"/>
  </conditionalFormatting>
  <conditionalFormatting sqref="A477">
    <cfRule type="duplicateValues" dxfId="0" priority="23896"/>
  </conditionalFormatting>
  <conditionalFormatting sqref="E477">
    <cfRule type="duplicateValues" dxfId="0" priority="2026"/>
  </conditionalFormatting>
  <conditionalFormatting sqref="A478">
    <cfRule type="duplicateValues" dxfId="0" priority="23895"/>
  </conditionalFormatting>
  <conditionalFormatting sqref="E478">
    <cfRule type="duplicateValues" dxfId="0" priority="2025"/>
  </conditionalFormatting>
  <conditionalFormatting sqref="A482">
    <cfRule type="duplicateValues" dxfId="0" priority="23893"/>
  </conditionalFormatting>
  <conditionalFormatting sqref="E482">
    <cfRule type="duplicateValues" dxfId="0" priority="2023"/>
  </conditionalFormatting>
  <conditionalFormatting sqref="A483">
    <cfRule type="duplicateValues" dxfId="0" priority="23892"/>
  </conditionalFormatting>
  <conditionalFormatting sqref="E483">
    <cfRule type="duplicateValues" dxfId="0" priority="1988"/>
  </conditionalFormatting>
  <conditionalFormatting sqref="A484">
    <cfRule type="duplicateValues" dxfId="0" priority="23891"/>
  </conditionalFormatting>
  <conditionalFormatting sqref="E484">
    <cfRule type="duplicateValues" dxfId="0" priority="2022"/>
  </conditionalFormatting>
  <conditionalFormatting sqref="A485">
    <cfRule type="duplicateValues" dxfId="0" priority="23890"/>
  </conditionalFormatting>
  <conditionalFormatting sqref="E485">
    <cfRule type="duplicateValues" dxfId="0" priority="2021"/>
  </conditionalFormatting>
  <conditionalFormatting sqref="A486">
    <cfRule type="duplicateValues" dxfId="0" priority="23889"/>
  </conditionalFormatting>
  <conditionalFormatting sqref="E486">
    <cfRule type="duplicateValues" dxfId="0" priority="2020"/>
  </conditionalFormatting>
  <conditionalFormatting sqref="A487">
    <cfRule type="duplicateValues" dxfId="0" priority="23888"/>
  </conditionalFormatting>
  <conditionalFormatting sqref="E487">
    <cfRule type="duplicateValues" dxfId="0" priority="2019"/>
  </conditionalFormatting>
  <conditionalFormatting sqref="A488">
    <cfRule type="duplicateValues" dxfId="0" priority="23887"/>
  </conditionalFormatting>
  <conditionalFormatting sqref="E488">
    <cfRule type="duplicateValues" dxfId="0" priority="2018"/>
  </conditionalFormatting>
  <conditionalFormatting sqref="A489">
    <cfRule type="duplicateValues" dxfId="0" priority="23886"/>
  </conditionalFormatting>
  <conditionalFormatting sqref="E489">
    <cfRule type="duplicateValues" dxfId="0" priority="2017"/>
  </conditionalFormatting>
  <conditionalFormatting sqref="A490">
    <cfRule type="duplicateValues" dxfId="0" priority="23885"/>
  </conditionalFormatting>
  <conditionalFormatting sqref="E490">
    <cfRule type="duplicateValues" dxfId="0" priority="2016"/>
  </conditionalFormatting>
  <conditionalFormatting sqref="A491">
    <cfRule type="duplicateValues" dxfId="0" priority="23884"/>
  </conditionalFormatting>
  <conditionalFormatting sqref="E491">
    <cfRule type="duplicateValues" dxfId="0" priority="2015"/>
  </conditionalFormatting>
  <conditionalFormatting sqref="A492">
    <cfRule type="duplicateValues" dxfId="0" priority="23883"/>
  </conditionalFormatting>
  <conditionalFormatting sqref="E492">
    <cfRule type="duplicateValues" dxfId="0" priority="2014"/>
  </conditionalFormatting>
  <conditionalFormatting sqref="A493">
    <cfRule type="duplicateValues" dxfId="0" priority="23882"/>
  </conditionalFormatting>
  <conditionalFormatting sqref="E493">
    <cfRule type="duplicateValues" dxfId="0" priority="2013"/>
  </conditionalFormatting>
  <conditionalFormatting sqref="A494">
    <cfRule type="duplicateValues" dxfId="0" priority="23881"/>
  </conditionalFormatting>
  <conditionalFormatting sqref="E494">
    <cfRule type="duplicateValues" dxfId="0" priority="2012"/>
  </conditionalFormatting>
  <conditionalFormatting sqref="A495">
    <cfRule type="duplicateValues" dxfId="0" priority="23880"/>
  </conditionalFormatting>
  <conditionalFormatting sqref="E495">
    <cfRule type="duplicateValues" dxfId="0" priority="2011"/>
  </conditionalFormatting>
  <conditionalFormatting sqref="A496">
    <cfRule type="duplicateValues" dxfId="0" priority="23879"/>
  </conditionalFormatting>
  <conditionalFormatting sqref="E496">
    <cfRule type="duplicateValues" dxfId="0" priority="2010"/>
  </conditionalFormatting>
  <conditionalFormatting sqref="A497">
    <cfRule type="duplicateValues" dxfId="0" priority="23878"/>
  </conditionalFormatting>
  <conditionalFormatting sqref="E497">
    <cfRule type="duplicateValues" dxfId="0" priority="2009"/>
  </conditionalFormatting>
  <conditionalFormatting sqref="A498">
    <cfRule type="duplicateValues" dxfId="0" priority="23877"/>
  </conditionalFormatting>
  <conditionalFormatting sqref="E498">
    <cfRule type="duplicateValues" dxfId="0" priority="2008"/>
  </conditionalFormatting>
  <conditionalFormatting sqref="A499">
    <cfRule type="duplicateValues" dxfId="0" priority="23876"/>
  </conditionalFormatting>
  <conditionalFormatting sqref="E499">
    <cfRule type="duplicateValues" dxfId="0" priority="2007"/>
  </conditionalFormatting>
  <conditionalFormatting sqref="A500">
    <cfRule type="duplicateValues" dxfId="0" priority="23875"/>
  </conditionalFormatting>
  <conditionalFormatting sqref="E500">
    <cfRule type="duplicateValues" dxfId="0" priority="2006"/>
  </conditionalFormatting>
  <conditionalFormatting sqref="A501">
    <cfRule type="duplicateValues" dxfId="0" priority="23874"/>
  </conditionalFormatting>
  <conditionalFormatting sqref="E501">
    <cfRule type="duplicateValues" dxfId="0" priority="2005"/>
  </conditionalFormatting>
  <conditionalFormatting sqref="A502">
    <cfRule type="duplicateValues" dxfId="0" priority="23873"/>
  </conditionalFormatting>
  <conditionalFormatting sqref="E502">
    <cfRule type="duplicateValues" dxfId="0" priority="2004"/>
  </conditionalFormatting>
  <conditionalFormatting sqref="A503">
    <cfRule type="duplicateValues" dxfId="0" priority="23872"/>
  </conditionalFormatting>
  <conditionalFormatting sqref="E503">
    <cfRule type="duplicateValues" dxfId="0" priority="2003"/>
  </conditionalFormatting>
  <conditionalFormatting sqref="A504">
    <cfRule type="duplicateValues" dxfId="0" priority="23871"/>
  </conditionalFormatting>
  <conditionalFormatting sqref="E504">
    <cfRule type="duplicateValues" dxfId="0" priority="2002"/>
  </conditionalFormatting>
  <conditionalFormatting sqref="A505">
    <cfRule type="duplicateValues" dxfId="0" priority="23870"/>
  </conditionalFormatting>
  <conditionalFormatting sqref="E505">
    <cfRule type="duplicateValues" dxfId="0" priority="2001"/>
  </conditionalFormatting>
  <conditionalFormatting sqref="A506">
    <cfRule type="duplicateValues" dxfId="0" priority="23869"/>
  </conditionalFormatting>
  <conditionalFormatting sqref="E506">
    <cfRule type="duplicateValues" dxfId="0" priority="2000"/>
  </conditionalFormatting>
  <conditionalFormatting sqref="A507">
    <cfRule type="duplicateValues" dxfId="0" priority="23868"/>
  </conditionalFormatting>
  <conditionalFormatting sqref="E507">
    <cfRule type="duplicateValues" dxfId="0" priority="1663"/>
  </conditionalFormatting>
  <conditionalFormatting sqref="A508">
    <cfRule type="duplicateValues" dxfId="0" priority="23867"/>
  </conditionalFormatting>
  <conditionalFormatting sqref="E508">
    <cfRule type="duplicateValues" dxfId="0" priority="1998"/>
  </conditionalFormatting>
  <conditionalFormatting sqref="A511">
    <cfRule type="duplicateValues" dxfId="0" priority="23865"/>
  </conditionalFormatting>
  <conditionalFormatting sqref="E511">
    <cfRule type="duplicateValues" dxfId="0" priority="1996"/>
  </conditionalFormatting>
  <conditionalFormatting sqref="A512">
    <cfRule type="duplicateValues" dxfId="0" priority="23864"/>
  </conditionalFormatting>
  <conditionalFormatting sqref="E512">
    <cfRule type="duplicateValues" dxfId="0" priority="1995"/>
  </conditionalFormatting>
  <conditionalFormatting sqref="A513">
    <cfRule type="duplicateValues" dxfId="0" priority="23863"/>
  </conditionalFormatting>
  <conditionalFormatting sqref="E513">
    <cfRule type="duplicateValues" dxfId="0" priority="1994"/>
  </conditionalFormatting>
  <conditionalFormatting sqref="A514">
    <cfRule type="duplicateValues" dxfId="0" priority="23862"/>
  </conditionalFormatting>
  <conditionalFormatting sqref="E514">
    <cfRule type="duplicateValues" dxfId="0" priority="1992"/>
  </conditionalFormatting>
  <conditionalFormatting sqref="A515">
    <cfRule type="duplicateValues" dxfId="0" priority="23861"/>
  </conditionalFormatting>
  <conditionalFormatting sqref="E515">
    <cfRule type="duplicateValues" dxfId="0" priority="1989"/>
  </conditionalFormatting>
  <conditionalFormatting sqref="A516">
    <cfRule type="duplicateValues" dxfId="0" priority="23860"/>
  </conditionalFormatting>
  <conditionalFormatting sqref="E516">
    <cfRule type="duplicateValues" dxfId="0" priority="1990"/>
  </conditionalFormatting>
  <conditionalFormatting sqref="A517">
    <cfRule type="duplicateValues" dxfId="0" priority="23859"/>
  </conditionalFormatting>
  <conditionalFormatting sqref="E517">
    <cfRule type="duplicateValues" dxfId="0" priority="1991"/>
  </conditionalFormatting>
  <conditionalFormatting sqref="A518">
    <cfRule type="duplicateValues" dxfId="0" priority="23858"/>
  </conditionalFormatting>
  <conditionalFormatting sqref="E518">
    <cfRule type="duplicateValues" dxfId="0" priority="1993"/>
  </conditionalFormatting>
  <conditionalFormatting sqref="A519">
    <cfRule type="duplicateValues" dxfId="0" priority="23857"/>
  </conditionalFormatting>
  <conditionalFormatting sqref="E519">
    <cfRule type="duplicateValues" dxfId="0" priority="1987"/>
  </conditionalFormatting>
  <conditionalFormatting sqref="A520">
    <cfRule type="duplicateValues" dxfId="0" priority="23856"/>
  </conditionalFormatting>
  <conditionalFormatting sqref="E520">
    <cfRule type="duplicateValues" dxfId="0" priority="1986"/>
  </conditionalFormatting>
  <conditionalFormatting sqref="A521">
    <cfRule type="duplicateValues" dxfId="0" priority="23855"/>
  </conditionalFormatting>
  <conditionalFormatting sqref="E521">
    <cfRule type="duplicateValues" dxfId="0" priority="1985"/>
  </conditionalFormatting>
  <conditionalFormatting sqref="A522">
    <cfRule type="duplicateValues" dxfId="0" priority="23854"/>
  </conditionalFormatting>
  <conditionalFormatting sqref="E522">
    <cfRule type="duplicateValues" dxfId="0" priority="1984"/>
  </conditionalFormatting>
  <conditionalFormatting sqref="A523">
    <cfRule type="duplicateValues" dxfId="0" priority="23853"/>
  </conditionalFormatting>
  <conditionalFormatting sqref="E523">
    <cfRule type="duplicateValues" dxfId="0" priority="1983"/>
  </conditionalFormatting>
  <conditionalFormatting sqref="A524">
    <cfRule type="duplicateValues" dxfId="0" priority="23852"/>
  </conditionalFormatting>
  <conditionalFormatting sqref="E524">
    <cfRule type="duplicateValues" dxfId="0" priority="1982"/>
  </conditionalFormatting>
  <conditionalFormatting sqref="A525">
    <cfRule type="duplicateValues" dxfId="0" priority="23851"/>
  </conditionalFormatting>
  <conditionalFormatting sqref="E525">
    <cfRule type="duplicateValues" dxfId="0" priority="1981"/>
  </conditionalFormatting>
  <conditionalFormatting sqref="A526">
    <cfRule type="duplicateValues" dxfId="0" priority="23850"/>
  </conditionalFormatting>
  <conditionalFormatting sqref="E526">
    <cfRule type="duplicateValues" dxfId="0" priority="1980"/>
  </conditionalFormatting>
  <conditionalFormatting sqref="A527">
    <cfRule type="duplicateValues" dxfId="0" priority="23849"/>
  </conditionalFormatting>
  <conditionalFormatting sqref="E527">
    <cfRule type="duplicateValues" dxfId="0" priority="1979"/>
  </conditionalFormatting>
  <conditionalFormatting sqref="A528">
    <cfRule type="duplicateValues" dxfId="0" priority="23848"/>
  </conditionalFormatting>
  <conditionalFormatting sqref="E528">
    <cfRule type="duplicateValues" dxfId="0" priority="1978"/>
  </conditionalFormatting>
  <conditionalFormatting sqref="A529">
    <cfRule type="duplicateValues" dxfId="0" priority="23847"/>
  </conditionalFormatting>
  <conditionalFormatting sqref="E529">
    <cfRule type="duplicateValues" dxfId="0" priority="1977"/>
  </conditionalFormatting>
  <conditionalFormatting sqref="A530">
    <cfRule type="duplicateValues" dxfId="0" priority="23846"/>
  </conditionalFormatting>
  <conditionalFormatting sqref="E530">
    <cfRule type="duplicateValues" dxfId="0" priority="1976"/>
  </conditionalFormatting>
  <conditionalFormatting sqref="A531">
    <cfRule type="duplicateValues" dxfId="0" priority="23845"/>
  </conditionalFormatting>
  <conditionalFormatting sqref="E531">
    <cfRule type="duplicateValues" dxfId="0" priority="1975"/>
  </conditionalFormatting>
  <conditionalFormatting sqref="A532">
    <cfRule type="duplicateValues" dxfId="0" priority="23844"/>
  </conditionalFormatting>
  <conditionalFormatting sqref="E532">
    <cfRule type="duplicateValues" dxfId="0" priority="1973"/>
  </conditionalFormatting>
  <conditionalFormatting sqref="A533">
    <cfRule type="duplicateValues" dxfId="0" priority="23843"/>
  </conditionalFormatting>
  <conditionalFormatting sqref="E533">
    <cfRule type="duplicateValues" dxfId="0" priority="1972"/>
  </conditionalFormatting>
  <conditionalFormatting sqref="A534">
    <cfRule type="duplicateValues" dxfId="0" priority="23842"/>
  </conditionalFormatting>
  <conditionalFormatting sqref="E534">
    <cfRule type="duplicateValues" dxfId="0" priority="1971"/>
  </conditionalFormatting>
  <conditionalFormatting sqref="A535">
    <cfRule type="duplicateValues" dxfId="0" priority="23841"/>
  </conditionalFormatting>
  <conditionalFormatting sqref="E535">
    <cfRule type="duplicateValues" dxfId="0" priority="1970"/>
  </conditionalFormatting>
  <conditionalFormatting sqref="A536">
    <cfRule type="duplicateValues" dxfId="0" priority="23840"/>
  </conditionalFormatting>
  <conditionalFormatting sqref="A537">
    <cfRule type="duplicateValues" dxfId="0" priority="23839"/>
  </conditionalFormatting>
  <conditionalFormatting sqref="A538">
    <cfRule type="duplicateValues" dxfId="0" priority="23838"/>
  </conditionalFormatting>
  <conditionalFormatting sqref="E538">
    <cfRule type="duplicateValues" dxfId="0" priority="1968"/>
  </conditionalFormatting>
  <conditionalFormatting sqref="A539">
    <cfRule type="duplicateValues" dxfId="0" priority="23837"/>
  </conditionalFormatting>
  <conditionalFormatting sqref="E539">
    <cfRule type="duplicateValues" dxfId="0" priority="1967"/>
  </conditionalFormatting>
  <conditionalFormatting sqref="A540">
    <cfRule type="duplicateValues" dxfId="0" priority="23836"/>
  </conditionalFormatting>
  <conditionalFormatting sqref="E540">
    <cfRule type="duplicateValues" dxfId="0" priority="1966"/>
  </conditionalFormatting>
  <conditionalFormatting sqref="A541">
    <cfRule type="duplicateValues" dxfId="0" priority="23835"/>
  </conditionalFormatting>
  <conditionalFormatting sqref="E541">
    <cfRule type="duplicateValues" dxfId="0" priority="1965"/>
  </conditionalFormatting>
  <conditionalFormatting sqref="A542">
    <cfRule type="duplicateValues" dxfId="0" priority="23834"/>
  </conditionalFormatting>
  <conditionalFormatting sqref="E542">
    <cfRule type="duplicateValues" dxfId="0" priority="1964"/>
  </conditionalFormatting>
  <conditionalFormatting sqref="A543">
    <cfRule type="duplicateValues" dxfId="0" priority="23833"/>
  </conditionalFormatting>
  <conditionalFormatting sqref="E543">
    <cfRule type="duplicateValues" dxfId="0" priority="1963"/>
  </conditionalFormatting>
  <conditionalFormatting sqref="A544">
    <cfRule type="duplicateValues" dxfId="0" priority="23832"/>
  </conditionalFormatting>
  <conditionalFormatting sqref="E544">
    <cfRule type="duplicateValues" dxfId="0" priority="1962"/>
  </conditionalFormatting>
  <conditionalFormatting sqref="A545">
    <cfRule type="duplicateValues" dxfId="0" priority="23831"/>
  </conditionalFormatting>
  <conditionalFormatting sqref="E545">
    <cfRule type="duplicateValues" dxfId="0" priority="1961"/>
  </conditionalFormatting>
  <conditionalFormatting sqref="A546">
    <cfRule type="duplicateValues" dxfId="0" priority="23830"/>
  </conditionalFormatting>
  <conditionalFormatting sqref="E546">
    <cfRule type="duplicateValues" dxfId="0" priority="1960"/>
  </conditionalFormatting>
  <conditionalFormatting sqref="A547">
    <cfRule type="duplicateValues" dxfId="0" priority="23829"/>
  </conditionalFormatting>
  <conditionalFormatting sqref="E547">
    <cfRule type="duplicateValues" dxfId="0" priority="1959"/>
  </conditionalFormatting>
  <conditionalFormatting sqref="A548">
    <cfRule type="duplicateValues" dxfId="0" priority="23828"/>
  </conditionalFormatting>
  <conditionalFormatting sqref="E548">
    <cfRule type="duplicateValues" dxfId="0" priority="1958"/>
  </conditionalFormatting>
  <conditionalFormatting sqref="A549">
    <cfRule type="duplicateValues" dxfId="0" priority="23827"/>
  </conditionalFormatting>
  <conditionalFormatting sqref="E549">
    <cfRule type="duplicateValues" dxfId="0" priority="1957"/>
  </conditionalFormatting>
  <conditionalFormatting sqref="A550">
    <cfRule type="duplicateValues" dxfId="0" priority="23826"/>
  </conditionalFormatting>
  <conditionalFormatting sqref="E550">
    <cfRule type="duplicateValues" dxfId="0" priority="1956"/>
  </conditionalFormatting>
  <conditionalFormatting sqref="A551">
    <cfRule type="duplicateValues" dxfId="0" priority="23825"/>
  </conditionalFormatting>
  <conditionalFormatting sqref="E551">
    <cfRule type="duplicateValues" dxfId="0" priority="1955"/>
  </conditionalFormatting>
  <conditionalFormatting sqref="A552">
    <cfRule type="duplicateValues" dxfId="0" priority="23824"/>
  </conditionalFormatting>
  <conditionalFormatting sqref="E552">
    <cfRule type="duplicateValues" dxfId="0" priority="1954"/>
  </conditionalFormatting>
  <conditionalFormatting sqref="A553">
    <cfRule type="duplicateValues" dxfId="0" priority="23823"/>
  </conditionalFormatting>
  <conditionalFormatting sqref="E553">
    <cfRule type="duplicateValues" dxfId="0" priority="1953"/>
  </conditionalFormatting>
  <conditionalFormatting sqref="A554">
    <cfRule type="duplicateValues" dxfId="0" priority="23822"/>
  </conditionalFormatting>
  <conditionalFormatting sqref="E554">
    <cfRule type="duplicateValues" dxfId="0" priority="1952"/>
  </conditionalFormatting>
  <conditionalFormatting sqref="A555">
    <cfRule type="duplicateValues" dxfId="0" priority="23821"/>
  </conditionalFormatting>
  <conditionalFormatting sqref="E555">
    <cfRule type="duplicateValues" dxfId="0" priority="1951"/>
  </conditionalFormatting>
  <conditionalFormatting sqref="A556">
    <cfRule type="duplicateValues" dxfId="0" priority="23820"/>
  </conditionalFormatting>
  <conditionalFormatting sqref="E556">
    <cfRule type="duplicateValues" dxfId="0" priority="1950"/>
  </conditionalFormatting>
  <conditionalFormatting sqref="A557">
    <cfRule type="duplicateValues" dxfId="0" priority="23819"/>
  </conditionalFormatting>
  <conditionalFormatting sqref="E557">
    <cfRule type="duplicateValues" dxfId="0" priority="1949"/>
  </conditionalFormatting>
  <conditionalFormatting sqref="A558">
    <cfRule type="duplicateValues" dxfId="0" priority="23818"/>
  </conditionalFormatting>
  <conditionalFormatting sqref="E558">
    <cfRule type="duplicateValues" dxfId="0" priority="1948"/>
  </conditionalFormatting>
  <conditionalFormatting sqref="A559">
    <cfRule type="duplicateValues" dxfId="0" priority="23817"/>
  </conditionalFormatting>
  <conditionalFormatting sqref="E559">
    <cfRule type="duplicateValues" dxfId="0" priority="1947"/>
  </conditionalFormatting>
  <conditionalFormatting sqref="A560">
    <cfRule type="duplicateValues" dxfId="0" priority="23816"/>
  </conditionalFormatting>
  <conditionalFormatting sqref="E560">
    <cfRule type="duplicateValues" dxfId="0" priority="1946"/>
  </conditionalFormatting>
  <conditionalFormatting sqref="E561">
    <cfRule type="duplicateValues" dxfId="0" priority="1945"/>
  </conditionalFormatting>
  <conditionalFormatting sqref="E562">
    <cfRule type="duplicateValues" dxfId="0" priority="1944"/>
  </conditionalFormatting>
  <conditionalFormatting sqref="E563">
    <cfRule type="duplicateValues" dxfId="0" priority="1943"/>
  </conditionalFormatting>
  <conditionalFormatting sqref="E564">
    <cfRule type="duplicateValues" dxfId="0" priority="1942"/>
  </conditionalFormatting>
  <conditionalFormatting sqref="E565">
    <cfRule type="duplicateValues" dxfId="0" priority="1941"/>
  </conditionalFormatting>
  <conditionalFormatting sqref="E566">
    <cfRule type="duplicateValues" dxfId="0" priority="1940"/>
  </conditionalFormatting>
  <conditionalFormatting sqref="E567">
    <cfRule type="duplicateValues" dxfId="0" priority="1939"/>
  </conditionalFormatting>
  <conditionalFormatting sqref="B568">
    <cfRule type="duplicateValues" dxfId="0" priority="125"/>
  </conditionalFormatting>
  <conditionalFormatting sqref="B569">
    <cfRule type="duplicateValues" dxfId="0" priority="124"/>
  </conditionalFormatting>
  <conditionalFormatting sqref="E570">
    <cfRule type="duplicateValues" dxfId="0" priority="1938"/>
  </conditionalFormatting>
  <conditionalFormatting sqref="A572">
    <cfRule type="duplicateValues" dxfId="0" priority="23814"/>
  </conditionalFormatting>
  <conditionalFormatting sqref="A573">
    <cfRule type="duplicateValues" dxfId="0" priority="23813"/>
  </conditionalFormatting>
  <conditionalFormatting sqref="E573">
    <cfRule type="duplicateValues" dxfId="0" priority="1936"/>
  </conditionalFormatting>
  <conditionalFormatting sqref="A574">
    <cfRule type="duplicateValues" dxfId="0" priority="23812"/>
  </conditionalFormatting>
  <conditionalFormatting sqref="E574">
    <cfRule type="duplicateValues" dxfId="0" priority="1581"/>
  </conditionalFormatting>
  <conditionalFormatting sqref="A575">
    <cfRule type="duplicateValues" dxfId="0" priority="23811"/>
  </conditionalFormatting>
  <conditionalFormatting sqref="E575">
    <cfRule type="duplicateValues" dxfId="0" priority="1935"/>
  </conditionalFormatting>
  <conditionalFormatting sqref="A576">
    <cfRule type="duplicateValues" dxfId="0" priority="23810"/>
  </conditionalFormatting>
  <conditionalFormatting sqref="E576">
    <cfRule type="duplicateValues" dxfId="0" priority="1934"/>
  </conditionalFormatting>
  <conditionalFormatting sqref="A577">
    <cfRule type="duplicateValues" dxfId="0" priority="23809"/>
  </conditionalFormatting>
  <conditionalFormatting sqref="E577">
    <cfRule type="duplicateValues" dxfId="0" priority="1933"/>
  </conditionalFormatting>
  <conditionalFormatting sqref="A578">
    <cfRule type="duplicateValues" dxfId="0" priority="23808"/>
  </conditionalFormatting>
  <conditionalFormatting sqref="E578">
    <cfRule type="duplicateValues" dxfId="0" priority="1932"/>
  </conditionalFormatting>
  <conditionalFormatting sqref="A579">
    <cfRule type="duplicateValues" dxfId="0" priority="23807"/>
  </conditionalFormatting>
  <conditionalFormatting sqref="E579">
    <cfRule type="duplicateValues" dxfId="0" priority="1931"/>
  </conditionalFormatting>
  <conditionalFormatting sqref="A580">
    <cfRule type="duplicateValues" dxfId="0" priority="23806"/>
  </conditionalFormatting>
  <conditionalFormatting sqref="E580">
    <cfRule type="duplicateValues" dxfId="0" priority="1930"/>
  </conditionalFormatting>
  <conditionalFormatting sqref="A581">
    <cfRule type="duplicateValues" dxfId="0" priority="23805"/>
  </conditionalFormatting>
  <conditionalFormatting sqref="E581">
    <cfRule type="duplicateValues" dxfId="0" priority="1929"/>
  </conditionalFormatting>
  <conditionalFormatting sqref="A582">
    <cfRule type="duplicateValues" dxfId="0" priority="23804"/>
  </conditionalFormatting>
  <conditionalFormatting sqref="E582">
    <cfRule type="duplicateValues" dxfId="0" priority="1928"/>
  </conditionalFormatting>
  <conditionalFormatting sqref="A583">
    <cfRule type="duplicateValues" dxfId="0" priority="23803"/>
  </conditionalFormatting>
  <conditionalFormatting sqref="E583">
    <cfRule type="duplicateValues" dxfId="0" priority="1927"/>
  </conditionalFormatting>
  <conditionalFormatting sqref="A584">
    <cfRule type="duplicateValues" dxfId="0" priority="23802"/>
  </conditionalFormatting>
  <conditionalFormatting sqref="E584">
    <cfRule type="duplicateValues" dxfId="0" priority="1926"/>
  </conditionalFormatting>
  <conditionalFormatting sqref="A585">
    <cfRule type="duplicateValues" dxfId="0" priority="23801"/>
  </conditionalFormatting>
  <conditionalFormatting sqref="E585">
    <cfRule type="duplicateValues" dxfId="0" priority="1925"/>
  </conditionalFormatting>
  <conditionalFormatting sqref="A586">
    <cfRule type="duplicateValues" dxfId="0" priority="23800"/>
  </conditionalFormatting>
  <conditionalFormatting sqref="E586">
    <cfRule type="duplicateValues" dxfId="0" priority="1924"/>
  </conditionalFormatting>
  <conditionalFormatting sqref="A587">
    <cfRule type="duplicateValues" dxfId="0" priority="23799"/>
  </conditionalFormatting>
  <conditionalFormatting sqref="E587">
    <cfRule type="duplicateValues" dxfId="0" priority="1923"/>
  </conditionalFormatting>
  <conditionalFormatting sqref="A588">
    <cfRule type="duplicateValues" dxfId="0" priority="23798"/>
  </conditionalFormatting>
  <conditionalFormatting sqref="E588">
    <cfRule type="duplicateValues" dxfId="0" priority="1922"/>
  </conditionalFormatting>
  <conditionalFormatting sqref="A589">
    <cfRule type="duplicateValues" dxfId="0" priority="23797"/>
  </conditionalFormatting>
  <conditionalFormatting sqref="E589">
    <cfRule type="duplicateValues" dxfId="0" priority="1921"/>
  </conditionalFormatting>
  <conditionalFormatting sqref="A590">
    <cfRule type="duplicateValues" dxfId="0" priority="23796"/>
  </conditionalFormatting>
  <conditionalFormatting sqref="E590">
    <cfRule type="duplicateValues" dxfId="0" priority="1920"/>
  </conditionalFormatting>
  <conditionalFormatting sqref="A591">
    <cfRule type="duplicateValues" dxfId="0" priority="23795"/>
  </conditionalFormatting>
  <conditionalFormatting sqref="E591">
    <cfRule type="duplicateValues" dxfId="0" priority="1919"/>
  </conditionalFormatting>
  <conditionalFormatting sqref="A592">
    <cfRule type="duplicateValues" dxfId="0" priority="23794"/>
  </conditionalFormatting>
  <conditionalFormatting sqref="E592">
    <cfRule type="duplicateValues" dxfId="0" priority="1918"/>
  </conditionalFormatting>
  <conditionalFormatting sqref="A593">
    <cfRule type="duplicateValues" dxfId="0" priority="23793"/>
  </conditionalFormatting>
  <conditionalFormatting sqref="E593">
    <cfRule type="duplicateValues" dxfId="0" priority="1917"/>
  </conditionalFormatting>
  <conditionalFormatting sqref="A594">
    <cfRule type="duplicateValues" dxfId="0" priority="23792"/>
  </conditionalFormatting>
  <conditionalFormatting sqref="A595">
    <cfRule type="duplicateValues" dxfId="0" priority="23791"/>
  </conditionalFormatting>
  <conditionalFormatting sqref="A596">
    <cfRule type="duplicateValues" dxfId="0" priority="23790"/>
  </conditionalFormatting>
  <conditionalFormatting sqref="A597">
    <cfRule type="duplicateValues" dxfId="0" priority="23789"/>
  </conditionalFormatting>
  <conditionalFormatting sqref="E597">
    <cfRule type="duplicateValues" dxfId="0" priority="1915"/>
  </conditionalFormatting>
  <conditionalFormatting sqref="A598">
    <cfRule type="duplicateValues" dxfId="0" priority="23788"/>
  </conditionalFormatting>
  <conditionalFormatting sqref="A599">
    <cfRule type="duplicateValues" dxfId="0" priority="23787"/>
  </conditionalFormatting>
  <conditionalFormatting sqref="E599">
    <cfRule type="duplicateValues" dxfId="0" priority="1914"/>
  </conditionalFormatting>
  <conditionalFormatting sqref="A600">
    <cfRule type="duplicateValues" dxfId="0" priority="23786"/>
  </conditionalFormatting>
  <conditionalFormatting sqref="E600">
    <cfRule type="duplicateValues" dxfId="0" priority="1913"/>
  </conditionalFormatting>
  <conditionalFormatting sqref="A601">
    <cfRule type="duplicateValues" dxfId="0" priority="23785"/>
  </conditionalFormatting>
  <conditionalFormatting sqref="A602">
    <cfRule type="duplicateValues" dxfId="0" priority="23784"/>
  </conditionalFormatting>
  <conditionalFormatting sqref="A603">
    <cfRule type="duplicateValues" dxfId="0" priority="23783"/>
  </conditionalFormatting>
  <conditionalFormatting sqref="E603">
    <cfRule type="duplicateValues" dxfId="0" priority="1910"/>
  </conditionalFormatting>
  <conditionalFormatting sqref="A604">
    <cfRule type="duplicateValues" dxfId="0" priority="23782"/>
  </conditionalFormatting>
  <conditionalFormatting sqref="E604">
    <cfRule type="duplicateValues" dxfId="0" priority="1909"/>
  </conditionalFormatting>
  <conditionalFormatting sqref="A605">
    <cfRule type="duplicateValues" dxfId="0" priority="23781"/>
  </conditionalFormatting>
  <conditionalFormatting sqref="E605">
    <cfRule type="duplicateValues" dxfId="0" priority="1908"/>
  </conditionalFormatting>
  <conditionalFormatting sqref="A606">
    <cfRule type="duplicateValues" dxfId="0" priority="23780"/>
  </conditionalFormatting>
  <conditionalFormatting sqref="E606">
    <cfRule type="duplicateValues" dxfId="0" priority="1907"/>
  </conditionalFormatting>
  <conditionalFormatting sqref="A607">
    <cfRule type="duplicateValues" dxfId="0" priority="23779"/>
  </conditionalFormatting>
  <conditionalFormatting sqref="E607">
    <cfRule type="duplicateValues" dxfId="0" priority="1906"/>
  </conditionalFormatting>
  <conditionalFormatting sqref="A608">
    <cfRule type="duplicateValues" dxfId="0" priority="23778"/>
  </conditionalFormatting>
  <conditionalFormatting sqref="E608">
    <cfRule type="duplicateValues" dxfId="0" priority="1905"/>
  </conditionalFormatting>
  <conditionalFormatting sqref="A609">
    <cfRule type="duplicateValues" dxfId="0" priority="23777"/>
  </conditionalFormatting>
  <conditionalFormatting sqref="E609">
    <cfRule type="duplicateValues" dxfId="0" priority="1904"/>
  </conditionalFormatting>
  <conditionalFormatting sqref="A610">
    <cfRule type="duplicateValues" dxfId="0" priority="23776"/>
  </conditionalFormatting>
  <conditionalFormatting sqref="E610">
    <cfRule type="duplicateValues" dxfId="0" priority="1903"/>
  </conditionalFormatting>
  <conditionalFormatting sqref="A611">
    <cfRule type="duplicateValues" dxfId="0" priority="23775"/>
  </conditionalFormatting>
  <conditionalFormatting sqref="E611">
    <cfRule type="duplicateValues" dxfId="0" priority="1902"/>
  </conditionalFormatting>
  <conditionalFormatting sqref="A612">
    <cfRule type="duplicateValues" dxfId="0" priority="23774"/>
  </conditionalFormatting>
  <conditionalFormatting sqref="E612">
    <cfRule type="duplicateValues" dxfId="0" priority="2096"/>
  </conditionalFormatting>
  <conditionalFormatting sqref="A613">
    <cfRule type="duplicateValues" dxfId="0" priority="23773"/>
  </conditionalFormatting>
  <conditionalFormatting sqref="E613">
    <cfRule type="duplicateValues" dxfId="0" priority="1901"/>
  </conditionalFormatting>
  <conditionalFormatting sqref="A614">
    <cfRule type="duplicateValues" dxfId="0" priority="23772"/>
  </conditionalFormatting>
  <conditionalFormatting sqref="E614">
    <cfRule type="duplicateValues" dxfId="0" priority="1900"/>
  </conditionalFormatting>
  <conditionalFormatting sqref="A615">
    <cfRule type="duplicateValues" dxfId="0" priority="23771"/>
  </conditionalFormatting>
  <conditionalFormatting sqref="E615">
    <cfRule type="duplicateValues" dxfId="0" priority="1899"/>
  </conditionalFormatting>
  <conditionalFormatting sqref="A616">
    <cfRule type="duplicateValues" dxfId="0" priority="23770"/>
  </conditionalFormatting>
  <conditionalFormatting sqref="E616">
    <cfRule type="duplicateValues" dxfId="0" priority="1898"/>
  </conditionalFormatting>
  <conditionalFormatting sqref="A617">
    <cfRule type="duplicateValues" dxfId="0" priority="23769"/>
  </conditionalFormatting>
  <conditionalFormatting sqref="E617">
    <cfRule type="duplicateValues" dxfId="0" priority="1897"/>
  </conditionalFormatting>
  <conditionalFormatting sqref="A618">
    <cfRule type="duplicateValues" dxfId="0" priority="23768"/>
  </conditionalFormatting>
  <conditionalFormatting sqref="E618">
    <cfRule type="duplicateValues" dxfId="0" priority="1896"/>
  </conditionalFormatting>
  <conditionalFormatting sqref="A619">
    <cfRule type="duplicateValues" dxfId="0" priority="23767"/>
  </conditionalFormatting>
  <conditionalFormatting sqref="E619">
    <cfRule type="duplicateValues" dxfId="0" priority="1895"/>
  </conditionalFormatting>
  <conditionalFormatting sqref="A620">
    <cfRule type="duplicateValues" dxfId="0" priority="23766"/>
  </conditionalFormatting>
  <conditionalFormatting sqref="E620">
    <cfRule type="duplicateValues" dxfId="0" priority="1893"/>
  </conditionalFormatting>
  <conditionalFormatting sqref="A621">
    <cfRule type="duplicateValues" dxfId="0" priority="23765"/>
  </conditionalFormatting>
  <conditionalFormatting sqref="E621">
    <cfRule type="duplicateValues" dxfId="0" priority="1894"/>
  </conditionalFormatting>
  <conditionalFormatting sqref="A622">
    <cfRule type="duplicateValues" dxfId="0" priority="23764"/>
  </conditionalFormatting>
  <conditionalFormatting sqref="E622">
    <cfRule type="duplicateValues" dxfId="0" priority="1890"/>
  </conditionalFormatting>
  <conditionalFormatting sqref="A623">
    <cfRule type="duplicateValues" dxfId="0" priority="23763"/>
  </conditionalFormatting>
  <conditionalFormatting sqref="E623">
    <cfRule type="duplicateValues" dxfId="0" priority="1889"/>
  </conditionalFormatting>
  <conditionalFormatting sqref="E624">
    <cfRule type="duplicateValues" dxfId="0" priority="1892"/>
  </conditionalFormatting>
  <conditionalFormatting sqref="E625">
    <cfRule type="duplicateValues" dxfId="0" priority="1891"/>
  </conditionalFormatting>
  <conditionalFormatting sqref="E626">
    <cfRule type="duplicateValues" dxfId="0" priority="1888"/>
  </conditionalFormatting>
  <conditionalFormatting sqref="E627">
    <cfRule type="duplicateValues" dxfId="0" priority="1887"/>
  </conditionalFormatting>
  <conditionalFormatting sqref="E628">
    <cfRule type="duplicateValues" dxfId="0" priority="1886"/>
  </conditionalFormatting>
  <conditionalFormatting sqref="E629">
    <cfRule type="duplicateValues" dxfId="0" priority="1885"/>
  </conditionalFormatting>
  <conditionalFormatting sqref="E632">
    <cfRule type="duplicateValues" dxfId="0" priority="1883"/>
  </conditionalFormatting>
  <conditionalFormatting sqref="A633">
    <cfRule type="duplicateValues" dxfId="0" priority="23761"/>
  </conditionalFormatting>
  <conditionalFormatting sqref="E633">
    <cfRule type="duplicateValues" dxfId="0" priority="1881"/>
  </conditionalFormatting>
  <conditionalFormatting sqref="A634">
    <cfRule type="duplicateValues" dxfId="0" priority="23760"/>
  </conditionalFormatting>
  <conditionalFormatting sqref="E634">
    <cfRule type="duplicateValues" dxfId="0" priority="1880"/>
  </conditionalFormatting>
  <conditionalFormatting sqref="A635">
    <cfRule type="duplicateValues" dxfId="0" priority="23759"/>
  </conditionalFormatting>
  <conditionalFormatting sqref="E635">
    <cfRule type="duplicateValues" dxfId="0" priority="1879"/>
  </conditionalFormatting>
  <conditionalFormatting sqref="A636">
    <cfRule type="duplicateValues" dxfId="0" priority="23758"/>
  </conditionalFormatting>
  <conditionalFormatting sqref="E636">
    <cfRule type="duplicateValues" dxfId="0" priority="1878"/>
  </conditionalFormatting>
  <conditionalFormatting sqref="A637">
    <cfRule type="duplicateValues" dxfId="0" priority="23757"/>
  </conditionalFormatting>
  <conditionalFormatting sqref="E637">
    <cfRule type="duplicateValues" dxfId="0" priority="1877"/>
  </conditionalFormatting>
  <conditionalFormatting sqref="A638">
    <cfRule type="duplicateValues" dxfId="0" priority="23756"/>
  </conditionalFormatting>
  <conditionalFormatting sqref="E638">
    <cfRule type="duplicateValues" dxfId="0" priority="1876"/>
  </conditionalFormatting>
  <conditionalFormatting sqref="A639">
    <cfRule type="duplicateValues" dxfId="0" priority="23755"/>
  </conditionalFormatting>
  <conditionalFormatting sqref="E639">
    <cfRule type="duplicateValues" dxfId="0" priority="1874"/>
  </conditionalFormatting>
  <conditionalFormatting sqref="A640">
    <cfRule type="duplicateValues" dxfId="0" priority="23754"/>
  </conditionalFormatting>
  <conditionalFormatting sqref="B640">
    <cfRule type="duplicateValues" dxfId="0" priority="764"/>
  </conditionalFormatting>
  <conditionalFormatting sqref="A641">
    <cfRule type="duplicateValues" dxfId="0" priority="23753"/>
  </conditionalFormatting>
  <conditionalFormatting sqref="B641">
    <cfRule type="duplicateValues" dxfId="0" priority="599"/>
  </conditionalFormatting>
  <conditionalFormatting sqref="A642">
    <cfRule type="duplicateValues" dxfId="0" priority="23752"/>
  </conditionalFormatting>
  <conditionalFormatting sqref="A643">
    <cfRule type="duplicateValues" dxfId="0" priority="23751"/>
  </conditionalFormatting>
  <conditionalFormatting sqref="B643">
    <cfRule type="duplicateValues" dxfId="0" priority="595"/>
  </conditionalFormatting>
  <conditionalFormatting sqref="A644">
    <cfRule type="duplicateValues" dxfId="0" priority="23750"/>
  </conditionalFormatting>
  <conditionalFormatting sqref="B644">
    <cfRule type="duplicateValues" dxfId="0" priority="756"/>
  </conditionalFormatting>
  <conditionalFormatting sqref="A645">
    <cfRule type="duplicateValues" dxfId="0" priority="23749"/>
  </conditionalFormatting>
  <conditionalFormatting sqref="E645">
    <cfRule type="duplicateValues" dxfId="0" priority="1873"/>
  </conditionalFormatting>
  <conditionalFormatting sqref="A646">
    <cfRule type="duplicateValues" dxfId="0" priority="23748"/>
  </conditionalFormatting>
  <conditionalFormatting sqref="E646">
    <cfRule type="duplicateValues" dxfId="0" priority="1872"/>
  </conditionalFormatting>
  <conditionalFormatting sqref="A647">
    <cfRule type="duplicateValues" dxfId="0" priority="23747"/>
  </conditionalFormatting>
  <conditionalFormatting sqref="E647">
    <cfRule type="duplicateValues" dxfId="0" priority="1871"/>
  </conditionalFormatting>
  <conditionalFormatting sqref="A648">
    <cfRule type="duplicateValues" dxfId="0" priority="23746"/>
  </conditionalFormatting>
  <conditionalFormatting sqref="E648">
    <cfRule type="duplicateValues" dxfId="0" priority="1870"/>
  </conditionalFormatting>
  <conditionalFormatting sqref="A649">
    <cfRule type="duplicateValues" dxfId="0" priority="23745"/>
  </conditionalFormatting>
  <conditionalFormatting sqref="E649">
    <cfRule type="duplicateValues" dxfId="0" priority="1869"/>
  </conditionalFormatting>
  <conditionalFormatting sqref="A650">
    <cfRule type="duplicateValues" dxfId="0" priority="23744"/>
  </conditionalFormatting>
  <conditionalFormatting sqref="B650">
    <cfRule type="duplicateValues" dxfId="0" priority="519"/>
  </conditionalFormatting>
  <conditionalFormatting sqref="E650">
    <cfRule type="duplicateValues" dxfId="0" priority="504"/>
  </conditionalFormatting>
  <conditionalFormatting sqref="A662">
    <cfRule type="duplicateValues" dxfId="0" priority="23742"/>
  </conditionalFormatting>
  <conditionalFormatting sqref="A663">
    <cfRule type="duplicateValues" dxfId="0" priority="23741"/>
  </conditionalFormatting>
  <conditionalFormatting sqref="E663">
    <cfRule type="duplicateValues" dxfId="0" priority="1866"/>
  </conditionalFormatting>
  <conditionalFormatting sqref="A664">
    <cfRule type="duplicateValues" dxfId="0" priority="23740"/>
  </conditionalFormatting>
  <conditionalFormatting sqref="E664">
    <cfRule type="duplicateValues" dxfId="0" priority="1863"/>
  </conditionalFormatting>
  <conditionalFormatting sqref="A665">
    <cfRule type="duplicateValues" dxfId="0" priority="23739"/>
  </conditionalFormatting>
  <conditionalFormatting sqref="E665">
    <cfRule type="duplicateValues" dxfId="0" priority="1864"/>
  </conditionalFormatting>
  <conditionalFormatting sqref="A666">
    <cfRule type="duplicateValues" dxfId="0" priority="23738"/>
  </conditionalFormatting>
  <conditionalFormatting sqref="E666">
    <cfRule type="duplicateValues" dxfId="0" priority="1862"/>
  </conditionalFormatting>
  <conditionalFormatting sqref="A667">
    <cfRule type="duplicateValues" dxfId="0" priority="23737"/>
  </conditionalFormatting>
  <conditionalFormatting sqref="E667">
    <cfRule type="duplicateValues" dxfId="0" priority="1861"/>
  </conditionalFormatting>
  <conditionalFormatting sqref="A668">
    <cfRule type="duplicateValues" dxfId="0" priority="23736"/>
  </conditionalFormatting>
  <conditionalFormatting sqref="E668">
    <cfRule type="duplicateValues" dxfId="0" priority="1860"/>
  </conditionalFormatting>
  <conditionalFormatting sqref="A669">
    <cfRule type="duplicateValues" dxfId="0" priority="23735"/>
  </conditionalFormatting>
  <conditionalFormatting sqref="E669">
    <cfRule type="duplicateValues" dxfId="0" priority="1859"/>
  </conditionalFormatting>
  <conditionalFormatting sqref="A670">
    <cfRule type="duplicateValues" dxfId="0" priority="23734"/>
  </conditionalFormatting>
  <conditionalFormatting sqref="E670">
    <cfRule type="duplicateValues" dxfId="0" priority="1858"/>
  </conditionalFormatting>
  <conditionalFormatting sqref="A671">
    <cfRule type="duplicateValues" dxfId="0" priority="23733"/>
  </conditionalFormatting>
  <conditionalFormatting sqref="E671">
    <cfRule type="duplicateValues" dxfId="0" priority="1857"/>
  </conditionalFormatting>
  <conditionalFormatting sqref="A672">
    <cfRule type="duplicateValues" dxfId="0" priority="23732"/>
  </conditionalFormatting>
  <conditionalFormatting sqref="E672">
    <cfRule type="duplicateValues" dxfId="0" priority="1856"/>
  </conditionalFormatting>
  <conditionalFormatting sqref="A673">
    <cfRule type="duplicateValues" dxfId="0" priority="23731"/>
  </conditionalFormatting>
  <conditionalFormatting sqref="E673">
    <cfRule type="duplicateValues" dxfId="0" priority="1854"/>
  </conditionalFormatting>
  <conditionalFormatting sqref="A674">
    <cfRule type="duplicateValues" dxfId="0" priority="23730"/>
  </conditionalFormatting>
  <conditionalFormatting sqref="E674">
    <cfRule type="duplicateValues" dxfId="0" priority="1853"/>
  </conditionalFormatting>
  <conditionalFormatting sqref="A675">
    <cfRule type="duplicateValues" dxfId="0" priority="23729"/>
  </conditionalFormatting>
  <conditionalFormatting sqref="E675">
    <cfRule type="duplicateValues" dxfId="0" priority="1852"/>
  </conditionalFormatting>
  <conditionalFormatting sqref="A676">
    <cfRule type="duplicateValues" dxfId="0" priority="23728"/>
  </conditionalFormatting>
  <conditionalFormatting sqref="E676">
    <cfRule type="duplicateValues" dxfId="0" priority="1851"/>
  </conditionalFormatting>
  <conditionalFormatting sqref="A677">
    <cfRule type="duplicateValues" dxfId="0" priority="23727"/>
  </conditionalFormatting>
  <conditionalFormatting sqref="E677">
    <cfRule type="duplicateValues" dxfId="0" priority="1850"/>
  </conditionalFormatting>
  <conditionalFormatting sqref="A678">
    <cfRule type="duplicateValues" dxfId="0" priority="23726"/>
  </conditionalFormatting>
  <conditionalFormatting sqref="E678">
    <cfRule type="duplicateValues" dxfId="0" priority="1849"/>
  </conditionalFormatting>
  <conditionalFormatting sqref="A679">
    <cfRule type="duplicateValues" dxfId="0" priority="23725"/>
  </conditionalFormatting>
  <conditionalFormatting sqref="E679">
    <cfRule type="duplicateValues" dxfId="0" priority="1848"/>
  </conditionalFormatting>
  <conditionalFormatting sqref="A682">
    <cfRule type="duplicateValues" dxfId="0" priority="23723"/>
  </conditionalFormatting>
  <conditionalFormatting sqref="E682">
    <cfRule type="duplicateValues" dxfId="0" priority="1845"/>
  </conditionalFormatting>
  <conditionalFormatting sqref="A683">
    <cfRule type="duplicateValues" dxfId="0" priority="23722"/>
  </conditionalFormatting>
  <conditionalFormatting sqref="E683">
    <cfRule type="duplicateValues" dxfId="0" priority="1844"/>
  </conditionalFormatting>
  <conditionalFormatting sqref="A684">
    <cfRule type="duplicateValues" dxfId="0" priority="23721"/>
  </conditionalFormatting>
  <conditionalFormatting sqref="E684">
    <cfRule type="duplicateValues" dxfId="0" priority="1843"/>
  </conditionalFormatting>
  <conditionalFormatting sqref="A685">
    <cfRule type="duplicateValues" dxfId="0" priority="23720"/>
  </conditionalFormatting>
  <conditionalFormatting sqref="E685">
    <cfRule type="duplicateValues" dxfId="0" priority="1842"/>
  </conditionalFormatting>
  <conditionalFormatting sqref="A686">
    <cfRule type="duplicateValues" dxfId="0" priority="23719"/>
  </conditionalFormatting>
  <conditionalFormatting sqref="A687">
    <cfRule type="duplicateValues" dxfId="0" priority="23718"/>
  </conditionalFormatting>
  <conditionalFormatting sqref="E687">
    <cfRule type="duplicateValues" dxfId="0" priority="1839"/>
  </conditionalFormatting>
  <conditionalFormatting sqref="A688">
    <cfRule type="duplicateValues" dxfId="0" priority="23717"/>
  </conditionalFormatting>
  <conditionalFormatting sqref="E688">
    <cfRule type="duplicateValues" dxfId="0" priority="1838"/>
  </conditionalFormatting>
  <conditionalFormatting sqref="A689">
    <cfRule type="duplicateValues" dxfId="0" priority="23716"/>
  </conditionalFormatting>
  <conditionalFormatting sqref="E689">
    <cfRule type="duplicateValues" dxfId="0" priority="1837"/>
  </conditionalFormatting>
  <conditionalFormatting sqref="A690">
    <cfRule type="duplicateValues" dxfId="0" priority="23715"/>
  </conditionalFormatting>
  <conditionalFormatting sqref="E690">
    <cfRule type="duplicateValues" dxfId="0" priority="2125"/>
  </conditionalFormatting>
  <conditionalFormatting sqref="A691">
    <cfRule type="duplicateValues" dxfId="0" priority="23714"/>
  </conditionalFormatting>
  <conditionalFormatting sqref="A692">
    <cfRule type="duplicateValues" dxfId="0" priority="23713"/>
  </conditionalFormatting>
  <conditionalFormatting sqref="E692">
    <cfRule type="duplicateValues" dxfId="0" priority="1578"/>
  </conditionalFormatting>
  <conditionalFormatting sqref="A693">
    <cfRule type="duplicateValues" dxfId="0" priority="23712"/>
  </conditionalFormatting>
  <conditionalFormatting sqref="A694">
    <cfRule type="duplicateValues" dxfId="0" priority="23711"/>
  </conditionalFormatting>
  <conditionalFormatting sqref="A695">
    <cfRule type="duplicateValues" dxfId="0" priority="23710"/>
  </conditionalFormatting>
  <conditionalFormatting sqref="A696">
    <cfRule type="duplicateValues" dxfId="0" priority="23709"/>
  </conditionalFormatting>
  <conditionalFormatting sqref="E696">
    <cfRule type="duplicateValues" dxfId="0" priority="1841"/>
  </conditionalFormatting>
  <conditionalFormatting sqref="A701">
    <cfRule type="duplicateValues" dxfId="0" priority="23707"/>
  </conditionalFormatting>
  <conditionalFormatting sqref="E701">
    <cfRule type="duplicateValues" dxfId="0" priority="1835"/>
  </conditionalFormatting>
  <conditionalFormatting sqref="A702">
    <cfRule type="duplicateValues" dxfId="0" priority="23706"/>
  </conditionalFormatting>
  <conditionalFormatting sqref="E702">
    <cfRule type="duplicateValues" dxfId="0" priority="1836"/>
  </conditionalFormatting>
  <conditionalFormatting sqref="A703">
    <cfRule type="duplicateValues" dxfId="0" priority="23705"/>
  </conditionalFormatting>
  <conditionalFormatting sqref="E703">
    <cfRule type="duplicateValues" dxfId="0" priority="1834"/>
  </conditionalFormatting>
  <conditionalFormatting sqref="A704">
    <cfRule type="duplicateValues" dxfId="0" priority="23704"/>
  </conditionalFormatting>
  <conditionalFormatting sqref="E704">
    <cfRule type="duplicateValues" dxfId="0" priority="1833"/>
  </conditionalFormatting>
  <conditionalFormatting sqref="A705">
    <cfRule type="duplicateValues" dxfId="0" priority="23703"/>
  </conditionalFormatting>
  <conditionalFormatting sqref="E705">
    <cfRule type="duplicateValues" dxfId="0" priority="1832"/>
  </conditionalFormatting>
  <conditionalFormatting sqref="A706">
    <cfRule type="duplicateValues" dxfId="0" priority="23702"/>
  </conditionalFormatting>
  <conditionalFormatting sqref="B706">
    <cfRule type="duplicateValues" dxfId="0" priority="760"/>
  </conditionalFormatting>
  <conditionalFormatting sqref="A707">
    <cfRule type="duplicateValues" dxfId="0" priority="23701"/>
  </conditionalFormatting>
  <conditionalFormatting sqref="E707">
    <cfRule type="duplicateValues" dxfId="0" priority="1830"/>
  </conditionalFormatting>
  <conditionalFormatting sqref="A708">
    <cfRule type="duplicateValues" dxfId="0" priority="23700"/>
  </conditionalFormatting>
  <conditionalFormatting sqref="E708">
    <cfRule type="duplicateValues" dxfId="0" priority="1829"/>
  </conditionalFormatting>
  <conditionalFormatting sqref="A709">
    <cfRule type="duplicateValues" dxfId="0" priority="23699"/>
  </conditionalFormatting>
  <conditionalFormatting sqref="E709">
    <cfRule type="duplicateValues" dxfId="0" priority="1828"/>
  </conditionalFormatting>
  <conditionalFormatting sqref="A710">
    <cfRule type="duplicateValues" dxfId="0" priority="23698"/>
  </conditionalFormatting>
  <conditionalFormatting sqref="E710">
    <cfRule type="duplicateValues" dxfId="0" priority="1826"/>
  </conditionalFormatting>
  <conditionalFormatting sqref="A711">
    <cfRule type="duplicateValues" dxfId="0" priority="23697"/>
  </conditionalFormatting>
  <conditionalFormatting sqref="E711">
    <cfRule type="duplicateValues" dxfId="0" priority="1825"/>
  </conditionalFormatting>
  <conditionalFormatting sqref="A712">
    <cfRule type="duplicateValues" dxfId="0" priority="23696"/>
  </conditionalFormatting>
  <conditionalFormatting sqref="E712">
    <cfRule type="duplicateValues" dxfId="0" priority="1824"/>
  </conditionalFormatting>
  <conditionalFormatting sqref="A713">
    <cfRule type="duplicateValues" dxfId="0" priority="23695"/>
  </conditionalFormatting>
  <conditionalFormatting sqref="E713">
    <cfRule type="duplicateValues" dxfId="0" priority="1823"/>
  </conditionalFormatting>
  <conditionalFormatting sqref="A714">
    <cfRule type="duplicateValues" dxfId="0" priority="23694"/>
  </conditionalFormatting>
  <conditionalFormatting sqref="E714">
    <cfRule type="duplicateValues" dxfId="0" priority="1822"/>
  </conditionalFormatting>
  <conditionalFormatting sqref="A715">
    <cfRule type="duplicateValues" dxfId="0" priority="23693"/>
  </conditionalFormatting>
  <conditionalFormatting sqref="E715">
    <cfRule type="duplicateValues" dxfId="0" priority="1821"/>
  </conditionalFormatting>
  <conditionalFormatting sqref="A716">
    <cfRule type="duplicateValues" dxfId="0" priority="23692"/>
  </conditionalFormatting>
  <conditionalFormatting sqref="E716">
    <cfRule type="duplicateValues" dxfId="0" priority="2173"/>
  </conditionalFormatting>
  <conditionalFormatting sqref="A717">
    <cfRule type="duplicateValues" dxfId="0" priority="23691"/>
  </conditionalFormatting>
  <conditionalFormatting sqref="E717">
    <cfRule type="duplicateValues" dxfId="0" priority="1820"/>
  </conditionalFormatting>
  <conditionalFormatting sqref="A718">
    <cfRule type="duplicateValues" dxfId="0" priority="23690"/>
  </conditionalFormatting>
  <conditionalFormatting sqref="E718">
    <cfRule type="duplicateValues" dxfId="0" priority="1819"/>
  </conditionalFormatting>
  <conditionalFormatting sqref="A719">
    <cfRule type="duplicateValues" dxfId="0" priority="23689"/>
  </conditionalFormatting>
  <conditionalFormatting sqref="E719">
    <cfRule type="duplicateValues" dxfId="0" priority="1818"/>
  </conditionalFormatting>
  <conditionalFormatting sqref="A720">
    <cfRule type="duplicateValues" dxfId="0" priority="23688"/>
  </conditionalFormatting>
  <conditionalFormatting sqref="E720">
    <cfRule type="duplicateValues" dxfId="0" priority="1817"/>
  </conditionalFormatting>
  <conditionalFormatting sqref="A721">
    <cfRule type="duplicateValues" dxfId="0" priority="23687"/>
  </conditionalFormatting>
  <conditionalFormatting sqref="E721">
    <cfRule type="duplicateValues" dxfId="0" priority="1816"/>
  </conditionalFormatting>
  <conditionalFormatting sqref="A722">
    <cfRule type="duplicateValues" dxfId="0" priority="23686"/>
  </conditionalFormatting>
  <conditionalFormatting sqref="E722">
    <cfRule type="duplicateValues" dxfId="0" priority="1815"/>
  </conditionalFormatting>
  <conditionalFormatting sqref="A723">
    <cfRule type="duplicateValues" dxfId="0" priority="23685"/>
  </conditionalFormatting>
  <conditionalFormatting sqref="B723">
    <cfRule type="duplicateValues" dxfId="0" priority="752"/>
  </conditionalFormatting>
  <conditionalFormatting sqref="A724">
    <cfRule type="duplicateValues" dxfId="0" priority="23684"/>
  </conditionalFormatting>
  <conditionalFormatting sqref="E724">
    <cfRule type="duplicateValues" dxfId="0" priority="1814"/>
  </conditionalFormatting>
  <conditionalFormatting sqref="A725">
    <cfRule type="duplicateValues" dxfId="0" priority="23683"/>
  </conditionalFormatting>
  <conditionalFormatting sqref="E725">
    <cfRule type="duplicateValues" dxfId="0" priority="2172"/>
  </conditionalFormatting>
  <conditionalFormatting sqref="A726">
    <cfRule type="duplicateValues" dxfId="0" priority="23682"/>
  </conditionalFormatting>
  <conditionalFormatting sqref="E726">
    <cfRule type="duplicateValues" dxfId="0" priority="1813"/>
  </conditionalFormatting>
  <conditionalFormatting sqref="A727">
    <cfRule type="duplicateValues" dxfId="0" priority="23681"/>
  </conditionalFormatting>
  <conditionalFormatting sqref="E727">
    <cfRule type="duplicateValues" dxfId="0" priority="1812"/>
  </conditionalFormatting>
  <conditionalFormatting sqref="A728">
    <cfRule type="duplicateValues" dxfId="0" priority="23680"/>
  </conditionalFormatting>
  <conditionalFormatting sqref="A729">
    <cfRule type="duplicateValues" dxfId="0" priority="23679"/>
  </conditionalFormatting>
  <conditionalFormatting sqref="E729">
    <cfRule type="duplicateValues" dxfId="0" priority="1912"/>
  </conditionalFormatting>
  <conditionalFormatting sqref="A730">
    <cfRule type="duplicateValues" dxfId="0" priority="23678"/>
  </conditionalFormatting>
  <conditionalFormatting sqref="A731">
    <cfRule type="duplicateValues" dxfId="0" priority="23677"/>
  </conditionalFormatting>
  <conditionalFormatting sqref="A732">
    <cfRule type="duplicateValues" dxfId="0" priority="23676"/>
  </conditionalFormatting>
  <conditionalFormatting sqref="E732">
    <cfRule type="duplicateValues" dxfId="0" priority="1810"/>
  </conditionalFormatting>
  <conditionalFormatting sqref="A733">
    <cfRule type="duplicateValues" dxfId="0" priority="23675"/>
  </conditionalFormatting>
  <conditionalFormatting sqref="E733">
    <cfRule type="duplicateValues" dxfId="0" priority="1809"/>
  </conditionalFormatting>
  <conditionalFormatting sqref="A734">
    <cfRule type="duplicateValues" dxfId="0" priority="23674"/>
  </conditionalFormatting>
  <conditionalFormatting sqref="E734">
    <cfRule type="duplicateValues" dxfId="0" priority="1808"/>
  </conditionalFormatting>
  <conditionalFormatting sqref="A735">
    <cfRule type="duplicateValues" dxfId="0" priority="23673"/>
  </conditionalFormatting>
  <conditionalFormatting sqref="E735">
    <cfRule type="duplicateValues" dxfId="0" priority="1807"/>
  </conditionalFormatting>
  <conditionalFormatting sqref="A736">
    <cfRule type="duplicateValues" dxfId="0" priority="23672"/>
  </conditionalFormatting>
  <conditionalFormatting sqref="E736">
    <cfRule type="duplicateValues" dxfId="0" priority="1806"/>
  </conditionalFormatting>
  <conditionalFormatting sqref="A737">
    <cfRule type="duplicateValues" dxfId="0" priority="23671"/>
  </conditionalFormatting>
  <conditionalFormatting sqref="E737">
    <cfRule type="duplicateValues" dxfId="0" priority="1805"/>
  </conditionalFormatting>
  <conditionalFormatting sqref="A738">
    <cfRule type="duplicateValues" dxfId="0" priority="23670"/>
  </conditionalFormatting>
  <conditionalFormatting sqref="E738">
    <cfRule type="duplicateValues" dxfId="0" priority="1804"/>
  </conditionalFormatting>
  <conditionalFormatting sqref="A739">
    <cfRule type="duplicateValues" dxfId="0" priority="23669"/>
  </conditionalFormatting>
  <conditionalFormatting sqref="B739">
    <cfRule type="duplicateValues" dxfId="0" priority="105"/>
  </conditionalFormatting>
  <conditionalFormatting sqref="A740">
    <cfRule type="duplicateValues" dxfId="0" priority="23668"/>
  </conditionalFormatting>
  <conditionalFormatting sqref="E740">
    <cfRule type="duplicateValues" dxfId="0" priority="1855"/>
  </conditionalFormatting>
  <conditionalFormatting sqref="A741">
    <cfRule type="duplicateValues" dxfId="0" priority="23667"/>
  </conditionalFormatting>
  <conditionalFormatting sqref="E741">
    <cfRule type="duplicateValues" dxfId="0" priority="1803"/>
  </conditionalFormatting>
  <conditionalFormatting sqref="A742">
    <cfRule type="duplicateValues" dxfId="0" priority="23666"/>
  </conditionalFormatting>
  <conditionalFormatting sqref="E742">
    <cfRule type="duplicateValues" dxfId="0" priority="1802"/>
  </conditionalFormatting>
  <conditionalFormatting sqref="A743">
    <cfRule type="duplicateValues" dxfId="0" priority="23665"/>
  </conditionalFormatting>
  <conditionalFormatting sqref="E743">
    <cfRule type="duplicateValues" dxfId="0" priority="1801"/>
  </conditionalFormatting>
  <conditionalFormatting sqref="A744">
    <cfRule type="duplicateValues" dxfId="0" priority="23664"/>
  </conditionalFormatting>
  <conditionalFormatting sqref="E744">
    <cfRule type="duplicateValues" dxfId="0" priority="1800"/>
  </conditionalFormatting>
  <conditionalFormatting sqref="A745">
    <cfRule type="duplicateValues" dxfId="0" priority="23663"/>
  </conditionalFormatting>
  <conditionalFormatting sqref="E745">
    <cfRule type="duplicateValues" dxfId="0" priority="1628"/>
  </conditionalFormatting>
  <conditionalFormatting sqref="A746">
    <cfRule type="duplicateValues" dxfId="0" priority="23662"/>
  </conditionalFormatting>
  <conditionalFormatting sqref="E746">
    <cfRule type="duplicateValues" dxfId="0" priority="1799"/>
  </conditionalFormatting>
  <conditionalFormatting sqref="A747">
    <cfRule type="duplicateValues" dxfId="0" priority="23661"/>
  </conditionalFormatting>
  <conditionalFormatting sqref="E747">
    <cfRule type="duplicateValues" dxfId="0" priority="1798"/>
  </conditionalFormatting>
  <conditionalFormatting sqref="A748">
    <cfRule type="duplicateValues" dxfId="0" priority="23660"/>
  </conditionalFormatting>
  <conditionalFormatting sqref="E748">
    <cfRule type="duplicateValues" dxfId="0" priority="1797"/>
  </conditionalFormatting>
  <conditionalFormatting sqref="A749">
    <cfRule type="duplicateValues" dxfId="0" priority="23659"/>
  </conditionalFormatting>
  <conditionalFormatting sqref="E749">
    <cfRule type="duplicateValues" dxfId="0" priority="1796"/>
  </conditionalFormatting>
  <conditionalFormatting sqref="A750">
    <cfRule type="duplicateValues" dxfId="0" priority="23658"/>
  </conditionalFormatting>
  <conditionalFormatting sqref="A751">
    <cfRule type="duplicateValues" dxfId="0" priority="23657"/>
  </conditionalFormatting>
  <conditionalFormatting sqref="A755">
    <cfRule type="duplicateValues" dxfId="0" priority="23655"/>
  </conditionalFormatting>
  <conditionalFormatting sqref="E755">
    <cfRule type="duplicateValues" dxfId="0" priority="1794"/>
  </conditionalFormatting>
  <conditionalFormatting sqref="A756">
    <cfRule type="duplicateValues" dxfId="0" priority="23654"/>
  </conditionalFormatting>
  <conditionalFormatting sqref="E756">
    <cfRule type="duplicateValues" dxfId="0" priority="1790"/>
  </conditionalFormatting>
  <conditionalFormatting sqref="A757">
    <cfRule type="duplicateValues" dxfId="0" priority="23653"/>
  </conditionalFormatting>
  <conditionalFormatting sqref="E757">
    <cfRule type="duplicateValues" dxfId="0" priority="1793"/>
  </conditionalFormatting>
  <conditionalFormatting sqref="A758">
    <cfRule type="duplicateValues" dxfId="0" priority="23652"/>
  </conditionalFormatting>
  <conditionalFormatting sqref="E758">
    <cfRule type="duplicateValues" dxfId="0" priority="1791"/>
  </conditionalFormatting>
  <conditionalFormatting sqref="A759">
    <cfRule type="duplicateValues" dxfId="0" priority="23651"/>
  </conditionalFormatting>
  <conditionalFormatting sqref="E759">
    <cfRule type="duplicateValues" dxfId="0" priority="1792"/>
  </conditionalFormatting>
  <conditionalFormatting sqref="A760">
    <cfRule type="duplicateValues" dxfId="0" priority="23650"/>
  </conditionalFormatting>
  <conditionalFormatting sqref="E760">
    <cfRule type="duplicateValues" dxfId="0" priority="1788"/>
  </conditionalFormatting>
  <conditionalFormatting sqref="A761">
    <cfRule type="duplicateValues" dxfId="0" priority="23649"/>
  </conditionalFormatting>
  <conditionalFormatting sqref="E761">
    <cfRule type="duplicateValues" dxfId="0" priority="1789"/>
  </conditionalFormatting>
  <conditionalFormatting sqref="A762">
    <cfRule type="duplicateValues" dxfId="0" priority="23648"/>
  </conditionalFormatting>
  <conditionalFormatting sqref="E762">
    <cfRule type="duplicateValues" dxfId="0" priority="1787"/>
  </conditionalFormatting>
  <conditionalFormatting sqref="A763">
    <cfRule type="duplicateValues" dxfId="0" priority="23647"/>
  </conditionalFormatting>
  <conditionalFormatting sqref="E763">
    <cfRule type="duplicateValues" dxfId="0" priority="1786"/>
  </conditionalFormatting>
  <conditionalFormatting sqref="A764">
    <cfRule type="duplicateValues" dxfId="0" priority="23646"/>
  </conditionalFormatting>
  <conditionalFormatting sqref="E764">
    <cfRule type="duplicateValues" dxfId="0" priority="1785"/>
  </conditionalFormatting>
  <conditionalFormatting sqref="A765">
    <cfRule type="duplicateValues" dxfId="0" priority="23645"/>
  </conditionalFormatting>
  <conditionalFormatting sqref="E765">
    <cfRule type="duplicateValues" dxfId="0" priority="1784"/>
  </conditionalFormatting>
  <conditionalFormatting sqref="A766">
    <cfRule type="duplicateValues" dxfId="0" priority="23644"/>
  </conditionalFormatting>
  <conditionalFormatting sqref="E766">
    <cfRule type="duplicateValues" dxfId="0" priority="1783"/>
  </conditionalFormatting>
  <conditionalFormatting sqref="A767">
    <cfRule type="duplicateValues" dxfId="0" priority="23643"/>
  </conditionalFormatting>
  <conditionalFormatting sqref="E767">
    <cfRule type="duplicateValues" dxfId="0" priority="1782"/>
  </conditionalFormatting>
  <conditionalFormatting sqref="A768">
    <cfRule type="duplicateValues" dxfId="0" priority="23642"/>
  </conditionalFormatting>
  <conditionalFormatting sqref="E768">
    <cfRule type="duplicateValues" dxfId="0" priority="1781"/>
  </conditionalFormatting>
  <conditionalFormatting sqref="A769">
    <cfRule type="duplicateValues" dxfId="0" priority="23641"/>
  </conditionalFormatting>
  <conditionalFormatting sqref="E769">
    <cfRule type="duplicateValues" dxfId="0" priority="1780"/>
  </conditionalFormatting>
  <conditionalFormatting sqref="A770">
    <cfRule type="duplicateValues" dxfId="0" priority="23640"/>
  </conditionalFormatting>
  <conditionalFormatting sqref="E770">
    <cfRule type="duplicateValues" dxfId="0" priority="1779"/>
  </conditionalFormatting>
  <conditionalFormatting sqref="A771">
    <cfRule type="duplicateValues" dxfId="0" priority="23639"/>
  </conditionalFormatting>
  <conditionalFormatting sqref="E771">
    <cfRule type="duplicateValues" dxfId="0" priority="1777"/>
  </conditionalFormatting>
  <conditionalFormatting sqref="A772">
    <cfRule type="duplicateValues" dxfId="0" priority="23638"/>
  </conditionalFormatting>
  <conditionalFormatting sqref="E772">
    <cfRule type="duplicateValues" dxfId="0" priority="1776"/>
  </conditionalFormatting>
  <conditionalFormatting sqref="A773">
    <cfRule type="duplicateValues" dxfId="0" priority="23637"/>
  </conditionalFormatting>
  <conditionalFormatting sqref="E773">
    <cfRule type="duplicateValues" dxfId="0" priority="1775"/>
  </conditionalFormatting>
  <conditionalFormatting sqref="A774">
    <cfRule type="duplicateValues" dxfId="0" priority="23636"/>
  </conditionalFormatting>
  <conditionalFormatting sqref="E774">
    <cfRule type="duplicateValues" dxfId="0" priority="1774"/>
  </conditionalFormatting>
  <conditionalFormatting sqref="A775">
    <cfRule type="duplicateValues" dxfId="0" priority="23635"/>
  </conditionalFormatting>
  <conditionalFormatting sqref="E775">
    <cfRule type="duplicateValues" dxfId="0" priority="1773"/>
  </conditionalFormatting>
  <conditionalFormatting sqref="A776">
    <cfRule type="duplicateValues" dxfId="0" priority="23634"/>
  </conditionalFormatting>
  <conditionalFormatting sqref="E776">
    <cfRule type="duplicateValues" dxfId="0" priority="1772"/>
  </conditionalFormatting>
  <conditionalFormatting sqref="A777">
    <cfRule type="duplicateValues" dxfId="0" priority="23633"/>
  </conditionalFormatting>
  <conditionalFormatting sqref="E777">
    <cfRule type="duplicateValues" dxfId="0" priority="1771"/>
  </conditionalFormatting>
  <conditionalFormatting sqref="A778">
    <cfRule type="duplicateValues" dxfId="0" priority="23632"/>
  </conditionalFormatting>
  <conditionalFormatting sqref="E778">
    <cfRule type="duplicateValues" dxfId="0" priority="1770"/>
  </conditionalFormatting>
  <conditionalFormatting sqref="A779">
    <cfRule type="duplicateValues" dxfId="0" priority="23631"/>
  </conditionalFormatting>
  <conditionalFormatting sqref="E779">
    <cfRule type="duplicateValues" dxfId="0" priority="1769"/>
  </conditionalFormatting>
  <conditionalFormatting sqref="A780">
    <cfRule type="duplicateValues" dxfId="0" priority="23630"/>
  </conditionalFormatting>
  <conditionalFormatting sqref="E780">
    <cfRule type="duplicateValues" dxfId="0" priority="1768"/>
  </conditionalFormatting>
  <conditionalFormatting sqref="A781">
    <cfRule type="duplicateValues" dxfId="0" priority="23629"/>
  </conditionalFormatting>
  <conditionalFormatting sqref="B781">
    <cfRule type="duplicateValues" dxfId="0" priority="128"/>
  </conditionalFormatting>
  <conditionalFormatting sqref="A782">
    <cfRule type="duplicateValues" dxfId="0" priority="23628"/>
  </conditionalFormatting>
  <conditionalFormatting sqref="A783">
    <cfRule type="duplicateValues" dxfId="0" priority="23627"/>
  </conditionalFormatting>
  <conditionalFormatting sqref="A784">
    <cfRule type="duplicateValues" dxfId="0" priority="23626"/>
  </conditionalFormatting>
  <conditionalFormatting sqref="E784">
    <cfRule type="duplicateValues" dxfId="0" priority="1767"/>
  </conditionalFormatting>
  <conditionalFormatting sqref="A785">
    <cfRule type="duplicateValues" dxfId="0" priority="23625"/>
  </conditionalFormatting>
  <conditionalFormatting sqref="E785">
    <cfRule type="duplicateValues" dxfId="0" priority="1766"/>
  </conditionalFormatting>
  <conditionalFormatting sqref="A786">
    <cfRule type="duplicateValues" dxfId="0" priority="23624"/>
  </conditionalFormatting>
  <conditionalFormatting sqref="E786">
    <cfRule type="duplicateValues" dxfId="0" priority="1765"/>
  </conditionalFormatting>
  <conditionalFormatting sqref="A787">
    <cfRule type="duplicateValues" dxfId="0" priority="23623"/>
  </conditionalFormatting>
  <conditionalFormatting sqref="E787">
    <cfRule type="duplicateValues" dxfId="0" priority="1764"/>
  </conditionalFormatting>
  <conditionalFormatting sqref="A788">
    <cfRule type="duplicateValues" dxfId="0" priority="23622"/>
  </conditionalFormatting>
  <conditionalFormatting sqref="E788">
    <cfRule type="duplicateValues" dxfId="0" priority="1763"/>
  </conditionalFormatting>
  <conditionalFormatting sqref="A789">
    <cfRule type="duplicateValues" dxfId="0" priority="23621"/>
  </conditionalFormatting>
  <conditionalFormatting sqref="E789">
    <cfRule type="duplicateValues" dxfId="0" priority="1762"/>
  </conditionalFormatting>
  <conditionalFormatting sqref="A790">
    <cfRule type="duplicateValues" dxfId="0" priority="23620"/>
  </conditionalFormatting>
  <conditionalFormatting sqref="B790">
    <cfRule type="duplicateValues" dxfId="0" priority="604"/>
  </conditionalFormatting>
  <conditionalFormatting sqref="E790">
    <cfRule type="duplicateValues" dxfId="0" priority="612"/>
  </conditionalFormatting>
  <conditionalFormatting sqref="A791">
    <cfRule type="duplicateValues" dxfId="0" priority="23619"/>
  </conditionalFormatting>
  <conditionalFormatting sqref="B791">
    <cfRule type="duplicateValues" dxfId="0" priority="43"/>
  </conditionalFormatting>
  <conditionalFormatting sqref="E791">
    <cfRule type="duplicateValues" dxfId="0" priority="28"/>
  </conditionalFormatting>
  <conditionalFormatting sqref="A792">
    <cfRule type="duplicateValues" dxfId="0" priority="23618"/>
  </conditionalFormatting>
  <conditionalFormatting sqref="B792">
    <cfRule type="duplicateValues" dxfId="0" priority="603"/>
  </conditionalFormatting>
  <conditionalFormatting sqref="E792">
    <cfRule type="duplicateValues" dxfId="0" priority="611"/>
  </conditionalFormatting>
  <conditionalFormatting sqref="A793">
    <cfRule type="duplicateValues" dxfId="0" priority="23617"/>
  </conditionalFormatting>
  <conditionalFormatting sqref="A794">
    <cfRule type="duplicateValues" dxfId="0" priority="23616"/>
  </conditionalFormatting>
  <conditionalFormatting sqref="E794">
    <cfRule type="duplicateValues" dxfId="0" priority="1761"/>
  </conditionalFormatting>
  <conditionalFormatting sqref="A795">
    <cfRule type="duplicateValues" dxfId="0" priority="23615"/>
  </conditionalFormatting>
  <conditionalFormatting sqref="E795">
    <cfRule type="duplicateValues" dxfId="0" priority="1760"/>
  </conditionalFormatting>
  <conditionalFormatting sqref="A796">
    <cfRule type="duplicateValues" dxfId="0" priority="23614"/>
  </conditionalFormatting>
  <conditionalFormatting sqref="E796">
    <cfRule type="duplicateValues" dxfId="0" priority="1759"/>
  </conditionalFormatting>
  <conditionalFormatting sqref="A797">
    <cfRule type="duplicateValues" dxfId="0" priority="23613"/>
  </conditionalFormatting>
  <conditionalFormatting sqref="E797">
    <cfRule type="duplicateValues" dxfId="0" priority="1758"/>
  </conditionalFormatting>
  <conditionalFormatting sqref="A798">
    <cfRule type="duplicateValues" dxfId="0" priority="23612"/>
  </conditionalFormatting>
  <conditionalFormatting sqref="E798">
    <cfRule type="duplicateValues" dxfId="0" priority="1757"/>
  </conditionalFormatting>
  <conditionalFormatting sqref="A799">
    <cfRule type="duplicateValues" dxfId="0" priority="23611"/>
  </conditionalFormatting>
  <conditionalFormatting sqref="A800">
    <cfRule type="duplicateValues" dxfId="0" priority="23610"/>
  </conditionalFormatting>
  <conditionalFormatting sqref="A801">
    <cfRule type="duplicateValues" dxfId="0" priority="23609"/>
  </conditionalFormatting>
  <conditionalFormatting sqref="A802">
    <cfRule type="duplicateValues" dxfId="0" priority="23608"/>
  </conditionalFormatting>
  <conditionalFormatting sqref="A803">
    <cfRule type="duplicateValues" dxfId="0" priority="23607"/>
  </conditionalFormatting>
  <conditionalFormatting sqref="E803">
    <cfRule type="duplicateValues" dxfId="0" priority="1755"/>
  </conditionalFormatting>
  <conditionalFormatting sqref="A804">
    <cfRule type="duplicateValues" dxfId="0" priority="23606"/>
  </conditionalFormatting>
  <conditionalFormatting sqref="E804">
    <cfRule type="duplicateValues" dxfId="0" priority="1754"/>
  </conditionalFormatting>
  <conditionalFormatting sqref="A805">
    <cfRule type="duplicateValues" dxfId="0" priority="23605"/>
  </conditionalFormatting>
  <conditionalFormatting sqref="E805">
    <cfRule type="duplicateValues" dxfId="0" priority="1753"/>
  </conditionalFormatting>
  <conditionalFormatting sqref="A806">
    <cfRule type="duplicateValues" dxfId="0" priority="23604"/>
  </conditionalFormatting>
  <conditionalFormatting sqref="B806">
    <cfRule type="duplicateValues" dxfId="0" priority="72"/>
  </conditionalFormatting>
  <conditionalFormatting sqref="A807">
    <cfRule type="duplicateValues" dxfId="0" priority="23603"/>
  </conditionalFormatting>
  <conditionalFormatting sqref="B807">
    <cfRule type="duplicateValues" dxfId="0" priority="68"/>
  </conditionalFormatting>
  <conditionalFormatting sqref="A808">
    <cfRule type="duplicateValues" dxfId="0" priority="23602"/>
  </conditionalFormatting>
  <conditionalFormatting sqref="B808">
    <cfRule type="duplicateValues" dxfId="0" priority="67"/>
  </conditionalFormatting>
  <conditionalFormatting sqref="A809">
    <cfRule type="duplicateValues" dxfId="0" priority="23601"/>
  </conditionalFormatting>
  <conditionalFormatting sqref="B809">
    <cfRule type="duplicateValues" dxfId="0" priority="66"/>
  </conditionalFormatting>
  <conditionalFormatting sqref="A815">
    <cfRule type="duplicateValues" dxfId="0" priority="23599"/>
  </conditionalFormatting>
  <conditionalFormatting sqref="E815">
    <cfRule type="duplicateValues" dxfId="0" priority="1751"/>
  </conditionalFormatting>
  <conditionalFormatting sqref="A816">
    <cfRule type="duplicateValues" dxfId="0" priority="23598"/>
  </conditionalFormatting>
  <conditionalFormatting sqref="E816">
    <cfRule type="duplicateValues" dxfId="0" priority="1748"/>
  </conditionalFormatting>
  <conditionalFormatting sqref="A817">
    <cfRule type="duplicateValues" dxfId="0" priority="23597"/>
  </conditionalFormatting>
  <conditionalFormatting sqref="B817">
    <cfRule type="duplicateValues" dxfId="0" priority="191"/>
    <cfRule type="duplicateValues" dxfId="1" priority="192"/>
  </conditionalFormatting>
  <conditionalFormatting sqref="A818">
    <cfRule type="duplicateValues" dxfId="0" priority="23595"/>
  </conditionalFormatting>
  <conditionalFormatting sqref="E818">
    <cfRule type="duplicateValues" dxfId="0" priority="1744"/>
  </conditionalFormatting>
  <conditionalFormatting sqref="A819">
    <cfRule type="duplicateValues" dxfId="0" priority="23594"/>
  </conditionalFormatting>
  <conditionalFormatting sqref="E819">
    <cfRule type="duplicateValues" dxfId="0" priority="1750"/>
  </conditionalFormatting>
  <conditionalFormatting sqref="A820">
    <cfRule type="duplicateValues" dxfId="0" priority="23593"/>
  </conditionalFormatting>
  <conditionalFormatting sqref="E820">
    <cfRule type="duplicateValues" dxfId="0" priority="1749"/>
  </conditionalFormatting>
  <conditionalFormatting sqref="A821">
    <cfRule type="duplicateValues" dxfId="0" priority="23592"/>
  </conditionalFormatting>
  <conditionalFormatting sqref="E821">
    <cfRule type="duplicateValues" dxfId="0" priority="1745"/>
  </conditionalFormatting>
  <conditionalFormatting sqref="A822">
    <cfRule type="duplicateValues" dxfId="0" priority="23591"/>
  </conditionalFormatting>
  <conditionalFormatting sqref="E822">
    <cfRule type="duplicateValues" dxfId="0" priority="1743"/>
  </conditionalFormatting>
  <conditionalFormatting sqref="A823">
    <cfRule type="duplicateValues" dxfId="0" priority="23590"/>
  </conditionalFormatting>
  <conditionalFormatting sqref="E823">
    <cfRule type="duplicateValues" dxfId="0" priority="1747"/>
  </conditionalFormatting>
  <conditionalFormatting sqref="A824">
    <cfRule type="duplicateValues" dxfId="0" priority="23589"/>
  </conditionalFormatting>
  <conditionalFormatting sqref="E824">
    <cfRule type="duplicateValues" dxfId="0" priority="1778"/>
  </conditionalFormatting>
  <conditionalFormatting sqref="A825">
    <cfRule type="duplicateValues" dxfId="0" priority="23588"/>
  </conditionalFormatting>
  <conditionalFormatting sqref="A826">
    <cfRule type="duplicateValues" dxfId="0" priority="23587"/>
  </conditionalFormatting>
  <conditionalFormatting sqref="A827">
    <cfRule type="duplicateValues" dxfId="0" priority="23586"/>
  </conditionalFormatting>
  <conditionalFormatting sqref="A828">
    <cfRule type="duplicateValues" dxfId="0" priority="23585"/>
  </conditionalFormatting>
  <conditionalFormatting sqref="A829">
    <cfRule type="duplicateValues" dxfId="0" priority="23584"/>
  </conditionalFormatting>
  <conditionalFormatting sqref="A830">
    <cfRule type="duplicateValues" dxfId="0" priority="23583"/>
  </conditionalFormatting>
  <conditionalFormatting sqref="A831">
    <cfRule type="duplicateValues" dxfId="0" priority="23582"/>
  </conditionalFormatting>
  <conditionalFormatting sqref="E831">
    <cfRule type="duplicateValues" dxfId="0" priority="1736"/>
  </conditionalFormatting>
  <conditionalFormatting sqref="A832">
    <cfRule type="duplicateValues" dxfId="0" priority="23581"/>
  </conditionalFormatting>
  <conditionalFormatting sqref="E832">
    <cfRule type="duplicateValues" dxfId="0" priority="1735"/>
  </conditionalFormatting>
  <conditionalFormatting sqref="A833">
    <cfRule type="duplicateValues" dxfId="0" priority="23580"/>
  </conditionalFormatting>
  <conditionalFormatting sqref="B833">
    <cfRule type="duplicateValues" dxfId="0" priority="148"/>
  </conditionalFormatting>
  <conditionalFormatting sqref="A834">
    <cfRule type="duplicateValues" dxfId="0" priority="23579"/>
  </conditionalFormatting>
  <conditionalFormatting sqref="E834">
    <cfRule type="duplicateValues" dxfId="0" priority="1741"/>
  </conditionalFormatting>
  <conditionalFormatting sqref="A835">
    <cfRule type="duplicateValues" dxfId="0" priority="23578"/>
  </conditionalFormatting>
  <conditionalFormatting sqref="E835">
    <cfRule type="duplicateValues" dxfId="0" priority="1740"/>
  </conditionalFormatting>
  <conditionalFormatting sqref="A836">
    <cfRule type="duplicateValues" dxfId="0" priority="23577"/>
  </conditionalFormatting>
  <conditionalFormatting sqref="A837">
    <cfRule type="duplicateValues" dxfId="0" priority="23576"/>
  </conditionalFormatting>
  <conditionalFormatting sqref="A838">
    <cfRule type="duplicateValues" dxfId="0" priority="23575"/>
  </conditionalFormatting>
  <conditionalFormatting sqref="A839">
    <cfRule type="duplicateValues" dxfId="0" priority="23574"/>
  </conditionalFormatting>
  <conditionalFormatting sqref="E839">
    <cfRule type="duplicateValues" dxfId="0" priority="1737"/>
  </conditionalFormatting>
  <conditionalFormatting sqref="A840">
    <cfRule type="duplicateValues" dxfId="0" priority="23573"/>
  </conditionalFormatting>
  <conditionalFormatting sqref="E840">
    <cfRule type="duplicateValues" dxfId="0" priority="1738"/>
  </conditionalFormatting>
  <conditionalFormatting sqref="A841">
    <cfRule type="duplicateValues" dxfId="0" priority="23572"/>
  </conditionalFormatting>
  <conditionalFormatting sqref="E841">
    <cfRule type="duplicateValues" dxfId="0" priority="1734"/>
  </conditionalFormatting>
  <conditionalFormatting sqref="A842">
    <cfRule type="duplicateValues" dxfId="0" priority="23571"/>
  </conditionalFormatting>
  <conditionalFormatting sqref="B842">
    <cfRule type="duplicateValues" dxfId="0" priority="82"/>
  </conditionalFormatting>
  <conditionalFormatting sqref="A843">
    <cfRule type="duplicateValues" dxfId="0" priority="23570"/>
  </conditionalFormatting>
  <conditionalFormatting sqref="B843">
    <cfRule type="duplicateValues" dxfId="0" priority="81"/>
  </conditionalFormatting>
  <conditionalFormatting sqref="A844">
    <cfRule type="duplicateValues" dxfId="0" priority="23569"/>
  </conditionalFormatting>
  <conditionalFormatting sqref="B844">
    <cfRule type="duplicateValues" dxfId="0" priority="80"/>
  </conditionalFormatting>
  <conditionalFormatting sqref="A845">
    <cfRule type="duplicateValues" dxfId="0" priority="23568"/>
  </conditionalFormatting>
  <conditionalFormatting sqref="E845">
    <cfRule type="duplicateValues" dxfId="0" priority="1733"/>
  </conditionalFormatting>
  <conditionalFormatting sqref="A846">
    <cfRule type="duplicateValues" dxfId="0" priority="23567"/>
  </conditionalFormatting>
  <conditionalFormatting sqref="E846">
    <cfRule type="duplicateValues" dxfId="0" priority="1732"/>
  </conditionalFormatting>
  <conditionalFormatting sqref="A847">
    <cfRule type="duplicateValues" dxfId="0" priority="23566"/>
  </conditionalFormatting>
  <conditionalFormatting sqref="B847">
    <cfRule type="duplicateValues" dxfId="0" priority="744"/>
  </conditionalFormatting>
  <conditionalFormatting sqref="A848">
    <cfRule type="duplicateValues" dxfId="0" priority="23565"/>
  </conditionalFormatting>
  <conditionalFormatting sqref="B848">
    <cfRule type="duplicateValues" dxfId="0" priority="300"/>
  </conditionalFormatting>
  <conditionalFormatting sqref="E848">
    <cfRule type="duplicateValues" dxfId="0" priority="285"/>
  </conditionalFormatting>
  <conditionalFormatting sqref="A849">
    <cfRule type="duplicateValues" dxfId="0" priority="23564"/>
  </conditionalFormatting>
  <conditionalFormatting sqref="B849">
    <cfRule type="duplicateValues" dxfId="0" priority="281"/>
  </conditionalFormatting>
  <conditionalFormatting sqref="E849">
    <cfRule type="duplicateValues" dxfId="0" priority="266"/>
  </conditionalFormatting>
  <conditionalFormatting sqref="A850">
    <cfRule type="duplicateValues" dxfId="0" priority="23563"/>
  </conditionalFormatting>
  <conditionalFormatting sqref="A851">
    <cfRule type="duplicateValues" dxfId="0" priority="23562"/>
  </conditionalFormatting>
  <conditionalFormatting sqref="B851">
    <cfRule type="duplicateValues" dxfId="0" priority="166"/>
  </conditionalFormatting>
  <conditionalFormatting sqref="A852">
    <cfRule type="duplicateValues" dxfId="0" priority="23561"/>
  </conditionalFormatting>
  <conditionalFormatting sqref="E852">
    <cfRule type="duplicateValues" dxfId="0" priority="1731"/>
  </conditionalFormatting>
  <conditionalFormatting sqref="A853">
    <cfRule type="duplicateValues" dxfId="0" priority="23560"/>
  </conditionalFormatting>
  <conditionalFormatting sqref="E853">
    <cfRule type="duplicateValues" dxfId="0" priority="1730"/>
  </conditionalFormatting>
  <conditionalFormatting sqref="A854">
    <cfRule type="duplicateValues" dxfId="0" priority="23559"/>
  </conditionalFormatting>
  <conditionalFormatting sqref="B854">
    <cfRule type="duplicateValues" dxfId="0" priority="319"/>
  </conditionalFormatting>
  <conditionalFormatting sqref="E854">
    <cfRule type="duplicateValues" dxfId="0" priority="304"/>
  </conditionalFormatting>
  <conditionalFormatting sqref="A855">
    <cfRule type="duplicateValues" dxfId="0" priority="23558"/>
  </conditionalFormatting>
  <conditionalFormatting sqref="E855">
    <cfRule type="duplicateValues" dxfId="0" priority="1729"/>
  </conditionalFormatting>
  <conditionalFormatting sqref="A856">
    <cfRule type="duplicateValues" dxfId="0" priority="23557"/>
  </conditionalFormatting>
  <conditionalFormatting sqref="E856">
    <cfRule type="duplicateValues" dxfId="0" priority="1728"/>
  </conditionalFormatting>
  <conditionalFormatting sqref="A857">
    <cfRule type="duplicateValues" dxfId="0" priority="23556"/>
  </conditionalFormatting>
  <conditionalFormatting sqref="E857">
    <cfRule type="duplicateValues" dxfId="0" priority="1727"/>
  </conditionalFormatting>
  <conditionalFormatting sqref="A858">
    <cfRule type="duplicateValues" dxfId="0" priority="23555"/>
  </conditionalFormatting>
  <conditionalFormatting sqref="E858">
    <cfRule type="duplicateValues" dxfId="0" priority="1726"/>
  </conditionalFormatting>
  <conditionalFormatting sqref="A859">
    <cfRule type="duplicateValues" dxfId="0" priority="23554"/>
  </conditionalFormatting>
  <conditionalFormatting sqref="E859">
    <cfRule type="duplicateValues" dxfId="0" priority="1725"/>
  </conditionalFormatting>
  <conditionalFormatting sqref="A860">
    <cfRule type="duplicateValues" dxfId="0" priority="23553"/>
  </conditionalFormatting>
  <conditionalFormatting sqref="E860">
    <cfRule type="duplicateValues" dxfId="0" priority="1724"/>
  </conditionalFormatting>
  <conditionalFormatting sqref="A861">
    <cfRule type="duplicateValues" dxfId="0" priority="23552"/>
  </conditionalFormatting>
  <conditionalFormatting sqref="E861">
    <cfRule type="duplicateValues" dxfId="0" priority="1723"/>
  </conditionalFormatting>
  <conditionalFormatting sqref="A862">
    <cfRule type="duplicateValues" dxfId="0" priority="23551"/>
  </conditionalFormatting>
  <conditionalFormatting sqref="B862">
    <cfRule type="duplicateValues" dxfId="0" priority="101"/>
    <cfRule type="duplicateValues" dxfId="1" priority="102"/>
  </conditionalFormatting>
  <conditionalFormatting sqref="E862">
    <cfRule type="duplicateValues" dxfId="0" priority="86"/>
  </conditionalFormatting>
  <conditionalFormatting sqref="A863">
    <cfRule type="duplicateValues" dxfId="0" priority="23550"/>
  </conditionalFormatting>
  <conditionalFormatting sqref="E863">
    <cfRule type="duplicateValues" dxfId="0" priority="1722"/>
  </conditionalFormatting>
  <conditionalFormatting sqref="A864">
    <cfRule type="duplicateValues" dxfId="0" priority="23549"/>
  </conditionalFormatting>
  <conditionalFormatting sqref="E864">
    <cfRule type="duplicateValues" dxfId="0" priority="1721"/>
  </conditionalFormatting>
  <conditionalFormatting sqref="A865">
    <cfRule type="duplicateValues" dxfId="0" priority="23548"/>
  </conditionalFormatting>
  <conditionalFormatting sqref="E865">
    <cfRule type="duplicateValues" dxfId="0" priority="1720"/>
  </conditionalFormatting>
  <conditionalFormatting sqref="A866">
    <cfRule type="duplicateValues" dxfId="0" priority="23547"/>
  </conditionalFormatting>
  <conditionalFormatting sqref="E866">
    <cfRule type="duplicateValues" dxfId="0" priority="1719"/>
  </conditionalFormatting>
  <conditionalFormatting sqref="A867">
    <cfRule type="duplicateValues" dxfId="0" priority="23546"/>
  </conditionalFormatting>
  <conditionalFormatting sqref="E867">
    <cfRule type="duplicateValues" dxfId="0" priority="1718"/>
  </conditionalFormatting>
  <conditionalFormatting sqref="A868">
    <cfRule type="duplicateValues" dxfId="0" priority="23545"/>
  </conditionalFormatting>
  <conditionalFormatting sqref="E868">
    <cfRule type="duplicateValues" dxfId="0" priority="1717"/>
  </conditionalFormatting>
  <conditionalFormatting sqref="A869">
    <cfRule type="duplicateValues" dxfId="0" priority="23544"/>
  </conditionalFormatting>
  <conditionalFormatting sqref="E869">
    <cfRule type="duplicateValues" dxfId="0" priority="1716"/>
  </conditionalFormatting>
  <conditionalFormatting sqref="A870">
    <cfRule type="duplicateValues" dxfId="0" priority="23543"/>
  </conditionalFormatting>
  <conditionalFormatting sqref="E870">
    <cfRule type="duplicateValues" dxfId="0" priority="1715"/>
  </conditionalFormatting>
  <conditionalFormatting sqref="A871">
    <cfRule type="duplicateValues" dxfId="0" priority="23542"/>
  </conditionalFormatting>
  <conditionalFormatting sqref="E871">
    <cfRule type="duplicateValues" dxfId="0" priority="1714"/>
  </conditionalFormatting>
  <conditionalFormatting sqref="A872">
    <cfRule type="duplicateValues" dxfId="0" priority="23541"/>
  </conditionalFormatting>
  <conditionalFormatting sqref="E872">
    <cfRule type="duplicateValues" dxfId="0" priority="1712"/>
  </conditionalFormatting>
  <conditionalFormatting sqref="A873">
    <cfRule type="duplicateValues" dxfId="0" priority="23540"/>
  </conditionalFormatting>
  <conditionalFormatting sqref="E873">
    <cfRule type="duplicateValues" dxfId="0" priority="1713"/>
  </conditionalFormatting>
  <conditionalFormatting sqref="A874">
    <cfRule type="duplicateValues" dxfId="0" priority="23539"/>
  </conditionalFormatting>
  <conditionalFormatting sqref="E874">
    <cfRule type="duplicateValues" dxfId="0" priority="1711"/>
  </conditionalFormatting>
  <conditionalFormatting sqref="A875">
    <cfRule type="duplicateValues" dxfId="0" priority="23538"/>
  </conditionalFormatting>
  <conditionalFormatting sqref="E875">
    <cfRule type="duplicateValues" dxfId="0" priority="1710"/>
  </conditionalFormatting>
  <conditionalFormatting sqref="A876">
    <cfRule type="duplicateValues" dxfId="0" priority="23537"/>
  </conditionalFormatting>
  <conditionalFormatting sqref="E876">
    <cfRule type="duplicateValues" dxfId="0" priority="1709"/>
  </conditionalFormatting>
  <conditionalFormatting sqref="A877">
    <cfRule type="duplicateValues" dxfId="0" priority="23536"/>
  </conditionalFormatting>
  <conditionalFormatting sqref="E877">
    <cfRule type="duplicateValues" dxfId="0" priority="1708"/>
  </conditionalFormatting>
  <conditionalFormatting sqref="A878">
    <cfRule type="duplicateValues" dxfId="0" priority="23535"/>
  </conditionalFormatting>
  <conditionalFormatting sqref="E878">
    <cfRule type="duplicateValues" dxfId="0" priority="1582"/>
  </conditionalFormatting>
  <conditionalFormatting sqref="A879">
    <cfRule type="duplicateValues" dxfId="0" priority="23534"/>
  </conditionalFormatting>
  <conditionalFormatting sqref="E879">
    <cfRule type="duplicateValues" dxfId="0" priority="1707"/>
  </conditionalFormatting>
  <conditionalFormatting sqref="A880">
    <cfRule type="duplicateValues" dxfId="0" priority="23533"/>
  </conditionalFormatting>
  <conditionalFormatting sqref="E880">
    <cfRule type="duplicateValues" dxfId="0" priority="1706"/>
  </conditionalFormatting>
  <conditionalFormatting sqref="A881">
    <cfRule type="duplicateValues" dxfId="0" priority="23532"/>
  </conditionalFormatting>
  <conditionalFormatting sqref="E881">
    <cfRule type="duplicateValues" dxfId="0" priority="1705"/>
  </conditionalFormatting>
  <conditionalFormatting sqref="A882">
    <cfRule type="duplicateValues" dxfId="0" priority="23531"/>
  </conditionalFormatting>
  <conditionalFormatting sqref="E882">
    <cfRule type="duplicateValues" dxfId="0" priority="1704"/>
  </conditionalFormatting>
  <conditionalFormatting sqref="A883">
    <cfRule type="duplicateValues" dxfId="0" priority="23530"/>
  </conditionalFormatting>
  <conditionalFormatting sqref="E883">
    <cfRule type="duplicateValues" dxfId="0" priority="1703"/>
  </conditionalFormatting>
  <conditionalFormatting sqref="A884">
    <cfRule type="duplicateValues" dxfId="0" priority="23529"/>
  </conditionalFormatting>
  <conditionalFormatting sqref="E884">
    <cfRule type="duplicateValues" dxfId="0" priority="1702"/>
  </conditionalFormatting>
  <conditionalFormatting sqref="A885">
    <cfRule type="duplicateValues" dxfId="0" priority="23528"/>
  </conditionalFormatting>
  <conditionalFormatting sqref="E885">
    <cfRule type="duplicateValues" dxfId="0" priority="1701"/>
  </conditionalFormatting>
  <conditionalFormatting sqref="A886">
    <cfRule type="duplicateValues" dxfId="0" priority="23527"/>
  </conditionalFormatting>
  <conditionalFormatting sqref="E886">
    <cfRule type="duplicateValues" dxfId="0" priority="1700"/>
  </conditionalFormatting>
  <conditionalFormatting sqref="A887">
    <cfRule type="duplicateValues" dxfId="0" priority="23526"/>
  </conditionalFormatting>
  <conditionalFormatting sqref="E887">
    <cfRule type="duplicateValues" dxfId="0" priority="1699"/>
  </conditionalFormatting>
  <conditionalFormatting sqref="A888">
    <cfRule type="duplicateValues" dxfId="0" priority="23525"/>
  </conditionalFormatting>
  <conditionalFormatting sqref="E888">
    <cfRule type="duplicateValues" dxfId="0" priority="1698"/>
  </conditionalFormatting>
  <conditionalFormatting sqref="A889">
    <cfRule type="duplicateValues" dxfId="0" priority="23524"/>
  </conditionalFormatting>
  <conditionalFormatting sqref="E889">
    <cfRule type="duplicateValues" dxfId="0" priority="1696"/>
  </conditionalFormatting>
  <conditionalFormatting sqref="A890">
    <cfRule type="duplicateValues" dxfId="0" priority="23523"/>
  </conditionalFormatting>
  <conditionalFormatting sqref="E890">
    <cfRule type="duplicateValues" dxfId="0" priority="1697"/>
  </conditionalFormatting>
  <conditionalFormatting sqref="A891">
    <cfRule type="duplicateValues" dxfId="0" priority="23522"/>
  </conditionalFormatting>
  <conditionalFormatting sqref="E891">
    <cfRule type="duplicateValues" dxfId="0" priority="1694"/>
  </conditionalFormatting>
  <conditionalFormatting sqref="A892">
    <cfRule type="duplicateValues" dxfId="0" priority="23521"/>
  </conditionalFormatting>
  <conditionalFormatting sqref="E892">
    <cfRule type="duplicateValues" dxfId="0" priority="1695"/>
  </conditionalFormatting>
  <conditionalFormatting sqref="A893">
    <cfRule type="duplicateValues" dxfId="0" priority="23520"/>
  </conditionalFormatting>
  <conditionalFormatting sqref="E893">
    <cfRule type="duplicateValues" dxfId="0" priority="1693"/>
  </conditionalFormatting>
  <conditionalFormatting sqref="A894">
    <cfRule type="duplicateValues" dxfId="0" priority="23518"/>
  </conditionalFormatting>
  <conditionalFormatting sqref="E894">
    <cfRule type="duplicateValues" dxfId="0" priority="1691"/>
  </conditionalFormatting>
  <conditionalFormatting sqref="A895">
    <cfRule type="duplicateValues" dxfId="0" priority="23517"/>
  </conditionalFormatting>
  <conditionalFormatting sqref="E895">
    <cfRule type="duplicateValues" dxfId="0" priority="1689"/>
  </conditionalFormatting>
  <conditionalFormatting sqref="A896">
    <cfRule type="duplicateValues" dxfId="0" priority="23516"/>
  </conditionalFormatting>
  <conditionalFormatting sqref="E896">
    <cfRule type="duplicateValues" dxfId="0" priority="1688"/>
  </conditionalFormatting>
  <conditionalFormatting sqref="A897">
    <cfRule type="duplicateValues" dxfId="0" priority="23515"/>
  </conditionalFormatting>
  <conditionalFormatting sqref="E897">
    <cfRule type="duplicateValues" dxfId="0" priority="1690"/>
  </conditionalFormatting>
  <conditionalFormatting sqref="A898">
    <cfRule type="duplicateValues" dxfId="0" priority="23514"/>
  </conditionalFormatting>
  <conditionalFormatting sqref="E898">
    <cfRule type="duplicateValues" dxfId="0" priority="1686"/>
  </conditionalFormatting>
  <conditionalFormatting sqref="A899">
    <cfRule type="duplicateValues" dxfId="0" priority="23513"/>
  </conditionalFormatting>
  <conditionalFormatting sqref="E899">
    <cfRule type="duplicateValues" dxfId="0" priority="1687"/>
  </conditionalFormatting>
  <conditionalFormatting sqref="A900">
    <cfRule type="duplicateValues" dxfId="0" priority="23512"/>
  </conditionalFormatting>
  <conditionalFormatting sqref="E900">
    <cfRule type="duplicateValues" dxfId="0" priority="799"/>
  </conditionalFormatting>
  <conditionalFormatting sqref="A901">
    <cfRule type="duplicateValues" dxfId="0" priority="23511"/>
  </conditionalFormatting>
  <conditionalFormatting sqref="B901">
    <cfRule type="duplicateValues" dxfId="0" priority="1123"/>
  </conditionalFormatting>
  <conditionalFormatting sqref="E901">
    <cfRule type="duplicateValues" dxfId="0" priority="1127"/>
  </conditionalFormatting>
  <conditionalFormatting sqref="A902">
    <cfRule type="duplicateValues" dxfId="0" priority="23510"/>
  </conditionalFormatting>
  <conditionalFormatting sqref="B902">
    <cfRule type="duplicateValues" dxfId="0" priority="849"/>
  </conditionalFormatting>
  <conditionalFormatting sqref="E902">
    <cfRule type="duplicateValues" dxfId="0" priority="866"/>
  </conditionalFormatting>
  <conditionalFormatting sqref="A903">
    <cfRule type="duplicateValues" dxfId="0" priority="23509"/>
  </conditionalFormatting>
  <conditionalFormatting sqref="B903">
    <cfRule type="duplicateValues" dxfId="0" priority="848"/>
  </conditionalFormatting>
  <conditionalFormatting sqref="E903">
    <cfRule type="duplicateValues" dxfId="0" priority="865"/>
  </conditionalFormatting>
  <conditionalFormatting sqref="A904">
    <cfRule type="duplicateValues" dxfId="0" priority="23508"/>
  </conditionalFormatting>
  <conditionalFormatting sqref="B904">
    <cfRule type="duplicateValues" dxfId="0" priority="847"/>
  </conditionalFormatting>
  <conditionalFormatting sqref="E904">
    <cfRule type="duplicateValues" dxfId="0" priority="864"/>
  </conditionalFormatting>
  <conditionalFormatting sqref="A905">
    <cfRule type="duplicateValues" dxfId="0" priority="23507"/>
  </conditionalFormatting>
  <conditionalFormatting sqref="B905">
    <cfRule type="duplicateValues" dxfId="0" priority="846"/>
  </conditionalFormatting>
  <conditionalFormatting sqref="E905">
    <cfRule type="duplicateValues" dxfId="0" priority="863"/>
  </conditionalFormatting>
  <conditionalFormatting sqref="A906">
    <cfRule type="duplicateValues" dxfId="0" priority="23506"/>
  </conditionalFormatting>
  <conditionalFormatting sqref="A907">
    <cfRule type="duplicateValues" dxfId="0" priority="23505"/>
  </conditionalFormatting>
  <conditionalFormatting sqref="A908">
    <cfRule type="duplicateValues" dxfId="0" priority="23504"/>
  </conditionalFormatting>
  <conditionalFormatting sqref="B908">
    <cfRule type="duplicateValues" dxfId="0" priority="845"/>
  </conditionalFormatting>
  <conditionalFormatting sqref="E908">
    <cfRule type="duplicateValues" dxfId="0" priority="862"/>
  </conditionalFormatting>
  <conditionalFormatting sqref="A909">
    <cfRule type="duplicateValues" dxfId="0" priority="23503"/>
  </conditionalFormatting>
  <conditionalFormatting sqref="E909">
    <cfRule type="duplicateValues" dxfId="0" priority="1685"/>
  </conditionalFormatting>
  <conditionalFormatting sqref="A910">
    <cfRule type="duplicateValues" dxfId="0" priority="23502"/>
  </conditionalFormatting>
  <conditionalFormatting sqref="B910">
    <cfRule type="duplicateValues" dxfId="0" priority="76"/>
  </conditionalFormatting>
  <conditionalFormatting sqref="A911">
    <cfRule type="duplicateValues" dxfId="0" priority="23501"/>
  </conditionalFormatting>
  <conditionalFormatting sqref="B911">
    <cfRule type="duplicateValues" dxfId="0" priority="45"/>
  </conditionalFormatting>
  <conditionalFormatting sqref="A912">
    <cfRule type="duplicateValues" dxfId="0" priority="23500"/>
  </conditionalFormatting>
  <conditionalFormatting sqref="E912">
    <cfRule type="duplicateValues" dxfId="0" priority="1684"/>
  </conditionalFormatting>
  <conditionalFormatting sqref="A913">
    <cfRule type="duplicateValues" dxfId="0" priority="23499"/>
  </conditionalFormatting>
  <conditionalFormatting sqref="E913">
    <cfRule type="duplicateValues" dxfId="0" priority="1683"/>
  </conditionalFormatting>
  <conditionalFormatting sqref="A914">
    <cfRule type="duplicateValues" dxfId="0" priority="23498"/>
  </conditionalFormatting>
  <conditionalFormatting sqref="A915">
    <cfRule type="duplicateValues" dxfId="0" priority="23497"/>
  </conditionalFormatting>
  <conditionalFormatting sqref="E915">
    <cfRule type="duplicateValues" dxfId="0" priority="1682"/>
  </conditionalFormatting>
  <conditionalFormatting sqref="A916">
    <cfRule type="duplicateValues" dxfId="0" priority="23496"/>
  </conditionalFormatting>
  <conditionalFormatting sqref="E916">
    <cfRule type="duplicateValues" dxfId="0" priority="1681"/>
  </conditionalFormatting>
  <conditionalFormatting sqref="A917">
    <cfRule type="duplicateValues" dxfId="0" priority="23495"/>
  </conditionalFormatting>
  <conditionalFormatting sqref="E917">
    <cfRule type="duplicateValues" dxfId="0" priority="1680"/>
  </conditionalFormatting>
  <conditionalFormatting sqref="A918">
    <cfRule type="duplicateValues" dxfId="0" priority="23494"/>
  </conditionalFormatting>
  <conditionalFormatting sqref="B918">
    <cfRule type="duplicateValues" dxfId="0" priority="107"/>
  </conditionalFormatting>
  <conditionalFormatting sqref="A919">
    <cfRule type="duplicateValues" dxfId="0" priority="23493"/>
  </conditionalFormatting>
  <conditionalFormatting sqref="E919">
    <cfRule type="duplicateValues" dxfId="0" priority="1679"/>
  </conditionalFormatting>
  <conditionalFormatting sqref="A920">
    <cfRule type="duplicateValues" dxfId="0" priority="23492"/>
  </conditionalFormatting>
  <conditionalFormatting sqref="E920">
    <cfRule type="duplicateValues" dxfId="0" priority="1678"/>
  </conditionalFormatting>
  <conditionalFormatting sqref="A921">
    <cfRule type="duplicateValues" dxfId="0" priority="23491"/>
  </conditionalFormatting>
  <conditionalFormatting sqref="E921">
    <cfRule type="duplicateValues" dxfId="0" priority="1676"/>
  </conditionalFormatting>
  <conditionalFormatting sqref="A922">
    <cfRule type="duplicateValues" dxfId="0" priority="23490"/>
  </conditionalFormatting>
  <conditionalFormatting sqref="B922">
    <cfRule type="duplicateValues" dxfId="0" priority="1120"/>
    <cfRule type="duplicateValues" dxfId="1" priority="1121"/>
  </conditionalFormatting>
  <conditionalFormatting sqref="E922">
    <cfRule type="duplicateValues" dxfId="0" priority="1105"/>
  </conditionalFormatting>
  <conditionalFormatting sqref="A923">
    <cfRule type="duplicateValues" dxfId="0" priority="23489"/>
  </conditionalFormatting>
  <conditionalFormatting sqref="E923">
    <cfRule type="duplicateValues" dxfId="0" priority="1641"/>
  </conditionalFormatting>
  <conditionalFormatting sqref="A924">
    <cfRule type="duplicateValues" dxfId="0" priority="23488"/>
  </conditionalFormatting>
  <conditionalFormatting sqref="B924">
    <cfRule type="duplicateValues" dxfId="0" priority="130"/>
  </conditionalFormatting>
  <conditionalFormatting sqref="A925">
    <cfRule type="duplicateValues" dxfId="0" priority="23487"/>
  </conditionalFormatting>
  <conditionalFormatting sqref="B925">
    <cfRule type="duplicateValues" dxfId="0" priority="118"/>
  </conditionalFormatting>
  <conditionalFormatting sqref="A926">
    <cfRule type="duplicateValues" dxfId="0" priority="23486"/>
  </conditionalFormatting>
  <conditionalFormatting sqref="E926">
    <cfRule type="duplicateValues" dxfId="0" priority="1675"/>
  </conditionalFormatting>
  <conditionalFormatting sqref="A927">
    <cfRule type="duplicateValues" dxfId="0" priority="23485"/>
  </conditionalFormatting>
  <conditionalFormatting sqref="E927">
    <cfRule type="duplicateValues" dxfId="0" priority="1674"/>
  </conditionalFormatting>
  <conditionalFormatting sqref="A928">
    <cfRule type="duplicateValues" dxfId="0" priority="23484"/>
  </conditionalFormatting>
  <conditionalFormatting sqref="E928">
    <cfRule type="duplicateValues" dxfId="0" priority="1673"/>
  </conditionalFormatting>
  <conditionalFormatting sqref="A929">
    <cfRule type="duplicateValues" dxfId="0" priority="23483"/>
  </conditionalFormatting>
  <conditionalFormatting sqref="E929">
    <cfRule type="duplicateValues" dxfId="0" priority="1672"/>
  </conditionalFormatting>
  <conditionalFormatting sqref="A930">
    <cfRule type="duplicateValues" dxfId="0" priority="23482"/>
  </conditionalFormatting>
  <conditionalFormatting sqref="E930">
    <cfRule type="duplicateValues" dxfId="0" priority="1671"/>
  </conditionalFormatting>
  <conditionalFormatting sqref="A931">
    <cfRule type="duplicateValues" dxfId="0" priority="23481"/>
  </conditionalFormatting>
  <conditionalFormatting sqref="E931">
    <cfRule type="duplicateValues" dxfId="0" priority="1670"/>
  </conditionalFormatting>
  <conditionalFormatting sqref="A932">
    <cfRule type="duplicateValues" dxfId="0" priority="23480"/>
  </conditionalFormatting>
  <conditionalFormatting sqref="E932">
    <cfRule type="duplicateValues" dxfId="0" priority="1669"/>
  </conditionalFormatting>
  <conditionalFormatting sqref="A933">
    <cfRule type="duplicateValues" dxfId="0" priority="23479"/>
  </conditionalFormatting>
  <conditionalFormatting sqref="E933">
    <cfRule type="duplicateValues" dxfId="0" priority="1638"/>
  </conditionalFormatting>
  <conditionalFormatting sqref="A934">
    <cfRule type="duplicateValues" dxfId="0" priority="23478"/>
  </conditionalFormatting>
  <conditionalFormatting sqref="E934">
    <cfRule type="duplicateValues" dxfId="0" priority="1668"/>
  </conditionalFormatting>
  <conditionalFormatting sqref="A935">
    <cfRule type="duplicateValues" dxfId="0" priority="23477"/>
  </conditionalFormatting>
  <conditionalFormatting sqref="E935">
    <cfRule type="duplicateValues" dxfId="0" priority="1667"/>
  </conditionalFormatting>
  <conditionalFormatting sqref="E936">
    <cfRule type="duplicateValues" dxfId="0" priority="1666"/>
  </conditionalFormatting>
  <conditionalFormatting sqref="E937">
    <cfRule type="duplicateValues" dxfId="0" priority="1665"/>
  </conditionalFormatting>
  <conditionalFormatting sqref="E938">
    <cfRule type="duplicateValues" dxfId="0" priority="1664"/>
  </conditionalFormatting>
  <conditionalFormatting sqref="E939">
    <cfRule type="duplicateValues" dxfId="0" priority="1999"/>
  </conditionalFormatting>
  <conditionalFormatting sqref="E940">
    <cfRule type="duplicateValues" dxfId="0" priority="1662"/>
  </conditionalFormatting>
  <conditionalFormatting sqref="E941">
    <cfRule type="duplicateValues" dxfId="0" priority="1661"/>
  </conditionalFormatting>
  <conditionalFormatting sqref="E942">
    <cfRule type="duplicateValues" dxfId="0" priority="1660"/>
  </conditionalFormatting>
  <conditionalFormatting sqref="E943">
    <cfRule type="duplicateValues" dxfId="0" priority="1610"/>
  </conditionalFormatting>
  <conditionalFormatting sqref="E944">
    <cfRule type="duplicateValues" dxfId="0" priority="1659"/>
  </conditionalFormatting>
  <conditionalFormatting sqref="E945">
    <cfRule type="duplicateValues" dxfId="0" priority="1658"/>
  </conditionalFormatting>
  <conditionalFormatting sqref="E946">
    <cfRule type="duplicateValues" dxfId="0" priority="1657"/>
  </conditionalFormatting>
  <conditionalFormatting sqref="E947">
    <cfRule type="duplicateValues" dxfId="0" priority="1656"/>
  </conditionalFormatting>
  <conditionalFormatting sqref="E948">
    <cfRule type="duplicateValues" dxfId="0" priority="1655"/>
  </conditionalFormatting>
  <conditionalFormatting sqref="E949">
    <cfRule type="duplicateValues" dxfId="0" priority="1654"/>
  </conditionalFormatting>
  <conditionalFormatting sqref="E950">
    <cfRule type="duplicateValues" dxfId="0" priority="1653"/>
  </conditionalFormatting>
  <conditionalFormatting sqref="E951">
    <cfRule type="duplicateValues" dxfId="0" priority="1652"/>
  </conditionalFormatting>
  <conditionalFormatting sqref="E952">
    <cfRule type="duplicateValues" dxfId="0" priority="1651"/>
  </conditionalFormatting>
  <conditionalFormatting sqref="B955">
    <cfRule type="duplicateValues" dxfId="0" priority="194"/>
  </conditionalFormatting>
  <conditionalFormatting sqref="E956">
    <cfRule type="duplicateValues" dxfId="0" priority="1650"/>
  </conditionalFormatting>
  <conditionalFormatting sqref="E959">
    <cfRule type="duplicateValues" dxfId="0" priority="1649"/>
  </conditionalFormatting>
  <conditionalFormatting sqref="E960">
    <cfRule type="duplicateValues" dxfId="0" priority="1648"/>
  </conditionalFormatting>
  <conditionalFormatting sqref="E961">
    <cfRule type="duplicateValues" dxfId="0" priority="1647"/>
  </conditionalFormatting>
  <conditionalFormatting sqref="E962">
    <cfRule type="duplicateValues" dxfId="0" priority="1646"/>
  </conditionalFormatting>
  <conditionalFormatting sqref="A963">
    <cfRule type="duplicateValues" dxfId="0" priority="23475"/>
  </conditionalFormatting>
  <conditionalFormatting sqref="E963">
    <cfRule type="duplicateValues" dxfId="0" priority="1645"/>
  </conditionalFormatting>
  <conditionalFormatting sqref="A964">
    <cfRule type="duplicateValues" dxfId="0" priority="23474"/>
  </conditionalFormatting>
  <conditionalFormatting sqref="E964">
    <cfRule type="duplicateValues" dxfId="0" priority="1644"/>
  </conditionalFormatting>
  <conditionalFormatting sqref="A965">
    <cfRule type="duplicateValues" dxfId="0" priority="23473"/>
  </conditionalFormatting>
  <conditionalFormatting sqref="E965">
    <cfRule type="duplicateValues" dxfId="0" priority="1643"/>
  </conditionalFormatting>
  <conditionalFormatting sqref="A966">
    <cfRule type="duplicateValues" dxfId="0" priority="23472"/>
  </conditionalFormatting>
  <conditionalFormatting sqref="E966">
    <cfRule type="duplicateValues" dxfId="0" priority="1642"/>
  </conditionalFormatting>
  <conditionalFormatting sqref="A967">
    <cfRule type="duplicateValues" dxfId="0" priority="23471"/>
  </conditionalFormatting>
  <conditionalFormatting sqref="E967">
    <cfRule type="duplicateValues" dxfId="0" priority="1624"/>
  </conditionalFormatting>
  <conditionalFormatting sqref="A968">
    <cfRule type="duplicateValues" dxfId="0" priority="23470"/>
  </conditionalFormatting>
  <conditionalFormatting sqref="B968">
    <cfRule type="duplicateValues" dxfId="0" priority="26"/>
  </conditionalFormatting>
  <conditionalFormatting sqref="E968">
    <cfRule type="duplicateValues" dxfId="0" priority="11"/>
  </conditionalFormatting>
  <conditionalFormatting sqref="A969">
    <cfRule type="duplicateValues" dxfId="0" priority="23469"/>
  </conditionalFormatting>
  <conditionalFormatting sqref="B969">
    <cfRule type="duplicateValues" dxfId="0" priority="780"/>
  </conditionalFormatting>
  <conditionalFormatting sqref="E969">
    <cfRule type="duplicateValues" dxfId="0" priority="784"/>
  </conditionalFormatting>
  <conditionalFormatting sqref="A970">
    <cfRule type="duplicateValues" dxfId="0" priority="23468"/>
  </conditionalFormatting>
  <conditionalFormatting sqref="E970">
    <cfRule type="duplicateValues" dxfId="0" priority="1637"/>
  </conditionalFormatting>
  <conditionalFormatting sqref="A971">
    <cfRule type="duplicateValues" dxfId="0" priority="23467"/>
  </conditionalFormatting>
  <conditionalFormatting sqref="E971">
    <cfRule type="duplicateValues" dxfId="0" priority="1636"/>
  </conditionalFormatting>
  <conditionalFormatting sqref="A972">
    <cfRule type="duplicateValues" dxfId="0" priority="23466"/>
  </conditionalFormatting>
  <conditionalFormatting sqref="E972">
    <cfRule type="duplicateValues" dxfId="0" priority="1635"/>
  </conditionalFormatting>
  <conditionalFormatting sqref="A973">
    <cfRule type="duplicateValues" dxfId="0" priority="23465"/>
  </conditionalFormatting>
  <conditionalFormatting sqref="E973">
    <cfRule type="duplicateValues" dxfId="0" priority="1633"/>
  </conditionalFormatting>
  <conditionalFormatting sqref="A974">
    <cfRule type="duplicateValues" dxfId="0" priority="23464"/>
  </conditionalFormatting>
  <conditionalFormatting sqref="A975">
    <cfRule type="duplicateValues" dxfId="0" priority="23463"/>
  </conditionalFormatting>
  <conditionalFormatting sqref="B975">
    <cfRule type="duplicateValues" dxfId="0" priority="538"/>
  </conditionalFormatting>
  <conditionalFormatting sqref="E975">
    <cfRule type="duplicateValues" dxfId="0" priority="523"/>
  </conditionalFormatting>
  <conditionalFormatting sqref="A976">
    <cfRule type="duplicateValues" dxfId="0" priority="23462"/>
  </conditionalFormatting>
  <conditionalFormatting sqref="A977">
    <cfRule type="duplicateValues" dxfId="0" priority="23461"/>
  </conditionalFormatting>
  <conditionalFormatting sqref="A978">
    <cfRule type="duplicateValues" dxfId="0" priority="23460"/>
  </conditionalFormatting>
  <conditionalFormatting sqref="E978">
    <cfRule type="duplicateValues" dxfId="0" priority="1632"/>
  </conditionalFormatting>
  <conditionalFormatting sqref="A979">
    <cfRule type="duplicateValues" dxfId="0" priority="23459"/>
  </conditionalFormatting>
  <conditionalFormatting sqref="E979">
    <cfRule type="duplicateValues" dxfId="0" priority="1631"/>
  </conditionalFormatting>
  <conditionalFormatting sqref="A980">
    <cfRule type="duplicateValues" dxfId="0" priority="23458"/>
  </conditionalFormatting>
  <conditionalFormatting sqref="E980">
    <cfRule type="duplicateValues" dxfId="0" priority="1630"/>
  </conditionalFormatting>
  <conditionalFormatting sqref="A981">
    <cfRule type="duplicateValues" dxfId="0" priority="23457"/>
  </conditionalFormatting>
  <conditionalFormatting sqref="E981">
    <cfRule type="duplicateValues" dxfId="0" priority="1629"/>
  </conditionalFormatting>
  <conditionalFormatting sqref="A982">
    <cfRule type="duplicateValues" dxfId="0" priority="23456"/>
  </conditionalFormatting>
  <conditionalFormatting sqref="E982">
    <cfRule type="duplicateValues" dxfId="0" priority="1627"/>
  </conditionalFormatting>
  <conditionalFormatting sqref="A983">
    <cfRule type="duplicateValues" dxfId="0" priority="23455"/>
  </conditionalFormatting>
  <conditionalFormatting sqref="E983">
    <cfRule type="duplicateValues" dxfId="0" priority="1626"/>
  </conditionalFormatting>
  <conditionalFormatting sqref="A984">
    <cfRule type="duplicateValues" dxfId="0" priority="23454"/>
  </conditionalFormatting>
  <conditionalFormatting sqref="E984">
    <cfRule type="duplicateValues" dxfId="0" priority="1625"/>
  </conditionalFormatting>
  <conditionalFormatting sqref="A985">
    <cfRule type="duplicateValues" dxfId="0" priority="23453"/>
  </conditionalFormatting>
  <conditionalFormatting sqref="E985">
    <cfRule type="duplicateValues" dxfId="0" priority="1623"/>
  </conditionalFormatting>
  <conditionalFormatting sqref="A986">
    <cfRule type="duplicateValues" dxfId="0" priority="23452"/>
  </conditionalFormatting>
  <conditionalFormatting sqref="E986">
    <cfRule type="duplicateValues" dxfId="0" priority="1622"/>
  </conditionalFormatting>
  <conditionalFormatting sqref="A987">
    <cfRule type="duplicateValues" dxfId="0" priority="23451"/>
  </conditionalFormatting>
  <conditionalFormatting sqref="E987">
    <cfRule type="duplicateValues" dxfId="0" priority="1621"/>
  </conditionalFormatting>
  <conditionalFormatting sqref="A988">
    <cfRule type="duplicateValues" dxfId="0" priority="23450"/>
  </conditionalFormatting>
  <conditionalFormatting sqref="E988">
    <cfRule type="duplicateValues" dxfId="0" priority="1620"/>
  </conditionalFormatting>
  <conditionalFormatting sqref="A989">
    <cfRule type="duplicateValues" dxfId="0" priority="23449"/>
  </conditionalFormatting>
  <conditionalFormatting sqref="E989">
    <cfRule type="duplicateValues" dxfId="0" priority="1619"/>
  </conditionalFormatting>
  <conditionalFormatting sqref="A990">
    <cfRule type="duplicateValues" dxfId="0" priority="23448"/>
  </conditionalFormatting>
  <conditionalFormatting sqref="E990">
    <cfRule type="duplicateValues" dxfId="0" priority="1618"/>
  </conditionalFormatting>
  <conditionalFormatting sqref="A991">
    <cfRule type="duplicateValues" dxfId="0" priority="23447"/>
  </conditionalFormatting>
  <conditionalFormatting sqref="E991">
    <cfRule type="duplicateValues" dxfId="0" priority="1616"/>
  </conditionalFormatting>
  <conditionalFormatting sqref="A992">
    <cfRule type="duplicateValues" dxfId="0" priority="23446"/>
  </conditionalFormatting>
  <conditionalFormatting sqref="E992">
    <cfRule type="duplicateValues" dxfId="0" priority="1615"/>
  </conditionalFormatting>
  <conditionalFormatting sqref="A993">
    <cfRule type="duplicateValues" dxfId="0" priority="23445"/>
  </conditionalFormatting>
  <conditionalFormatting sqref="E993">
    <cfRule type="duplicateValues" dxfId="0" priority="1614"/>
  </conditionalFormatting>
  <conditionalFormatting sqref="A994">
    <cfRule type="duplicateValues" dxfId="0" priority="23444"/>
  </conditionalFormatting>
  <conditionalFormatting sqref="E994">
    <cfRule type="duplicateValues" dxfId="0" priority="1613"/>
  </conditionalFormatting>
  <conditionalFormatting sqref="A995">
    <cfRule type="duplicateValues" dxfId="0" priority="23443"/>
  </conditionalFormatting>
  <conditionalFormatting sqref="E995">
    <cfRule type="duplicateValues" dxfId="0" priority="1612"/>
  </conditionalFormatting>
  <conditionalFormatting sqref="A996">
    <cfRule type="duplicateValues" dxfId="0" priority="23442"/>
  </conditionalFormatting>
  <conditionalFormatting sqref="E996">
    <cfRule type="duplicateValues" dxfId="0" priority="1611"/>
  </conditionalFormatting>
  <conditionalFormatting sqref="A997">
    <cfRule type="duplicateValues" dxfId="0" priority="23441"/>
  </conditionalFormatting>
  <conditionalFormatting sqref="E997">
    <cfRule type="duplicateValues" dxfId="0" priority="1609"/>
  </conditionalFormatting>
  <conditionalFormatting sqref="A998">
    <cfRule type="duplicateValues" dxfId="0" priority="23440"/>
  </conditionalFormatting>
  <conditionalFormatting sqref="E998">
    <cfRule type="duplicateValues" dxfId="0" priority="1608"/>
  </conditionalFormatting>
  <conditionalFormatting sqref="A999">
    <cfRule type="duplicateValues" dxfId="0" priority="23439"/>
  </conditionalFormatting>
  <conditionalFormatting sqref="E999">
    <cfRule type="duplicateValues" dxfId="0" priority="1607"/>
  </conditionalFormatting>
  <conditionalFormatting sqref="A1000">
    <cfRule type="duplicateValues" dxfId="0" priority="23438"/>
  </conditionalFormatting>
  <conditionalFormatting sqref="E1000">
    <cfRule type="duplicateValues" dxfId="0" priority="1606"/>
  </conditionalFormatting>
  <conditionalFormatting sqref="A1001">
    <cfRule type="duplicateValues" dxfId="0" priority="23437"/>
  </conditionalFormatting>
  <conditionalFormatting sqref="E1001">
    <cfRule type="duplicateValues" dxfId="0" priority="1605"/>
  </conditionalFormatting>
  <conditionalFormatting sqref="A1002">
    <cfRule type="duplicateValues" dxfId="0" priority="23436"/>
  </conditionalFormatting>
  <conditionalFormatting sqref="E1002">
    <cfRule type="duplicateValues" dxfId="0" priority="1604"/>
  </conditionalFormatting>
  <conditionalFormatting sqref="A1003">
    <cfRule type="duplicateValues" dxfId="0" priority="23435"/>
  </conditionalFormatting>
  <conditionalFormatting sqref="E1003">
    <cfRule type="duplicateValues" dxfId="0" priority="1640"/>
  </conditionalFormatting>
  <conditionalFormatting sqref="A1004">
    <cfRule type="duplicateValues" dxfId="0" priority="23434"/>
  </conditionalFormatting>
  <conditionalFormatting sqref="E1004">
    <cfRule type="duplicateValues" dxfId="0" priority="1639"/>
  </conditionalFormatting>
  <conditionalFormatting sqref="A1005">
    <cfRule type="duplicateValues" dxfId="0" priority="23433"/>
  </conditionalFormatting>
  <conditionalFormatting sqref="E1005">
    <cfRule type="duplicateValues" dxfId="0" priority="1603"/>
  </conditionalFormatting>
  <conditionalFormatting sqref="A1006">
    <cfRule type="duplicateValues" dxfId="0" priority="23432"/>
  </conditionalFormatting>
  <conditionalFormatting sqref="E1006">
    <cfRule type="duplicateValues" dxfId="0" priority="1602"/>
  </conditionalFormatting>
  <conditionalFormatting sqref="A1007">
    <cfRule type="duplicateValues" dxfId="0" priority="23431"/>
  </conditionalFormatting>
  <conditionalFormatting sqref="E1007">
    <cfRule type="duplicateValues" dxfId="0" priority="1601"/>
  </conditionalFormatting>
  <conditionalFormatting sqref="A1008">
    <cfRule type="duplicateValues" dxfId="0" priority="23430"/>
  </conditionalFormatting>
  <conditionalFormatting sqref="B1008">
    <cfRule type="duplicateValues" dxfId="0" priority="323"/>
  </conditionalFormatting>
  <conditionalFormatting sqref="E1008">
    <cfRule type="duplicateValues" dxfId="0" priority="327"/>
  </conditionalFormatting>
  <conditionalFormatting sqref="A1009">
    <cfRule type="duplicateValues" dxfId="0" priority="23429"/>
  </conditionalFormatting>
  <conditionalFormatting sqref="B1009">
    <cfRule type="duplicateValues" dxfId="0" priority="814"/>
  </conditionalFormatting>
  <conditionalFormatting sqref="E1009">
    <cfRule type="duplicateValues" dxfId="0" priority="818"/>
  </conditionalFormatting>
  <conditionalFormatting sqref="A1010">
    <cfRule type="duplicateValues" dxfId="0" priority="23428"/>
  </conditionalFormatting>
  <conditionalFormatting sqref="E1010">
    <cfRule type="duplicateValues" dxfId="0" priority="1600"/>
  </conditionalFormatting>
  <conditionalFormatting sqref="A1011">
    <cfRule type="duplicateValues" dxfId="0" priority="23427"/>
  </conditionalFormatting>
  <conditionalFormatting sqref="E1011">
    <cfRule type="duplicateValues" dxfId="0" priority="1599"/>
  </conditionalFormatting>
  <conditionalFormatting sqref="A1012">
    <cfRule type="duplicateValues" dxfId="0" priority="23426"/>
  </conditionalFormatting>
  <conditionalFormatting sqref="E1012">
    <cfRule type="duplicateValues" dxfId="0" priority="1598"/>
  </conditionalFormatting>
  <conditionalFormatting sqref="A1013">
    <cfRule type="duplicateValues" dxfId="0" priority="23425"/>
  </conditionalFormatting>
  <conditionalFormatting sqref="A1014">
    <cfRule type="duplicateValues" dxfId="0" priority="23424"/>
  </conditionalFormatting>
  <conditionalFormatting sqref="A1015">
    <cfRule type="duplicateValues" dxfId="0" priority="23423"/>
  </conditionalFormatting>
  <conditionalFormatting sqref="B1015">
    <cfRule type="duplicateValues" dxfId="0" priority="134"/>
  </conditionalFormatting>
  <conditionalFormatting sqref="A1016">
    <cfRule type="duplicateValues" dxfId="0" priority="23422"/>
  </conditionalFormatting>
  <conditionalFormatting sqref="B1016">
    <cfRule type="duplicateValues" dxfId="0" priority="133"/>
  </conditionalFormatting>
  <conditionalFormatting sqref="A1017">
    <cfRule type="duplicateValues" dxfId="0" priority="23421"/>
  </conditionalFormatting>
  <conditionalFormatting sqref="B1017">
    <cfRule type="duplicateValues" dxfId="0" priority="132"/>
  </conditionalFormatting>
  <conditionalFormatting sqref="A1018">
    <cfRule type="duplicateValues" dxfId="0" priority="23420"/>
  </conditionalFormatting>
  <conditionalFormatting sqref="B1018">
    <cfRule type="duplicateValues" dxfId="0" priority="62"/>
  </conditionalFormatting>
  <conditionalFormatting sqref="A1021">
    <cfRule type="duplicateValues" dxfId="0" priority="23418"/>
  </conditionalFormatting>
  <conditionalFormatting sqref="E1021">
    <cfRule type="duplicateValues" dxfId="0" priority="1597"/>
  </conditionalFormatting>
  <conditionalFormatting sqref="A1022">
    <cfRule type="duplicateValues" dxfId="0" priority="23417"/>
  </conditionalFormatting>
  <conditionalFormatting sqref="E1022">
    <cfRule type="duplicateValues" dxfId="0" priority="1596"/>
  </conditionalFormatting>
  <conditionalFormatting sqref="A1023">
    <cfRule type="duplicateValues" dxfId="0" priority="23416"/>
  </conditionalFormatting>
  <conditionalFormatting sqref="E1023">
    <cfRule type="duplicateValues" dxfId="0" priority="1595"/>
  </conditionalFormatting>
  <conditionalFormatting sqref="A1024">
    <cfRule type="duplicateValues" dxfId="0" priority="23415"/>
  </conditionalFormatting>
  <conditionalFormatting sqref="E1024">
    <cfRule type="duplicateValues" dxfId="0" priority="1594"/>
  </conditionalFormatting>
  <conditionalFormatting sqref="A1025">
    <cfRule type="duplicateValues" dxfId="0" priority="23414"/>
  </conditionalFormatting>
  <conditionalFormatting sqref="B1025">
    <cfRule type="duplicateValues" dxfId="2" priority="165"/>
  </conditionalFormatting>
  <conditionalFormatting sqref="E1025">
    <cfRule type="duplicateValues" dxfId="0" priority="150"/>
  </conditionalFormatting>
  <conditionalFormatting sqref="A1026">
    <cfRule type="duplicateValues" dxfId="0" priority="23413"/>
  </conditionalFormatting>
  <conditionalFormatting sqref="E1026">
    <cfRule type="duplicateValues" dxfId="0" priority="1591"/>
  </conditionalFormatting>
  <conditionalFormatting sqref="A1027">
    <cfRule type="duplicateValues" dxfId="0" priority="23412"/>
  </conditionalFormatting>
  <conditionalFormatting sqref="E1027">
    <cfRule type="duplicateValues" dxfId="0" priority="1593"/>
  </conditionalFormatting>
  <conditionalFormatting sqref="A1028">
    <cfRule type="duplicateValues" dxfId="0" priority="23411"/>
  </conditionalFormatting>
  <conditionalFormatting sqref="E1028">
    <cfRule type="duplicateValues" dxfId="0" priority="1592"/>
  </conditionalFormatting>
  <conditionalFormatting sqref="A1029">
    <cfRule type="duplicateValues" dxfId="0" priority="23410"/>
  </conditionalFormatting>
  <conditionalFormatting sqref="A1030">
    <cfRule type="duplicateValues" dxfId="0" priority="23409"/>
  </conditionalFormatting>
  <conditionalFormatting sqref="E1030">
    <cfRule type="duplicateValues" dxfId="0" priority="1590"/>
  </conditionalFormatting>
  <conditionalFormatting sqref="A1031">
    <cfRule type="duplicateValues" dxfId="0" priority="23408"/>
  </conditionalFormatting>
  <conditionalFormatting sqref="E1031">
    <cfRule type="duplicateValues" dxfId="0" priority="1589"/>
  </conditionalFormatting>
  <conditionalFormatting sqref="A1032">
    <cfRule type="duplicateValues" dxfId="0" priority="23407"/>
  </conditionalFormatting>
  <conditionalFormatting sqref="E1032">
    <cfRule type="duplicateValues" dxfId="0" priority="1588"/>
  </conditionalFormatting>
  <conditionalFormatting sqref="A1033">
    <cfRule type="duplicateValues" dxfId="0" priority="23406"/>
  </conditionalFormatting>
  <conditionalFormatting sqref="E1033">
    <cfRule type="duplicateValues" dxfId="0" priority="1587"/>
  </conditionalFormatting>
  <conditionalFormatting sqref="A1034">
    <cfRule type="duplicateValues" dxfId="0" priority="23405"/>
  </conditionalFormatting>
  <conditionalFormatting sqref="E1034">
    <cfRule type="duplicateValues" dxfId="0" priority="1586"/>
  </conditionalFormatting>
  <conditionalFormatting sqref="A1035">
    <cfRule type="duplicateValues" dxfId="0" priority="23404"/>
  </conditionalFormatting>
  <conditionalFormatting sqref="E1035">
    <cfRule type="duplicateValues" dxfId="0" priority="1585"/>
  </conditionalFormatting>
  <conditionalFormatting sqref="A1036">
    <cfRule type="duplicateValues" dxfId="0" priority="23403"/>
  </conditionalFormatting>
  <conditionalFormatting sqref="E1036">
    <cfRule type="duplicateValues" dxfId="0" priority="1584"/>
  </conditionalFormatting>
  <conditionalFormatting sqref="A1039">
    <cfRule type="duplicateValues" dxfId="0" priority="23401"/>
  </conditionalFormatting>
  <conditionalFormatting sqref="E1039">
    <cfRule type="duplicateValues" dxfId="0" priority="1580"/>
  </conditionalFormatting>
  <conditionalFormatting sqref="A1040">
    <cfRule type="duplicateValues" dxfId="0" priority="23400"/>
  </conditionalFormatting>
  <conditionalFormatting sqref="E1040">
    <cfRule type="duplicateValues" dxfId="0" priority="1579"/>
  </conditionalFormatting>
  <conditionalFormatting sqref="A1041">
    <cfRule type="duplicateValues" dxfId="0" priority="23399"/>
  </conditionalFormatting>
  <conditionalFormatting sqref="E1041">
    <cfRule type="duplicateValues" dxfId="0" priority="1576"/>
  </conditionalFormatting>
  <conditionalFormatting sqref="A1042">
    <cfRule type="duplicateValues" dxfId="0" priority="23398"/>
  </conditionalFormatting>
  <conditionalFormatting sqref="A1043">
    <cfRule type="duplicateValues" dxfId="0" priority="23397"/>
  </conditionalFormatting>
  <conditionalFormatting sqref="A1044">
    <cfRule type="duplicateValues" dxfId="0" priority="23396"/>
  </conditionalFormatting>
  <conditionalFormatting sqref="A1045">
    <cfRule type="duplicateValues" dxfId="0" priority="23395"/>
  </conditionalFormatting>
  <conditionalFormatting sqref="A1046">
    <cfRule type="duplicateValues" dxfId="0" priority="23394"/>
  </conditionalFormatting>
  <conditionalFormatting sqref="A1047">
    <cfRule type="duplicateValues" dxfId="0" priority="23393"/>
  </conditionalFormatting>
  <conditionalFormatting sqref="A1048">
    <cfRule type="duplicateValues" dxfId="0" priority="23392"/>
  </conditionalFormatting>
  <conditionalFormatting sqref="A1049">
    <cfRule type="duplicateValues" dxfId="0" priority="23391"/>
  </conditionalFormatting>
  <conditionalFormatting sqref="A1050">
    <cfRule type="duplicateValues" dxfId="0" priority="23390"/>
  </conditionalFormatting>
  <conditionalFormatting sqref="A1051">
    <cfRule type="duplicateValues" dxfId="0" priority="23389"/>
  </conditionalFormatting>
  <conditionalFormatting sqref="A1052">
    <cfRule type="duplicateValues" dxfId="0" priority="23388"/>
  </conditionalFormatting>
  <conditionalFormatting sqref="A1053">
    <cfRule type="duplicateValues" dxfId="0" priority="23387"/>
  </conditionalFormatting>
  <conditionalFormatting sqref="A1054">
    <cfRule type="duplicateValues" dxfId="0" priority="23386"/>
  </conditionalFormatting>
  <conditionalFormatting sqref="A1055">
    <cfRule type="duplicateValues" dxfId="0" priority="23385"/>
  </conditionalFormatting>
  <conditionalFormatting sqref="A1056">
    <cfRule type="duplicateValues" dxfId="0" priority="23384"/>
  </conditionalFormatting>
  <conditionalFormatting sqref="A1057">
    <cfRule type="duplicateValues" dxfId="0" priority="23383"/>
  </conditionalFormatting>
  <conditionalFormatting sqref="A1058">
    <cfRule type="duplicateValues" dxfId="0" priority="23382"/>
  </conditionalFormatting>
  <conditionalFormatting sqref="B1058">
    <cfRule type="duplicateValues" dxfId="0" priority="844"/>
  </conditionalFormatting>
  <conditionalFormatting sqref="E1058">
    <cfRule type="duplicateValues" dxfId="0" priority="861"/>
  </conditionalFormatting>
  <conditionalFormatting sqref="A1059">
    <cfRule type="duplicateValues" dxfId="0" priority="23381"/>
  </conditionalFormatting>
  <conditionalFormatting sqref="B1059">
    <cfRule type="duplicateValues" dxfId="0" priority="843"/>
  </conditionalFormatting>
  <conditionalFormatting sqref="E1059">
    <cfRule type="duplicateValues" dxfId="0" priority="860"/>
  </conditionalFormatting>
  <conditionalFormatting sqref="A1060">
    <cfRule type="duplicateValues" dxfId="0" priority="23380"/>
  </conditionalFormatting>
  <conditionalFormatting sqref="B1060">
    <cfRule type="duplicateValues" dxfId="0" priority="842"/>
  </conditionalFormatting>
  <conditionalFormatting sqref="E1060">
    <cfRule type="duplicateValues" dxfId="0" priority="859"/>
  </conditionalFormatting>
  <conditionalFormatting sqref="A1061">
    <cfRule type="duplicateValues" dxfId="0" priority="23379"/>
  </conditionalFormatting>
  <conditionalFormatting sqref="B1061">
    <cfRule type="duplicateValues" dxfId="0" priority="841"/>
  </conditionalFormatting>
  <conditionalFormatting sqref="E1061">
    <cfRule type="duplicateValues" dxfId="0" priority="858"/>
  </conditionalFormatting>
  <conditionalFormatting sqref="A1062">
    <cfRule type="duplicateValues" dxfId="0" priority="23378"/>
  </conditionalFormatting>
  <conditionalFormatting sqref="B1062">
    <cfRule type="duplicateValues" dxfId="0" priority="840"/>
  </conditionalFormatting>
  <conditionalFormatting sqref="E1062">
    <cfRule type="duplicateValues" dxfId="0" priority="857"/>
  </conditionalFormatting>
  <conditionalFormatting sqref="A1063">
    <cfRule type="duplicateValues" dxfId="0" priority="23377"/>
  </conditionalFormatting>
  <conditionalFormatting sqref="B1063">
    <cfRule type="duplicateValues" dxfId="0" priority="839"/>
  </conditionalFormatting>
  <conditionalFormatting sqref="E1063">
    <cfRule type="duplicateValues" dxfId="0" priority="856"/>
  </conditionalFormatting>
  <conditionalFormatting sqref="A1064">
    <cfRule type="duplicateValues" dxfId="0" priority="12696"/>
  </conditionalFormatting>
  <conditionalFormatting sqref="B1064">
    <cfRule type="duplicateValues" dxfId="0" priority="838"/>
  </conditionalFormatting>
  <conditionalFormatting sqref="E1064">
    <cfRule type="duplicateValues" dxfId="0" priority="855"/>
  </conditionalFormatting>
  <conditionalFormatting sqref="A1065">
    <cfRule type="duplicateValues" dxfId="0" priority="12695"/>
  </conditionalFormatting>
  <conditionalFormatting sqref="B1065">
    <cfRule type="duplicateValues" dxfId="0" priority="837"/>
  </conditionalFormatting>
  <conditionalFormatting sqref="E1065">
    <cfRule type="duplicateValues" dxfId="0" priority="854"/>
  </conditionalFormatting>
  <conditionalFormatting sqref="A1066">
    <cfRule type="duplicateValues" dxfId="0" priority="12694"/>
  </conditionalFormatting>
  <conditionalFormatting sqref="B1066">
    <cfRule type="duplicateValues" dxfId="0" priority="836"/>
  </conditionalFormatting>
  <conditionalFormatting sqref="E1066">
    <cfRule type="duplicateValues" dxfId="0" priority="853"/>
  </conditionalFormatting>
  <conditionalFormatting sqref="A1067">
    <cfRule type="duplicateValues" dxfId="0" priority="12693"/>
  </conditionalFormatting>
  <conditionalFormatting sqref="B1067">
    <cfRule type="duplicateValues" dxfId="0" priority="835"/>
  </conditionalFormatting>
  <conditionalFormatting sqref="E1067">
    <cfRule type="duplicateValues" dxfId="0" priority="852"/>
  </conditionalFormatting>
  <conditionalFormatting sqref="A1068">
    <cfRule type="duplicateValues" dxfId="0" priority="12692"/>
  </conditionalFormatting>
  <conditionalFormatting sqref="B1068">
    <cfRule type="duplicateValues" dxfId="0" priority="834"/>
  </conditionalFormatting>
  <conditionalFormatting sqref="E1068">
    <cfRule type="duplicateValues" dxfId="0" priority="851"/>
  </conditionalFormatting>
  <conditionalFormatting sqref="A1069">
    <cfRule type="duplicateValues" dxfId="0" priority="12691"/>
  </conditionalFormatting>
  <conditionalFormatting sqref="B1069">
    <cfRule type="duplicateValues" dxfId="0" priority="833"/>
  </conditionalFormatting>
  <conditionalFormatting sqref="E1069">
    <cfRule type="duplicateValues" dxfId="0" priority="850"/>
  </conditionalFormatting>
  <conditionalFormatting sqref="A1070">
    <cfRule type="duplicateValues" dxfId="0" priority="12606"/>
  </conditionalFormatting>
  <conditionalFormatting sqref="A1071">
    <cfRule type="duplicateValues" dxfId="0" priority="12605"/>
  </conditionalFormatting>
  <conditionalFormatting sqref="A1072">
    <cfRule type="duplicateValues" dxfId="0" priority="12604"/>
  </conditionalFormatting>
  <conditionalFormatting sqref="A1073">
    <cfRule type="duplicateValues" dxfId="0" priority="12559"/>
  </conditionalFormatting>
  <conditionalFormatting sqref="A1074">
    <cfRule type="duplicateValues" dxfId="0" priority="12558"/>
  </conditionalFormatting>
  <conditionalFormatting sqref="A1075">
    <cfRule type="duplicateValues" dxfId="0" priority="12529"/>
  </conditionalFormatting>
  <conditionalFormatting sqref="A1076">
    <cfRule type="duplicateValues" dxfId="0" priority="12508"/>
  </conditionalFormatting>
  <conditionalFormatting sqref="A1077">
    <cfRule type="duplicateValues" dxfId="0" priority="12507"/>
  </conditionalFormatting>
  <conditionalFormatting sqref="A1078">
    <cfRule type="duplicateValues" dxfId="0" priority="12466"/>
  </conditionalFormatting>
  <conditionalFormatting sqref="A1079">
    <cfRule type="duplicateValues" dxfId="0" priority="12465"/>
  </conditionalFormatting>
  <conditionalFormatting sqref="A1080">
    <cfRule type="duplicateValues" dxfId="0" priority="12464"/>
  </conditionalFormatting>
  <conditionalFormatting sqref="A1098">
    <cfRule type="duplicateValues" dxfId="0" priority="12406"/>
  </conditionalFormatting>
  <conditionalFormatting sqref="A1099">
    <cfRule type="duplicateValues" dxfId="0" priority="12405"/>
  </conditionalFormatting>
  <conditionalFormatting sqref="A1100">
    <cfRule type="duplicateValues" dxfId="0" priority="12368"/>
  </conditionalFormatting>
  <conditionalFormatting sqref="A1101">
    <cfRule type="duplicateValues" dxfId="0" priority="12367"/>
  </conditionalFormatting>
  <conditionalFormatting sqref="A1102">
    <cfRule type="duplicateValues" dxfId="0" priority="12366"/>
  </conditionalFormatting>
  <conditionalFormatting sqref="A1103">
    <cfRule type="duplicateValues" dxfId="0" priority="12325"/>
  </conditionalFormatting>
  <conditionalFormatting sqref="A1104">
    <cfRule type="duplicateValues" dxfId="0" priority="12304"/>
  </conditionalFormatting>
  <conditionalFormatting sqref="A1105">
    <cfRule type="duplicateValues" dxfId="0" priority="12303"/>
  </conditionalFormatting>
  <conditionalFormatting sqref="A1106">
    <cfRule type="duplicateValues" dxfId="0" priority="12270"/>
  </conditionalFormatting>
  <conditionalFormatting sqref="A1107">
    <cfRule type="duplicateValues" dxfId="0" priority="12269"/>
  </conditionalFormatting>
  <conditionalFormatting sqref="A1108">
    <cfRule type="duplicateValues" dxfId="0" priority="12228"/>
  </conditionalFormatting>
  <conditionalFormatting sqref="A1109">
    <cfRule type="duplicateValues" dxfId="0" priority="12227"/>
  </conditionalFormatting>
  <conditionalFormatting sqref="A1110">
    <cfRule type="duplicateValues" dxfId="0" priority="12226"/>
  </conditionalFormatting>
  <conditionalFormatting sqref="A1111">
    <cfRule type="duplicateValues" dxfId="0" priority="12225"/>
  </conditionalFormatting>
  <conditionalFormatting sqref="A1112">
    <cfRule type="duplicateValues" dxfId="0" priority="12172"/>
  </conditionalFormatting>
  <conditionalFormatting sqref="B1112">
    <cfRule type="duplicateValues" dxfId="0" priority="256"/>
  </conditionalFormatting>
  <conditionalFormatting sqref="E1112">
    <cfRule type="duplicateValues" dxfId="0" priority="211"/>
  </conditionalFormatting>
  <conditionalFormatting sqref="A1113">
    <cfRule type="duplicateValues" dxfId="0" priority="12111"/>
  </conditionalFormatting>
  <conditionalFormatting sqref="B1113">
    <cfRule type="duplicateValues" dxfId="0" priority="255"/>
  </conditionalFormatting>
  <conditionalFormatting sqref="E1113">
    <cfRule type="duplicateValues" dxfId="0" priority="210"/>
  </conditionalFormatting>
  <conditionalFormatting sqref="A1114">
    <cfRule type="duplicateValues" dxfId="0" priority="12110"/>
  </conditionalFormatting>
  <conditionalFormatting sqref="B1114">
    <cfRule type="duplicateValues" dxfId="0" priority="254"/>
  </conditionalFormatting>
  <conditionalFormatting sqref="E1114">
    <cfRule type="duplicateValues" dxfId="0" priority="209"/>
  </conditionalFormatting>
  <conditionalFormatting sqref="A1115">
    <cfRule type="duplicateValues" dxfId="0" priority="12109"/>
  </conditionalFormatting>
  <conditionalFormatting sqref="E1115">
    <cfRule type="duplicateValues" dxfId="0" priority="1742"/>
  </conditionalFormatting>
  <conditionalFormatting sqref="A1116">
    <cfRule type="duplicateValues" dxfId="0" priority="12108"/>
  </conditionalFormatting>
  <conditionalFormatting sqref="B1116">
    <cfRule type="duplicateValues" dxfId="0" priority="193"/>
  </conditionalFormatting>
  <conditionalFormatting sqref="A1117">
    <cfRule type="duplicateValues" dxfId="0" priority="12107"/>
  </conditionalFormatting>
  <conditionalFormatting sqref="A1120">
    <cfRule type="duplicateValues" dxfId="0" priority="12105"/>
  </conditionalFormatting>
  <conditionalFormatting sqref="B1120">
    <cfRule type="duplicateValues" dxfId="2" priority="109"/>
  </conditionalFormatting>
  <conditionalFormatting sqref="A1121">
    <cfRule type="duplicateValues" dxfId="0" priority="12104"/>
  </conditionalFormatting>
  <conditionalFormatting sqref="A1122">
    <cfRule type="duplicateValues" dxfId="0" priority="12103"/>
  </conditionalFormatting>
  <conditionalFormatting sqref="B1122">
    <cfRule type="duplicateValues" dxfId="0" priority="168"/>
  </conditionalFormatting>
  <conditionalFormatting sqref="A1123">
    <cfRule type="duplicateValues" dxfId="0" priority="12102"/>
  </conditionalFormatting>
  <conditionalFormatting sqref="B1123">
    <cfRule type="duplicateValues" dxfId="0" priority="142"/>
  </conditionalFormatting>
  <conditionalFormatting sqref="A1124">
    <cfRule type="duplicateValues" dxfId="0" priority="12101"/>
  </conditionalFormatting>
  <conditionalFormatting sqref="B1124">
    <cfRule type="duplicateValues" dxfId="0" priority="141"/>
  </conditionalFormatting>
  <conditionalFormatting sqref="B1125">
    <cfRule type="duplicateValues" dxfId="0" priority="140"/>
  </conditionalFormatting>
  <conditionalFormatting sqref="B1126">
    <cfRule type="duplicateValues" dxfId="0" priority="139"/>
  </conditionalFormatting>
  <conditionalFormatting sqref="B1127">
    <cfRule type="duplicateValues" dxfId="0" priority="138"/>
  </conditionalFormatting>
  <conditionalFormatting sqref="E1133">
    <cfRule type="duplicateValues" dxfId="0" priority="47"/>
  </conditionalFormatting>
  <conditionalFormatting sqref="E1146">
    <cfRule type="duplicateValues" dxfId="0" priority="1575"/>
  </conditionalFormatting>
  <conditionalFormatting sqref="A1163">
    <cfRule type="duplicateValues" dxfId="0" priority="11935"/>
  </conditionalFormatting>
  <conditionalFormatting sqref="C1163">
    <cfRule type="duplicateValues" dxfId="0" priority="11930"/>
  </conditionalFormatting>
  <conditionalFormatting sqref="E1163">
    <cfRule type="duplicateValues" dxfId="0" priority="11875"/>
  </conditionalFormatting>
  <conditionalFormatting sqref="A1164">
    <cfRule type="duplicateValues" dxfId="0" priority="11934"/>
  </conditionalFormatting>
  <conditionalFormatting sqref="C1164">
    <cfRule type="duplicateValues" dxfId="0" priority="11929"/>
  </conditionalFormatting>
  <conditionalFormatting sqref="E1164">
    <cfRule type="duplicateValues" dxfId="0" priority="11874"/>
  </conditionalFormatting>
  <conditionalFormatting sqref="A1165">
    <cfRule type="duplicateValues" dxfId="0" priority="11933"/>
  </conditionalFormatting>
  <conditionalFormatting sqref="C1165">
    <cfRule type="duplicateValues" dxfId="0" priority="11928"/>
  </conditionalFormatting>
  <conditionalFormatting sqref="E1165">
    <cfRule type="duplicateValues" dxfId="0" priority="11873"/>
  </conditionalFormatting>
  <conditionalFormatting sqref="A1166">
    <cfRule type="duplicateValues" dxfId="0" priority="11932"/>
  </conditionalFormatting>
  <conditionalFormatting sqref="C1166">
    <cfRule type="duplicateValues" dxfId="0" priority="11927"/>
  </conditionalFormatting>
  <conditionalFormatting sqref="E1166">
    <cfRule type="duplicateValues" dxfId="0" priority="11872"/>
  </conditionalFormatting>
  <conditionalFormatting sqref="A1167">
    <cfRule type="duplicateValues" dxfId="0" priority="11931"/>
  </conditionalFormatting>
  <conditionalFormatting sqref="C1167">
    <cfRule type="duplicateValues" dxfId="0" priority="11926"/>
  </conditionalFormatting>
  <conditionalFormatting sqref="E1167">
    <cfRule type="duplicateValues" dxfId="0" priority="11871"/>
  </conditionalFormatting>
  <conditionalFormatting sqref="A1168">
    <cfRule type="duplicateValues" dxfId="0" priority="11858"/>
  </conditionalFormatting>
  <conditionalFormatting sqref="C1168">
    <cfRule type="duplicateValues" dxfId="0" priority="11855"/>
  </conditionalFormatting>
  <conditionalFormatting sqref="E1168">
    <cfRule type="duplicateValues" dxfId="0" priority="11822"/>
  </conditionalFormatting>
  <conditionalFormatting sqref="A1169">
    <cfRule type="duplicateValues" dxfId="0" priority="11857"/>
  </conditionalFormatting>
  <conditionalFormatting sqref="C1169">
    <cfRule type="duplicateValues" dxfId="0" priority="11854"/>
  </conditionalFormatting>
  <conditionalFormatting sqref="E1169">
    <cfRule type="duplicateValues" dxfId="0" priority="11821"/>
  </conditionalFormatting>
  <conditionalFormatting sqref="A1170">
    <cfRule type="duplicateValues" dxfId="0" priority="11856"/>
  </conditionalFormatting>
  <conditionalFormatting sqref="C1170">
    <cfRule type="duplicateValues" dxfId="0" priority="11853"/>
  </conditionalFormatting>
  <conditionalFormatting sqref="E1170">
    <cfRule type="duplicateValues" dxfId="0" priority="11820"/>
  </conditionalFormatting>
  <conditionalFormatting sqref="A1171">
    <cfRule type="duplicateValues" dxfId="0" priority="11787"/>
  </conditionalFormatting>
  <conditionalFormatting sqref="C1171">
    <cfRule type="duplicateValues" dxfId="0" priority="11779"/>
  </conditionalFormatting>
  <conditionalFormatting sqref="E1171">
    <cfRule type="duplicateValues" dxfId="0" priority="11691"/>
  </conditionalFormatting>
  <conditionalFormatting sqref="A1172">
    <cfRule type="duplicateValues" dxfId="0" priority="11786"/>
  </conditionalFormatting>
  <conditionalFormatting sqref="C1172">
    <cfRule type="duplicateValues" dxfId="0" priority="11778"/>
  </conditionalFormatting>
  <conditionalFormatting sqref="E1172">
    <cfRule type="duplicateValues" dxfId="0" priority="11690"/>
  </conditionalFormatting>
  <conditionalFormatting sqref="A1173">
    <cfRule type="duplicateValues" dxfId="0" priority="11785"/>
  </conditionalFormatting>
  <conditionalFormatting sqref="C1173">
    <cfRule type="duplicateValues" dxfId="0" priority="11777"/>
  </conditionalFormatting>
  <conditionalFormatting sqref="E1173">
    <cfRule type="duplicateValues" dxfId="0" priority="11689"/>
  </conditionalFormatting>
  <conditionalFormatting sqref="A1174">
    <cfRule type="duplicateValues" dxfId="0" priority="11784"/>
  </conditionalFormatting>
  <conditionalFormatting sqref="C1174">
    <cfRule type="duplicateValues" dxfId="0" priority="11776"/>
  </conditionalFormatting>
  <conditionalFormatting sqref="E1174">
    <cfRule type="duplicateValues" dxfId="0" priority="11688"/>
  </conditionalFormatting>
  <conditionalFormatting sqref="A1175">
    <cfRule type="duplicateValues" dxfId="0" priority="11783"/>
  </conditionalFormatting>
  <conditionalFormatting sqref="C1175">
    <cfRule type="duplicateValues" dxfId="0" priority="11775"/>
  </conditionalFormatting>
  <conditionalFormatting sqref="E1175">
    <cfRule type="duplicateValues" dxfId="0" priority="11687"/>
  </conditionalFormatting>
  <conditionalFormatting sqref="A1176">
    <cfRule type="duplicateValues" dxfId="0" priority="11782"/>
  </conditionalFormatting>
  <conditionalFormatting sqref="C1176">
    <cfRule type="duplicateValues" dxfId="0" priority="11774"/>
  </conditionalFormatting>
  <conditionalFormatting sqref="E1176">
    <cfRule type="duplicateValues" dxfId="0" priority="11686"/>
  </conditionalFormatting>
  <conditionalFormatting sqref="A1177">
    <cfRule type="duplicateValues" dxfId="0" priority="11781"/>
  </conditionalFormatting>
  <conditionalFormatting sqref="C1177">
    <cfRule type="duplicateValues" dxfId="0" priority="11773"/>
  </conditionalFormatting>
  <conditionalFormatting sqref="E1177">
    <cfRule type="duplicateValues" dxfId="0" priority="11685"/>
  </conditionalFormatting>
  <conditionalFormatting sqref="A1178">
    <cfRule type="duplicateValues" dxfId="0" priority="11780"/>
  </conditionalFormatting>
  <conditionalFormatting sqref="C1178">
    <cfRule type="duplicateValues" dxfId="0" priority="11772"/>
  </conditionalFormatting>
  <conditionalFormatting sqref="E1178">
    <cfRule type="duplicateValues" dxfId="0" priority="11684"/>
  </conditionalFormatting>
  <conditionalFormatting sqref="A1179">
    <cfRule type="duplicateValues" dxfId="0" priority="11647"/>
  </conditionalFormatting>
  <conditionalFormatting sqref="C1179">
    <cfRule type="duplicateValues" dxfId="0" priority="11638"/>
  </conditionalFormatting>
  <conditionalFormatting sqref="E1179">
    <cfRule type="duplicateValues" dxfId="0" priority="11539"/>
  </conditionalFormatting>
  <conditionalFormatting sqref="A1180">
    <cfRule type="duplicateValues" dxfId="0" priority="11646"/>
  </conditionalFormatting>
  <conditionalFormatting sqref="C1180">
    <cfRule type="duplicateValues" dxfId="0" priority="11637"/>
  </conditionalFormatting>
  <conditionalFormatting sqref="E1180">
    <cfRule type="duplicateValues" dxfId="0" priority="11538"/>
  </conditionalFormatting>
  <conditionalFormatting sqref="A1181">
    <cfRule type="duplicateValues" dxfId="0" priority="11645"/>
  </conditionalFormatting>
  <conditionalFormatting sqref="C1181">
    <cfRule type="duplicateValues" dxfId="0" priority="11636"/>
  </conditionalFormatting>
  <conditionalFormatting sqref="E1181">
    <cfRule type="duplicateValues" dxfId="0" priority="11537"/>
  </conditionalFormatting>
  <conditionalFormatting sqref="A1182">
    <cfRule type="duplicateValues" dxfId="0" priority="11644"/>
  </conditionalFormatting>
  <conditionalFormatting sqref="C1182">
    <cfRule type="duplicateValues" dxfId="0" priority="11635"/>
  </conditionalFormatting>
  <conditionalFormatting sqref="E1182">
    <cfRule type="duplicateValues" dxfId="0" priority="11536"/>
  </conditionalFormatting>
  <conditionalFormatting sqref="A1183">
    <cfRule type="duplicateValues" dxfId="0" priority="11643"/>
  </conditionalFormatting>
  <conditionalFormatting sqref="C1183">
    <cfRule type="duplicateValues" dxfId="0" priority="11634"/>
  </conditionalFormatting>
  <conditionalFormatting sqref="E1183">
    <cfRule type="duplicateValues" dxfId="0" priority="11535"/>
  </conditionalFormatting>
  <conditionalFormatting sqref="A1184">
    <cfRule type="duplicateValues" dxfId="0" priority="11642"/>
  </conditionalFormatting>
  <conditionalFormatting sqref="C1184">
    <cfRule type="duplicateValues" dxfId="0" priority="11633"/>
  </conditionalFormatting>
  <conditionalFormatting sqref="E1184">
    <cfRule type="duplicateValues" dxfId="0" priority="11534"/>
  </conditionalFormatting>
  <conditionalFormatting sqref="A1185">
    <cfRule type="duplicateValues" dxfId="0" priority="11641"/>
  </conditionalFormatting>
  <conditionalFormatting sqref="C1185">
    <cfRule type="duplicateValues" dxfId="0" priority="11632"/>
  </conditionalFormatting>
  <conditionalFormatting sqref="E1185">
    <cfRule type="duplicateValues" dxfId="0" priority="11533"/>
  </conditionalFormatting>
  <conditionalFormatting sqref="A1186">
    <cfRule type="duplicateValues" dxfId="0" priority="11640"/>
  </conditionalFormatting>
  <conditionalFormatting sqref="C1186">
    <cfRule type="duplicateValues" dxfId="0" priority="11631"/>
  </conditionalFormatting>
  <conditionalFormatting sqref="E1186">
    <cfRule type="duplicateValues" dxfId="0" priority="11532"/>
  </conditionalFormatting>
  <conditionalFormatting sqref="A1187">
    <cfRule type="duplicateValues" dxfId="0" priority="11639"/>
  </conditionalFormatting>
  <conditionalFormatting sqref="C1187">
    <cfRule type="duplicateValues" dxfId="0" priority="11630"/>
  </conditionalFormatting>
  <conditionalFormatting sqref="E1187">
    <cfRule type="duplicateValues" dxfId="0" priority="11531"/>
  </conditionalFormatting>
  <conditionalFormatting sqref="A1188">
    <cfRule type="duplicateValues" dxfId="0" priority="11490"/>
  </conditionalFormatting>
  <conditionalFormatting sqref="C1188">
    <cfRule type="duplicateValues" dxfId="0" priority="11480"/>
  </conditionalFormatting>
  <conditionalFormatting sqref="E1188">
    <cfRule type="duplicateValues" dxfId="0" priority="11381"/>
  </conditionalFormatting>
  <conditionalFormatting sqref="A1189">
    <cfRule type="duplicateValues" dxfId="0" priority="11489"/>
  </conditionalFormatting>
  <conditionalFormatting sqref="C1189">
    <cfRule type="duplicateValues" dxfId="0" priority="11479"/>
  </conditionalFormatting>
  <conditionalFormatting sqref="E1189">
    <cfRule type="duplicateValues" dxfId="0" priority="11380"/>
  </conditionalFormatting>
  <conditionalFormatting sqref="A1190">
    <cfRule type="duplicateValues" dxfId="0" priority="11488"/>
  </conditionalFormatting>
  <conditionalFormatting sqref="C1190">
    <cfRule type="duplicateValues" dxfId="0" priority="11372"/>
  </conditionalFormatting>
  <conditionalFormatting sqref="E1190">
    <cfRule type="duplicateValues" dxfId="0" priority="11361"/>
  </conditionalFormatting>
  <conditionalFormatting sqref="A1191">
    <cfRule type="duplicateValues" dxfId="0" priority="11487"/>
  </conditionalFormatting>
  <conditionalFormatting sqref="C1191">
    <cfRule type="duplicateValues" dxfId="0" priority="11478"/>
  </conditionalFormatting>
  <conditionalFormatting sqref="E1191">
    <cfRule type="duplicateValues" dxfId="0" priority="11379"/>
  </conditionalFormatting>
  <conditionalFormatting sqref="A1192">
    <cfRule type="duplicateValues" dxfId="0" priority="11486"/>
  </conditionalFormatting>
  <conditionalFormatting sqref="C1192">
    <cfRule type="duplicateValues" dxfId="0" priority="11477"/>
  </conditionalFormatting>
  <conditionalFormatting sqref="E1192">
    <cfRule type="duplicateValues" dxfId="0" priority="11378"/>
  </conditionalFormatting>
  <conditionalFormatting sqref="A1193">
    <cfRule type="duplicateValues" dxfId="0" priority="11485"/>
  </conditionalFormatting>
  <conditionalFormatting sqref="C1193">
    <cfRule type="duplicateValues" dxfId="0" priority="11476"/>
  </conditionalFormatting>
  <conditionalFormatting sqref="E1193">
    <cfRule type="duplicateValues" dxfId="0" priority="11377"/>
  </conditionalFormatting>
  <conditionalFormatting sqref="A1194">
    <cfRule type="duplicateValues" dxfId="0" priority="11484"/>
  </conditionalFormatting>
  <conditionalFormatting sqref="C1194">
    <cfRule type="duplicateValues" dxfId="0" priority="11475"/>
  </conditionalFormatting>
  <conditionalFormatting sqref="E1194">
    <cfRule type="duplicateValues" dxfId="0" priority="11376"/>
  </conditionalFormatting>
  <conditionalFormatting sqref="A1195">
    <cfRule type="duplicateValues" dxfId="0" priority="11483"/>
  </conditionalFormatting>
  <conditionalFormatting sqref="C1195">
    <cfRule type="duplicateValues" dxfId="0" priority="11474"/>
  </conditionalFormatting>
  <conditionalFormatting sqref="E1195">
    <cfRule type="duplicateValues" dxfId="0" priority="11375"/>
  </conditionalFormatting>
  <conditionalFormatting sqref="A1196">
    <cfRule type="duplicateValues" dxfId="0" priority="11482"/>
  </conditionalFormatting>
  <conditionalFormatting sqref="C1196">
    <cfRule type="duplicateValues" dxfId="0" priority="11473"/>
  </conditionalFormatting>
  <conditionalFormatting sqref="E1196">
    <cfRule type="duplicateValues" dxfId="0" priority="11374"/>
  </conditionalFormatting>
  <conditionalFormatting sqref="A1197">
    <cfRule type="duplicateValues" dxfId="0" priority="11481"/>
  </conditionalFormatting>
  <conditionalFormatting sqref="C1197">
    <cfRule type="duplicateValues" dxfId="0" priority="11472"/>
  </conditionalFormatting>
  <conditionalFormatting sqref="E1197">
    <cfRule type="duplicateValues" dxfId="0" priority="11373"/>
  </conditionalFormatting>
  <conditionalFormatting sqref="A1198">
    <cfRule type="duplicateValues" dxfId="0" priority="11356"/>
  </conditionalFormatting>
  <conditionalFormatting sqref="C1198">
    <cfRule type="duplicateValues" dxfId="0" priority="11355"/>
  </conditionalFormatting>
  <conditionalFormatting sqref="E1198">
    <cfRule type="duplicateValues" dxfId="0" priority="11344"/>
  </conditionalFormatting>
  <conditionalFormatting sqref="A1199">
    <cfRule type="duplicateValues" dxfId="0" priority="11339"/>
  </conditionalFormatting>
  <conditionalFormatting sqref="C1199">
    <cfRule type="duplicateValues" dxfId="0" priority="11338"/>
  </conditionalFormatting>
  <conditionalFormatting sqref="E1199">
    <cfRule type="duplicateValues" dxfId="0" priority="11327"/>
  </conditionalFormatting>
  <conditionalFormatting sqref="A1200">
    <cfRule type="duplicateValues" dxfId="0" priority="11322"/>
  </conditionalFormatting>
  <conditionalFormatting sqref="C1200">
    <cfRule type="duplicateValues" dxfId="0" priority="11321"/>
  </conditionalFormatting>
  <conditionalFormatting sqref="E1200">
    <cfRule type="duplicateValues" dxfId="0" priority="11310"/>
  </conditionalFormatting>
  <conditionalFormatting sqref="A6:A7">
    <cfRule type="duplicateValues" dxfId="0" priority="27816"/>
  </conditionalFormatting>
  <conditionalFormatting sqref="A24:A25">
    <cfRule type="duplicateValues" dxfId="0" priority="27799"/>
  </conditionalFormatting>
  <conditionalFormatting sqref="A117:A119">
    <cfRule type="duplicateValues" dxfId="0" priority="24155"/>
  </conditionalFormatting>
  <conditionalFormatting sqref="A132:A143">
    <cfRule type="duplicateValues" dxfId="0" priority="24142"/>
  </conditionalFormatting>
  <conditionalFormatting sqref="A149:A151">
    <cfRule type="duplicateValues" dxfId="0" priority="24136"/>
  </conditionalFormatting>
  <conditionalFormatting sqref="A179:A185">
    <cfRule type="duplicateValues" dxfId="0" priority="24108"/>
  </conditionalFormatting>
  <conditionalFormatting sqref="A199:A217">
    <cfRule type="duplicateValues" dxfId="0" priority="24094"/>
  </conditionalFormatting>
  <conditionalFormatting sqref="A221:A222">
    <cfRule type="duplicateValues" dxfId="0" priority="24090"/>
  </conditionalFormatting>
  <conditionalFormatting sqref="A236:A237">
    <cfRule type="duplicateValues" dxfId="0" priority="24076"/>
  </conditionalFormatting>
  <conditionalFormatting sqref="A260:A270">
    <cfRule type="duplicateValues" dxfId="0" priority="24053"/>
  </conditionalFormatting>
  <conditionalFormatting sqref="A273:A282">
    <cfRule type="duplicateValues" dxfId="0" priority="24050"/>
  </conditionalFormatting>
  <conditionalFormatting sqref="A302:A304">
    <cfRule type="duplicateValues" dxfId="0" priority="24030"/>
  </conditionalFormatting>
  <conditionalFormatting sqref="A338:A340">
    <cfRule type="duplicateValues" dxfId="0" priority="23996"/>
  </conditionalFormatting>
  <conditionalFormatting sqref="A350:A361">
    <cfRule type="duplicateValues" dxfId="0" priority="23986"/>
  </conditionalFormatting>
  <conditionalFormatting sqref="A362:A374">
    <cfRule type="duplicateValues" dxfId="0" priority="23985"/>
  </conditionalFormatting>
  <conditionalFormatting sqref="A403:A412">
    <cfRule type="duplicateValues" dxfId="0" priority="23956"/>
  </conditionalFormatting>
  <conditionalFormatting sqref="A431:A432">
    <cfRule type="duplicateValues" dxfId="0" priority="23937"/>
  </conditionalFormatting>
  <conditionalFormatting sqref="A446:A450">
    <cfRule type="duplicateValues" dxfId="0" priority="23923"/>
  </conditionalFormatting>
  <conditionalFormatting sqref="A479:A481">
    <cfRule type="duplicateValues" dxfId="0" priority="23894"/>
  </conditionalFormatting>
  <conditionalFormatting sqref="A509:A510">
    <cfRule type="duplicateValues" dxfId="0" priority="23866"/>
  </conditionalFormatting>
  <conditionalFormatting sqref="A561:A571">
    <cfRule type="duplicateValues" dxfId="0" priority="23815"/>
  </conditionalFormatting>
  <conditionalFormatting sqref="A624:A632">
    <cfRule type="duplicateValues" dxfId="0" priority="23762"/>
  </conditionalFormatting>
  <conditionalFormatting sqref="A651:A661">
    <cfRule type="duplicateValues" dxfId="0" priority="23743"/>
  </conditionalFormatting>
  <conditionalFormatting sqref="A680:A681">
    <cfRule type="duplicateValues" dxfId="0" priority="23724"/>
  </conditionalFormatting>
  <conditionalFormatting sqref="A697:A700">
    <cfRule type="duplicateValues" dxfId="0" priority="23708"/>
  </conditionalFormatting>
  <conditionalFormatting sqref="A752:A754">
    <cfRule type="duplicateValues" dxfId="0" priority="23656"/>
  </conditionalFormatting>
  <conditionalFormatting sqref="A810:A814">
    <cfRule type="duplicateValues" dxfId="0" priority="23600"/>
  </conditionalFormatting>
  <conditionalFormatting sqref="A936:A962">
    <cfRule type="duplicateValues" dxfId="0" priority="23476"/>
  </conditionalFormatting>
  <conditionalFormatting sqref="A1019:A1020">
    <cfRule type="duplicateValues" dxfId="0" priority="23419"/>
  </conditionalFormatting>
  <conditionalFormatting sqref="A1037:A1038">
    <cfRule type="duplicateValues" dxfId="0" priority="23402"/>
  </conditionalFormatting>
  <conditionalFormatting sqref="A1081:A1097">
    <cfRule type="duplicateValues" dxfId="0" priority="12463"/>
  </conditionalFormatting>
  <conditionalFormatting sqref="A1118:A1119">
    <cfRule type="duplicateValues" dxfId="0" priority="12106"/>
  </conditionalFormatting>
  <conditionalFormatting sqref="A1125:A1162">
    <cfRule type="duplicateValues" dxfId="0" priority="12100"/>
  </conditionalFormatting>
  <conditionalFormatting sqref="B$1:B$1048576">
    <cfRule type="duplicateValues" dxfId="0" priority="2"/>
  </conditionalFormatting>
  <conditionalFormatting sqref="B22:B23">
    <cfRule type="duplicateValues" dxfId="0" priority="560"/>
  </conditionalFormatting>
  <conditionalFormatting sqref="B71:B74">
    <cfRule type="duplicateValues" dxfId="0" priority="579"/>
  </conditionalFormatting>
  <conditionalFormatting sqref="B132:B143">
    <cfRule type="duplicateValues" dxfId="0" priority="392"/>
  </conditionalFormatting>
  <conditionalFormatting sqref="B169:B170">
    <cfRule type="duplicateValues" dxfId="0" priority="776"/>
  </conditionalFormatting>
  <conditionalFormatting sqref="B197:B198">
    <cfRule type="duplicateValues" dxfId="0" priority="5"/>
  </conditionalFormatting>
  <conditionalFormatting sqref="B199:B217">
    <cfRule type="duplicateValues" dxfId="0" priority="112"/>
  </conditionalFormatting>
  <conditionalFormatting sqref="B750:B751">
    <cfRule type="duplicateValues" dxfId="0" priority="64"/>
  </conditionalFormatting>
  <conditionalFormatting sqref="B906:B907">
    <cfRule type="duplicateValues" dxfId="0" priority="74"/>
  </conditionalFormatting>
  <conditionalFormatting sqref="B1019:B1020">
    <cfRule type="duplicateValues" dxfId="0" priority="78"/>
  </conditionalFormatting>
  <conditionalFormatting sqref="C$1:C$1048576">
    <cfRule type="duplicateValues" dxfId="0" priority="1"/>
  </conditionalFormatting>
  <conditionalFormatting sqref="C1150:C1162">
    <cfRule type="duplicateValues" dxfId="0" priority="12088"/>
  </conditionalFormatting>
  <conditionalFormatting sqref="E22:E23">
    <cfRule type="duplicateValues" dxfId="0" priority="556"/>
  </conditionalFormatting>
  <conditionalFormatting sqref="E71:E74">
    <cfRule type="duplicateValues" dxfId="0" priority="575"/>
  </conditionalFormatting>
  <conditionalFormatting sqref="E83:E85">
    <cfRule type="duplicateValues" dxfId="0" priority="11171"/>
  </conditionalFormatting>
  <conditionalFormatting sqref="E117:E119">
    <cfRule type="duplicateValues" dxfId="0" priority="2193"/>
  </conditionalFormatting>
  <conditionalFormatting sqref="E132:E143">
    <cfRule type="duplicateValues" dxfId="0" priority="362"/>
  </conditionalFormatting>
  <conditionalFormatting sqref="E175:E176">
    <cfRule type="duplicateValues" dxfId="0" priority="2157"/>
  </conditionalFormatting>
  <conditionalFormatting sqref="E179:E185">
    <cfRule type="duplicateValues" dxfId="0" priority="2155"/>
  </conditionalFormatting>
  <conditionalFormatting sqref="E221:E222">
    <cfRule type="duplicateValues" dxfId="0" priority="2147"/>
  </conditionalFormatting>
  <conditionalFormatting sqref="E236:E237">
    <cfRule type="duplicateValues" dxfId="0" priority="2134"/>
  </conditionalFormatting>
  <conditionalFormatting sqref="E260:E270">
    <cfRule type="duplicateValues" dxfId="0" priority="1220"/>
  </conditionalFormatting>
  <conditionalFormatting sqref="E275:E290">
    <cfRule type="duplicateValues" dxfId="0" priority="1215"/>
  </conditionalFormatting>
  <conditionalFormatting sqref="E302:E303">
    <cfRule type="duplicateValues" dxfId="0" priority="2137"/>
  </conditionalFormatting>
  <conditionalFormatting sqref="E328:E331">
    <cfRule type="duplicateValues" dxfId="0" priority="1846"/>
  </conditionalFormatting>
  <conditionalFormatting sqref="E338:E340">
    <cfRule type="duplicateValues" dxfId="0" priority="2124"/>
  </conditionalFormatting>
  <conditionalFormatting sqref="E350:E361">
    <cfRule type="duplicateValues" dxfId="0" priority="2114"/>
  </conditionalFormatting>
  <conditionalFormatting sqref="E362:E374">
    <cfRule type="duplicateValues" dxfId="0" priority="2113"/>
  </conditionalFormatting>
  <conditionalFormatting sqref="E403:E412">
    <cfRule type="duplicateValues" dxfId="0" priority="2086"/>
  </conditionalFormatting>
  <conditionalFormatting sqref="E431:E432">
    <cfRule type="duplicateValues" dxfId="0" priority="2067"/>
  </conditionalFormatting>
  <conditionalFormatting sqref="E479:E481">
    <cfRule type="duplicateValues" dxfId="0" priority="2024"/>
  </conditionalFormatting>
  <conditionalFormatting sqref="E509:E510">
    <cfRule type="duplicateValues" dxfId="0" priority="1997"/>
  </conditionalFormatting>
  <conditionalFormatting sqref="E536:E537">
    <cfRule type="duplicateValues" dxfId="0" priority="1969"/>
  </conditionalFormatting>
  <conditionalFormatting sqref="E571:E572">
    <cfRule type="duplicateValues" dxfId="0" priority="1937"/>
  </conditionalFormatting>
  <conditionalFormatting sqref="E594:E595">
    <cfRule type="duplicateValues" dxfId="0" priority="1916"/>
  </conditionalFormatting>
  <conditionalFormatting sqref="E601:E602">
    <cfRule type="duplicateValues" dxfId="0" priority="1911"/>
  </conditionalFormatting>
  <conditionalFormatting sqref="E630:E631">
    <cfRule type="duplicateValues" dxfId="0" priority="1884"/>
  </conditionalFormatting>
  <conditionalFormatting sqref="E680:E681">
    <cfRule type="duplicateValues" dxfId="0" priority="1847"/>
  </conditionalFormatting>
  <conditionalFormatting sqref="E697:E700">
    <cfRule type="duplicateValues" dxfId="0" priority="1840"/>
  </conditionalFormatting>
  <conditionalFormatting sqref="E730:E731">
    <cfRule type="duplicateValues" dxfId="0" priority="1811"/>
  </conditionalFormatting>
  <conditionalFormatting sqref="E752:E754">
    <cfRule type="duplicateValues" dxfId="0" priority="1795"/>
  </conditionalFormatting>
  <conditionalFormatting sqref="E799:E801">
    <cfRule type="duplicateValues" dxfId="0" priority="1756"/>
  </conditionalFormatting>
  <conditionalFormatting sqref="E810:E814">
    <cfRule type="duplicateValues" dxfId="0" priority="1752"/>
  </conditionalFormatting>
  <conditionalFormatting sqref="E1037:E1038">
    <cfRule type="duplicateValues" dxfId="0" priority="1583"/>
  </conditionalFormatting>
  <conditionalFormatting sqref="E1150:E1162">
    <cfRule type="duplicateValues" dxfId="0" priority="11956"/>
  </conditionalFormatting>
  <conditionalFormatting sqref="C1:C1401 C1403:C1048576">
    <cfRule type="duplicateValues" dxfId="0" priority="4"/>
  </conditionalFormatting>
  <conditionalFormatting sqref="C1:C5 C1150:C1401 C1403:C1048576">
    <cfRule type="duplicateValues" dxfId="0" priority="11308"/>
  </conditionalFormatting>
  <conditionalFormatting sqref="B6:B20 B24:B25 B31:B52 B27:B29 B54:B70 B75:B89 B91 B93:B94 B96:B126 B144:B158 B218:B230 B171:B186 B188:B190 B161:B168 B233:B292 B295:B319 B570:B639 B321:B384 B645:B649 B390:B452 B651:B705 B454:B567 B740:B749 B707:B722 B752:B780 B810:B816 B724:B738 B793:B805 B782:B789 B912:B917 B956 B954 B959:B967 B855:B861 B852:B853 B845:B846 B919:B921 B834:B841 B863:B899 B1115 B828:B832 B818:B824 B1026:B1041 B901 B923 B1021:B1024 B909 B926:B952 B1146 B976:B1007 B970:B974 B1010:B1012">
    <cfRule type="duplicateValues" dxfId="0" priority="1122"/>
  </conditionalFormatting>
  <conditionalFormatting sqref="B6:B52 B54:B91 B96:B129 B93:B94 B218:B230 B144:B158 B161:B191 B233:B319 B454:B567 B321:B384 B570:B738 B390:B452 B740:B749 B792:B805 B810:B816 B752:B780 B1021:B1024 B1026:B1041 B1134:B1135 B1058:B1111 B1115 B1137:B1149 B926:B952 B908:B909 B919:B923 B1009:B1012 B855:B861 B845:B847 B852:B853 B834:B841 B863:B905 B818:B824 B956 B828:B832 B1128:B1132 B959:B967 B969:B1007 B912:B917 B954 B782:B790">
    <cfRule type="duplicateValues" dxfId="0" priority="483"/>
  </conditionalFormatting>
  <conditionalFormatting sqref="E6:E20 E27:E28 E33:E38 E31 E40:E43 E46:E51 E75:E79 E55:E64 E66:E67 E70 E101 E88 E91 E93 E98:E99 E190 E148 E296:E297 E312 E307 E315:E319 E309:E310 E1029 E662 E686">
    <cfRule type="duplicateValues" dxfId="0" priority="11294"/>
  </conditionalFormatting>
  <conditionalFormatting sqref="E6:E20 E27:E28 E33:E38 E31 E40:E43 E46:E51 E75:E79 E54:E64 E66:E67 E69:E70 E101 E88 E91 E93 E98:E99 E190 E148 E296:E297 E312 E307 E315:E319 E309:E310 E1029 E662 E686">
    <cfRule type="duplicateValues" dxfId="0" priority="11265"/>
  </conditionalFormatting>
  <conditionalFormatting sqref="E24:E25 E651:E661">
    <cfRule type="duplicateValues" dxfId="0" priority="1868"/>
  </conditionalFormatting>
  <conditionalFormatting sqref="E95 E131">
    <cfRule type="duplicateValues" dxfId="0" priority="399"/>
  </conditionalFormatting>
  <conditionalFormatting sqref="E451:E452 E454">
    <cfRule type="duplicateValues" dxfId="0" priority="1172"/>
  </conditionalFormatting>
  <conditionalFormatting sqref="E641 E643">
    <cfRule type="duplicateValues" dxfId="0" priority="580"/>
  </conditionalFormatting>
  <conditionalFormatting sqref="E828:E830 E836:E838">
    <cfRule type="duplicateValues" dxfId="0" priority="1739"/>
  </conditionalFormatting>
  <dataValidations count="3">
    <dataValidation type="textLength" operator="between" allowBlank="1" showInputMessage="1" showErrorMessage="1" error="请输入18位身份证号码" sqref="E745 E818 E923 E967 E1115 E979:E984">
      <formula1>18</formula1>
      <formula2>18</formula2>
    </dataValidation>
    <dataValidation type="custom" allowBlank="1" showErrorMessage="1" errorTitle="拒绝重复输入" error="当前输入的内容，与本区域的其他单元格内容重复。" sqref="B1050" errorStyle="warning">
      <formula1>COUNTIF($B:$B,B1050)&lt;2</formula1>
    </dataValidation>
    <dataValidation type="textLength" operator="between" allowBlank="1" showInputMessage="1" showErrorMessage="1" error="请输入11位电话号码" sqref="F912:F923 F929:F930 F979:F980">
      <formula1>11</formula1>
      <formula2>11</formula2>
    </dataValidation>
  </dataValidations>
  <pageMargins left="0.700694444444445" right="0.700694444444445" top="0.751388888888889" bottom="0.751388888888889" header="0.298611111111111" footer="0.298611111111111"/>
  <pageSetup paperSize="9" scale="39" fitToHeight="0" orientation="landscape" horizontalDpi="600"/>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pageSetUpPr fitToPage="1"/>
  </sheetPr>
  <dimension ref="A1:CQ1055"/>
  <sheetViews>
    <sheetView workbookViewId="0">
      <pane xSplit="6" ySplit="1" topLeftCell="P673" activePane="bottomRight" state="frozen"/>
      <selection/>
      <selection pane="topRight"/>
      <selection pane="bottomLeft"/>
      <selection pane="bottomRight" activeCell="I155" sqref="I155"/>
    </sheetView>
  </sheetViews>
  <sheetFormatPr defaultColWidth="9" defaultRowHeight="30" customHeight="1"/>
  <cols>
    <col min="1" max="1" width="5.63333333333333" style="160" customWidth="1"/>
    <col min="2" max="2" width="20" style="160" customWidth="1"/>
    <col min="3" max="3" width="9.88333333333333" style="161" customWidth="1"/>
    <col min="4" max="4" width="17.1333333333333" style="161" customWidth="1"/>
    <col min="5" max="5" width="13.1333333333333" style="161" customWidth="1"/>
    <col min="6" max="6" width="11.5" style="161" customWidth="1"/>
    <col min="7" max="8" width="27.5" style="161" hidden="1" customWidth="1"/>
    <col min="9" max="9" width="18.1333333333333" style="162" customWidth="1"/>
    <col min="10" max="10" width="19.3833333333333" style="163" customWidth="1"/>
    <col min="11" max="11" width="21.5" style="163" customWidth="1"/>
    <col min="12" max="12" width="18.25" style="163" customWidth="1"/>
    <col min="13" max="13" width="17.1333333333333" style="163" customWidth="1"/>
    <col min="14" max="14" width="13.75" style="163" customWidth="1"/>
    <col min="15" max="15" width="11.25" style="163" customWidth="1"/>
    <col min="16" max="16" width="12.75" style="163" customWidth="1"/>
    <col min="17" max="17" width="19.5" style="164" customWidth="1"/>
    <col min="18" max="18" width="16.6333333333333" style="161" customWidth="1"/>
    <col min="19" max="19" width="22.6333333333333" style="161" customWidth="1"/>
    <col min="20" max="20" width="9.63333333333333" style="161" customWidth="1"/>
    <col min="21" max="21" width="12.3833333333333" style="165" customWidth="1"/>
    <col min="22" max="22" width="6.88333333333333" style="166" customWidth="1"/>
    <col min="23" max="23" width="18.25" style="161" customWidth="1"/>
    <col min="24" max="24" width="6.13333333333333" style="161" customWidth="1"/>
    <col min="25" max="25" width="7.38333333333333" style="161" customWidth="1"/>
    <col min="26" max="26" width="14.5" style="167" customWidth="1"/>
    <col min="27" max="27" width="20.3833333333333" style="168" customWidth="1"/>
    <col min="28" max="28" width="20.3833333333333" style="161" customWidth="1"/>
    <col min="29" max="29" width="16" style="161" customWidth="1"/>
    <col min="30" max="30" width="12.1333333333333" style="165" customWidth="1"/>
    <col min="31" max="31" width="6.13333333333333" style="161" customWidth="1"/>
    <col min="32" max="32" width="8.63333333333333" style="161" customWidth="1"/>
    <col min="33" max="33" width="7.25" style="161" customWidth="1"/>
    <col min="34" max="34" width="8.88333333333333" style="161" customWidth="1"/>
    <col min="35" max="36" width="6.13333333333333" style="161" customWidth="1"/>
    <col min="37" max="37" width="12.6333333333333" style="161" customWidth="1"/>
    <col min="38" max="38" width="14.5" style="161" customWidth="1"/>
    <col min="39" max="39" width="13" style="161" customWidth="1"/>
    <col min="40" max="40" width="11.5" style="169" customWidth="1"/>
    <col min="41" max="41" width="26.3833333333333" style="161" customWidth="1"/>
    <col min="42" max="42" width="19.6333333333333" style="161" customWidth="1"/>
    <col min="43" max="43" width="39.8833333333333" style="161" customWidth="1"/>
    <col min="44" max="44" width="23.6333333333333" style="161" customWidth="1"/>
    <col min="45" max="45" width="10.75" style="161" customWidth="1"/>
    <col min="46" max="46" width="10.6333333333333" style="161" customWidth="1"/>
    <col min="47" max="47" width="9" style="170" customWidth="1"/>
    <col min="48" max="49" width="12" style="171" customWidth="1"/>
    <col min="50" max="50" width="9" style="172"/>
    <col min="51" max="51" width="11.5" style="172" customWidth="1"/>
    <col min="52" max="53" width="12.3833333333333" style="173" customWidth="1"/>
    <col min="54" max="60" width="7.13333333333333" style="172" customWidth="1"/>
    <col min="61" max="61" width="9" style="172"/>
    <col min="62" max="62" width="9" style="170"/>
    <col min="63" max="68" width="5.63333333333333" style="174" customWidth="1"/>
    <col min="69" max="69" width="9" style="170"/>
    <col min="70" max="70" width="9.38333333333333" style="160" customWidth="1"/>
    <col min="71" max="83" width="5.63333333333333" style="172" customWidth="1"/>
    <col min="84" max="84" width="14.1333333333333" style="175" customWidth="1"/>
    <col min="85" max="85" width="24" style="163" customWidth="1"/>
    <col min="86" max="86" width="9" style="170"/>
    <col min="87" max="91" width="5.63333333333333" style="160" customWidth="1"/>
    <col min="92" max="16384" width="9" style="161"/>
  </cols>
  <sheetData>
    <row r="1" s="156" customFormat="1" ht="40.5" customHeight="1" spans="1:91">
      <c r="A1" s="176" t="s">
        <v>1</v>
      </c>
      <c r="B1" s="177" t="s">
        <v>3235</v>
      </c>
      <c r="C1" s="176" t="s">
        <v>3236</v>
      </c>
      <c r="D1" s="178" t="s">
        <v>3237</v>
      </c>
      <c r="E1" s="178" t="s">
        <v>3238</v>
      </c>
      <c r="F1" s="178" t="s">
        <v>3</v>
      </c>
      <c r="G1" s="179" t="s">
        <v>3239</v>
      </c>
      <c r="H1" s="179" t="s">
        <v>3240</v>
      </c>
      <c r="I1" s="179" t="s">
        <v>3241</v>
      </c>
      <c r="J1" s="178" t="s">
        <v>5</v>
      </c>
      <c r="K1" s="178" t="s">
        <v>6</v>
      </c>
      <c r="L1" s="180" t="s">
        <v>22</v>
      </c>
      <c r="M1" s="180" t="s">
        <v>23</v>
      </c>
      <c r="N1" s="180" t="s">
        <v>3242</v>
      </c>
      <c r="O1" s="180" t="s">
        <v>28</v>
      </c>
      <c r="P1" s="180" t="s">
        <v>29</v>
      </c>
      <c r="Q1" s="178" t="s">
        <v>3243</v>
      </c>
      <c r="R1" s="178" t="s">
        <v>3244</v>
      </c>
      <c r="S1" s="178" t="s">
        <v>228</v>
      </c>
      <c r="T1" s="178" t="s">
        <v>3245</v>
      </c>
      <c r="U1" s="181" t="s">
        <v>3246</v>
      </c>
      <c r="V1" s="182" t="s">
        <v>3247</v>
      </c>
      <c r="W1" s="178" t="s">
        <v>3248</v>
      </c>
      <c r="X1" s="177" t="s">
        <v>3249</v>
      </c>
      <c r="Y1" s="183" t="s">
        <v>3250</v>
      </c>
      <c r="Z1" s="184" t="s">
        <v>3251</v>
      </c>
      <c r="AA1" s="184" t="s">
        <v>3252</v>
      </c>
      <c r="AB1" s="177" t="s">
        <v>3235</v>
      </c>
      <c r="AC1" s="177" t="s">
        <v>3253</v>
      </c>
      <c r="AD1" s="184" t="s">
        <v>3254</v>
      </c>
      <c r="AE1" s="185" t="s">
        <v>3255</v>
      </c>
      <c r="AF1" s="185" t="s">
        <v>3256</v>
      </c>
      <c r="AG1" s="185" t="s">
        <v>3257</v>
      </c>
      <c r="AH1" s="185" t="s">
        <v>3258</v>
      </c>
      <c r="AI1" s="185" t="s">
        <v>3259</v>
      </c>
      <c r="AJ1" s="185" t="s">
        <v>3260</v>
      </c>
      <c r="AK1" s="186" t="s">
        <v>247</v>
      </c>
      <c r="AL1" s="186" t="s">
        <v>3261</v>
      </c>
      <c r="AM1" s="187" t="s">
        <v>3262</v>
      </c>
      <c r="AN1" s="188" t="s">
        <v>3263</v>
      </c>
      <c r="AO1" s="187" t="s">
        <v>3264</v>
      </c>
      <c r="AP1" s="187" t="s">
        <v>3265</v>
      </c>
      <c r="AQ1" s="189" t="s">
        <v>3266</v>
      </c>
      <c r="AR1" s="189" t="s">
        <v>3267</v>
      </c>
      <c r="AS1" s="189" t="s">
        <v>3268</v>
      </c>
      <c r="AT1" s="189" t="s">
        <v>3269</v>
      </c>
      <c r="AU1" s="190" t="s">
        <v>3270</v>
      </c>
      <c r="AV1" s="191" t="s">
        <v>3271</v>
      </c>
      <c r="AW1" s="191" t="s">
        <v>3272</v>
      </c>
      <c r="AX1" s="191" t="s">
        <v>3273</v>
      </c>
      <c r="AY1" s="191" t="s">
        <v>3274</v>
      </c>
      <c r="AZ1" s="191" t="s">
        <v>3275</v>
      </c>
      <c r="BA1" s="191" t="s">
        <v>3276</v>
      </c>
      <c r="BB1" s="191" t="s">
        <v>3277</v>
      </c>
      <c r="BC1" s="191" t="s">
        <v>3278</v>
      </c>
      <c r="BD1" s="191" t="s">
        <v>3279</v>
      </c>
      <c r="BE1" s="191" t="s">
        <v>3280</v>
      </c>
      <c r="BF1" s="191" t="s">
        <v>3281</v>
      </c>
      <c r="BG1" s="192" t="s">
        <v>3282</v>
      </c>
      <c r="BH1" s="192" t="s">
        <v>3282</v>
      </c>
      <c r="BI1" s="193" t="s">
        <v>9</v>
      </c>
      <c r="BJ1" s="190" t="s">
        <v>3283</v>
      </c>
      <c r="BK1" s="194" t="s">
        <v>3284</v>
      </c>
      <c r="BL1" s="194" t="s">
        <v>3285</v>
      </c>
      <c r="BM1" s="194" t="s">
        <v>3286</v>
      </c>
      <c r="BN1" s="194" t="s">
        <v>3287</v>
      </c>
      <c r="BO1" s="194" t="s">
        <v>3288</v>
      </c>
      <c r="BP1" s="194" t="s">
        <v>3289</v>
      </c>
      <c r="BQ1" s="190" t="s">
        <v>3290</v>
      </c>
      <c r="BR1" s="195" t="s">
        <v>3291</v>
      </c>
      <c r="BS1" s="196" t="s">
        <v>3292</v>
      </c>
      <c r="BT1" s="196" t="s">
        <v>3293</v>
      </c>
      <c r="BU1" s="196" t="s">
        <v>3294</v>
      </c>
      <c r="BV1" s="196" t="s">
        <v>3295</v>
      </c>
      <c r="BW1" s="196" t="s">
        <v>3296</v>
      </c>
      <c r="BX1" s="196" t="s">
        <v>3297</v>
      </c>
      <c r="BY1" s="196" t="s">
        <v>3298</v>
      </c>
      <c r="BZ1" s="196" t="s">
        <v>3299</v>
      </c>
      <c r="CA1" s="196" t="s">
        <v>183</v>
      </c>
      <c r="CB1" s="197" t="s">
        <v>3300</v>
      </c>
      <c r="CC1" s="196" t="s">
        <v>3301</v>
      </c>
      <c r="CD1" s="196" t="s">
        <v>3302</v>
      </c>
      <c r="CE1" s="196" t="s">
        <v>3303</v>
      </c>
      <c r="CF1" s="196" t="s">
        <v>3304</v>
      </c>
      <c r="CG1" s="196" t="s">
        <v>3305</v>
      </c>
      <c r="CH1" s="190" t="s">
        <v>3306</v>
      </c>
      <c r="CI1" s="196" t="s">
        <v>3307</v>
      </c>
      <c r="CJ1" s="196" t="s">
        <v>3308</v>
      </c>
      <c r="CK1" s="196" t="s">
        <v>3299</v>
      </c>
      <c r="CL1" s="196" t="s">
        <v>3309</v>
      </c>
      <c r="CM1" s="196" t="s">
        <v>3310</v>
      </c>
    </row>
    <row r="2" s="157" customFormat="1" customHeight="1" spans="1:91">
      <c r="A2" s="198">
        <f t="shared" ref="A2:A65" si="0">IF(B2="","",ROW()-1)</f>
        <v>1</v>
      </c>
      <c r="B2" s="198" t="str">
        <f t="shared" ref="B2:B65" si="1">IF(AB2="","",AB2)</f>
        <v>130522198205272415</v>
      </c>
      <c r="C2" s="198" t="s">
        <v>3311</v>
      </c>
      <c r="D2" s="198" t="s">
        <v>3312</v>
      </c>
      <c r="E2" s="198" t="s">
        <v>249</v>
      </c>
      <c r="F2" s="198" t="s">
        <v>48</v>
      </c>
      <c r="G2" s="198">
        <v>0</v>
      </c>
      <c r="H2" s="198">
        <v>0</v>
      </c>
      <c r="I2" s="198">
        <f t="shared" ref="I2:I65" si="2">G2+H2</f>
        <v>0</v>
      </c>
      <c r="J2" s="199" t="s">
        <v>250</v>
      </c>
      <c r="K2" s="199" t="s">
        <v>111</v>
      </c>
      <c r="L2" s="199"/>
      <c r="M2" s="199"/>
      <c r="N2" s="199"/>
      <c r="O2" s="199"/>
      <c r="P2" s="199"/>
      <c r="Q2" s="199" t="s">
        <v>3313</v>
      </c>
      <c r="R2" s="200" t="s">
        <v>251</v>
      </c>
      <c r="S2" s="198" t="s">
        <v>111</v>
      </c>
      <c r="T2" s="198" t="s">
        <v>3314</v>
      </c>
      <c r="U2" s="201">
        <v>38075</v>
      </c>
      <c r="V2" s="202">
        <f ca="1" t="shared" ref="V2:V41" si="3">IF(U2="","",ROUND(YEARFRAC(U2,TODAY(),1),1))</f>
        <v>22.3</v>
      </c>
      <c r="W2" s="203" t="s">
        <v>3315</v>
      </c>
      <c r="X2" s="198" t="str">
        <f t="shared" ref="X2:X41" si="4">IF(MOD(RIGHT(LEFT(AB2,17)),2),"男","女")</f>
        <v>男</v>
      </c>
      <c r="Y2" s="198" t="s">
        <v>3316</v>
      </c>
      <c r="Z2" s="201" t="str">
        <f t="shared" ref="Z2:Z41" si="5">MID(AB2,7,4)&amp;"-"&amp;MID(AB2,11,2)&amp;"-"&amp;MID(AB2,13,2)</f>
        <v>1982-05-27</v>
      </c>
      <c r="AA2" s="204" t="s">
        <v>3317</v>
      </c>
      <c r="AB2" s="198" t="s">
        <v>252</v>
      </c>
      <c r="AC2" s="199" t="s">
        <v>253</v>
      </c>
      <c r="AD2" s="205" t="s">
        <v>253</v>
      </c>
      <c r="AE2" s="198">
        <f ca="1" t="shared" ref="AE2:AE41" si="6">YEAR(TODAY())-MID(AB2,7,4)</f>
        <v>44</v>
      </c>
      <c r="AF2" s="198"/>
      <c r="AG2" s="198"/>
      <c r="AH2" s="198" t="s">
        <v>253</v>
      </c>
      <c r="AI2" s="198" t="s">
        <v>253</v>
      </c>
      <c r="AJ2" s="198" t="s">
        <v>253</v>
      </c>
      <c r="AK2" s="198" t="s">
        <v>253</v>
      </c>
      <c r="AL2" s="198" t="s">
        <v>253</v>
      </c>
      <c r="AM2" s="199" t="s">
        <v>3318</v>
      </c>
      <c r="AN2" s="206">
        <v>38169</v>
      </c>
      <c r="AO2" s="199" t="s">
        <v>3319</v>
      </c>
      <c r="AP2" s="199" t="s">
        <v>3320</v>
      </c>
      <c r="AQ2" s="207" t="s">
        <v>3321</v>
      </c>
      <c r="AR2" s="207" t="s">
        <v>3322</v>
      </c>
      <c r="AS2" s="207"/>
      <c r="AT2" s="207"/>
      <c r="AU2" s="208"/>
      <c r="AV2" s="209">
        <v>39080</v>
      </c>
      <c r="AW2" s="209" t="s">
        <v>3323</v>
      </c>
      <c r="AX2" s="210" t="s">
        <v>3324</v>
      </c>
      <c r="AY2" s="210" t="s">
        <v>3311</v>
      </c>
      <c r="AZ2" s="201">
        <v>41361</v>
      </c>
      <c r="BA2" s="201" t="s">
        <v>3315</v>
      </c>
      <c r="BB2" s="210">
        <v>1</v>
      </c>
      <c r="BC2" s="210" t="s">
        <v>3325</v>
      </c>
      <c r="BD2" s="210" t="s">
        <v>3326</v>
      </c>
      <c r="BE2" s="210" t="s">
        <v>3325</v>
      </c>
      <c r="BF2" s="210" t="s">
        <v>3326</v>
      </c>
      <c r="BG2" s="210">
        <v>5</v>
      </c>
      <c r="BH2" s="210">
        <v>5</v>
      </c>
      <c r="BI2" s="210"/>
      <c r="BJ2" s="211"/>
      <c r="BK2" s="212"/>
      <c r="BL2" s="212"/>
      <c r="BM2" s="212" t="s">
        <v>3325</v>
      </c>
      <c r="BN2" s="212" t="s">
        <v>3325</v>
      </c>
      <c r="BO2" s="212"/>
      <c r="BP2" s="212"/>
      <c r="BQ2" s="211"/>
      <c r="BR2" s="213" t="s">
        <v>3327</v>
      </c>
      <c r="BS2" s="212"/>
      <c r="BT2" s="212"/>
      <c r="BU2" s="212" t="s">
        <v>3325</v>
      </c>
      <c r="BV2" s="212"/>
      <c r="BW2" s="212"/>
      <c r="BX2" s="212"/>
      <c r="BY2" s="212"/>
      <c r="BZ2" s="212"/>
      <c r="CA2" s="212"/>
      <c r="CB2" s="212"/>
      <c r="CC2" s="212"/>
      <c r="CD2" s="212"/>
      <c r="CE2" s="212"/>
      <c r="CF2" s="214"/>
      <c r="CG2" s="215"/>
      <c r="CH2" s="211"/>
      <c r="CI2" s="213"/>
      <c r="CJ2" s="213"/>
      <c r="CK2" s="213"/>
      <c r="CL2" s="213"/>
      <c r="CM2" s="213"/>
    </row>
    <row r="3" s="157" customFormat="1" customHeight="1" spans="1:91">
      <c r="A3" s="198">
        <f t="shared" si="0"/>
        <v>2</v>
      </c>
      <c r="B3" s="198" t="str">
        <f t="shared" si="1"/>
        <v>152723196312021818</v>
      </c>
      <c r="C3" s="198" t="s">
        <v>3311</v>
      </c>
      <c r="D3" s="198" t="s">
        <v>3312</v>
      </c>
      <c r="E3" s="198" t="s">
        <v>257</v>
      </c>
      <c r="F3" s="198" t="s">
        <v>255</v>
      </c>
      <c r="G3" s="198">
        <v>0</v>
      </c>
      <c r="H3" s="198">
        <v>0</v>
      </c>
      <c r="I3" s="198">
        <f t="shared" si="2"/>
        <v>0</v>
      </c>
      <c r="J3" s="199" t="s">
        <v>250</v>
      </c>
      <c r="K3" s="199" t="s">
        <v>3328</v>
      </c>
      <c r="L3" s="199"/>
      <c r="M3" s="199"/>
      <c r="N3" s="199"/>
      <c r="O3" s="199"/>
      <c r="P3" s="199"/>
      <c r="Q3" s="199" t="s">
        <v>3329</v>
      </c>
      <c r="R3" s="200" t="s">
        <v>251</v>
      </c>
      <c r="S3" s="198" t="s">
        <v>113</v>
      </c>
      <c r="T3" s="198" t="s">
        <v>3314</v>
      </c>
      <c r="U3" s="201">
        <v>43094</v>
      </c>
      <c r="V3" s="202">
        <f ca="1" t="shared" si="3"/>
        <v>8.5</v>
      </c>
      <c r="W3" s="198" t="s">
        <v>3330</v>
      </c>
      <c r="X3" s="198" t="str">
        <f t="shared" si="4"/>
        <v>男</v>
      </c>
      <c r="Y3" s="198" t="s">
        <v>3316</v>
      </c>
      <c r="Z3" s="201" t="str">
        <f t="shared" si="5"/>
        <v>1963-12-02</v>
      </c>
      <c r="AA3" s="204" t="s">
        <v>3331</v>
      </c>
      <c r="AB3" s="198" t="s">
        <v>256</v>
      </c>
      <c r="AC3" s="199" t="s">
        <v>253</v>
      </c>
      <c r="AD3" s="205" t="s">
        <v>253</v>
      </c>
      <c r="AE3" s="198">
        <f ca="1" t="shared" si="6"/>
        <v>63</v>
      </c>
      <c r="AF3" s="198"/>
      <c r="AG3" s="198"/>
      <c r="AH3" s="198" t="s">
        <v>253</v>
      </c>
      <c r="AI3" s="198" t="s">
        <v>253</v>
      </c>
      <c r="AJ3" s="198" t="s">
        <v>253</v>
      </c>
      <c r="AK3" s="198" t="s">
        <v>253</v>
      </c>
      <c r="AL3" s="198" t="s">
        <v>253</v>
      </c>
      <c r="AM3" s="199" t="s">
        <v>3318</v>
      </c>
      <c r="AN3" s="206" t="s">
        <v>3332</v>
      </c>
      <c r="AO3" s="199" t="s">
        <v>253</v>
      </c>
      <c r="AP3" s="199" t="s">
        <v>253</v>
      </c>
      <c r="AQ3" s="207"/>
      <c r="AR3" s="207"/>
      <c r="AS3" s="207"/>
      <c r="AT3" s="207"/>
      <c r="AU3" s="208"/>
      <c r="AV3" s="209">
        <v>43094</v>
      </c>
      <c r="AW3" s="209" t="s">
        <v>3333</v>
      </c>
      <c r="AX3" s="210" t="s">
        <v>3323</v>
      </c>
      <c r="AY3" s="210" t="s">
        <v>3323</v>
      </c>
      <c r="AZ3" s="210" t="s">
        <v>3323</v>
      </c>
      <c r="BA3" s="201" t="s">
        <v>3330</v>
      </c>
      <c r="BB3" s="210"/>
      <c r="BC3" s="210"/>
      <c r="BD3" s="210"/>
      <c r="BE3" s="210"/>
      <c r="BF3" s="210"/>
      <c r="BG3" s="210">
        <v>0</v>
      </c>
      <c r="BH3" s="210">
        <v>0</v>
      </c>
      <c r="BI3" s="210"/>
      <c r="BJ3" s="211"/>
      <c r="BK3" s="212"/>
      <c r="BL3" s="212"/>
      <c r="BM3" s="212"/>
      <c r="BN3" s="212"/>
      <c r="BO3" s="212"/>
      <c r="BP3" s="212"/>
      <c r="BQ3" s="211"/>
      <c r="BR3" s="213" t="s">
        <v>3327</v>
      </c>
      <c r="BS3" s="212"/>
      <c r="BT3" s="212"/>
      <c r="BU3" s="212"/>
      <c r="BV3" s="212"/>
      <c r="BW3" s="212"/>
      <c r="BX3" s="212"/>
      <c r="BY3" s="212"/>
      <c r="BZ3" s="212"/>
      <c r="CA3" s="212"/>
      <c r="CB3" s="212"/>
      <c r="CC3" s="212"/>
      <c r="CD3" s="212"/>
      <c r="CE3" s="212"/>
      <c r="CF3" s="214"/>
      <c r="CG3" s="215"/>
      <c r="CH3" s="211"/>
      <c r="CI3" s="213"/>
      <c r="CJ3" s="213"/>
      <c r="CK3" s="213"/>
      <c r="CL3" s="213"/>
      <c r="CM3" s="213"/>
    </row>
    <row r="4" s="157" customFormat="1" customHeight="1" spans="1:91">
      <c r="A4" s="198">
        <f t="shared" si="0"/>
        <v>3</v>
      </c>
      <c r="B4" s="198" t="str">
        <f t="shared" si="1"/>
        <v>130503196610061234</v>
      </c>
      <c r="C4" s="198" t="s">
        <v>3311</v>
      </c>
      <c r="D4" s="198" t="s">
        <v>3312</v>
      </c>
      <c r="E4" s="198" t="s">
        <v>254</v>
      </c>
      <c r="F4" s="198" t="s">
        <v>51</v>
      </c>
      <c r="G4" s="198">
        <v>2401.85</v>
      </c>
      <c r="H4" s="198">
        <v>0</v>
      </c>
      <c r="I4" s="198">
        <f t="shared" si="2"/>
        <v>2401.85</v>
      </c>
      <c r="J4" s="199" t="s">
        <v>250</v>
      </c>
      <c r="K4" s="199" t="s">
        <v>3334</v>
      </c>
      <c r="L4" s="199"/>
      <c r="M4" s="199" t="s">
        <v>3335</v>
      </c>
      <c r="N4" s="199"/>
      <c r="O4" s="199"/>
      <c r="P4" s="199"/>
      <c r="Q4" s="199"/>
      <c r="R4" s="200" t="s">
        <v>251</v>
      </c>
      <c r="S4" s="198" t="s">
        <v>113</v>
      </c>
      <c r="T4" s="198" t="s">
        <v>3314</v>
      </c>
      <c r="U4" s="201">
        <v>41365</v>
      </c>
      <c r="V4" s="202">
        <f ca="1" t="shared" si="3"/>
        <v>13.3</v>
      </c>
      <c r="W4" s="198" t="s">
        <v>3336</v>
      </c>
      <c r="X4" s="198" t="str">
        <f t="shared" si="4"/>
        <v>男</v>
      </c>
      <c r="Y4" s="198" t="s">
        <v>3316</v>
      </c>
      <c r="Z4" s="201" t="str">
        <f t="shared" si="5"/>
        <v>1966-10-06</v>
      </c>
      <c r="AA4" s="204" t="s">
        <v>3337</v>
      </c>
      <c r="AB4" s="198" t="s">
        <v>258</v>
      </c>
      <c r="AC4" s="199" t="s">
        <v>3338</v>
      </c>
      <c r="AD4" s="205">
        <v>46846</v>
      </c>
      <c r="AE4" s="198">
        <f ca="1" t="shared" si="6"/>
        <v>60</v>
      </c>
      <c r="AF4" s="198"/>
      <c r="AG4" s="198"/>
      <c r="AH4" s="198" t="s">
        <v>253</v>
      </c>
      <c r="AI4" s="198" t="s">
        <v>253</v>
      </c>
      <c r="AJ4" s="198" t="s">
        <v>253</v>
      </c>
      <c r="AK4" s="198" t="s">
        <v>253</v>
      </c>
      <c r="AL4" s="198" t="s">
        <v>253</v>
      </c>
      <c r="AM4" s="199" t="s">
        <v>3318</v>
      </c>
      <c r="AN4" s="206">
        <v>32509</v>
      </c>
      <c r="AO4" s="199" t="s">
        <v>3339</v>
      </c>
      <c r="AP4" s="199" t="s">
        <v>3340</v>
      </c>
      <c r="AQ4" s="207" t="s">
        <v>3341</v>
      </c>
      <c r="AR4" s="207"/>
      <c r="AS4" s="207"/>
      <c r="AT4" s="207"/>
      <c r="AU4" s="208"/>
      <c r="AV4" s="209">
        <v>41365</v>
      </c>
      <c r="AW4" s="209">
        <v>41426</v>
      </c>
      <c r="AX4" s="210" t="s">
        <v>3324</v>
      </c>
      <c r="AY4" s="210" t="s">
        <v>3311</v>
      </c>
      <c r="AZ4" s="201">
        <v>45017</v>
      </c>
      <c r="BA4" s="201">
        <v>46112</v>
      </c>
      <c r="BB4" s="210">
        <v>2</v>
      </c>
      <c r="BC4" s="210" t="s">
        <v>3325</v>
      </c>
      <c r="BD4" s="210" t="s">
        <v>3326</v>
      </c>
      <c r="BE4" s="210" t="s">
        <v>3325</v>
      </c>
      <c r="BF4" s="210" t="s">
        <v>3326</v>
      </c>
      <c r="BG4" s="210">
        <v>1</v>
      </c>
      <c r="BH4" s="210">
        <v>2</v>
      </c>
      <c r="BI4" s="210"/>
      <c r="BJ4" s="211"/>
      <c r="BK4" s="212"/>
      <c r="BL4" s="212"/>
      <c r="BM4" s="212"/>
      <c r="BN4" s="212" t="s">
        <v>3325</v>
      </c>
      <c r="BO4" s="212"/>
      <c r="BP4" s="212"/>
      <c r="BQ4" s="211"/>
      <c r="BR4" s="213" t="s">
        <v>3327</v>
      </c>
      <c r="BS4" s="212" t="s">
        <v>3325</v>
      </c>
      <c r="BT4" s="212" t="s">
        <v>3325</v>
      </c>
      <c r="BU4" s="212"/>
      <c r="BV4" s="212"/>
      <c r="BW4" s="212"/>
      <c r="BX4" s="212"/>
      <c r="BY4" s="212"/>
      <c r="BZ4" s="212"/>
      <c r="CA4" s="212"/>
      <c r="CB4" s="212"/>
      <c r="CC4" s="212" t="s">
        <v>3325</v>
      </c>
      <c r="CD4" s="212"/>
      <c r="CE4" s="212"/>
      <c r="CF4" s="214" t="s">
        <v>3342</v>
      </c>
      <c r="CG4" s="215"/>
      <c r="CH4" s="211"/>
      <c r="CI4" s="213"/>
      <c r="CJ4" s="213"/>
      <c r="CK4" s="213"/>
      <c r="CL4" s="213"/>
      <c r="CM4" s="213"/>
    </row>
    <row r="5" s="157" customFormat="1" customHeight="1" spans="1:91">
      <c r="A5" s="198">
        <f t="shared" si="0"/>
        <v>4</v>
      </c>
      <c r="B5" s="198" t="str">
        <f t="shared" si="1"/>
        <v>21128219830626081X</v>
      </c>
      <c r="C5" s="198" t="s">
        <v>3311</v>
      </c>
      <c r="D5" s="198" t="s">
        <v>3312</v>
      </c>
      <c r="E5" s="198" t="s">
        <v>259</v>
      </c>
      <c r="F5" s="198" t="s">
        <v>115</v>
      </c>
      <c r="G5" s="198">
        <v>1365.05</v>
      </c>
      <c r="H5" s="198">
        <v>0</v>
      </c>
      <c r="I5" s="198">
        <f t="shared" si="2"/>
        <v>1365.05</v>
      </c>
      <c r="J5" s="199" t="s">
        <v>250</v>
      </c>
      <c r="K5" s="199" t="s">
        <v>3343</v>
      </c>
      <c r="L5" s="199"/>
      <c r="M5" s="199" t="s">
        <v>3335</v>
      </c>
      <c r="N5" s="199"/>
      <c r="O5" s="199"/>
      <c r="P5" s="199"/>
      <c r="Q5" s="199"/>
      <c r="R5" s="200" t="s">
        <v>251</v>
      </c>
      <c r="S5" s="198" t="s">
        <v>116</v>
      </c>
      <c r="T5" s="198" t="s">
        <v>3314</v>
      </c>
      <c r="U5" s="201">
        <v>43222</v>
      </c>
      <c r="V5" s="202">
        <f ca="1" t="shared" si="3"/>
        <v>8.2</v>
      </c>
      <c r="W5" s="198" t="s">
        <v>3336</v>
      </c>
      <c r="X5" s="198" t="str">
        <f t="shared" si="4"/>
        <v>男</v>
      </c>
      <c r="Y5" s="198" t="s">
        <v>3316</v>
      </c>
      <c r="Z5" s="201" t="str">
        <f t="shared" si="5"/>
        <v>1983-06-26</v>
      </c>
      <c r="AA5" s="204" t="s">
        <v>3344</v>
      </c>
      <c r="AB5" s="198" t="s">
        <v>260</v>
      </c>
      <c r="AC5" s="199" t="s">
        <v>253</v>
      </c>
      <c r="AD5" s="205" t="s">
        <v>253</v>
      </c>
      <c r="AE5" s="198">
        <f ca="1" t="shared" si="6"/>
        <v>43</v>
      </c>
      <c r="AF5" s="198"/>
      <c r="AG5" s="198"/>
      <c r="AH5" s="198" t="s">
        <v>253</v>
      </c>
      <c r="AI5" s="198" t="s">
        <v>253</v>
      </c>
      <c r="AJ5" s="198" t="s">
        <v>253</v>
      </c>
      <c r="AK5" s="198" t="s">
        <v>253</v>
      </c>
      <c r="AL5" s="198" t="s">
        <v>253</v>
      </c>
      <c r="AM5" s="199" t="s">
        <v>3345</v>
      </c>
      <c r="AN5" s="206">
        <v>43983</v>
      </c>
      <c r="AO5" s="199" t="s">
        <v>3346</v>
      </c>
      <c r="AP5" s="199" t="s">
        <v>3347</v>
      </c>
      <c r="AQ5" s="207" t="s">
        <v>3348</v>
      </c>
      <c r="AR5" s="207" t="s">
        <v>3349</v>
      </c>
      <c r="AS5" s="207"/>
      <c r="AT5" s="207"/>
      <c r="AU5" s="208"/>
      <c r="AV5" s="209">
        <v>43222</v>
      </c>
      <c r="AW5" s="209">
        <v>43282</v>
      </c>
      <c r="AX5" s="210" t="s">
        <v>3324</v>
      </c>
      <c r="AY5" s="210" t="s">
        <v>3311</v>
      </c>
      <c r="AZ5" s="201">
        <v>44348</v>
      </c>
      <c r="BA5" s="201">
        <v>45473</v>
      </c>
      <c r="BB5" s="210">
        <v>2</v>
      </c>
      <c r="BC5" s="210" t="s">
        <v>3325</v>
      </c>
      <c r="BD5" s="210" t="s">
        <v>3325</v>
      </c>
      <c r="BE5" s="210" t="s">
        <v>3325</v>
      </c>
      <c r="BF5" s="210" t="s">
        <v>3325</v>
      </c>
      <c r="BG5" s="210">
        <v>1</v>
      </c>
      <c r="BH5" s="210">
        <v>1</v>
      </c>
      <c r="BI5" s="210"/>
      <c r="BJ5" s="211"/>
      <c r="BK5" s="212"/>
      <c r="BL5" s="212"/>
      <c r="BM5" s="212"/>
      <c r="BN5" s="212" t="s">
        <v>3325</v>
      </c>
      <c r="BO5" s="212"/>
      <c r="BP5" s="212"/>
      <c r="BQ5" s="211"/>
      <c r="BR5" s="213" t="s">
        <v>3327</v>
      </c>
      <c r="BS5" s="212"/>
      <c r="BT5" s="212" t="s">
        <v>3325</v>
      </c>
      <c r="BU5" s="212" t="s">
        <v>3325</v>
      </c>
      <c r="BV5" s="212"/>
      <c r="BW5" s="212"/>
      <c r="BX5" s="212"/>
      <c r="BY5" s="212" t="s">
        <v>3325</v>
      </c>
      <c r="BZ5" s="212" t="s">
        <v>3325</v>
      </c>
      <c r="CA5" s="212" t="s">
        <v>3325</v>
      </c>
      <c r="CB5" s="212" t="s">
        <v>3325</v>
      </c>
      <c r="CC5" s="212" t="s">
        <v>3325</v>
      </c>
      <c r="CD5" s="212"/>
      <c r="CE5" s="212"/>
      <c r="CF5" s="214" t="s">
        <v>3342</v>
      </c>
      <c r="CG5" s="215"/>
      <c r="CH5" s="211"/>
      <c r="CI5" s="213"/>
      <c r="CJ5" s="213"/>
      <c r="CK5" s="213"/>
      <c r="CL5" s="213"/>
      <c r="CM5" s="213"/>
    </row>
    <row r="6" s="157" customFormat="1" customHeight="1" spans="1:91">
      <c r="A6" s="198">
        <f t="shared" si="0"/>
        <v>5</v>
      </c>
      <c r="B6" s="198" t="str">
        <f t="shared" si="1"/>
        <v>370902197109021292</v>
      </c>
      <c r="C6" s="198" t="s">
        <v>3311</v>
      </c>
      <c r="D6" s="198" t="s">
        <v>3312</v>
      </c>
      <c r="E6" s="198" t="s">
        <v>261</v>
      </c>
      <c r="F6" s="198" t="s">
        <v>114</v>
      </c>
      <c r="G6" s="198">
        <v>3706.6</v>
      </c>
      <c r="H6" s="198">
        <v>0</v>
      </c>
      <c r="I6" s="198">
        <f t="shared" si="2"/>
        <v>3706.6</v>
      </c>
      <c r="J6" s="199" t="s">
        <v>250</v>
      </c>
      <c r="K6" s="199" t="s">
        <v>3350</v>
      </c>
      <c r="L6" s="199"/>
      <c r="M6" s="199" t="s">
        <v>3335</v>
      </c>
      <c r="N6" s="199"/>
      <c r="O6" s="199"/>
      <c r="P6" s="199"/>
      <c r="Q6" s="199" t="s">
        <v>3351</v>
      </c>
      <c r="R6" s="200" t="s">
        <v>251</v>
      </c>
      <c r="S6" s="198" t="s">
        <v>116</v>
      </c>
      <c r="T6" s="198" t="s">
        <v>3314</v>
      </c>
      <c r="U6" s="201">
        <v>41671</v>
      </c>
      <c r="V6" s="202">
        <f ca="1" t="shared" si="3"/>
        <v>12.4</v>
      </c>
      <c r="W6" s="198" t="s">
        <v>3336</v>
      </c>
      <c r="X6" s="198" t="str">
        <f t="shared" si="4"/>
        <v>男</v>
      </c>
      <c r="Y6" s="198" t="s">
        <v>3316</v>
      </c>
      <c r="Z6" s="201" t="str">
        <f t="shared" si="5"/>
        <v>1971-09-02</v>
      </c>
      <c r="AA6" s="204" t="s">
        <v>3352</v>
      </c>
      <c r="AB6" s="198" t="s">
        <v>262</v>
      </c>
      <c r="AC6" s="199" t="s">
        <v>3353</v>
      </c>
      <c r="AD6" s="205" t="s">
        <v>3354</v>
      </c>
      <c r="AE6" s="198">
        <f ca="1" t="shared" si="6"/>
        <v>55</v>
      </c>
      <c r="AF6" s="198"/>
      <c r="AG6" s="198"/>
      <c r="AH6" s="198" t="s">
        <v>253</v>
      </c>
      <c r="AI6" s="198" t="s">
        <v>253</v>
      </c>
      <c r="AJ6" s="198" t="s">
        <v>253</v>
      </c>
      <c r="AK6" s="198" t="s">
        <v>253</v>
      </c>
      <c r="AL6" s="198" t="s">
        <v>253</v>
      </c>
      <c r="AM6" s="199" t="s">
        <v>3318</v>
      </c>
      <c r="AN6" s="206">
        <v>34881</v>
      </c>
      <c r="AO6" s="199" t="s">
        <v>3355</v>
      </c>
      <c r="AP6" s="199" t="s">
        <v>3356</v>
      </c>
      <c r="AQ6" s="207" t="s">
        <v>3357</v>
      </c>
      <c r="AR6" s="207"/>
      <c r="AS6" s="207"/>
      <c r="AT6" s="207"/>
      <c r="AU6" s="208"/>
      <c r="AV6" s="209">
        <v>41671</v>
      </c>
      <c r="AW6" s="209">
        <v>41730</v>
      </c>
      <c r="AX6" s="210" t="s">
        <v>3324</v>
      </c>
      <c r="AY6" s="210" t="s">
        <v>3311</v>
      </c>
      <c r="AZ6" s="201">
        <v>44287</v>
      </c>
      <c r="BA6" s="201">
        <v>45382</v>
      </c>
      <c r="BB6" s="210">
        <v>2</v>
      </c>
      <c r="BC6" s="210" t="s">
        <v>3325</v>
      </c>
      <c r="BD6" s="210" t="s">
        <v>3326</v>
      </c>
      <c r="BE6" s="210" t="s">
        <v>3325</v>
      </c>
      <c r="BF6" s="210" t="s">
        <v>3325</v>
      </c>
      <c r="BG6" s="210">
        <v>2</v>
      </c>
      <c r="BH6" s="210">
        <v>4</v>
      </c>
      <c r="BI6" s="210"/>
      <c r="BJ6" s="211"/>
      <c r="BK6" s="212"/>
      <c r="BL6" s="212"/>
      <c r="BM6" s="212"/>
      <c r="BN6" s="212"/>
      <c r="BO6" s="212"/>
      <c r="BP6" s="212"/>
      <c r="BQ6" s="211"/>
      <c r="BR6" s="213" t="s">
        <v>3327</v>
      </c>
      <c r="BS6" s="212"/>
      <c r="BT6" s="212"/>
      <c r="BU6" s="212" t="s">
        <v>3325</v>
      </c>
      <c r="BV6" s="212"/>
      <c r="BW6" s="212"/>
      <c r="BX6" s="212"/>
      <c r="BY6" s="212"/>
      <c r="BZ6" s="212"/>
      <c r="CA6" s="212" t="s">
        <v>3325</v>
      </c>
      <c r="CB6" s="212"/>
      <c r="CC6" s="212"/>
      <c r="CD6" s="212"/>
      <c r="CE6" s="212"/>
      <c r="CF6" s="214"/>
      <c r="CG6" s="215"/>
      <c r="CH6" s="211"/>
      <c r="CI6" s="213"/>
      <c r="CJ6" s="213"/>
      <c r="CK6" s="213"/>
      <c r="CL6" s="213"/>
      <c r="CM6" s="213"/>
    </row>
    <row r="7" s="157" customFormat="1" customHeight="1" spans="1:91">
      <c r="A7" s="198">
        <f t="shared" si="0"/>
        <v>6</v>
      </c>
      <c r="B7" s="198" t="str">
        <f t="shared" si="1"/>
        <v>640204196305152033</v>
      </c>
      <c r="C7" s="198" t="s">
        <v>3311</v>
      </c>
      <c r="D7" s="198" t="s">
        <v>3312</v>
      </c>
      <c r="E7" s="198" t="s">
        <v>263</v>
      </c>
      <c r="F7" s="198" t="s">
        <v>264</v>
      </c>
      <c r="G7" s="198">
        <v>2502.5</v>
      </c>
      <c r="H7" s="198">
        <v>0</v>
      </c>
      <c r="I7" s="198">
        <f t="shared" si="2"/>
        <v>2502.5</v>
      </c>
      <c r="J7" s="199" t="s">
        <v>250</v>
      </c>
      <c r="K7" s="199" t="s">
        <v>3350</v>
      </c>
      <c r="L7" s="199"/>
      <c r="M7" s="199" t="s">
        <v>3335</v>
      </c>
      <c r="N7" s="199"/>
      <c r="O7" s="199"/>
      <c r="P7" s="199"/>
      <c r="Q7" s="199"/>
      <c r="R7" s="200" t="s">
        <v>251</v>
      </c>
      <c r="S7" s="198" t="s">
        <v>116</v>
      </c>
      <c r="T7" s="198" t="s">
        <v>3314</v>
      </c>
      <c r="U7" s="201">
        <v>40465</v>
      </c>
      <c r="V7" s="202">
        <f ca="1" t="shared" si="3"/>
        <v>15.7</v>
      </c>
      <c r="W7" s="203" t="s">
        <v>3315</v>
      </c>
      <c r="X7" s="198" t="str">
        <f t="shared" si="4"/>
        <v>男</v>
      </c>
      <c r="Y7" s="198" t="s">
        <v>3358</v>
      </c>
      <c r="Z7" s="201" t="str">
        <f t="shared" si="5"/>
        <v>1963-05-15</v>
      </c>
      <c r="AA7" s="204" t="s">
        <v>3359</v>
      </c>
      <c r="AB7" s="198" t="s">
        <v>265</v>
      </c>
      <c r="AC7" s="199" t="s">
        <v>3360</v>
      </c>
      <c r="AD7" s="205" t="s">
        <v>3354</v>
      </c>
      <c r="AE7" s="198">
        <f ca="1" t="shared" si="6"/>
        <v>63</v>
      </c>
      <c r="AF7" s="198"/>
      <c r="AG7" s="198"/>
      <c r="AH7" s="198" t="s">
        <v>253</v>
      </c>
      <c r="AI7" s="198" t="s">
        <v>253</v>
      </c>
      <c r="AJ7" s="198" t="s">
        <v>253</v>
      </c>
      <c r="AK7" s="198" t="s">
        <v>253</v>
      </c>
      <c r="AL7" s="198" t="s">
        <v>253</v>
      </c>
      <c r="AM7" s="199" t="s">
        <v>3318</v>
      </c>
      <c r="AN7" s="206">
        <v>31291</v>
      </c>
      <c r="AO7" s="199" t="s">
        <v>3361</v>
      </c>
      <c r="AP7" s="199" t="s">
        <v>3362</v>
      </c>
      <c r="AQ7" s="207" t="s">
        <v>3363</v>
      </c>
      <c r="AR7" s="207"/>
      <c r="AS7" s="207"/>
      <c r="AT7" s="207"/>
      <c r="AU7" s="208"/>
      <c r="AV7" s="209">
        <v>40465</v>
      </c>
      <c r="AW7" s="209">
        <v>40525</v>
      </c>
      <c r="AX7" s="210" t="s">
        <v>3324</v>
      </c>
      <c r="AY7" s="210" t="s">
        <v>3311</v>
      </c>
      <c r="AZ7" s="201">
        <v>41196</v>
      </c>
      <c r="BA7" s="201" t="s">
        <v>3315</v>
      </c>
      <c r="BB7" s="210">
        <v>2</v>
      </c>
      <c r="BC7" s="210" t="s">
        <v>3325</v>
      </c>
      <c r="BD7" s="210" t="s">
        <v>3325</v>
      </c>
      <c r="BE7" s="210" t="s">
        <v>3326</v>
      </c>
      <c r="BF7" s="210" t="s">
        <v>3326</v>
      </c>
      <c r="BG7" s="210">
        <v>1</v>
      </c>
      <c r="BH7" s="210">
        <v>1</v>
      </c>
      <c r="BI7" s="210"/>
      <c r="BJ7" s="211"/>
      <c r="BK7" s="212"/>
      <c r="BL7" s="212" t="s">
        <v>3325</v>
      </c>
      <c r="BM7" s="212"/>
      <c r="BN7" s="212" t="s">
        <v>3325</v>
      </c>
      <c r="BO7" s="212"/>
      <c r="BP7" s="212"/>
      <c r="BQ7" s="211"/>
      <c r="BR7" s="213" t="s">
        <v>3327</v>
      </c>
      <c r="BS7" s="212" t="s">
        <v>3325</v>
      </c>
      <c r="BT7" s="212"/>
      <c r="BU7" s="212" t="s">
        <v>3325</v>
      </c>
      <c r="BV7" s="212"/>
      <c r="BW7" s="212"/>
      <c r="BX7" s="212"/>
      <c r="BY7" s="212"/>
      <c r="BZ7" s="212"/>
      <c r="CA7" s="212"/>
      <c r="CB7" s="212"/>
      <c r="CC7" s="212" t="s">
        <v>3325</v>
      </c>
      <c r="CD7" s="212"/>
      <c r="CE7" s="212"/>
      <c r="CF7" s="214"/>
      <c r="CG7" s="215" t="s">
        <v>3364</v>
      </c>
      <c r="CH7" s="211"/>
      <c r="CI7" s="213"/>
      <c r="CJ7" s="213"/>
      <c r="CK7" s="213"/>
      <c r="CL7" s="213"/>
      <c r="CM7" s="213"/>
    </row>
    <row r="8" s="157" customFormat="1" customHeight="1" spans="1:91">
      <c r="A8" s="198">
        <f t="shared" si="0"/>
        <v>7</v>
      </c>
      <c r="B8" s="198" t="str">
        <f t="shared" si="1"/>
        <v>320322197003037337</v>
      </c>
      <c r="C8" s="198" t="s">
        <v>3311</v>
      </c>
      <c r="D8" s="198" t="s">
        <v>3312</v>
      </c>
      <c r="E8" s="198" t="s">
        <v>266</v>
      </c>
      <c r="F8" s="198" t="s">
        <v>267</v>
      </c>
      <c r="G8" s="198">
        <v>3470.55</v>
      </c>
      <c r="H8" s="198">
        <v>0</v>
      </c>
      <c r="I8" s="198">
        <f t="shared" si="2"/>
        <v>3470.55</v>
      </c>
      <c r="J8" s="199" t="s">
        <v>250</v>
      </c>
      <c r="K8" s="199" t="s">
        <v>3365</v>
      </c>
      <c r="L8" s="199"/>
      <c r="M8" s="199" t="s">
        <v>3335</v>
      </c>
      <c r="N8" s="199"/>
      <c r="O8" s="199"/>
      <c r="P8" s="199"/>
      <c r="Q8" s="199"/>
      <c r="R8" s="200" t="s">
        <v>251</v>
      </c>
      <c r="S8" s="198" t="s">
        <v>116</v>
      </c>
      <c r="T8" s="198" t="s">
        <v>3314</v>
      </c>
      <c r="U8" s="201">
        <v>41306</v>
      </c>
      <c r="V8" s="202">
        <f ca="1" t="shared" si="3"/>
        <v>13.4</v>
      </c>
      <c r="W8" s="198" t="s">
        <v>3336</v>
      </c>
      <c r="X8" s="198" t="str">
        <f t="shared" si="4"/>
        <v>男</v>
      </c>
      <c r="Y8" s="198" t="s">
        <v>3316</v>
      </c>
      <c r="Z8" s="201" t="str">
        <f t="shared" si="5"/>
        <v>1970-03-03</v>
      </c>
      <c r="AA8" s="204" t="s">
        <v>3366</v>
      </c>
      <c r="AB8" s="198" t="s">
        <v>268</v>
      </c>
      <c r="AC8" s="199" t="s">
        <v>3367</v>
      </c>
      <c r="AD8" s="205" t="s">
        <v>3354</v>
      </c>
      <c r="AE8" s="198">
        <f ca="1" t="shared" si="6"/>
        <v>56</v>
      </c>
      <c r="AF8" s="198"/>
      <c r="AG8" s="198"/>
      <c r="AH8" s="198" t="s">
        <v>253</v>
      </c>
      <c r="AI8" s="198" t="s">
        <v>253</v>
      </c>
      <c r="AJ8" s="198" t="s">
        <v>253</v>
      </c>
      <c r="AK8" s="198" t="s">
        <v>253</v>
      </c>
      <c r="AL8" s="198" t="s">
        <v>253</v>
      </c>
      <c r="AM8" s="199" t="s">
        <v>3368</v>
      </c>
      <c r="AN8" s="206">
        <v>34881</v>
      </c>
      <c r="AO8" s="199" t="s">
        <v>3369</v>
      </c>
      <c r="AP8" s="199" t="s">
        <v>3370</v>
      </c>
      <c r="AQ8" s="207" t="s">
        <v>3371</v>
      </c>
      <c r="AR8" s="207"/>
      <c r="AS8" s="207"/>
      <c r="AT8" s="207"/>
      <c r="AU8" s="208"/>
      <c r="AV8" s="209">
        <v>41306</v>
      </c>
      <c r="AW8" s="209">
        <v>41365</v>
      </c>
      <c r="AX8" s="210" t="s">
        <v>3324</v>
      </c>
      <c r="AY8" s="210" t="s">
        <v>3311</v>
      </c>
      <c r="AZ8" s="201">
        <v>43922</v>
      </c>
      <c r="BA8" s="201">
        <v>46112</v>
      </c>
      <c r="BB8" s="210">
        <v>2</v>
      </c>
      <c r="BC8" s="210" t="s">
        <v>3325</v>
      </c>
      <c r="BD8" s="210" t="s">
        <v>3326</v>
      </c>
      <c r="BE8" s="210" t="s">
        <v>3325</v>
      </c>
      <c r="BF8" s="210" t="s">
        <v>3325</v>
      </c>
      <c r="BG8" s="210">
        <v>2</v>
      </c>
      <c r="BH8" s="210">
        <v>3</v>
      </c>
      <c r="BI8" s="210"/>
      <c r="BJ8" s="211"/>
      <c r="BK8" s="212"/>
      <c r="BL8" s="212" t="s">
        <v>3325</v>
      </c>
      <c r="BM8" s="212"/>
      <c r="BN8" s="212" t="s">
        <v>3325</v>
      </c>
      <c r="BO8" s="212"/>
      <c r="BP8" s="212"/>
      <c r="BQ8" s="211"/>
      <c r="BR8" s="213" t="s">
        <v>3327</v>
      </c>
      <c r="BS8" s="212" t="s">
        <v>3325</v>
      </c>
      <c r="BT8" s="212" t="s">
        <v>3325</v>
      </c>
      <c r="BU8" s="212" t="s">
        <v>3325</v>
      </c>
      <c r="BV8" s="212"/>
      <c r="BW8" s="212"/>
      <c r="BX8" s="212"/>
      <c r="BY8" s="212"/>
      <c r="BZ8" s="212" t="s">
        <v>3325</v>
      </c>
      <c r="CA8" s="212"/>
      <c r="CB8" s="212" t="s">
        <v>3325</v>
      </c>
      <c r="CC8" s="212" t="s">
        <v>3325</v>
      </c>
      <c r="CD8" s="212"/>
      <c r="CE8" s="212"/>
      <c r="CF8" s="214" t="s">
        <v>3342</v>
      </c>
      <c r="CG8" s="215" t="s">
        <v>3372</v>
      </c>
      <c r="CH8" s="211"/>
      <c r="CI8" s="213"/>
      <c r="CJ8" s="213"/>
      <c r="CK8" s="213"/>
      <c r="CL8" s="213"/>
      <c r="CM8" s="213"/>
    </row>
    <row r="9" s="157" customFormat="1" customHeight="1" spans="1:91">
      <c r="A9" s="198">
        <f t="shared" si="0"/>
        <v>8</v>
      </c>
      <c r="B9" s="198" t="str">
        <f t="shared" si="1"/>
        <v>230822198111094910</v>
      </c>
      <c r="C9" s="198" t="s">
        <v>3311</v>
      </c>
      <c r="D9" s="198" t="s">
        <v>3312</v>
      </c>
      <c r="E9" s="198" t="s">
        <v>269</v>
      </c>
      <c r="F9" s="198" t="s">
        <v>117</v>
      </c>
      <c r="G9" s="198">
        <v>0</v>
      </c>
      <c r="H9" s="198">
        <v>0</v>
      </c>
      <c r="I9" s="198">
        <f t="shared" si="2"/>
        <v>0</v>
      </c>
      <c r="J9" s="199" t="s">
        <v>250</v>
      </c>
      <c r="K9" s="199" t="s">
        <v>3350</v>
      </c>
      <c r="L9" s="199"/>
      <c r="M9" s="199"/>
      <c r="N9" s="199"/>
      <c r="O9" s="199"/>
      <c r="P9" s="199"/>
      <c r="Q9" s="199" t="s">
        <v>3373</v>
      </c>
      <c r="R9" s="200" t="s">
        <v>251</v>
      </c>
      <c r="S9" s="198" t="s">
        <v>116</v>
      </c>
      <c r="T9" s="198" t="s">
        <v>3314</v>
      </c>
      <c r="U9" s="201">
        <v>41061</v>
      </c>
      <c r="V9" s="202">
        <f ca="1" t="shared" si="3"/>
        <v>14.1</v>
      </c>
      <c r="W9" s="198" t="s">
        <v>3336</v>
      </c>
      <c r="X9" s="198" t="str">
        <f t="shared" si="4"/>
        <v>男</v>
      </c>
      <c r="Y9" s="198" t="s">
        <v>3316</v>
      </c>
      <c r="Z9" s="201" t="str">
        <f t="shared" si="5"/>
        <v>1981-11-09</v>
      </c>
      <c r="AA9" s="204" t="s">
        <v>3374</v>
      </c>
      <c r="AB9" s="198" t="s">
        <v>270</v>
      </c>
      <c r="AC9" s="199" t="s">
        <v>253</v>
      </c>
      <c r="AD9" s="205" t="s">
        <v>253</v>
      </c>
      <c r="AE9" s="198">
        <f ca="1" t="shared" si="6"/>
        <v>45</v>
      </c>
      <c r="AF9" s="198"/>
      <c r="AG9" s="198"/>
      <c r="AH9" s="198" t="s">
        <v>253</v>
      </c>
      <c r="AI9" s="198" t="s">
        <v>253</v>
      </c>
      <c r="AJ9" s="198" t="s">
        <v>253</v>
      </c>
      <c r="AK9" s="198" t="s">
        <v>253</v>
      </c>
      <c r="AL9" s="198" t="s">
        <v>253</v>
      </c>
      <c r="AM9" s="199" t="s">
        <v>3345</v>
      </c>
      <c r="AN9" s="206">
        <v>38899</v>
      </c>
      <c r="AO9" s="199" t="s">
        <v>3375</v>
      </c>
      <c r="AP9" s="199" t="s">
        <v>3376</v>
      </c>
      <c r="AQ9" s="207"/>
      <c r="AR9" s="207"/>
      <c r="AS9" s="207"/>
      <c r="AT9" s="207"/>
      <c r="AU9" s="208"/>
      <c r="AV9" s="209">
        <v>42482</v>
      </c>
      <c r="AW9" s="209">
        <v>42542</v>
      </c>
      <c r="AX9" s="210" t="s">
        <v>3324</v>
      </c>
      <c r="AY9" s="210" t="s">
        <v>3311</v>
      </c>
      <c r="AZ9" s="201">
        <v>44306</v>
      </c>
      <c r="BA9" s="201">
        <v>45473</v>
      </c>
      <c r="BB9" s="210">
        <v>2</v>
      </c>
      <c r="BC9" s="210" t="s">
        <v>3325</v>
      </c>
      <c r="BD9" s="210" t="s">
        <v>3325</v>
      </c>
      <c r="BE9" s="210" t="s">
        <v>3325</v>
      </c>
      <c r="BF9" s="210" t="s">
        <v>3325</v>
      </c>
      <c r="BG9" s="210">
        <v>1</v>
      </c>
      <c r="BH9" s="210">
        <v>2</v>
      </c>
      <c r="BI9" s="210"/>
      <c r="BJ9" s="211"/>
      <c r="BK9" s="212"/>
      <c r="BL9" s="212"/>
      <c r="BM9" s="212"/>
      <c r="BN9" s="212" t="s">
        <v>3325</v>
      </c>
      <c r="BO9" s="212"/>
      <c r="BP9" s="212"/>
      <c r="BQ9" s="211"/>
      <c r="BR9" s="213" t="s">
        <v>3327</v>
      </c>
      <c r="BS9" s="212"/>
      <c r="BT9" s="212" t="s">
        <v>3325</v>
      </c>
      <c r="BU9" s="212"/>
      <c r="BV9" s="212" t="s">
        <v>3325</v>
      </c>
      <c r="BW9" s="212" t="s">
        <v>3325</v>
      </c>
      <c r="BX9" s="212"/>
      <c r="BY9" s="212" t="s">
        <v>3325</v>
      </c>
      <c r="BZ9" s="212"/>
      <c r="CA9" s="212"/>
      <c r="CB9" s="212"/>
      <c r="CC9" s="212"/>
      <c r="CD9" s="212"/>
      <c r="CE9" s="212"/>
      <c r="CF9" s="214"/>
      <c r="CG9" s="215"/>
      <c r="CH9" s="211"/>
      <c r="CI9" s="213"/>
      <c r="CJ9" s="213"/>
      <c r="CK9" s="213"/>
      <c r="CL9" s="213"/>
      <c r="CM9" s="213"/>
    </row>
    <row r="10" s="157" customFormat="1" customHeight="1" spans="1:91">
      <c r="A10" s="198">
        <f t="shared" si="0"/>
        <v>9</v>
      </c>
      <c r="B10" s="198" t="str">
        <f t="shared" si="1"/>
        <v>130403196411292114</v>
      </c>
      <c r="C10" s="198" t="s">
        <v>3311</v>
      </c>
      <c r="D10" s="198" t="s">
        <v>3312</v>
      </c>
      <c r="E10" s="198" t="s">
        <v>271</v>
      </c>
      <c r="F10" s="198" t="s">
        <v>118</v>
      </c>
      <c r="G10" s="198">
        <v>1889.2</v>
      </c>
      <c r="H10" s="198">
        <v>0</v>
      </c>
      <c r="I10" s="198">
        <f t="shared" si="2"/>
        <v>1889.2</v>
      </c>
      <c r="J10" s="199" t="s">
        <v>250</v>
      </c>
      <c r="K10" s="216" t="s">
        <v>3377</v>
      </c>
      <c r="L10" s="216"/>
      <c r="M10" s="199" t="s">
        <v>3335</v>
      </c>
      <c r="N10" s="216"/>
      <c r="O10" s="216"/>
      <c r="P10" s="216"/>
      <c r="Q10" s="216" t="s">
        <v>3378</v>
      </c>
      <c r="R10" s="200" t="s">
        <v>251</v>
      </c>
      <c r="S10" s="198" t="s">
        <v>116</v>
      </c>
      <c r="T10" s="198" t="s">
        <v>3314</v>
      </c>
      <c r="U10" s="201">
        <v>40313</v>
      </c>
      <c r="V10" s="202">
        <f ca="1" t="shared" si="3"/>
        <v>16.1</v>
      </c>
      <c r="W10" s="203" t="s">
        <v>3315</v>
      </c>
      <c r="X10" s="198" t="str">
        <f t="shared" si="4"/>
        <v>男</v>
      </c>
      <c r="Y10" s="198" t="s">
        <v>3316</v>
      </c>
      <c r="Z10" s="201" t="str">
        <f t="shared" si="5"/>
        <v>1964-11-29</v>
      </c>
      <c r="AA10" s="204" t="s">
        <v>3379</v>
      </c>
      <c r="AB10" s="198" t="s">
        <v>272</v>
      </c>
      <c r="AC10" s="199" t="s">
        <v>253</v>
      </c>
      <c r="AD10" s="205" t="s">
        <v>253</v>
      </c>
      <c r="AE10" s="198">
        <f ca="1" t="shared" si="6"/>
        <v>62</v>
      </c>
      <c r="AF10" s="198" t="s">
        <v>3380</v>
      </c>
      <c r="AG10" s="198" t="s">
        <v>3381</v>
      </c>
      <c r="AH10" s="198" t="s">
        <v>253</v>
      </c>
      <c r="AI10" s="198" t="s">
        <v>3382</v>
      </c>
      <c r="AJ10" s="198" t="s">
        <v>3383</v>
      </c>
      <c r="AK10" s="198" t="s">
        <v>253</v>
      </c>
      <c r="AL10" s="198" t="s">
        <v>253</v>
      </c>
      <c r="AM10" s="199" t="s">
        <v>3368</v>
      </c>
      <c r="AN10" s="206">
        <v>40969</v>
      </c>
      <c r="AO10" s="199" t="s">
        <v>3384</v>
      </c>
      <c r="AP10" s="199" t="s">
        <v>3385</v>
      </c>
      <c r="AQ10" s="207"/>
      <c r="AR10" s="207"/>
      <c r="AS10" s="207"/>
      <c r="AT10" s="207"/>
      <c r="AU10" s="208"/>
      <c r="AV10" s="209">
        <v>40313</v>
      </c>
      <c r="AW10" s="209">
        <v>40374</v>
      </c>
      <c r="AX10" s="210" t="s">
        <v>3324</v>
      </c>
      <c r="AY10" s="210" t="s">
        <v>3311</v>
      </c>
      <c r="AZ10" s="201">
        <v>41408</v>
      </c>
      <c r="BA10" s="201" t="s">
        <v>3315</v>
      </c>
      <c r="BB10" s="210">
        <v>2</v>
      </c>
      <c r="BC10" s="210" t="s">
        <v>3325</v>
      </c>
      <c r="BD10" s="210" t="s">
        <v>3325</v>
      </c>
      <c r="BE10" s="210" t="s">
        <v>3325</v>
      </c>
      <c r="BF10" s="210" t="s">
        <v>3326</v>
      </c>
      <c r="BG10" s="210">
        <v>1</v>
      </c>
      <c r="BH10" s="210">
        <v>1</v>
      </c>
      <c r="BI10" s="210"/>
      <c r="BJ10" s="211"/>
      <c r="BK10" s="212"/>
      <c r="BL10" s="212"/>
      <c r="BM10" s="212"/>
      <c r="BN10" s="212" t="s">
        <v>3325</v>
      </c>
      <c r="BO10" s="212"/>
      <c r="BP10" s="212"/>
      <c r="BQ10" s="211"/>
      <c r="BR10" s="213" t="s">
        <v>3327</v>
      </c>
      <c r="BS10" s="212" t="s">
        <v>3325</v>
      </c>
      <c r="BT10" s="212"/>
      <c r="BU10" s="212"/>
      <c r="BV10" s="212"/>
      <c r="BW10" s="212"/>
      <c r="BX10" s="212"/>
      <c r="BY10" s="212"/>
      <c r="BZ10" s="212"/>
      <c r="CA10" s="212"/>
      <c r="CB10" s="212"/>
      <c r="CC10" s="212" t="s">
        <v>3325</v>
      </c>
      <c r="CD10" s="212"/>
      <c r="CE10" s="212"/>
      <c r="CF10" s="214"/>
      <c r="CG10" s="215" t="s">
        <v>3386</v>
      </c>
      <c r="CH10" s="211"/>
      <c r="CI10" s="213"/>
      <c r="CJ10" s="213"/>
      <c r="CK10" s="213"/>
      <c r="CL10" s="213"/>
      <c r="CM10" s="213"/>
    </row>
    <row r="11" s="157" customFormat="1" customHeight="1" spans="1:91">
      <c r="A11" s="198">
        <f t="shared" si="0"/>
        <v>10</v>
      </c>
      <c r="B11" s="198" t="str">
        <f t="shared" si="1"/>
        <v>152723198509184812</v>
      </c>
      <c r="C11" s="198" t="s">
        <v>3311</v>
      </c>
      <c r="D11" s="198" t="s">
        <v>3312</v>
      </c>
      <c r="E11" s="198" t="s">
        <v>400</v>
      </c>
      <c r="F11" s="198" t="s">
        <v>119</v>
      </c>
      <c r="G11" s="198">
        <v>3445.2</v>
      </c>
      <c r="H11" s="198">
        <v>0</v>
      </c>
      <c r="I11" s="198">
        <f t="shared" si="2"/>
        <v>3445.2</v>
      </c>
      <c r="J11" s="199" t="s">
        <v>250</v>
      </c>
      <c r="K11" s="199" t="s">
        <v>3350</v>
      </c>
      <c r="L11" s="199"/>
      <c r="M11" s="199" t="s">
        <v>3335</v>
      </c>
      <c r="N11" s="199"/>
      <c r="O11" s="199"/>
      <c r="P11" s="199"/>
      <c r="Q11" s="199" t="s">
        <v>3387</v>
      </c>
      <c r="R11" s="200" t="s">
        <v>251</v>
      </c>
      <c r="S11" s="198" t="s">
        <v>116</v>
      </c>
      <c r="T11" s="198" t="s">
        <v>3314</v>
      </c>
      <c r="U11" s="201">
        <v>40392</v>
      </c>
      <c r="V11" s="202">
        <f ca="1" t="shared" si="3"/>
        <v>15.9</v>
      </c>
      <c r="W11" s="203" t="s">
        <v>3315</v>
      </c>
      <c r="X11" s="198" t="str">
        <f t="shared" si="4"/>
        <v>男</v>
      </c>
      <c r="Y11" s="198" t="s">
        <v>3316</v>
      </c>
      <c r="Z11" s="201" t="str">
        <f t="shared" si="5"/>
        <v>1985-09-18</v>
      </c>
      <c r="AA11" s="204" t="s">
        <v>3388</v>
      </c>
      <c r="AB11" s="198" t="s">
        <v>274</v>
      </c>
      <c r="AC11" s="199" t="s">
        <v>253</v>
      </c>
      <c r="AD11" s="205" t="s">
        <v>253</v>
      </c>
      <c r="AE11" s="198">
        <f ca="1" t="shared" si="6"/>
        <v>41</v>
      </c>
      <c r="AF11" s="198" t="s">
        <v>3389</v>
      </c>
      <c r="AG11" s="198" t="s">
        <v>3381</v>
      </c>
      <c r="AH11" s="198" t="s">
        <v>253</v>
      </c>
      <c r="AI11" s="198" t="s">
        <v>3382</v>
      </c>
      <c r="AJ11" s="198" t="s">
        <v>3383</v>
      </c>
      <c r="AK11" s="198" t="s">
        <v>253</v>
      </c>
      <c r="AL11" s="198" t="s">
        <v>253</v>
      </c>
      <c r="AM11" s="199" t="s">
        <v>3368</v>
      </c>
      <c r="AN11" s="206" t="s">
        <v>3332</v>
      </c>
      <c r="AO11" s="199" t="s">
        <v>253</v>
      </c>
      <c r="AP11" s="199" t="s">
        <v>3390</v>
      </c>
      <c r="AQ11" s="207"/>
      <c r="AR11" s="207"/>
      <c r="AS11" s="207"/>
      <c r="AT11" s="207"/>
      <c r="AU11" s="208"/>
      <c r="AV11" s="209">
        <v>40392</v>
      </c>
      <c r="AW11" s="209">
        <v>40756</v>
      </c>
      <c r="AX11" s="210" t="s">
        <v>3324</v>
      </c>
      <c r="AY11" s="210" t="s">
        <v>3311</v>
      </c>
      <c r="AZ11" s="201">
        <v>41518</v>
      </c>
      <c r="BA11" s="201" t="s">
        <v>3315</v>
      </c>
      <c r="BB11" s="210">
        <v>2</v>
      </c>
      <c r="BC11" s="210" t="s">
        <v>3325</v>
      </c>
      <c r="BD11" s="210" t="s">
        <v>3326</v>
      </c>
      <c r="BE11" s="210" t="s">
        <v>3325</v>
      </c>
      <c r="BF11" s="210" t="s">
        <v>3325</v>
      </c>
      <c r="BG11" s="210">
        <v>2</v>
      </c>
      <c r="BH11" s="210">
        <v>2</v>
      </c>
      <c r="BI11" s="210"/>
      <c r="BJ11" s="211"/>
      <c r="BK11" s="212"/>
      <c r="BL11" s="212"/>
      <c r="BM11" s="212"/>
      <c r="BN11" s="212" t="s">
        <v>3325</v>
      </c>
      <c r="BO11" s="212"/>
      <c r="BP11" s="212"/>
      <c r="BQ11" s="211"/>
      <c r="BR11" s="213" t="s">
        <v>3327</v>
      </c>
      <c r="BS11" s="212" t="s">
        <v>3325</v>
      </c>
      <c r="BT11" s="212"/>
      <c r="BU11" s="212" t="s">
        <v>3325</v>
      </c>
      <c r="BV11" s="212"/>
      <c r="BW11" s="212"/>
      <c r="BX11" s="212"/>
      <c r="BY11" s="212"/>
      <c r="BZ11" s="212" t="s">
        <v>3325</v>
      </c>
      <c r="CA11" s="212"/>
      <c r="CB11" s="212"/>
      <c r="CC11" s="212" t="s">
        <v>3325</v>
      </c>
      <c r="CD11" s="212"/>
      <c r="CE11" s="212"/>
      <c r="CF11" s="214"/>
      <c r="CG11" s="215" t="s">
        <v>3391</v>
      </c>
      <c r="CH11" s="211"/>
      <c r="CI11" s="213"/>
      <c r="CJ11" s="213"/>
      <c r="CK11" s="213"/>
      <c r="CL11" s="213"/>
      <c r="CM11" s="213"/>
    </row>
    <row r="12" s="157" customFormat="1" customHeight="1" spans="1:91">
      <c r="A12" s="198">
        <f t="shared" si="0"/>
        <v>11</v>
      </c>
      <c r="B12" s="198" t="str">
        <f t="shared" si="1"/>
        <v>362329198611264574</v>
      </c>
      <c r="C12" s="198" t="s">
        <v>3311</v>
      </c>
      <c r="D12" s="198" t="s">
        <v>3392</v>
      </c>
      <c r="E12" s="198" t="s">
        <v>525</v>
      </c>
      <c r="F12" s="198" t="s">
        <v>120</v>
      </c>
      <c r="G12" s="198">
        <v>4861.83</v>
      </c>
      <c r="H12" s="198">
        <v>0</v>
      </c>
      <c r="I12" s="198">
        <f t="shared" si="2"/>
        <v>4861.83</v>
      </c>
      <c r="J12" s="199" t="s">
        <v>138</v>
      </c>
      <c r="K12" s="199" t="s">
        <v>3393</v>
      </c>
      <c r="L12" s="199"/>
      <c r="M12" s="199" t="s">
        <v>3335</v>
      </c>
      <c r="N12" s="199"/>
      <c r="O12" s="199"/>
      <c r="P12" s="199"/>
      <c r="Q12" s="199" t="s">
        <v>3394</v>
      </c>
      <c r="R12" s="200" t="s">
        <v>251</v>
      </c>
      <c r="S12" s="198" t="s">
        <v>123</v>
      </c>
      <c r="T12" s="198" t="s">
        <v>3314</v>
      </c>
      <c r="U12" s="201">
        <v>40410</v>
      </c>
      <c r="V12" s="202">
        <f ca="1" t="shared" si="3"/>
        <v>15.9</v>
      </c>
      <c r="W12" s="203" t="s">
        <v>3315</v>
      </c>
      <c r="X12" s="198" t="str">
        <f t="shared" si="4"/>
        <v>男</v>
      </c>
      <c r="Y12" s="198" t="s">
        <v>3316</v>
      </c>
      <c r="Z12" s="201" t="str">
        <f t="shared" si="5"/>
        <v>1986-11-26</v>
      </c>
      <c r="AA12" s="204" t="s">
        <v>3395</v>
      </c>
      <c r="AB12" s="198" t="s">
        <v>276</v>
      </c>
      <c r="AC12" s="199" t="s">
        <v>3396</v>
      </c>
      <c r="AD12" s="205">
        <v>50546</v>
      </c>
      <c r="AE12" s="198">
        <f ca="1" t="shared" si="6"/>
        <v>40</v>
      </c>
      <c r="AF12" s="198" t="s">
        <v>3389</v>
      </c>
      <c r="AG12" s="198" t="s">
        <v>3381</v>
      </c>
      <c r="AH12" s="198">
        <v>162</v>
      </c>
      <c r="AI12" s="198" t="s">
        <v>3382</v>
      </c>
      <c r="AJ12" s="198" t="s">
        <v>3397</v>
      </c>
      <c r="AK12" s="198">
        <v>15847702155</v>
      </c>
      <c r="AL12" s="198">
        <v>15134841667</v>
      </c>
      <c r="AM12" s="199" t="s">
        <v>3318</v>
      </c>
      <c r="AN12" s="206">
        <v>39627</v>
      </c>
      <c r="AO12" s="217" t="s">
        <v>3369</v>
      </c>
      <c r="AP12" s="218" t="s">
        <v>3356</v>
      </c>
      <c r="AQ12" s="207" t="s">
        <v>3398</v>
      </c>
      <c r="AR12" s="207"/>
      <c r="AS12" s="207"/>
      <c r="AT12" s="207"/>
      <c r="AU12" s="208"/>
      <c r="AV12" s="209">
        <v>40410</v>
      </c>
      <c r="AW12" s="209">
        <v>40470</v>
      </c>
      <c r="AX12" s="210" t="s">
        <v>3324</v>
      </c>
      <c r="AY12" s="210" t="s">
        <v>3311</v>
      </c>
      <c r="AZ12" s="201">
        <v>41141</v>
      </c>
      <c r="BA12" s="201" t="s">
        <v>3315</v>
      </c>
      <c r="BB12" s="210">
        <v>1</v>
      </c>
      <c r="BC12" s="210" t="s">
        <v>3325</v>
      </c>
      <c r="BD12" s="210" t="s">
        <v>3325</v>
      </c>
      <c r="BE12" s="210" t="s">
        <v>3325</v>
      </c>
      <c r="BF12" s="210" t="s">
        <v>3326</v>
      </c>
      <c r="BG12" s="210">
        <v>1</v>
      </c>
      <c r="BH12" s="210">
        <v>1</v>
      </c>
      <c r="BI12" s="210"/>
      <c r="BJ12" s="211"/>
      <c r="BK12" s="212"/>
      <c r="BL12" s="212" t="s">
        <v>3325</v>
      </c>
      <c r="BM12" s="212"/>
      <c r="BN12" s="212" t="s">
        <v>3325</v>
      </c>
      <c r="BO12" s="212"/>
      <c r="BP12" s="212"/>
      <c r="BQ12" s="211"/>
      <c r="BR12" s="213" t="s">
        <v>3327</v>
      </c>
      <c r="BS12" s="212" t="s">
        <v>3325</v>
      </c>
      <c r="BT12" s="212"/>
      <c r="BU12" s="212" t="s">
        <v>3325</v>
      </c>
      <c r="BV12" s="212"/>
      <c r="BW12" s="212"/>
      <c r="BX12" s="212"/>
      <c r="BY12" s="212"/>
      <c r="BZ12" s="212"/>
      <c r="CA12" s="212" t="s">
        <v>3325</v>
      </c>
      <c r="CB12" s="212"/>
      <c r="CC12" s="212" t="s">
        <v>3325</v>
      </c>
      <c r="CD12" s="212"/>
      <c r="CE12" s="212" t="s">
        <v>3325</v>
      </c>
      <c r="CF12" s="214" t="s">
        <v>3342</v>
      </c>
      <c r="CG12" s="215" t="s">
        <v>3399</v>
      </c>
      <c r="CH12" s="211"/>
      <c r="CI12" s="213"/>
      <c r="CJ12" s="213"/>
      <c r="CK12" s="213"/>
      <c r="CL12" s="213"/>
      <c r="CM12" s="213"/>
    </row>
    <row r="13" s="157" customFormat="1" customHeight="1" spans="1:91">
      <c r="A13" s="198">
        <f t="shared" si="0"/>
        <v>12</v>
      </c>
      <c r="B13" s="198" t="str">
        <f t="shared" si="1"/>
        <v>340403197510102439</v>
      </c>
      <c r="C13" s="198" t="s">
        <v>3311</v>
      </c>
      <c r="D13" s="198" t="s">
        <v>3392</v>
      </c>
      <c r="E13" s="198" t="s">
        <v>528</v>
      </c>
      <c r="F13" s="198" t="s">
        <v>122</v>
      </c>
      <c r="G13" s="198">
        <v>1738.02</v>
      </c>
      <c r="H13" s="198">
        <v>0</v>
      </c>
      <c r="I13" s="198">
        <f t="shared" si="2"/>
        <v>1738.02</v>
      </c>
      <c r="J13" s="199" t="s">
        <v>138</v>
      </c>
      <c r="K13" s="199" t="s">
        <v>3400</v>
      </c>
      <c r="L13" s="199"/>
      <c r="M13" s="199" t="s">
        <v>3335</v>
      </c>
      <c r="N13" s="199"/>
      <c r="O13" s="199"/>
      <c r="P13" s="199"/>
      <c r="Q13" s="199"/>
      <c r="R13" s="200" t="s">
        <v>251</v>
      </c>
      <c r="S13" s="198" t="s">
        <v>128</v>
      </c>
      <c r="T13" s="198" t="s">
        <v>3314</v>
      </c>
      <c r="U13" s="201">
        <v>41373</v>
      </c>
      <c r="V13" s="202">
        <f ca="1" t="shared" si="3"/>
        <v>13.2</v>
      </c>
      <c r="W13" s="198" t="s">
        <v>3336</v>
      </c>
      <c r="X13" s="198" t="str">
        <f t="shared" si="4"/>
        <v>男</v>
      </c>
      <c r="Y13" s="198" t="s">
        <v>3316</v>
      </c>
      <c r="Z13" s="201" t="str">
        <f t="shared" si="5"/>
        <v>1975-10-10</v>
      </c>
      <c r="AA13" s="204" t="s">
        <v>3401</v>
      </c>
      <c r="AB13" s="198" t="s">
        <v>278</v>
      </c>
      <c r="AC13" s="199" t="s">
        <v>3402</v>
      </c>
      <c r="AD13" s="205">
        <v>46270</v>
      </c>
      <c r="AE13" s="198">
        <f ca="1" t="shared" si="6"/>
        <v>51</v>
      </c>
      <c r="AF13" s="198" t="s">
        <v>3389</v>
      </c>
      <c r="AG13" s="198" t="s">
        <v>3381</v>
      </c>
      <c r="AH13" s="198">
        <v>176</v>
      </c>
      <c r="AI13" s="198" t="s">
        <v>3382</v>
      </c>
      <c r="AJ13" s="198" t="s">
        <v>3383</v>
      </c>
      <c r="AK13" s="198">
        <v>15847076472</v>
      </c>
      <c r="AL13" s="198">
        <v>18248085396</v>
      </c>
      <c r="AM13" s="199" t="s">
        <v>3403</v>
      </c>
      <c r="AN13" s="206">
        <v>44013</v>
      </c>
      <c r="AO13" s="219" t="s">
        <v>3404</v>
      </c>
      <c r="AP13" s="220" t="s">
        <v>3405</v>
      </c>
      <c r="AQ13" s="207"/>
      <c r="AR13" s="207"/>
      <c r="AS13" s="207"/>
      <c r="AT13" s="207"/>
      <c r="AU13" s="208"/>
      <c r="AV13" s="209">
        <v>41373</v>
      </c>
      <c r="AW13" s="209">
        <v>41434</v>
      </c>
      <c r="AX13" s="210" t="s">
        <v>3324</v>
      </c>
      <c r="AY13" s="210" t="s">
        <v>3311</v>
      </c>
      <c r="AZ13" s="201">
        <v>44743</v>
      </c>
      <c r="BA13" s="201">
        <v>45838</v>
      </c>
      <c r="BB13" s="210">
        <v>2</v>
      </c>
      <c r="BC13" s="210" t="s">
        <v>3325</v>
      </c>
      <c r="BD13" s="210" t="s">
        <v>3325</v>
      </c>
      <c r="BE13" s="210" t="s">
        <v>3325</v>
      </c>
      <c r="BF13" s="210" t="s">
        <v>3325</v>
      </c>
      <c r="BG13" s="210">
        <v>2</v>
      </c>
      <c r="BH13" s="210">
        <v>4</v>
      </c>
      <c r="BI13" s="210"/>
      <c r="BJ13" s="211"/>
      <c r="BK13" s="212"/>
      <c r="BL13" s="212"/>
      <c r="BM13" s="212"/>
      <c r="BN13" s="212"/>
      <c r="BO13" s="212"/>
      <c r="BP13" s="212"/>
      <c r="BQ13" s="211"/>
      <c r="BR13" s="213" t="s">
        <v>3406</v>
      </c>
      <c r="BS13" s="212" t="s">
        <v>3325</v>
      </c>
      <c r="BT13" s="212" t="s">
        <v>3325</v>
      </c>
      <c r="BU13" s="212"/>
      <c r="BV13" s="212"/>
      <c r="BW13" s="212"/>
      <c r="BX13" s="212"/>
      <c r="BY13" s="212"/>
      <c r="BZ13" s="212"/>
      <c r="CA13" s="212"/>
      <c r="CB13" s="212" t="s">
        <v>3325</v>
      </c>
      <c r="CC13" s="212" t="s">
        <v>3325</v>
      </c>
      <c r="CD13" s="212"/>
      <c r="CE13" s="212"/>
      <c r="CF13" s="214"/>
      <c r="CG13" s="215" t="s">
        <v>3407</v>
      </c>
      <c r="CH13" s="211"/>
      <c r="CI13" s="213"/>
      <c r="CJ13" s="213"/>
      <c r="CK13" s="213"/>
      <c r="CL13" s="213"/>
      <c r="CM13" s="213"/>
    </row>
    <row r="14" s="157" customFormat="1" customHeight="1" spans="1:91">
      <c r="A14" s="198">
        <f t="shared" si="0"/>
        <v>13</v>
      </c>
      <c r="B14" s="198" t="str">
        <f t="shared" si="1"/>
        <v>230303198407064239</v>
      </c>
      <c r="C14" s="198" t="s">
        <v>3311</v>
      </c>
      <c r="D14" s="198" t="s">
        <v>3392</v>
      </c>
      <c r="E14" s="198" t="s">
        <v>522</v>
      </c>
      <c r="F14" s="198" t="s">
        <v>280</v>
      </c>
      <c r="G14" s="198">
        <v>2035.5</v>
      </c>
      <c r="H14" s="198">
        <v>0</v>
      </c>
      <c r="I14" s="198">
        <f t="shared" si="2"/>
        <v>2035.5</v>
      </c>
      <c r="J14" s="199" t="s">
        <v>138</v>
      </c>
      <c r="K14" s="199" t="s">
        <v>139</v>
      </c>
      <c r="L14" s="199"/>
      <c r="M14" s="199" t="s">
        <v>3335</v>
      </c>
      <c r="N14" s="199"/>
      <c r="O14" s="199"/>
      <c r="P14" s="199"/>
      <c r="Q14" s="199"/>
      <c r="R14" s="200" t="s">
        <v>251</v>
      </c>
      <c r="S14" s="198" t="s">
        <v>128</v>
      </c>
      <c r="T14" s="198" t="s">
        <v>3314</v>
      </c>
      <c r="U14" s="201">
        <v>41371</v>
      </c>
      <c r="V14" s="202">
        <f ca="1" t="shared" si="3"/>
        <v>13.2</v>
      </c>
      <c r="W14" s="198" t="s">
        <v>3336</v>
      </c>
      <c r="X14" s="198" t="str">
        <f t="shared" si="4"/>
        <v>男</v>
      </c>
      <c r="Y14" s="198" t="s">
        <v>3316</v>
      </c>
      <c r="Z14" s="201" t="str">
        <f t="shared" si="5"/>
        <v>1984-07-06</v>
      </c>
      <c r="AA14" s="204" t="s">
        <v>3408</v>
      </c>
      <c r="AB14" s="198" t="s">
        <v>281</v>
      </c>
      <c r="AC14" s="199" t="s">
        <v>3409</v>
      </c>
      <c r="AD14" s="205">
        <v>49973</v>
      </c>
      <c r="AE14" s="198">
        <f ca="1" t="shared" si="6"/>
        <v>42</v>
      </c>
      <c r="AF14" s="198" t="s">
        <v>3380</v>
      </c>
      <c r="AG14" s="198" t="s">
        <v>3381</v>
      </c>
      <c r="AH14" s="198">
        <v>180</v>
      </c>
      <c r="AI14" s="198" t="s">
        <v>253</v>
      </c>
      <c r="AJ14" s="198" t="s">
        <v>3397</v>
      </c>
      <c r="AK14" s="198">
        <v>18646751172</v>
      </c>
      <c r="AL14" s="198">
        <v>15734773315</v>
      </c>
      <c r="AM14" s="199" t="s">
        <v>3318</v>
      </c>
      <c r="AN14" s="206">
        <v>39264</v>
      </c>
      <c r="AO14" s="221" t="s">
        <v>3410</v>
      </c>
      <c r="AP14" s="222" t="s">
        <v>3411</v>
      </c>
      <c r="AQ14" s="207" t="s">
        <v>3412</v>
      </c>
      <c r="AR14" s="207"/>
      <c r="AS14" s="207"/>
      <c r="AT14" s="207"/>
      <c r="AU14" s="208"/>
      <c r="AV14" s="209">
        <v>41371</v>
      </c>
      <c r="AW14" s="209">
        <v>41432</v>
      </c>
      <c r="AX14" s="210" t="s">
        <v>3324</v>
      </c>
      <c r="AY14" s="210" t="s">
        <v>3311</v>
      </c>
      <c r="AZ14" s="201">
        <v>44743</v>
      </c>
      <c r="BA14" s="201">
        <v>45838</v>
      </c>
      <c r="BB14" s="210">
        <v>2</v>
      </c>
      <c r="BC14" s="210" t="s">
        <v>3325</v>
      </c>
      <c r="BD14" s="210" t="s">
        <v>3325</v>
      </c>
      <c r="BE14" s="210" t="s">
        <v>3325</v>
      </c>
      <c r="BF14" s="210" t="s">
        <v>3325</v>
      </c>
      <c r="BG14" s="210">
        <v>2</v>
      </c>
      <c r="BH14" s="210">
        <v>4</v>
      </c>
      <c r="BI14" s="210"/>
      <c r="BJ14" s="211"/>
      <c r="BK14" s="212"/>
      <c r="BL14" s="212" t="s">
        <v>3325</v>
      </c>
      <c r="BM14" s="212"/>
      <c r="BN14" s="212" t="s">
        <v>3325</v>
      </c>
      <c r="BO14" s="212"/>
      <c r="BP14" s="212"/>
      <c r="BQ14" s="211"/>
      <c r="BR14" s="213" t="s">
        <v>3406</v>
      </c>
      <c r="BS14" s="212" t="s">
        <v>3325</v>
      </c>
      <c r="BT14" s="212" t="s">
        <v>3325</v>
      </c>
      <c r="BU14" s="212"/>
      <c r="BV14" s="212"/>
      <c r="BW14" s="212"/>
      <c r="BX14" s="212"/>
      <c r="BY14" s="212"/>
      <c r="BZ14" s="212"/>
      <c r="CA14" s="212" t="s">
        <v>3325</v>
      </c>
      <c r="CB14" s="212" t="s">
        <v>3325</v>
      </c>
      <c r="CC14" s="212" t="s">
        <v>3325</v>
      </c>
      <c r="CD14" s="212"/>
      <c r="CE14" s="212"/>
      <c r="CF14" s="214"/>
      <c r="CG14" s="215"/>
      <c r="CH14" s="211"/>
      <c r="CI14" s="213"/>
      <c r="CJ14" s="213"/>
      <c r="CK14" s="213"/>
      <c r="CL14" s="213"/>
      <c r="CM14" s="213"/>
    </row>
    <row r="15" s="157" customFormat="1" customHeight="1" spans="1:91">
      <c r="A15" s="198">
        <f t="shared" si="0"/>
        <v>14</v>
      </c>
      <c r="B15" s="198" t="str">
        <f t="shared" si="1"/>
        <v>130521197011257013</v>
      </c>
      <c r="C15" s="198" t="s">
        <v>3311</v>
      </c>
      <c r="D15" s="198" t="s">
        <v>3392</v>
      </c>
      <c r="E15" s="198" t="s">
        <v>1347</v>
      </c>
      <c r="F15" s="198" t="s">
        <v>150</v>
      </c>
      <c r="G15" s="198">
        <v>1572.88</v>
      </c>
      <c r="H15" s="198">
        <v>0</v>
      </c>
      <c r="I15" s="198">
        <f t="shared" si="2"/>
        <v>1572.88</v>
      </c>
      <c r="J15" s="199" t="s">
        <v>138</v>
      </c>
      <c r="K15" s="199" t="s">
        <v>3413</v>
      </c>
      <c r="L15" s="199"/>
      <c r="M15" s="199" t="s">
        <v>3335</v>
      </c>
      <c r="N15" s="199"/>
      <c r="O15" s="199"/>
      <c r="P15" s="199"/>
      <c r="Q15" s="199"/>
      <c r="R15" s="200" t="s">
        <v>251</v>
      </c>
      <c r="S15" s="198" t="s">
        <v>128</v>
      </c>
      <c r="T15" s="198" t="s">
        <v>3314</v>
      </c>
      <c r="U15" s="201">
        <v>41326</v>
      </c>
      <c r="V15" s="202">
        <f ca="1" t="shared" si="3"/>
        <v>13.4</v>
      </c>
      <c r="W15" s="198" t="s">
        <v>3336</v>
      </c>
      <c r="X15" s="198" t="str">
        <f t="shared" si="4"/>
        <v>男</v>
      </c>
      <c r="Y15" s="198" t="s">
        <v>3316</v>
      </c>
      <c r="Z15" s="201" t="str">
        <f t="shared" si="5"/>
        <v>1970-11-25</v>
      </c>
      <c r="AA15" s="204" t="s">
        <v>3414</v>
      </c>
      <c r="AB15" s="198" t="s">
        <v>283</v>
      </c>
      <c r="AC15" s="199" t="s">
        <v>3415</v>
      </c>
      <c r="AD15" s="205">
        <v>47502</v>
      </c>
      <c r="AE15" s="198">
        <f ca="1" t="shared" si="6"/>
        <v>56</v>
      </c>
      <c r="AF15" s="198" t="s">
        <v>3389</v>
      </c>
      <c r="AG15" s="198" t="s">
        <v>3381</v>
      </c>
      <c r="AH15" s="198">
        <v>175</v>
      </c>
      <c r="AI15" s="198" t="s">
        <v>3382</v>
      </c>
      <c r="AJ15" s="198" t="s">
        <v>3383</v>
      </c>
      <c r="AK15" s="198">
        <v>18647722268</v>
      </c>
      <c r="AL15" s="198">
        <v>15097965491</v>
      </c>
      <c r="AM15" s="199" t="s">
        <v>3403</v>
      </c>
      <c r="AN15" s="206">
        <v>44022</v>
      </c>
      <c r="AO15" s="199" t="s">
        <v>3404</v>
      </c>
      <c r="AP15" s="199" t="s">
        <v>3405</v>
      </c>
      <c r="AQ15" s="207"/>
      <c r="AR15" s="207"/>
      <c r="AS15" s="207"/>
      <c r="AT15" s="207"/>
      <c r="AU15" s="208"/>
      <c r="AV15" s="209">
        <v>41326</v>
      </c>
      <c r="AW15" s="209">
        <v>41385</v>
      </c>
      <c r="AX15" s="210" t="s">
        <v>3324</v>
      </c>
      <c r="AY15" s="210" t="s">
        <v>3311</v>
      </c>
      <c r="AZ15" s="201">
        <v>43922</v>
      </c>
      <c r="BA15" s="201">
        <v>46112</v>
      </c>
      <c r="BB15" s="210">
        <v>2</v>
      </c>
      <c r="BC15" s="210" t="s">
        <v>3325</v>
      </c>
      <c r="BD15" s="210" t="s">
        <v>3325</v>
      </c>
      <c r="BE15" s="210" t="s">
        <v>3325</v>
      </c>
      <c r="BF15" s="210" t="s">
        <v>3325</v>
      </c>
      <c r="BG15" s="210">
        <v>2</v>
      </c>
      <c r="BH15" s="210">
        <v>3</v>
      </c>
      <c r="BI15" s="210"/>
      <c r="BJ15" s="211"/>
      <c r="BK15" s="212"/>
      <c r="BL15" s="212"/>
      <c r="BM15" s="212"/>
      <c r="BN15" s="212" t="s">
        <v>3325</v>
      </c>
      <c r="BO15" s="212"/>
      <c r="BP15" s="212"/>
      <c r="BQ15" s="211"/>
      <c r="BR15" s="213" t="s">
        <v>3406</v>
      </c>
      <c r="BS15" s="212" t="s">
        <v>3325</v>
      </c>
      <c r="BT15" s="212" t="s">
        <v>3325</v>
      </c>
      <c r="BU15" s="212"/>
      <c r="BV15" s="212"/>
      <c r="BW15" s="212"/>
      <c r="BX15" s="212"/>
      <c r="BY15" s="212"/>
      <c r="BZ15" s="212"/>
      <c r="CA15" s="212"/>
      <c r="CB15" s="212" t="s">
        <v>3325</v>
      </c>
      <c r="CC15" s="212" t="s">
        <v>3325</v>
      </c>
      <c r="CD15" s="212"/>
      <c r="CE15" s="212"/>
      <c r="CF15" s="214"/>
      <c r="CG15" s="215" t="s">
        <v>3416</v>
      </c>
      <c r="CH15" s="211"/>
      <c r="CI15" s="213"/>
      <c r="CJ15" s="213"/>
      <c r="CK15" s="213"/>
      <c r="CL15" s="213"/>
      <c r="CM15" s="213"/>
    </row>
    <row r="16" s="157" customFormat="1" customHeight="1" spans="1:91">
      <c r="A16" s="198">
        <f t="shared" si="0"/>
        <v>15</v>
      </c>
      <c r="B16" s="481" t="str">
        <f t="shared" si="1"/>
        <v>14010219810504601X</v>
      </c>
      <c r="C16" s="198" t="s">
        <v>3311</v>
      </c>
      <c r="D16" s="198" t="s">
        <v>3392</v>
      </c>
      <c r="E16" s="198" t="s">
        <v>3417</v>
      </c>
      <c r="F16" s="198" t="s">
        <v>124</v>
      </c>
      <c r="G16" s="198"/>
      <c r="H16" s="198"/>
      <c r="I16" s="198">
        <f t="shared" si="2"/>
        <v>0</v>
      </c>
      <c r="J16" s="199" t="s">
        <v>138</v>
      </c>
      <c r="K16" s="199" t="s">
        <v>3418</v>
      </c>
      <c r="L16" s="199"/>
      <c r="M16" s="199"/>
      <c r="N16" s="199"/>
      <c r="O16" s="199"/>
      <c r="P16" s="199"/>
      <c r="Q16" s="199"/>
      <c r="R16" s="200" t="s">
        <v>251</v>
      </c>
      <c r="S16" s="223" t="s">
        <v>128</v>
      </c>
      <c r="T16" s="198" t="s">
        <v>3314</v>
      </c>
      <c r="U16" s="201">
        <v>45085</v>
      </c>
      <c r="V16" s="202">
        <f ca="1" t="shared" si="3"/>
        <v>3.1</v>
      </c>
      <c r="W16" s="203" t="s">
        <v>3336</v>
      </c>
      <c r="X16" s="198" t="str">
        <f t="shared" si="4"/>
        <v>男</v>
      </c>
      <c r="Y16" s="198" t="s">
        <v>3316</v>
      </c>
      <c r="Z16" s="201" t="str">
        <f t="shared" si="5"/>
        <v>1981-05-04</v>
      </c>
      <c r="AA16" s="224" t="s">
        <v>3419</v>
      </c>
      <c r="AB16" s="481" t="s">
        <v>285</v>
      </c>
      <c r="AC16" s="199" t="s">
        <v>3420</v>
      </c>
      <c r="AD16" s="205">
        <v>49923</v>
      </c>
      <c r="AE16" s="198">
        <f ca="1" t="shared" si="6"/>
        <v>45</v>
      </c>
      <c r="AF16" s="198" t="s">
        <v>3421</v>
      </c>
      <c r="AG16" s="198" t="s">
        <v>3381</v>
      </c>
      <c r="AH16" s="198">
        <v>167</v>
      </c>
      <c r="AI16" s="198"/>
      <c r="AJ16" s="198" t="s">
        <v>3422</v>
      </c>
      <c r="AK16" s="198">
        <v>13834280786</v>
      </c>
      <c r="AL16" s="198">
        <v>13834280789</v>
      </c>
      <c r="AM16" s="199" t="s">
        <v>3318</v>
      </c>
      <c r="AN16" s="206" t="s">
        <v>3423</v>
      </c>
      <c r="AO16" s="199" t="s">
        <v>3424</v>
      </c>
      <c r="AP16" s="199" t="s">
        <v>3425</v>
      </c>
      <c r="AQ16" s="207"/>
      <c r="AR16" s="207"/>
      <c r="AS16" s="207"/>
      <c r="AT16" s="207"/>
      <c r="AU16" s="208"/>
      <c r="AV16" s="209">
        <v>45085</v>
      </c>
      <c r="AW16" s="209">
        <v>45267</v>
      </c>
      <c r="AX16" s="210" t="s">
        <v>3324</v>
      </c>
      <c r="AY16" s="210" t="s">
        <v>3311</v>
      </c>
      <c r="AZ16" s="209">
        <v>45085</v>
      </c>
      <c r="BA16" s="201">
        <v>46203</v>
      </c>
      <c r="BB16" s="210">
        <v>2</v>
      </c>
      <c r="BC16" s="210" t="s">
        <v>3325</v>
      </c>
      <c r="BD16" s="210" t="s">
        <v>3325</v>
      </c>
      <c r="BE16" s="210" t="s">
        <v>3325</v>
      </c>
      <c r="BF16" s="210" t="s">
        <v>3325</v>
      </c>
      <c r="BG16" s="210">
        <v>0</v>
      </c>
      <c r="BH16" s="210">
        <v>0</v>
      </c>
      <c r="BI16" s="210"/>
      <c r="BJ16" s="211"/>
      <c r="BK16" s="212" t="s">
        <v>3325</v>
      </c>
      <c r="BL16" s="212"/>
      <c r="BM16" s="212"/>
      <c r="BN16" s="212"/>
      <c r="BO16" s="212"/>
      <c r="BP16" s="212"/>
      <c r="BQ16" s="211"/>
      <c r="BR16" s="213" t="s">
        <v>3426</v>
      </c>
      <c r="BS16" s="212" t="s">
        <v>3325</v>
      </c>
      <c r="BT16" s="212" t="s">
        <v>3325</v>
      </c>
      <c r="BU16" s="212" t="s">
        <v>3325</v>
      </c>
      <c r="BV16" s="212" t="s">
        <v>3325</v>
      </c>
      <c r="BW16" s="212" t="s">
        <v>3325</v>
      </c>
      <c r="BX16" s="212" t="s">
        <v>3325</v>
      </c>
      <c r="BY16" s="212" t="s">
        <v>3325</v>
      </c>
      <c r="BZ16" s="212"/>
      <c r="CA16" s="212"/>
      <c r="CB16" s="212"/>
      <c r="CC16" s="212"/>
      <c r="CD16" s="212"/>
      <c r="CE16" s="212"/>
      <c r="CF16" s="214"/>
      <c r="CG16" s="215"/>
      <c r="CH16" s="211"/>
      <c r="CI16" s="213"/>
      <c r="CJ16" s="213"/>
      <c r="CK16" s="213"/>
      <c r="CL16" s="213"/>
      <c r="CM16" s="213"/>
    </row>
    <row r="17" s="157" customFormat="1" customHeight="1" spans="1:91">
      <c r="A17" s="198">
        <f t="shared" si="0"/>
        <v>16</v>
      </c>
      <c r="B17" s="481" t="str">
        <f t="shared" si="1"/>
        <v>140581198801043215</v>
      </c>
      <c r="C17" s="198" t="s">
        <v>3311</v>
      </c>
      <c r="D17" s="198" t="s">
        <v>3392</v>
      </c>
      <c r="E17" s="198" t="s">
        <v>3427</v>
      </c>
      <c r="F17" s="198" t="s">
        <v>125</v>
      </c>
      <c r="G17" s="198"/>
      <c r="H17" s="198"/>
      <c r="I17" s="198">
        <f t="shared" si="2"/>
        <v>0</v>
      </c>
      <c r="J17" s="199" t="s">
        <v>138</v>
      </c>
      <c r="K17" s="199" t="s">
        <v>3428</v>
      </c>
      <c r="L17" s="199"/>
      <c r="M17" s="199"/>
      <c r="N17" s="199"/>
      <c r="O17" s="199"/>
      <c r="P17" s="199"/>
      <c r="Q17" s="199"/>
      <c r="R17" s="200" t="s">
        <v>251</v>
      </c>
      <c r="S17" s="198" t="s">
        <v>128</v>
      </c>
      <c r="T17" s="198" t="s">
        <v>3314</v>
      </c>
      <c r="U17" s="201">
        <v>45087</v>
      </c>
      <c r="V17" s="202">
        <f ca="1" t="shared" si="3"/>
        <v>3.1</v>
      </c>
      <c r="W17" s="203" t="s">
        <v>3336</v>
      </c>
      <c r="X17" s="198" t="str">
        <f t="shared" si="4"/>
        <v>男</v>
      </c>
      <c r="Y17" s="198" t="s">
        <v>3316</v>
      </c>
      <c r="Z17" s="201" t="str">
        <f t="shared" si="5"/>
        <v>1988-01-04</v>
      </c>
      <c r="AA17" s="224" t="s">
        <v>3429</v>
      </c>
      <c r="AB17" s="481" t="s">
        <v>287</v>
      </c>
      <c r="AC17" s="199" t="s">
        <v>3430</v>
      </c>
      <c r="AD17" s="205">
        <v>50511</v>
      </c>
      <c r="AE17" s="198">
        <f ca="1" t="shared" si="6"/>
        <v>38</v>
      </c>
      <c r="AF17" s="198" t="s">
        <v>3421</v>
      </c>
      <c r="AG17" s="198" t="s">
        <v>3381</v>
      </c>
      <c r="AH17" s="198">
        <v>178</v>
      </c>
      <c r="AI17" s="198"/>
      <c r="AJ17" s="198" t="s">
        <v>3422</v>
      </c>
      <c r="AK17" s="198">
        <v>13834939720</v>
      </c>
      <c r="AL17" s="198"/>
      <c r="AM17" s="199" t="s">
        <v>3318</v>
      </c>
      <c r="AN17" s="206" t="s">
        <v>3431</v>
      </c>
      <c r="AO17" s="199" t="s">
        <v>3424</v>
      </c>
      <c r="AP17" s="199" t="s">
        <v>3432</v>
      </c>
      <c r="AQ17" s="207"/>
      <c r="AR17" s="207"/>
      <c r="AS17" s="207"/>
      <c r="AT17" s="207"/>
      <c r="AU17" s="208"/>
      <c r="AV17" s="209">
        <v>45087</v>
      </c>
      <c r="AW17" s="209">
        <v>45269</v>
      </c>
      <c r="AX17" s="210" t="s">
        <v>3324</v>
      </c>
      <c r="AY17" s="210" t="s">
        <v>3311</v>
      </c>
      <c r="AZ17" s="209">
        <v>45087</v>
      </c>
      <c r="BA17" s="201">
        <v>46203</v>
      </c>
      <c r="BB17" s="210">
        <v>2</v>
      </c>
      <c r="BC17" s="210" t="s">
        <v>3325</v>
      </c>
      <c r="BD17" s="210" t="s">
        <v>3325</v>
      </c>
      <c r="BE17" s="210" t="s">
        <v>3325</v>
      </c>
      <c r="BF17" s="210" t="s">
        <v>3325</v>
      </c>
      <c r="BG17" s="210">
        <v>0</v>
      </c>
      <c r="BH17" s="210">
        <v>0</v>
      </c>
      <c r="BI17" s="210"/>
      <c r="BJ17" s="211"/>
      <c r="BK17" s="212" t="s">
        <v>3325</v>
      </c>
      <c r="BL17" s="212"/>
      <c r="BM17" s="212"/>
      <c r="BN17" s="212"/>
      <c r="BO17" s="212"/>
      <c r="BP17" s="212"/>
      <c r="BQ17" s="211"/>
      <c r="BR17" s="213" t="s">
        <v>3433</v>
      </c>
      <c r="BS17" s="212" t="s">
        <v>3325</v>
      </c>
      <c r="BT17" s="212" t="s">
        <v>3325</v>
      </c>
      <c r="BU17" s="212" t="s">
        <v>3325</v>
      </c>
      <c r="BV17" s="212" t="s">
        <v>3325</v>
      </c>
      <c r="BW17" s="212" t="s">
        <v>3325</v>
      </c>
      <c r="BX17" s="212" t="s">
        <v>3325</v>
      </c>
      <c r="BY17" s="212" t="s">
        <v>3325</v>
      </c>
      <c r="BZ17" s="212"/>
      <c r="CA17" s="212"/>
      <c r="CB17" s="212"/>
      <c r="CC17" s="212"/>
      <c r="CD17" s="212"/>
      <c r="CE17" s="212"/>
      <c r="CF17" s="214"/>
      <c r="CG17" s="215"/>
      <c r="CH17" s="211"/>
      <c r="CI17" s="213"/>
      <c r="CJ17" s="213"/>
      <c r="CK17" s="213"/>
      <c r="CL17" s="213"/>
      <c r="CM17" s="213"/>
    </row>
    <row r="18" s="157" customFormat="1" customHeight="1" spans="1:91">
      <c r="A18" s="198">
        <f t="shared" si="0"/>
        <v>17</v>
      </c>
      <c r="B18" s="481" t="str">
        <f t="shared" si="1"/>
        <v>230321197809105011</v>
      </c>
      <c r="C18" s="198" t="s">
        <v>3311</v>
      </c>
      <c r="D18" s="198" t="s">
        <v>3392</v>
      </c>
      <c r="E18" s="198" t="s">
        <v>3434</v>
      </c>
      <c r="F18" s="198" t="s">
        <v>126</v>
      </c>
      <c r="G18" s="198"/>
      <c r="H18" s="198"/>
      <c r="I18" s="198">
        <f t="shared" si="2"/>
        <v>0</v>
      </c>
      <c r="J18" s="199" t="s">
        <v>138</v>
      </c>
      <c r="K18" s="199" t="s">
        <v>3435</v>
      </c>
      <c r="L18" s="199"/>
      <c r="M18" s="199"/>
      <c r="N18" s="199"/>
      <c r="O18" s="199"/>
      <c r="P18" s="199"/>
      <c r="Q18" s="199"/>
      <c r="R18" s="200" t="s">
        <v>251</v>
      </c>
      <c r="S18" s="198" t="s">
        <v>128</v>
      </c>
      <c r="T18" s="198" t="s">
        <v>3314</v>
      </c>
      <c r="U18" s="201">
        <v>45087</v>
      </c>
      <c r="V18" s="202">
        <f ca="1" t="shared" si="3"/>
        <v>3.1</v>
      </c>
      <c r="W18" s="203" t="s">
        <v>3336</v>
      </c>
      <c r="X18" s="198" t="str">
        <f t="shared" si="4"/>
        <v>男</v>
      </c>
      <c r="Y18" s="198" t="s">
        <v>3316</v>
      </c>
      <c r="Z18" s="201" t="str">
        <f t="shared" si="5"/>
        <v>1978-09-10</v>
      </c>
      <c r="AA18" s="224" t="s">
        <v>3436</v>
      </c>
      <c r="AB18" s="481" t="s">
        <v>289</v>
      </c>
      <c r="AC18" s="199" t="s">
        <v>3437</v>
      </c>
      <c r="AD18" s="205">
        <v>50324</v>
      </c>
      <c r="AE18" s="198">
        <f ca="1" t="shared" si="6"/>
        <v>48</v>
      </c>
      <c r="AF18" s="198" t="s">
        <v>3421</v>
      </c>
      <c r="AG18" s="198" t="s">
        <v>3381</v>
      </c>
      <c r="AH18" s="198">
        <v>168</v>
      </c>
      <c r="AI18" s="198"/>
      <c r="AJ18" s="198" t="s">
        <v>3438</v>
      </c>
      <c r="AK18" s="198">
        <v>13834494335</v>
      </c>
      <c r="AL18" s="198">
        <v>13836577418</v>
      </c>
      <c r="AM18" s="199" t="s">
        <v>3318</v>
      </c>
      <c r="AN18" s="206">
        <v>41091</v>
      </c>
      <c r="AO18" s="199" t="s">
        <v>3439</v>
      </c>
      <c r="AP18" s="199" t="s">
        <v>3440</v>
      </c>
      <c r="AQ18" s="207"/>
      <c r="AR18" s="207"/>
      <c r="AS18" s="207"/>
      <c r="AT18" s="207"/>
      <c r="AU18" s="208"/>
      <c r="AV18" s="209">
        <v>45087</v>
      </c>
      <c r="AW18" s="209">
        <v>45269</v>
      </c>
      <c r="AX18" s="210" t="s">
        <v>3324</v>
      </c>
      <c r="AY18" s="210" t="s">
        <v>3311</v>
      </c>
      <c r="AZ18" s="209">
        <v>45087</v>
      </c>
      <c r="BA18" s="201">
        <v>46203</v>
      </c>
      <c r="BB18" s="210">
        <v>2</v>
      </c>
      <c r="BC18" s="210" t="s">
        <v>3325</v>
      </c>
      <c r="BD18" s="210" t="s">
        <v>3325</v>
      </c>
      <c r="BE18" s="210" t="s">
        <v>3325</v>
      </c>
      <c r="BF18" s="210" t="s">
        <v>3325</v>
      </c>
      <c r="BG18" s="210">
        <v>0</v>
      </c>
      <c r="BH18" s="210">
        <v>0</v>
      </c>
      <c r="BI18" s="210"/>
      <c r="BJ18" s="211"/>
      <c r="BK18" s="212" t="s">
        <v>3325</v>
      </c>
      <c r="BL18" s="212"/>
      <c r="BM18" s="212"/>
      <c r="BN18" s="212"/>
      <c r="BO18" s="212"/>
      <c r="BP18" s="212"/>
      <c r="BQ18" s="211"/>
      <c r="BR18" s="213" t="s">
        <v>3433</v>
      </c>
      <c r="BS18" s="212" t="s">
        <v>3325</v>
      </c>
      <c r="BT18" s="212" t="s">
        <v>3325</v>
      </c>
      <c r="BU18" s="212" t="s">
        <v>3325</v>
      </c>
      <c r="BV18" s="212" t="s">
        <v>3325</v>
      </c>
      <c r="BW18" s="212" t="s">
        <v>3325</v>
      </c>
      <c r="BX18" s="212" t="s">
        <v>3325</v>
      </c>
      <c r="BY18" s="212" t="s">
        <v>3325</v>
      </c>
      <c r="BZ18" s="212"/>
      <c r="CA18" s="212"/>
      <c r="CB18" s="212"/>
      <c r="CC18" s="212"/>
      <c r="CD18" s="212"/>
      <c r="CE18" s="212"/>
      <c r="CF18" s="214"/>
      <c r="CG18" s="215"/>
      <c r="CH18" s="211"/>
      <c r="CI18" s="213"/>
      <c r="CJ18" s="213"/>
      <c r="CK18" s="213"/>
      <c r="CL18" s="213"/>
      <c r="CM18" s="213"/>
    </row>
    <row r="19" s="157" customFormat="1" customHeight="1" spans="1:91">
      <c r="A19" s="198">
        <f t="shared" si="0"/>
        <v>18</v>
      </c>
      <c r="B19" s="481" t="str">
        <f t="shared" si="1"/>
        <v>150428198903200159</v>
      </c>
      <c r="C19" s="198" t="s">
        <v>3311</v>
      </c>
      <c r="D19" s="198" t="s">
        <v>3392</v>
      </c>
      <c r="E19" s="198" t="s">
        <v>3441</v>
      </c>
      <c r="F19" s="198" t="s">
        <v>134</v>
      </c>
      <c r="G19" s="198"/>
      <c r="H19" s="198"/>
      <c r="I19" s="198">
        <f t="shared" si="2"/>
        <v>0</v>
      </c>
      <c r="J19" s="199" t="s">
        <v>109</v>
      </c>
      <c r="K19" s="199" t="s">
        <v>173</v>
      </c>
      <c r="L19" s="199"/>
      <c r="M19" s="199"/>
      <c r="N19" s="199"/>
      <c r="O19" s="199"/>
      <c r="P19" s="199"/>
      <c r="Q19" s="199"/>
      <c r="R19" s="200" t="s">
        <v>251</v>
      </c>
      <c r="S19" s="198" t="s">
        <v>155</v>
      </c>
      <c r="T19" s="198" t="s">
        <v>3314</v>
      </c>
      <c r="U19" s="201">
        <v>45090</v>
      </c>
      <c r="V19" s="202">
        <f ca="1" t="shared" si="3"/>
        <v>3.1</v>
      </c>
      <c r="W19" s="203" t="s">
        <v>3336</v>
      </c>
      <c r="X19" s="198" t="str">
        <f t="shared" si="4"/>
        <v>男</v>
      </c>
      <c r="Y19" s="198" t="s">
        <v>3442</v>
      </c>
      <c r="Z19" s="201" t="str">
        <f t="shared" si="5"/>
        <v>1989-03-20</v>
      </c>
      <c r="AA19" s="224" t="s">
        <v>3443</v>
      </c>
      <c r="AB19" s="481" t="s">
        <v>294</v>
      </c>
      <c r="AC19" s="199" t="s">
        <v>3444</v>
      </c>
      <c r="AD19" s="205">
        <v>52317</v>
      </c>
      <c r="AE19" s="198">
        <f ca="1" t="shared" si="6"/>
        <v>37</v>
      </c>
      <c r="AF19" s="198" t="s">
        <v>3389</v>
      </c>
      <c r="AG19" s="198" t="s">
        <v>3381</v>
      </c>
      <c r="AH19" s="198">
        <v>172</v>
      </c>
      <c r="AI19" s="198"/>
      <c r="AJ19" s="198"/>
      <c r="AK19" s="198">
        <v>15149739502</v>
      </c>
      <c r="AL19" s="198">
        <v>15149739543</v>
      </c>
      <c r="AM19" s="199" t="s">
        <v>3318</v>
      </c>
      <c r="AN19" s="206"/>
      <c r="AO19" s="199"/>
      <c r="AP19" s="199" t="s">
        <v>3440</v>
      </c>
      <c r="AQ19" s="207"/>
      <c r="AR19" s="207"/>
      <c r="AS19" s="207"/>
      <c r="AT19" s="207"/>
      <c r="AU19" s="208"/>
      <c r="AV19" s="209">
        <v>45090</v>
      </c>
      <c r="AW19" s="209">
        <v>45272</v>
      </c>
      <c r="AX19" s="210" t="s">
        <v>3324</v>
      </c>
      <c r="AY19" s="210" t="s">
        <v>3311</v>
      </c>
      <c r="AZ19" s="209">
        <v>45090</v>
      </c>
      <c r="BA19" s="201">
        <v>46203</v>
      </c>
      <c r="BB19" s="210">
        <v>2</v>
      </c>
      <c r="BC19" s="210" t="s">
        <v>3325</v>
      </c>
      <c r="BD19" s="210" t="s">
        <v>3325</v>
      </c>
      <c r="BE19" s="210" t="s">
        <v>3325</v>
      </c>
      <c r="BF19" s="210" t="s">
        <v>3325</v>
      </c>
      <c r="BG19" s="210">
        <v>0</v>
      </c>
      <c r="BH19" s="210">
        <v>0</v>
      </c>
      <c r="BI19" s="210"/>
      <c r="BJ19" s="211"/>
      <c r="BK19" s="212" t="s">
        <v>3325</v>
      </c>
      <c r="BL19" s="212"/>
      <c r="BM19" s="212"/>
      <c r="BN19" s="212"/>
      <c r="BO19" s="212"/>
      <c r="BP19" s="212"/>
      <c r="BQ19" s="211"/>
      <c r="BR19" s="213" t="s">
        <v>3433</v>
      </c>
      <c r="BS19" s="212" t="s">
        <v>3325</v>
      </c>
      <c r="BT19" s="212" t="s">
        <v>3325</v>
      </c>
      <c r="BU19" s="212" t="s">
        <v>3325</v>
      </c>
      <c r="BV19" s="212" t="s">
        <v>3325</v>
      </c>
      <c r="BW19" s="212" t="s">
        <v>3325</v>
      </c>
      <c r="BX19" s="212" t="s">
        <v>3325</v>
      </c>
      <c r="BY19" s="212" t="s">
        <v>3325</v>
      </c>
      <c r="BZ19" s="212"/>
      <c r="CA19" s="212"/>
      <c r="CB19" s="212"/>
      <c r="CC19" s="212"/>
      <c r="CD19" s="212"/>
      <c r="CE19" s="212"/>
      <c r="CF19" s="214" t="s">
        <v>3445</v>
      </c>
      <c r="CG19" s="215"/>
      <c r="CH19" s="211"/>
      <c r="CI19" s="213"/>
      <c r="CJ19" s="213"/>
      <c r="CK19" s="213"/>
      <c r="CL19" s="213"/>
      <c r="CM19" s="213"/>
    </row>
    <row r="20" s="157" customFormat="1" customHeight="1" spans="1:91">
      <c r="A20" s="198">
        <f t="shared" si="0"/>
        <v>19</v>
      </c>
      <c r="B20" s="481" t="str">
        <f t="shared" si="1"/>
        <v>370881198111304835</v>
      </c>
      <c r="C20" s="199" t="s">
        <v>3311</v>
      </c>
      <c r="D20" s="199" t="s">
        <v>3392</v>
      </c>
      <c r="E20" s="199" t="s">
        <v>3446</v>
      </c>
      <c r="F20" s="199" t="s">
        <v>154</v>
      </c>
      <c r="G20" s="198"/>
      <c r="H20" s="198"/>
      <c r="I20" s="198">
        <f t="shared" si="2"/>
        <v>0</v>
      </c>
      <c r="J20" s="199" t="s">
        <v>109</v>
      </c>
      <c r="K20" s="199" t="s">
        <v>3447</v>
      </c>
      <c r="L20" s="199"/>
      <c r="M20" s="199"/>
      <c r="N20" s="199"/>
      <c r="O20" s="199"/>
      <c r="P20" s="199"/>
      <c r="Q20" s="199"/>
      <c r="R20" s="200" t="s">
        <v>251</v>
      </c>
      <c r="S20" s="198" t="s">
        <v>155</v>
      </c>
      <c r="T20" s="199" t="s">
        <v>3314</v>
      </c>
      <c r="U20" s="225">
        <v>45039</v>
      </c>
      <c r="V20" s="202">
        <f ca="1" t="shared" si="3"/>
        <v>3.2</v>
      </c>
      <c r="W20" s="199" t="s">
        <v>3336</v>
      </c>
      <c r="X20" s="199" t="str">
        <f t="shared" si="4"/>
        <v>男</v>
      </c>
      <c r="Y20" s="199" t="s">
        <v>3316</v>
      </c>
      <c r="Z20" s="201" t="str">
        <f t="shared" si="5"/>
        <v>1981-11-30</v>
      </c>
      <c r="AA20" s="199" t="s">
        <v>3448</v>
      </c>
      <c r="AB20" s="482" t="s">
        <v>296</v>
      </c>
      <c r="AC20" s="199" t="s">
        <v>3449</v>
      </c>
      <c r="AD20" s="225">
        <v>47341</v>
      </c>
      <c r="AE20" s="198">
        <f ca="1" t="shared" si="6"/>
        <v>45</v>
      </c>
      <c r="AF20" s="225" t="s">
        <v>3389</v>
      </c>
      <c r="AG20" s="225" t="s">
        <v>3381</v>
      </c>
      <c r="AH20" s="199">
        <v>182</v>
      </c>
      <c r="AI20" s="225" t="s">
        <v>3450</v>
      </c>
      <c r="AJ20" s="225" t="s">
        <v>3422</v>
      </c>
      <c r="AK20" s="199">
        <v>18754751818</v>
      </c>
      <c r="AL20" s="199">
        <v>18264713389</v>
      </c>
      <c r="AM20" s="225" t="s">
        <v>3368</v>
      </c>
      <c r="AN20" s="225" t="s">
        <v>3451</v>
      </c>
      <c r="AO20" s="199" t="s">
        <v>3452</v>
      </c>
      <c r="AP20" s="199" t="s">
        <v>3370</v>
      </c>
      <c r="AQ20" s="226"/>
      <c r="AR20" s="226"/>
      <c r="AS20" s="226"/>
      <c r="AT20" s="226"/>
      <c r="AU20" s="208"/>
      <c r="AV20" s="209">
        <v>45039</v>
      </c>
      <c r="AW20" s="209">
        <v>45221</v>
      </c>
      <c r="AX20" s="227" t="s">
        <v>3324</v>
      </c>
      <c r="AY20" s="210" t="s">
        <v>3311</v>
      </c>
      <c r="AZ20" s="201">
        <v>45039</v>
      </c>
      <c r="BA20" s="201">
        <v>46203</v>
      </c>
      <c r="BB20" s="210">
        <v>2</v>
      </c>
      <c r="BC20" s="210" t="s">
        <v>3325</v>
      </c>
      <c r="BD20" s="210" t="s">
        <v>3325</v>
      </c>
      <c r="BE20" s="210" t="s">
        <v>3325</v>
      </c>
      <c r="BF20" s="210" t="s">
        <v>3325</v>
      </c>
      <c r="BG20" s="210">
        <v>0</v>
      </c>
      <c r="BH20" s="210">
        <v>0</v>
      </c>
      <c r="BI20" s="228"/>
      <c r="BJ20" s="211"/>
      <c r="BK20" s="212" t="s">
        <v>3325</v>
      </c>
      <c r="BL20" s="212"/>
      <c r="BM20" s="212"/>
      <c r="BN20" s="212"/>
      <c r="BO20" s="212"/>
      <c r="BP20" s="212"/>
      <c r="BQ20" s="211"/>
      <c r="BR20" s="213" t="s">
        <v>3453</v>
      </c>
      <c r="BS20" s="212" t="s">
        <v>3325</v>
      </c>
      <c r="BT20" s="212" t="s">
        <v>3325</v>
      </c>
      <c r="BU20" s="212" t="s">
        <v>3325</v>
      </c>
      <c r="BV20" s="212" t="s">
        <v>3325</v>
      </c>
      <c r="BW20" s="212" t="s">
        <v>3325</v>
      </c>
      <c r="BX20" s="212" t="s">
        <v>3325</v>
      </c>
      <c r="BY20" s="228"/>
      <c r="BZ20" s="228"/>
      <c r="CA20" s="228"/>
      <c r="CB20" s="228"/>
      <c r="CC20" s="228"/>
      <c r="CD20" s="228"/>
      <c r="CE20" s="228"/>
      <c r="CF20" s="214" t="s">
        <v>3445</v>
      </c>
      <c r="CG20" s="229"/>
      <c r="CH20" s="211"/>
      <c r="CI20" s="213"/>
      <c r="CJ20" s="213"/>
      <c r="CK20" s="213"/>
      <c r="CL20" s="213"/>
      <c r="CM20" s="213"/>
    </row>
    <row r="21" s="157" customFormat="1" customHeight="1" spans="1:91">
      <c r="A21" s="198">
        <f t="shared" si="0"/>
        <v>20</v>
      </c>
      <c r="B21" s="198" t="str">
        <f t="shared" si="1"/>
        <v>152723198804241517</v>
      </c>
      <c r="C21" s="198" t="s">
        <v>3311</v>
      </c>
      <c r="D21" s="198" t="s">
        <v>3392</v>
      </c>
      <c r="E21" s="198" t="s">
        <v>1359</v>
      </c>
      <c r="F21" s="198" t="s">
        <v>159</v>
      </c>
      <c r="G21" s="198">
        <v>1620.31</v>
      </c>
      <c r="H21" s="198">
        <v>0</v>
      </c>
      <c r="I21" s="198">
        <f t="shared" si="2"/>
        <v>1620.31</v>
      </c>
      <c r="J21" s="199" t="s">
        <v>109</v>
      </c>
      <c r="K21" s="199" t="s">
        <v>3454</v>
      </c>
      <c r="L21" s="199"/>
      <c r="M21" s="199" t="s">
        <v>3335</v>
      </c>
      <c r="N21" s="199"/>
      <c r="O21" s="199"/>
      <c r="P21" s="199"/>
      <c r="Q21" s="199"/>
      <c r="R21" s="200" t="s">
        <v>298</v>
      </c>
      <c r="S21" s="198" t="s">
        <v>178</v>
      </c>
      <c r="T21" s="198" t="s">
        <v>3314</v>
      </c>
      <c r="U21" s="201">
        <v>41159</v>
      </c>
      <c r="V21" s="202">
        <f ca="1" t="shared" si="3"/>
        <v>13.8</v>
      </c>
      <c r="W21" s="198" t="s">
        <v>3336</v>
      </c>
      <c r="X21" s="198" t="str">
        <f t="shared" si="4"/>
        <v>男</v>
      </c>
      <c r="Y21" s="198" t="s">
        <v>3316</v>
      </c>
      <c r="Z21" s="201" t="str">
        <f t="shared" si="5"/>
        <v>1988-04-24</v>
      </c>
      <c r="AA21" s="204" t="s">
        <v>3455</v>
      </c>
      <c r="AB21" s="198" t="s">
        <v>1992</v>
      </c>
      <c r="AC21" s="199" t="s">
        <v>3456</v>
      </c>
      <c r="AD21" s="205">
        <v>50112</v>
      </c>
      <c r="AE21" s="198">
        <f ca="1" t="shared" si="6"/>
        <v>38</v>
      </c>
      <c r="AF21" s="198" t="s">
        <v>3389</v>
      </c>
      <c r="AG21" s="198" t="s">
        <v>3381</v>
      </c>
      <c r="AH21" s="198">
        <v>170</v>
      </c>
      <c r="AI21" s="198" t="s">
        <v>3382</v>
      </c>
      <c r="AJ21" s="198" t="s">
        <v>3422</v>
      </c>
      <c r="AK21" s="198">
        <v>13474888347</v>
      </c>
      <c r="AL21" s="198">
        <v>15894928906</v>
      </c>
      <c r="AM21" s="199" t="s">
        <v>3318</v>
      </c>
      <c r="AN21" s="206">
        <v>41090</v>
      </c>
      <c r="AO21" s="199" t="s">
        <v>3369</v>
      </c>
      <c r="AP21" s="199" t="s">
        <v>3356</v>
      </c>
      <c r="AQ21" s="207" t="s">
        <v>3457</v>
      </c>
      <c r="AR21" s="207" t="s">
        <v>3458</v>
      </c>
      <c r="AS21" s="207" t="s">
        <v>3459</v>
      </c>
      <c r="AT21" s="207"/>
      <c r="AU21" s="208"/>
      <c r="AV21" s="209">
        <v>41159</v>
      </c>
      <c r="AW21" s="209">
        <v>41220</v>
      </c>
      <c r="AX21" s="210" t="s">
        <v>3324</v>
      </c>
      <c r="AY21" s="210" t="s">
        <v>3311</v>
      </c>
      <c r="AZ21" s="201">
        <v>44470</v>
      </c>
      <c r="BA21" s="201">
        <v>45565</v>
      </c>
      <c r="BB21" s="210">
        <v>2</v>
      </c>
      <c r="BC21" s="210" t="s">
        <v>3325</v>
      </c>
      <c r="BD21" s="210" t="s">
        <v>3325</v>
      </c>
      <c r="BE21" s="210" t="s">
        <v>3325</v>
      </c>
      <c r="BF21" s="210" t="s">
        <v>3325</v>
      </c>
      <c r="BG21" s="210">
        <v>3</v>
      </c>
      <c r="BH21" s="210">
        <v>5</v>
      </c>
      <c r="BI21" s="210"/>
      <c r="BJ21" s="211"/>
      <c r="BK21" s="212"/>
      <c r="BL21" s="212" t="s">
        <v>3325</v>
      </c>
      <c r="BM21" s="212"/>
      <c r="BN21" s="212" t="s">
        <v>3325</v>
      </c>
      <c r="BO21" s="212"/>
      <c r="BP21" s="212"/>
      <c r="BQ21" s="211"/>
      <c r="BR21" s="213" t="s">
        <v>3460</v>
      </c>
      <c r="BS21" s="212" t="s">
        <v>3325</v>
      </c>
      <c r="BT21" s="212" t="s">
        <v>3325</v>
      </c>
      <c r="BU21" s="212" t="s">
        <v>3325</v>
      </c>
      <c r="BV21" s="212"/>
      <c r="BW21" s="212"/>
      <c r="BX21" s="212"/>
      <c r="BY21" s="212"/>
      <c r="BZ21" s="212"/>
      <c r="CA21" s="212"/>
      <c r="CB21" s="212" t="s">
        <v>3325</v>
      </c>
      <c r="CC21" s="212" t="s">
        <v>3325</v>
      </c>
      <c r="CD21" s="212"/>
      <c r="CE21" s="212"/>
      <c r="CF21" s="214"/>
      <c r="CG21" s="215"/>
      <c r="CH21" s="211"/>
      <c r="CI21" s="213"/>
      <c r="CJ21" s="213"/>
      <c r="CK21" s="213"/>
      <c r="CL21" s="213"/>
      <c r="CM21" s="213"/>
    </row>
    <row r="22" s="157" customFormat="1" customHeight="1" spans="1:91">
      <c r="A22" s="198">
        <f t="shared" si="0"/>
        <v>21</v>
      </c>
      <c r="B22" s="198" t="str">
        <f t="shared" si="1"/>
        <v>15272319861209601X</v>
      </c>
      <c r="C22" s="198" t="s">
        <v>3311</v>
      </c>
      <c r="D22" s="198" t="s">
        <v>3392</v>
      </c>
      <c r="E22" s="198" t="s">
        <v>1353</v>
      </c>
      <c r="F22" s="198" t="s">
        <v>157</v>
      </c>
      <c r="G22" s="198">
        <v>2400</v>
      </c>
      <c r="H22" s="198">
        <v>0</v>
      </c>
      <c r="I22" s="198">
        <f t="shared" si="2"/>
        <v>2400</v>
      </c>
      <c r="J22" s="199" t="s">
        <v>109</v>
      </c>
      <c r="K22" s="199" t="s">
        <v>3454</v>
      </c>
      <c r="L22" s="199"/>
      <c r="M22" s="199" t="s">
        <v>3335</v>
      </c>
      <c r="N22" s="199"/>
      <c r="O22" s="199"/>
      <c r="P22" s="199"/>
      <c r="Q22" s="199"/>
      <c r="R22" s="200" t="s">
        <v>298</v>
      </c>
      <c r="S22" s="198" t="s">
        <v>178</v>
      </c>
      <c r="T22" s="198" t="s">
        <v>3314</v>
      </c>
      <c r="U22" s="201">
        <v>40948</v>
      </c>
      <c r="V22" s="202">
        <f ca="1" t="shared" si="3"/>
        <v>14.4</v>
      </c>
      <c r="W22" s="198" t="s">
        <v>3336</v>
      </c>
      <c r="X22" s="198" t="str">
        <f t="shared" si="4"/>
        <v>男</v>
      </c>
      <c r="Y22" s="198" t="s">
        <v>3316</v>
      </c>
      <c r="Z22" s="201" t="str">
        <f t="shared" si="5"/>
        <v>1986-12-09</v>
      </c>
      <c r="AA22" s="204" t="s">
        <v>3461</v>
      </c>
      <c r="AB22" s="198" t="s">
        <v>1929</v>
      </c>
      <c r="AC22" s="199" t="s">
        <v>3456</v>
      </c>
      <c r="AD22" s="205">
        <v>49904</v>
      </c>
      <c r="AE22" s="198">
        <f ca="1" t="shared" si="6"/>
        <v>40</v>
      </c>
      <c r="AF22" s="198" t="s">
        <v>3389</v>
      </c>
      <c r="AG22" s="198" t="s">
        <v>3381</v>
      </c>
      <c r="AH22" s="198">
        <v>168</v>
      </c>
      <c r="AI22" s="198" t="s">
        <v>3382</v>
      </c>
      <c r="AJ22" s="198" t="s">
        <v>3422</v>
      </c>
      <c r="AK22" s="198">
        <v>15248412504</v>
      </c>
      <c r="AL22" s="198">
        <v>14747782580</v>
      </c>
      <c r="AM22" s="199" t="s">
        <v>3368</v>
      </c>
      <c r="AN22" s="206">
        <v>43647</v>
      </c>
      <c r="AO22" s="199" t="s">
        <v>3319</v>
      </c>
      <c r="AP22" s="199" t="s">
        <v>3405</v>
      </c>
      <c r="AQ22" s="207" t="s">
        <v>3462</v>
      </c>
      <c r="AR22" s="207"/>
      <c r="AS22" s="207"/>
      <c r="AT22" s="207"/>
      <c r="AU22" s="208"/>
      <c r="AV22" s="209">
        <v>40948</v>
      </c>
      <c r="AW22" s="209">
        <v>41008</v>
      </c>
      <c r="AX22" s="210" t="s">
        <v>3324</v>
      </c>
      <c r="AY22" s="210" t="s">
        <v>3311</v>
      </c>
      <c r="AZ22" s="201">
        <v>44652</v>
      </c>
      <c r="BA22" s="201">
        <v>45747</v>
      </c>
      <c r="BB22" s="210">
        <v>2</v>
      </c>
      <c r="BC22" s="210" t="s">
        <v>3325</v>
      </c>
      <c r="BD22" s="210" t="s">
        <v>3325</v>
      </c>
      <c r="BE22" s="210" t="s">
        <v>3325</v>
      </c>
      <c r="BF22" s="210" t="s">
        <v>3325</v>
      </c>
      <c r="BG22" s="210">
        <v>3</v>
      </c>
      <c r="BH22" s="210">
        <v>6</v>
      </c>
      <c r="BI22" s="210"/>
      <c r="BJ22" s="211"/>
      <c r="BK22" s="212"/>
      <c r="BL22" s="212"/>
      <c r="BM22" s="212"/>
      <c r="BN22" s="212" t="s">
        <v>3325</v>
      </c>
      <c r="BO22" s="212"/>
      <c r="BP22" s="212"/>
      <c r="BQ22" s="211"/>
      <c r="BR22" s="213" t="s">
        <v>3327</v>
      </c>
      <c r="BS22" s="212" t="s">
        <v>3325</v>
      </c>
      <c r="BT22" s="212"/>
      <c r="BU22" s="212" t="s">
        <v>3325</v>
      </c>
      <c r="BV22" s="212"/>
      <c r="BW22" s="212"/>
      <c r="BX22" s="212"/>
      <c r="BY22" s="212"/>
      <c r="BZ22" s="212"/>
      <c r="CA22" s="212" t="s">
        <v>3325</v>
      </c>
      <c r="CB22" s="212" t="s">
        <v>3325</v>
      </c>
      <c r="CC22" s="212" t="s">
        <v>3325</v>
      </c>
      <c r="CD22" s="212"/>
      <c r="CE22" s="212" t="s">
        <v>3325</v>
      </c>
      <c r="CF22" s="214"/>
      <c r="CG22" s="215"/>
      <c r="CH22" s="211"/>
      <c r="CI22" s="213"/>
      <c r="CJ22" s="213"/>
      <c r="CK22" s="213"/>
      <c r="CL22" s="213"/>
      <c r="CM22" s="213"/>
    </row>
    <row r="23" customFormat="1" customHeight="1" spans="1:91">
      <c r="A23" s="3">
        <f t="shared" si="0"/>
        <v>22</v>
      </c>
      <c r="B23" s="155" t="str">
        <f t="shared" si="1"/>
        <v>152723198612071517</v>
      </c>
      <c r="C23" s="230" t="s">
        <v>3311</v>
      </c>
      <c r="D23" s="230" t="s">
        <v>3392</v>
      </c>
      <c r="E23" s="230" t="s">
        <v>1579</v>
      </c>
      <c r="F23" s="230" t="s">
        <v>177</v>
      </c>
      <c r="G23" s="198">
        <v>0</v>
      </c>
      <c r="H23" s="198">
        <v>0</v>
      </c>
      <c r="I23" s="198">
        <f t="shared" si="2"/>
        <v>0</v>
      </c>
      <c r="J23" s="4" t="s">
        <v>109</v>
      </c>
      <c r="K23" s="4" t="s">
        <v>3454</v>
      </c>
      <c r="L23" s="4"/>
      <c r="M23" s="4"/>
      <c r="N23" s="4"/>
      <c r="O23" s="4"/>
      <c r="P23" s="4"/>
      <c r="Q23" s="4"/>
      <c r="R23" s="231" t="s">
        <v>298</v>
      </c>
      <c r="S23" s="3" t="s">
        <v>178</v>
      </c>
      <c r="T23" s="3" t="s">
        <v>3314</v>
      </c>
      <c r="U23" s="232">
        <v>42978</v>
      </c>
      <c r="V23" s="233">
        <f ca="1" t="shared" si="3"/>
        <v>8.8</v>
      </c>
      <c r="W23" s="230" t="s">
        <v>3336</v>
      </c>
      <c r="X23" s="234" t="str">
        <f t="shared" si="4"/>
        <v>男</v>
      </c>
      <c r="Y23" s="3" t="s">
        <v>3316</v>
      </c>
      <c r="Z23" s="232" t="str">
        <f t="shared" si="5"/>
        <v>1986-12-07</v>
      </c>
      <c r="AA23" s="235" t="s">
        <v>3463</v>
      </c>
      <c r="AB23" s="3" t="s">
        <v>299</v>
      </c>
      <c r="AC23" s="4" t="s">
        <v>3456</v>
      </c>
      <c r="AD23" s="232">
        <v>49910</v>
      </c>
      <c r="AE23" s="234">
        <f ca="1" t="shared" si="6"/>
        <v>40</v>
      </c>
      <c r="AF23" s="3" t="s">
        <v>3380</v>
      </c>
      <c r="AG23" s="3" t="s">
        <v>3381</v>
      </c>
      <c r="AH23" s="3">
        <v>173</v>
      </c>
      <c r="AI23" s="230" t="s">
        <v>3382</v>
      </c>
      <c r="AJ23" s="3" t="s">
        <v>3383</v>
      </c>
      <c r="AK23" s="230">
        <v>15947364973</v>
      </c>
      <c r="AL23" s="230">
        <v>15947364903</v>
      </c>
      <c r="AM23" s="236" t="s">
        <v>3318</v>
      </c>
      <c r="AN23" s="237">
        <v>44688</v>
      </c>
      <c r="AO23" s="236" t="s">
        <v>3464</v>
      </c>
      <c r="AP23" s="236" t="s">
        <v>3370</v>
      </c>
      <c r="AQ23" s="238" t="s">
        <v>3465</v>
      </c>
      <c r="AR23" s="238"/>
      <c r="AS23" s="238" t="s">
        <v>3466</v>
      </c>
      <c r="AT23" s="238" t="s">
        <v>3467</v>
      </c>
      <c r="AU23" s="239"/>
      <c r="AV23" s="240">
        <v>42978</v>
      </c>
      <c r="AW23" s="240">
        <v>43038</v>
      </c>
      <c r="AX23" s="241" t="s">
        <v>3324</v>
      </c>
      <c r="AY23" s="241" t="s">
        <v>3311</v>
      </c>
      <c r="AZ23" s="232">
        <v>44835</v>
      </c>
      <c r="BA23" s="232">
        <v>45565</v>
      </c>
      <c r="BB23" s="241">
        <v>2</v>
      </c>
      <c r="BC23" s="241" t="s">
        <v>3325</v>
      </c>
      <c r="BD23" s="241" t="s">
        <v>3325</v>
      </c>
      <c r="BE23" s="241" t="s">
        <v>3325</v>
      </c>
      <c r="BF23" s="241" t="s">
        <v>3325</v>
      </c>
      <c r="BG23" s="241">
        <v>1</v>
      </c>
      <c r="BH23" s="241">
        <v>2</v>
      </c>
      <c r="BI23" s="241"/>
      <c r="BJ23" s="242"/>
      <c r="BK23" s="243" t="s">
        <v>3325</v>
      </c>
      <c r="BL23" s="243"/>
      <c r="BM23" s="243"/>
      <c r="BN23" s="243" t="s">
        <v>3325</v>
      </c>
      <c r="BO23" s="243"/>
      <c r="BP23" s="243"/>
      <c r="BQ23" s="242"/>
      <c r="BR23" s="244" t="s">
        <v>3468</v>
      </c>
      <c r="BS23" s="243" t="s">
        <v>3325</v>
      </c>
      <c r="BT23" s="243" t="s">
        <v>3325</v>
      </c>
      <c r="BU23" s="243"/>
      <c r="BV23" s="243"/>
      <c r="BW23" s="243" t="s">
        <v>3325</v>
      </c>
      <c r="BX23" s="243"/>
      <c r="BY23" s="243"/>
      <c r="BZ23" s="243"/>
      <c r="CA23" s="243"/>
      <c r="CB23" s="243"/>
      <c r="CC23" s="243" t="s">
        <v>3325</v>
      </c>
      <c r="CD23" s="243"/>
      <c r="CE23" s="243"/>
      <c r="CF23" s="245"/>
      <c r="CG23" s="246" t="s">
        <v>3469</v>
      </c>
      <c r="CH23" s="242"/>
      <c r="CI23" s="35"/>
      <c r="CJ23" s="35"/>
      <c r="CK23" s="35"/>
      <c r="CL23" s="35"/>
      <c r="CM23" s="35"/>
    </row>
    <row r="24" customFormat="1" customHeight="1" spans="1:91">
      <c r="A24" s="3">
        <f t="shared" si="0"/>
        <v>23</v>
      </c>
      <c r="B24" s="155" t="str">
        <f t="shared" si="1"/>
        <v>370826197111153732</v>
      </c>
      <c r="C24" s="230" t="s">
        <v>3311</v>
      </c>
      <c r="D24" s="230" t="s">
        <v>3392</v>
      </c>
      <c r="E24" s="230" t="s">
        <v>1530</v>
      </c>
      <c r="F24" s="230" t="s">
        <v>179</v>
      </c>
      <c r="G24" s="198">
        <v>0</v>
      </c>
      <c r="H24" s="198">
        <v>0</v>
      </c>
      <c r="I24" s="198">
        <f t="shared" si="2"/>
        <v>0</v>
      </c>
      <c r="J24" s="4" t="s">
        <v>109</v>
      </c>
      <c r="K24" s="4" t="s">
        <v>3454</v>
      </c>
      <c r="L24" s="4"/>
      <c r="M24" s="4"/>
      <c r="N24" s="4"/>
      <c r="O24" s="4"/>
      <c r="P24" s="4"/>
      <c r="Q24" s="4"/>
      <c r="R24" s="231" t="s">
        <v>298</v>
      </c>
      <c r="S24" s="3" t="s">
        <v>178</v>
      </c>
      <c r="T24" s="3" t="s">
        <v>3314</v>
      </c>
      <c r="U24" s="232">
        <v>41323</v>
      </c>
      <c r="V24" s="233">
        <f ca="1" t="shared" si="3"/>
        <v>13.4</v>
      </c>
      <c r="W24" s="230" t="s">
        <v>3336</v>
      </c>
      <c r="X24" s="234" t="str">
        <f t="shared" si="4"/>
        <v>男</v>
      </c>
      <c r="Y24" s="3" t="s">
        <v>3316</v>
      </c>
      <c r="Z24" s="232" t="str">
        <f t="shared" si="5"/>
        <v>1971-11-15</v>
      </c>
      <c r="AA24" s="235" t="s">
        <v>3470</v>
      </c>
      <c r="AB24" s="3" t="s">
        <v>301</v>
      </c>
      <c r="AC24" s="4" t="s">
        <v>3471</v>
      </c>
      <c r="AD24" s="247">
        <v>45942</v>
      </c>
      <c r="AE24" s="234">
        <f ca="1" t="shared" si="6"/>
        <v>55</v>
      </c>
      <c r="AF24" s="3" t="s">
        <v>3389</v>
      </c>
      <c r="AG24" s="3" t="s">
        <v>3381</v>
      </c>
      <c r="AH24" s="3">
        <v>175</v>
      </c>
      <c r="AI24" s="230" t="s">
        <v>3382</v>
      </c>
      <c r="AJ24" s="3" t="s">
        <v>3438</v>
      </c>
      <c r="AK24" s="230">
        <v>15054887907</v>
      </c>
      <c r="AL24" s="230">
        <v>13954737712</v>
      </c>
      <c r="AM24" s="236" t="s">
        <v>3403</v>
      </c>
      <c r="AN24" s="237">
        <v>44022</v>
      </c>
      <c r="AO24" s="236" t="s">
        <v>3404</v>
      </c>
      <c r="AP24" s="236" t="s">
        <v>3405</v>
      </c>
      <c r="AQ24" s="238"/>
      <c r="AR24" s="238" t="s">
        <v>3472</v>
      </c>
      <c r="AS24" s="238"/>
      <c r="AT24" s="238" t="s">
        <v>3467</v>
      </c>
      <c r="AU24" s="239"/>
      <c r="AV24" s="240">
        <v>41323</v>
      </c>
      <c r="AW24" s="240">
        <v>41382</v>
      </c>
      <c r="AX24" s="241" t="s">
        <v>3324</v>
      </c>
      <c r="AY24" s="241" t="s">
        <v>3311</v>
      </c>
      <c r="AZ24" s="232">
        <v>44743</v>
      </c>
      <c r="BA24" s="232">
        <v>45473</v>
      </c>
      <c r="BB24" s="241">
        <v>2</v>
      </c>
      <c r="BC24" s="241" t="s">
        <v>3325</v>
      </c>
      <c r="BD24" s="241" t="s">
        <v>3325</v>
      </c>
      <c r="BE24" s="241" t="s">
        <v>3325</v>
      </c>
      <c r="BF24" s="241" t="s">
        <v>3325</v>
      </c>
      <c r="BG24" s="241">
        <v>2</v>
      </c>
      <c r="BH24" s="241">
        <v>4</v>
      </c>
      <c r="BI24" s="241"/>
      <c r="BJ24" s="242"/>
      <c r="BK24" s="243" t="s">
        <v>3325</v>
      </c>
      <c r="BL24" s="243"/>
      <c r="BM24" s="243" t="s">
        <v>3325</v>
      </c>
      <c r="BN24" s="243" t="s">
        <v>3325</v>
      </c>
      <c r="BO24" s="243"/>
      <c r="BP24" s="243"/>
      <c r="BQ24" s="242"/>
      <c r="BR24" s="244" t="s">
        <v>3460</v>
      </c>
      <c r="BS24" s="243" t="s">
        <v>3325</v>
      </c>
      <c r="BT24" s="243" t="s">
        <v>3325</v>
      </c>
      <c r="BU24" s="243"/>
      <c r="BV24" s="243"/>
      <c r="BW24" s="243"/>
      <c r="BX24" s="243"/>
      <c r="BY24" s="243"/>
      <c r="BZ24" s="243"/>
      <c r="CA24" s="243"/>
      <c r="CB24" s="243"/>
      <c r="CC24" s="243" t="s">
        <v>3325</v>
      </c>
      <c r="CD24" s="243" t="s">
        <v>3325</v>
      </c>
      <c r="CE24" s="243"/>
      <c r="CF24" s="245"/>
      <c r="CG24" s="246"/>
      <c r="CH24" s="242"/>
      <c r="CI24" s="35"/>
      <c r="CJ24" s="35"/>
      <c r="CK24" s="35"/>
      <c r="CL24" s="35"/>
      <c r="CM24" s="35"/>
    </row>
    <row r="25" customFormat="1" customHeight="1" spans="1:91">
      <c r="A25" s="3">
        <f t="shared" si="0"/>
        <v>24</v>
      </c>
      <c r="B25" s="483" t="str">
        <f t="shared" si="1"/>
        <v>320322198908010811</v>
      </c>
      <c r="C25" s="4" t="s">
        <v>3311</v>
      </c>
      <c r="D25" s="230" t="s">
        <v>3392</v>
      </c>
      <c r="E25" s="230" t="s">
        <v>3473</v>
      </c>
      <c r="F25" s="230" t="s">
        <v>180</v>
      </c>
      <c r="G25" s="198"/>
      <c r="H25" s="198"/>
      <c r="I25" s="198">
        <f t="shared" si="2"/>
        <v>0</v>
      </c>
      <c r="J25" s="4" t="s">
        <v>109</v>
      </c>
      <c r="K25" s="4" t="s">
        <v>3474</v>
      </c>
      <c r="L25" s="4"/>
      <c r="M25" s="4"/>
      <c r="N25" s="4"/>
      <c r="O25" s="4"/>
      <c r="P25" s="4"/>
      <c r="Q25" s="4"/>
      <c r="R25" s="231" t="s">
        <v>298</v>
      </c>
      <c r="S25" s="4" t="s">
        <v>178</v>
      </c>
      <c r="T25" s="3" t="s">
        <v>3314</v>
      </c>
      <c r="U25" s="232">
        <v>45078</v>
      </c>
      <c r="V25" s="233">
        <f ca="1" t="shared" si="3"/>
        <v>3.1</v>
      </c>
      <c r="W25" s="248" t="s">
        <v>3336</v>
      </c>
      <c r="X25" s="234" t="str">
        <f t="shared" si="4"/>
        <v>男</v>
      </c>
      <c r="Y25" s="3" t="s">
        <v>3316</v>
      </c>
      <c r="Z25" s="232" t="str">
        <f t="shared" si="5"/>
        <v>1989-08-01</v>
      </c>
      <c r="AA25" s="249" t="s">
        <v>3475</v>
      </c>
      <c r="AB25" s="478" t="s">
        <v>303</v>
      </c>
      <c r="AC25" s="249" t="s">
        <v>3367</v>
      </c>
      <c r="AD25" s="247">
        <v>49981</v>
      </c>
      <c r="AE25" s="234">
        <f ca="1" t="shared" si="6"/>
        <v>37</v>
      </c>
      <c r="AF25" s="3"/>
      <c r="AG25" s="3"/>
      <c r="AH25" s="3"/>
      <c r="AI25" s="230"/>
      <c r="AJ25" s="3"/>
      <c r="AK25" s="230">
        <v>13734830459</v>
      </c>
      <c r="AL25" s="230"/>
      <c r="AM25" s="236"/>
      <c r="AN25" s="237"/>
      <c r="AO25" s="236"/>
      <c r="AP25" s="236"/>
      <c r="AQ25" s="238"/>
      <c r="AR25" s="238"/>
      <c r="AS25" s="238"/>
      <c r="AT25" s="238"/>
      <c r="AU25" s="239"/>
      <c r="AV25" s="240"/>
      <c r="AW25" s="240"/>
      <c r="AX25" s="241"/>
      <c r="AY25" s="241"/>
      <c r="AZ25" s="240"/>
      <c r="BA25" s="232"/>
      <c r="BB25" s="241"/>
      <c r="BC25" s="241"/>
      <c r="BD25" s="241"/>
      <c r="BE25" s="241"/>
      <c r="BF25" s="241"/>
      <c r="BG25" s="241"/>
      <c r="BH25" s="241"/>
      <c r="BI25" s="241"/>
      <c r="BJ25" s="242"/>
      <c r="BK25" s="243"/>
      <c r="BL25" s="243"/>
      <c r="BM25" s="243"/>
      <c r="BN25" s="243"/>
      <c r="BO25" s="243"/>
      <c r="BP25" s="243"/>
      <c r="BQ25" s="242"/>
      <c r="BR25" s="244"/>
      <c r="BS25" s="243"/>
      <c r="BT25" s="243"/>
      <c r="BU25" s="243"/>
      <c r="BV25" s="243"/>
      <c r="BW25" s="243"/>
      <c r="BX25" s="243"/>
      <c r="BY25" s="243"/>
      <c r="BZ25" s="243"/>
      <c r="CA25" s="243"/>
      <c r="CB25" s="243"/>
      <c r="CC25" s="243"/>
      <c r="CD25" s="243"/>
      <c r="CE25" s="243"/>
      <c r="CF25" s="245"/>
      <c r="CG25" s="246"/>
      <c r="CH25" s="242"/>
      <c r="CI25" s="35"/>
      <c r="CJ25" s="35"/>
      <c r="CK25" s="35"/>
      <c r="CL25" s="35"/>
      <c r="CM25" s="35"/>
    </row>
    <row r="26" customFormat="1" customHeight="1" spans="1:91">
      <c r="A26" s="3">
        <f t="shared" si="0"/>
        <v>25</v>
      </c>
      <c r="B26" s="155" t="str">
        <f t="shared" si="1"/>
        <v>152128199611050910</v>
      </c>
      <c r="C26" s="230" t="s">
        <v>3311</v>
      </c>
      <c r="D26" s="230" t="s">
        <v>3392</v>
      </c>
      <c r="E26" s="230" t="s">
        <v>1362</v>
      </c>
      <c r="F26" s="230" t="s">
        <v>305</v>
      </c>
      <c r="G26" s="198">
        <v>0</v>
      </c>
      <c r="H26" s="198">
        <v>0</v>
      </c>
      <c r="I26" s="198">
        <f t="shared" si="2"/>
        <v>0</v>
      </c>
      <c r="J26" s="4" t="s">
        <v>109</v>
      </c>
      <c r="K26" s="4" t="s">
        <v>3476</v>
      </c>
      <c r="L26" s="4"/>
      <c r="M26" s="4"/>
      <c r="N26" s="4"/>
      <c r="O26" s="4"/>
      <c r="P26" s="4"/>
      <c r="Q26" s="4"/>
      <c r="R26" s="231" t="s">
        <v>298</v>
      </c>
      <c r="S26" s="3"/>
      <c r="T26" s="3" t="s">
        <v>3314</v>
      </c>
      <c r="U26" s="232">
        <v>44099</v>
      </c>
      <c r="V26" s="233">
        <f ca="1" t="shared" si="3"/>
        <v>5.8</v>
      </c>
      <c r="W26" s="230" t="s">
        <v>3336</v>
      </c>
      <c r="X26" s="234" t="str">
        <f t="shared" si="4"/>
        <v>男</v>
      </c>
      <c r="Y26" s="3" t="s">
        <v>3316</v>
      </c>
      <c r="Z26" s="232" t="str">
        <f t="shared" si="5"/>
        <v>1996-11-05</v>
      </c>
      <c r="AA26" s="235" t="s">
        <v>3477</v>
      </c>
      <c r="AB26" s="3" t="s">
        <v>306</v>
      </c>
      <c r="AC26" s="4" t="s">
        <v>3478</v>
      </c>
      <c r="AD26" s="232">
        <v>46336</v>
      </c>
      <c r="AE26" s="234">
        <f ca="1" t="shared" si="6"/>
        <v>30</v>
      </c>
      <c r="AF26" s="3" t="s">
        <v>3479</v>
      </c>
      <c r="AG26" s="3" t="s">
        <v>3480</v>
      </c>
      <c r="AH26" s="3">
        <v>174</v>
      </c>
      <c r="AI26" s="230" t="s">
        <v>3382</v>
      </c>
      <c r="AJ26" s="3" t="s">
        <v>3438</v>
      </c>
      <c r="AK26" s="230">
        <v>15848627873</v>
      </c>
      <c r="AL26" s="230">
        <v>13722008240</v>
      </c>
      <c r="AM26" s="236" t="s">
        <v>3318</v>
      </c>
      <c r="AN26" s="237">
        <v>44022</v>
      </c>
      <c r="AO26" s="236" t="s">
        <v>3481</v>
      </c>
      <c r="AP26" s="236" t="s">
        <v>3482</v>
      </c>
      <c r="AQ26" s="238" t="s">
        <v>3483</v>
      </c>
      <c r="AR26" s="238"/>
      <c r="AS26" s="238"/>
      <c r="AT26" s="238"/>
      <c r="AU26" s="239"/>
      <c r="AV26" s="240">
        <v>44099</v>
      </c>
      <c r="AW26" s="240">
        <v>44159</v>
      </c>
      <c r="AX26" s="241" t="s">
        <v>3324</v>
      </c>
      <c r="AY26" s="241" t="s">
        <v>3311</v>
      </c>
      <c r="AZ26" s="232">
        <v>44470</v>
      </c>
      <c r="BA26" s="232">
        <v>45199</v>
      </c>
      <c r="BB26" s="241">
        <v>2</v>
      </c>
      <c r="BC26" s="241" t="s">
        <v>3325</v>
      </c>
      <c r="BD26" s="241" t="s">
        <v>3325</v>
      </c>
      <c r="BE26" s="241" t="s">
        <v>3325</v>
      </c>
      <c r="BF26" s="241" t="s">
        <v>3325</v>
      </c>
      <c r="BG26" s="241">
        <v>0</v>
      </c>
      <c r="BH26" s="241">
        <v>0</v>
      </c>
      <c r="BI26" s="241"/>
      <c r="BJ26" s="242"/>
      <c r="BK26" s="243"/>
      <c r="BL26" s="243" t="s">
        <v>3325</v>
      </c>
      <c r="BM26" s="243"/>
      <c r="BN26" s="243" t="s">
        <v>3325</v>
      </c>
      <c r="BO26" s="243"/>
      <c r="BP26" s="243"/>
      <c r="BQ26" s="242"/>
      <c r="BR26" s="244" t="s">
        <v>3484</v>
      </c>
      <c r="BS26" s="243"/>
      <c r="BT26" s="243"/>
      <c r="BU26" s="243"/>
      <c r="BV26" s="243" t="s">
        <v>3325</v>
      </c>
      <c r="BW26" s="243" t="s">
        <v>3325</v>
      </c>
      <c r="BX26" s="243"/>
      <c r="BY26" s="243" t="s">
        <v>3325</v>
      </c>
      <c r="BZ26" s="243"/>
      <c r="CA26" s="243"/>
      <c r="CB26" s="243" t="s">
        <v>3325</v>
      </c>
      <c r="CC26" s="243"/>
      <c r="CD26" s="243"/>
      <c r="CE26" s="243"/>
      <c r="CF26" s="245"/>
      <c r="CG26" s="246"/>
      <c r="CH26" s="242"/>
      <c r="CI26" s="35"/>
      <c r="CJ26" s="35"/>
      <c r="CK26" s="35"/>
      <c r="CL26" s="35"/>
      <c r="CM26" s="35"/>
    </row>
    <row r="27" customFormat="1" customHeight="1" spans="1:91">
      <c r="A27" s="3">
        <f t="shared" si="0"/>
        <v>26</v>
      </c>
      <c r="B27" s="155" t="str">
        <f t="shared" si="1"/>
        <v>140428199405043261</v>
      </c>
      <c r="C27" s="230" t="s">
        <v>3311</v>
      </c>
      <c r="D27" s="230" t="s">
        <v>3392</v>
      </c>
      <c r="E27" s="230" t="s">
        <v>940</v>
      </c>
      <c r="F27" s="230" t="s">
        <v>308</v>
      </c>
      <c r="G27" s="198">
        <v>787.29</v>
      </c>
      <c r="H27" s="198">
        <v>0</v>
      </c>
      <c r="I27" s="198">
        <f t="shared" si="2"/>
        <v>787.29</v>
      </c>
      <c r="J27" s="4" t="s">
        <v>109</v>
      </c>
      <c r="K27" s="4" t="s">
        <v>3485</v>
      </c>
      <c r="L27" s="6">
        <v>44409</v>
      </c>
      <c r="M27" s="251" t="s">
        <v>47</v>
      </c>
      <c r="N27" s="4"/>
      <c r="O27" s="4"/>
      <c r="P27" s="4" t="s">
        <v>3323</v>
      </c>
      <c r="Q27" s="4"/>
      <c r="R27" s="231" t="s">
        <v>298</v>
      </c>
      <c r="S27" s="3"/>
      <c r="T27" s="3" t="s">
        <v>3314</v>
      </c>
      <c r="U27" s="232">
        <v>43386</v>
      </c>
      <c r="V27" s="233">
        <f ca="1" t="shared" si="3"/>
        <v>7.7</v>
      </c>
      <c r="W27" s="230" t="s">
        <v>3336</v>
      </c>
      <c r="X27" s="234" t="str">
        <f t="shared" si="4"/>
        <v>女</v>
      </c>
      <c r="Y27" s="3" t="s">
        <v>3316</v>
      </c>
      <c r="Z27" s="232" t="str">
        <f t="shared" si="5"/>
        <v>1994-05-04</v>
      </c>
      <c r="AA27" s="235" t="s">
        <v>3486</v>
      </c>
      <c r="AB27" s="3" t="s">
        <v>309</v>
      </c>
      <c r="AC27" s="4" t="s">
        <v>3487</v>
      </c>
      <c r="AD27" s="247">
        <v>45743</v>
      </c>
      <c r="AE27" s="234">
        <f ca="1" t="shared" si="6"/>
        <v>32</v>
      </c>
      <c r="AF27" s="3" t="s">
        <v>3389</v>
      </c>
      <c r="AG27" s="3" t="s">
        <v>3381</v>
      </c>
      <c r="AH27" s="3">
        <v>160</v>
      </c>
      <c r="AI27" s="230" t="s">
        <v>253</v>
      </c>
      <c r="AJ27" s="3" t="s">
        <v>3438</v>
      </c>
      <c r="AK27" s="230">
        <v>15698615326</v>
      </c>
      <c r="AL27" s="230">
        <v>18698528316</v>
      </c>
      <c r="AM27" s="236" t="s">
        <v>3488</v>
      </c>
      <c r="AN27" s="237">
        <v>40422</v>
      </c>
      <c r="AO27" s="236" t="s">
        <v>3489</v>
      </c>
      <c r="AP27" s="236" t="s">
        <v>3370</v>
      </c>
      <c r="AQ27" s="238"/>
      <c r="AR27" s="238" t="s">
        <v>3490</v>
      </c>
      <c r="AS27" s="238"/>
      <c r="AT27" s="238"/>
      <c r="AU27" s="239"/>
      <c r="AV27" s="240">
        <v>43386</v>
      </c>
      <c r="AW27" s="240">
        <v>43446</v>
      </c>
      <c r="AX27" s="241" t="s">
        <v>3324</v>
      </c>
      <c r="AY27" s="241" t="s">
        <v>3311</v>
      </c>
      <c r="AZ27" s="232">
        <v>44562</v>
      </c>
      <c r="BA27" s="232">
        <v>45291</v>
      </c>
      <c r="BB27" s="241">
        <v>2</v>
      </c>
      <c r="BC27" s="241" t="s">
        <v>3325</v>
      </c>
      <c r="BD27" s="241" t="s">
        <v>3325</v>
      </c>
      <c r="BE27" s="241" t="s">
        <v>3325</v>
      </c>
      <c r="BF27" s="241" t="s">
        <v>3325</v>
      </c>
      <c r="BG27" s="241">
        <v>1</v>
      </c>
      <c r="BH27" s="241">
        <v>2</v>
      </c>
      <c r="BI27" s="241"/>
      <c r="BJ27" s="242"/>
      <c r="BK27" s="243"/>
      <c r="BL27" s="243"/>
      <c r="BM27" s="243" t="s">
        <v>3325</v>
      </c>
      <c r="BN27" s="243" t="s">
        <v>3325</v>
      </c>
      <c r="BO27" s="243"/>
      <c r="BP27" s="243"/>
      <c r="BQ27" s="242"/>
      <c r="BR27" s="244" t="s">
        <v>3491</v>
      </c>
      <c r="BS27" s="243" t="s">
        <v>3325</v>
      </c>
      <c r="BT27" s="243" t="s">
        <v>3325</v>
      </c>
      <c r="BU27" s="243" t="s">
        <v>3325</v>
      </c>
      <c r="BV27" s="243" t="s">
        <v>3325</v>
      </c>
      <c r="BW27" s="243" t="s">
        <v>3325</v>
      </c>
      <c r="BX27" s="243"/>
      <c r="BY27" s="243"/>
      <c r="BZ27" s="243"/>
      <c r="CA27" s="243"/>
      <c r="CB27" s="243" t="s">
        <v>3325</v>
      </c>
      <c r="CC27" s="243" t="s">
        <v>3325</v>
      </c>
      <c r="CD27" s="243"/>
      <c r="CE27" s="243"/>
      <c r="CF27" s="245" t="s">
        <v>3492</v>
      </c>
      <c r="CG27" s="246"/>
      <c r="CH27" s="242"/>
      <c r="CI27" s="35"/>
      <c r="CJ27" s="35"/>
      <c r="CK27" s="35"/>
      <c r="CL27" s="35"/>
      <c r="CM27" s="35"/>
    </row>
    <row r="28" customFormat="1" customHeight="1" spans="1:91">
      <c r="A28" s="3">
        <f t="shared" si="0"/>
        <v>27</v>
      </c>
      <c r="B28" s="155" t="str">
        <f t="shared" si="1"/>
        <v>220881197811216011</v>
      </c>
      <c r="C28" s="230" t="s">
        <v>3311</v>
      </c>
      <c r="D28" s="230" t="s">
        <v>3392</v>
      </c>
      <c r="E28" s="230" t="s">
        <v>1622</v>
      </c>
      <c r="F28" s="230" t="s">
        <v>311</v>
      </c>
      <c r="G28" s="198">
        <v>0</v>
      </c>
      <c r="H28" s="198">
        <v>0</v>
      </c>
      <c r="I28" s="198">
        <f t="shared" si="2"/>
        <v>0</v>
      </c>
      <c r="J28" s="4" t="s">
        <v>109</v>
      </c>
      <c r="K28" s="4" t="s">
        <v>3493</v>
      </c>
      <c r="L28" s="6"/>
      <c r="M28" s="4"/>
      <c r="N28" s="4"/>
      <c r="O28" s="4"/>
      <c r="P28" s="4"/>
      <c r="Q28" s="4"/>
      <c r="R28" s="231" t="s">
        <v>312</v>
      </c>
      <c r="S28" s="3"/>
      <c r="T28" s="3" t="s">
        <v>3314</v>
      </c>
      <c r="U28" s="232">
        <v>41302</v>
      </c>
      <c r="V28" s="233">
        <f ca="1" t="shared" si="3"/>
        <v>13.4</v>
      </c>
      <c r="W28" s="230" t="s">
        <v>3336</v>
      </c>
      <c r="X28" s="234" t="str">
        <f t="shared" si="4"/>
        <v>男</v>
      </c>
      <c r="Y28" s="3" t="s">
        <v>3316</v>
      </c>
      <c r="Z28" s="232" t="str">
        <f t="shared" si="5"/>
        <v>1978-11-21</v>
      </c>
      <c r="AA28" s="235" t="s">
        <v>3494</v>
      </c>
      <c r="AB28" s="3" t="s">
        <v>313</v>
      </c>
      <c r="AC28" s="4" t="s">
        <v>3495</v>
      </c>
      <c r="AD28" s="247">
        <v>46216</v>
      </c>
      <c r="AE28" s="234">
        <f ca="1" t="shared" si="6"/>
        <v>48</v>
      </c>
      <c r="AF28" s="3" t="s">
        <v>3389</v>
      </c>
      <c r="AG28" s="3" t="s">
        <v>3381</v>
      </c>
      <c r="AH28" s="3">
        <v>177</v>
      </c>
      <c r="AI28" s="230" t="s">
        <v>3450</v>
      </c>
      <c r="AJ28" s="3" t="s">
        <v>3397</v>
      </c>
      <c r="AK28" s="230">
        <v>15947177929</v>
      </c>
      <c r="AL28" s="230">
        <v>15804795880</v>
      </c>
      <c r="AM28" s="236" t="s">
        <v>3488</v>
      </c>
      <c r="AN28" s="237">
        <v>44270</v>
      </c>
      <c r="AO28" s="236" t="s">
        <v>3496</v>
      </c>
      <c r="AP28" s="236" t="s">
        <v>3497</v>
      </c>
      <c r="AQ28" s="238"/>
      <c r="AR28" s="238"/>
      <c r="AS28" s="238"/>
      <c r="AT28" s="238"/>
      <c r="AU28" s="239"/>
      <c r="AV28" s="240">
        <v>41302</v>
      </c>
      <c r="AW28" s="240">
        <v>41361</v>
      </c>
      <c r="AX28" s="241" t="s">
        <v>3324</v>
      </c>
      <c r="AY28" s="241" t="s">
        <v>3311</v>
      </c>
      <c r="AZ28" s="232">
        <v>44743</v>
      </c>
      <c r="BA28" s="232">
        <v>45473</v>
      </c>
      <c r="BB28" s="241">
        <v>2</v>
      </c>
      <c r="BC28" s="241" t="s">
        <v>3325</v>
      </c>
      <c r="BD28" s="241" t="s">
        <v>3325</v>
      </c>
      <c r="BE28" s="241" t="s">
        <v>3325</v>
      </c>
      <c r="BF28" s="241" t="s">
        <v>3325</v>
      </c>
      <c r="BG28" s="241">
        <v>3</v>
      </c>
      <c r="BH28" s="241">
        <v>6</v>
      </c>
      <c r="BI28" s="241"/>
      <c r="BJ28" s="242"/>
      <c r="BK28" s="243" t="s">
        <v>3325</v>
      </c>
      <c r="BL28" s="243"/>
      <c r="BM28" s="243"/>
      <c r="BN28" s="243" t="s">
        <v>3325</v>
      </c>
      <c r="BO28" s="243"/>
      <c r="BP28" s="243"/>
      <c r="BQ28" s="242"/>
      <c r="BR28" s="244" t="s">
        <v>3460</v>
      </c>
      <c r="BS28" s="243" t="s">
        <v>3325</v>
      </c>
      <c r="BT28" s="243" t="s">
        <v>3325</v>
      </c>
      <c r="BU28" s="243"/>
      <c r="BV28" s="243"/>
      <c r="BW28" s="243"/>
      <c r="BX28" s="243"/>
      <c r="BY28" s="243"/>
      <c r="BZ28" s="243"/>
      <c r="CA28" s="243"/>
      <c r="CB28" s="243"/>
      <c r="CC28" s="243" t="s">
        <v>3325</v>
      </c>
      <c r="CD28" s="243"/>
      <c r="CE28" s="243"/>
      <c r="CF28" s="245" t="s">
        <v>3498</v>
      </c>
      <c r="CG28" s="246"/>
      <c r="CH28" s="242"/>
      <c r="CI28" s="35"/>
      <c r="CJ28" s="35"/>
      <c r="CK28" s="35"/>
      <c r="CL28" s="35"/>
      <c r="CM28" s="35"/>
    </row>
    <row r="29" customFormat="1" customHeight="1" spans="1:91">
      <c r="A29" s="3">
        <f t="shared" si="0"/>
        <v>28</v>
      </c>
      <c r="B29" s="155" t="str">
        <f t="shared" si="1"/>
        <v>320322198604162517</v>
      </c>
      <c r="C29" s="230" t="s">
        <v>3311</v>
      </c>
      <c r="D29" s="230" t="s">
        <v>3392</v>
      </c>
      <c r="E29" s="230" t="s">
        <v>1570</v>
      </c>
      <c r="F29" s="230" t="s">
        <v>315</v>
      </c>
      <c r="G29" s="198">
        <v>0</v>
      </c>
      <c r="H29" s="198">
        <v>0</v>
      </c>
      <c r="I29" s="198">
        <f t="shared" si="2"/>
        <v>0</v>
      </c>
      <c r="J29" s="4" t="s">
        <v>109</v>
      </c>
      <c r="K29" s="4" t="s">
        <v>3499</v>
      </c>
      <c r="L29" s="6"/>
      <c r="M29" s="4"/>
      <c r="N29" s="4"/>
      <c r="O29" s="4"/>
      <c r="P29" s="4"/>
      <c r="Q29" s="4"/>
      <c r="R29" s="231" t="s">
        <v>312</v>
      </c>
      <c r="S29" s="3"/>
      <c r="T29" s="3" t="s">
        <v>3314</v>
      </c>
      <c r="U29" s="232">
        <v>41323</v>
      </c>
      <c r="V29" s="233">
        <f ca="1" t="shared" si="3"/>
        <v>13.4</v>
      </c>
      <c r="W29" s="230" t="s">
        <v>3336</v>
      </c>
      <c r="X29" s="234" t="str">
        <f t="shared" si="4"/>
        <v>男</v>
      </c>
      <c r="Y29" s="3" t="s">
        <v>3316</v>
      </c>
      <c r="Z29" s="232" t="str">
        <f t="shared" si="5"/>
        <v>1986-04-16</v>
      </c>
      <c r="AA29" s="235" t="s">
        <v>3500</v>
      </c>
      <c r="AB29" s="3" t="s">
        <v>316</v>
      </c>
      <c r="AC29" s="4" t="s">
        <v>3367</v>
      </c>
      <c r="AD29" s="247">
        <v>49962</v>
      </c>
      <c r="AE29" s="234">
        <f ca="1" t="shared" si="6"/>
        <v>40</v>
      </c>
      <c r="AF29" s="3" t="s">
        <v>3389</v>
      </c>
      <c r="AG29" s="3" t="s">
        <v>3381</v>
      </c>
      <c r="AH29" s="3">
        <v>183</v>
      </c>
      <c r="AI29" s="230" t="s">
        <v>253</v>
      </c>
      <c r="AJ29" s="3" t="s">
        <v>253</v>
      </c>
      <c r="AK29" s="230">
        <v>18247708003</v>
      </c>
      <c r="AL29" s="230">
        <v>15262100939</v>
      </c>
      <c r="AM29" s="236" t="s">
        <v>3403</v>
      </c>
      <c r="AN29" s="237">
        <v>44197</v>
      </c>
      <c r="AO29" s="236" t="s">
        <v>3501</v>
      </c>
      <c r="AP29" s="236" t="s">
        <v>3370</v>
      </c>
      <c r="AQ29" s="238"/>
      <c r="AR29" s="238" t="s">
        <v>3502</v>
      </c>
      <c r="AS29" s="238"/>
      <c r="AT29" s="238" t="s">
        <v>3503</v>
      </c>
      <c r="AU29" s="239"/>
      <c r="AV29" s="240">
        <v>41323</v>
      </c>
      <c r="AW29" s="240">
        <v>41382</v>
      </c>
      <c r="AX29" s="241" t="s">
        <v>3324</v>
      </c>
      <c r="AY29" s="241" t="s">
        <v>3311</v>
      </c>
      <c r="AZ29" s="232">
        <v>44743</v>
      </c>
      <c r="BA29" s="232">
        <v>45473</v>
      </c>
      <c r="BB29" s="241">
        <v>2</v>
      </c>
      <c r="BC29" s="241" t="s">
        <v>3325</v>
      </c>
      <c r="BD29" s="241" t="s">
        <v>3325</v>
      </c>
      <c r="BE29" s="241" t="s">
        <v>3325</v>
      </c>
      <c r="BF29" s="241" t="s">
        <v>3325</v>
      </c>
      <c r="BG29" s="241">
        <v>2</v>
      </c>
      <c r="BH29" s="241">
        <v>4</v>
      </c>
      <c r="BI29" s="241"/>
      <c r="BJ29" s="242"/>
      <c r="BK29" s="243" t="s">
        <v>3325</v>
      </c>
      <c r="BL29" s="243"/>
      <c r="BM29" s="243"/>
      <c r="BN29" s="243" t="s">
        <v>3325</v>
      </c>
      <c r="BO29" s="243"/>
      <c r="BP29" s="243"/>
      <c r="BQ29" s="242"/>
      <c r="BR29" s="244" t="s">
        <v>3406</v>
      </c>
      <c r="BS29" s="243" t="s">
        <v>3325</v>
      </c>
      <c r="BT29" s="243" t="s">
        <v>3325</v>
      </c>
      <c r="BU29" s="243"/>
      <c r="BV29" s="243"/>
      <c r="BW29" s="243"/>
      <c r="BX29" s="243"/>
      <c r="BY29" s="243"/>
      <c r="BZ29" s="243"/>
      <c r="CA29" s="243"/>
      <c r="CB29" s="243"/>
      <c r="CC29" s="243" t="s">
        <v>3325</v>
      </c>
      <c r="CD29" s="243"/>
      <c r="CE29" s="243"/>
      <c r="CF29" s="245"/>
      <c r="CG29" s="246" t="s">
        <v>3407</v>
      </c>
      <c r="CH29" s="242"/>
      <c r="CI29" s="35"/>
      <c r="CJ29" s="35"/>
      <c r="CK29" s="35"/>
      <c r="CL29" s="35"/>
      <c r="CM29" s="35"/>
    </row>
    <row r="30" customFormat="1" customHeight="1" spans="1:91">
      <c r="A30" s="3">
        <f t="shared" si="0"/>
        <v>29</v>
      </c>
      <c r="B30" s="155" t="str">
        <f t="shared" si="1"/>
        <v>132202198001264632</v>
      </c>
      <c r="C30" s="230" t="s">
        <v>3311</v>
      </c>
      <c r="D30" s="230" t="s">
        <v>3392</v>
      </c>
      <c r="E30" s="230" t="s">
        <v>1628</v>
      </c>
      <c r="F30" s="230" t="s">
        <v>318</v>
      </c>
      <c r="G30" s="198">
        <v>0</v>
      </c>
      <c r="H30" s="198">
        <v>0</v>
      </c>
      <c r="I30" s="198">
        <f t="shared" si="2"/>
        <v>0</v>
      </c>
      <c r="J30" s="4" t="s">
        <v>109</v>
      </c>
      <c r="K30" s="4" t="s">
        <v>3499</v>
      </c>
      <c r="L30" s="6"/>
      <c r="M30" s="4"/>
      <c r="N30" s="4"/>
      <c r="O30" s="4"/>
      <c r="P30" s="4"/>
      <c r="Q30" s="4"/>
      <c r="R30" s="231" t="s">
        <v>312</v>
      </c>
      <c r="S30" s="3"/>
      <c r="T30" s="3" t="s">
        <v>3314</v>
      </c>
      <c r="U30" s="232">
        <v>43164</v>
      </c>
      <c r="V30" s="233">
        <f ca="1" t="shared" si="3"/>
        <v>8.3</v>
      </c>
      <c r="W30" s="230" t="s">
        <v>3336</v>
      </c>
      <c r="X30" s="234" t="str">
        <f t="shared" si="4"/>
        <v>男</v>
      </c>
      <c r="Y30" s="3" t="s">
        <v>3316</v>
      </c>
      <c r="Z30" s="232" t="str">
        <f t="shared" si="5"/>
        <v>1980-01-26</v>
      </c>
      <c r="AA30" s="235" t="s">
        <v>3504</v>
      </c>
      <c r="AB30" s="3" t="s">
        <v>319</v>
      </c>
      <c r="AC30" s="4" t="s">
        <v>3505</v>
      </c>
      <c r="AD30" s="247">
        <v>46601</v>
      </c>
      <c r="AE30" s="234">
        <f ca="1" t="shared" si="6"/>
        <v>46</v>
      </c>
      <c r="AF30" s="3" t="s">
        <v>3389</v>
      </c>
      <c r="AG30" s="3" t="s">
        <v>3381</v>
      </c>
      <c r="AH30" s="3">
        <v>175</v>
      </c>
      <c r="AI30" s="230" t="s">
        <v>3382</v>
      </c>
      <c r="AJ30" s="3" t="s">
        <v>3383</v>
      </c>
      <c r="AK30" s="230">
        <v>15028919688</v>
      </c>
      <c r="AL30" s="230">
        <v>13463196896</v>
      </c>
      <c r="AM30" s="236" t="s">
        <v>3488</v>
      </c>
      <c r="AN30" s="237">
        <v>36678</v>
      </c>
      <c r="AO30" s="236" t="s">
        <v>3506</v>
      </c>
      <c r="AP30" s="236" t="s">
        <v>253</v>
      </c>
      <c r="AQ30" s="238"/>
      <c r="AR30" s="238"/>
      <c r="AS30" s="238"/>
      <c r="AT30" s="238"/>
      <c r="AU30" s="239"/>
      <c r="AV30" s="240">
        <v>43164</v>
      </c>
      <c r="AW30" s="240">
        <v>43224</v>
      </c>
      <c r="AX30" s="241" t="s">
        <v>3324</v>
      </c>
      <c r="AY30" s="241" t="s">
        <v>3311</v>
      </c>
      <c r="AZ30" s="232">
        <v>44287</v>
      </c>
      <c r="BA30" s="232">
        <v>45747</v>
      </c>
      <c r="BB30" s="241">
        <v>2</v>
      </c>
      <c r="BC30" s="241" t="s">
        <v>3325</v>
      </c>
      <c r="BD30" s="241" t="s">
        <v>3325</v>
      </c>
      <c r="BE30" s="241" t="s">
        <v>3325</v>
      </c>
      <c r="BF30" s="241" t="s">
        <v>3325</v>
      </c>
      <c r="BG30" s="241">
        <v>1</v>
      </c>
      <c r="BH30" s="241">
        <v>2</v>
      </c>
      <c r="BI30" s="241"/>
      <c r="BJ30" s="242"/>
      <c r="BK30" s="243" t="s">
        <v>3325</v>
      </c>
      <c r="BL30" s="243"/>
      <c r="BM30" s="243"/>
      <c r="BN30" s="243" t="s">
        <v>3325</v>
      </c>
      <c r="BO30" s="243"/>
      <c r="BP30" s="243"/>
      <c r="BQ30" s="242"/>
      <c r="BR30" s="244" t="s">
        <v>3507</v>
      </c>
      <c r="BS30" s="243" t="s">
        <v>3325</v>
      </c>
      <c r="BT30" s="243" t="s">
        <v>3325</v>
      </c>
      <c r="BU30" s="243"/>
      <c r="BV30" s="243"/>
      <c r="BW30" s="243" t="s">
        <v>3325</v>
      </c>
      <c r="BX30" s="243"/>
      <c r="BY30" s="243"/>
      <c r="BZ30" s="243"/>
      <c r="CA30" s="243"/>
      <c r="CB30" s="243"/>
      <c r="CC30" s="243" t="s">
        <v>3325</v>
      </c>
      <c r="CD30" s="243"/>
      <c r="CE30" s="243"/>
      <c r="CF30" s="245"/>
      <c r="CG30" s="246" t="s">
        <v>3508</v>
      </c>
      <c r="CH30" s="242"/>
      <c r="CI30" s="35"/>
      <c r="CJ30" s="35"/>
      <c r="CK30" s="35"/>
      <c r="CL30" s="35"/>
      <c r="CM30" s="35"/>
    </row>
    <row r="31" customFormat="1" customHeight="1" spans="1:91">
      <c r="A31" s="3">
        <f t="shared" si="0"/>
        <v>30</v>
      </c>
      <c r="B31" s="155" t="str">
        <f t="shared" si="1"/>
        <v>132224197605111657</v>
      </c>
      <c r="C31" s="230" t="s">
        <v>3311</v>
      </c>
      <c r="D31" s="230" t="s">
        <v>3392</v>
      </c>
      <c r="E31" s="230" t="s">
        <v>1438</v>
      </c>
      <c r="F31" s="230" t="s">
        <v>321</v>
      </c>
      <c r="G31" s="198">
        <v>0</v>
      </c>
      <c r="H31" s="198">
        <v>0</v>
      </c>
      <c r="I31" s="198">
        <f t="shared" si="2"/>
        <v>0</v>
      </c>
      <c r="J31" s="4" t="s">
        <v>109</v>
      </c>
      <c r="K31" s="4" t="s">
        <v>3499</v>
      </c>
      <c r="L31" s="6"/>
      <c r="M31" s="4"/>
      <c r="N31" s="4"/>
      <c r="O31" s="4"/>
      <c r="P31" s="4"/>
      <c r="Q31" s="4"/>
      <c r="R31" s="231" t="s">
        <v>312</v>
      </c>
      <c r="S31" s="3"/>
      <c r="T31" s="3" t="s">
        <v>3314</v>
      </c>
      <c r="U31" s="232">
        <v>43165</v>
      </c>
      <c r="V31" s="233">
        <f ca="1" t="shared" si="3"/>
        <v>8.3</v>
      </c>
      <c r="W31" s="230" t="s">
        <v>3336</v>
      </c>
      <c r="X31" s="234" t="str">
        <f t="shared" si="4"/>
        <v>男</v>
      </c>
      <c r="Y31" s="3" t="s">
        <v>3316</v>
      </c>
      <c r="Z31" s="232" t="str">
        <f t="shared" si="5"/>
        <v>1976-05-11</v>
      </c>
      <c r="AA31" s="235" t="s">
        <v>3509</v>
      </c>
      <c r="AB31" s="3" t="s">
        <v>322</v>
      </c>
      <c r="AC31" s="4" t="s">
        <v>3510</v>
      </c>
      <c r="AD31" s="247">
        <v>47218</v>
      </c>
      <c r="AE31" s="234">
        <f ca="1" t="shared" si="6"/>
        <v>50</v>
      </c>
      <c r="AF31" s="3" t="s">
        <v>3389</v>
      </c>
      <c r="AG31" s="3" t="s">
        <v>3381</v>
      </c>
      <c r="AH31" s="3">
        <v>170</v>
      </c>
      <c r="AI31" s="230" t="s">
        <v>253</v>
      </c>
      <c r="AJ31" s="3" t="s">
        <v>3438</v>
      </c>
      <c r="AK31" s="230">
        <v>15289211913</v>
      </c>
      <c r="AL31" s="230">
        <v>13172673595</v>
      </c>
      <c r="AM31" s="236" t="s">
        <v>3488</v>
      </c>
      <c r="AN31" s="237">
        <v>34860</v>
      </c>
      <c r="AO31" s="236" t="s">
        <v>3511</v>
      </c>
      <c r="AP31" s="236" t="s">
        <v>253</v>
      </c>
      <c r="AQ31" s="238"/>
      <c r="AR31" s="238" t="s">
        <v>3512</v>
      </c>
      <c r="AS31" s="238"/>
      <c r="AT31" s="238"/>
      <c r="AU31" s="239"/>
      <c r="AV31" s="240">
        <v>43165</v>
      </c>
      <c r="AW31" s="240">
        <v>43225</v>
      </c>
      <c r="AX31" s="241" t="s">
        <v>3324</v>
      </c>
      <c r="AY31" s="241" t="s">
        <v>3311</v>
      </c>
      <c r="AZ31" s="232">
        <v>44287</v>
      </c>
      <c r="BA31" s="232">
        <v>45747</v>
      </c>
      <c r="BB31" s="241">
        <v>2</v>
      </c>
      <c r="BC31" s="241" t="s">
        <v>3325</v>
      </c>
      <c r="BD31" s="241" t="s">
        <v>3325</v>
      </c>
      <c r="BE31" s="241" t="s">
        <v>3325</v>
      </c>
      <c r="BF31" s="241" t="s">
        <v>3325</v>
      </c>
      <c r="BG31" s="241">
        <v>1</v>
      </c>
      <c r="BH31" s="241">
        <v>2</v>
      </c>
      <c r="BI31" s="241"/>
      <c r="BJ31" s="242"/>
      <c r="BK31" s="243" t="s">
        <v>3325</v>
      </c>
      <c r="BL31" s="243"/>
      <c r="BM31" s="243" t="s">
        <v>3325</v>
      </c>
      <c r="BN31" s="243" t="s">
        <v>3325</v>
      </c>
      <c r="BO31" s="243"/>
      <c r="BP31" s="243"/>
      <c r="BQ31" s="242"/>
      <c r="BR31" s="244" t="s">
        <v>3507</v>
      </c>
      <c r="BS31" s="243" t="s">
        <v>3325</v>
      </c>
      <c r="BT31" s="243" t="s">
        <v>3325</v>
      </c>
      <c r="BU31" s="243"/>
      <c r="BV31" s="243"/>
      <c r="BW31" s="243" t="s">
        <v>3325</v>
      </c>
      <c r="BX31" s="243"/>
      <c r="BY31" s="243"/>
      <c r="BZ31" s="243"/>
      <c r="CA31" s="243"/>
      <c r="CB31" s="243"/>
      <c r="CC31" s="243" t="s">
        <v>3325</v>
      </c>
      <c r="CD31" s="243"/>
      <c r="CE31" s="243"/>
      <c r="CF31" s="245"/>
      <c r="CG31" s="246"/>
      <c r="CH31" s="242"/>
      <c r="CI31" s="35"/>
      <c r="CJ31" s="35"/>
      <c r="CK31" s="35"/>
      <c r="CL31" s="35"/>
      <c r="CM31" s="35"/>
    </row>
    <row r="32" customFormat="1" customHeight="1" spans="1:91">
      <c r="A32" s="3">
        <f t="shared" si="0"/>
        <v>31</v>
      </c>
      <c r="B32" s="155" t="str">
        <f t="shared" si="1"/>
        <v>230221197506184212</v>
      </c>
      <c r="C32" s="230" t="s">
        <v>3311</v>
      </c>
      <c r="D32" s="230" t="s">
        <v>3392</v>
      </c>
      <c r="E32" s="230" t="s">
        <v>1533</v>
      </c>
      <c r="F32" s="230" t="s">
        <v>377</v>
      </c>
      <c r="G32" s="198">
        <v>0</v>
      </c>
      <c r="H32" s="198">
        <v>0</v>
      </c>
      <c r="I32" s="198">
        <f t="shared" si="2"/>
        <v>0</v>
      </c>
      <c r="J32" s="4" t="s">
        <v>109</v>
      </c>
      <c r="K32" s="4" t="s">
        <v>3499</v>
      </c>
      <c r="L32" s="6"/>
      <c r="M32" s="4"/>
      <c r="N32" s="4"/>
      <c r="O32" s="4"/>
      <c r="P32" s="4"/>
      <c r="Q32" s="4"/>
      <c r="R32" s="231" t="s">
        <v>312</v>
      </c>
      <c r="S32" s="3"/>
      <c r="T32" s="3" t="s">
        <v>3314</v>
      </c>
      <c r="U32" s="232">
        <v>43360</v>
      </c>
      <c r="V32" s="233">
        <f ca="1" t="shared" si="3"/>
        <v>7.8</v>
      </c>
      <c r="W32" s="230" t="s">
        <v>3336</v>
      </c>
      <c r="X32" s="234" t="str">
        <f t="shared" si="4"/>
        <v>男</v>
      </c>
      <c r="Y32" s="3" t="s">
        <v>3316</v>
      </c>
      <c r="Z32" s="232" t="str">
        <f t="shared" si="5"/>
        <v>1975-06-18</v>
      </c>
      <c r="AA32" s="235" t="s">
        <v>3513</v>
      </c>
      <c r="AB32" s="3" t="s">
        <v>378</v>
      </c>
      <c r="AC32" s="4" t="s">
        <v>3478</v>
      </c>
      <c r="AD32" s="247">
        <v>46826</v>
      </c>
      <c r="AE32" s="234">
        <f ca="1" t="shared" si="6"/>
        <v>51</v>
      </c>
      <c r="AF32" s="3" t="s">
        <v>3389</v>
      </c>
      <c r="AG32" s="3" t="s">
        <v>3381</v>
      </c>
      <c r="AH32" s="3">
        <v>170</v>
      </c>
      <c r="AI32" s="230" t="s">
        <v>3382</v>
      </c>
      <c r="AJ32" s="3" t="s">
        <v>3383</v>
      </c>
      <c r="AK32" s="230">
        <v>18947574241</v>
      </c>
      <c r="AL32" s="230">
        <v>15149524628</v>
      </c>
      <c r="AM32" s="236" t="s">
        <v>3488</v>
      </c>
      <c r="AN32" s="237">
        <v>34486</v>
      </c>
      <c r="AO32" s="236" t="s">
        <v>3514</v>
      </c>
      <c r="AP32" s="236" t="s">
        <v>3515</v>
      </c>
      <c r="AQ32" s="238"/>
      <c r="AR32" s="238" t="s">
        <v>3512</v>
      </c>
      <c r="AS32" s="238"/>
      <c r="AT32" s="238" t="s">
        <v>3503</v>
      </c>
      <c r="AU32" s="239"/>
      <c r="AV32" s="240">
        <v>43360</v>
      </c>
      <c r="AW32" s="240">
        <v>43420</v>
      </c>
      <c r="AX32" s="241" t="s">
        <v>3324</v>
      </c>
      <c r="AY32" s="241" t="s">
        <v>3311</v>
      </c>
      <c r="AZ32" s="232">
        <v>44470</v>
      </c>
      <c r="BA32" s="232">
        <v>45199</v>
      </c>
      <c r="BB32" s="241">
        <v>2</v>
      </c>
      <c r="BC32" s="241" t="s">
        <v>3325</v>
      </c>
      <c r="BD32" s="241" t="s">
        <v>3325</v>
      </c>
      <c r="BE32" s="241" t="s">
        <v>3325</v>
      </c>
      <c r="BF32" s="241" t="s">
        <v>3325</v>
      </c>
      <c r="BG32" s="241">
        <v>1</v>
      </c>
      <c r="BH32" s="241">
        <v>2</v>
      </c>
      <c r="BI32" s="241"/>
      <c r="BJ32" s="242"/>
      <c r="BK32" s="243" t="s">
        <v>3325</v>
      </c>
      <c r="BL32" s="243"/>
      <c r="BM32" s="243" t="s">
        <v>3325</v>
      </c>
      <c r="BN32" s="243" t="s">
        <v>3325</v>
      </c>
      <c r="BO32" s="243"/>
      <c r="BP32" s="243"/>
      <c r="BQ32" s="242"/>
      <c r="BR32" s="244" t="s">
        <v>3507</v>
      </c>
      <c r="BS32" s="243" t="s">
        <v>3325</v>
      </c>
      <c r="BT32" s="243" t="s">
        <v>3325</v>
      </c>
      <c r="BU32" s="243"/>
      <c r="BV32" s="243" t="s">
        <v>3325</v>
      </c>
      <c r="BW32" s="243" t="s">
        <v>3325</v>
      </c>
      <c r="BX32" s="243"/>
      <c r="BY32" s="243"/>
      <c r="BZ32" s="243"/>
      <c r="CA32" s="243"/>
      <c r="CB32" s="243" t="s">
        <v>3325</v>
      </c>
      <c r="CC32" s="243" t="s">
        <v>3325</v>
      </c>
      <c r="CD32" s="243"/>
      <c r="CE32" s="243"/>
      <c r="CF32" s="245"/>
      <c r="CG32" s="246"/>
      <c r="CH32" s="242"/>
      <c r="CI32" s="35"/>
      <c r="CJ32" s="35"/>
      <c r="CK32" s="35"/>
      <c r="CL32" s="35"/>
      <c r="CM32" s="35"/>
    </row>
    <row r="33" customFormat="1" customHeight="1" spans="1:91">
      <c r="A33" s="3">
        <f t="shared" si="0"/>
        <v>32</v>
      </c>
      <c r="B33" s="155" t="str">
        <f t="shared" si="1"/>
        <v>130822197805036231</v>
      </c>
      <c r="C33" s="230" t="s">
        <v>3311</v>
      </c>
      <c r="D33" s="230" t="s">
        <v>3392</v>
      </c>
      <c r="E33" s="230" t="s">
        <v>1456</v>
      </c>
      <c r="F33" s="230" t="s">
        <v>324</v>
      </c>
      <c r="G33" s="198">
        <v>0</v>
      </c>
      <c r="H33" s="198">
        <v>0</v>
      </c>
      <c r="I33" s="198">
        <f t="shared" si="2"/>
        <v>0</v>
      </c>
      <c r="J33" s="4" t="s">
        <v>109</v>
      </c>
      <c r="K33" s="4" t="s">
        <v>3499</v>
      </c>
      <c r="L33" s="6"/>
      <c r="M33" s="4"/>
      <c r="N33" s="4"/>
      <c r="O33" s="4"/>
      <c r="P33" s="4"/>
      <c r="Q33" s="4"/>
      <c r="R33" s="231" t="s">
        <v>312</v>
      </c>
      <c r="S33" s="3"/>
      <c r="T33" s="3" t="s">
        <v>3314</v>
      </c>
      <c r="U33" s="232">
        <v>44254</v>
      </c>
      <c r="V33" s="233">
        <f ca="1" t="shared" si="3"/>
        <v>5.4</v>
      </c>
      <c r="W33" s="230" t="s">
        <v>3336</v>
      </c>
      <c r="X33" s="234" t="str">
        <f t="shared" si="4"/>
        <v>男</v>
      </c>
      <c r="Y33" s="3" t="s">
        <v>3316</v>
      </c>
      <c r="Z33" s="232" t="str">
        <f t="shared" si="5"/>
        <v>1978-05-03</v>
      </c>
      <c r="AA33" s="235" t="s">
        <v>3516</v>
      </c>
      <c r="AB33" s="3" t="s">
        <v>325</v>
      </c>
      <c r="AC33" s="4" t="s">
        <v>3517</v>
      </c>
      <c r="AD33" s="247">
        <v>48272</v>
      </c>
      <c r="AE33" s="234">
        <f ca="1" t="shared" si="6"/>
        <v>48</v>
      </c>
      <c r="AF33" s="3" t="s">
        <v>3389</v>
      </c>
      <c r="AG33" s="3" t="s">
        <v>3381</v>
      </c>
      <c r="AH33" s="3">
        <v>170</v>
      </c>
      <c r="AI33" s="230" t="s">
        <v>3382</v>
      </c>
      <c r="AJ33" s="3" t="s">
        <v>3397</v>
      </c>
      <c r="AK33" s="230">
        <v>15233372187</v>
      </c>
      <c r="AL33" s="230">
        <v>13673156131</v>
      </c>
      <c r="AM33" s="236" t="s">
        <v>3518</v>
      </c>
      <c r="AN33" s="237">
        <v>35948</v>
      </c>
      <c r="AO33" s="236" t="s">
        <v>3519</v>
      </c>
      <c r="AP33" s="236" t="s">
        <v>253</v>
      </c>
      <c r="AQ33" s="238"/>
      <c r="AR33" s="238" t="s">
        <v>3512</v>
      </c>
      <c r="AS33" s="238"/>
      <c r="AT33" s="238"/>
      <c r="AU33" s="239"/>
      <c r="AV33" s="240">
        <v>44254</v>
      </c>
      <c r="AW33" s="240">
        <v>44312</v>
      </c>
      <c r="AX33" s="241" t="s">
        <v>3324</v>
      </c>
      <c r="AY33" s="241" t="s">
        <v>3311</v>
      </c>
      <c r="AZ33" s="232">
        <v>44652</v>
      </c>
      <c r="BA33" s="232">
        <v>45382</v>
      </c>
      <c r="BB33" s="241">
        <v>2</v>
      </c>
      <c r="BC33" s="241" t="s">
        <v>3325</v>
      </c>
      <c r="BD33" s="241" t="s">
        <v>3325</v>
      </c>
      <c r="BE33" s="241" t="s">
        <v>3325</v>
      </c>
      <c r="BF33" s="241" t="s">
        <v>3325</v>
      </c>
      <c r="BG33" s="241">
        <v>0</v>
      </c>
      <c r="BH33" s="241">
        <v>0</v>
      </c>
      <c r="BI33" s="241"/>
      <c r="BJ33" s="242"/>
      <c r="BK33" s="243" t="s">
        <v>3325</v>
      </c>
      <c r="BL33" s="243"/>
      <c r="BM33" s="243" t="s">
        <v>3325</v>
      </c>
      <c r="BN33" s="243" t="s">
        <v>3325</v>
      </c>
      <c r="BO33" s="243"/>
      <c r="BP33" s="243"/>
      <c r="BQ33" s="242"/>
      <c r="BR33" s="244" t="s">
        <v>3484</v>
      </c>
      <c r="BS33" s="243" t="s">
        <v>3325</v>
      </c>
      <c r="BT33" s="243" t="s">
        <v>3325</v>
      </c>
      <c r="BU33" s="243"/>
      <c r="BV33" s="243" t="s">
        <v>3325</v>
      </c>
      <c r="BW33" s="243" t="s">
        <v>3325</v>
      </c>
      <c r="BX33" s="243"/>
      <c r="BY33" s="243"/>
      <c r="BZ33" s="243"/>
      <c r="CA33" s="243"/>
      <c r="CB33" s="243"/>
      <c r="CC33" s="243" t="s">
        <v>3325</v>
      </c>
      <c r="CD33" s="243"/>
      <c r="CE33" s="243"/>
      <c r="CF33" s="245"/>
      <c r="CG33" s="246"/>
      <c r="CH33" s="242"/>
      <c r="CI33" s="35"/>
      <c r="CJ33" s="35"/>
      <c r="CK33" s="35"/>
      <c r="CL33" s="35"/>
      <c r="CM33" s="35"/>
    </row>
    <row r="34" customFormat="1" customHeight="1" spans="1:91">
      <c r="A34" s="3">
        <f t="shared" si="0"/>
        <v>33</v>
      </c>
      <c r="B34" s="483" t="str">
        <f t="shared" si="1"/>
        <v>130582198710143012</v>
      </c>
      <c r="C34" s="230" t="s">
        <v>3311</v>
      </c>
      <c r="D34" s="230" t="s">
        <v>3392</v>
      </c>
      <c r="E34" s="230" t="s">
        <v>3520</v>
      </c>
      <c r="F34" s="3" t="s">
        <v>327</v>
      </c>
      <c r="G34" s="198"/>
      <c r="H34" s="198"/>
      <c r="I34" s="198">
        <f t="shared" si="2"/>
        <v>0</v>
      </c>
      <c r="J34" s="4" t="s">
        <v>109</v>
      </c>
      <c r="K34" s="4" t="s">
        <v>3499</v>
      </c>
      <c r="L34" s="6"/>
      <c r="M34" s="4"/>
      <c r="N34" s="4"/>
      <c r="O34" s="4"/>
      <c r="P34" s="4"/>
      <c r="Q34" s="4"/>
      <c r="R34" s="231" t="s">
        <v>312</v>
      </c>
      <c r="S34" s="3"/>
      <c r="T34" s="3" t="s">
        <v>3314</v>
      </c>
      <c r="U34" s="232">
        <v>44833</v>
      </c>
      <c r="V34" s="233">
        <f ca="1" t="shared" si="3"/>
        <v>3.8</v>
      </c>
      <c r="W34" s="230" t="s">
        <v>3336</v>
      </c>
      <c r="X34" s="234" t="str">
        <f t="shared" si="4"/>
        <v>男</v>
      </c>
      <c r="Y34" s="3" t="s">
        <v>3316</v>
      </c>
      <c r="Z34" s="232" t="str">
        <f t="shared" si="5"/>
        <v>1987-10-14</v>
      </c>
      <c r="AA34" s="235" t="s">
        <v>3521</v>
      </c>
      <c r="AB34" s="476" t="s">
        <v>328</v>
      </c>
      <c r="AC34" s="4" t="s">
        <v>3505</v>
      </c>
      <c r="AD34" s="247">
        <v>51941</v>
      </c>
      <c r="AE34" s="234">
        <f ca="1" t="shared" si="6"/>
        <v>39</v>
      </c>
      <c r="AF34" s="3" t="s">
        <v>3389</v>
      </c>
      <c r="AG34" s="3" t="s">
        <v>3381</v>
      </c>
      <c r="AH34" s="3">
        <v>176</v>
      </c>
      <c r="AI34" s="230"/>
      <c r="AJ34" s="3" t="s">
        <v>3383</v>
      </c>
      <c r="AK34" s="230">
        <v>15127978070</v>
      </c>
      <c r="AL34" s="230">
        <v>13403399931</v>
      </c>
      <c r="AM34" s="236" t="s">
        <v>3488</v>
      </c>
      <c r="AN34" s="237">
        <v>42186</v>
      </c>
      <c r="AO34" s="236" t="s">
        <v>3522</v>
      </c>
      <c r="AP34" s="236" t="s">
        <v>3523</v>
      </c>
      <c r="AQ34" s="238"/>
      <c r="AR34" s="238"/>
      <c r="AS34" s="238"/>
      <c r="AT34" s="238"/>
      <c r="AU34" s="239"/>
      <c r="AV34" s="240">
        <v>44833</v>
      </c>
      <c r="AW34" s="240">
        <v>44893</v>
      </c>
      <c r="AX34" s="241" t="s">
        <v>3324</v>
      </c>
      <c r="AY34" s="241" t="s">
        <v>3311</v>
      </c>
      <c r="AZ34" s="232">
        <v>44833</v>
      </c>
      <c r="BA34" s="232">
        <v>45199</v>
      </c>
      <c r="BB34" s="241">
        <v>2</v>
      </c>
      <c r="BC34" s="241" t="s">
        <v>3325</v>
      </c>
      <c r="BD34" s="241" t="s">
        <v>3325</v>
      </c>
      <c r="BE34" s="241" t="s">
        <v>3325</v>
      </c>
      <c r="BF34" s="241" t="s">
        <v>3325</v>
      </c>
      <c r="BG34" s="241">
        <v>0</v>
      </c>
      <c r="BH34" s="241">
        <v>0</v>
      </c>
      <c r="BI34" s="241"/>
      <c r="BJ34" s="242"/>
      <c r="BK34" s="243" t="s">
        <v>3325</v>
      </c>
      <c r="BL34" s="243"/>
      <c r="BM34" s="243"/>
      <c r="BN34" s="243"/>
      <c r="BO34" s="243"/>
      <c r="BP34" s="243"/>
      <c r="BQ34" s="242"/>
      <c r="BR34" s="244" t="s">
        <v>3524</v>
      </c>
      <c r="BS34" s="243" t="s">
        <v>3325</v>
      </c>
      <c r="BT34" s="243" t="s">
        <v>3325</v>
      </c>
      <c r="BU34" s="243" t="s">
        <v>3325</v>
      </c>
      <c r="BV34" s="243" t="s">
        <v>3325</v>
      </c>
      <c r="BW34" s="243" t="s">
        <v>3325</v>
      </c>
      <c r="BX34" s="243" t="s">
        <v>3325</v>
      </c>
      <c r="BY34" s="243"/>
      <c r="BZ34" s="243"/>
      <c r="CA34" s="243"/>
      <c r="CB34" s="243"/>
      <c r="CC34" s="243"/>
      <c r="CD34" s="243"/>
      <c r="CE34" s="243"/>
      <c r="CF34" s="245" t="s">
        <v>3492</v>
      </c>
      <c r="CG34" s="246"/>
      <c r="CH34" s="242"/>
      <c r="CI34" s="35"/>
      <c r="CJ34" s="35"/>
      <c r="CK34" s="35"/>
      <c r="CL34" s="35"/>
      <c r="CM34" s="35"/>
    </row>
    <row r="35" customFormat="1" customHeight="1" spans="1:91">
      <c r="A35" s="3">
        <f t="shared" si="0"/>
        <v>34</v>
      </c>
      <c r="B35" s="483" t="str">
        <f t="shared" si="1"/>
        <v>370811198803025037</v>
      </c>
      <c r="C35" s="4" t="s">
        <v>3311</v>
      </c>
      <c r="D35" s="4" t="s">
        <v>3392</v>
      </c>
      <c r="E35" s="4" t="s">
        <v>3525</v>
      </c>
      <c r="F35" s="4" t="s">
        <v>330</v>
      </c>
      <c r="G35" s="198"/>
      <c r="H35" s="198"/>
      <c r="I35" s="198">
        <f t="shared" si="2"/>
        <v>0</v>
      </c>
      <c r="J35" s="4" t="s">
        <v>109</v>
      </c>
      <c r="K35" s="4" t="s">
        <v>3499</v>
      </c>
      <c r="L35" s="6"/>
      <c r="M35" s="4"/>
      <c r="N35" s="4"/>
      <c r="O35" s="4"/>
      <c r="P35" s="4"/>
      <c r="Q35" s="4"/>
      <c r="R35" s="4" t="s">
        <v>312</v>
      </c>
      <c r="S35" s="4"/>
      <c r="T35" s="4" t="s">
        <v>3314</v>
      </c>
      <c r="U35" s="252">
        <v>45035</v>
      </c>
      <c r="V35" s="233">
        <f ca="1" t="shared" si="3"/>
        <v>3.2</v>
      </c>
      <c r="W35" s="4" t="s">
        <v>3336</v>
      </c>
      <c r="X35" s="4" t="str">
        <f t="shared" si="4"/>
        <v>男</v>
      </c>
      <c r="Y35" s="4" t="s">
        <v>3316</v>
      </c>
      <c r="Z35" s="232" t="str">
        <f t="shared" si="5"/>
        <v>1988-03-02</v>
      </c>
      <c r="AA35" s="4" t="s">
        <v>3526</v>
      </c>
      <c r="AB35" s="477" t="s">
        <v>331</v>
      </c>
      <c r="AC35" s="4" t="s">
        <v>3527</v>
      </c>
      <c r="AD35" s="252">
        <v>49646</v>
      </c>
      <c r="AE35" s="234">
        <f ca="1" t="shared" si="6"/>
        <v>38</v>
      </c>
      <c r="AF35" s="252" t="s">
        <v>3389</v>
      </c>
      <c r="AG35" s="252" t="s">
        <v>3381</v>
      </c>
      <c r="AH35" s="4">
        <v>175</v>
      </c>
      <c r="AI35" s="252" t="s">
        <v>3528</v>
      </c>
      <c r="AJ35" s="252" t="s">
        <v>3397</v>
      </c>
      <c r="AK35" s="4">
        <v>15154716771</v>
      </c>
      <c r="AL35" s="4">
        <v>18254758008</v>
      </c>
      <c r="AM35" s="252" t="s">
        <v>3368</v>
      </c>
      <c r="AN35" s="252" t="s">
        <v>3492</v>
      </c>
      <c r="AO35" s="252" t="s">
        <v>3501</v>
      </c>
      <c r="AP35" s="252" t="s">
        <v>3370</v>
      </c>
      <c r="AQ35" s="253"/>
      <c r="AR35" s="253"/>
      <c r="AS35" s="253"/>
      <c r="AT35" s="253"/>
      <c r="AU35" s="239"/>
      <c r="AV35" s="254">
        <v>45035</v>
      </c>
      <c r="AW35" s="254">
        <v>45095</v>
      </c>
      <c r="AX35" s="255" t="s">
        <v>3324</v>
      </c>
      <c r="AY35" s="241" t="s">
        <v>3311</v>
      </c>
      <c r="AZ35" s="232">
        <v>45035</v>
      </c>
      <c r="BA35" s="232">
        <v>45473</v>
      </c>
      <c r="BB35" s="241">
        <v>2</v>
      </c>
      <c r="BC35" s="241" t="s">
        <v>3325</v>
      </c>
      <c r="BD35" s="241" t="s">
        <v>3325</v>
      </c>
      <c r="BE35" s="241" t="s">
        <v>3325</v>
      </c>
      <c r="BF35" s="241" t="s">
        <v>3325</v>
      </c>
      <c r="BG35" s="241">
        <v>0</v>
      </c>
      <c r="BH35" s="241">
        <v>0</v>
      </c>
      <c r="BI35" s="256"/>
      <c r="BJ35" s="242"/>
      <c r="BK35" s="243" t="s">
        <v>3325</v>
      </c>
      <c r="BL35" s="257"/>
      <c r="BM35" s="257"/>
      <c r="BN35" s="257"/>
      <c r="BO35" s="257"/>
      <c r="BP35" s="257"/>
      <c r="BQ35" s="242"/>
      <c r="BR35" s="244" t="s">
        <v>3453</v>
      </c>
      <c r="BS35" s="243" t="s">
        <v>3325</v>
      </c>
      <c r="BT35" s="243" t="s">
        <v>3325</v>
      </c>
      <c r="BU35" s="243" t="s">
        <v>3325</v>
      </c>
      <c r="BV35" s="243" t="s">
        <v>3325</v>
      </c>
      <c r="BW35" s="243" t="s">
        <v>3325</v>
      </c>
      <c r="BX35" s="243" t="s">
        <v>3325</v>
      </c>
      <c r="BY35" s="256"/>
      <c r="BZ35" s="243" t="s">
        <v>3325</v>
      </c>
      <c r="CA35" s="256"/>
      <c r="CB35" s="256"/>
      <c r="CC35" s="256"/>
      <c r="CD35" s="256"/>
      <c r="CE35" s="256"/>
      <c r="CF35" s="245" t="s">
        <v>3445</v>
      </c>
      <c r="CG35" s="258"/>
      <c r="CH35" s="242"/>
      <c r="CI35" s="259"/>
      <c r="CJ35" s="259"/>
      <c r="CK35" s="259"/>
      <c r="CL35" s="259"/>
      <c r="CM35" s="259"/>
    </row>
    <row r="36" customFormat="1" customHeight="1" spans="1:91">
      <c r="A36" s="3">
        <f t="shared" si="0"/>
        <v>35</v>
      </c>
      <c r="B36" s="155" t="str">
        <f t="shared" si="1"/>
        <v>130926198808150836</v>
      </c>
      <c r="C36" s="230" t="s">
        <v>3311</v>
      </c>
      <c r="D36" s="230" t="s">
        <v>3392</v>
      </c>
      <c r="E36" s="230" t="s">
        <v>1459</v>
      </c>
      <c r="F36" s="230" t="s">
        <v>333</v>
      </c>
      <c r="G36" s="198">
        <v>0</v>
      </c>
      <c r="H36" s="198">
        <v>0</v>
      </c>
      <c r="I36" s="198">
        <f t="shared" si="2"/>
        <v>0</v>
      </c>
      <c r="J36" s="4" t="s">
        <v>109</v>
      </c>
      <c r="K36" s="4" t="s">
        <v>3529</v>
      </c>
      <c r="L36" s="6"/>
      <c r="M36" s="4"/>
      <c r="N36" s="4"/>
      <c r="O36" s="4"/>
      <c r="P36" s="4"/>
      <c r="Q36" s="4"/>
      <c r="R36" s="231" t="s">
        <v>312</v>
      </c>
      <c r="S36" s="3"/>
      <c r="T36" s="3" t="s">
        <v>3314</v>
      </c>
      <c r="U36" s="232">
        <v>41991</v>
      </c>
      <c r="V36" s="233">
        <f ca="1" t="shared" si="3"/>
        <v>11.6</v>
      </c>
      <c r="W36" s="230" t="s">
        <v>3336</v>
      </c>
      <c r="X36" s="234" t="str">
        <f t="shared" si="4"/>
        <v>男</v>
      </c>
      <c r="Y36" s="3" t="s">
        <v>3316</v>
      </c>
      <c r="Z36" s="232" t="str">
        <f t="shared" si="5"/>
        <v>1988-08-15</v>
      </c>
      <c r="AA36" s="235" t="s">
        <v>3530</v>
      </c>
      <c r="AB36" s="3" t="s">
        <v>334</v>
      </c>
      <c r="AC36" s="4" t="s">
        <v>3531</v>
      </c>
      <c r="AD36" s="247">
        <v>50458</v>
      </c>
      <c r="AE36" s="234">
        <f ca="1" t="shared" si="6"/>
        <v>38</v>
      </c>
      <c r="AF36" s="3" t="s">
        <v>3389</v>
      </c>
      <c r="AG36" s="3" t="s">
        <v>3381</v>
      </c>
      <c r="AH36" s="3">
        <v>170</v>
      </c>
      <c r="AI36" s="230" t="s">
        <v>3528</v>
      </c>
      <c r="AJ36" s="3" t="s">
        <v>3397</v>
      </c>
      <c r="AK36" s="230">
        <v>18847710968</v>
      </c>
      <c r="AL36" s="230">
        <v>18232794309</v>
      </c>
      <c r="AM36" s="236" t="s">
        <v>3488</v>
      </c>
      <c r="AN36" s="237">
        <v>39278</v>
      </c>
      <c r="AO36" s="236" t="s">
        <v>3532</v>
      </c>
      <c r="AP36" s="236" t="s">
        <v>253</v>
      </c>
      <c r="AQ36" s="238"/>
      <c r="AR36" s="238"/>
      <c r="AS36" s="238"/>
      <c r="AT36" s="238"/>
      <c r="AU36" s="239"/>
      <c r="AV36" s="240">
        <v>41991</v>
      </c>
      <c r="AW36" s="240">
        <v>42053</v>
      </c>
      <c r="AX36" s="241" t="s">
        <v>3324</v>
      </c>
      <c r="AY36" s="241" t="s">
        <v>3311</v>
      </c>
      <c r="AZ36" s="232">
        <v>44562</v>
      </c>
      <c r="BA36" s="232">
        <v>45291</v>
      </c>
      <c r="BB36" s="241">
        <v>2</v>
      </c>
      <c r="BC36" s="241" t="s">
        <v>3325</v>
      </c>
      <c r="BD36" s="241" t="s">
        <v>3325</v>
      </c>
      <c r="BE36" s="241" t="s">
        <v>3325</v>
      </c>
      <c r="BF36" s="241" t="s">
        <v>3325</v>
      </c>
      <c r="BG36" s="241">
        <v>2</v>
      </c>
      <c r="BH36" s="241">
        <v>4</v>
      </c>
      <c r="BI36" s="241"/>
      <c r="BJ36" s="242"/>
      <c r="BK36" s="243" t="s">
        <v>3325</v>
      </c>
      <c r="BL36" s="243"/>
      <c r="BM36" s="243"/>
      <c r="BN36" s="243" t="s">
        <v>3325</v>
      </c>
      <c r="BO36" s="243"/>
      <c r="BP36" s="243"/>
      <c r="BQ36" s="242"/>
      <c r="BR36" s="244" t="s">
        <v>3533</v>
      </c>
      <c r="BS36" s="243" t="s">
        <v>3325</v>
      </c>
      <c r="BT36" s="243" t="s">
        <v>3325</v>
      </c>
      <c r="BU36" s="243"/>
      <c r="BV36" s="243"/>
      <c r="BW36" s="243"/>
      <c r="BX36" s="243"/>
      <c r="BY36" s="243"/>
      <c r="BZ36" s="243"/>
      <c r="CA36" s="243"/>
      <c r="CB36" s="243"/>
      <c r="CC36" s="243" t="s">
        <v>3325</v>
      </c>
      <c r="CD36" s="243"/>
      <c r="CE36" s="243"/>
      <c r="CF36" s="245"/>
      <c r="CG36" s="246" t="s">
        <v>3534</v>
      </c>
      <c r="CH36" s="242"/>
      <c r="CI36" s="35"/>
      <c r="CJ36" s="35"/>
      <c r="CK36" s="35"/>
      <c r="CL36" s="35"/>
      <c r="CM36" s="35"/>
    </row>
    <row r="37" customFormat="1" customHeight="1" spans="1:91">
      <c r="A37" s="3">
        <f t="shared" si="0"/>
        <v>36</v>
      </c>
      <c r="B37" s="155" t="str">
        <f t="shared" si="1"/>
        <v>152723198307031535</v>
      </c>
      <c r="C37" s="230" t="s">
        <v>3311</v>
      </c>
      <c r="D37" s="230" t="s">
        <v>3392</v>
      </c>
      <c r="E37" s="230" t="s">
        <v>1525</v>
      </c>
      <c r="F37" s="230" t="s">
        <v>336</v>
      </c>
      <c r="G37" s="198">
        <v>0</v>
      </c>
      <c r="H37" s="198">
        <v>0</v>
      </c>
      <c r="I37" s="198">
        <f t="shared" si="2"/>
        <v>0</v>
      </c>
      <c r="J37" s="4" t="s">
        <v>109</v>
      </c>
      <c r="K37" s="4" t="s">
        <v>3535</v>
      </c>
      <c r="L37" s="6"/>
      <c r="M37" s="4"/>
      <c r="N37" s="4"/>
      <c r="O37" s="4"/>
      <c r="P37" s="4"/>
      <c r="Q37" s="4"/>
      <c r="R37" s="231" t="s">
        <v>312</v>
      </c>
      <c r="S37" s="3"/>
      <c r="T37" s="3" t="s">
        <v>3314</v>
      </c>
      <c r="U37" s="232">
        <v>41304</v>
      </c>
      <c r="V37" s="233">
        <f ca="1" t="shared" si="3"/>
        <v>13.4</v>
      </c>
      <c r="W37" s="230" t="s">
        <v>3336</v>
      </c>
      <c r="X37" s="234" t="str">
        <f t="shared" si="4"/>
        <v>男</v>
      </c>
      <c r="Y37" s="3" t="s">
        <v>3316</v>
      </c>
      <c r="Z37" s="232" t="str">
        <f t="shared" si="5"/>
        <v>1983-07-03</v>
      </c>
      <c r="AA37" s="235" t="s">
        <v>3536</v>
      </c>
      <c r="AB37" s="3" t="s">
        <v>337</v>
      </c>
      <c r="AC37" s="4" t="s">
        <v>3456</v>
      </c>
      <c r="AD37" s="232">
        <v>50778</v>
      </c>
      <c r="AE37" s="234">
        <f ca="1" t="shared" si="6"/>
        <v>43</v>
      </c>
      <c r="AF37" s="3" t="s">
        <v>3389</v>
      </c>
      <c r="AG37" s="3" t="s">
        <v>3381</v>
      </c>
      <c r="AH37" s="3">
        <v>178</v>
      </c>
      <c r="AI37" s="230" t="s">
        <v>3382</v>
      </c>
      <c r="AJ37" s="3" t="s">
        <v>3438</v>
      </c>
      <c r="AK37" s="230">
        <v>13848678498</v>
      </c>
      <c r="AL37" s="230">
        <v>15134928605</v>
      </c>
      <c r="AM37" s="236" t="s">
        <v>3518</v>
      </c>
      <c r="AN37" s="237">
        <v>37412</v>
      </c>
      <c r="AO37" s="236" t="s">
        <v>3537</v>
      </c>
      <c r="AP37" s="236" t="s">
        <v>253</v>
      </c>
      <c r="AQ37" s="238"/>
      <c r="AR37" s="238"/>
      <c r="AS37" s="238"/>
      <c r="AT37" s="238" t="s">
        <v>3503</v>
      </c>
      <c r="AU37" s="239"/>
      <c r="AV37" s="240">
        <v>41304</v>
      </c>
      <c r="AW37" s="240" t="s">
        <v>3333</v>
      </c>
      <c r="AX37" s="241" t="s">
        <v>3324</v>
      </c>
      <c r="AY37" s="241" t="s">
        <v>3311</v>
      </c>
      <c r="AZ37" s="232">
        <v>44743</v>
      </c>
      <c r="BA37" s="232">
        <v>45473</v>
      </c>
      <c r="BB37" s="241">
        <v>2</v>
      </c>
      <c r="BC37" s="241" t="s">
        <v>3325</v>
      </c>
      <c r="BD37" s="241" t="s">
        <v>3325</v>
      </c>
      <c r="BE37" s="241" t="s">
        <v>3325</v>
      </c>
      <c r="BF37" s="241" t="s">
        <v>3325</v>
      </c>
      <c r="BG37" s="241">
        <v>0</v>
      </c>
      <c r="BH37" s="241">
        <v>0</v>
      </c>
      <c r="BI37" s="241"/>
      <c r="BJ37" s="242"/>
      <c r="BK37" s="243" t="s">
        <v>3325</v>
      </c>
      <c r="BL37" s="243"/>
      <c r="BM37" s="243"/>
      <c r="BN37" s="243" t="s">
        <v>3325</v>
      </c>
      <c r="BO37" s="243"/>
      <c r="BP37" s="243"/>
      <c r="BQ37" s="242"/>
      <c r="BR37" s="244" t="s">
        <v>3460</v>
      </c>
      <c r="BS37" s="243"/>
      <c r="BT37" s="243"/>
      <c r="BU37" s="243"/>
      <c r="BV37" s="243"/>
      <c r="BW37" s="243"/>
      <c r="BX37" s="243"/>
      <c r="BY37" s="243"/>
      <c r="BZ37" s="243"/>
      <c r="CA37" s="243"/>
      <c r="CB37" s="243"/>
      <c r="CC37" s="243"/>
      <c r="CD37" s="243"/>
      <c r="CE37" s="243"/>
      <c r="CF37" s="245"/>
      <c r="CG37" s="246"/>
      <c r="CH37" s="242"/>
      <c r="CI37" s="35"/>
      <c r="CJ37" s="35"/>
      <c r="CK37" s="35"/>
      <c r="CL37" s="35"/>
      <c r="CM37" s="35"/>
    </row>
    <row r="38" customFormat="1" customHeight="1" spans="1:91">
      <c r="A38" s="3">
        <f t="shared" si="0"/>
        <v>37</v>
      </c>
      <c r="B38" s="155" t="str">
        <f t="shared" si="1"/>
        <v>150429197811273635</v>
      </c>
      <c r="C38" s="230" t="s">
        <v>3311</v>
      </c>
      <c r="D38" s="230" t="s">
        <v>3392</v>
      </c>
      <c r="E38" s="230" t="s">
        <v>1561</v>
      </c>
      <c r="F38" s="230" t="s">
        <v>339</v>
      </c>
      <c r="G38" s="198">
        <v>0</v>
      </c>
      <c r="H38" s="198">
        <v>0</v>
      </c>
      <c r="I38" s="198">
        <f t="shared" si="2"/>
        <v>0</v>
      </c>
      <c r="J38" s="4" t="s">
        <v>109</v>
      </c>
      <c r="K38" s="4" t="s">
        <v>3535</v>
      </c>
      <c r="L38" s="6"/>
      <c r="M38" s="4"/>
      <c r="N38" s="4"/>
      <c r="O38" s="4"/>
      <c r="P38" s="4"/>
      <c r="Q38" s="4"/>
      <c r="R38" s="231" t="s">
        <v>312</v>
      </c>
      <c r="S38" s="3"/>
      <c r="T38" s="3" t="s">
        <v>3314</v>
      </c>
      <c r="U38" s="232">
        <v>41323</v>
      </c>
      <c r="V38" s="233">
        <f ca="1" t="shared" si="3"/>
        <v>13.4</v>
      </c>
      <c r="W38" s="230" t="s">
        <v>3336</v>
      </c>
      <c r="X38" s="234" t="str">
        <f t="shared" si="4"/>
        <v>男</v>
      </c>
      <c r="Y38" s="3" t="s">
        <v>3316</v>
      </c>
      <c r="Z38" s="232" t="str">
        <f t="shared" si="5"/>
        <v>1978-11-27</v>
      </c>
      <c r="AA38" s="235" t="s">
        <v>3538</v>
      </c>
      <c r="AB38" s="3" t="s">
        <v>340</v>
      </c>
      <c r="AC38" s="4" t="s">
        <v>3539</v>
      </c>
      <c r="AD38" s="247">
        <v>46181</v>
      </c>
      <c r="AE38" s="234">
        <f ca="1" t="shared" si="6"/>
        <v>48</v>
      </c>
      <c r="AF38" s="3" t="s">
        <v>3389</v>
      </c>
      <c r="AG38" s="3" t="s">
        <v>3381</v>
      </c>
      <c r="AH38" s="3">
        <v>169</v>
      </c>
      <c r="AI38" s="230" t="s">
        <v>253</v>
      </c>
      <c r="AJ38" s="3" t="s">
        <v>3422</v>
      </c>
      <c r="AK38" s="230">
        <v>15934986163</v>
      </c>
      <c r="AL38" s="230">
        <v>15947169628</v>
      </c>
      <c r="AM38" s="236" t="s">
        <v>3518</v>
      </c>
      <c r="AN38" s="237">
        <v>37803</v>
      </c>
      <c r="AO38" s="236" t="s">
        <v>3540</v>
      </c>
      <c r="AP38" s="236" t="s">
        <v>253</v>
      </c>
      <c r="AQ38" s="238"/>
      <c r="AR38" s="238" t="s">
        <v>3541</v>
      </c>
      <c r="AS38" s="238"/>
      <c r="AT38" s="238" t="s">
        <v>3542</v>
      </c>
      <c r="AU38" s="239"/>
      <c r="AV38" s="240">
        <v>41323</v>
      </c>
      <c r="AW38" s="240">
        <v>41382</v>
      </c>
      <c r="AX38" s="241" t="s">
        <v>3324</v>
      </c>
      <c r="AY38" s="241" t="s">
        <v>3311</v>
      </c>
      <c r="AZ38" s="232">
        <v>44743</v>
      </c>
      <c r="BA38" s="232">
        <v>45473</v>
      </c>
      <c r="BB38" s="241">
        <v>2</v>
      </c>
      <c r="BC38" s="241" t="s">
        <v>3325</v>
      </c>
      <c r="BD38" s="241" t="s">
        <v>3325</v>
      </c>
      <c r="BE38" s="241" t="s">
        <v>3325</v>
      </c>
      <c r="BF38" s="241" t="s">
        <v>3325</v>
      </c>
      <c r="BG38" s="241">
        <v>2</v>
      </c>
      <c r="BH38" s="241">
        <v>4</v>
      </c>
      <c r="BI38" s="241"/>
      <c r="BJ38" s="242"/>
      <c r="BK38" s="243" t="s">
        <v>3325</v>
      </c>
      <c r="BL38" s="243"/>
      <c r="BM38" s="243" t="s">
        <v>3325</v>
      </c>
      <c r="BN38" s="243" t="s">
        <v>3325</v>
      </c>
      <c r="BO38" s="243"/>
      <c r="BP38" s="243"/>
      <c r="BQ38" s="242"/>
      <c r="BR38" s="244" t="s">
        <v>3406</v>
      </c>
      <c r="BS38" s="243" t="s">
        <v>3325</v>
      </c>
      <c r="BT38" s="243" t="s">
        <v>3325</v>
      </c>
      <c r="BU38" s="243"/>
      <c r="BV38" s="243"/>
      <c r="BW38" s="243"/>
      <c r="BX38" s="243"/>
      <c r="BY38" s="243"/>
      <c r="BZ38" s="243" t="s">
        <v>3325</v>
      </c>
      <c r="CA38" s="243"/>
      <c r="CB38" s="243"/>
      <c r="CC38" s="243" t="s">
        <v>3325</v>
      </c>
      <c r="CD38" s="243"/>
      <c r="CE38" s="243"/>
      <c r="CF38" s="245"/>
      <c r="CG38" s="246"/>
      <c r="CH38" s="242"/>
      <c r="CI38" s="35"/>
      <c r="CJ38" s="35"/>
      <c r="CK38" s="35"/>
      <c r="CL38" s="35"/>
      <c r="CM38" s="35"/>
    </row>
    <row r="39" customFormat="1" customHeight="1" spans="1:91">
      <c r="A39" s="3">
        <f t="shared" si="0"/>
        <v>38</v>
      </c>
      <c r="B39" s="155" t="str">
        <f t="shared" si="1"/>
        <v>152627198903193119</v>
      </c>
      <c r="C39" s="230" t="s">
        <v>3311</v>
      </c>
      <c r="D39" s="230" t="s">
        <v>3392</v>
      </c>
      <c r="E39" s="230" t="s">
        <v>1527</v>
      </c>
      <c r="F39" s="230" t="s">
        <v>342</v>
      </c>
      <c r="G39" s="198">
        <v>0</v>
      </c>
      <c r="H39" s="198">
        <v>0</v>
      </c>
      <c r="I39" s="198">
        <f t="shared" si="2"/>
        <v>0</v>
      </c>
      <c r="J39" s="4" t="s">
        <v>109</v>
      </c>
      <c r="K39" s="4" t="s">
        <v>3535</v>
      </c>
      <c r="L39" s="6"/>
      <c r="M39" s="4"/>
      <c r="N39" s="4"/>
      <c r="O39" s="4"/>
      <c r="P39" s="4"/>
      <c r="Q39" s="4"/>
      <c r="R39" s="231" t="s">
        <v>312</v>
      </c>
      <c r="S39" s="3"/>
      <c r="T39" s="3" t="s">
        <v>3314</v>
      </c>
      <c r="U39" s="232">
        <v>43252</v>
      </c>
      <c r="V39" s="233">
        <f ca="1" t="shared" si="3"/>
        <v>8.1</v>
      </c>
      <c r="W39" s="230" t="s">
        <v>3336</v>
      </c>
      <c r="X39" s="234" t="str">
        <f t="shared" si="4"/>
        <v>男</v>
      </c>
      <c r="Y39" s="3" t="s">
        <v>3316</v>
      </c>
      <c r="Z39" s="232" t="str">
        <f t="shared" si="5"/>
        <v>1989-03-19</v>
      </c>
      <c r="AA39" s="235" t="s">
        <v>3543</v>
      </c>
      <c r="AB39" s="3" t="s">
        <v>343</v>
      </c>
      <c r="AC39" s="4" t="s">
        <v>3544</v>
      </c>
      <c r="AD39" s="232">
        <v>49881</v>
      </c>
      <c r="AE39" s="234">
        <f ca="1" t="shared" si="6"/>
        <v>37</v>
      </c>
      <c r="AF39" s="3" t="s">
        <v>3389</v>
      </c>
      <c r="AG39" s="3" t="s">
        <v>3480</v>
      </c>
      <c r="AH39" s="3">
        <v>175</v>
      </c>
      <c r="AI39" s="230" t="s">
        <v>3382</v>
      </c>
      <c r="AJ39" s="3" t="s">
        <v>3438</v>
      </c>
      <c r="AK39" s="230">
        <v>15124712528</v>
      </c>
      <c r="AL39" s="230">
        <v>13948948951</v>
      </c>
      <c r="AM39" s="236" t="s">
        <v>3403</v>
      </c>
      <c r="AN39" s="237">
        <v>41097</v>
      </c>
      <c r="AO39" s="236" t="s">
        <v>3545</v>
      </c>
      <c r="AP39" s="236" t="s">
        <v>3405</v>
      </c>
      <c r="AQ39" s="238" t="s">
        <v>3483</v>
      </c>
      <c r="AR39" s="238"/>
      <c r="AS39" s="238" t="s">
        <v>3466</v>
      </c>
      <c r="AT39" s="238" t="s">
        <v>3503</v>
      </c>
      <c r="AU39" s="239"/>
      <c r="AV39" s="240">
        <v>43252</v>
      </c>
      <c r="AW39" s="240">
        <v>43312</v>
      </c>
      <c r="AX39" s="241" t="s">
        <v>3324</v>
      </c>
      <c r="AY39" s="241" t="s">
        <v>3311</v>
      </c>
      <c r="AZ39" s="232">
        <v>44378</v>
      </c>
      <c r="BA39" s="232">
        <v>45107</v>
      </c>
      <c r="BB39" s="241">
        <v>2</v>
      </c>
      <c r="BC39" s="241" t="s">
        <v>3325</v>
      </c>
      <c r="BD39" s="241" t="s">
        <v>3325</v>
      </c>
      <c r="BE39" s="241" t="s">
        <v>3325</v>
      </c>
      <c r="BF39" s="241" t="s">
        <v>3325</v>
      </c>
      <c r="BG39" s="241">
        <v>1</v>
      </c>
      <c r="BH39" s="241">
        <v>2</v>
      </c>
      <c r="BI39" s="241"/>
      <c r="BJ39" s="242"/>
      <c r="BK39" s="243" t="s">
        <v>3325</v>
      </c>
      <c r="BL39" s="243" t="s">
        <v>3325</v>
      </c>
      <c r="BM39" s="243"/>
      <c r="BN39" s="243" t="s">
        <v>3325</v>
      </c>
      <c r="BO39" s="243"/>
      <c r="BP39" s="243"/>
      <c r="BQ39" s="242"/>
      <c r="BR39" s="244" t="s">
        <v>3507</v>
      </c>
      <c r="BS39" s="243" t="s">
        <v>3325</v>
      </c>
      <c r="BT39" s="243" t="s">
        <v>3325</v>
      </c>
      <c r="BU39" s="243"/>
      <c r="BV39" s="243"/>
      <c r="BW39" s="243" t="s">
        <v>3325</v>
      </c>
      <c r="BX39" s="243"/>
      <c r="BY39" s="243"/>
      <c r="BZ39" s="243"/>
      <c r="CA39" s="243"/>
      <c r="CB39" s="243"/>
      <c r="CC39" s="243" t="s">
        <v>3325</v>
      </c>
      <c r="CD39" s="243"/>
      <c r="CE39" s="243"/>
      <c r="CF39" s="245"/>
      <c r="CG39" s="246"/>
      <c r="CH39" s="242"/>
      <c r="CI39" s="35"/>
      <c r="CJ39" s="35"/>
      <c r="CK39" s="35"/>
      <c r="CL39" s="35"/>
      <c r="CM39" s="35"/>
    </row>
    <row r="40" customFormat="1" customHeight="1" spans="1:91">
      <c r="A40" s="3">
        <f t="shared" si="0"/>
        <v>39</v>
      </c>
      <c r="B40" s="155" t="str">
        <f t="shared" si="1"/>
        <v>370902197702021218</v>
      </c>
      <c r="C40" s="230" t="s">
        <v>3311</v>
      </c>
      <c r="D40" s="230" t="s">
        <v>3392</v>
      </c>
      <c r="E40" s="230" t="s">
        <v>1591</v>
      </c>
      <c r="F40" s="230" t="s">
        <v>345</v>
      </c>
      <c r="G40" s="198">
        <v>0</v>
      </c>
      <c r="H40" s="198">
        <v>0</v>
      </c>
      <c r="I40" s="198">
        <f t="shared" si="2"/>
        <v>0</v>
      </c>
      <c r="J40" s="4" t="s">
        <v>109</v>
      </c>
      <c r="K40" s="4" t="s">
        <v>3535</v>
      </c>
      <c r="L40" s="6"/>
      <c r="M40" s="4"/>
      <c r="N40" s="4"/>
      <c r="O40" s="4"/>
      <c r="P40" s="4"/>
      <c r="Q40" s="4"/>
      <c r="R40" s="231" t="s">
        <v>312</v>
      </c>
      <c r="S40" s="3"/>
      <c r="T40" s="3" t="s">
        <v>3314</v>
      </c>
      <c r="U40" s="232">
        <v>44044</v>
      </c>
      <c r="V40" s="233">
        <f ca="1" t="shared" si="3"/>
        <v>5.9</v>
      </c>
      <c r="W40" s="230" t="s">
        <v>3336</v>
      </c>
      <c r="X40" s="234" t="str">
        <f t="shared" si="4"/>
        <v>男</v>
      </c>
      <c r="Y40" s="3" t="s">
        <v>3316</v>
      </c>
      <c r="Z40" s="232" t="str">
        <f t="shared" si="5"/>
        <v>1977-02-02</v>
      </c>
      <c r="AA40" s="235" t="s">
        <v>3546</v>
      </c>
      <c r="AB40" s="3" t="s">
        <v>346</v>
      </c>
      <c r="AC40" s="4" t="s">
        <v>3547</v>
      </c>
      <c r="AD40" s="247">
        <v>47260</v>
      </c>
      <c r="AE40" s="234">
        <f ca="1" t="shared" si="6"/>
        <v>49</v>
      </c>
      <c r="AF40" s="3" t="s">
        <v>3389</v>
      </c>
      <c r="AG40" s="3" t="s">
        <v>3381</v>
      </c>
      <c r="AH40" s="3">
        <v>172</v>
      </c>
      <c r="AI40" s="230" t="s">
        <v>3382</v>
      </c>
      <c r="AJ40" s="3" t="s">
        <v>3438</v>
      </c>
      <c r="AK40" s="230">
        <v>15048763229</v>
      </c>
      <c r="AL40" s="230">
        <v>13583885223</v>
      </c>
      <c r="AM40" s="236" t="s">
        <v>3488</v>
      </c>
      <c r="AN40" s="237">
        <v>35247</v>
      </c>
      <c r="AO40" s="236" t="s">
        <v>3548</v>
      </c>
      <c r="AP40" s="236" t="s">
        <v>3549</v>
      </c>
      <c r="AQ40" s="238"/>
      <c r="AR40" s="238" t="s">
        <v>3550</v>
      </c>
      <c r="AS40" s="238"/>
      <c r="AT40" s="238" t="s">
        <v>3542</v>
      </c>
      <c r="AU40" s="239"/>
      <c r="AV40" s="240">
        <v>44044</v>
      </c>
      <c r="AW40" s="240">
        <v>44104</v>
      </c>
      <c r="AX40" s="241" t="s">
        <v>3324</v>
      </c>
      <c r="AY40" s="241" t="s">
        <v>3311</v>
      </c>
      <c r="AZ40" s="232">
        <v>44470</v>
      </c>
      <c r="BA40" s="232">
        <v>45199</v>
      </c>
      <c r="BB40" s="241">
        <v>2</v>
      </c>
      <c r="BC40" s="241" t="s">
        <v>3325</v>
      </c>
      <c r="BD40" s="241" t="s">
        <v>3325</v>
      </c>
      <c r="BE40" s="241" t="s">
        <v>3325</v>
      </c>
      <c r="BF40" s="241" t="s">
        <v>3325</v>
      </c>
      <c r="BG40" s="241">
        <v>0</v>
      </c>
      <c r="BH40" s="241">
        <v>0</v>
      </c>
      <c r="BI40" s="241"/>
      <c r="BJ40" s="242"/>
      <c r="BK40" s="243" t="s">
        <v>3325</v>
      </c>
      <c r="BL40" s="243"/>
      <c r="BM40" s="243" t="s">
        <v>3325</v>
      </c>
      <c r="BN40" s="243" t="s">
        <v>3325</v>
      </c>
      <c r="BO40" s="243"/>
      <c r="BP40" s="243"/>
      <c r="BQ40" s="242"/>
      <c r="BR40" s="244" t="s">
        <v>3551</v>
      </c>
      <c r="BS40" s="243" t="s">
        <v>3325</v>
      </c>
      <c r="BT40" s="243" t="s">
        <v>3325</v>
      </c>
      <c r="BU40" s="243"/>
      <c r="BV40" s="243" t="s">
        <v>3325</v>
      </c>
      <c r="BW40" s="243" t="s">
        <v>3325</v>
      </c>
      <c r="BX40" s="243"/>
      <c r="BY40" s="243"/>
      <c r="BZ40" s="243"/>
      <c r="CA40" s="243"/>
      <c r="CB40" s="243"/>
      <c r="CC40" s="243" t="s">
        <v>3325</v>
      </c>
      <c r="CD40" s="243"/>
      <c r="CE40" s="243"/>
      <c r="CF40" s="245"/>
      <c r="CG40" s="246" t="s">
        <v>3552</v>
      </c>
      <c r="CH40" s="242"/>
      <c r="CI40" s="35"/>
      <c r="CJ40" s="35"/>
      <c r="CK40" s="35"/>
      <c r="CL40" s="35"/>
      <c r="CM40" s="35"/>
    </row>
    <row r="41" customFormat="1" customHeight="1" spans="1:91">
      <c r="A41" s="3">
        <f t="shared" si="0"/>
        <v>40</v>
      </c>
      <c r="B41" s="483" t="str">
        <f t="shared" si="1"/>
        <v>150121200101028317</v>
      </c>
      <c r="C41" s="230" t="s">
        <v>3311</v>
      </c>
      <c r="D41" s="230" t="s">
        <v>3392</v>
      </c>
      <c r="E41" s="230" t="s">
        <v>3553</v>
      </c>
      <c r="F41" s="230" t="s">
        <v>3207</v>
      </c>
      <c r="G41" s="198"/>
      <c r="H41" s="198"/>
      <c r="I41" s="198">
        <f t="shared" si="2"/>
        <v>0</v>
      </c>
      <c r="J41" s="4" t="s">
        <v>109</v>
      </c>
      <c r="K41" s="4" t="s">
        <v>3535</v>
      </c>
      <c r="L41" s="6"/>
      <c r="M41" s="4"/>
      <c r="N41" s="4"/>
      <c r="O41" s="4"/>
      <c r="P41" s="4"/>
      <c r="Q41" s="4"/>
      <c r="R41" s="231" t="s">
        <v>312</v>
      </c>
      <c r="S41" s="3"/>
      <c r="T41" s="3" t="s">
        <v>3314</v>
      </c>
      <c r="U41" s="232">
        <v>44755</v>
      </c>
      <c r="V41" s="233">
        <f ca="1" t="shared" si="3"/>
        <v>4</v>
      </c>
      <c r="W41" s="230" t="s">
        <v>3336</v>
      </c>
      <c r="X41" s="234" t="str">
        <f t="shared" si="4"/>
        <v>男</v>
      </c>
      <c r="Y41" s="3" t="s">
        <v>3316</v>
      </c>
      <c r="Z41" s="232" t="str">
        <f t="shared" si="5"/>
        <v>2001-01-02</v>
      </c>
      <c r="AA41" s="235" t="s">
        <v>3554</v>
      </c>
      <c r="AB41" s="476" t="s">
        <v>3555</v>
      </c>
      <c r="AC41" s="4" t="s">
        <v>3556</v>
      </c>
      <c r="AD41" s="247">
        <v>47328</v>
      </c>
      <c r="AE41" s="234">
        <f ca="1" t="shared" si="6"/>
        <v>25</v>
      </c>
      <c r="AF41" s="3" t="s">
        <v>3479</v>
      </c>
      <c r="AG41" s="3" t="s">
        <v>3480</v>
      </c>
      <c r="AH41" s="3">
        <v>175</v>
      </c>
      <c r="AI41" s="230" t="s">
        <v>3382</v>
      </c>
      <c r="AJ41" s="3" t="s">
        <v>3383</v>
      </c>
      <c r="AK41" s="230">
        <v>15248126640</v>
      </c>
      <c r="AL41" s="230">
        <v>18947161997</v>
      </c>
      <c r="AM41" s="236" t="s">
        <v>3318</v>
      </c>
      <c r="AN41" s="237">
        <v>44743</v>
      </c>
      <c r="AO41" s="236" t="s">
        <v>3481</v>
      </c>
      <c r="AP41" s="236" t="s">
        <v>3370</v>
      </c>
      <c r="AQ41" s="238"/>
      <c r="AR41" s="238"/>
      <c r="AS41" s="238"/>
      <c r="AT41" s="238"/>
      <c r="AU41" s="239"/>
      <c r="AV41" s="240">
        <v>44755</v>
      </c>
      <c r="AW41" s="240">
        <v>44816</v>
      </c>
      <c r="AX41" s="241" t="s">
        <v>3324</v>
      </c>
      <c r="AY41" s="241" t="s">
        <v>3311</v>
      </c>
      <c r="AZ41" s="232">
        <v>44755</v>
      </c>
      <c r="BA41" s="232">
        <v>45199</v>
      </c>
      <c r="BB41" s="241">
        <v>2</v>
      </c>
      <c r="BC41" s="241" t="s">
        <v>3325</v>
      </c>
      <c r="BD41" s="241" t="s">
        <v>3325</v>
      </c>
      <c r="BE41" s="241" t="s">
        <v>3325</v>
      </c>
      <c r="BF41" s="241" t="s">
        <v>3325</v>
      </c>
      <c r="BG41" s="241">
        <v>0</v>
      </c>
      <c r="BH41" s="241">
        <v>0</v>
      </c>
      <c r="BI41" s="241"/>
      <c r="BJ41" s="242"/>
      <c r="BK41" s="243"/>
      <c r="BL41" s="243"/>
      <c r="BM41" s="243"/>
      <c r="BN41" s="243" t="s">
        <v>3325</v>
      </c>
      <c r="BO41" s="243"/>
      <c r="BP41" s="243"/>
      <c r="BQ41" s="242"/>
      <c r="BR41" s="244" t="s">
        <v>3557</v>
      </c>
      <c r="BS41" s="243" t="s">
        <v>3325</v>
      </c>
      <c r="BT41" s="243" t="s">
        <v>3325</v>
      </c>
      <c r="BU41" s="243" t="s">
        <v>3325</v>
      </c>
      <c r="BV41" s="243" t="s">
        <v>3325</v>
      </c>
      <c r="BW41" s="243" t="s">
        <v>3325</v>
      </c>
      <c r="BX41" s="243" t="s">
        <v>3325</v>
      </c>
      <c r="BY41" s="243" t="s">
        <v>3325</v>
      </c>
      <c r="BZ41" s="243"/>
      <c r="CA41" s="243"/>
      <c r="CB41" s="243"/>
      <c r="CC41" s="243"/>
      <c r="CD41" s="243"/>
      <c r="CE41" s="243"/>
      <c r="CF41" s="245" t="s">
        <v>3492</v>
      </c>
      <c r="CG41" s="246"/>
      <c r="CH41" s="242"/>
      <c r="CI41" s="35"/>
      <c r="CJ41" s="35"/>
      <c r="CK41" s="35"/>
      <c r="CL41" s="35"/>
      <c r="CM41" s="35"/>
    </row>
    <row r="42" customFormat="1" customHeight="1" spans="1:91">
      <c r="A42" s="3">
        <f t="shared" si="0"/>
        <v>41</v>
      </c>
      <c r="B42" s="483" t="str">
        <f t="shared" si="1"/>
        <v>152103199304041857</v>
      </c>
      <c r="C42" s="230" t="s">
        <v>3311</v>
      </c>
      <c r="D42" s="230" t="s">
        <v>3392</v>
      </c>
      <c r="E42" s="230" t="s">
        <v>3558</v>
      </c>
      <c r="F42" s="230" t="s">
        <v>348</v>
      </c>
      <c r="G42" s="198"/>
      <c r="H42" s="198"/>
      <c r="I42" s="198">
        <f t="shared" si="2"/>
        <v>0</v>
      </c>
      <c r="J42" s="4" t="s">
        <v>109</v>
      </c>
      <c r="K42" s="4" t="s">
        <v>3535</v>
      </c>
      <c r="L42" s="6"/>
      <c r="M42" s="4"/>
      <c r="N42" s="4"/>
      <c r="O42" s="4"/>
      <c r="P42" s="4"/>
      <c r="Q42" s="4"/>
      <c r="R42" s="231" t="s">
        <v>312</v>
      </c>
      <c r="S42" s="3"/>
      <c r="T42" s="3" t="s">
        <v>3314</v>
      </c>
      <c r="U42" s="232">
        <v>44961</v>
      </c>
      <c r="V42" s="233">
        <v>0</v>
      </c>
      <c r="W42" s="230" t="s">
        <v>3336</v>
      </c>
      <c r="X42" s="234" t="s">
        <v>3559</v>
      </c>
      <c r="Y42" s="3" t="s">
        <v>3316</v>
      </c>
      <c r="Z42" s="232" t="s">
        <v>3560</v>
      </c>
      <c r="AA42" s="235" t="s">
        <v>3561</v>
      </c>
      <c r="AB42" s="476" t="s">
        <v>349</v>
      </c>
      <c r="AC42" s="4" t="s">
        <v>3562</v>
      </c>
      <c r="AD42" s="247">
        <v>51954</v>
      </c>
      <c r="AE42" s="234">
        <v>30</v>
      </c>
      <c r="AF42" s="3" t="s">
        <v>3389</v>
      </c>
      <c r="AG42" s="3" t="s">
        <v>3480</v>
      </c>
      <c r="AH42" s="3">
        <v>175</v>
      </c>
      <c r="AI42" s="230"/>
      <c r="AJ42" s="3" t="s">
        <v>3422</v>
      </c>
      <c r="AK42" s="230">
        <v>15147087353</v>
      </c>
      <c r="AL42" s="230">
        <v>15148788168</v>
      </c>
      <c r="AM42" s="236" t="s">
        <v>3488</v>
      </c>
      <c r="AN42" s="237">
        <v>41791</v>
      </c>
      <c r="AO42" s="236" t="s">
        <v>3563</v>
      </c>
      <c r="AP42" s="236" t="s">
        <v>3564</v>
      </c>
      <c r="AQ42" s="238"/>
      <c r="AR42" s="238"/>
      <c r="AS42" s="238"/>
      <c r="AT42" s="238"/>
      <c r="AU42" s="239"/>
      <c r="AV42" s="240">
        <v>44961</v>
      </c>
      <c r="AW42" s="240">
        <v>45019</v>
      </c>
      <c r="AX42" s="241" t="s">
        <v>3324</v>
      </c>
      <c r="AY42" s="241" t="s">
        <v>3311</v>
      </c>
      <c r="AZ42" s="232">
        <v>44961</v>
      </c>
      <c r="BA42" s="232">
        <v>45382</v>
      </c>
      <c r="BB42" s="241">
        <v>2</v>
      </c>
      <c r="BC42" s="241" t="s">
        <v>3325</v>
      </c>
      <c r="BD42" s="241" t="s">
        <v>3325</v>
      </c>
      <c r="BE42" s="241" t="s">
        <v>3325</v>
      </c>
      <c r="BF42" s="241" t="s">
        <v>3325</v>
      </c>
      <c r="BG42" s="241">
        <v>0</v>
      </c>
      <c r="BH42" s="241">
        <v>0</v>
      </c>
      <c r="BI42" s="241"/>
      <c r="BJ42" s="242"/>
      <c r="BK42" s="243" t="s">
        <v>3325</v>
      </c>
      <c r="BL42" s="243"/>
      <c r="BM42" s="243"/>
      <c r="BN42" s="243"/>
      <c r="BO42" s="243"/>
      <c r="BP42" s="243"/>
      <c r="BQ42" s="242"/>
      <c r="BR42" s="244" t="s">
        <v>3524</v>
      </c>
      <c r="BS42" s="243" t="s">
        <v>3325</v>
      </c>
      <c r="BT42" s="243" t="s">
        <v>3325</v>
      </c>
      <c r="BU42" s="243" t="s">
        <v>3325</v>
      </c>
      <c r="BV42" s="243" t="s">
        <v>3325</v>
      </c>
      <c r="BW42" s="243" t="s">
        <v>3325</v>
      </c>
      <c r="BX42" s="243" t="s">
        <v>3325</v>
      </c>
      <c r="BY42" s="243"/>
      <c r="BZ42" s="243"/>
      <c r="CA42" s="243"/>
      <c r="CB42" s="243"/>
      <c r="CC42" s="243"/>
      <c r="CD42" s="243"/>
      <c r="CE42" s="243"/>
      <c r="CF42" s="245" t="s">
        <v>3492</v>
      </c>
      <c r="CG42" s="246"/>
      <c r="CH42" s="242"/>
      <c r="CI42" s="35"/>
      <c r="CJ42" s="35"/>
      <c r="CK42" s="35"/>
      <c r="CL42" s="35"/>
      <c r="CM42" s="35"/>
    </row>
    <row r="43" customFormat="1" customHeight="1" spans="1:91">
      <c r="A43" s="3">
        <f t="shared" si="0"/>
        <v>42</v>
      </c>
      <c r="B43" s="155" t="str">
        <f t="shared" si="1"/>
        <v>13052119890719729X</v>
      </c>
      <c r="C43" s="230" t="s">
        <v>3311</v>
      </c>
      <c r="D43" s="230" t="s">
        <v>3392</v>
      </c>
      <c r="E43" s="230" t="s">
        <v>3565</v>
      </c>
      <c r="F43" s="230" t="s">
        <v>3566</v>
      </c>
      <c r="G43" s="198"/>
      <c r="H43" s="198"/>
      <c r="I43" s="198">
        <f t="shared" si="2"/>
        <v>0</v>
      </c>
      <c r="J43" s="4" t="s">
        <v>405</v>
      </c>
      <c r="K43" s="4" t="s">
        <v>3567</v>
      </c>
      <c r="L43" s="6"/>
      <c r="M43" s="4"/>
      <c r="N43" s="4"/>
      <c r="O43" s="4"/>
      <c r="P43" s="4"/>
      <c r="Q43" s="4"/>
      <c r="R43" s="231" t="s">
        <v>312</v>
      </c>
      <c r="S43" s="3"/>
      <c r="T43" s="3" t="s">
        <v>3314</v>
      </c>
      <c r="U43" s="232">
        <v>44967</v>
      </c>
      <c r="V43" s="233">
        <v>0</v>
      </c>
      <c r="W43" s="230" t="s">
        <v>3336</v>
      </c>
      <c r="X43" s="234" t="s">
        <v>3559</v>
      </c>
      <c r="Y43" s="3" t="s">
        <v>3316</v>
      </c>
      <c r="Z43" s="232" t="s">
        <v>3568</v>
      </c>
      <c r="AA43" s="235" t="s">
        <v>3569</v>
      </c>
      <c r="AB43" s="3" t="s">
        <v>3570</v>
      </c>
      <c r="AC43" s="4" t="s">
        <v>3415</v>
      </c>
      <c r="AD43" s="247">
        <v>44902</v>
      </c>
      <c r="AE43" s="234">
        <v>34</v>
      </c>
      <c r="AF43" s="3" t="s">
        <v>3389</v>
      </c>
      <c r="AG43" s="3" t="s">
        <v>3381</v>
      </c>
      <c r="AH43" s="3">
        <v>178</v>
      </c>
      <c r="AI43" s="230"/>
      <c r="AJ43" s="3" t="s">
        <v>3397</v>
      </c>
      <c r="AK43" s="230">
        <v>18833481268</v>
      </c>
      <c r="AL43" s="230">
        <v>18732995605</v>
      </c>
      <c r="AM43" s="236" t="s">
        <v>3488</v>
      </c>
      <c r="AN43" s="237">
        <v>43282</v>
      </c>
      <c r="AO43" s="236" t="s">
        <v>3571</v>
      </c>
      <c r="AP43" s="236" t="s">
        <v>3572</v>
      </c>
      <c r="AQ43" s="238"/>
      <c r="AR43" s="238"/>
      <c r="AS43" s="238"/>
      <c r="AT43" s="238"/>
      <c r="AU43" s="239"/>
      <c r="AV43" s="240">
        <f>U43</f>
        <v>44967</v>
      </c>
      <c r="AW43" s="240">
        <v>45025</v>
      </c>
      <c r="AX43" s="241" t="s">
        <v>3324</v>
      </c>
      <c r="AY43" s="241" t="s">
        <v>3311</v>
      </c>
      <c r="AZ43" s="232">
        <v>44967</v>
      </c>
      <c r="BA43" s="232">
        <v>45382</v>
      </c>
      <c r="BB43" s="241">
        <v>2</v>
      </c>
      <c r="BC43" s="241" t="s">
        <v>3325</v>
      </c>
      <c r="BD43" s="241" t="s">
        <v>3325</v>
      </c>
      <c r="BE43" s="241" t="s">
        <v>3325</v>
      </c>
      <c r="BF43" s="241" t="s">
        <v>3325</v>
      </c>
      <c r="BG43" s="241">
        <v>0</v>
      </c>
      <c r="BH43" s="241">
        <v>0</v>
      </c>
      <c r="BI43" s="241"/>
      <c r="BJ43" s="242"/>
      <c r="BK43" s="243" t="s">
        <v>3325</v>
      </c>
      <c r="BL43" s="243"/>
      <c r="BM43" s="243"/>
      <c r="BN43" s="243"/>
      <c r="BO43" s="243"/>
      <c r="BP43" s="243"/>
      <c r="BQ43" s="242"/>
      <c r="BR43" s="244" t="s">
        <v>3524</v>
      </c>
      <c r="BS43" s="243" t="s">
        <v>3325</v>
      </c>
      <c r="BT43" s="243" t="s">
        <v>3325</v>
      </c>
      <c r="BU43" s="243" t="s">
        <v>3325</v>
      </c>
      <c r="BV43" s="243" t="s">
        <v>3325</v>
      </c>
      <c r="BW43" s="243" t="s">
        <v>3325</v>
      </c>
      <c r="BX43" s="243" t="s">
        <v>3325</v>
      </c>
      <c r="BY43" s="243"/>
      <c r="BZ43" s="243"/>
      <c r="CA43" s="243"/>
      <c r="CB43" s="243"/>
      <c r="CC43" s="243"/>
      <c r="CD43" s="243"/>
      <c r="CE43" s="243"/>
      <c r="CF43" s="245" t="s">
        <v>3445</v>
      </c>
      <c r="CG43" s="246"/>
      <c r="CH43" s="242"/>
      <c r="CI43" s="35"/>
      <c r="CJ43" s="35"/>
      <c r="CK43" s="35"/>
      <c r="CL43" s="35"/>
      <c r="CM43" s="35"/>
    </row>
    <row r="44" customFormat="1" customHeight="1" spans="1:91">
      <c r="A44" s="3">
        <f t="shared" si="0"/>
        <v>43</v>
      </c>
      <c r="B44" s="483" t="str">
        <f t="shared" si="1"/>
        <v>152104198606012519</v>
      </c>
      <c r="C44" s="4" t="s">
        <v>3311</v>
      </c>
      <c r="D44" s="4" t="s">
        <v>3392</v>
      </c>
      <c r="E44" s="4" t="s">
        <v>3573</v>
      </c>
      <c r="F44" s="4" t="s">
        <v>351</v>
      </c>
      <c r="G44" s="198"/>
      <c r="H44" s="198"/>
      <c r="I44" s="198">
        <f t="shared" si="2"/>
        <v>0</v>
      </c>
      <c r="J44" s="4" t="s">
        <v>109</v>
      </c>
      <c r="K44" s="4" t="s">
        <v>3574</v>
      </c>
      <c r="L44" s="6"/>
      <c r="M44" s="4"/>
      <c r="N44" s="4"/>
      <c r="O44" s="4"/>
      <c r="P44" s="4"/>
      <c r="Q44" s="4"/>
      <c r="R44" s="4" t="s">
        <v>312</v>
      </c>
      <c r="S44" s="4"/>
      <c r="T44" s="4" t="s">
        <v>3314</v>
      </c>
      <c r="U44" s="252">
        <v>45056</v>
      </c>
      <c r="V44" s="233">
        <f ca="1" t="shared" ref="V44:V52" si="7">IF(U44="","",ROUND(YEARFRAC(U44,TODAY(),1),1))</f>
        <v>3.2</v>
      </c>
      <c r="W44" s="4" t="s">
        <v>3336</v>
      </c>
      <c r="X44" s="4" t="str">
        <f t="shared" ref="X44:X52" si="8">IF(MOD(RIGHT(LEFT(AB44,17)),2),"男","女")</f>
        <v>男</v>
      </c>
      <c r="Y44" s="4" t="s">
        <v>3316</v>
      </c>
      <c r="Z44" s="232" t="str">
        <f t="shared" ref="Z44:Z52" si="9">MID(AB44,7,4)&amp;"-"&amp;MID(AB44,11,2)&amp;"-"&amp;MID(AB44,13,2)</f>
        <v>1986-06-01</v>
      </c>
      <c r="AA44" s="4" t="s">
        <v>3575</v>
      </c>
      <c r="AB44" s="477" t="s">
        <v>352</v>
      </c>
      <c r="AC44" s="4" t="s">
        <v>3576</v>
      </c>
      <c r="AD44" s="252">
        <v>49932</v>
      </c>
      <c r="AE44" s="234">
        <f ca="1" t="shared" ref="AE44:AE52" si="10">YEAR(TODAY())-MID(AB44,7,4)</f>
        <v>40</v>
      </c>
      <c r="AF44" s="252" t="s">
        <v>3389</v>
      </c>
      <c r="AG44" s="252" t="s">
        <v>3381</v>
      </c>
      <c r="AH44" s="4">
        <v>179</v>
      </c>
      <c r="AI44" s="252"/>
      <c r="AJ44" s="252" t="s">
        <v>3422</v>
      </c>
      <c r="AK44" s="4">
        <v>13474945153</v>
      </c>
      <c r="AL44" s="4">
        <v>15947206607</v>
      </c>
      <c r="AM44" s="252" t="s">
        <v>3368</v>
      </c>
      <c r="AN44" s="252">
        <v>41821</v>
      </c>
      <c r="AO44" s="4" t="s">
        <v>3577</v>
      </c>
      <c r="AP44" s="4" t="s">
        <v>3578</v>
      </c>
      <c r="AQ44" s="253"/>
      <c r="AR44" s="253"/>
      <c r="AS44" s="253"/>
      <c r="AT44" s="253"/>
      <c r="AU44" s="239"/>
      <c r="AV44" s="254">
        <v>45056</v>
      </c>
      <c r="AW44" s="254">
        <v>45116</v>
      </c>
      <c r="AX44" s="255" t="s">
        <v>3324</v>
      </c>
      <c r="AY44" s="241" t="s">
        <v>3311</v>
      </c>
      <c r="AZ44" s="232">
        <v>45056</v>
      </c>
      <c r="BA44" s="232">
        <v>45473</v>
      </c>
      <c r="BB44" s="241">
        <v>2</v>
      </c>
      <c r="BC44" s="241" t="s">
        <v>3325</v>
      </c>
      <c r="BD44" s="241" t="s">
        <v>3325</v>
      </c>
      <c r="BE44" s="241" t="s">
        <v>3325</v>
      </c>
      <c r="BF44" s="241" t="s">
        <v>3325</v>
      </c>
      <c r="BG44" s="241">
        <v>0</v>
      </c>
      <c r="BH44" s="241">
        <v>0</v>
      </c>
      <c r="BI44" s="256"/>
      <c r="BJ44" s="242"/>
      <c r="BK44" s="243" t="s">
        <v>3325</v>
      </c>
      <c r="BL44" s="257"/>
      <c r="BM44" s="257"/>
      <c r="BN44" s="257"/>
      <c r="BO44" s="257"/>
      <c r="BP44" s="257"/>
      <c r="BQ44" s="242"/>
      <c r="BR44" s="244" t="s">
        <v>3453</v>
      </c>
      <c r="BS44" s="243" t="s">
        <v>3325</v>
      </c>
      <c r="BT44" s="243" t="s">
        <v>3325</v>
      </c>
      <c r="BU44" s="243" t="s">
        <v>3325</v>
      </c>
      <c r="BV44" s="243" t="s">
        <v>3325</v>
      </c>
      <c r="BW44" s="243" t="s">
        <v>3325</v>
      </c>
      <c r="BX44" s="243" t="s">
        <v>3325</v>
      </c>
      <c r="BY44" s="256"/>
      <c r="BZ44" s="256" t="s">
        <v>3325</v>
      </c>
      <c r="CA44" s="256"/>
      <c r="CB44" s="256"/>
      <c r="CC44" s="256"/>
      <c r="CD44" s="256"/>
      <c r="CE44" s="256"/>
      <c r="CF44" s="245" t="s">
        <v>3445</v>
      </c>
      <c r="CG44" s="258"/>
      <c r="CH44" s="260"/>
      <c r="CI44" s="259"/>
      <c r="CJ44" s="259"/>
      <c r="CK44" s="259"/>
      <c r="CL44" s="259"/>
      <c r="CM44" s="259"/>
    </row>
    <row r="45" customFormat="1" customHeight="1" spans="1:91">
      <c r="A45" s="3">
        <f t="shared" si="0"/>
        <v>44</v>
      </c>
      <c r="B45" s="155" t="str">
        <f t="shared" si="1"/>
        <v>21122119770210183X</v>
      </c>
      <c r="C45" s="230" t="s">
        <v>3311</v>
      </c>
      <c r="D45" s="230" t="s">
        <v>3392</v>
      </c>
      <c r="E45" s="230" t="s">
        <v>1632</v>
      </c>
      <c r="F45" s="230" t="s">
        <v>354</v>
      </c>
      <c r="G45" s="198">
        <v>0</v>
      </c>
      <c r="H45" s="198">
        <v>0</v>
      </c>
      <c r="I45" s="198">
        <f t="shared" si="2"/>
        <v>0</v>
      </c>
      <c r="J45" s="4" t="s">
        <v>109</v>
      </c>
      <c r="K45" s="4" t="s">
        <v>3579</v>
      </c>
      <c r="L45" s="6"/>
      <c r="M45" s="4"/>
      <c r="N45" s="4"/>
      <c r="O45" s="4"/>
      <c r="P45" s="4"/>
      <c r="Q45" s="4"/>
      <c r="R45" s="231" t="s">
        <v>312</v>
      </c>
      <c r="S45" s="3"/>
      <c r="T45" s="3" t="s">
        <v>3314</v>
      </c>
      <c r="U45" s="232">
        <v>41294</v>
      </c>
      <c r="V45" s="233">
        <f ca="1" t="shared" si="7"/>
        <v>13.5</v>
      </c>
      <c r="W45" s="230" t="s">
        <v>3336</v>
      </c>
      <c r="X45" s="234" t="str">
        <f t="shared" si="8"/>
        <v>男</v>
      </c>
      <c r="Y45" s="3" t="s">
        <v>3316</v>
      </c>
      <c r="Z45" s="232" t="str">
        <f t="shared" si="9"/>
        <v>1977-02-10</v>
      </c>
      <c r="AA45" s="235" t="s">
        <v>3580</v>
      </c>
      <c r="AB45" s="3" t="s">
        <v>355</v>
      </c>
      <c r="AC45" s="4" t="s">
        <v>3581</v>
      </c>
      <c r="AD45" s="247">
        <v>46500</v>
      </c>
      <c r="AE45" s="234">
        <f ca="1" t="shared" si="10"/>
        <v>49</v>
      </c>
      <c r="AF45" s="3" t="s">
        <v>3389</v>
      </c>
      <c r="AG45" s="3" t="s">
        <v>3381</v>
      </c>
      <c r="AH45" s="3">
        <v>176</v>
      </c>
      <c r="AI45" s="230" t="s">
        <v>3450</v>
      </c>
      <c r="AJ45" s="3" t="s">
        <v>3397</v>
      </c>
      <c r="AK45" s="230">
        <v>14747969346</v>
      </c>
      <c r="AL45" s="230">
        <v>14747969341</v>
      </c>
      <c r="AM45" s="236" t="s">
        <v>3403</v>
      </c>
      <c r="AN45" s="237">
        <v>44408</v>
      </c>
      <c r="AO45" s="236" t="s">
        <v>3501</v>
      </c>
      <c r="AP45" s="236" t="s">
        <v>3582</v>
      </c>
      <c r="AQ45" s="238"/>
      <c r="AR45" s="238"/>
      <c r="AS45" s="238"/>
      <c r="AT45" s="238"/>
      <c r="AU45" s="239"/>
      <c r="AV45" s="240">
        <v>41294</v>
      </c>
      <c r="AW45" s="240" t="s">
        <v>3333</v>
      </c>
      <c r="AX45" s="241" t="s">
        <v>3324</v>
      </c>
      <c r="AY45" s="241" t="s">
        <v>3311</v>
      </c>
      <c r="AZ45" s="232">
        <v>44743</v>
      </c>
      <c r="BA45" s="232">
        <v>45473</v>
      </c>
      <c r="BB45" s="241">
        <v>2</v>
      </c>
      <c r="BC45" s="241" t="s">
        <v>3325</v>
      </c>
      <c r="BD45" s="241" t="s">
        <v>3325</v>
      </c>
      <c r="BE45" s="241" t="s">
        <v>3325</v>
      </c>
      <c r="BF45" s="241" t="s">
        <v>3325</v>
      </c>
      <c r="BG45" s="241">
        <v>0</v>
      </c>
      <c r="BH45" s="241">
        <v>0</v>
      </c>
      <c r="BI45" s="241"/>
      <c r="BJ45" s="242"/>
      <c r="BK45" s="243" t="s">
        <v>3325</v>
      </c>
      <c r="BL45" s="243"/>
      <c r="BM45" s="243"/>
      <c r="BN45" s="243" t="s">
        <v>3325</v>
      </c>
      <c r="BO45" s="243"/>
      <c r="BP45" s="243"/>
      <c r="BQ45" s="242"/>
      <c r="BR45" s="244" t="s">
        <v>3460</v>
      </c>
      <c r="BS45" s="243"/>
      <c r="BT45" s="243"/>
      <c r="BU45" s="243"/>
      <c r="BV45" s="243"/>
      <c r="BW45" s="243"/>
      <c r="BX45" s="243"/>
      <c r="BY45" s="243"/>
      <c r="BZ45" s="243"/>
      <c r="CA45" s="243"/>
      <c r="CB45" s="243"/>
      <c r="CC45" s="243"/>
      <c r="CD45" s="243"/>
      <c r="CE45" s="243"/>
      <c r="CF45" s="245"/>
      <c r="CG45" s="246"/>
      <c r="CH45" s="242"/>
      <c r="CI45" s="35"/>
      <c r="CJ45" s="35"/>
      <c r="CK45" s="35"/>
      <c r="CL45" s="35"/>
      <c r="CM45" s="35"/>
    </row>
    <row r="46" customFormat="1" customHeight="1" spans="1:91">
      <c r="A46" s="3">
        <f t="shared" si="0"/>
        <v>45</v>
      </c>
      <c r="B46" s="155" t="str">
        <f t="shared" si="1"/>
        <v>130521197406287516</v>
      </c>
      <c r="C46" s="230" t="s">
        <v>3311</v>
      </c>
      <c r="D46" s="230" t="s">
        <v>3392</v>
      </c>
      <c r="E46" s="230" t="s">
        <v>1515</v>
      </c>
      <c r="F46" s="230" t="s">
        <v>357</v>
      </c>
      <c r="G46" s="198">
        <v>0</v>
      </c>
      <c r="H46" s="198">
        <v>0</v>
      </c>
      <c r="I46" s="198">
        <f t="shared" si="2"/>
        <v>0</v>
      </c>
      <c r="J46" s="4" t="s">
        <v>109</v>
      </c>
      <c r="K46" s="4" t="s">
        <v>3579</v>
      </c>
      <c r="L46" s="6"/>
      <c r="M46" s="4"/>
      <c r="N46" s="4"/>
      <c r="O46" s="4"/>
      <c r="P46" s="4"/>
      <c r="Q46" s="4"/>
      <c r="R46" s="231" t="s">
        <v>312</v>
      </c>
      <c r="S46" s="3"/>
      <c r="T46" s="3" t="s">
        <v>3314</v>
      </c>
      <c r="U46" s="232">
        <v>41981</v>
      </c>
      <c r="V46" s="233">
        <f ca="1" t="shared" si="7"/>
        <v>11.6</v>
      </c>
      <c r="W46" s="230" t="s">
        <v>3336</v>
      </c>
      <c r="X46" s="234" t="str">
        <f t="shared" si="8"/>
        <v>男</v>
      </c>
      <c r="Y46" s="3" t="s">
        <v>3316</v>
      </c>
      <c r="Z46" s="232" t="str">
        <f t="shared" si="9"/>
        <v>1974-06-28</v>
      </c>
      <c r="AA46" s="235" t="s">
        <v>3583</v>
      </c>
      <c r="AB46" s="3" t="s">
        <v>358</v>
      </c>
      <c r="AC46" s="4" t="s">
        <v>3415</v>
      </c>
      <c r="AD46" s="247">
        <v>50322</v>
      </c>
      <c r="AE46" s="234">
        <f ca="1" t="shared" si="10"/>
        <v>52</v>
      </c>
      <c r="AF46" s="3" t="s">
        <v>3389</v>
      </c>
      <c r="AG46" s="3" t="s">
        <v>3381</v>
      </c>
      <c r="AH46" s="3">
        <v>171</v>
      </c>
      <c r="AI46" s="230" t="s">
        <v>3528</v>
      </c>
      <c r="AJ46" s="3" t="s">
        <v>3383</v>
      </c>
      <c r="AK46" s="230">
        <v>18832992590</v>
      </c>
      <c r="AL46" s="230">
        <v>15030950564</v>
      </c>
      <c r="AM46" s="236" t="s">
        <v>3488</v>
      </c>
      <c r="AN46" s="237">
        <v>34212</v>
      </c>
      <c r="AO46" s="236" t="s">
        <v>3584</v>
      </c>
      <c r="AP46" s="236" t="s">
        <v>253</v>
      </c>
      <c r="AQ46" s="238"/>
      <c r="AR46" s="238"/>
      <c r="AS46" s="238"/>
      <c r="AT46" s="238" t="s">
        <v>3542</v>
      </c>
      <c r="AU46" s="239"/>
      <c r="AV46" s="240">
        <v>41981</v>
      </c>
      <c r="AW46" s="240">
        <v>42043</v>
      </c>
      <c r="AX46" s="241" t="s">
        <v>3324</v>
      </c>
      <c r="AY46" s="241" t="s">
        <v>3311</v>
      </c>
      <c r="AZ46" s="232">
        <v>44562</v>
      </c>
      <c r="BA46" s="232">
        <v>45291</v>
      </c>
      <c r="BB46" s="241">
        <v>2</v>
      </c>
      <c r="BC46" s="241" t="s">
        <v>3325</v>
      </c>
      <c r="BD46" s="241" t="s">
        <v>3325</v>
      </c>
      <c r="BE46" s="241" t="s">
        <v>3325</v>
      </c>
      <c r="BF46" s="241" t="s">
        <v>3325</v>
      </c>
      <c r="BG46" s="241">
        <v>2</v>
      </c>
      <c r="BH46" s="241">
        <v>4</v>
      </c>
      <c r="BI46" s="241"/>
      <c r="BJ46" s="242"/>
      <c r="BK46" s="243" t="s">
        <v>3325</v>
      </c>
      <c r="BL46" s="243"/>
      <c r="BM46" s="243"/>
      <c r="BN46" s="243" t="s">
        <v>3325</v>
      </c>
      <c r="BO46" s="243"/>
      <c r="BP46" s="243"/>
      <c r="BQ46" s="242"/>
      <c r="BR46" s="244" t="s">
        <v>3533</v>
      </c>
      <c r="BS46" s="243" t="s">
        <v>3325</v>
      </c>
      <c r="BT46" s="243"/>
      <c r="BU46" s="243"/>
      <c r="BV46" s="243"/>
      <c r="BW46" s="243"/>
      <c r="BX46" s="243"/>
      <c r="BY46" s="243"/>
      <c r="BZ46" s="243"/>
      <c r="CA46" s="243"/>
      <c r="CB46" s="243"/>
      <c r="CC46" s="243" t="s">
        <v>3325</v>
      </c>
      <c r="CD46" s="243"/>
      <c r="CE46" s="243"/>
      <c r="CF46" s="245"/>
      <c r="CG46" s="246" t="s">
        <v>3534</v>
      </c>
      <c r="CH46" s="242"/>
      <c r="CI46" s="35"/>
      <c r="CJ46" s="35"/>
      <c r="CK46" s="35"/>
      <c r="CL46" s="35"/>
      <c r="CM46" s="35"/>
    </row>
    <row r="47" customFormat="1" customHeight="1" spans="1:91">
      <c r="A47" s="3">
        <f t="shared" si="0"/>
        <v>46</v>
      </c>
      <c r="B47" s="155" t="str">
        <f t="shared" si="1"/>
        <v>21070419740507621X</v>
      </c>
      <c r="C47" s="230" t="s">
        <v>3311</v>
      </c>
      <c r="D47" s="230" t="s">
        <v>3392</v>
      </c>
      <c r="E47" s="230" t="s">
        <v>1582</v>
      </c>
      <c r="F47" s="230" t="s">
        <v>360</v>
      </c>
      <c r="G47" s="198">
        <v>0</v>
      </c>
      <c r="H47" s="198">
        <v>0</v>
      </c>
      <c r="I47" s="198">
        <f t="shared" si="2"/>
        <v>0</v>
      </c>
      <c r="J47" s="4" t="s">
        <v>109</v>
      </c>
      <c r="K47" s="4" t="s">
        <v>3579</v>
      </c>
      <c r="L47" s="6"/>
      <c r="M47" s="4"/>
      <c r="N47" s="4"/>
      <c r="O47" s="4"/>
      <c r="P47" s="4"/>
      <c r="Q47" s="4"/>
      <c r="R47" s="231" t="s">
        <v>312</v>
      </c>
      <c r="S47" s="3"/>
      <c r="T47" s="3" t="s">
        <v>3314</v>
      </c>
      <c r="U47" s="232">
        <v>41981</v>
      </c>
      <c r="V47" s="233">
        <f ca="1" t="shared" si="7"/>
        <v>11.6</v>
      </c>
      <c r="W47" s="230" t="s">
        <v>3336</v>
      </c>
      <c r="X47" s="234" t="str">
        <f t="shared" si="8"/>
        <v>男</v>
      </c>
      <c r="Y47" s="3" t="s">
        <v>3316</v>
      </c>
      <c r="Z47" s="232" t="str">
        <f t="shared" si="9"/>
        <v>1974-05-07</v>
      </c>
      <c r="AA47" s="235" t="s">
        <v>3585</v>
      </c>
      <c r="AB47" s="3" t="s">
        <v>361</v>
      </c>
      <c r="AC47" s="4" t="s">
        <v>3586</v>
      </c>
      <c r="AD47" s="232">
        <v>47995</v>
      </c>
      <c r="AE47" s="234">
        <f ca="1" t="shared" si="10"/>
        <v>52</v>
      </c>
      <c r="AF47" s="3" t="s">
        <v>3389</v>
      </c>
      <c r="AG47" s="3" t="s">
        <v>3381</v>
      </c>
      <c r="AH47" s="3">
        <v>178</v>
      </c>
      <c r="AI47" s="230" t="s">
        <v>3382</v>
      </c>
      <c r="AJ47" s="3" t="s">
        <v>3438</v>
      </c>
      <c r="AK47" s="230">
        <v>18647769689</v>
      </c>
      <c r="AL47" s="230">
        <v>13842985220</v>
      </c>
      <c r="AM47" s="236" t="s">
        <v>3488</v>
      </c>
      <c r="AN47" s="237">
        <v>44193</v>
      </c>
      <c r="AO47" s="236" t="s">
        <v>3587</v>
      </c>
      <c r="AP47" s="236" t="s">
        <v>3497</v>
      </c>
      <c r="AQ47" s="238"/>
      <c r="AR47" s="238" t="s">
        <v>3588</v>
      </c>
      <c r="AS47" s="238"/>
      <c r="AT47" s="238"/>
      <c r="AU47" s="239"/>
      <c r="AV47" s="240">
        <v>41981</v>
      </c>
      <c r="AW47" s="240">
        <v>42043</v>
      </c>
      <c r="AX47" s="241" t="s">
        <v>3324</v>
      </c>
      <c r="AY47" s="241" t="s">
        <v>3311</v>
      </c>
      <c r="AZ47" s="232">
        <v>44562</v>
      </c>
      <c r="BA47" s="232">
        <v>45291</v>
      </c>
      <c r="BB47" s="241">
        <v>2</v>
      </c>
      <c r="BC47" s="241" t="s">
        <v>3325</v>
      </c>
      <c r="BD47" s="241" t="s">
        <v>3325</v>
      </c>
      <c r="BE47" s="241" t="s">
        <v>3325</v>
      </c>
      <c r="BF47" s="241" t="s">
        <v>3325</v>
      </c>
      <c r="BG47" s="241">
        <v>2</v>
      </c>
      <c r="BH47" s="241">
        <v>4</v>
      </c>
      <c r="BI47" s="241"/>
      <c r="BJ47" s="242"/>
      <c r="BK47" s="243" t="s">
        <v>3325</v>
      </c>
      <c r="BL47" s="243"/>
      <c r="BM47" s="243" t="s">
        <v>3325</v>
      </c>
      <c r="BN47" s="243" t="s">
        <v>3325</v>
      </c>
      <c r="BO47" s="243"/>
      <c r="BP47" s="243"/>
      <c r="BQ47" s="242"/>
      <c r="BR47" s="244" t="s">
        <v>3533</v>
      </c>
      <c r="BS47" s="243" t="s">
        <v>3325</v>
      </c>
      <c r="BT47" s="243" t="s">
        <v>3325</v>
      </c>
      <c r="BU47" s="243"/>
      <c r="BV47" s="243"/>
      <c r="BW47" s="243"/>
      <c r="BX47" s="243"/>
      <c r="BY47" s="243"/>
      <c r="BZ47" s="243"/>
      <c r="CA47" s="243"/>
      <c r="CB47" s="243"/>
      <c r="CC47" s="243" t="s">
        <v>3325</v>
      </c>
      <c r="CD47" s="243"/>
      <c r="CE47" s="243"/>
      <c r="CF47" s="245"/>
      <c r="CG47" s="246" t="s">
        <v>3589</v>
      </c>
      <c r="CH47" s="242"/>
      <c r="CI47" s="35"/>
      <c r="CJ47" s="35"/>
      <c r="CK47" s="35"/>
      <c r="CL47" s="35"/>
      <c r="CM47" s="35"/>
    </row>
    <row r="48" customFormat="1" customHeight="1" spans="1:91">
      <c r="A48" s="3">
        <f t="shared" si="0"/>
        <v>47</v>
      </c>
      <c r="B48" s="155" t="str">
        <f t="shared" si="1"/>
        <v>150429197412163615</v>
      </c>
      <c r="C48" s="230" t="s">
        <v>3311</v>
      </c>
      <c r="D48" s="230" t="s">
        <v>3392</v>
      </c>
      <c r="E48" s="230" t="s">
        <v>1453</v>
      </c>
      <c r="F48" s="230" t="s">
        <v>363</v>
      </c>
      <c r="G48" s="198">
        <v>0</v>
      </c>
      <c r="H48" s="198">
        <v>0</v>
      </c>
      <c r="I48" s="198">
        <f t="shared" si="2"/>
        <v>0</v>
      </c>
      <c r="J48" s="4" t="s">
        <v>109</v>
      </c>
      <c r="K48" s="4" t="s">
        <v>3579</v>
      </c>
      <c r="L48" s="6"/>
      <c r="M48" s="4"/>
      <c r="N48" s="4"/>
      <c r="O48" s="4"/>
      <c r="P48" s="4"/>
      <c r="Q48" s="4"/>
      <c r="R48" s="231" t="s">
        <v>312</v>
      </c>
      <c r="S48" s="3"/>
      <c r="T48" s="3" t="s">
        <v>3314</v>
      </c>
      <c r="U48" s="232">
        <v>42688</v>
      </c>
      <c r="V48" s="233">
        <f ca="1" t="shared" si="7"/>
        <v>9.6</v>
      </c>
      <c r="W48" s="230" t="s">
        <v>3336</v>
      </c>
      <c r="X48" s="234" t="str">
        <f t="shared" si="8"/>
        <v>男</v>
      </c>
      <c r="Y48" s="3" t="s">
        <v>3316</v>
      </c>
      <c r="Z48" s="232" t="str">
        <f t="shared" si="9"/>
        <v>1974-12-16</v>
      </c>
      <c r="AA48" s="235" t="s">
        <v>3590</v>
      </c>
      <c r="AB48" s="3" t="s">
        <v>364</v>
      </c>
      <c r="AC48" s="4" t="s">
        <v>3539</v>
      </c>
      <c r="AD48" s="247">
        <v>46180</v>
      </c>
      <c r="AE48" s="234">
        <f ca="1" t="shared" si="10"/>
        <v>52</v>
      </c>
      <c r="AF48" s="3" t="s">
        <v>3389</v>
      </c>
      <c r="AG48" s="3" t="s">
        <v>3381</v>
      </c>
      <c r="AH48" s="3">
        <v>165</v>
      </c>
      <c r="AI48" s="230" t="s">
        <v>253</v>
      </c>
      <c r="AJ48" s="3" t="s">
        <v>3383</v>
      </c>
      <c r="AK48" s="230">
        <v>15947551297</v>
      </c>
      <c r="AL48" s="230">
        <v>13789792972</v>
      </c>
      <c r="AM48" s="236" t="s">
        <v>3518</v>
      </c>
      <c r="AN48" s="237">
        <v>33390</v>
      </c>
      <c r="AO48" s="236" t="s">
        <v>3591</v>
      </c>
      <c r="AP48" s="236" t="s">
        <v>253</v>
      </c>
      <c r="AQ48" s="238"/>
      <c r="AR48" s="238"/>
      <c r="AS48" s="238"/>
      <c r="AT48" s="238"/>
      <c r="AU48" s="239"/>
      <c r="AV48" s="240">
        <v>42688</v>
      </c>
      <c r="AW48" s="240">
        <v>42748</v>
      </c>
      <c r="AX48" s="241" t="s">
        <v>3324</v>
      </c>
      <c r="AY48" s="241" t="s">
        <v>3311</v>
      </c>
      <c r="AZ48" s="232">
        <v>44562</v>
      </c>
      <c r="BA48" s="232">
        <v>45291</v>
      </c>
      <c r="BB48" s="241">
        <v>2</v>
      </c>
      <c r="BC48" s="241" t="s">
        <v>3325</v>
      </c>
      <c r="BD48" s="241" t="s">
        <v>3325</v>
      </c>
      <c r="BE48" s="241" t="s">
        <v>3325</v>
      </c>
      <c r="BF48" s="241" t="s">
        <v>3325</v>
      </c>
      <c r="BG48" s="241">
        <v>1</v>
      </c>
      <c r="BH48" s="241">
        <v>2</v>
      </c>
      <c r="BI48" s="241"/>
      <c r="BJ48" s="242"/>
      <c r="BK48" s="243" t="s">
        <v>3325</v>
      </c>
      <c r="BL48" s="243"/>
      <c r="BM48" s="243"/>
      <c r="BN48" s="243" t="s">
        <v>3325</v>
      </c>
      <c r="BO48" s="243"/>
      <c r="BP48" s="243"/>
      <c r="BQ48" s="242"/>
      <c r="BR48" s="244" t="s">
        <v>3592</v>
      </c>
      <c r="BS48" s="243" t="s">
        <v>3325</v>
      </c>
      <c r="BT48" s="243"/>
      <c r="BU48" s="243"/>
      <c r="BV48" s="243"/>
      <c r="BW48" s="243" t="s">
        <v>3325</v>
      </c>
      <c r="BX48" s="243"/>
      <c r="BY48" s="243"/>
      <c r="BZ48" s="243"/>
      <c r="CA48" s="243"/>
      <c r="CB48" s="243"/>
      <c r="CC48" s="243" t="s">
        <v>3325</v>
      </c>
      <c r="CD48" s="243"/>
      <c r="CE48" s="243"/>
      <c r="CF48" s="245"/>
      <c r="CG48" s="246"/>
      <c r="CH48" s="242"/>
      <c r="CI48" s="35"/>
      <c r="CJ48" s="35"/>
      <c r="CK48" s="35"/>
      <c r="CL48" s="35"/>
      <c r="CM48" s="35"/>
    </row>
    <row r="49" customFormat="1" customHeight="1" spans="1:91">
      <c r="A49" s="3">
        <f t="shared" si="0"/>
        <v>48</v>
      </c>
      <c r="B49" s="155" t="str">
        <f t="shared" si="1"/>
        <v>210124197404192617</v>
      </c>
      <c r="C49" s="230" t="s">
        <v>3311</v>
      </c>
      <c r="D49" s="230" t="s">
        <v>3392</v>
      </c>
      <c r="E49" s="230" t="s">
        <v>1480</v>
      </c>
      <c r="F49" s="230" t="s">
        <v>366</v>
      </c>
      <c r="G49" s="198">
        <v>0</v>
      </c>
      <c r="H49" s="198">
        <v>0</v>
      </c>
      <c r="I49" s="198">
        <f t="shared" si="2"/>
        <v>0</v>
      </c>
      <c r="J49" s="4" t="s">
        <v>109</v>
      </c>
      <c r="K49" s="4" t="s">
        <v>3579</v>
      </c>
      <c r="L49" s="6"/>
      <c r="M49" s="4"/>
      <c r="N49" s="4"/>
      <c r="O49" s="4"/>
      <c r="P49" s="4"/>
      <c r="Q49" s="4"/>
      <c r="R49" s="231" t="s">
        <v>312</v>
      </c>
      <c r="S49" s="3"/>
      <c r="T49" s="3" t="s">
        <v>3314</v>
      </c>
      <c r="U49" s="232">
        <v>42808</v>
      </c>
      <c r="V49" s="233">
        <f ca="1" t="shared" si="7"/>
        <v>9.3</v>
      </c>
      <c r="W49" s="230" t="s">
        <v>3336</v>
      </c>
      <c r="X49" s="234" t="str">
        <f t="shared" si="8"/>
        <v>男</v>
      </c>
      <c r="Y49" s="3" t="s">
        <v>3316</v>
      </c>
      <c r="Z49" s="232" t="str">
        <f t="shared" si="9"/>
        <v>1974-04-19</v>
      </c>
      <c r="AA49" s="235" t="s">
        <v>3593</v>
      </c>
      <c r="AB49" s="3" t="s">
        <v>367</v>
      </c>
      <c r="AC49" s="4" t="s">
        <v>3594</v>
      </c>
      <c r="AD49" s="247">
        <v>46008</v>
      </c>
      <c r="AE49" s="234">
        <f ca="1" t="shared" si="10"/>
        <v>52</v>
      </c>
      <c r="AF49" s="3" t="s">
        <v>3389</v>
      </c>
      <c r="AG49" s="3" t="s">
        <v>3381</v>
      </c>
      <c r="AH49" s="3">
        <v>177</v>
      </c>
      <c r="AI49" s="230" t="s">
        <v>3382</v>
      </c>
      <c r="AJ49" s="3" t="s">
        <v>3397</v>
      </c>
      <c r="AK49" s="230">
        <v>17097446118</v>
      </c>
      <c r="AL49" s="230">
        <v>13478207499</v>
      </c>
      <c r="AM49" s="236" t="s">
        <v>3403</v>
      </c>
      <c r="AN49" s="237">
        <v>33420</v>
      </c>
      <c r="AO49" s="236" t="s">
        <v>3595</v>
      </c>
      <c r="AP49" s="236" t="s">
        <v>253</v>
      </c>
      <c r="AQ49" s="238"/>
      <c r="AR49" s="238" t="s">
        <v>3472</v>
      </c>
      <c r="AS49" s="238"/>
      <c r="AT49" s="238"/>
      <c r="AU49" s="239"/>
      <c r="AV49" s="240">
        <v>42808</v>
      </c>
      <c r="AW49" s="240">
        <v>42868</v>
      </c>
      <c r="AX49" s="241" t="s">
        <v>3324</v>
      </c>
      <c r="AY49" s="241" t="s">
        <v>3311</v>
      </c>
      <c r="AZ49" s="232">
        <v>44652</v>
      </c>
      <c r="BA49" s="232">
        <v>45382</v>
      </c>
      <c r="BB49" s="241">
        <v>2</v>
      </c>
      <c r="BC49" s="241" t="s">
        <v>3325</v>
      </c>
      <c r="BD49" s="241" t="s">
        <v>3325</v>
      </c>
      <c r="BE49" s="241" t="s">
        <v>3325</v>
      </c>
      <c r="BF49" s="241" t="s">
        <v>3325</v>
      </c>
      <c r="BG49" s="241">
        <v>1</v>
      </c>
      <c r="BH49" s="241">
        <v>2</v>
      </c>
      <c r="BI49" s="241"/>
      <c r="BJ49" s="242"/>
      <c r="BK49" s="243" t="s">
        <v>3325</v>
      </c>
      <c r="BL49" s="243"/>
      <c r="BM49" s="243" t="s">
        <v>3325</v>
      </c>
      <c r="BN49" s="243" t="s">
        <v>3325</v>
      </c>
      <c r="BO49" s="243"/>
      <c r="BP49" s="243"/>
      <c r="BQ49" s="242"/>
      <c r="BR49" s="244" t="s">
        <v>3468</v>
      </c>
      <c r="BS49" s="243" t="s">
        <v>3325</v>
      </c>
      <c r="BT49" s="243" t="s">
        <v>3325</v>
      </c>
      <c r="BU49" s="243"/>
      <c r="BV49" s="243"/>
      <c r="BW49" s="243" t="s">
        <v>3325</v>
      </c>
      <c r="BX49" s="243"/>
      <c r="BY49" s="243"/>
      <c r="BZ49" s="243"/>
      <c r="CA49" s="243"/>
      <c r="CB49" s="243"/>
      <c r="CC49" s="243" t="s">
        <v>3325</v>
      </c>
      <c r="CD49" s="243"/>
      <c r="CE49" s="243"/>
      <c r="CF49" s="245"/>
      <c r="CG49" s="246"/>
      <c r="CH49" s="242"/>
      <c r="CI49" s="35"/>
      <c r="CJ49" s="35"/>
      <c r="CK49" s="35"/>
      <c r="CL49" s="35"/>
      <c r="CM49" s="35"/>
    </row>
    <row r="50" customFormat="1" customHeight="1" spans="1:91">
      <c r="A50" s="3">
        <f t="shared" si="0"/>
        <v>49</v>
      </c>
      <c r="B50" s="155" t="str">
        <f t="shared" si="1"/>
        <v>370826198403242838</v>
      </c>
      <c r="C50" s="230" t="s">
        <v>3311</v>
      </c>
      <c r="D50" s="230" t="s">
        <v>3392</v>
      </c>
      <c r="E50" s="230" t="s">
        <v>1573</v>
      </c>
      <c r="F50" s="230" t="s">
        <v>108</v>
      </c>
      <c r="G50" s="198">
        <v>0</v>
      </c>
      <c r="H50" s="198">
        <v>0</v>
      </c>
      <c r="I50" s="198">
        <f t="shared" si="2"/>
        <v>0</v>
      </c>
      <c r="J50" s="4" t="s">
        <v>109</v>
      </c>
      <c r="K50" s="4" t="s">
        <v>3596</v>
      </c>
      <c r="L50" s="6"/>
      <c r="M50" s="4"/>
      <c r="N50" s="4"/>
      <c r="O50" s="4"/>
      <c r="P50" s="4"/>
      <c r="Q50" s="4"/>
      <c r="R50" s="231" t="s">
        <v>312</v>
      </c>
      <c r="S50" s="3"/>
      <c r="T50" s="3" t="s">
        <v>3314</v>
      </c>
      <c r="U50" s="232">
        <v>42438</v>
      </c>
      <c r="V50" s="233">
        <f ca="1" t="shared" si="7"/>
        <v>10.3</v>
      </c>
      <c r="W50" s="230" t="s">
        <v>3336</v>
      </c>
      <c r="X50" s="234" t="str">
        <f t="shared" si="8"/>
        <v>男</v>
      </c>
      <c r="Y50" s="3" t="s">
        <v>3316</v>
      </c>
      <c r="Z50" s="232" t="str">
        <f t="shared" si="9"/>
        <v>1984-03-24</v>
      </c>
      <c r="AA50" s="235" t="s">
        <v>3597</v>
      </c>
      <c r="AB50" s="3" t="s">
        <v>369</v>
      </c>
      <c r="AC50" s="4" t="s">
        <v>3471</v>
      </c>
      <c r="AD50" s="247">
        <v>50231</v>
      </c>
      <c r="AE50" s="234">
        <f ca="1" t="shared" si="10"/>
        <v>42</v>
      </c>
      <c r="AF50" s="3" t="s">
        <v>3389</v>
      </c>
      <c r="AG50" s="3" t="s">
        <v>3381</v>
      </c>
      <c r="AH50" s="3">
        <v>178</v>
      </c>
      <c r="AI50" s="230" t="s">
        <v>3382</v>
      </c>
      <c r="AJ50" s="3" t="s">
        <v>3438</v>
      </c>
      <c r="AK50" s="230">
        <v>15149436941</v>
      </c>
      <c r="AL50" s="230">
        <v>18052207900</v>
      </c>
      <c r="AM50" s="236" t="s">
        <v>3403</v>
      </c>
      <c r="AN50" s="237">
        <v>38898</v>
      </c>
      <c r="AO50" s="236" t="s">
        <v>3598</v>
      </c>
      <c r="AP50" s="236" t="s">
        <v>3599</v>
      </c>
      <c r="AQ50" s="238"/>
      <c r="AR50" s="238"/>
      <c r="AS50" s="238" t="s">
        <v>3466</v>
      </c>
      <c r="AT50" s="238" t="s">
        <v>3503</v>
      </c>
      <c r="AU50" s="239"/>
      <c r="AV50" s="240">
        <v>42438</v>
      </c>
      <c r="AW50" s="240">
        <v>42499</v>
      </c>
      <c r="AX50" s="241" t="s">
        <v>3324</v>
      </c>
      <c r="AY50" s="241" t="s">
        <v>3311</v>
      </c>
      <c r="AZ50" s="232">
        <v>44287</v>
      </c>
      <c r="BA50" s="232">
        <v>45747</v>
      </c>
      <c r="BB50" s="241">
        <v>2</v>
      </c>
      <c r="BC50" s="241" t="s">
        <v>3325</v>
      </c>
      <c r="BD50" s="241" t="s">
        <v>3325</v>
      </c>
      <c r="BE50" s="241" t="s">
        <v>3325</v>
      </c>
      <c r="BF50" s="241" t="s">
        <v>3325</v>
      </c>
      <c r="BG50" s="241">
        <v>1</v>
      </c>
      <c r="BH50" s="241">
        <v>2</v>
      </c>
      <c r="BI50" s="241"/>
      <c r="BJ50" s="242"/>
      <c r="BK50" s="243" t="s">
        <v>3325</v>
      </c>
      <c r="BL50" s="243"/>
      <c r="BM50" s="243"/>
      <c r="BN50" s="243" t="s">
        <v>3325</v>
      </c>
      <c r="BO50" s="243"/>
      <c r="BP50" s="243"/>
      <c r="BQ50" s="242"/>
      <c r="BR50" s="244" t="s">
        <v>3592</v>
      </c>
      <c r="BS50" s="243" t="s">
        <v>3325</v>
      </c>
      <c r="BT50" s="243" t="s">
        <v>3325</v>
      </c>
      <c r="BU50" s="243"/>
      <c r="BV50" s="243"/>
      <c r="BW50" s="243"/>
      <c r="BX50" s="243"/>
      <c r="BY50" s="243"/>
      <c r="BZ50" s="243"/>
      <c r="CA50" s="243"/>
      <c r="CB50" s="243"/>
      <c r="CC50" s="243" t="s">
        <v>3325</v>
      </c>
      <c r="CD50" s="243"/>
      <c r="CE50" s="243"/>
      <c r="CF50" s="245"/>
      <c r="CG50" s="246"/>
      <c r="CH50" s="242"/>
      <c r="CI50" s="35"/>
      <c r="CJ50" s="35"/>
      <c r="CK50" s="35"/>
      <c r="CL50" s="35"/>
      <c r="CM50" s="35"/>
    </row>
    <row r="51" customFormat="1" customHeight="1" spans="1:91">
      <c r="A51" s="3">
        <f t="shared" si="0"/>
        <v>50</v>
      </c>
      <c r="B51" s="155" t="str">
        <f t="shared" si="1"/>
        <v>130521198210167015</v>
      </c>
      <c r="C51" s="230" t="s">
        <v>3311</v>
      </c>
      <c r="D51" s="230" t="s">
        <v>3392</v>
      </c>
      <c r="E51" s="230" t="s">
        <v>1501</v>
      </c>
      <c r="F51" s="230" t="s">
        <v>502</v>
      </c>
      <c r="G51" s="198">
        <v>0</v>
      </c>
      <c r="H51" s="198">
        <v>0</v>
      </c>
      <c r="I51" s="198">
        <f t="shared" si="2"/>
        <v>0</v>
      </c>
      <c r="J51" s="4" t="s">
        <v>109</v>
      </c>
      <c r="K51" s="4" t="s">
        <v>3596</v>
      </c>
      <c r="L51" s="6"/>
      <c r="M51" s="4"/>
      <c r="N51" s="4"/>
      <c r="O51" s="4"/>
      <c r="P51" s="4"/>
      <c r="Q51" s="4"/>
      <c r="R51" s="231" t="s">
        <v>312</v>
      </c>
      <c r="S51" s="3"/>
      <c r="T51" s="3" t="s">
        <v>3314</v>
      </c>
      <c r="U51" s="232">
        <v>43167</v>
      </c>
      <c r="V51" s="233">
        <f ca="1" t="shared" si="7"/>
        <v>8.3</v>
      </c>
      <c r="W51" s="230" t="s">
        <v>3336</v>
      </c>
      <c r="X51" s="234" t="str">
        <f t="shared" si="8"/>
        <v>男</v>
      </c>
      <c r="Y51" s="3" t="s">
        <v>3316</v>
      </c>
      <c r="Z51" s="232" t="str">
        <f t="shared" si="9"/>
        <v>1982-10-16</v>
      </c>
      <c r="AA51" s="235" t="s">
        <v>3600</v>
      </c>
      <c r="AB51" s="3" t="s">
        <v>503</v>
      </c>
      <c r="AC51" s="4" t="s">
        <v>3415</v>
      </c>
      <c r="AD51" s="247">
        <v>50442</v>
      </c>
      <c r="AE51" s="234">
        <f ca="1" t="shared" si="10"/>
        <v>44</v>
      </c>
      <c r="AF51" s="3" t="s">
        <v>3389</v>
      </c>
      <c r="AG51" s="3" t="s">
        <v>3381</v>
      </c>
      <c r="AH51" s="3">
        <v>173</v>
      </c>
      <c r="AI51" s="230" t="s">
        <v>253</v>
      </c>
      <c r="AJ51" s="3" t="s">
        <v>3383</v>
      </c>
      <c r="AK51" s="230">
        <v>15134905646</v>
      </c>
      <c r="AL51" s="230">
        <v>18231928750</v>
      </c>
      <c r="AM51" s="236" t="s">
        <v>3488</v>
      </c>
      <c r="AN51" s="237">
        <v>43586</v>
      </c>
      <c r="AO51" s="236" t="s">
        <v>3601</v>
      </c>
      <c r="AP51" s="236" t="s">
        <v>253</v>
      </c>
      <c r="AQ51" s="238"/>
      <c r="AR51" s="238"/>
      <c r="AS51" s="238"/>
      <c r="AT51" s="238" t="s">
        <v>3467</v>
      </c>
      <c r="AU51" s="239"/>
      <c r="AV51" s="240">
        <v>43167</v>
      </c>
      <c r="AW51" s="240">
        <v>43227</v>
      </c>
      <c r="AX51" s="241" t="s">
        <v>3324</v>
      </c>
      <c r="AY51" s="241" t="s">
        <v>3311</v>
      </c>
      <c r="AZ51" s="232">
        <v>44287</v>
      </c>
      <c r="BA51" s="232">
        <v>45747</v>
      </c>
      <c r="BB51" s="241">
        <v>2</v>
      </c>
      <c r="BC51" s="241" t="s">
        <v>3325</v>
      </c>
      <c r="BD51" s="241" t="s">
        <v>3325</v>
      </c>
      <c r="BE51" s="241" t="s">
        <v>3325</v>
      </c>
      <c r="BF51" s="241" t="s">
        <v>3325</v>
      </c>
      <c r="BG51" s="241">
        <v>1</v>
      </c>
      <c r="BH51" s="241">
        <v>2</v>
      </c>
      <c r="BI51" s="241"/>
      <c r="BJ51" s="242"/>
      <c r="BK51" s="243" t="s">
        <v>3325</v>
      </c>
      <c r="BL51" s="243"/>
      <c r="BM51" s="243"/>
      <c r="BN51" s="243" t="s">
        <v>3325</v>
      </c>
      <c r="BO51" s="243"/>
      <c r="BP51" s="243"/>
      <c r="BQ51" s="242"/>
      <c r="BR51" s="244" t="s">
        <v>3507</v>
      </c>
      <c r="BS51" s="243" t="s">
        <v>3325</v>
      </c>
      <c r="BT51" s="243" t="s">
        <v>3325</v>
      </c>
      <c r="BU51" s="243"/>
      <c r="BV51" s="243"/>
      <c r="BW51" s="243" t="s">
        <v>3325</v>
      </c>
      <c r="BX51" s="243"/>
      <c r="BY51" s="243"/>
      <c r="BZ51" s="243"/>
      <c r="CA51" s="243"/>
      <c r="CB51" s="243"/>
      <c r="CC51" s="243" t="s">
        <v>3325</v>
      </c>
      <c r="CD51" s="243"/>
      <c r="CE51" s="243"/>
      <c r="CF51" s="245"/>
      <c r="CG51" s="246"/>
      <c r="CH51" s="242"/>
      <c r="CI51" s="35"/>
      <c r="CJ51" s="35"/>
      <c r="CK51" s="35"/>
      <c r="CL51" s="35"/>
      <c r="CM51" s="35"/>
    </row>
    <row r="52" customFormat="1" customHeight="1" spans="1:91">
      <c r="A52" s="3">
        <f t="shared" si="0"/>
        <v>51</v>
      </c>
      <c r="B52" s="155" t="str">
        <f t="shared" si="1"/>
        <v>150426197806080397</v>
      </c>
      <c r="C52" s="230" t="s">
        <v>3311</v>
      </c>
      <c r="D52" s="230" t="s">
        <v>3392</v>
      </c>
      <c r="E52" s="230" t="s">
        <v>1395</v>
      </c>
      <c r="F52" s="230" t="s">
        <v>374</v>
      </c>
      <c r="G52" s="198">
        <v>0</v>
      </c>
      <c r="H52" s="198">
        <v>0</v>
      </c>
      <c r="I52" s="198">
        <f t="shared" si="2"/>
        <v>0</v>
      </c>
      <c r="J52" s="4" t="s">
        <v>109</v>
      </c>
      <c r="K52" s="4" t="s">
        <v>3596</v>
      </c>
      <c r="L52" s="6"/>
      <c r="M52" s="4"/>
      <c r="N52" s="4"/>
      <c r="O52" s="4"/>
      <c r="P52" s="4"/>
      <c r="Q52" s="4"/>
      <c r="R52" s="231" t="s">
        <v>312</v>
      </c>
      <c r="S52" s="3"/>
      <c r="T52" s="3" t="s">
        <v>3314</v>
      </c>
      <c r="U52" s="232">
        <v>43209</v>
      </c>
      <c r="V52" s="233">
        <f ca="1" t="shared" si="7"/>
        <v>8.2</v>
      </c>
      <c r="W52" s="230" t="s">
        <v>3336</v>
      </c>
      <c r="X52" s="234" t="str">
        <f t="shared" si="8"/>
        <v>男</v>
      </c>
      <c r="Y52" s="3" t="s">
        <v>3316</v>
      </c>
      <c r="Z52" s="232" t="str">
        <f t="shared" si="9"/>
        <v>1978-06-08</v>
      </c>
      <c r="AA52" s="235" t="s">
        <v>3602</v>
      </c>
      <c r="AB52" s="3" t="s">
        <v>375</v>
      </c>
      <c r="AC52" s="4" t="s">
        <v>3603</v>
      </c>
      <c r="AD52" s="247">
        <v>49980</v>
      </c>
      <c r="AE52" s="234">
        <f ca="1" t="shared" si="10"/>
        <v>48</v>
      </c>
      <c r="AF52" s="3" t="s">
        <v>3389</v>
      </c>
      <c r="AG52" s="3" t="s">
        <v>3381</v>
      </c>
      <c r="AH52" s="3">
        <v>172</v>
      </c>
      <c r="AI52" s="230" t="s">
        <v>3450</v>
      </c>
      <c r="AJ52" s="3" t="s">
        <v>3383</v>
      </c>
      <c r="AK52" s="230">
        <v>18748018119</v>
      </c>
      <c r="AL52" s="230">
        <v>15048663313</v>
      </c>
      <c r="AM52" s="236" t="s">
        <v>3488</v>
      </c>
      <c r="AN52" s="237">
        <v>44646</v>
      </c>
      <c r="AO52" s="236" t="s">
        <v>3604</v>
      </c>
      <c r="AP52" s="236" t="s">
        <v>253</v>
      </c>
      <c r="AQ52" s="238"/>
      <c r="AR52" s="238" t="s">
        <v>3472</v>
      </c>
      <c r="AS52" s="238"/>
      <c r="AT52" s="238"/>
      <c r="AU52" s="239"/>
      <c r="AV52" s="240">
        <v>43209</v>
      </c>
      <c r="AW52" s="240">
        <v>43269</v>
      </c>
      <c r="AX52" s="241" t="s">
        <v>3324</v>
      </c>
      <c r="AY52" s="241" t="s">
        <v>3311</v>
      </c>
      <c r="AZ52" s="232">
        <v>44378</v>
      </c>
      <c r="BA52" s="232">
        <v>45107</v>
      </c>
      <c r="BB52" s="241">
        <v>2</v>
      </c>
      <c r="BC52" s="241" t="s">
        <v>3325</v>
      </c>
      <c r="BD52" s="241" t="s">
        <v>3325</v>
      </c>
      <c r="BE52" s="241" t="s">
        <v>3325</v>
      </c>
      <c r="BF52" s="241" t="s">
        <v>3325</v>
      </c>
      <c r="BG52" s="241">
        <v>1</v>
      </c>
      <c r="BH52" s="241">
        <v>2</v>
      </c>
      <c r="BI52" s="241"/>
      <c r="BJ52" s="242"/>
      <c r="BK52" s="243" t="s">
        <v>3325</v>
      </c>
      <c r="BL52" s="243"/>
      <c r="BM52" s="243" t="s">
        <v>3325</v>
      </c>
      <c r="BN52" s="243" t="s">
        <v>3325</v>
      </c>
      <c r="BO52" s="243"/>
      <c r="BP52" s="243"/>
      <c r="BQ52" s="242"/>
      <c r="BR52" s="244" t="s">
        <v>3507</v>
      </c>
      <c r="BS52" s="243" t="s">
        <v>3325</v>
      </c>
      <c r="BT52" s="243" t="s">
        <v>3325</v>
      </c>
      <c r="BU52" s="243"/>
      <c r="BV52" s="243"/>
      <c r="BW52" s="243" t="s">
        <v>3325</v>
      </c>
      <c r="BX52" s="243"/>
      <c r="BY52" s="243"/>
      <c r="BZ52" s="243"/>
      <c r="CA52" s="243"/>
      <c r="CB52" s="243"/>
      <c r="CC52" s="243" t="s">
        <v>3325</v>
      </c>
      <c r="CD52" s="243"/>
      <c r="CE52" s="243"/>
      <c r="CF52" s="245"/>
      <c r="CG52" s="246"/>
      <c r="CH52" s="242"/>
      <c r="CI52" s="35"/>
      <c r="CJ52" s="35"/>
      <c r="CK52" s="35"/>
      <c r="CL52" s="35"/>
      <c r="CM52" s="35"/>
    </row>
    <row r="53" customFormat="1" customHeight="1" spans="1:91">
      <c r="A53" s="3">
        <f t="shared" si="0"/>
        <v>52</v>
      </c>
      <c r="B53" s="483" t="str">
        <f t="shared" si="1"/>
        <v>130523198310251698</v>
      </c>
      <c r="C53" s="230" t="s">
        <v>3311</v>
      </c>
      <c r="D53" s="230" t="s">
        <v>3392</v>
      </c>
      <c r="E53" s="230" t="s">
        <v>3605</v>
      </c>
      <c r="F53" s="230" t="s">
        <v>380</v>
      </c>
      <c r="G53" s="198"/>
      <c r="H53" s="198"/>
      <c r="I53" s="198">
        <f t="shared" si="2"/>
        <v>0</v>
      </c>
      <c r="J53" s="230" t="s">
        <v>109</v>
      </c>
      <c r="K53" s="230" t="s">
        <v>3606</v>
      </c>
      <c r="L53" s="6"/>
      <c r="M53" s="230"/>
      <c r="N53" s="230"/>
      <c r="O53" s="230"/>
      <c r="P53" s="230"/>
      <c r="Q53" s="230"/>
      <c r="R53" s="230" t="s">
        <v>312</v>
      </c>
      <c r="S53" s="230"/>
      <c r="T53" s="3" t="s">
        <v>3314</v>
      </c>
      <c r="U53" s="261">
        <v>44968</v>
      </c>
      <c r="V53" s="233">
        <v>0</v>
      </c>
      <c r="W53" s="230" t="s">
        <v>3336</v>
      </c>
      <c r="X53" s="234" t="s">
        <v>3559</v>
      </c>
      <c r="Y53" s="3" t="s">
        <v>3316</v>
      </c>
      <c r="Z53" s="232" t="s">
        <v>3607</v>
      </c>
      <c r="AA53" s="4" t="s">
        <v>3608</v>
      </c>
      <c r="AB53" s="477" t="s">
        <v>381</v>
      </c>
      <c r="AC53" s="4" t="s">
        <v>3510</v>
      </c>
      <c r="AD53" s="252">
        <v>50639</v>
      </c>
      <c r="AE53" s="234">
        <v>40</v>
      </c>
      <c r="AF53" s="4" t="s">
        <v>3389</v>
      </c>
      <c r="AG53" s="4" t="s">
        <v>3381</v>
      </c>
      <c r="AH53" s="4">
        <v>168</v>
      </c>
      <c r="AI53" s="4" t="s">
        <v>3382</v>
      </c>
      <c r="AJ53" s="4"/>
      <c r="AK53" s="4">
        <v>13111206735</v>
      </c>
      <c r="AL53" s="4">
        <v>15031928763</v>
      </c>
      <c r="AM53" s="4" t="s">
        <v>3518</v>
      </c>
      <c r="AN53" s="237" t="s">
        <v>3609</v>
      </c>
      <c r="AO53" s="4" t="s">
        <v>3610</v>
      </c>
      <c r="AP53" s="4"/>
      <c r="AQ53" s="4"/>
      <c r="AR53" s="4"/>
      <c r="AS53" s="4"/>
      <c r="AT53" s="4"/>
      <c r="AU53" s="239"/>
      <c r="AV53" s="254">
        <v>44968</v>
      </c>
      <c r="AW53" s="254">
        <v>45026</v>
      </c>
      <c r="AX53" s="255" t="s">
        <v>3324</v>
      </c>
      <c r="AY53" s="241" t="s">
        <v>3311</v>
      </c>
      <c r="AZ53" s="232">
        <v>44968</v>
      </c>
      <c r="BA53" s="232">
        <v>45382</v>
      </c>
      <c r="BB53" s="241">
        <v>2</v>
      </c>
      <c r="BC53" s="241" t="s">
        <v>3325</v>
      </c>
      <c r="BD53" s="241" t="s">
        <v>3325</v>
      </c>
      <c r="BE53" s="241" t="s">
        <v>3325</v>
      </c>
      <c r="BF53" s="241" t="s">
        <v>3325</v>
      </c>
      <c r="BG53" s="241">
        <v>0</v>
      </c>
      <c r="BH53" s="241">
        <v>0</v>
      </c>
      <c r="BI53" s="256"/>
      <c r="BJ53" s="242"/>
      <c r="BK53" s="243" t="s">
        <v>3325</v>
      </c>
      <c r="BL53" s="243"/>
      <c r="BM53" s="243"/>
      <c r="BN53" s="243"/>
      <c r="BO53" s="243"/>
      <c r="BP53" s="243"/>
      <c r="BQ53" s="242"/>
      <c r="BR53" s="244" t="s">
        <v>3524</v>
      </c>
      <c r="BS53" s="243" t="s">
        <v>3325</v>
      </c>
      <c r="BT53" s="243" t="s">
        <v>3325</v>
      </c>
      <c r="BU53" s="243" t="s">
        <v>3325</v>
      </c>
      <c r="BV53" s="243" t="s">
        <v>3325</v>
      </c>
      <c r="BW53" s="243" t="s">
        <v>3325</v>
      </c>
      <c r="BX53" s="243" t="s">
        <v>3325</v>
      </c>
      <c r="BY53" s="256"/>
      <c r="BZ53" s="256"/>
      <c r="CA53" s="256"/>
      <c r="CB53" s="256"/>
      <c r="CC53" s="256"/>
      <c r="CD53" s="256"/>
      <c r="CE53" s="256"/>
      <c r="CF53" s="245" t="s">
        <v>3445</v>
      </c>
      <c r="CG53" s="258"/>
      <c r="CH53" s="260"/>
      <c r="CI53" s="259"/>
      <c r="CJ53" s="259"/>
      <c r="CK53" s="259"/>
      <c r="CL53" s="259"/>
      <c r="CM53" s="259"/>
    </row>
    <row r="54" customFormat="1" customHeight="1" spans="1:91">
      <c r="A54" s="3">
        <f t="shared" si="0"/>
        <v>53</v>
      </c>
      <c r="B54" s="155" t="str">
        <f t="shared" si="1"/>
        <v>370829199012251730</v>
      </c>
      <c r="C54" s="230" t="s">
        <v>3311</v>
      </c>
      <c r="D54" s="230" t="s">
        <v>3392</v>
      </c>
      <c r="E54" s="230" t="s">
        <v>1412</v>
      </c>
      <c r="F54" s="230" t="s">
        <v>383</v>
      </c>
      <c r="G54" s="198">
        <v>0</v>
      </c>
      <c r="H54" s="198">
        <v>0</v>
      </c>
      <c r="I54" s="198">
        <f t="shared" si="2"/>
        <v>0</v>
      </c>
      <c r="J54" s="4" t="s">
        <v>109</v>
      </c>
      <c r="K54" s="4" t="s">
        <v>3611</v>
      </c>
      <c r="L54" s="6"/>
      <c r="M54" s="4"/>
      <c r="N54" s="4"/>
      <c r="O54" s="4"/>
      <c r="P54" s="4"/>
      <c r="Q54" s="4"/>
      <c r="R54" s="231" t="s">
        <v>312</v>
      </c>
      <c r="S54" s="3"/>
      <c r="T54" s="3" t="s">
        <v>3314</v>
      </c>
      <c r="U54" s="232">
        <v>43537</v>
      </c>
      <c r="V54" s="233">
        <f ca="1" t="shared" ref="V54:V63" si="11">IF(U54="","",ROUND(YEARFRAC(U54,TODAY(),1),1))</f>
        <v>7.3</v>
      </c>
      <c r="W54" s="230" t="s">
        <v>3336</v>
      </c>
      <c r="X54" s="234" t="str">
        <f t="shared" ref="X54:X63" si="12">IF(MOD(RIGHT(LEFT(AB54,17)),2),"男","女")</f>
        <v>男</v>
      </c>
      <c r="Y54" s="3" t="s">
        <v>3316</v>
      </c>
      <c r="Z54" s="232" t="str">
        <f t="shared" ref="Z54:Z63" si="13">MID(AB54,7,4)&amp;"-"&amp;MID(AB54,11,2)&amp;"-"&amp;MID(AB54,13,2)</f>
        <v>1990-12-25</v>
      </c>
      <c r="AA54" s="235" t="s">
        <v>3612</v>
      </c>
      <c r="AB54" s="3" t="s">
        <v>384</v>
      </c>
      <c r="AC54" s="4" t="s">
        <v>3613</v>
      </c>
      <c r="AD54" s="247">
        <v>51859</v>
      </c>
      <c r="AE54" s="234">
        <f ca="1" t="shared" ref="AE54:AE63" si="14">YEAR(TODAY())-MID(AB54,7,4)</f>
        <v>36</v>
      </c>
      <c r="AF54" s="3" t="s">
        <v>3389</v>
      </c>
      <c r="AG54" s="3" t="s">
        <v>3480</v>
      </c>
      <c r="AH54" s="3">
        <v>170</v>
      </c>
      <c r="AI54" s="230" t="s">
        <v>3382</v>
      </c>
      <c r="AJ54" s="3" t="s">
        <v>3383</v>
      </c>
      <c r="AK54" s="230">
        <v>17560748497</v>
      </c>
      <c r="AL54" s="230">
        <v>17560748437</v>
      </c>
      <c r="AM54" s="236" t="s">
        <v>3488</v>
      </c>
      <c r="AN54" s="237">
        <v>41426</v>
      </c>
      <c r="AO54" s="236" t="s">
        <v>3614</v>
      </c>
      <c r="AP54" s="236" t="s">
        <v>3615</v>
      </c>
      <c r="AQ54" s="238"/>
      <c r="AR54" s="238"/>
      <c r="AS54" s="238"/>
      <c r="AT54" s="238" t="s">
        <v>3503</v>
      </c>
      <c r="AU54" s="239"/>
      <c r="AV54" s="240">
        <v>43537</v>
      </c>
      <c r="AW54" s="240">
        <v>43597</v>
      </c>
      <c r="AX54" s="241" t="s">
        <v>3324</v>
      </c>
      <c r="AY54" s="241" t="s">
        <v>3311</v>
      </c>
      <c r="AZ54" s="232">
        <v>44652</v>
      </c>
      <c r="BA54" s="232">
        <v>45383</v>
      </c>
      <c r="BB54" s="241">
        <v>2</v>
      </c>
      <c r="BC54" s="241" t="s">
        <v>3325</v>
      </c>
      <c r="BD54" s="241" t="s">
        <v>3325</v>
      </c>
      <c r="BE54" s="241" t="s">
        <v>3325</v>
      </c>
      <c r="BF54" s="241" t="s">
        <v>3325</v>
      </c>
      <c r="BG54" s="241">
        <v>1</v>
      </c>
      <c r="BH54" s="241">
        <v>2</v>
      </c>
      <c r="BI54" s="241"/>
      <c r="BJ54" s="242"/>
      <c r="BK54" s="243" t="s">
        <v>3325</v>
      </c>
      <c r="BL54" s="243"/>
      <c r="BM54" s="243"/>
      <c r="BN54" s="243" t="s">
        <v>3325</v>
      </c>
      <c r="BO54" s="243"/>
      <c r="BP54" s="243"/>
      <c r="BQ54" s="242"/>
      <c r="BR54" s="244" t="s">
        <v>3491</v>
      </c>
      <c r="BS54" s="243" t="s">
        <v>3325</v>
      </c>
      <c r="BT54" s="243" t="s">
        <v>3325</v>
      </c>
      <c r="BU54" s="243"/>
      <c r="BV54" s="243" t="s">
        <v>3325</v>
      </c>
      <c r="BW54" s="243" t="s">
        <v>3325</v>
      </c>
      <c r="BX54" s="243"/>
      <c r="BY54" s="243"/>
      <c r="BZ54" s="243"/>
      <c r="CA54" s="243"/>
      <c r="CB54" s="243"/>
      <c r="CC54" s="243" t="s">
        <v>3325</v>
      </c>
      <c r="CD54" s="243"/>
      <c r="CE54" s="243"/>
      <c r="CF54" s="245"/>
      <c r="CG54" s="246"/>
      <c r="CH54" s="242"/>
      <c r="CI54" s="35"/>
      <c r="CJ54" s="35"/>
      <c r="CK54" s="35"/>
      <c r="CL54" s="35"/>
      <c r="CM54" s="35"/>
    </row>
    <row r="55" customFormat="1" customHeight="1" spans="1:91">
      <c r="A55" s="3">
        <f t="shared" si="0"/>
        <v>54</v>
      </c>
      <c r="B55" s="155" t="str">
        <f t="shared" si="1"/>
        <v>320322197303160812</v>
      </c>
      <c r="C55" s="230" t="s">
        <v>3311</v>
      </c>
      <c r="D55" s="230" t="s">
        <v>3392</v>
      </c>
      <c r="E55" s="230" t="s">
        <v>1418</v>
      </c>
      <c r="F55" s="230" t="s">
        <v>386</v>
      </c>
      <c r="G55" s="198">
        <v>0</v>
      </c>
      <c r="H55" s="198">
        <v>0</v>
      </c>
      <c r="I55" s="198">
        <f t="shared" si="2"/>
        <v>0</v>
      </c>
      <c r="J55" s="4" t="s">
        <v>109</v>
      </c>
      <c r="K55" s="4" t="s">
        <v>3616</v>
      </c>
      <c r="L55" s="6"/>
      <c r="M55" s="4"/>
      <c r="N55" s="4"/>
      <c r="O55" s="4"/>
      <c r="P55" s="4"/>
      <c r="Q55" s="4"/>
      <c r="R55" s="231" t="s">
        <v>312</v>
      </c>
      <c r="S55" s="3"/>
      <c r="T55" s="3" t="s">
        <v>3314</v>
      </c>
      <c r="U55" s="232">
        <v>41323</v>
      </c>
      <c r="V55" s="233">
        <f ca="1" t="shared" si="11"/>
        <v>13.4</v>
      </c>
      <c r="W55" s="230" t="s">
        <v>3336</v>
      </c>
      <c r="X55" s="234" t="str">
        <f t="shared" si="12"/>
        <v>男</v>
      </c>
      <c r="Y55" s="3" t="s">
        <v>3316</v>
      </c>
      <c r="Z55" s="232" t="str">
        <f t="shared" si="13"/>
        <v>1973-03-16</v>
      </c>
      <c r="AA55" s="235" t="s">
        <v>3617</v>
      </c>
      <c r="AB55" s="3" t="s">
        <v>387</v>
      </c>
      <c r="AC55" s="4" t="s">
        <v>3367</v>
      </c>
      <c r="AD55" s="232">
        <v>46413</v>
      </c>
      <c r="AE55" s="234">
        <f ca="1" t="shared" si="14"/>
        <v>53</v>
      </c>
      <c r="AF55" s="3" t="s">
        <v>3389</v>
      </c>
      <c r="AG55" s="3" t="s">
        <v>3381</v>
      </c>
      <c r="AH55" s="3">
        <v>172</v>
      </c>
      <c r="AI55" s="230" t="s">
        <v>253</v>
      </c>
      <c r="AJ55" s="3" t="s">
        <v>253</v>
      </c>
      <c r="AK55" s="230">
        <v>15149676232</v>
      </c>
      <c r="AL55" s="230">
        <v>15852337176</v>
      </c>
      <c r="AM55" s="236" t="s">
        <v>3518</v>
      </c>
      <c r="AN55" s="237">
        <v>33756</v>
      </c>
      <c r="AO55" s="236" t="s">
        <v>3618</v>
      </c>
      <c r="AP55" s="236" t="s">
        <v>253</v>
      </c>
      <c r="AQ55" s="238"/>
      <c r="AR55" s="238" t="s">
        <v>3472</v>
      </c>
      <c r="AS55" s="238"/>
      <c r="AT55" s="238"/>
      <c r="AU55" s="239"/>
      <c r="AV55" s="240">
        <v>41323</v>
      </c>
      <c r="AW55" s="240">
        <v>41382</v>
      </c>
      <c r="AX55" s="241" t="s">
        <v>3324</v>
      </c>
      <c r="AY55" s="241" t="s">
        <v>3311</v>
      </c>
      <c r="AZ55" s="232">
        <v>44743</v>
      </c>
      <c r="BA55" s="232">
        <v>45473</v>
      </c>
      <c r="BB55" s="241">
        <v>2</v>
      </c>
      <c r="BC55" s="241" t="s">
        <v>3325</v>
      </c>
      <c r="BD55" s="241" t="s">
        <v>3325</v>
      </c>
      <c r="BE55" s="241" t="s">
        <v>3325</v>
      </c>
      <c r="BF55" s="241" t="s">
        <v>3325</v>
      </c>
      <c r="BG55" s="241">
        <v>2</v>
      </c>
      <c r="BH55" s="241">
        <v>4</v>
      </c>
      <c r="BI55" s="241"/>
      <c r="BJ55" s="242"/>
      <c r="BK55" s="243" t="s">
        <v>3325</v>
      </c>
      <c r="BL55" s="243"/>
      <c r="BM55" s="243" t="s">
        <v>3325</v>
      </c>
      <c r="BN55" s="243" t="s">
        <v>3325</v>
      </c>
      <c r="BO55" s="243"/>
      <c r="BP55" s="243"/>
      <c r="BQ55" s="242"/>
      <c r="BR55" s="244" t="s">
        <v>3460</v>
      </c>
      <c r="BS55" s="243" t="s">
        <v>3325</v>
      </c>
      <c r="BT55" s="243" t="s">
        <v>3325</v>
      </c>
      <c r="BU55" s="243"/>
      <c r="BV55" s="243"/>
      <c r="BW55" s="243"/>
      <c r="BX55" s="243"/>
      <c r="BY55" s="243"/>
      <c r="BZ55" s="243"/>
      <c r="CA55" s="243"/>
      <c r="CB55" s="243"/>
      <c r="CC55" s="243" t="s">
        <v>3325</v>
      </c>
      <c r="CD55" s="243"/>
      <c r="CE55" s="243"/>
      <c r="CF55" s="245"/>
      <c r="CG55" s="246"/>
      <c r="CH55" s="242"/>
      <c r="CI55" s="35"/>
      <c r="CJ55" s="35"/>
      <c r="CK55" s="35"/>
      <c r="CL55" s="35"/>
      <c r="CM55" s="35"/>
    </row>
    <row r="56" customFormat="1" customHeight="1" spans="1:91">
      <c r="A56" s="3">
        <f t="shared" si="0"/>
        <v>55</v>
      </c>
      <c r="B56" s="155" t="str">
        <f t="shared" si="1"/>
        <v>411081197212076857</v>
      </c>
      <c r="C56" s="230" t="s">
        <v>3311</v>
      </c>
      <c r="D56" s="230" t="s">
        <v>3392</v>
      </c>
      <c r="E56" s="230" t="s">
        <v>1492</v>
      </c>
      <c r="F56" s="230" t="s">
        <v>389</v>
      </c>
      <c r="G56" s="198">
        <v>0</v>
      </c>
      <c r="H56" s="198">
        <v>0</v>
      </c>
      <c r="I56" s="198">
        <f t="shared" si="2"/>
        <v>0</v>
      </c>
      <c r="J56" s="4" t="s">
        <v>109</v>
      </c>
      <c r="K56" s="4" t="s">
        <v>3616</v>
      </c>
      <c r="L56" s="6"/>
      <c r="M56" s="4"/>
      <c r="N56" s="4"/>
      <c r="O56" s="4"/>
      <c r="P56" s="4"/>
      <c r="Q56" s="4"/>
      <c r="R56" s="231" t="s">
        <v>312</v>
      </c>
      <c r="S56" s="3"/>
      <c r="T56" s="3" t="s">
        <v>3314</v>
      </c>
      <c r="U56" s="232">
        <v>41323</v>
      </c>
      <c r="V56" s="233">
        <f ca="1" t="shared" si="11"/>
        <v>13.4</v>
      </c>
      <c r="W56" s="230" t="s">
        <v>3336</v>
      </c>
      <c r="X56" s="234" t="str">
        <f t="shared" si="12"/>
        <v>男</v>
      </c>
      <c r="Y56" s="3" t="s">
        <v>3316</v>
      </c>
      <c r="Z56" s="232" t="str">
        <f t="shared" si="13"/>
        <v>1972-12-07</v>
      </c>
      <c r="AA56" s="235" t="s">
        <v>3619</v>
      </c>
      <c r="AB56" s="3" t="s">
        <v>390</v>
      </c>
      <c r="AC56" s="4" t="s">
        <v>3620</v>
      </c>
      <c r="AD56" s="247">
        <v>45998</v>
      </c>
      <c r="AE56" s="234">
        <f ca="1" t="shared" si="14"/>
        <v>54</v>
      </c>
      <c r="AF56" s="3" t="s">
        <v>3389</v>
      </c>
      <c r="AG56" s="3" t="s">
        <v>3381</v>
      </c>
      <c r="AH56" s="3">
        <v>171</v>
      </c>
      <c r="AI56" s="230" t="s">
        <v>253</v>
      </c>
      <c r="AJ56" s="3" t="s">
        <v>253</v>
      </c>
      <c r="AK56" s="230">
        <v>18204773370</v>
      </c>
      <c r="AL56" s="230">
        <v>13460523722</v>
      </c>
      <c r="AM56" s="236" t="s">
        <v>3518</v>
      </c>
      <c r="AN56" s="237">
        <v>33756</v>
      </c>
      <c r="AO56" s="236" t="s">
        <v>3621</v>
      </c>
      <c r="AP56" s="236" t="s">
        <v>253</v>
      </c>
      <c r="AQ56" s="238"/>
      <c r="AR56" s="238"/>
      <c r="AS56" s="238"/>
      <c r="AT56" s="238"/>
      <c r="AU56" s="239"/>
      <c r="AV56" s="240">
        <v>41323</v>
      </c>
      <c r="AW56" s="240">
        <v>41382</v>
      </c>
      <c r="AX56" s="241" t="s">
        <v>3324</v>
      </c>
      <c r="AY56" s="241" t="s">
        <v>3311</v>
      </c>
      <c r="AZ56" s="232">
        <v>44743</v>
      </c>
      <c r="BA56" s="232">
        <v>45473</v>
      </c>
      <c r="BB56" s="241">
        <v>2</v>
      </c>
      <c r="BC56" s="241" t="s">
        <v>3325</v>
      </c>
      <c r="BD56" s="241" t="s">
        <v>3325</v>
      </c>
      <c r="BE56" s="241" t="s">
        <v>3325</v>
      </c>
      <c r="BF56" s="241" t="s">
        <v>3325</v>
      </c>
      <c r="BG56" s="241">
        <v>2</v>
      </c>
      <c r="BH56" s="241">
        <v>4</v>
      </c>
      <c r="BI56" s="241"/>
      <c r="BJ56" s="242"/>
      <c r="BK56" s="243" t="s">
        <v>3325</v>
      </c>
      <c r="BL56" s="243"/>
      <c r="BM56" s="243"/>
      <c r="BN56" s="243" t="s">
        <v>3325</v>
      </c>
      <c r="BO56" s="243"/>
      <c r="BP56" s="243"/>
      <c r="BQ56" s="242"/>
      <c r="BR56" s="244" t="s">
        <v>3460</v>
      </c>
      <c r="BS56" s="243" t="s">
        <v>3325</v>
      </c>
      <c r="BT56" s="243" t="s">
        <v>3325</v>
      </c>
      <c r="BU56" s="243"/>
      <c r="BV56" s="243"/>
      <c r="BW56" s="243"/>
      <c r="BX56" s="243"/>
      <c r="BY56" s="243"/>
      <c r="BZ56" s="243"/>
      <c r="CA56" s="243"/>
      <c r="CB56" s="243"/>
      <c r="CC56" s="243" t="s">
        <v>3325</v>
      </c>
      <c r="CD56" s="243"/>
      <c r="CE56" s="243"/>
      <c r="CF56" s="245"/>
      <c r="CG56" s="246" t="s">
        <v>3622</v>
      </c>
      <c r="CH56" s="242"/>
      <c r="CI56" s="35"/>
      <c r="CJ56" s="35"/>
      <c r="CK56" s="35"/>
      <c r="CL56" s="35"/>
      <c r="CM56" s="35"/>
    </row>
    <row r="57" customFormat="1" customHeight="1" spans="1:91">
      <c r="A57" s="3">
        <f t="shared" si="0"/>
        <v>56</v>
      </c>
      <c r="B57" s="155" t="str">
        <f t="shared" si="1"/>
        <v>411081197207251278</v>
      </c>
      <c r="C57" s="230" t="s">
        <v>3311</v>
      </c>
      <c r="D57" s="230" t="s">
        <v>3392</v>
      </c>
      <c r="E57" s="230" t="s">
        <v>1588</v>
      </c>
      <c r="F57" s="230" t="s">
        <v>392</v>
      </c>
      <c r="G57" s="198">
        <v>0</v>
      </c>
      <c r="H57" s="198">
        <v>0</v>
      </c>
      <c r="I57" s="198">
        <f t="shared" si="2"/>
        <v>0</v>
      </c>
      <c r="J57" s="4" t="s">
        <v>109</v>
      </c>
      <c r="K57" s="4" t="s">
        <v>3616</v>
      </c>
      <c r="L57" s="6"/>
      <c r="M57" s="4"/>
      <c r="N57" s="4"/>
      <c r="O57" s="4"/>
      <c r="P57" s="4"/>
      <c r="Q57" s="4"/>
      <c r="R57" s="231" t="s">
        <v>312</v>
      </c>
      <c r="S57" s="3"/>
      <c r="T57" s="3" t="s">
        <v>3314</v>
      </c>
      <c r="U57" s="232">
        <v>41323</v>
      </c>
      <c r="V57" s="233">
        <f ca="1" t="shared" si="11"/>
        <v>13.4</v>
      </c>
      <c r="W57" s="230" t="s">
        <v>3336</v>
      </c>
      <c r="X57" s="234" t="str">
        <f t="shared" si="12"/>
        <v>男</v>
      </c>
      <c r="Y57" s="3" t="s">
        <v>3316</v>
      </c>
      <c r="Z57" s="232" t="str">
        <f t="shared" si="13"/>
        <v>1972-07-25</v>
      </c>
      <c r="AA57" s="235" t="s">
        <v>3623</v>
      </c>
      <c r="AB57" s="3" t="s">
        <v>393</v>
      </c>
      <c r="AC57" s="4" t="s">
        <v>3620</v>
      </c>
      <c r="AD57" s="247">
        <v>46006</v>
      </c>
      <c r="AE57" s="234">
        <f ca="1" t="shared" si="14"/>
        <v>54</v>
      </c>
      <c r="AF57" s="3" t="s">
        <v>3389</v>
      </c>
      <c r="AG57" s="3" t="s">
        <v>3381</v>
      </c>
      <c r="AH57" s="3">
        <v>167</v>
      </c>
      <c r="AI57" s="230" t="s">
        <v>253</v>
      </c>
      <c r="AJ57" s="3" t="s">
        <v>3383</v>
      </c>
      <c r="AK57" s="230">
        <v>15147737964</v>
      </c>
      <c r="AL57" s="230">
        <v>15836522784</v>
      </c>
      <c r="AM57" s="236" t="s">
        <v>3518</v>
      </c>
      <c r="AN57" s="237">
        <v>33025</v>
      </c>
      <c r="AO57" s="236" t="s">
        <v>3624</v>
      </c>
      <c r="AP57" s="236" t="s">
        <v>253</v>
      </c>
      <c r="AQ57" s="238"/>
      <c r="AR57" s="238" t="s">
        <v>3472</v>
      </c>
      <c r="AS57" s="238"/>
      <c r="AT57" s="238"/>
      <c r="AU57" s="239"/>
      <c r="AV57" s="240">
        <v>41323</v>
      </c>
      <c r="AW57" s="240">
        <v>41382</v>
      </c>
      <c r="AX57" s="241" t="s">
        <v>3324</v>
      </c>
      <c r="AY57" s="241" t="s">
        <v>3311</v>
      </c>
      <c r="AZ57" s="232">
        <v>44743</v>
      </c>
      <c r="BA57" s="232">
        <v>45473</v>
      </c>
      <c r="BB57" s="241">
        <v>2</v>
      </c>
      <c r="BC57" s="241" t="s">
        <v>3325</v>
      </c>
      <c r="BD57" s="241" t="s">
        <v>3325</v>
      </c>
      <c r="BE57" s="241" t="s">
        <v>3325</v>
      </c>
      <c r="BF57" s="241" t="s">
        <v>3325</v>
      </c>
      <c r="BG57" s="241">
        <v>2</v>
      </c>
      <c r="BH57" s="241">
        <v>4</v>
      </c>
      <c r="BI57" s="241"/>
      <c r="BJ57" s="242"/>
      <c r="BK57" s="243" t="s">
        <v>3325</v>
      </c>
      <c r="BL57" s="243"/>
      <c r="BM57" s="243" t="s">
        <v>3325</v>
      </c>
      <c r="BN57" s="243" t="s">
        <v>3325</v>
      </c>
      <c r="BO57" s="243"/>
      <c r="BP57" s="243"/>
      <c r="BQ57" s="242"/>
      <c r="BR57" s="244" t="s">
        <v>3406</v>
      </c>
      <c r="BS57" s="243" t="s">
        <v>3325</v>
      </c>
      <c r="BT57" s="243" t="s">
        <v>3325</v>
      </c>
      <c r="BU57" s="243"/>
      <c r="BV57" s="243"/>
      <c r="BW57" s="243"/>
      <c r="BX57" s="243"/>
      <c r="BY57" s="243"/>
      <c r="BZ57" s="243"/>
      <c r="CA57" s="243"/>
      <c r="CB57" s="243"/>
      <c r="CC57" s="243" t="s">
        <v>3325</v>
      </c>
      <c r="CD57" s="243"/>
      <c r="CE57" s="243" t="s">
        <v>3325</v>
      </c>
      <c r="CF57" s="245"/>
      <c r="CG57" s="246" t="s">
        <v>3622</v>
      </c>
      <c r="CH57" s="242"/>
      <c r="CI57" s="35"/>
      <c r="CJ57" s="35"/>
      <c r="CK57" s="35"/>
      <c r="CL57" s="35"/>
      <c r="CM57" s="35"/>
    </row>
    <row r="58" customFormat="1" customHeight="1" spans="1:91">
      <c r="A58" s="3">
        <f t="shared" si="0"/>
        <v>57</v>
      </c>
      <c r="B58" s="155" t="str">
        <f t="shared" si="1"/>
        <v>130226197212015251</v>
      </c>
      <c r="C58" s="230" t="s">
        <v>3311</v>
      </c>
      <c r="D58" s="230" t="s">
        <v>3392</v>
      </c>
      <c r="E58" s="230" t="s">
        <v>1386</v>
      </c>
      <c r="F58" s="230" t="s">
        <v>395</v>
      </c>
      <c r="G58" s="198">
        <v>0</v>
      </c>
      <c r="H58" s="198">
        <v>0</v>
      </c>
      <c r="I58" s="198">
        <f t="shared" si="2"/>
        <v>0</v>
      </c>
      <c r="J58" s="4" t="s">
        <v>109</v>
      </c>
      <c r="K58" s="4" t="s">
        <v>3616</v>
      </c>
      <c r="L58" s="6"/>
      <c r="M58" s="4"/>
      <c r="N58" s="4"/>
      <c r="O58" s="4"/>
      <c r="P58" s="4"/>
      <c r="Q58" s="4"/>
      <c r="R58" s="231" t="s">
        <v>312</v>
      </c>
      <c r="S58" s="3"/>
      <c r="T58" s="3" t="s">
        <v>3314</v>
      </c>
      <c r="U58" s="232">
        <v>41327</v>
      </c>
      <c r="V58" s="233">
        <f ca="1" t="shared" si="11"/>
        <v>13.4</v>
      </c>
      <c r="W58" s="230" t="s">
        <v>3336</v>
      </c>
      <c r="X58" s="234" t="str">
        <f t="shared" si="12"/>
        <v>男</v>
      </c>
      <c r="Y58" s="3" t="s">
        <v>3316</v>
      </c>
      <c r="Z58" s="232" t="str">
        <f t="shared" si="13"/>
        <v>1972-12-01</v>
      </c>
      <c r="AA58" s="235" t="s">
        <v>3625</v>
      </c>
      <c r="AB58" s="3" t="s">
        <v>396</v>
      </c>
      <c r="AC58" s="4" t="s">
        <v>3626</v>
      </c>
      <c r="AD58" s="247">
        <v>46686</v>
      </c>
      <c r="AE58" s="234">
        <f ca="1" t="shared" si="14"/>
        <v>54</v>
      </c>
      <c r="AF58" s="3" t="s">
        <v>3380</v>
      </c>
      <c r="AG58" s="3" t="s">
        <v>3381</v>
      </c>
      <c r="AH58" s="3">
        <v>175</v>
      </c>
      <c r="AI58" s="230" t="s">
        <v>253</v>
      </c>
      <c r="AJ58" s="3" t="s">
        <v>253</v>
      </c>
      <c r="AK58" s="230">
        <v>15147790535</v>
      </c>
      <c r="AL58" s="230">
        <v>18732584174</v>
      </c>
      <c r="AM58" s="236" t="s">
        <v>3488</v>
      </c>
      <c r="AN58" s="237">
        <v>33420</v>
      </c>
      <c r="AO58" s="236" t="s">
        <v>3627</v>
      </c>
      <c r="AP58" s="236" t="s">
        <v>253</v>
      </c>
      <c r="AQ58" s="238"/>
      <c r="AR58" s="238"/>
      <c r="AS58" s="238"/>
      <c r="AT58" s="238"/>
      <c r="AU58" s="239"/>
      <c r="AV58" s="240">
        <v>41327</v>
      </c>
      <c r="AW58" s="240">
        <v>41386</v>
      </c>
      <c r="AX58" s="241" t="s">
        <v>3324</v>
      </c>
      <c r="AY58" s="241" t="s">
        <v>3311</v>
      </c>
      <c r="AZ58" s="232">
        <v>44743</v>
      </c>
      <c r="BA58" s="232">
        <v>45473</v>
      </c>
      <c r="BB58" s="241">
        <v>2</v>
      </c>
      <c r="BC58" s="241" t="s">
        <v>3325</v>
      </c>
      <c r="BD58" s="241" t="s">
        <v>3325</v>
      </c>
      <c r="BE58" s="241" t="s">
        <v>3325</v>
      </c>
      <c r="BF58" s="241" t="s">
        <v>3325</v>
      </c>
      <c r="BG58" s="241">
        <v>2</v>
      </c>
      <c r="BH58" s="241">
        <v>4</v>
      </c>
      <c r="BI58" s="241"/>
      <c r="BJ58" s="242"/>
      <c r="BK58" s="243" t="s">
        <v>3325</v>
      </c>
      <c r="BL58" s="243"/>
      <c r="BM58" s="243"/>
      <c r="BN58" s="243" t="s">
        <v>3325</v>
      </c>
      <c r="BO58" s="243"/>
      <c r="BP58" s="243"/>
      <c r="BQ58" s="242"/>
      <c r="BR58" s="244" t="s">
        <v>3406</v>
      </c>
      <c r="BS58" s="243" t="s">
        <v>3325</v>
      </c>
      <c r="BT58" s="243" t="s">
        <v>3325</v>
      </c>
      <c r="BU58" s="243"/>
      <c r="BV58" s="243"/>
      <c r="BW58" s="243"/>
      <c r="BX58" s="243"/>
      <c r="BY58" s="243"/>
      <c r="BZ58" s="243"/>
      <c r="CA58" s="243"/>
      <c r="CB58" s="243"/>
      <c r="CC58" s="243" t="s">
        <v>3325</v>
      </c>
      <c r="CD58" s="243"/>
      <c r="CE58" s="243"/>
      <c r="CF58" s="245"/>
      <c r="CG58" s="246" t="s">
        <v>3628</v>
      </c>
      <c r="CH58" s="242"/>
      <c r="CI58" s="35"/>
      <c r="CJ58" s="35"/>
      <c r="CK58" s="35"/>
      <c r="CL58" s="35"/>
      <c r="CM58" s="35"/>
    </row>
    <row r="59" customFormat="1" customHeight="1" spans="1:91">
      <c r="A59" s="3">
        <f t="shared" si="0"/>
        <v>58</v>
      </c>
      <c r="B59" s="155" t="str">
        <f t="shared" si="1"/>
        <v>130227197205263616</v>
      </c>
      <c r="C59" s="230" t="s">
        <v>3311</v>
      </c>
      <c r="D59" s="230" t="s">
        <v>3392</v>
      </c>
      <c r="E59" s="230" t="s">
        <v>1471</v>
      </c>
      <c r="F59" s="230" t="s">
        <v>398</v>
      </c>
      <c r="G59" s="198">
        <v>0</v>
      </c>
      <c r="H59" s="198">
        <v>0</v>
      </c>
      <c r="I59" s="198">
        <f t="shared" si="2"/>
        <v>0</v>
      </c>
      <c r="J59" s="4" t="s">
        <v>109</v>
      </c>
      <c r="K59" s="4" t="s">
        <v>3616</v>
      </c>
      <c r="L59" s="6"/>
      <c r="M59" s="4"/>
      <c r="N59" s="4"/>
      <c r="O59" s="4"/>
      <c r="P59" s="4"/>
      <c r="Q59" s="4"/>
      <c r="R59" s="231" t="s">
        <v>312</v>
      </c>
      <c r="S59" s="3"/>
      <c r="T59" s="3" t="s">
        <v>3314</v>
      </c>
      <c r="U59" s="232">
        <v>41362</v>
      </c>
      <c r="V59" s="233">
        <f ca="1" t="shared" si="11"/>
        <v>13.3</v>
      </c>
      <c r="W59" s="230" t="s">
        <v>3336</v>
      </c>
      <c r="X59" s="234" t="str">
        <f t="shared" si="12"/>
        <v>男</v>
      </c>
      <c r="Y59" s="3" t="s">
        <v>3316</v>
      </c>
      <c r="Z59" s="232" t="str">
        <f t="shared" si="13"/>
        <v>1972-05-26</v>
      </c>
      <c r="AA59" s="235" t="s">
        <v>3629</v>
      </c>
      <c r="AB59" s="3" t="s">
        <v>399</v>
      </c>
      <c r="AC59" s="4" t="s">
        <v>3630</v>
      </c>
      <c r="AD59" s="247">
        <v>46384</v>
      </c>
      <c r="AE59" s="234">
        <f ca="1" t="shared" si="14"/>
        <v>54</v>
      </c>
      <c r="AF59" s="3" t="s">
        <v>3389</v>
      </c>
      <c r="AG59" s="3" t="s">
        <v>3381</v>
      </c>
      <c r="AH59" s="3">
        <v>173</v>
      </c>
      <c r="AI59" s="230" t="s">
        <v>3382</v>
      </c>
      <c r="AJ59" s="3" t="s">
        <v>3383</v>
      </c>
      <c r="AK59" s="230">
        <v>15147521056</v>
      </c>
      <c r="AL59" s="230">
        <v>15102571832</v>
      </c>
      <c r="AM59" s="236" t="s">
        <v>3518</v>
      </c>
      <c r="AN59" s="237">
        <v>33756</v>
      </c>
      <c r="AO59" s="236" t="s">
        <v>3631</v>
      </c>
      <c r="AP59" s="236" t="s">
        <v>253</v>
      </c>
      <c r="AQ59" s="238"/>
      <c r="AR59" s="238" t="s">
        <v>3472</v>
      </c>
      <c r="AS59" s="238"/>
      <c r="AT59" s="238"/>
      <c r="AU59" s="239"/>
      <c r="AV59" s="240">
        <v>41362</v>
      </c>
      <c r="AW59" s="240">
        <v>41423</v>
      </c>
      <c r="AX59" s="241" t="s">
        <v>3324</v>
      </c>
      <c r="AY59" s="241" t="s">
        <v>3311</v>
      </c>
      <c r="AZ59" s="232">
        <v>44743</v>
      </c>
      <c r="BA59" s="232">
        <v>45473</v>
      </c>
      <c r="BB59" s="241">
        <v>2</v>
      </c>
      <c r="BC59" s="241" t="s">
        <v>3325</v>
      </c>
      <c r="BD59" s="241" t="s">
        <v>3325</v>
      </c>
      <c r="BE59" s="241" t="s">
        <v>3325</v>
      </c>
      <c r="BF59" s="241" t="s">
        <v>3325</v>
      </c>
      <c r="BG59" s="241">
        <v>2</v>
      </c>
      <c r="BH59" s="241">
        <v>4</v>
      </c>
      <c r="BI59" s="241"/>
      <c r="BJ59" s="242"/>
      <c r="BK59" s="243" t="s">
        <v>3325</v>
      </c>
      <c r="BL59" s="243"/>
      <c r="BM59" s="243" t="s">
        <v>3325</v>
      </c>
      <c r="BN59" s="243" t="s">
        <v>3325</v>
      </c>
      <c r="BO59" s="243"/>
      <c r="BP59" s="243"/>
      <c r="BQ59" s="242"/>
      <c r="BR59" s="244" t="s">
        <v>3406</v>
      </c>
      <c r="BS59" s="243" t="s">
        <v>3325</v>
      </c>
      <c r="BT59" s="243" t="s">
        <v>3325</v>
      </c>
      <c r="BU59" s="243"/>
      <c r="BV59" s="243"/>
      <c r="BW59" s="243"/>
      <c r="BX59" s="243"/>
      <c r="BY59" s="243"/>
      <c r="BZ59" s="243" t="s">
        <v>3325</v>
      </c>
      <c r="CA59" s="243"/>
      <c r="CB59" s="243"/>
      <c r="CC59" s="243" t="s">
        <v>3325</v>
      </c>
      <c r="CD59" s="243"/>
      <c r="CE59" s="243"/>
      <c r="CF59" s="245"/>
      <c r="CG59" s="246" t="s">
        <v>3469</v>
      </c>
      <c r="CH59" s="242"/>
      <c r="CI59" s="35"/>
      <c r="CJ59" s="35"/>
      <c r="CK59" s="35"/>
      <c r="CL59" s="35"/>
      <c r="CM59" s="35"/>
    </row>
    <row r="60" customFormat="1" customHeight="1" spans="1:91">
      <c r="A60" s="3">
        <f t="shared" si="0"/>
        <v>59</v>
      </c>
      <c r="B60" s="155" t="str">
        <f t="shared" si="1"/>
        <v>32032219760714087X</v>
      </c>
      <c r="C60" s="230" t="s">
        <v>3311</v>
      </c>
      <c r="D60" s="230" t="s">
        <v>3392</v>
      </c>
      <c r="E60" s="230" t="s">
        <v>1564</v>
      </c>
      <c r="F60" s="230" t="s">
        <v>401</v>
      </c>
      <c r="G60" s="198">
        <v>0</v>
      </c>
      <c r="H60" s="198">
        <v>0</v>
      </c>
      <c r="I60" s="198">
        <f t="shared" si="2"/>
        <v>0</v>
      </c>
      <c r="J60" s="4" t="s">
        <v>109</v>
      </c>
      <c r="K60" s="4" t="s">
        <v>3616</v>
      </c>
      <c r="L60" s="6"/>
      <c r="M60" s="4"/>
      <c r="N60" s="4"/>
      <c r="O60" s="4"/>
      <c r="P60" s="4"/>
      <c r="Q60" s="4"/>
      <c r="R60" s="231" t="s">
        <v>312</v>
      </c>
      <c r="S60" s="3"/>
      <c r="T60" s="3" t="s">
        <v>3314</v>
      </c>
      <c r="U60" s="232">
        <v>41981</v>
      </c>
      <c r="V60" s="233">
        <f ca="1" t="shared" si="11"/>
        <v>11.6</v>
      </c>
      <c r="W60" s="230" t="s">
        <v>3336</v>
      </c>
      <c r="X60" s="234" t="str">
        <f t="shared" si="12"/>
        <v>男</v>
      </c>
      <c r="Y60" s="3" t="s">
        <v>3316</v>
      </c>
      <c r="Z60" s="232" t="str">
        <f t="shared" si="13"/>
        <v>1976-07-14</v>
      </c>
      <c r="AA60" s="235" t="s">
        <v>3632</v>
      </c>
      <c r="AB60" s="3" t="s">
        <v>402</v>
      </c>
      <c r="AC60" s="4" t="s">
        <v>3367</v>
      </c>
      <c r="AD60" s="247">
        <v>46229</v>
      </c>
      <c r="AE60" s="234">
        <f ca="1" t="shared" si="14"/>
        <v>50</v>
      </c>
      <c r="AF60" s="3" t="s">
        <v>3389</v>
      </c>
      <c r="AG60" s="3" t="s">
        <v>3381</v>
      </c>
      <c r="AH60" s="3">
        <v>178</v>
      </c>
      <c r="AI60" s="230" t="s">
        <v>253</v>
      </c>
      <c r="AJ60" s="3" t="s">
        <v>3383</v>
      </c>
      <c r="AK60" s="230">
        <v>18648373361</v>
      </c>
      <c r="AL60" s="230">
        <v>13585489854</v>
      </c>
      <c r="AM60" s="236" t="s">
        <v>3488</v>
      </c>
      <c r="AN60" s="237">
        <v>44193</v>
      </c>
      <c r="AO60" s="236" t="s">
        <v>3587</v>
      </c>
      <c r="AP60" s="236" t="s">
        <v>3370</v>
      </c>
      <c r="AQ60" s="238"/>
      <c r="AR60" s="238"/>
      <c r="AS60" s="238"/>
      <c r="AT60" s="238"/>
      <c r="AU60" s="239"/>
      <c r="AV60" s="240">
        <v>41981</v>
      </c>
      <c r="AW60" s="240">
        <v>42043</v>
      </c>
      <c r="AX60" s="241" t="s">
        <v>3324</v>
      </c>
      <c r="AY60" s="241" t="s">
        <v>3311</v>
      </c>
      <c r="AZ60" s="232">
        <v>44562</v>
      </c>
      <c r="BA60" s="232">
        <v>45291</v>
      </c>
      <c r="BB60" s="241">
        <v>2</v>
      </c>
      <c r="BC60" s="241" t="s">
        <v>3325</v>
      </c>
      <c r="BD60" s="241" t="s">
        <v>3325</v>
      </c>
      <c r="BE60" s="241" t="s">
        <v>3325</v>
      </c>
      <c r="BF60" s="241" t="s">
        <v>3325</v>
      </c>
      <c r="BG60" s="241">
        <v>2</v>
      </c>
      <c r="BH60" s="241">
        <v>4</v>
      </c>
      <c r="BI60" s="241"/>
      <c r="BJ60" s="242"/>
      <c r="BK60" s="243" t="s">
        <v>3325</v>
      </c>
      <c r="BL60" s="243"/>
      <c r="BM60" s="243"/>
      <c r="BN60" s="243" t="s">
        <v>3325</v>
      </c>
      <c r="BO60" s="243"/>
      <c r="BP60" s="243"/>
      <c r="BQ60" s="242"/>
      <c r="BR60" s="244" t="s">
        <v>3533</v>
      </c>
      <c r="BS60" s="243" t="s">
        <v>3325</v>
      </c>
      <c r="BT60" s="243" t="s">
        <v>3325</v>
      </c>
      <c r="BU60" s="243"/>
      <c r="BV60" s="243"/>
      <c r="BW60" s="243"/>
      <c r="BX60" s="243"/>
      <c r="BY60" s="243"/>
      <c r="BZ60" s="243"/>
      <c r="CA60" s="243"/>
      <c r="CB60" s="243"/>
      <c r="CC60" s="243" t="s">
        <v>3325</v>
      </c>
      <c r="CD60" s="243"/>
      <c r="CE60" s="243"/>
      <c r="CF60" s="245"/>
      <c r="CG60" s="246" t="s">
        <v>3589</v>
      </c>
      <c r="CH60" s="242"/>
      <c r="CI60" s="35"/>
      <c r="CJ60" s="35"/>
      <c r="CK60" s="35"/>
      <c r="CL60" s="35"/>
      <c r="CM60" s="35"/>
    </row>
    <row r="61" customFormat="1" customHeight="1" spans="1:91">
      <c r="A61" s="3">
        <f t="shared" si="0"/>
        <v>60</v>
      </c>
      <c r="B61" s="155" t="str">
        <f t="shared" si="1"/>
        <v>150429197608174834</v>
      </c>
      <c r="C61" s="230" t="s">
        <v>3311</v>
      </c>
      <c r="D61" s="230" t="s">
        <v>3392</v>
      </c>
      <c r="E61" s="230" t="s">
        <v>1540</v>
      </c>
      <c r="F61" s="230" t="s">
        <v>404</v>
      </c>
      <c r="G61" s="198">
        <v>0</v>
      </c>
      <c r="H61" s="198">
        <v>0</v>
      </c>
      <c r="I61" s="198">
        <f t="shared" si="2"/>
        <v>0</v>
      </c>
      <c r="J61" s="4" t="s">
        <v>405</v>
      </c>
      <c r="K61" s="4" t="s">
        <v>3633</v>
      </c>
      <c r="L61" s="6"/>
      <c r="M61" s="4"/>
      <c r="N61" s="4"/>
      <c r="O61" s="4"/>
      <c r="P61" s="4"/>
      <c r="Q61" s="4"/>
      <c r="R61" s="231" t="s">
        <v>312</v>
      </c>
      <c r="S61" s="3"/>
      <c r="T61" s="3" t="s">
        <v>3314</v>
      </c>
      <c r="U61" s="232">
        <v>42548</v>
      </c>
      <c r="V61" s="233">
        <f ca="1" t="shared" si="11"/>
        <v>10</v>
      </c>
      <c r="W61" s="230" t="s">
        <v>3336</v>
      </c>
      <c r="X61" s="234" t="str">
        <f t="shared" si="12"/>
        <v>男</v>
      </c>
      <c r="Y61" s="3" t="s">
        <v>3316</v>
      </c>
      <c r="Z61" s="232" t="str">
        <f t="shared" si="13"/>
        <v>1976-08-17</v>
      </c>
      <c r="AA61" s="235" t="s">
        <v>3634</v>
      </c>
      <c r="AB61" s="3" t="s">
        <v>406</v>
      </c>
      <c r="AC61" s="4" t="s">
        <v>3539</v>
      </c>
      <c r="AD61" s="247">
        <v>47187</v>
      </c>
      <c r="AE61" s="234">
        <f ca="1" t="shared" si="14"/>
        <v>50</v>
      </c>
      <c r="AF61" s="3" t="s">
        <v>3389</v>
      </c>
      <c r="AG61" s="3" t="s">
        <v>3381</v>
      </c>
      <c r="AH61" s="3">
        <v>178</v>
      </c>
      <c r="AI61" s="230" t="s">
        <v>253</v>
      </c>
      <c r="AJ61" s="3" t="s">
        <v>253</v>
      </c>
      <c r="AK61" s="230">
        <v>13624870469</v>
      </c>
      <c r="AL61" s="230">
        <v>13514861034</v>
      </c>
      <c r="AM61" s="236" t="s">
        <v>3518</v>
      </c>
      <c r="AN61" s="237">
        <v>33756</v>
      </c>
      <c r="AO61" s="236" t="s">
        <v>3635</v>
      </c>
      <c r="AP61" s="236" t="s">
        <v>253</v>
      </c>
      <c r="AQ61" s="238"/>
      <c r="AR61" s="238" t="s">
        <v>3472</v>
      </c>
      <c r="AS61" s="238"/>
      <c r="AT61" s="238"/>
      <c r="AU61" s="239"/>
      <c r="AV61" s="240">
        <v>42548</v>
      </c>
      <c r="AW61" s="240">
        <v>42608</v>
      </c>
      <c r="AX61" s="241" t="s">
        <v>3324</v>
      </c>
      <c r="AY61" s="241" t="s">
        <v>3311</v>
      </c>
      <c r="AZ61" s="232">
        <v>44378</v>
      </c>
      <c r="BA61" s="232">
        <v>45107</v>
      </c>
      <c r="BB61" s="241">
        <v>2</v>
      </c>
      <c r="BC61" s="241" t="s">
        <v>3325</v>
      </c>
      <c r="BD61" s="241" t="s">
        <v>3325</v>
      </c>
      <c r="BE61" s="241" t="s">
        <v>3325</v>
      </c>
      <c r="BF61" s="241" t="s">
        <v>3325</v>
      </c>
      <c r="BG61" s="241">
        <v>1</v>
      </c>
      <c r="BH61" s="241">
        <v>2</v>
      </c>
      <c r="BI61" s="241"/>
      <c r="BJ61" s="242"/>
      <c r="BK61" s="243" t="s">
        <v>3325</v>
      </c>
      <c r="BL61" s="243"/>
      <c r="BM61" s="243" t="s">
        <v>3325</v>
      </c>
      <c r="BN61" s="243" t="s">
        <v>3325</v>
      </c>
      <c r="BO61" s="243"/>
      <c r="BP61" s="243"/>
      <c r="BQ61" s="242"/>
      <c r="BR61" s="244" t="s">
        <v>3592</v>
      </c>
      <c r="BS61" s="243" t="s">
        <v>3325</v>
      </c>
      <c r="BT61" s="243" t="s">
        <v>3325</v>
      </c>
      <c r="BU61" s="243"/>
      <c r="BV61" s="243"/>
      <c r="BW61" s="243"/>
      <c r="BX61" s="243"/>
      <c r="BY61" s="243"/>
      <c r="BZ61" s="243"/>
      <c r="CA61" s="243"/>
      <c r="CB61" s="243"/>
      <c r="CC61" s="243" t="s">
        <v>3325</v>
      </c>
      <c r="CD61" s="243"/>
      <c r="CE61" s="243"/>
      <c r="CF61" s="245"/>
      <c r="CG61" s="246" t="s">
        <v>3636</v>
      </c>
      <c r="CH61" s="242"/>
      <c r="CI61" s="35"/>
      <c r="CJ61" s="35"/>
      <c r="CK61" s="35"/>
      <c r="CL61" s="35"/>
      <c r="CM61" s="35"/>
    </row>
    <row r="62" customFormat="1" customHeight="1" spans="1:91">
      <c r="A62" s="3">
        <f t="shared" si="0"/>
        <v>61</v>
      </c>
      <c r="B62" s="155" t="str">
        <f t="shared" si="1"/>
        <v>13052119770220157X</v>
      </c>
      <c r="C62" s="230" t="s">
        <v>3311</v>
      </c>
      <c r="D62" s="230" t="s">
        <v>3392</v>
      </c>
      <c r="E62" s="230" t="s">
        <v>1406</v>
      </c>
      <c r="F62" s="230" t="s">
        <v>408</v>
      </c>
      <c r="G62" s="198">
        <v>0</v>
      </c>
      <c r="H62" s="198">
        <v>0</v>
      </c>
      <c r="I62" s="198">
        <f t="shared" si="2"/>
        <v>0</v>
      </c>
      <c r="J62" s="4" t="s">
        <v>109</v>
      </c>
      <c r="K62" s="4" t="s">
        <v>3616</v>
      </c>
      <c r="L62" s="6"/>
      <c r="M62" s="4"/>
      <c r="N62" s="4"/>
      <c r="O62" s="4"/>
      <c r="P62" s="4"/>
      <c r="Q62" s="4"/>
      <c r="R62" s="231" t="s">
        <v>312</v>
      </c>
      <c r="S62" s="3"/>
      <c r="T62" s="3" t="s">
        <v>3314</v>
      </c>
      <c r="U62" s="232">
        <v>42576</v>
      </c>
      <c r="V62" s="233">
        <f ca="1" t="shared" si="11"/>
        <v>9.9</v>
      </c>
      <c r="W62" s="230" t="s">
        <v>3336</v>
      </c>
      <c r="X62" s="234" t="str">
        <f t="shared" si="12"/>
        <v>男</v>
      </c>
      <c r="Y62" s="3" t="s">
        <v>3316</v>
      </c>
      <c r="Z62" s="232" t="str">
        <f t="shared" si="13"/>
        <v>1977-02-20</v>
      </c>
      <c r="AA62" s="235" t="s">
        <v>3637</v>
      </c>
      <c r="AB62" s="3" t="s">
        <v>409</v>
      </c>
      <c r="AC62" s="4" t="s">
        <v>3415</v>
      </c>
      <c r="AD62" s="247">
        <v>46173</v>
      </c>
      <c r="AE62" s="234">
        <f ca="1" t="shared" si="14"/>
        <v>49</v>
      </c>
      <c r="AF62" s="3" t="s">
        <v>3389</v>
      </c>
      <c r="AG62" s="3" t="s">
        <v>3381</v>
      </c>
      <c r="AH62" s="3">
        <v>170</v>
      </c>
      <c r="AI62" s="230" t="s">
        <v>253</v>
      </c>
      <c r="AJ62" s="3" t="s">
        <v>3438</v>
      </c>
      <c r="AK62" s="230">
        <v>15049897592</v>
      </c>
      <c r="AL62" s="230">
        <v>13172691731</v>
      </c>
      <c r="AM62" s="236" t="s">
        <v>3488</v>
      </c>
      <c r="AN62" s="237">
        <v>44256</v>
      </c>
      <c r="AO62" s="236" t="s">
        <v>3587</v>
      </c>
      <c r="AP62" s="236" t="s">
        <v>3497</v>
      </c>
      <c r="AQ62" s="238"/>
      <c r="AR62" s="238" t="s">
        <v>3472</v>
      </c>
      <c r="AS62" s="238"/>
      <c r="AT62" s="238" t="s">
        <v>3503</v>
      </c>
      <c r="AU62" s="239"/>
      <c r="AV62" s="240">
        <v>42576</v>
      </c>
      <c r="AW62" s="240">
        <v>42637</v>
      </c>
      <c r="AX62" s="241" t="s">
        <v>3324</v>
      </c>
      <c r="AY62" s="241" t="s">
        <v>3311</v>
      </c>
      <c r="AZ62" s="232">
        <v>44470</v>
      </c>
      <c r="BA62" s="232">
        <v>45199</v>
      </c>
      <c r="BB62" s="241">
        <v>2</v>
      </c>
      <c r="BC62" s="241" t="s">
        <v>3325</v>
      </c>
      <c r="BD62" s="241" t="s">
        <v>3325</v>
      </c>
      <c r="BE62" s="241" t="s">
        <v>3325</v>
      </c>
      <c r="BF62" s="241" t="s">
        <v>3325</v>
      </c>
      <c r="BG62" s="241">
        <v>2</v>
      </c>
      <c r="BH62" s="241">
        <v>4</v>
      </c>
      <c r="BI62" s="241"/>
      <c r="BJ62" s="242"/>
      <c r="BK62" s="243" t="s">
        <v>3325</v>
      </c>
      <c r="BL62" s="243"/>
      <c r="BM62" s="243" t="s">
        <v>3325</v>
      </c>
      <c r="BN62" s="243" t="s">
        <v>3325</v>
      </c>
      <c r="BO62" s="243"/>
      <c r="BP62" s="243"/>
      <c r="BQ62" s="242"/>
      <c r="BR62" s="244" t="s">
        <v>3592</v>
      </c>
      <c r="BS62" s="243" t="s">
        <v>3325</v>
      </c>
      <c r="BT62" s="243" t="s">
        <v>3325</v>
      </c>
      <c r="BU62" s="243"/>
      <c r="BV62" s="243"/>
      <c r="BW62" s="243"/>
      <c r="BX62" s="243"/>
      <c r="BY62" s="243"/>
      <c r="BZ62" s="243"/>
      <c r="CA62" s="243"/>
      <c r="CB62" s="243"/>
      <c r="CC62" s="243" t="s">
        <v>3325</v>
      </c>
      <c r="CD62" s="243"/>
      <c r="CE62" s="243"/>
      <c r="CF62" s="245"/>
      <c r="CG62" s="246"/>
      <c r="CH62" s="242"/>
      <c r="CI62" s="35"/>
      <c r="CJ62" s="35"/>
      <c r="CK62" s="35"/>
      <c r="CL62" s="35"/>
      <c r="CM62" s="35"/>
    </row>
    <row r="63" customFormat="1" customHeight="1" spans="1:91">
      <c r="A63" s="3">
        <f t="shared" si="0"/>
        <v>62</v>
      </c>
      <c r="B63" s="155" t="str">
        <f t="shared" si="1"/>
        <v>150428198604030110</v>
      </c>
      <c r="C63" s="230" t="s">
        <v>3311</v>
      </c>
      <c r="D63" s="230" t="s">
        <v>3392</v>
      </c>
      <c r="E63" s="230" t="s">
        <v>1552</v>
      </c>
      <c r="F63" s="230" t="s">
        <v>411</v>
      </c>
      <c r="G63" s="198">
        <v>0</v>
      </c>
      <c r="H63" s="198"/>
      <c r="I63" s="198">
        <f t="shared" si="2"/>
        <v>0</v>
      </c>
      <c r="J63" s="4" t="s">
        <v>109</v>
      </c>
      <c r="K63" s="4" t="s">
        <v>3616</v>
      </c>
      <c r="L63" s="6"/>
      <c r="M63" s="4"/>
      <c r="N63" s="4"/>
      <c r="O63" s="4"/>
      <c r="P63" s="4"/>
      <c r="Q63" s="4"/>
      <c r="R63" s="231" t="s">
        <v>312</v>
      </c>
      <c r="S63" s="3"/>
      <c r="T63" s="3" t="s">
        <v>3314</v>
      </c>
      <c r="U63" s="232">
        <v>42788</v>
      </c>
      <c r="V63" s="233">
        <f ca="1" t="shared" si="11"/>
        <v>9.4</v>
      </c>
      <c r="W63" s="230" t="s">
        <v>3336</v>
      </c>
      <c r="X63" s="234" t="str">
        <f t="shared" si="12"/>
        <v>男</v>
      </c>
      <c r="Y63" s="3" t="s">
        <v>3638</v>
      </c>
      <c r="Z63" s="232" t="str">
        <f t="shared" si="13"/>
        <v>1986-04-03</v>
      </c>
      <c r="AA63" s="235" t="s">
        <v>3639</v>
      </c>
      <c r="AB63" s="3" t="s">
        <v>412</v>
      </c>
      <c r="AC63" s="4" t="s">
        <v>3640</v>
      </c>
      <c r="AD63" s="247">
        <v>51752</v>
      </c>
      <c r="AE63" s="234">
        <f ca="1" t="shared" si="14"/>
        <v>40</v>
      </c>
      <c r="AF63" s="3" t="s">
        <v>3389</v>
      </c>
      <c r="AG63" s="3" t="s">
        <v>3381</v>
      </c>
      <c r="AH63" s="3">
        <v>170</v>
      </c>
      <c r="AI63" s="230" t="s">
        <v>3382</v>
      </c>
      <c r="AJ63" s="3" t="s">
        <v>3438</v>
      </c>
      <c r="AK63" s="230">
        <v>13191375855</v>
      </c>
      <c r="AL63" s="230">
        <v>15104812320</v>
      </c>
      <c r="AM63" s="236" t="s">
        <v>3488</v>
      </c>
      <c r="AN63" s="237">
        <v>38898</v>
      </c>
      <c r="AO63" s="236" t="s">
        <v>3641</v>
      </c>
      <c r="AP63" s="236" t="s">
        <v>253</v>
      </c>
      <c r="AQ63" s="238"/>
      <c r="AR63" s="238" t="s">
        <v>3472</v>
      </c>
      <c r="AS63" s="238"/>
      <c r="AT63" s="238"/>
      <c r="AU63" s="239"/>
      <c r="AV63" s="240">
        <v>42788</v>
      </c>
      <c r="AW63" s="240">
        <v>42846</v>
      </c>
      <c r="AX63" s="241" t="s">
        <v>3324</v>
      </c>
      <c r="AY63" s="241" t="s">
        <v>3311</v>
      </c>
      <c r="AZ63" s="232">
        <v>44652</v>
      </c>
      <c r="BA63" s="232">
        <v>45382</v>
      </c>
      <c r="BB63" s="241">
        <v>2</v>
      </c>
      <c r="BC63" s="241" t="s">
        <v>3325</v>
      </c>
      <c r="BD63" s="241" t="s">
        <v>3325</v>
      </c>
      <c r="BE63" s="241" t="s">
        <v>3325</v>
      </c>
      <c r="BF63" s="241" t="s">
        <v>3325</v>
      </c>
      <c r="BG63" s="241">
        <v>1</v>
      </c>
      <c r="BH63" s="241">
        <v>2</v>
      </c>
      <c r="BI63" s="241"/>
      <c r="BJ63" s="242"/>
      <c r="BK63" s="243" t="s">
        <v>3325</v>
      </c>
      <c r="BL63" s="243"/>
      <c r="BM63" s="243" t="s">
        <v>3325</v>
      </c>
      <c r="BN63" s="243" t="s">
        <v>3325</v>
      </c>
      <c r="BO63" s="243"/>
      <c r="BP63" s="243"/>
      <c r="BQ63" s="242"/>
      <c r="BR63" s="244" t="s">
        <v>3468</v>
      </c>
      <c r="BS63" s="243" t="s">
        <v>3325</v>
      </c>
      <c r="BT63" s="243"/>
      <c r="BU63" s="243"/>
      <c r="BV63" s="243"/>
      <c r="BW63" s="243"/>
      <c r="BX63" s="243"/>
      <c r="BY63" s="243"/>
      <c r="BZ63" s="243"/>
      <c r="CA63" s="243"/>
      <c r="CB63" s="243"/>
      <c r="CC63" s="243" t="s">
        <v>3325</v>
      </c>
      <c r="CD63" s="243"/>
      <c r="CE63" s="243"/>
      <c r="CF63" s="245"/>
      <c r="CG63" s="246"/>
      <c r="CH63" s="242"/>
      <c r="CI63" s="35"/>
      <c r="CJ63" s="35"/>
      <c r="CK63" s="35"/>
      <c r="CL63" s="35"/>
      <c r="CM63" s="35"/>
    </row>
    <row r="64" customFormat="1" customHeight="1" spans="1:91">
      <c r="A64" s="3">
        <f t="shared" si="0"/>
        <v>63</v>
      </c>
      <c r="B64" s="483" t="str">
        <f t="shared" si="1"/>
        <v>130521198510127015</v>
      </c>
      <c r="C64" s="230" t="s">
        <v>3311</v>
      </c>
      <c r="D64" s="230" t="s">
        <v>3392</v>
      </c>
      <c r="E64" s="230" t="s">
        <v>3642</v>
      </c>
      <c r="F64" s="230" t="s">
        <v>414</v>
      </c>
      <c r="G64" s="198"/>
      <c r="H64" s="198"/>
      <c r="I64" s="198">
        <f t="shared" si="2"/>
        <v>0</v>
      </c>
      <c r="J64" s="4" t="s">
        <v>109</v>
      </c>
      <c r="K64" s="4" t="s">
        <v>3616</v>
      </c>
      <c r="L64" s="6"/>
      <c r="M64" s="4"/>
      <c r="N64" s="4"/>
      <c r="O64" s="4"/>
      <c r="P64" s="4"/>
      <c r="Q64" s="4"/>
      <c r="R64" s="231" t="s">
        <v>312</v>
      </c>
      <c r="S64" s="3"/>
      <c r="T64" s="3" t="s">
        <v>3314</v>
      </c>
      <c r="U64" s="232">
        <v>44957</v>
      </c>
      <c r="V64" s="233">
        <v>0</v>
      </c>
      <c r="W64" s="230" t="s">
        <v>3336</v>
      </c>
      <c r="X64" s="234" t="s">
        <v>3559</v>
      </c>
      <c r="Y64" s="3" t="s">
        <v>3316</v>
      </c>
      <c r="Z64" s="232" t="s">
        <v>3643</v>
      </c>
      <c r="AA64" s="235" t="s">
        <v>3644</v>
      </c>
      <c r="AB64" s="476" t="s">
        <v>415</v>
      </c>
      <c r="AC64" s="4" t="s">
        <v>3415</v>
      </c>
      <c r="AD64" s="247">
        <v>51225</v>
      </c>
      <c r="AE64" s="234">
        <v>38</v>
      </c>
      <c r="AF64" s="3" t="s">
        <v>3389</v>
      </c>
      <c r="AG64" s="3" t="s">
        <v>3381</v>
      </c>
      <c r="AH64" s="3">
        <v>175</v>
      </c>
      <c r="AI64" s="230" t="s">
        <v>3382</v>
      </c>
      <c r="AJ64" s="3" t="s">
        <v>3422</v>
      </c>
      <c r="AK64" s="230">
        <v>18931935281</v>
      </c>
      <c r="AL64" s="230">
        <v>15231949665</v>
      </c>
      <c r="AM64" s="236" t="s">
        <v>3518</v>
      </c>
      <c r="AN64" s="237">
        <v>38139</v>
      </c>
      <c r="AO64" s="236" t="s">
        <v>3645</v>
      </c>
      <c r="AP64" s="236"/>
      <c r="AQ64" s="238"/>
      <c r="AR64" s="238"/>
      <c r="AS64" s="238"/>
      <c r="AT64" s="238"/>
      <c r="AU64" s="239"/>
      <c r="AV64" s="240">
        <v>44957</v>
      </c>
      <c r="AW64" s="240">
        <v>45015</v>
      </c>
      <c r="AX64" s="241" t="s">
        <v>3324</v>
      </c>
      <c r="AY64" s="241" t="s">
        <v>3311</v>
      </c>
      <c r="AZ64" s="232">
        <v>44957</v>
      </c>
      <c r="BA64" s="232">
        <v>45382</v>
      </c>
      <c r="BB64" s="241">
        <v>2</v>
      </c>
      <c r="BC64" s="241" t="s">
        <v>3325</v>
      </c>
      <c r="BD64" s="241" t="s">
        <v>3325</v>
      </c>
      <c r="BE64" s="241" t="s">
        <v>3325</v>
      </c>
      <c r="BF64" s="241" t="s">
        <v>3325</v>
      </c>
      <c r="BG64" s="241">
        <v>0</v>
      </c>
      <c r="BH64" s="241">
        <v>0</v>
      </c>
      <c r="BI64" s="241"/>
      <c r="BJ64" s="242"/>
      <c r="BK64" s="243" t="s">
        <v>3325</v>
      </c>
      <c r="BL64" s="243"/>
      <c r="BM64" s="243"/>
      <c r="BN64" s="243"/>
      <c r="BO64" s="243"/>
      <c r="BP64" s="243"/>
      <c r="BQ64" s="242"/>
      <c r="BR64" s="244" t="s">
        <v>3524</v>
      </c>
      <c r="BS64" s="243" t="s">
        <v>3325</v>
      </c>
      <c r="BT64" s="243" t="s">
        <v>3325</v>
      </c>
      <c r="BU64" s="243" t="s">
        <v>3325</v>
      </c>
      <c r="BV64" s="243" t="s">
        <v>3325</v>
      </c>
      <c r="BW64" s="243" t="s">
        <v>3325</v>
      </c>
      <c r="BX64" s="243" t="s">
        <v>3325</v>
      </c>
      <c r="BY64" s="243"/>
      <c r="BZ64" s="243"/>
      <c r="CA64" s="243"/>
      <c r="CB64" s="243"/>
      <c r="CC64" s="243"/>
      <c r="CD64" s="243"/>
      <c r="CE64" s="243"/>
      <c r="CF64" s="245" t="s">
        <v>3492</v>
      </c>
      <c r="CG64" s="246"/>
      <c r="CH64" s="242"/>
      <c r="CI64" s="35"/>
      <c r="CJ64" s="35"/>
      <c r="CK64" s="35"/>
      <c r="CL64" s="35"/>
      <c r="CM64" s="35"/>
    </row>
    <row r="65" customFormat="1" customHeight="1" spans="1:91">
      <c r="A65" s="3">
        <f t="shared" si="0"/>
        <v>64</v>
      </c>
      <c r="B65" s="483" t="str">
        <f t="shared" si="1"/>
        <v>511304198312232011</v>
      </c>
      <c r="C65" s="230" t="s">
        <v>3311</v>
      </c>
      <c r="D65" s="230" t="s">
        <v>3392</v>
      </c>
      <c r="E65" s="4" t="s">
        <v>3646</v>
      </c>
      <c r="F65" s="4" t="s">
        <v>417</v>
      </c>
      <c r="G65" s="198"/>
      <c r="H65" s="198"/>
      <c r="I65" s="198">
        <f t="shared" si="2"/>
        <v>0</v>
      </c>
      <c r="J65" s="4" t="s">
        <v>109</v>
      </c>
      <c r="K65" s="4" t="s">
        <v>3616</v>
      </c>
      <c r="L65" s="6"/>
      <c r="M65" s="4"/>
      <c r="N65" s="4"/>
      <c r="O65" s="4"/>
      <c r="P65" s="4"/>
      <c r="Q65" s="4"/>
      <c r="R65" s="4" t="s">
        <v>312</v>
      </c>
      <c r="S65" s="4"/>
      <c r="T65" s="4" t="s">
        <v>3314</v>
      </c>
      <c r="U65" s="252">
        <v>45030</v>
      </c>
      <c r="V65" s="233">
        <f ca="1" t="shared" ref="V65:V81" si="15">IF(U65="","",ROUND(YEARFRAC(U65,TODAY(),1),1))</f>
        <v>3.2</v>
      </c>
      <c r="W65" s="4" t="s">
        <v>3336</v>
      </c>
      <c r="X65" s="4" t="str">
        <f t="shared" ref="X65:X81" si="16">IF(MOD(RIGHT(LEFT(AB65,17)),2),"男","女")</f>
        <v>男</v>
      </c>
      <c r="Y65" s="4" t="s">
        <v>3316</v>
      </c>
      <c r="Z65" s="232" t="str">
        <f t="shared" ref="Z65:Z81" si="17">MID(AB65,7,4)&amp;"-"&amp;MID(AB65,11,2)&amp;"-"&amp;MID(AB65,13,2)</f>
        <v>1983-12-23</v>
      </c>
      <c r="AA65" s="4" t="s">
        <v>3647</v>
      </c>
      <c r="AB65" s="477" t="s">
        <v>418</v>
      </c>
      <c r="AC65" s="4" t="s">
        <v>3648</v>
      </c>
      <c r="AD65" s="252">
        <v>50207</v>
      </c>
      <c r="AE65" s="234">
        <f ca="1" t="shared" ref="AE65:AE81" si="18">YEAR(TODAY())-MID(AB65,7,4)</f>
        <v>43</v>
      </c>
      <c r="AF65" s="252" t="s">
        <v>3389</v>
      </c>
      <c r="AG65" s="252" t="s">
        <v>3381</v>
      </c>
      <c r="AH65" s="4">
        <v>171</v>
      </c>
      <c r="AI65" s="252"/>
      <c r="AJ65" s="252" t="s">
        <v>3438</v>
      </c>
      <c r="AK65" s="4">
        <v>18875760907</v>
      </c>
      <c r="AL65" s="4">
        <v>18230196609</v>
      </c>
      <c r="AM65" s="252" t="s">
        <v>3518</v>
      </c>
      <c r="AN65" s="252" t="s">
        <v>3649</v>
      </c>
      <c r="AO65" s="252" t="s">
        <v>3650</v>
      </c>
      <c r="AP65" s="252"/>
      <c r="AQ65" s="253"/>
      <c r="AR65" s="253"/>
      <c r="AS65" s="253"/>
      <c r="AT65" s="253"/>
      <c r="AU65" s="239"/>
      <c r="AV65" s="254">
        <v>45030</v>
      </c>
      <c r="AW65" s="254">
        <v>45090</v>
      </c>
      <c r="AX65" s="255" t="s">
        <v>3324</v>
      </c>
      <c r="AY65" s="241" t="s">
        <v>3311</v>
      </c>
      <c r="AZ65" s="232">
        <v>45030</v>
      </c>
      <c r="BA65" s="232">
        <v>45473</v>
      </c>
      <c r="BB65" s="241">
        <v>2</v>
      </c>
      <c r="BC65" s="241" t="s">
        <v>3325</v>
      </c>
      <c r="BD65" s="241" t="s">
        <v>3325</v>
      </c>
      <c r="BE65" s="241" t="s">
        <v>3325</v>
      </c>
      <c r="BF65" s="241" t="s">
        <v>3325</v>
      </c>
      <c r="BG65" s="241">
        <v>0</v>
      </c>
      <c r="BH65" s="241">
        <v>0</v>
      </c>
      <c r="BI65" s="256"/>
      <c r="BJ65" s="242"/>
      <c r="BK65" s="243" t="s">
        <v>3325</v>
      </c>
      <c r="BL65" s="257"/>
      <c r="BM65" s="257"/>
      <c r="BN65" s="257"/>
      <c r="BO65" s="257"/>
      <c r="BP65" s="257"/>
      <c r="BQ65" s="242"/>
      <c r="BR65" s="244" t="s">
        <v>3453</v>
      </c>
      <c r="BS65" s="243" t="s">
        <v>3325</v>
      </c>
      <c r="BT65" s="243" t="s">
        <v>3325</v>
      </c>
      <c r="BU65" s="243" t="s">
        <v>3325</v>
      </c>
      <c r="BV65" s="243" t="s">
        <v>3325</v>
      </c>
      <c r="BW65" s="243" t="s">
        <v>3325</v>
      </c>
      <c r="BX65" s="243" t="s">
        <v>3325</v>
      </c>
      <c r="BY65" s="243"/>
      <c r="BZ65" s="243" t="s">
        <v>3325</v>
      </c>
      <c r="CA65" s="256"/>
      <c r="CB65" s="256"/>
      <c r="CC65" s="256"/>
      <c r="CD65" s="256"/>
      <c r="CE65" s="256"/>
      <c r="CF65" s="245" t="s">
        <v>3445</v>
      </c>
      <c r="CG65" s="258"/>
      <c r="CH65" s="260"/>
      <c r="CI65" s="259"/>
      <c r="CJ65" s="259"/>
      <c r="CK65" s="259"/>
      <c r="CL65" s="259"/>
      <c r="CM65" s="259"/>
    </row>
    <row r="66" s="158" customFormat="1" customHeight="1" spans="1:91">
      <c r="A66" s="3">
        <f t="shared" ref="A66:A129" si="19">IF(B66="","",ROW()-1)</f>
        <v>65</v>
      </c>
      <c r="B66" s="483" t="str">
        <f t="shared" ref="B66:B129" si="20">IF(AB66="","",AB66)</f>
        <v>610523198301139076</v>
      </c>
      <c r="C66" s="230" t="s">
        <v>3311</v>
      </c>
      <c r="D66" s="230" t="s">
        <v>3392</v>
      </c>
      <c r="E66" s="4" t="s">
        <v>3651</v>
      </c>
      <c r="F66" s="4" t="s">
        <v>420</v>
      </c>
      <c r="G66" s="198"/>
      <c r="H66" s="198"/>
      <c r="I66" s="198">
        <f t="shared" ref="I66:I129" si="21">G66+H66</f>
        <v>0</v>
      </c>
      <c r="J66" s="4" t="s">
        <v>109</v>
      </c>
      <c r="K66" s="4" t="s">
        <v>3616</v>
      </c>
      <c r="L66" s="6"/>
      <c r="M66" s="4"/>
      <c r="N66" s="4"/>
      <c r="O66" s="4"/>
      <c r="P66" s="4"/>
      <c r="Q66" s="4"/>
      <c r="R66" s="4" t="s">
        <v>312</v>
      </c>
      <c r="S66" s="4"/>
      <c r="T66" s="4" t="s">
        <v>3314</v>
      </c>
      <c r="U66" s="252">
        <v>45030</v>
      </c>
      <c r="V66" s="233">
        <f ca="1" t="shared" si="15"/>
        <v>3.2</v>
      </c>
      <c r="W66" s="4" t="s">
        <v>3336</v>
      </c>
      <c r="X66" s="4" t="str">
        <f t="shared" si="16"/>
        <v>男</v>
      </c>
      <c r="Y66" s="4" t="s">
        <v>3316</v>
      </c>
      <c r="Z66" s="232" t="str">
        <f t="shared" si="17"/>
        <v>1983-01-13</v>
      </c>
      <c r="AA66" s="4" t="s">
        <v>3652</v>
      </c>
      <c r="AB66" s="477" t="s">
        <v>421</v>
      </c>
      <c r="AC66" s="4" t="s">
        <v>3653</v>
      </c>
      <c r="AD66" s="252">
        <v>50487</v>
      </c>
      <c r="AE66" s="234">
        <f ca="1" t="shared" si="18"/>
        <v>43</v>
      </c>
      <c r="AF66" s="252" t="s">
        <v>3389</v>
      </c>
      <c r="AG66" s="252" t="s">
        <v>3381</v>
      </c>
      <c r="AH66" s="4">
        <v>168</v>
      </c>
      <c r="AI66" s="252" t="s">
        <v>3528</v>
      </c>
      <c r="AJ66" s="252" t="s">
        <v>3438</v>
      </c>
      <c r="AK66" s="4">
        <v>13379448163</v>
      </c>
      <c r="AL66" s="4">
        <v>13325336190</v>
      </c>
      <c r="AM66" s="252" t="s">
        <v>3488</v>
      </c>
      <c r="AN66" s="252">
        <v>37803</v>
      </c>
      <c r="AO66" s="252" t="s">
        <v>3654</v>
      </c>
      <c r="AP66" s="252" t="s">
        <v>3655</v>
      </c>
      <c r="AQ66" s="253"/>
      <c r="AR66" s="253"/>
      <c r="AS66" s="253"/>
      <c r="AT66" s="253"/>
      <c r="AU66" s="239"/>
      <c r="AV66" s="254">
        <v>45030</v>
      </c>
      <c r="AW66" s="254">
        <v>45090</v>
      </c>
      <c r="AX66" s="255" t="s">
        <v>3324</v>
      </c>
      <c r="AY66" s="241" t="s">
        <v>3311</v>
      </c>
      <c r="AZ66" s="232">
        <v>45030</v>
      </c>
      <c r="BA66" s="232">
        <v>45473</v>
      </c>
      <c r="BB66" s="241">
        <v>2</v>
      </c>
      <c r="BC66" s="241" t="s">
        <v>3325</v>
      </c>
      <c r="BD66" s="241" t="s">
        <v>3325</v>
      </c>
      <c r="BE66" s="241" t="s">
        <v>3325</v>
      </c>
      <c r="BF66" s="241" t="s">
        <v>3325</v>
      </c>
      <c r="BG66" s="241">
        <v>0</v>
      </c>
      <c r="BH66" s="241">
        <v>0</v>
      </c>
      <c r="BI66" s="256"/>
      <c r="BJ66" s="242"/>
      <c r="BK66" s="243" t="s">
        <v>3325</v>
      </c>
      <c r="BL66" s="257"/>
      <c r="BM66" s="257"/>
      <c r="BN66" s="257"/>
      <c r="BO66" s="257"/>
      <c r="BP66" s="257"/>
      <c r="BQ66" s="242"/>
      <c r="BR66" s="244" t="s">
        <v>3453</v>
      </c>
      <c r="BS66" s="243" t="s">
        <v>3325</v>
      </c>
      <c r="BT66" s="243" t="s">
        <v>3325</v>
      </c>
      <c r="BU66" s="243" t="s">
        <v>3325</v>
      </c>
      <c r="BV66" s="243" t="s">
        <v>3325</v>
      </c>
      <c r="BW66" s="243" t="s">
        <v>3325</v>
      </c>
      <c r="BX66" s="243" t="s">
        <v>3325</v>
      </c>
      <c r="BY66" s="243"/>
      <c r="BZ66" s="243" t="s">
        <v>3325</v>
      </c>
      <c r="CA66" s="256"/>
      <c r="CB66" s="256"/>
      <c r="CC66" s="256"/>
      <c r="CD66" s="256"/>
      <c r="CE66" s="256"/>
      <c r="CF66" s="245" t="s">
        <v>3445</v>
      </c>
      <c r="CG66" s="258"/>
      <c r="CH66" s="260"/>
      <c r="CI66" s="259"/>
      <c r="CJ66" s="259"/>
      <c r="CK66" s="259"/>
      <c r="CL66" s="259"/>
      <c r="CM66" s="259"/>
    </row>
    <row r="67" customFormat="1" customHeight="1" spans="1:91">
      <c r="A67" s="3">
        <f t="shared" si="19"/>
        <v>66</v>
      </c>
      <c r="B67" s="483" t="str">
        <f t="shared" si="20"/>
        <v>410125198012025519</v>
      </c>
      <c r="C67" s="230" t="s">
        <v>3311</v>
      </c>
      <c r="D67" s="230" t="s">
        <v>3392</v>
      </c>
      <c r="E67" s="4" t="s">
        <v>3656</v>
      </c>
      <c r="F67" s="4" t="s">
        <v>423</v>
      </c>
      <c r="G67" s="198"/>
      <c r="H67" s="198"/>
      <c r="I67" s="198">
        <f t="shared" si="21"/>
        <v>0</v>
      </c>
      <c r="J67" s="4" t="s">
        <v>109</v>
      </c>
      <c r="K67" s="4" t="s">
        <v>3616</v>
      </c>
      <c r="L67" s="6"/>
      <c r="M67" s="4"/>
      <c r="N67" s="4"/>
      <c r="O67" s="4"/>
      <c r="P67" s="4"/>
      <c r="Q67" s="4"/>
      <c r="R67" s="4" t="s">
        <v>312</v>
      </c>
      <c r="S67" s="4"/>
      <c r="T67" s="4" t="s">
        <v>3314</v>
      </c>
      <c r="U67" s="252">
        <v>45030</v>
      </c>
      <c r="V67" s="233">
        <f ca="1" t="shared" si="15"/>
        <v>3.2</v>
      </c>
      <c r="W67" s="4" t="s">
        <v>3336</v>
      </c>
      <c r="X67" s="4" t="str">
        <f t="shared" si="16"/>
        <v>男</v>
      </c>
      <c r="Y67" s="4" t="s">
        <v>3316</v>
      </c>
      <c r="Z67" s="232" t="str">
        <f t="shared" si="17"/>
        <v>1980-12-02</v>
      </c>
      <c r="AA67" s="4" t="s">
        <v>3657</v>
      </c>
      <c r="AB67" s="477" t="s">
        <v>424</v>
      </c>
      <c r="AC67" s="4" t="s">
        <v>3658</v>
      </c>
      <c r="AD67" s="252">
        <v>49076</v>
      </c>
      <c r="AE67" s="234">
        <f ca="1" t="shared" si="18"/>
        <v>46</v>
      </c>
      <c r="AF67" s="252" t="s">
        <v>3389</v>
      </c>
      <c r="AG67" s="252" t="s">
        <v>3381</v>
      </c>
      <c r="AH67" s="4">
        <v>180</v>
      </c>
      <c r="AI67" s="252" t="s">
        <v>3382</v>
      </c>
      <c r="AJ67" s="252" t="s">
        <v>3438</v>
      </c>
      <c r="AK67" s="4">
        <v>13203818678</v>
      </c>
      <c r="AL67" s="4">
        <v>19139962818</v>
      </c>
      <c r="AM67" s="252" t="s">
        <v>3518</v>
      </c>
      <c r="AN67" s="252" t="s">
        <v>3659</v>
      </c>
      <c r="AO67" s="252" t="s">
        <v>3660</v>
      </c>
      <c r="AP67" s="252"/>
      <c r="AQ67" s="253"/>
      <c r="AR67" s="253"/>
      <c r="AS67" s="253"/>
      <c r="AT67" s="253"/>
      <c r="AU67" s="239"/>
      <c r="AV67" s="254">
        <v>45030</v>
      </c>
      <c r="AW67" s="254">
        <v>45090</v>
      </c>
      <c r="AX67" s="255" t="s">
        <v>3324</v>
      </c>
      <c r="AY67" s="241" t="s">
        <v>3311</v>
      </c>
      <c r="AZ67" s="232">
        <v>45030</v>
      </c>
      <c r="BA67" s="232">
        <v>45473</v>
      </c>
      <c r="BB67" s="241">
        <v>2</v>
      </c>
      <c r="BC67" s="241" t="s">
        <v>3325</v>
      </c>
      <c r="BD67" s="241" t="s">
        <v>3325</v>
      </c>
      <c r="BE67" s="241" t="s">
        <v>3325</v>
      </c>
      <c r="BF67" s="241" t="s">
        <v>3325</v>
      </c>
      <c r="BG67" s="241">
        <v>0</v>
      </c>
      <c r="BH67" s="241">
        <v>0</v>
      </c>
      <c r="BI67" s="256"/>
      <c r="BJ67" s="242"/>
      <c r="BK67" s="243" t="s">
        <v>3325</v>
      </c>
      <c r="BL67" s="257"/>
      <c r="BM67" s="257"/>
      <c r="BN67" s="257"/>
      <c r="BO67" s="257"/>
      <c r="BP67" s="257"/>
      <c r="BQ67" s="242"/>
      <c r="BR67" s="244" t="s">
        <v>3453</v>
      </c>
      <c r="BS67" s="243" t="s">
        <v>3325</v>
      </c>
      <c r="BT67" s="243" t="s">
        <v>3325</v>
      </c>
      <c r="BU67" s="243" t="s">
        <v>3325</v>
      </c>
      <c r="BV67" s="243" t="s">
        <v>3325</v>
      </c>
      <c r="BW67" s="243" t="s">
        <v>3325</v>
      </c>
      <c r="BX67" s="243" t="s">
        <v>3325</v>
      </c>
      <c r="BY67" s="243"/>
      <c r="BZ67" s="243" t="s">
        <v>3325</v>
      </c>
      <c r="CA67" s="256"/>
      <c r="CB67" s="256"/>
      <c r="CC67" s="256"/>
      <c r="CD67" s="256"/>
      <c r="CE67" s="256"/>
      <c r="CF67" s="245" t="s">
        <v>3445</v>
      </c>
      <c r="CG67" s="258"/>
      <c r="CH67" s="260"/>
      <c r="CI67" s="259"/>
      <c r="CJ67" s="259"/>
      <c r="CK67" s="259"/>
      <c r="CL67" s="259"/>
      <c r="CM67" s="259"/>
    </row>
    <row r="68" customFormat="1" customHeight="1" spans="1:91">
      <c r="A68" s="3">
        <f t="shared" si="19"/>
        <v>67</v>
      </c>
      <c r="B68" s="483" t="str">
        <f t="shared" si="20"/>
        <v>371326198207072417</v>
      </c>
      <c r="C68" s="230" t="s">
        <v>3311</v>
      </c>
      <c r="D68" s="230" t="s">
        <v>3392</v>
      </c>
      <c r="E68" s="230" t="s">
        <v>3661</v>
      </c>
      <c r="F68" s="230" t="s">
        <v>426</v>
      </c>
      <c r="G68" s="198"/>
      <c r="H68" s="198"/>
      <c r="I68" s="198">
        <f t="shared" si="21"/>
        <v>0</v>
      </c>
      <c r="J68" s="4" t="s">
        <v>109</v>
      </c>
      <c r="K68" s="4" t="s">
        <v>3567</v>
      </c>
      <c r="L68" s="6"/>
      <c r="M68" s="4"/>
      <c r="N68" s="4"/>
      <c r="O68" s="4"/>
      <c r="P68" s="4"/>
      <c r="Q68" s="4"/>
      <c r="R68" s="231" t="s">
        <v>312</v>
      </c>
      <c r="S68" s="3"/>
      <c r="T68" s="3" t="s">
        <v>3314</v>
      </c>
      <c r="U68" s="232">
        <v>45089</v>
      </c>
      <c r="V68" s="233">
        <f ca="1" t="shared" si="15"/>
        <v>3.1</v>
      </c>
      <c r="W68" s="248" t="s">
        <v>3336</v>
      </c>
      <c r="X68" s="234" t="str">
        <f t="shared" si="16"/>
        <v>男</v>
      </c>
      <c r="Y68" s="3" t="s">
        <v>3316</v>
      </c>
      <c r="Z68" s="232" t="str">
        <f t="shared" si="17"/>
        <v>1982-07-07</v>
      </c>
      <c r="AA68" s="249" t="s">
        <v>3662</v>
      </c>
      <c r="AB68" s="476" t="s">
        <v>427</v>
      </c>
      <c r="AC68" s="4" t="s">
        <v>3663</v>
      </c>
      <c r="AD68" s="247">
        <v>52148</v>
      </c>
      <c r="AE68" s="234">
        <f ca="1" t="shared" si="18"/>
        <v>44</v>
      </c>
      <c r="AF68" s="3" t="s">
        <v>3389</v>
      </c>
      <c r="AG68" s="3" t="s">
        <v>3381</v>
      </c>
      <c r="AH68" s="3">
        <v>183</v>
      </c>
      <c r="AI68" s="230"/>
      <c r="AJ68" s="3" t="s">
        <v>3438</v>
      </c>
      <c r="AK68" s="230">
        <v>13156101856</v>
      </c>
      <c r="AL68" s="230">
        <v>17115158999</v>
      </c>
      <c r="AM68" s="236" t="s">
        <v>3488</v>
      </c>
      <c r="AN68" s="237" t="s">
        <v>3664</v>
      </c>
      <c r="AO68" s="236" t="s">
        <v>3665</v>
      </c>
      <c r="AP68" s="236" t="s">
        <v>3666</v>
      </c>
      <c r="AQ68" s="238"/>
      <c r="AR68" s="238"/>
      <c r="AS68" s="238"/>
      <c r="AT68" s="238"/>
      <c r="AU68" s="239"/>
      <c r="AV68" s="240">
        <v>45089</v>
      </c>
      <c r="AW68" s="240">
        <v>45149</v>
      </c>
      <c r="AX68" s="241" t="s">
        <v>3324</v>
      </c>
      <c r="AY68" s="241" t="s">
        <v>3311</v>
      </c>
      <c r="AZ68" s="240">
        <v>45089</v>
      </c>
      <c r="BA68" s="232">
        <v>45473</v>
      </c>
      <c r="BB68" s="241">
        <v>2</v>
      </c>
      <c r="BC68" s="241" t="s">
        <v>3325</v>
      </c>
      <c r="BD68" s="241" t="s">
        <v>3325</v>
      </c>
      <c r="BE68" s="241" t="s">
        <v>3325</v>
      </c>
      <c r="BF68" s="241" t="s">
        <v>3325</v>
      </c>
      <c r="BG68" s="241">
        <v>0</v>
      </c>
      <c r="BH68" s="241">
        <v>0</v>
      </c>
      <c r="BI68" s="241"/>
      <c r="BJ68" s="242"/>
      <c r="BK68" s="243" t="s">
        <v>3325</v>
      </c>
      <c r="BL68" s="243"/>
      <c r="BM68" s="243"/>
      <c r="BN68" s="243"/>
      <c r="BO68" s="243"/>
      <c r="BP68" s="243"/>
      <c r="BQ68" s="242"/>
      <c r="BR68" s="244" t="s">
        <v>3433</v>
      </c>
      <c r="BS68" s="243" t="s">
        <v>3325</v>
      </c>
      <c r="BT68" s="243" t="s">
        <v>3325</v>
      </c>
      <c r="BU68" s="243" t="s">
        <v>3325</v>
      </c>
      <c r="BV68" s="243" t="s">
        <v>3325</v>
      </c>
      <c r="BW68" s="243" t="s">
        <v>3325</v>
      </c>
      <c r="BX68" s="243" t="s">
        <v>3325</v>
      </c>
      <c r="BY68" s="243"/>
      <c r="BZ68" s="243"/>
      <c r="CA68" s="243"/>
      <c r="CB68" s="243"/>
      <c r="CC68" s="243"/>
      <c r="CD68" s="243"/>
      <c r="CE68" s="243"/>
      <c r="CF68" s="245" t="s">
        <v>3445</v>
      </c>
      <c r="CG68" s="246"/>
      <c r="CH68" s="242"/>
      <c r="CI68" s="35"/>
      <c r="CJ68" s="35"/>
      <c r="CK68" s="35"/>
      <c r="CL68" s="35"/>
      <c r="CM68" s="35"/>
    </row>
    <row r="69" customFormat="1" customHeight="1" spans="1:91">
      <c r="A69" s="3">
        <f t="shared" si="19"/>
        <v>68</v>
      </c>
      <c r="B69" s="483" t="str">
        <f t="shared" si="20"/>
        <v>370811198202114018</v>
      </c>
      <c r="C69" s="230" t="s">
        <v>3311</v>
      </c>
      <c r="D69" s="230" t="s">
        <v>3392</v>
      </c>
      <c r="E69" s="230" t="s">
        <v>3667</v>
      </c>
      <c r="F69" s="230" t="s">
        <v>429</v>
      </c>
      <c r="G69" s="198"/>
      <c r="H69" s="198"/>
      <c r="I69" s="198">
        <f t="shared" si="21"/>
        <v>0</v>
      </c>
      <c r="J69" s="4" t="s">
        <v>109</v>
      </c>
      <c r="K69" s="4" t="s">
        <v>3616</v>
      </c>
      <c r="L69" s="6"/>
      <c r="M69" s="4"/>
      <c r="N69" s="4"/>
      <c r="O69" s="4"/>
      <c r="P69" s="4"/>
      <c r="Q69" s="4"/>
      <c r="R69" s="231" t="s">
        <v>312</v>
      </c>
      <c r="S69" s="3"/>
      <c r="T69" s="3" t="s">
        <v>3314</v>
      </c>
      <c r="U69" s="232">
        <v>45089</v>
      </c>
      <c r="V69" s="233">
        <f ca="1" t="shared" si="15"/>
        <v>3.1</v>
      </c>
      <c r="W69" s="248" t="s">
        <v>3336</v>
      </c>
      <c r="X69" s="234" t="str">
        <f t="shared" si="16"/>
        <v>男</v>
      </c>
      <c r="Y69" s="3" t="s">
        <v>3316</v>
      </c>
      <c r="Z69" s="232" t="str">
        <f t="shared" si="17"/>
        <v>1982-02-11</v>
      </c>
      <c r="AA69" s="249" t="s">
        <v>3668</v>
      </c>
      <c r="AB69" s="476" t="s">
        <v>430</v>
      </c>
      <c r="AC69" s="4" t="s">
        <v>3669</v>
      </c>
      <c r="AD69" s="247">
        <v>51233</v>
      </c>
      <c r="AE69" s="234">
        <f ca="1" t="shared" si="18"/>
        <v>44</v>
      </c>
      <c r="AF69" s="3" t="s">
        <v>3421</v>
      </c>
      <c r="AG69" s="3" t="s">
        <v>3381</v>
      </c>
      <c r="AH69" s="3">
        <v>172</v>
      </c>
      <c r="AI69" s="230"/>
      <c r="AJ69" s="3" t="s">
        <v>3383</v>
      </c>
      <c r="AK69" s="230">
        <v>15244049277</v>
      </c>
      <c r="AL69" s="230">
        <v>15169702521</v>
      </c>
      <c r="AM69" s="236" t="s">
        <v>3368</v>
      </c>
      <c r="AN69" s="237">
        <v>42248</v>
      </c>
      <c r="AO69" s="236" t="s">
        <v>3670</v>
      </c>
      <c r="AP69" s="236" t="s">
        <v>3405</v>
      </c>
      <c r="AQ69" s="238"/>
      <c r="AR69" s="238"/>
      <c r="AS69" s="238"/>
      <c r="AT69" s="238"/>
      <c r="AU69" s="239"/>
      <c r="AV69" s="240">
        <v>45089</v>
      </c>
      <c r="AW69" s="240">
        <v>45149</v>
      </c>
      <c r="AX69" s="241" t="s">
        <v>3324</v>
      </c>
      <c r="AY69" s="241" t="s">
        <v>3311</v>
      </c>
      <c r="AZ69" s="240">
        <v>45089</v>
      </c>
      <c r="BA69" s="232">
        <v>45473</v>
      </c>
      <c r="BB69" s="241">
        <v>2</v>
      </c>
      <c r="BC69" s="241" t="s">
        <v>3325</v>
      </c>
      <c r="BD69" s="241" t="s">
        <v>3325</v>
      </c>
      <c r="BE69" s="241" t="s">
        <v>3325</v>
      </c>
      <c r="BF69" s="241" t="s">
        <v>3325</v>
      </c>
      <c r="BG69" s="241">
        <v>0</v>
      </c>
      <c r="BH69" s="241">
        <v>0</v>
      </c>
      <c r="BI69" s="241"/>
      <c r="BJ69" s="242"/>
      <c r="BK69" s="243" t="s">
        <v>3325</v>
      </c>
      <c r="BL69" s="243"/>
      <c r="BM69" s="243"/>
      <c r="BN69" s="243"/>
      <c r="BO69" s="243"/>
      <c r="BP69" s="243"/>
      <c r="BQ69" s="242"/>
      <c r="BR69" s="244" t="s">
        <v>3433</v>
      </c>
      <c r="BS69" s="243" t="s">
        <v>3325</v>
      </c>
      <c r="BT69" s="243" t="s">
        <v>3325</v>
      </c>
      <c r="BU69" s="243" t="s">
        <v>3325</v>
      </c>
      <c r="BV69" s="243" t="s">
        <v>3325</v>
      </c>
      <c r="BW69" s="243" t="s">
        <v>3325</v>
      </c>
      <c r="BX69" s="243" t="s">
        <v>3325</v>
      </c>
      <c r="BY69" s="243"/>
      <c r="BZ69" s="243"/>
      <c r="CA69" s="243"/>
      <c r="CB69" s="243"/>
      <c r="CC69" s="243"/>
      <c r="CD69" s="243"/>
      <c r="CE69" s="243"/>
      <c r="CF69" s="245" t="s">
        <v>3445</v>
      </c>
      <c r="CG69" s="246"/>
      <c r="CH69" s="242"/>
      <c r="CI69" s="35"/>
      <c r="CJ69" s="35"/>
      <c r="CK69" s="35"/>
      <c r="CL69" s="35"/>
      <c r="CM69" s="35"/>
    </row>
    <row r="70" customFormat="1" customHeight="1" spans="1:91">
      <c r="A70" s="3">
        <f t="shared" si="19"/>
        <v>69</v>
      </c>
      <c r="B70" s="483" t="str">
        <f t="shared" si="20"/>
        <v>370883199008144850</v>
      </c>
      <c r="C70" s="230" t="s">
        <v>3311</v>
      </c>
      <c r="D70" s="230" t="s">
        <v>3392</v>
      </c>
      <c r="E70" s="230" t="s">
        <v>3671</v>
      </c>
      <c r="F70" s="230" t="s">
        <v>432</v>
      </c>
      <c r="G70" s="198"/>
      <c r="H70" s="198"/>
      <c r="I70" s="198">
        <f t="shared" si="21"/>
        <v>0</v>
      </c>
      <c r="J70" s="4" t="s">
        <v>109</v>
      </c>
      <c r="K70" s="4" t="s">
        <v>3672</v>
      </c>
      <c r="L70" s="6"/>
      <c r="M70" s="4"/>
      <c r="N70" s="4"/>
      <c r="O70" s="4"/>
      <c r="P70" s="4"/>
      <c r="Q70" s="4"/>
      <c r="R70" s="231" t="s">
        <v>312</v>
      </c>
      <c r="S70" s="3"/>
      <c r="T70" s="3" t="s">
        <v>3314</v>
      </c>
      <c r="U70" s="232">
        <v>45089</v>
      </c>
      <c r="V70" s="233">
        <f ca="1" t="shared" si="15"/>
        <v>3.1</v>
      </c>
      <c r="W70" s="248" t="s">
        <v>3336</v>
      </c>
      <c r="X70" s="234" t="str">
        <f t="shared" si="16"/>
        <v>男</v>
      </c>
      <c r="Y70" s="3" t="s">
        <v>3316</v>
      </c>
      <c r="Z70" s="232" t="str">
        <f t="shared" si="17"/>
        <v>1990-08-14</v>
      </c>
      <c r="AA70" s="249" t="s">
        <v>3673</v>
      </c>
      <c r="AB70" s="476" t="s">
        <v>433</v>
      </c>
      <c r="AC70" s="4" t="s">
        <v>3663</v>
      </c>
      <c r="AD70" s="247">
        <v>51554</v>
      </c>
      <c r="AE70" s="234">
        <f ca="1" t="shared" si="18"/>
        <v>36</v>
      </c>
      <c r="AF70" s="3" t="s">
        <v>3389</v>
      </c>
      <c r="AG70" s="3" t="s">
        <v>3381</v>
      </c>
      <c r="AH70" s="3">
        <v>173</v>
      </c>
      <c r="AI70" s="230"/>
      <c r="AJ70" s="3" t="s">
        <v>3397</v>
      </c>
      <c r="AK70" s="230">
        <v>13583738685</v>
      </c>
      <c r="AL70" s="230">
        <v>15965737765</v>
      </c>
      <c r="AM70" s="236" t="s">
        <v>3488</v>
      </c>
      <c r="AN70" s="237" t="s">
        <v>3674</v>
      </c>
      <c r="AO70" s="236" t="s">
        <v>3675</v>
      </c>
      <c r="AP70" s="236" t="s">
        <v>3676</v>
      </c>
      <c r="AQ70" s="238"/>
      <c r="AR70" s="238"/>
      <c r="AS70" s="238"/>
      <c r="AT70" s="238"/>
      <c r="AU70" s="239"/>
      <c r="AV70" s="240">
        <v>45089</v>
      </c>
      <c r="AW70" s="240">
        <v>45149</v>
      </c>
      <c r="AX70" s="241" t="s">
        <v>3324</v>
      </c>
      <c r="AY70" s="241" t="s">
        <v>3311</v>
      </c>
      <c r="AZ70" s="240">
        <v>45089</v>
      </c>
      <c r="BA70" s="232">
        <v>45473</v>
      </c>
      <c r="BB70" s="241">
        <v>2</v>
      </c>
      <c r="BC70" s="241" t="s">
        <v>3325</v>
      </c>
      <c r="BD70" s="241" t="s">
        <v>3325</v>
      </c>
      <c r="BE70" s="241" t="s">
        <v>3325</v>
      </c>
      <c r="BF70" s="241" t="s">
        <v>3325</v>
      </c>
      <c r="BG70" s="241">
        <v>0</v>
      </c>
      <c r="BH70" s="241">
        <v>0</v>
      </c>
      <c r="BI70" s="241"/>
      <c r="BJ70" s="242"/>
      <c r="BK70" s="243" t="s">
        <v>3325</v>
      </c>
      <c r="BL70" s="243"/>
      <c r="BM70" s="243"/>
      <c r="BN70" s="243"/>
      <c r="BO70" s="243"/>
      <c r="BP70" s="243"/>
      <c r="BQ70" s="242"/>
      <c r="BR70" s="244" t="s">
        <v>3433</v>
      </c>
      <c r="BS70" s="243" t="s">
        <v>3325</v>
      </c>
      <c r="BT70" s="243" t="s">
        <v>3325</v>
      </c>
      <c r="BU70" s="243" t="s">
        <v>3325</v>
      </c>
      <c r="BV70" s="243" t="s">
        <v>3325</v>
      </c>
      <c r="BW70" s="243" t="s">
        <v>3325</v>
      </c>
      <c r="BX70" s="243" t="s">
        <v>3325</v>
      </c>
      <c r="BY70" s="243"/>
      <c r="BZ70" s="243"/>
      <c r="CA70" s="243"/>
      <c r="CB70" s="243"/>
      <c r="CC70" s="243"/>
      <c r="CD70" s="243"/>
      <c r="CE70" s="243"/>
      <c r="CF70" s="245" t="s">
        <v>3445</v>
      </c>
      <c r="CG70" s="246"/>
      <c r="CH70" s="242"/>
      <c r="CI70" s="35"/>
      <c r="CJ70" s="35"/>
      <c r="CK70" s="35"/>
      <c r="CL70" s="35"/>
      <c r="CM70" s="35"/>
    </row>
    <row r="71" customFormat="1" customHeight="1" spans="1:91">
      <c r="A71" s="3">
        <f t="shared" si="19"/>
        <v>70</v>
      </c>
      <c r="B71" s="483" t="str">
        <f t="shared" si="20"/>
        <v>152104198709182836</v>
      </c>
      <c r="C71" s="230" t="s">
        <v>3311</v>
      </c>
      <c r="D71" s="230" t="s">
        <v>3392</v>
      </c>
      <c r="E71" s="230" t="s">
        <v>3677</v>
      </c>
      <c r="F71" s="230" t="s">
        <v>435</v>
      </c>
      <c r="G71" s="198"/>
      <c r="H71" s="198"/>
      <c r="I71" s="198">
        <f t="shared" si="21"/>
        <v>0</v>
      </c>
      <c r="J71" s="4" t="s">
        <v>109</v>
      </c>
      <c r="K71" s="4" t="s">
        <v>3678</v>
      </c>
      <c r="L71" s="6"/>
      <c r="M71" s="4"/>
      <c r="N71" s="4"/>
      <c r="O71" s="4"/>
      <c r="P71" s="4"/>
      <c r="Q71" s="4"/>
      <c r="R71" s="231" t="s">
        <v>312</v>
      </c>
      <c r="S71" s="3"/>
      <c r="T71" s="3" t="s">
        <v>3314</v>
      </c>
      <c r="U71" s="232">
        <v>45089</v>
      </c>
      <c r="V71" s="233">
        <f ca="1" t="shared" si="15"/>
        <v>3.1</v>
      </c>
      <c r="W71" s="248" t="s">
        <v>3336</v>
      </c>
      <c r="X71" s="234" t="str">
        <f t="shared" si="16"/>
        <v>男</v>
      </c>
      <c r="Y71" s="3" t="s">
        <v>3316</v>
      </c>
      <c r="Z71" s="232" t="str">
        <f t="shared" si="17"/>
        <v>1987-09-18</v>
      </c>
      <c r="AA71" s="249" t="s">
        <v>3679</v>
      </c>
      <c r="AB71" s="476" t="s">
        <v>436</v>
      </c>
      <c r="AC71" s="4" t="s">
        <v>3576</v>
      </c>
      <c r="AD71" s="247">
        <v>49911</v>
      </c>
      <c r="AE71" s="234">
        <f ca="1" t="shared" si="18"/>
        <v>39</v>
      </c>
      <c r="AF71" s="3" t="s">
        <v>3389</v>
      </c>
      <c r="AG71" s="3" t="s">
        <v>3381</v>
      </c>
      <c r="AH71" s="3">
        <v>172</v>
      </c>
      <c r="AI71" s="230"/>
      <c r="AJ71" s="3" t="s">
        <v>3438</v>
      </c>
      <c r="AK71" s="230">
        <v>15598822108</v>
      </c>
      <c r="AL71" s="230">
        <v>15947731334</v>
      </c>
      <c r="AM71" s="236" t="s">
        <v>3518</v>
      </c>
      <c r="AN71" s="237" t="s">
        <v>3680</v>
      </c>
      <c r="AO71" s="236" t="s">
        <v>3681</v>
      </c>
      <c r="AP71" s="236"/>
      <c r="AQ71" s="238"/>
      <c r="AR71" s="238"/>
      <c r="AS71" s="238"/>
      <c r="AT71" s="238"/>
      <c r="AU71" s="239"/>
      <c r="AV71" s="240">
        <v>45089</v>
      </c>
      <c r="AW71" s="240">
        <v>45149</v>
      </c>
      <c r="AX71" s="241" t="s">
        <v>3324</v>
      </c>
      <c r="AY71" s="241" t="s">
        <v>3311</v>
      </c>
      <c r="AZ71" s="240">
        <v>45089</v>
      </c>
      <c r="BA71" s="232">
        <v>45473</v>
      </c>
      <c r="BB71" s="241">
        <v>2</v>
      </c>
      <c r="BC71" s="241" t="s">
        <v>3325</v>
      </c>
      <c r="BD71" s="241" t="s">
        <v>3325</v>
      </c>
      <c r="BE71" s="241" t="s">
        <v>3325</v>
      </c>
      <c r="BF71" s="241" t="s">
        <v>3325</v>
      </c>
      <c r="BG71" s="241">
        <v>0</v>
      </c>
      <c r="BH71" s="241">
        <v>0</v>
      </c>
      <c r="BI71" s="241"/>
      <c r="BJ71" s="242"/>
      <c r="BK71" s="243" t="s">
        <v>3325</v>
      </c>
      <c r="BL71" s="243"/>
      <c r="BM71" s="243"/>
      <c r="BN71" s="243"/>
      <c r="BO71" s="243"/>
      <c r="BP71" s="243"/>
      <c r="BQ71" s="242"/>
      <c r="BR71" s="244" t="s">
        <v>3433</v>
      </c>
      <c r="BS71" s="243" t="s">
        <v>3325</v>
      </c>
      <c r="BT71" s="243" t="s">
        <v>3325</v>
      </c>
      <c r="BU71" s="243" t="s">
        <v>3325</v>
      </c>
      <c r="BV71" s="243" t="s">
        <v>3325</v>
      </c>
      <c r="BW71" s="243" t="s">
        <v>3325</v>
      </c>
      <c r="BX71" s="243" t="s">
        <v>3325</v>
      </c>
      <c r="BY71" s="243"/>
      <c r="BZ71" s="243"/>
      <c r="CA71" s="243"/>
      <c r="CB71" s="243"/>
      <c r="CC71" s="243"/>
      <c r="CD71" s="243"/>
      <c r="CE71" s="243"/>
      <c r="CF71" s="245" t="s">
        <v>3445</v>
      </c>
      <c r="CG71" s="246"/>
      <c r="CH71" s="242"/>
      <c r="CI71" s="35"/>
      <c r="CJ71" s="35"/>
      <c r="CK71" s="35"/>
      <c r="CL71" s="35"/>
      <c r="CM71" s="35"/>
    </row>
    <row r="72" customFormat="1" customHeight="1" spans="1:91">
      <c r="A72" s="3">
        <f t="shared" si="19"/>
        <v>71</v>
      </c>
      <c r="B72" s="155" t="str">
        <f t="shared" si="20"/>
        <v>152224198902162539</v>
      </c>
      <c r="C72" s="230" t="s">
        <v>3311</v>
      </c>
      <c r="D72" s="230" t="s">
        <v>3392</v>
      </c>
      <c r="E72" s="230" t="s">
        <v>1616</v>
      </c>
      <c r="F72" s="230" t="s">
        <v>438</v>
      </c>
      <c r="G72" s="198">
        <v>0</v>
      </c>
      <c r="H72" s="198">
        <v>0</v>
      </c>
      <c r="I72" s="198">
        <f t="shared" si="21"/>
        <v>0</v>
      </c>
      <c r="J72" s="4" t="s">
        <v>109</v>
      </c>
      <c r="K72" s="4" t="s">
        <v>3682</v>
      </c>
      <c r="L72" s="6"/>
      <c r="M72" s="4"/>
      <c r="N72" s="4"/>
      <c r="O72" s="4"/>
      <c r="P72" s="4"/>
      <c r="Q72" s="4"/>
      <c r="R72" s="231" t="s">
        <v>312</v>
      </c>
      <c r="S72" s="3"/>
      <c r="T72" s="3" t="s">
        <v>3314</v>
      </c>
      <c r="U72" s="232">
        <v>43388</v>
      </c>
      <c r="V72" s="233">
        <f ca="1" t="shared" si="15"/>
        <v>7.7</v>
      </c>
      <c r="W72" s="230" t="s">
        <v>3336</v>
      </c>
      <c r="X72" s="234" t="str">
        <f t="shared" si="16"/>
        <v>男</v>
      </c>
      <c r="Y72" s="3" t="s">
        <v>3638</v>
      </c>
      <c r="Z72" s="232" t="str">
        <f t="shared" si="17"/>
        <v>1989-02-16</v>
      </c>
      <c r="AA72" s="235" t="s">
        <v>3683</v>
      </c>
      <c r="AB72" s="3" t="s">
        <v>439</v>
      </c>
      <c r="AC72" s="4" t="s">
        <v>3684</v>
      </c>
      <c r="AD72" s="232">
        <v>51009</v>
      </c>
      <c r="AE72" s="234">
        <f ca="1" t="shared" si="18"/>
        <v>37</v>
      </c>
      <c r="AF72" s="3" t="s">
        <v>3389</v>
      </c>
      <c r="AG72" s="3" t="s">
        <v>3381</v>
      </c>
      <c r="AH72" s="3">
        <v>180</v>
      </c>
      <c r="AI72" s="230" t="s">
        <v>3382</v>
      </c>
      <c r="AJ72" s="3" t="s">
        <v>3438</v>
      </c>
      <c r="AK72" s="230">
        <v>15049485361</v>
      </c>
      <c r="AL72" s="230">
        <v>15248555273</v>
      </c>
      <c r="AM72" s="236" t="s">
        <v>3488</v>
      </c>
      <c r="AN72" s="237">
        <v>44378</v>
      </c>
      <c r="AO72" s="236" t="s">
        <v>3501</v>
      </c>
      <c r="AP72" s="236" t="s">
        <v>3582</v>
      </c>
      <c r="AQ72" s="238"/>
      <c r="AR72" s="238"/>
      <c r="AS72" s="238"/>
      <c r="AT72" s="238" t="s">
        <v>3503</v>
      </c>
      <c r="AU72" s="239"/>
      <c r="AV72" s="240">
        <v>43388</v>
      </c>
      <c r="AW72" s="240">
        <v>43448</v>
      </c>
      <c r="AX72" s="241" t="s">
        <v>3324</v>
      </c>
      <c r="AY72" s="241" t="s">
        <v>3311</v>
      </c>
      <c r="AZ72" s="232">
        <v>44562</v>
      </c>
      <c r="BA72" s="232">
        <v>45291</v>
      </c>
      <c r="BB72" s="241">
        <v>2</v>
      </c>
      <c r="BC72" s="241" t="s">
        <v>3325</v>
      </c>
      <c r="BD72" s="241" t="s">
        <v>3325</v>
      </c>
      <c r="BE72" s="241" t="s">
        <v>3325</v>
      </c>
      <c r="BF72" s="241" t="s">
        <v>3325</v>
      </c>
      <c r="BG72" s="241">
        <v>1</v>
      </c>
      <c r="BH72" s="241">
        <v>2</v>
      </c>
      <c r="BI72" s="241"/>
      <c r="BJ72" s="242"/>
      <c r="BK72" s="243" t="s">
        <v>3325</v>
      </c>
      <c r="BL72" s="243"/>
      <c r="BM72" s="243"/>
      <c r="BN72" s="243" t="s">
        <v>3325</v>
      </c>
      <c r="BO72" s="243"/>
      <c r="BP72" s="243"/>
      <c r="BQ72" s="242"/>
      <c r="BR72" s="244" t="s">
        <v>3491</v>
      </c>
      <c r="BS72" s="243" t="s">
        <v>3325</v>
      </c>
      <c r="BT72" s="243" t="s">
        <v>3325</v>
      </c>
      <c r="BU72" s="243"/>
      <c r="BV72" s="243" t="s">
        <v>3325</v>
      </c>
      <c r="BW72" s="243" t="s">
        <v>3325</v>
      </c>
      <c r="BX72" s="243"/>
      <c r="BY72" s="243"/>
      <c r="BZ72" s="243"/>
      <c r="CA72" s="243"/>
      <c r="CB72" s="243" t="s">
        <v>3325</v>
      </c>
      <c r="CC72" s="243" t="s">
        <v>3325</v>
      </c>
      <c r="CD72" s="243"/>
      <c r="CE72" s="243"/>
      <c r="CF72" s="245"/>
      <c r="CG72" s="246"/>
      <c r="CH72" s="242"/>
      <c r="CI72" s="35"/>
      <c r="CJ72" s="35"/>
      <c r="CK72" s="35"/>
      <c r="CL72" s="35"/>
      <c r="CM72" s="35"/>
    </row>
    <row r="73" customFormat="1" customHeight="1" spans="1:91">
      <c r="A73" s="3">
        <f t="shared" si="19"/>
        <v>72</v>
      </c>
      <c r="B73" s="155" t="str">
        <f t="shared" si="20"/>
        <v>612729199301233316</v>
      </c>
      <c r="C73" s="230" t="s">
        <v>3311</v>
      </c>
      <c r="D73" s="230" t="s">
        <v>3392</v>
      </c>
      <c r="E73" s="230" t="s">
        <v>2191</v>
      </c>
      <c r="F73" s="230" t="s">
        <v>441</v>
      </c>
      <c r="G73" s="198">
        <v>0</v>
      </c>
      <c r="H73" s="198">
        <v>0</v>
      </c>
      <c r="I73" s="198">
        <f t="shared" si="21"/>
        <v>0</v>
      </c>
      <c r="J73" s="4" t="s">
        <v>109</v>
      </c>
      <c r="K73" s="4" t="s">
        <v>3685</v>
      </c>
      <c r="L73" s="6"/>
      <c r="M73" s="4"/>
      <c r="N73" s="4"/>
      <c r="O73" s="4"/>
      <c r="P73" s="4"/>
      <c r="Q73" s="4"/>
      <c r="R73" s="231" t="s">
        <v>312</v>
      </c>
      <c r="S73" s="3"/>
      <c r="T73" s="3" t="s">
        <v>3314</v>
      </c>
      <c r="U73" s="232">
        <v>42863</v>
      </c>
      <c r="V73" s="233">
        <f ca="1" t="shared" si="15"/>
        <v>9.2</v>
      </c>
      <c r="W73" s="230" t="s">
        <v>3336</v>
      </c>
      <c r="X73" s="234" t="str">
        <f t="shared" si="16"/>
        <v>男</v>
      </c>
      <c r="Y73" s="3" t="s">
        <v>3316</v>
      </c>
      <c r="Z73" s="232" t="str">
        <f t="shared" si="17"/>
        <v>1993-01-23</v>
      </c>
      <c r="AA73" s="235" t="s">
        <v>3686</v>
      </c>
      <c r="AB73" s="3" t="s">
        <v>442</v>
      </c>
      <c r="AC73" s="4" t="s">
        <v>3687</v>
      </c>
      <c r="AD73" s="247">
        <v>45234</v>
      </c>
      <c r="AE73" s="234">
        <f ca="1" t="shared" si="18"/>
        <v>33</v>
      </c>
      <c r="AF73" s="3" t="s">
        <v>3479</v>
      </c>
      <c r="AG73" s="3" t="s">
        <v>3381</v>
      </c>
      <c r="AH73" s="3">
        <v>178</v>
      </c>
      <c r="AI73" s="230" t="s">
        <v>3382</v>
      </c>
      <c r="AJ73" s="3" t="s">
        <v>3383</v>
      </c>
      <c r="AK73" s="230">
        <v>15647767656</v>
      </c>
      <c r="AL73" s="230">
        <v>15547735670</v>
      </c>
      <c r="AM73" s="236" t="s">
        <v>3488</v>
      </c>
      <c r="AN73" s="237">
        <v>40725</v>
      </c>
      <c r="AO73" s="236" t="s">
        <v>3688</v>
      </c>
      <c r="AP73" s="236" t="s">
        <v>3689</v>
      </c>
      <c r="AQ73" s="238"/>
      <c r="AR73" s="238" t="s">
        <v>3690</v>
      </c>
      <c r="AS73" s="238"/>
      <c r="AT73" s="238"/>
      <c r="AU73" s="239"/>
      <c r="AV73" s="240">
        <v>42863</v>
      </c>
      <c r="AW73" s="240">
        <v>42923</v>
      </c>
      <c r="AX73" s="241" t="s">
        <v>3324</v>
      </c>
      <c r="AY73" s="241" t="s">
        <v>3311</v>
      </c>
      <c r="AZ73" s="232">
        <v>44743</v>
      </c>
      <c r="BA73" s="232">
        <v>45473</v>
      </c>
      <c r="BB73" s="241">
        <v>2</v>
      </c>
      <c r="BC73" s="241" t="s">
        <v>3325</v>
      </c>
      <c r="BD73" s="241" t="s">
        <v>3325</v>
      </c>
      <c r="BE73" s="241" t="s">
        <v>3325</v>
      </c>
      <c r="BF73" s="241" t="s">
        <v>3325</v>
      </c>
      <c r="BG73" s="241">
        <v>1</v>
      </c>
      <c r="BH73" s="241">
        <v>2</v>
      </c>
      <c r="BI73" s="241"/>
      <c r="BJ73" s="242"/>
      <c r="BK73" s="243"/>
      <c r="BL73" s="243"/>
      <c r="BM73" s="243" t="s">
        <v>3325</v>
      </c>
      <c r="BN73" s="243" t="s">
        <v>3325</v>
      </c>
      <c r="BO73" s="243"/>
      <c r="BP73" s="243"/>
      <c r="BQ73" s="242"/>
      <c r="BR73" s="244" t="s">
        <v>3468</v>
      </c>
      <c r="BS73" s="243" t="s">
        <v>3325</v>
      </c>
      <c r="BT73" s="243" t="s">
        <v>3325</v>
      </c>
      <c r="BU73" s="243"/>
      <c r="BV73" s="243"/>
      <c r="BW73" s="243" t="s">
        <v>3325</v>
      </c>
      <c r="BX73" s="243"/>
      <c r="BY73" s="243"/>
      <c r="BZ73" s="243"/>
      <c r="CA73" s="243"/>
      <c r="CB73" s="243"/>
      <c r="CC73" s="243" t="s">
        <v>3325</v>
      </c>
      <c r="CD73" s="243"/>
      <c r="CE73" s="243"/>
      <c r="CF73" s="245" t="s">
        <v>3423</v>
      </c>
      <c r="CG73" s="246"/>
      <c r="CH73" s="242"/>
      <c r="CI73" s="35"/>
      <c r="CJ73" s="35"/>
      <c r="CK73" s="35"/>
      <c r="CL73" s="35"/>
      <c r="CM73" s="35"/>
    </row>
    <row r="74" customFormat="1" customHeight="1" spans="1:91">
      <c r="A74" s="3">
        <f t="shared" si="19"/>
        <v>73</v>
      </c>
      <c r="B74" s="155" t="str">
        <f t="shared" si="20"/>
        <v>140511198006113131</v>
      </c>
      <c r="C74" s="230" t="s">
        <v>3311</v>
      </c>
      <c r="D74" s="230" t="s">
        <v>3392</v>
      </c>
      <c r="E74" s="230" t="s">
        <v>1401</v>
      </c>
      <c r="F74" s="230" t="s">
        <v>444</v>
      </c>
      <c r="G74" s="198">
        <v>0</v>
      </c>
      <c r="H74" s="198">
        <v>0</v>
      </c>
      <c r="I74" s="198">
        <f t="shared" si="21"/>
        <v>0</v>
      </c>
      <c r="J74" s="4" t="s">
        <v>109</v>
      </c>
      <c r="K74" s="4" t="s">
        <v>3691</v>
      </c>
      <c r="L74" s="6"/>
      <c r="M74" s="4"/>
      <c r="N74" s="4"/>
      <c r="O74" s="4"/>
      <c r="P74" s="4"/>
      <c r="Q74" s="4"/>
      <c r="R74" s="231" t="s">
        <v>312</v>
      </c>
      <c r="S74" s="3"/>
      <c r="T74" s="3" t="s">
        <v>3314</v>
      </c>
      <c r="U74" s="232">
        <v>41339</v>
      </c>
      <c r="V74" s="233">
        <f ca="1" t="shared" si="15"/>
        <v>13.3</v>
      </c>
      <c r="W74" s="230" t="s">
        <v>3336</v>
      </c>
      <c r="X74" s="234" t="str">
        <f t="shared" si="16"/>
        <v>男</v>
      </c>
      <c r="Y74" s="3" t="s">
        <v>3316</v>
      </c>
      <c r="Z74" s="232" t="str">
        <f t="shared" si="17"/>
        <v>1980-06-11</v>
      </c>
      <c r="AA74" s="235" t="s">
        <v>3692</v>
      </c>
      <c r="AB74" s="3" t="s">
        <v>445</v>
      </c>
      <c r="AC74" s="4" t="s">
        <v>3693</v>
      </c>
      <c r="AD74" s="247">
        <v>46538</v>
      </c>
      <c r="AE74" s="234">
        <f ca="1" t="shared" si="18"/>
        <v>46</v>
      </c>
      <c r="AF74" s="3" t="s">
        <v>3389</v>
      </c>
      <c r="AG74" s="3" t="s">
        <v>3381</v>
      </c>
      <c r="AH74" s="3">
        <v>174</v>
      </c>
      <c r="AI74" s="230" t="s">
        <v>3382</v>
      </c>
      <c r="AJ74" s="3" t="s">
        <v>3383</v>
      </c>
      <c r="AK74" s="230">
        <v>15047747248</v>
      </c>
      <c r="AL74" s="230">
        <v>18035610139</v>
      </c>
      <c r="AM74" s="236" t="s">
        <v>3488</v>
      </c>
      <c r="AN74" s="237">
        <v>44012</v>
      </c>
      <c r="AO74" s="236" t="s">
        <v>3587</v>
      </c>
      <c r="AP74" s="236" t="s">
        <v>3370</v>
      </c>
      <c r="AQ74" s="238"/>
      <c r="AR74" s="238" t="s">
        <v>3588</v>
      </c>
      <c r="AS74" s="238"/>
      <c r="AT74" s="238" t="s">
        <v>3503</v>
      </c>
      <c r="AU74" s="239"/>
      <c r="AV74" s="240">
        <v>41339</v>
      </c>
      <c r="AW74" s="240">
        <v>41400</v>
      </c>
      <c r="AX74" s="241" t="s">
        <v>3324</v>
      </c>
      <c r="AY74" s="241" t="s">
        <v>3311</v>
      </c>
      <c r="AZ74" s="232">
        <v>44743</v>
      </c>
      <c r="BA74" s="232">
        <v>45473</v>
      </c>
      <c r="BB74" s="241">
        <v>2</v>
      </c>
      <c r="BC74" s="241" t="s">
        <v>3325</v>
      </c>
      <c r="BD74" s="241" t="s">
        <v>3325</v>
      </c>
      <c r="BE74" s="241" t="s">
        <v>3325</v>
      </c>
      <c r="BF74" s="241" t="s">
        <v>3325</v>
      </c>
      <c r="BG74" s="241">
        <v>2</v>
      </c>
      <c r="BH74" s="241">
        <v>4</v>
      </c>
      <c r="BI74" s="241"/>
      <c r="BJ74" s="242"/>
      <c r="BK74" s="243" t="s">
        <v>3325</v>
      </c>
      <c r="BL74" s="243"/>
      <c r="BM74" s="243" t="s">
        <v>3325</v>
      </c>
      <c r="BN74" s="243" t="s">
        <v>3325</v>
      </c>
      <c r="BO74" s="243"/>
      <c r="BP74" s="243"/>
      <c r="BQ74" s="242"/>
      <c r="BR74" s="244" t="s">
        <v>3406</v>
      </c>
      <c r="BS74" s="243" t="s">
        <v>3325</v>
      </c>
      <c r="BT74" s="243" t="s">
        <v>3325</v>
      </c>
      <c r="BU74" s="243"/>
      <c r="BV74" s="243"/>
      <c r="BW74" s="243"/>
      <c r="BX74" s="243"/>
      <c r="BY74" s="243"/>
      <c r="BZ74" s="243" t="s">
        <v>3325</v>
      </c>
      <c r="CA74" s="243"/>
      <c r="CB74" s="243"/>
      <c r="CC74" s="243" t="s">
        <v>3325</v>
      </c>
      <c r="CD74" s="243"/>
      <c r="CE74" s="243"/>
      <c r="CF74" s="245"/>
      <c r="CG74" s="246" t="s">
        <v>3636</v>
      </c>
      <c r="CH74" s="242"/>
      <c r="CI74" s="35"/>
      <c r="CJ74" s="35"/>
      <c r="CK74" s="35"/>
      <c r="CL74" s="35"/>
      <c r="CM74" s="35"/>
    </row>
    <row r="75" customFormat="1" customHeight="1" spans="1:91">
      <c r="A75" s="3">
        <f t="shared" si="19"/>
        <v>74</v>
      </c>
      <c r="B75" s="155" t="str">
        <f t="shared" si="20"/>
        <v>150428198606072058</v>
      </c>
      <c r="C75" s="230" t="s">
        <v>3311</v>
      </c>
      <c r="D75" s="230" t="s">
        <v>3392</v>
      </c>
      <c r="E75" s="230" t="s">
        <v>1435</v>
      </c>
      <c r="F75" s="230" t="s">
        <v>447</v>
      </c>
      <c r="G75" s="198">
        <v>0</v>
      </c>
      <c r="H75" s="198">
        <v>0</v>
      </c>
      <c r="I75" s="198">
        <f t="shared" si="21"/>
        <v>0</v>
      </c>
      <c r="J75" s="4" t="s">
        <v>109</v>
      </c>
      <c r="K75" s="4" t="s">
        <v>3691</v>
      </c>
      <c r="L75" s="6"/>
      <c r="M75" s="4"/>
      <c r="N75" s="4"/>
      <c r="O75" s="4"/>
      <c r="P75" s="4"/>
      <c r="Q75" s="4"/>
      <c r="R75" s="231" t="s">
        <v>312</v>
      </c>
      <c r="S75" s="3"/>
      <c r="T75" s="3" t="s">
        <v>3314</v>
      </c>
      <c r="U75" s="232">
        <v>43181</v>
      </c>
      <c r="V75" s="233">
        <f ca="1" t="shared" si="15"/>
        <v>8.3</v>
      </c>
      <c r="W75" s="230" t="s">
        <v>3336</v>
      </c>
      <c r="X75" s="234" t="str">
        <f t="shared" si="16"/>
        <v>男</v>
      </c>
      <c r="Y75" s="3" t="s">
        <v>3638</v>
      </c>
      <c r="Z75" s="232" t="str">
        <f t="shared" si="17"/>
        <v>1986-06-07</v>
      </c>
      <c r="AA75" s="235" t="s">
        <v>3694</v>
      </c>
      <c r="AB75" s="3" t="s">
        <v>448</v>
      </c>
      <c r="AC75" s="4" t="s">
        <v>3695</v>
      </c>
      <c r="AD75" s="232">
        <v>49979</v>
      </c>
      <c r="AE75" s="234">
        <f ca="1" t="shared" si="18"/>
        <v>40</v>
      </c>
      <c r="AF75" s="3" t="s">
        <v>3389</v>
      </c>
      <c r="AG75" s="3" t="s">
        <v>3381</v>
      </c>
      <c r="AH75" s="3">
        <v>165</v>
      </c>
      <c r="AI75" s="230" t="s">
        <v>3382</v>
      </c>
      <c r="AJ75" s="3" t="s">
        <v>3438</v>
      </c>
      <c r="AK75" s="230">
        <v>13734850386</v>
      </c>
      <c r="AL75" s="230">
        <v>18747683785</v>
      </c>
      <c r="AM75" s="236" t="s">
        <v>3488</v>
      </c>
      <c r="AN75" s="237">
        <v>44012</v>
      </c>
      <c r="AO75" s="236" t="s">
        <v>3587</v>
      </c>
      <c r="AP75" s="236" t="s">
        <v>3515</v>
      </c>
      <c r="AQ75" s="238"/>
      <c r="AR75" s="238"/>
      <c r="AS75" s="238"/>
      <c r="AT75" s="238" t="s">
        <v>3503</v>
      </c>
      <c r="AU75" s="239"/>
      <c r="AV75" s="240">
        <v>43179</v>
      </c>
      <c r="AW75" s="240">
        <v>43240</v>
      </c>
      <c r="AX75" s="241" t="s">
        <v>3324</v>
      </c>
      <c r="AY75" s="241" t="s">
        <v>3311</v>
      </c>
      <c r="AZ75" s="232">
        <v>44287</v>
      </c>
      <c r="BA75" s="232">
        <v>45747</v>
      </c>
      <c r="BB75" s="241">
        <v>2</v>
      </c>
      <c r="BC75" s="241" t="s">
        <v>3325</v>
      </c>
      <c r="BD75" s="241" t="s">
        <v>3325</v>
      </c>
      <c r="BE75" s="241" t="s">
        <v>3325</v>
      </c>
      <c r="BF75" s="241" t="s">
        <v>3325</v>
      </c>
      <c r="BG75" s="241">
        <v>1</v>
      </c>
      <c r="BH75" s="241">
        <v>2</v>
      </c>
      <c r="BI75" s="241"/>
      <c r="BJ75" s="242"/>
      <c r="BK75" s="243" t="s">
        <v>3325</v>
      </c>
      <c r="BL75" s="243"/>
      <c r="BM75" s="243"/>
      <c r="BN75" s="243" t="s">
        <v>3325</v>
      </c>
      <c r="BO75" s="243"/>
      <c r="BP75" s="243"/>
      <c r="BQ75" s="242"/>
      <c r="BR75" s="244" t="s">
        <v>3507</v>
      </c>
      <c r="BS75" s="243" t="s">
        <v>3325</v>
      </c>
      <c r="BT75" s="243" t="s">
        <v>3325</v>
      </c>
      <c r="BU75" s="243"/>
      <c r="BV75" s="243"/>
      <c r="BW75" s="243" t="s">
        <v>3325</v>
      </c>
      <c r="BX75" s="243"/>
      <c r="BY75" s="243"/>
      <c r="BZ75" s="243"/>
      <c r="CA75" s="243"/>
      <c r="CB75" s="243"/>
      <c r="CC75" s="243" t="s">
        <v>3325</v>
      </c>
      <c r="CD75" s="243"/>
      <c r="CE75" s="243"/>
      <c r="CF75" s="245"/>
      <c r="CG75" s="246"/>
      <c r="CH75" s="242"/>
      <c r="CI75" s="35"/>
      <c r="CJ75" s="35"/>
      <c r="CK75" s="35"/>
      <c r="CL75" s="35"/>
      <c r="CM75" s="35"/>
    </row>
    <row r="76" customFormat="1" customHeight="1" spans="1:91">
      <c r="A76" s="3">
        <f t="shared" si="19"/>
        <v>75</v>
      </c>
      <c r="B76" s="155" t="str">
        <f t="shared" si="20"/>
        <v>142703196904292411</v>
      </c>
      <c r="C76" s="230" t="s">
        <v>3311</v>
      </c>
      <c r="D76" s="230" t="s">
        <v>3392</v>
      </c>
      <c r="E76" s="230" t="s">
        <v>1612</v>
      </c>
      <c r="F76" s="230" t="s">
        <v>3696</v>
      </c>
      <c r="G76" s="198">
        <v>0</v>
      </c>
      <c r="H76" s="198">
        <v>0</v>
      </c>
      <c r="I76" s="198">
        <f t="shared" si="21"/>
        <v>0</v>
      </c>
      <c r="J76" s="4" t="s">
        <v>109</v>
      </c>
      <c r="K76" s="4" t="s">
        <v>3697</v>
      </c>
      <c r="L76" s="6"/>
      <c r="M76" s="4"/>
      <c r="N76" s="4"/>
      <c r="O76" s="4"/>
      <c r="P76" s="4"/>
      <c r="Q76" s="4"/>
      <c r="R76" s="231" t="s">
        <v>312</v>
      </c>
      <c r="S76" s="3"/>
      <c r="T76" s="3" t="s">
        <v>3314</v>
      </c>
      <c r="U76" s="232">
        <v>41331</v>
      </c>
      <c r="V76" s="233">
        <f ca="1" t="shared" si="15"/>
        <v>13.4</v>
      </c>
      <c r="W76" s="230" t="s">
        <v>3336</v>
      </c>
      <c r="X76" s="234" t="str">
        <f t="shared" si="16"/>
        <v>男</v>
      </c>
      <c r="Y76" s="3" t="s">
        <v>3316</v>
      </c>
      <c r="Z76" s="232" t="str">
        <f t="shared" si="17"/>
        <v>1969-04-29</v>
      </c>
      <c r="AA76" s="235" t="s">
        <v>3698</v>
      </c>
      <c r="AB76" s="3" t="s">
        <v>3699</v>
      </c>
      <c r="AC76" s="4" t="s">
        <v>3700</v>
      </c>
      <c r="AD76" s="232">
        <v>46180</v>
      </c>
      <c r="AE76" s="234">
        <f ca="1" t="shared" si="18"/>
        <v>57</v>
      </c>
      <c r="AF76" s="3" t="s">
        <v>3389</v>
      </c>
      <c r="AG76" s="3" t="s">
        <v>3381</v>
      </c>
      <c r="AH76" s="3">
        <v>168</v>
      </c>
      <c r="AI76" s="230" t="s">
        <v>253</v>
      </c>
      <c r="AJ76" s="3" t="s">
        <v>3383</v>
      </c>
      <c r="AK76" s="230">
        <v>15804818356</v>
      </c>
      <c r="AL76" s="230">
        <v>13294679311</v>
      </c>
      <c r="AM76" s="236" t="s">
        <v>3518</v>
      </c>
      <c r="AN76" s="237">
        <v>31656</v>
      </c>
      <c r="AO76" s="236" t="s">
        <v>3701</v>
      </c>
      <c r="AP76" s="236" t="s">
        <v>253</v>
      </c>
      <c r="AQ76" s="238"/>
      <c r="AR76" s="238"/>
      <c r="AS76" s="238"/>
      <c r="AT76" s="238"/>
      <c r="AU76" s="239"/>
      <c r="AV76" s="240">
        <v>41451</v>
      </c>
      <c r="AW76" s="240">
        <v>41390</v>
      </c>
      <c r="AX76" s="241" t="s">
        <v>3324</v>
      </c>
      <c r="AY76" s="241" t="s">
        <v>3311</v>
      </c>
      <c r="AZ76" s="232">
        <v>44743</v>
      </c>
      <c r="BA76" s="232">
        <v>45411</v>
      </c>
      <c r="BB76" s="241">
        <v>2</v>
      </c>
      <c r="BC76" s="241" t="s">
        <v>3325</v>
      </c>
      <c r="BD76" s="241" t="s">
        <v>3325</v>
      </c>
      <c r="BE76" s="241" t="s">
        <v>3325</v>
      </c>
      <c r="BF76" s="241" t="s">
        <v>3325</v>
      </c>
      <c r="BG76" s="241">
        <v>2</v>
      </c>
      <c r="BH76" s="241">
        <v>4</v>
      </c>
      <c r="BI76" s="241"/>
      <c r="BJ76" s="242"/>
      <c r="BK76" s="243" t="s">
        <v>3325</v>
      </c>
      <c r="BL76" s="243"/>
      <c r="BM76" s="243"/>
      <c r="BN76" s="243" t="s">
        <v>3325</v>
      </c>
      <c r="BO76" s="243"/>
      <c r="BP76" s="243"/>
      <c r="BQ76" s="242"/>
      <c r="BR76" s="244" t="s">
        <v>3406</v>
      </c>
      <c r="BS76" s="243" t="s">
        <v>3325</v>
      </c>
      <c r="BT76" s="243" t="s">
        <v>3325</v>
      </c>
      <c r="BU76" s="243"/>
      <c r="BV76" s="243"/>
      <c r="BW76" s="243"/>
      <c r="BX76" s="243"/>
      <c r="BY76" s="243"/>
      <c r="BZ76" s="243" t="s">
        <v>3325</v>
      </c>
      <c r="CA76" s="243"/>
      <c r="CB76" s="243"/>
      <c r="CC76" s="243" t="s">
        <v>3325</v>
      </c>
      <c r="CD76" s="243"/>
      <c r="CE76" s="243"/>
      <c r="CF76" s="245"/>
      <c r="CG76" s="246" t="s">
        <v>3469</v>
      </c>
      <c r="CH76" s="242"/>
      <c r="CI76" s="35"/>
      <c r="CJ76" s="35"/>
      <c r="CK76" s="35"/>
      <c r="CL76" s="35"/>
      <c r="CM76" s="35"/>
    </row>
    <row r="77" customFormat="1" customHeight="1" spans="1:91">
      <c r="A77" s="3">
        <f t="shared" si="19"/>
        <v>76</v>
      </c>
      <c r="B77" s="155" t="str">
        <f t="shared" si="20"/>
        <v>370922197101062474</v>
      </c>
      <c r="C77" s="230" t="s">
        <v>3311</v>
      </c>
      <c r="D77" s="230" t="s">
        <v>3392</v>
      </c>
      <c r="E77" s="230" t="s">
        <v>1404</v>
      </c>
      <c r="F77" s="230" t="s">
        <v>450</v>
      </c>
      <c r="G77" s="198">
        <v>0</v>
      </c>
      <c r="H77" s="198">
        <v>0</v>
      </c>
      <c r="I77" s="198">
        <f t="shared" si="21"/>
        <v>0</v>
      </c>
      <c r="J77" s="4" t="s">
        <v>109</v>
      </c>
      <c r="K77" s="4" t="s">
        <v>3697</v>
      </c>
      <c r="L77" s="6"/>
      <c r="M77" s="4"/>
      <c r="N77" s="4"/>
      <c r="O77" s="4"/>
      <c r="P77" s="4"/>
      <c r="Q77" s="4"/>
      <c r="R77" s="231" t="s">
        <v>312</v>
      </c>
      <c r="S77" s="3"/>
      <c r="T77" s="3" t="s">
        <v>3314</v>
      </c>
      <c r="U77" s="232">
        <v>41338</v>
      </c>
      <c r="V77" s="233">
        <f ca="1" t="shared" si="15"/>
        <v>13.3</v>
      </c>
      <c r="W77" s="230" t="s">
        <v>3336</v>
      </c>
      <c r="X77" s="234" t="str">
        <f t="shared" si="16"/>
        <v>男</v>
      </c>
      <c r="Y77" s="3" t="s">
        <v>3316</v>
      </c>
      <c r="Z77" s="232" t="str">
        <f t="shared" si="17"/>
        <v>1971-01-06</v>
      </c>
      <c r="AA77" s="235" t="s">
        <v>3702</v>
      </c>
      <c r="AB77" s="3" t="s">
        <v>451</v>
      </c>
      <c r="AC77" s="4" t="s">
        <v>3703</v>
      </c>
      <c r="AD77" s="247">
        <v>46333</v>
      </c>
      <c r="AE77" s="234">
        <f ca="1" t="shared" si="18"/>
        <v>55</v>
      </c>
      <c r="AF77" s="3" t="s">
        <v>3389</v>
      </c>
      <c r="AG77" s="3" t="s">
        <v>3381</v>
      </c>
      <c r="AH77" s="3">
        <v>170</v>
      </c>
      <c r="AI77" s="230" t="s">
        <v>253</v>
      </c>
      <c r="AJ77" s="3" t="s">
        <v>253</v>
      </c>
      <c r="AK77" s="230">
        <v>15147530669</v>
      </c>
      <c r="AL77" s="230">
        <v>15552804544</v>
      </c>
      <c r="AM77" s="236" t="s">
        <v>3518</v>
      </c>
      <c r="AN77" s="237">
        <v>33055</v>
      </c>
      <c r="AO77" s="236" t="s">
        <v>3704</v>
      </c>
      <c r="AP77" s="236" t="s">
        <v>253</v>
      </c>
      <c r="AQ77" s="238"/>
      <c r="AR77" s="238" t="s">
        <v>3588</v>
      </c>
      <c r="AS77" s="238"/>
      <c r="AT77" s="238" t="s">
        <v>3542</v>
      </c>
      <c r="AU77" s="239"/>
      <c r="AV77" s="240">
        <v>41338</v>
      </c>
      <c r="AW77" s="240">
        <v>41399</v>
      </c>
      <c r="AX77" s="241" t="s">
        <v>3324</v>
      </c>
      <c r="AY77" s="241" t="s">
        <v>3311</v>
      </c>
      <c r="AZ77" s="232">
        <v>44743</v>
      </c>
      <c r="BA77" s="232">
        <v>45473</v>
      </c>
      <c r="BB77" s="241">
        <v>2</v>
      </c>
      <c r="BC77" s="241" t="s">
        <v>3325</v>
      </c>
      <c r="BD77" s="241" t="s">
        <v>3325</v>
      </c>
      <c r="BE77" s="241" t="s">
        <v>3325</v>
      </c>
      <c r="BF77" s="241" t="s">
        <v>3325</v>
      </c>
      <c r="BG77" s="241">
        <v>2</v>
      </c>
      <c r="BH77" s="241">
        <v>4</v>
      </c>
      <c r="BI77" s="241"/>
      <c r="BJ77" s="242"/>
      <c r="BK77" s="243" t="s">
        <v>3325</v>
      </c>
      <c r="BL77" s="243"/>
      <c r="BM77" s="243" t="s">
        <v>3325</v>
      </c>
      <c r="BN77" s="243" t="s">
        <v>3325</v>
      </c>
      <c r="BO77" s="243"/>
      <c r="BP77" s="243"/>
      <c r="BQ77" s="242"/>
      <c r="BR77" s="244" t="s">
        <v>3406</v>
      </c>
      <c r="BS77" s="243" t="s">
        <v>3325</v>
      </c>
      <c r="BT77" s="243" t="s">
        <v>3325</v>
      </c>
      <c r="BU77" s="243"/>
      <c r="BV77" s="243"/>
      <c r="BW77" s="243"/>
      <c r="BX77" s="243"/>
      <c r="BY77" s="243"/>
      <c r="BZ77" s="243"/>
      <c r="CA77" s="243" t="s">
        <v>3325</v>
      </c>
      <c r="CB77" s="243"/>
      <c r="CC77" s="243" t="s">
        <v>3325</v>
      </c>
      <c r="CD77" s="243"/>
      <c r="CE77" s="243"/>
      <c r="CF77" s="245"/>
      <c r="CG77" s="246" t="s">
        <v>3469</v>
      </c>
      <c r="CH77" s="242"/>
      <c r="CI77" s="35"/>
      <c r="CJ77" s="35"/>
      <c r="CK77" s="35"/>
      <c r="CL77" s="35"/>
      <c r="CM77" s="35"/>
    </row>
    <row r="78" customFormat="1" customHeight="1" spans="1:91">
      <c r="A78" s="3">
        <f t="shared" si="19"/>
        <v>77</v>
      </c>
      <c r="B78" s="155" t="str">
        <f t="shared" si="20"/>
        <v>370983197601161834</v>
      </c>
      <c r="C78" s="230" t="s">
        <v>3311</v>
      </c>
      <c r="D78" s="230" t="s">
        <v>3392</v>
      </c>
      <c r="E78" s="230" t="s">
        <v>1655</v>
      </c>
      <c r="F78" s="230" t="s">
        <v>453</v>
      </c>
      <c r="G78" s="198">
        <v>0</v>
      </c>
      <c r="H78" s="198">
        <v>0</v>
      </c>
      <c r="I78" s="198">
        <f t="shared" si="21"/>
        <v>0</v>
      </c>
      <c r="J78" s="4" t="s">
        <v>109</v>
      </c>
      <c r="K78" s="4" t="s">
        <v>3697</v>
      </c>
      <c r="L78" s="6"/>
      <c r="M78" s="4"/>
      <c r="N78" s="4"/>
      <c r="O78" s="4"/>
      <c r="P78" s="4"/>
      <c r="Q78" s="4"/>
      <c r="R78" s="231" t="s">
        <v>312</v>
      </c>
      <c r="S78" s="3"/>
      <c r="T78" s="3" t="s">
        <v>3314</v>
      </c>
      <c r="U78" s="232">
        <v>41338</v>
      </c>
      <c r="V78" s="233">
        <f ca="1" t="shared" si="15"/>
        <v>13.3</v>
      </c>
      <c r="W78" s="230" t="s">
        <v>3336</v>
      </c>
      <c r="X78" s="234" t="str">
        <f t="shared" si="16"/>
        <v>男</v>
      </c>
      <c r="Y78" s="3" t="s">
        <v>3316</v>
      </c>
      <c r="Z78" s="232" t="str">
        <f t="shared" si="17"/>
        <v>1976-01-16</v>
      </c>
      <c r="AA78" s="235" t="s">
        <v>3705</v>
      </c>
      <c r="AB78" s="3" t="s">
        <v>454</v>
      </c>
      <c r="AC78" s="4" t="s">
        <v>3703</v>
      </c>
      <c r="AD78" s="247">
        <v>46189</v>
      </c>
      <c r="AE78" s="234">
        <f ca="1" t="shared" si="18"/>
        <v>50</v>
      </c>
      <c r="AF78" s="3" t="s">
        <v>3389</v>
      </c>
      <c r="AG78" s="3" t="s">
        <v>3381</v>
      </c>
      <c r="AH78" s="3">
        <v>169</v>
      </c>
      <c r="AI78" s="230" t="s">
        <v>3382</v>
      </c>
      <c r="AJ78" s="3" t="s">
        <v>3383</v>
      </c>
      <c r="AK78" s="230">
        <v>15044736579</v>
      </c>
      <c r="AL78" s="230">
        <v>15615386026</v>
      </c>
      <c r="AM78" s="236" t="s">
        <v>3518</v>
      </c>
      <c r="AN78" s="237">
        <v>34516</v>
      </c>
      <c r="AO78" s="236" t="s">
        <v>3706</v>
      </c>
      <c r="AP78" s="236" t="s">
        <v>253</v>
      </c>
      <c r="AQ78" s="238"/>
      <c r="AR78" s="238" t="s">
        <v>3588</v>
      </c>
      <c r="AS78" s="238"/>
      <c r="AT78" s="238" t="s">
        <v>3503</v>
      </c>
      <c r="AU78" s="239"/>
      <c r="AV78" s="240">
        <v>41338</v>
      </c>
      <c r="AW78" s="240">
        <v>41399</v>
      </c>
      <c r="AX78" s="241" t="s">
        <v>3324</v>
      </c>
      <c r="AY78" s="241" t="s">
        <v>3311</v>
      </c>
      <c r="AZ78" s="232">
        <v>44743</v>
      </c>
      <c r="BA78" s="232">
        <v>45473</v>
      </c>
      <c r="BB78" s="241">
        <v>2</v>
      </c>
      <c r="BC78" s="241" t="s">
        <v>3325</v>
      </c>
      <c r="BD78" s="241" t="s">
        <v>3325</v>
      </c>
      <c r="BE78" s="241" t="s">
        <v>3325</v>
      </c>
      <c r="BF78" s="241" t="s">
        <v>3325</v>
      </c>
      <c r="BG78" s="241">
        <v>2</v>
      </c>
      <c r="BH78" s="241">
        <v>4</v>
      </c>
      <c r="BI78" s="241"/>
      <c r="BJ78" s="242"/>
      <c r="BK78" s="243" t="s">
        <v>3325</v>
      </c>
      <c r="BL78" s="243"/>
      <c r="BM78" s="243" t="s">
        <v>3325</v>
      </c>
      <c r="BN78" s="243" t="s">
        <v>3325</v>
      </c>
      <c r="BO78" s="243"/>
      <c r="BP78" s="243"/>
      <c r="BQ78" s="242"/>
      <c r="BR78" s="244" t="s">
        <v>3406</v>
      </c>
      <c r="BS78" s="243" t="s">
        <v>3325</v>
      </c>
      <c r="BT78" s="243" t="s">
        <v>3325</v>
      </c>
      <c r="BU78" s="243"/>
      <c r="BV78" s="243"/>
      <c r="BW78" s="243"/>
      <c r="BX78" s="243"/>
      <c r="BY78" s="243"/>
      <c r="BZ78" s="243"/>
      <c r="CA78" s="243"/>
      <c r="CB78" s="243"/>
      <c r="CC78" s="243" t="s">
        <v>3325</v>
      </c>
      <c r="CD78" s="243"/>
      <c r="CE78" s="243"/>
      <c r="CF78" s="245"/>
      <c r="CG78" s="246" t="s">
        <v>3469</v>
      </c>
      <c r="CH78" s="242"/>
      <c r="CI78" s="35"/>
      <c r="CJ78" s="35"/>
      <c r="CK78" s="35"/>
      <c r="CL78" s="35"/>
      <c r="CM78" s="35"/>
    </row>
    <row r="79" customFormat="1" customHeight="1" spans="1:91">
      <c r="A79" s="3">
        <f t="shared" si="19"/>
        <v>78</v>
      </c>
      <c r="B79" s="155" t="str">
        <f t="shared" si="20"/>
        <v>370826197409153719</v>
      </c>
      <c r="C79" s="230" t="s">
        <v>3311</v>
      </c>
      <c r="D79" s="230" t="s">
        <v>3392</v>
      </c>
      <c r="E79" s="230" t="s">
        <v>1507</v>
      </c>
      <c r="F79" s="230" t="s">
        <v>456</v>
      </c>
      <c r="G79" s="198">
        <v>0</v>
      </c>
      <c r="H79" s="198">
        <v>0</v>
      </c>
      <c r="I79" s="198">
        <f t="shared" si="21"/>
        <v>0</v>
      </c>
      <c r="J79" s="4" t="s">
        <v>109</v>
      </c>
      <c r="K79" s="4" t="s">
        <v>3697</v>
      </c>
      <c r="L79" s="6"/>
      <c r="M79" s="4"/>
      <c r="N79" s="4"/>
      <c r="O79" s="4"/>
      <c r="P79" s="4"/>
      <c r="Q79" s="4"/>
      <c r="R79" s="231" t="s">
        <v>312</v>
      </c>
      <c r="S79" s="3"/>
      <c r="T79" s="3" t="s">
        <v>3314</v>
      </c>
      <c r="U79" s="232">
        <v>41363</v>
      </c>
      <c r="V79" s="233">
        <f ca="1" t="shared" si="15"/>
        <v>13.3</v>
      </c>
      <c r="W79" s="230" t="s">
        <v>3336</v>
      </c>
      <c r="X79" s="234" t="str">
        <f t="shared" si="16"/>
        <v>男</v>
      </c>
      <c r="Y79" s="3" t="s">
        <v>3316</v>
      </c>
      <c r="Z79" s="232" t="str">
        <f t="shared" si="17"/>
        <v>1974-09-15</v>
      </c>
      <c r="AA79" s="235" t="s">
        <v>3707</v>
      </c>
      <c r="AB79" s="3" t="s">
        <v>457</v>
      </c>
      <c r="AC79" s="4" t="s">
        <v>3471</v>
      </c>
      <c r="AD79" s="247">
        <v>45907</v>
      </c>
      <c r="AE79" s="234">
        <f ca="1" t="shared" si="18"/>
        <v>52</v>
      </c>
      <c r="AF79" s="3" t="s">
        <v>3389</v>
      </c>
      <c r="AG79" s="3" t="s">
        <v>3381</v>
      </c>
      <c r="AH79" s="3">
        <v>170</v>
      </c>
      <c r="AI79" s="230" t="s">
        <v>253</v>
      </c>
      <c r="AJ79" s="3" t="s">
        <v>253</v>
      </c>
      <c r="AK79" s="230">
        <v>15588796782</v>
      </c>
      <c r="AL79" s="230">
        <v>13615473818</v>
      </c>
      <c r="AM79" s="236" t="s">
        <v>3518</v>
      </c>
      <c r="AN79" s="237">
        <v>34151</v>
      </c>
      <c r="AO79" s="236" t="s">
        <v>3708</v>
      </c>
      <c r="AP79" s="236" t="s">
        <v>253</v>
      </c>
      <c r="AQ79" s="238"/>
      <c r="AR79" s="238" t="s">
        <v>3588</v>
      </c>
      <c r="AS79" s="238"/>
      <c r="AT79" s="238" t="s">
        <v>3503</v>
      </c>
      <c r="AU79" s="239"/>
      <c r="AV79" s="240">
        <v>41363</v>
      </c>
      <c r="AW79" s="240">
        <v>41424</v>
      </c>
      <c r="AX79" s="241" t="s">
        <v>3324</v>
      </c>
      <c r="AY79" s="241" t="s">
        <v>3311</v>
      </c>
      <c r="AZ79" s="232">
        <v>44743</v>
      </c>
      <c r="BA79" s="232">
        <v>45473</v>
      </c>
      <c r="BB79" s="241">
        <v>2</v>
      </c>
      <c r="BC79" s="241" t="s">
        <v>3325</v>
      </c>
      <c r="BD79" s="241" t="s">
        <v>3325</v>
      </c>
      <c r="BE79" s="241" t="s">
        <v>3325</v>
      </c>
      <c r="BF79" s="241" t="s">
        <v>3325</v>
      </c>
      <c r="BG79" s="241">
        <v>2</v>
      </c>
      <c r="BH79" s="241">
        <v>4</v>
      </c>
      <c r="BI79" s="241"/>
      <c r="BJ79" s="242"/>
      <c r="BK79" s="243" t="s">
        <v>3325</v>
      </c>
      <c r="BL79" s="243"/>
      <c r="BM79" s="243" t="s">
        <v>3325</v>
      </c>
      <c r="BN79" s="243" t="s">
        <v>3325</v>
      </c>
      <c r="BO79" s="243"/>
      <c r="BP79" s="243"/>
      <c r="BQ79" s="242"/>
      <c r="BR79" s="244" t="s">
        <v>3406</v>
      </c>
      <c r="BS79" s="243" t="s">
        <v>3325</v>
      </c>
      <c r="BT79" s="243" t="s">
        <v>3325</v>
      </c>
      <c r="BU79" s="243"/>
      <c r="BV79" s="243"/>
      <c r="BW79" s="243"/>
      <c r="BX79" s="243"/>
      <c r="BY79" s="243"/>
      <c r="BZ79" s="243"/>
      <c r="CA79" s="243"/>
      <c r="CB79" s="243"/>
      <c r="CC79" s="243" t="s">
        <v>3325</v>
      </c>
      <c r="CD79" s="243"/>
      <c r="CE79" s="243"/>
      <c r="CF79" s="245"/>
      <c r="CG79" s="246" t="s">
        <v>3469</v>
      </c>
      <c r="CH79" s="242"/>
      <c r="CI79" s="35"/>
      <c r="CJ79" s="35"/>
      <c r="CK79" s="35"/>
      <c r="CL79" s="35"/>
      <c r="CM79" s="35"/>
    </row>
    <row r="80" customFormat="1" customHeight="1" spans="1:91">
      <c r="A80" s="3">
        <f t="shared" si="19"/>
        <v>79</v>
      </c>
      <c r="B80" s="155" t="str">
        <f t="shared" si="20"/>
        <v>130926197012100812</v>
      </c>
      <c r="C80" s="230" t="s">
        <v>3311</v>
      </c>
      <c r="D80" s="230" t="s">
        <v>3392</v>
      </c>
      <c r="E80" s="230" t="s">
        <v>1543</v>
      </c>
      <c r="F80" s="230" t="s">
        <v>459</v>
      </c>
      <c r="G80" s="198">
        <v>0</v>
      </c>
      <c r="H80" s="198">
        <v>0</v>
      </c>
      <c r="I80" s="198">
        <f t="shared" si="21"/>
        <v>0</v>
      </c>
      <c r="J80" s="4" t="s">
        <v>109</v>
      </c>
      <c r="K80" s="4" t="s">
        <v>3697</v>
      </c>
      <c r="L80" s="6"/>
      <c r="M80" s="4"/>
      <c r="N80" s="4"/>
      <c r="O80" s="4"/>
      <c r="P80" s="4"/>
      <c r="Q80" s="4"/>
      <c r="R80" s="231" t="s">
        <v>312</v>
      </c>
      <c r="S80" s="3"/>
      <c r="T80" s="3" t="s">
        <v>3314</v>
      </c>
      <c r="U80" s="232">
        <v>41621</v>
      </c>
      <c r="V80" s="233">
        <f ca="1" t="shared" si="15"/>
        <v>12.6</v>
      </c>
      <c r="W80" s="230" t="s">
        <v>3336</v>
      </c>
      <c r="X80" s="234" t="str">
        <f t="shared" si="16"/>
        <v>男</v>
      </c>
      <c r="Y80" s="3" t="s">
        <v>3316</v>
      </c>
      <c r="Z80" s="232" t="str">
        <f t="shared" si="17"/>
        <v>1970-12-10</v>
      </c>
      <c r="AA80" s="235" t="s">
        <v>3709</v>
      </c>
      <c r="AB80" s="3" t="s">
        <v>460</v>
      </c>
      <c r="AC80" s="4" t="s">
        <v>3531</v>
      </c>
      <c r="AD80" s="247">
        <v>47073</v>
      </c>
      <c r="AE80" s="234">
        <f ca="1" t="shared" si="18"/>
        <v>56</v>
      </c>
      <c r="AF80" s="3" t="s">
        <v>3389</v>
      </c>
      <c r="AG80" s="3" t="s">
        <v>3381</v>
      </c>
      <c r="AH80" s="3">
        <v>185</v>
      </c>
      <c r="AI80" s="230" t="s">
        <v>253</v>
      </c>
      <c r="AJ80" s="3" t="s">
        <v>253</v>
      </c>
      <c r="AK80" s="230">
        <v>15833365409</v>
      </c>
      <c r="AL80" s="230">
        <v>18730738153</v>
      </c>
      <c r="AM80" s="236" t="s">
        <v>3518</v>
      </c>
      <c r="AN80" s="237">
        <v>32690</v>
      </c>
      <c r="AO80" s="236" t="s">
        <v>3710</v>
      </c>
      <c r="AP80" s="236" t="s">
        <v>253</v>
      </c>
      <c r="AQ80" s="238"/>
      <c r="AR80" s="238"/>
      <c r="AS80" s="238"/>
      <c r="AT80" s="238" t="s">
        <v>3503</v>
      </c>
      <c r="AU80" s="239"/>
      <c r="AV80" s="240">
        <v>41621</v>
      </c>
      <c r="AW80" s="240">
        <v>41683</v>
      </c>
      <c r="AX80" s="241" t="s">
        <v>3324</v>
      </c>
      <c r="AY80" s="241" t="s">
        <v>3311</v>
      </c>
      <c r="AZ80" s="232">
        <v>44287</v>
      </c>
      <c r="BA80" s="232">
        <v>45747</v>
      </c>
      <c r="BB80" s="241">
        <v>2</v>
      </c>
      <c r="BC80" s="241" t="s">
        <v>3325</v>
      </c>
      <c r="BD80" s="241" t="s">
        <v>3325</v>
      </c>
      <c r="BE80" s="241" t="s">
        <v>3325</v>
      </c>
      <c r="BF80" s="241" t="s">
        <v>3325</v>
      </c>
      <c r="BG80" s="241">
        <v>2</v>
      </c>
      <c r="BH80" s="241">
        <v>4</v>
      </c>
      <c r="BI80" s="241"/>
      <c r="BJ80" s="242"/>
      <c r="BK80" s="243" t="s">
        <v>3325</v>
      </c>
      <c r="BL80" s="243"/>
      <c r="BM80" s="243"/>
      <c r="BN80" s="243" t="s">
        <v>3325</v>
      </c>
      <c r="BO80" s="243"/>
      <c r="BP80" s="243"/>
      <c r="BQ80" s="242"/>
      <c r="BR80" s="244" t="s">
        <v>3533</v>
      </c>
      <c r="BS80" s="243" t="s">
        <v>3325</v>
      </c>
      <c r="BT80" s="243" t="s">
        <v>3325</v>
      </c>
      <c r="BU80" s="243"/>
      <c r="BV80" s="243"/>
      <c r="BW80" s="243"/>
      <c r="BX80" s="243"/>
      <c r="BY80" s="243"/>
      <c r="BZ80" s="243"/>
      <c r="CA80" s="243"/>
      <c r="CB80" s="243"/>
      <c r="CC80" s="243" t="s">
        <v>3325</v>
      </c>
      <c r="CD80" s="243"/>
      <c r="CE80" s="243"/>
      <c r="CF80" s="245"/>
      <c r="CG80" s="246" t="s">
        <v>3534</v>
      </c>
      <c r="CH80" s="242"/>
      <c r="CI80" s="35"/>
      <c r="CJ80" s="35"/>
      <c r="CK80" s="35"/>
      <c r="CL80" s="35"/>
      <c r="CM80" s="35"/>
    </row>
    <row r="81" customFormat="1" customHeight="1" spans="1:91">
      <c r="A81" s="3">
        <f t="shared" si="19"/>
        <v>80</v>
      </c>
      <c r="B81" s="155" t="str">
        <f t="shared" si="20"/>
        <v>130521197410067014</v>
      </c>
      <c r="C81" s="230" t="s">
        <v>3311</v>
      </c>
      <c r="D81" s="230" t="s">
        <v>3392</v>
      </c>
      <c r="E81" s="230" t="s">
        <v>1549</v>
      </c>
      <c r="F81" s="230" t="s">
        <v>462</v>
      </c>
      <c r="G81" s="198">
        <v>0</v>
      </c>
      <c r="H81" s="198">
        <v>0</v>
      </c>
      <c r="I81" s="198">
        <f t="shared" si="21"/>
        <v>0</v>
      </c>
      <c r="J81" s="4" t="s">
        <v>109</v>
      </c>
      <c r="K81" s="4" t="s">
        <v>3697</v>
      </c>
      <c r="L81" s="6"/>
      <c r="M81" s="4"/>
      <c r="N81" s="4"/>
      <c r="O81" s="4"/>
      <c r="P81" s="4"/>
      <c r="Q81" s="4"/>
      <c r="R81" s="231" t="s">
        <v>312</v>
      </c>
      <c r="S81" s="3"/>
      <c r="T81" s="3" t="s">
        <v>3314</v>
      </c>
      <c r="U81" s="232">
        <v>41981</v>
      </c>
      <c r="V81" s="233">
        <f ca="1" t="shared" si="15"/>
        <v>11.6</v>
      </c>
      <c r="W81" s="230" t="s">
        <v>3336</v>
      </c>
      <c r="X81" s="234" t="str">
        <f t="shared" si="16"/>
        <v>男</v>
      </c>
      <c r="Y81" s="3" t="s">
        <v>3316</v>
      </c>
      <c r="Z81" s="232" t="str">
        <f t="shared" si="17"/>
        <v>1974-10-06</v>
      </c>
      <c r="AA81" s="235" t="s">
        <v>3711</v>
      </c>
      <c r="AB81" s="3" t="s">
        <v>463</v>
      </c>
      <c r="AC81" s="4" t="s">
        <v>3338</v>
      </c>
      <c r="AD81" s="247">
        <v>46651</v>
      </c>
      <c r="AE81" s="234">
        <f ca="1" t="shared" si="18"/>
        <v>52</v>
      </c>
      <c r="AF81" s="3" t="s">
        <v>3389</v>
      </c>
      <c r="AG81" s="3" t="s">
        <v>3381</v>
      </c>
      <c r="AH81" s="3">
        <v>185</v>
      </c>
      <c r="AI81" s="230" t="s">
        <v>253</v>
      </c>
      <c r="AJ81" s="3" t="s">
        <v>253</v>
      </c>
      <c r="AK81" s="230">
        <v>18686230228</v>
      </c>
      <c r="AL81" s="230">
        <v>15132904271</v>
      </c>
      <c r="AM81" s="236" t="s">
        <v>3488</v>
      </c>
      <c r="AN81" s="237">
        <v>35125</v>
      </c>
      <c r="AO81" s="236" t="s">
        <v>3712</v>
      </c>
      <c r="AP81" s="236" t="s">
        <v>3713</v>
      </c>
      <c r="AQ81" s="238"/>
      <c r="AR81" s="238"/>
      <c r="AS81" s="238"/>
      <c r="AT81" s="238"/>
      <c r="AU81" s="239"/>
      <c r="AV81" s="240">
        <v>41981</v>
      </c>
      <c r="AW81" s="240">
        <v>42043</v>
      </c>
      <c r="AX81" s="241" t="s">
        <v>3324</v>
      </c>
      <c r="AY81" s="241" t="s">
        <v>3311</v>
      </c>
      <c r="AZ81" s="232">
        <v>44562</v>
      </c>
      <c r="BA81" s="232">
        <v>45291</v>
      </c>
      <c r="BB81" s="241">
        <v>2</v>
      </c>
      <c r="BC81" s="241" t="s">
        <v>3325</v>
      </c>
      <c r="BD81" s="241" t="s">
        <v>3325</v>
      </c>
      <c r="BE81" s="241" t="s">
        <v>3325</v>
      </c>
      <c r="BF81" s="241" t="s">
        <v>3325</v>
      </c>
      <c r="BG81" s="241">
        <v>2</v>
      </c>
      <c r="BH81" s="241">
        <v>4</v>
      </c>
      <c r="BI81" s="241"/>
      <c r="BJ81" s="242"/>
      <c r="BK81" s="243" t="s">
        <v>3325</v>
      </c>
      <c r="BL81" s="243"/>
      <c r="BM81" s="243"/>
      <c r="BN81" s="243" t="s">
        <v>3325</v>
      </c>
      <c r="BO81" s="243"/>
      <c r="BP81" s="243"/>
      <c r="BQ81" s="242"/>
      <c r="BR81" s="244" t="s">
        <v>3533</v>
      </c>
      <c r="BS81" s="243" t="s">
        <v>3325</v>
      </c>
      <c r="BT81" s="243" t="s">
        <v>3325</v>
      </c>
      <c r="BU81" s="243"/>
      <c r="BV81" s="243"/>
      <c r="BW81" s="243"/>
      <c r="BX81" s="243"/>
      <c r="BY81" s="243"/>
      <c r="BZ81" s="243"/>
      <c r="CA81" s="243"/>
      <c r="CB81" s="243"/>
      <c r="CC81" s="243" t="s">
        <v>3325</v>
      </c>
      <c r="CD81" s="243"/>
      <c r="CE81" s="243"/>
      <c r="CF81" s="245"/>
      <c r="CG81" s="246" t="s">
        <v>3589</v>
      </c>
      <c r="CH81" s="242"/>
      <c r="CI81" s="35"/>
      <c r="CJ81" s="35"/>
      <c r="CK81" s="35"/>
      <c r="CL81" s="35"/>
      <c r="CM81" s="35"/>
    </row>
    <row r="82" customFormat="1" customHeight="1" spans="1:91">
      <c r="A82" s="3">
        <f t="shared" si="19"/>
        <v>81</v>
      </c>
      <c r="B82" s="155" t="str">
        <f t="shared" si="20"/>
        <v>15212819940323095X</v>
      </c>
      <c r="C82" s="230" t="s">
        <v>3311</v>
      </c>
      <c r="D82" s="230" t="s">
        <v>3392</v>
      </c>
      <c r="E82" s="230" t="s">
        <v>3714</v>
      </c>
      <c r="F82" s="230" t="s">
        <v>465</v>
      </c>
      <c r="G82" s="198"/>
      <c r="H82" s="198"/>
      <c r="I82" s="198">
        <f t="shared" si="21"/>
        <v>0</v>
      </c>
      <c r="J82" s="4" t="s">
        <v>109</v>
      </c>
      <c r="K82" s="4" t="s">
        <v>3697</v>
      </c>
      <c r="L82" s="6"/>
      <c r="M82" s="4"/>
      <c r="N82" s="4"/>
      <c r="O82" s="4"/>
      <c r="P82" s="4"/>
      <c r="Q82" s="4"/>
      <c r="R82" s="231" t="s">
        <v>312</v>
      </c>
      <c r="S82" s="3"/>
      <c r="T82" s="3" t="s">
        <v>3314</v>
      </c>
      <c r="U82" s="232">
        <v>44965</v>
      </c>
      <c r="V82" s="233">
        <v>0</v>
      </c>
      <c r="W82" s="230" t="s">
        <v>3336</v>
      </c>
      <c r="X82" s="234" t="s">
        <v>3559</v>
      </c>
      <c r="Y82" s="3" t="s">
        <v>3316</v>
      </c>
      <c r="Z82" s="232" t="s">
        <v>3715</v>
      </c>
      <c r="AA82" s="235" t="s">
        <v>3716</v>
      </c>
      <c r="AB82" s="3" t="s">
        <v>466</v>
      </c>
      <c r="AC82" s="4" t="s">
        <v>3478</v>
      </c>
      <c r="AD82" s="247">
        <v>51435</v>
      </c>
      <c r="AE82" s="234">
        <v>29</v>
      </c>
      <c r="AF82" s="3" t="s">
        <v>3389</v>
      </c>
      <c r="AG82" s="3" t="s">
        <v>3381</v>
      </c>
      <c r="AH82" s="3">
        <v>171</v>
      </c>
      <c r="AI82" s="230" t="s">
        <v>3382</v>
      </c>
      <c r="AJ82" s="3" t="s">
        <v>3438</v>
      </c>
      <c r="AK82" s="230">
        <v>18548035191</v>
      </c>
      <c r="AL82" s="230">
        <v>15582007776</v>
      </c>
      <c r="AM82" s="236" t="s">
        <v>3488</v>
      </c>
      <c r="AN82" s="237"/>
      <c r="AO82" s="236" t="s">
        <v>3717</v>
      </c>
      <c r="AP82" s="236" t="s">
        <v>3718</v>
      </c>
      <c r="AQ82" s="238"/>
      <c r="AR82" s="238"/>
      <c r="AS82" s="238"/>
      <c r="AT82" s="238"/>
      <c r="AU82" s="239"/>
      <c r="AV82" s="240">
        <v>44965</v>
      </c>
      <c r="AW82" s="240">
        <v>45023</v>
      </c>
      <c r="AX82" s="241" t="s">
        <v>3324</v>
      </c>
      <c r="AY82" s="241" t="s">
        <v>3311</v>
      </c>
      <c r="AZ82" s="232">
        <v>44965</v>
      </c>
      <c r="BA82" s="232">
        <v>45382</v>
      </c>
      <c r="BB82" s="241">
        <v>2</v>
      </c>
      <c r="BC82" s="241" t="s">
        <v>3325</v>
      </c>
      <c r="BD82" s="241" t="s">
        <v>3325</v>
      </c>
      <c r="BE82" s="241" t="s">
        <v>3325</v>
      </c>
      <c r="BF82" s="241" t="s">
        <v>3325</v>
      </c>
      <c r="BG82" s="241">
        <v>0</v>
      </c>
      <c r="BH82" s="241">
        <v>0</v>
      </c>
      <c r="BI82" s="241"/>
      <c r="BJ82" s="242"/>
      <c r="BK82" s="243" t="s">
        <v>3325</v>
      </c>
      <c r="BL82" s="243"/>
      <c r="BM82" s="243"/>
      <c r="BN82" s="243"/>
      <c r="BO82" s="243"/>
      <c r="BP82" s="243"/>
      <c r="BQ82" s="242"/>
      <c r="BR82" s="244" t="s">
        <v>3524</v>
      </c>
      <c r="BS82" s="243" t="s">
        <v>3325</v>
      </c>
      <c r="BT82" s="243" t="s">
        <v>3325</v>
      </c>
      <c r="BU82" s="243" t="s">
        <v>3325</v>
      </c>
      <c r="BV82" s="243" t="s">
        <v>3325</v>
      </c>
      <c r="BW82" s="243" t="s">
        <v>3325</v>
      </c>
      <c r="BX82" s="243" t="s">
        <v>3325</v>
      </c>
      <c r="BY82" s="243"/>
      <c r="BZ82" s="243"/>
      <c r="CA82" s="243"/>
      <c r="CB82" s="243"/>
      <c r="CC82" s="243"/>
      <c r="CD82" s="243"/>
      <c r="CE82" s="243"/>
      <c r="CF82" s="245" t="s">
        <v>3445</v>
      </c>
      <c r="CG82" s="246"/>
      <c r="CH82" s="242"/>
      <c r="CI82" s="35"/>
      <c r="CJ82" s="35"/>
      <c r="CK82" s="35"/>
      <c r="CL82" s="35"/>
      <c r="CM82" s="35"/>
    </row>
    <row r="83" customFormat="1" customHeight="1" spans="1:91">
      <c r="A83" s="3">
        <f t="shared" si="19"/>
        <v>82</v>
      </c>
      <c r="B83" s="483" t="str">
        <f t="shared" si="20"/>
        <v>130521199009157012</v>
      </c>
      <c r="C83" s="230" t="s">
        <v>3311</v>
      </c>
      <c r="D83" s="4" t="s">
        <v>3392</v>
      </c>
      <c r="E83" s="4" t="s">
        <v>3719</v>
      </c>
      <c r="F83" s="4" t="s">
        <v>468</v>
      </c>
      <c r="G83" s="198"/>
      <c r="H83" s="198"/>
      <c r="I83" s="198">
        <f t="shared" si="21"/>
        <v>0</v>
      </c>
      <c r="J83" s="4" t="s">
        <v>109</v>
      </c>
      <c r="K83" s="4" t="s">
        <v>3697</v>
      </c>
      <c r="L83" s="6"/>
      <c r="M83" s="4"/>
      <c r="N83" s="4"/>
      <c r="O83" s="4"/>
      <c r="P83" s="4"/>
      <c r="Q83" s="4"/>
      <c r="R83" s="4" t="s">
        <v>312</v>
      </c>
      <c r="S83" s="4"/>
      <c r="T83" s="4" t="s">
        <v>3314</v>
      </c>
      <c r="U83" s="252">
        <v>44995</v>
      </c>
      <c r="V83" s="233">
        <v>0</v>
      </c>
      <c r="W83" s="4" t="s">
        <v>3336</v>
      </c>
      <c r="X83" s="4" t="s">
        <v>3559</v>
      </c>
      <c r="Y83" s="4" t="s">
        <v>3316</v>
      </c>
      <c r="Z83" s="232" t="s">
        <v>3720</v>
      </c>
      <c r="AA83" s="4" t="s">
        <v>3721</v>
      </c>
      <c r="AB83" s="477" t="s">
        <v>469</v>
      </c>
      <c r="AC83" s="4" t="s">
        <v>3415</v>
      </c>
      <c r="AD83" s="252">
        <v>51395</v>
      </c>
      <c r="AE83" s="234">
        <v>33</v>
      </c>
      <c r="AF83" s="4" t="s">
        <v>3389</v>
      </c>
      <c r="AG83" s="4" t="s">
        <v>3381</v>
      </c>
      <c r="AH83" s="4">
        <v>173</v>
      </c>
      <c r="AI83" s="4"/>
      <c r="AJ83" s="4" t="s">
        <v>3397</v>
      </c>
      <c r="AK83" s="4">
        <v>13833918303</v>
      </c>
      <c r="AL83" s="4">
        <v>15227605286</v>
      </c>
      <c r="AM83" s="4" t="s">
        <v>3518</v>
      </c>
      <c r="AN83" s="237" t="s">
        <v>3722</v>
      </c>
      <c r="AO83" s="4" t="s">
        <v>3601</v>
      </c>
      <c r="AP83" s="4"/>
      <c r="AQ83" s="4"/>
      <c r="AR83" s="253"/>
      <c r="AS83" s="253"/>
      <c r="AT83" s="253"/>
      <c r="AU83" s="239"/>
      <c r="AV83" s="254">
        <v>44995</v>
      </c>
      <c r="AW83" s="254">
        <v>45055</v>
      </c>
      <c r="AX83" s="255" t="s">
        <v>3324</v>
      </c>
      <c r="AY83" s="241" t="s">
        <v>3311</v>
      </c>
      <c r="AZ83" s="232">
        <v>44995</v>
      </c>
      <c r="BA83" s="232">
        <v>45382</v>
      </c>
      <c r="BB83" s="241">
        <v>2</v>
      </c>
      <c r="BC83" s="241" t="s">
        <v>3325</v>
      </c>
      <c r="BD83" s="241" t="s">
        <v>3325</v>
      </c>
      <c r="BE83" s="241" t="s">
        <v>3325</v>
      </c>
      <c r="BF83" s="241" t="s">
        <v>3325</v>
      </c>
      <c r="BG83" s="241">
        <v>0</v>
      </c>
      <c r="BH83" s="241">
        <v>0</v>
      </c>
      <c r="BI83" s="256"/>
      <c r="BJ83" s="242"/>
      <c r="BK83" s="243" t="s">
        <v>3325</v>
      </c>
      <c r="BL83" s="257"/>
      <c r="BM83" s="257"/>
      <c r="BN83" s="257"/>
      <c r="BO83" s="257"/>
      <c r="BP83" s="257"/>
      <c r="BQ83" s="242"/>
      <c r="BR83" s="244" t="s">
        <v>3723</v>
      </c>
      <c r="BS83" s="243" t="s">
        <v>3325</v>
      </c>
      <c r="BT83" s="243" t="s">
        <v>3325</v>
      </c>
      <c r="BU83" s="243" t="s">
        <v>3325</v>
      </c>
      <c r="BV83" s="243" t="s">
        <v>3325</v>
      </c>
      <c r="BW83" s="243" t="s">
        <v>3325</v>
      </c>
      <c r="BX83" s="243" t="s">
        <v>3325</v>
      </c>
      <c r="BY83" s="256"/>
      <c r="BZ83" s="256"/>
      <c r="CA83" s="256"/>
      <c r="CB83" s="256"/>
      <c r="CC83" s="256"/>
      <c r="CD83" s="256"/>
      <c r="CE83" s="256"/>
      <c r="CF83" s="245" t="s">
        <v>3445</v>
      </c>
      <c r="CG83" s="258"/>
      <c r="CH83" s="242"/>
      <c r="CI83" s="259"/>
      <c r="CJ83" s="259"/>
      <c r="CK83" s="259"/>
      <c r="CL83" s="259"/>
      <c r="CM83" s="259"/>
    </row>
    <row r="84" customFormat="1" customHeight="1" spans="1:91">
      <c r="A84" s="3">
        <f t="shared" si="19"/>
        <v>83</v>
      </c>
      <c r="B84" s="155" t="str">
        <f t="shared" si="20"/>
        <v>14022619780218003X</v>
      </c>
      <c r="C84" s="230" t="s">
        <v>3311</v>
      </c>
      <c r="D84" s="4" t="s">
        <v>3392</v>
      </c>
      <c r="E84" s="4" t="s">
        <v>3724</v>
      </c>
      <c r="F84" s="4" t="s">
        <v>471</v>
      </c>
      <c r="G84" s="198"/>
      <c r="H84" s="198"/>
      <c r="I84" s="198">
        <f t="shared" si="21"/>
        <v>0</v>
      </c>
      <c r="J84" s="4" t="s">
        <v>109</v>
      </c>
      <c r="K84" s="4" t="s">
        <v>3697</v>
      </c>
      <c r="L84" s="6"/>
      <c r="M84" s="4"/>
      <c r="N84" s="4"/>
      <c r="O84" s="4"/>
      <c r="P84" s="4"/>
      <c r="Q84" s="4"/>
      <c r="R84" s="4" t="s">
        <v>312</v>
      </c>
      <c r="S84" s="4"/>
      <c r="T84" s="4" t="s">
        <v>3314</v>
      </c>
      <c r="U84" s="252">
        <v>44998</v>
      </c>
      <c r="V84" s="233">
        <v>0</v>
      </c>
      <c r="W84" s="4" t="s">
        <v>3336</v>
      </c>
      <c r="X84" s="4" t="s">
        <v>3559</v>
      </c>
      <c r="Y84" s="4" t="s">
        <v>3725</v>
      </c>
      <c r="Z84" s="232" t="s">
        <v>3726</v>
      </c>
      <c r="AA84" s="4" t="s">
        <v>3727</v>
      </c>
      <c r="AB84" s="4" t="s">
        <v>472</v>
      </c>
      <c r="AC84" s="4" t="s">
        <v>3728</v>
      </c>
      <c r="AD84" s="252">
        <v>46318</v>
      </c>
      <c r="AE84" s="234">
        <v>45</v>
      </c>
      <c r="AF84" s="252" t="s">
        <v>3389</v>
      </c>
      <c r="AG84" s="252" t="s">
        <v>3381</v>
      </c>
      <c r="AH84" s="4">
        <v>170</v>
      </c>
      <c r="AI84" s="252"/>
      <c r="AJ84" s="252" t="s">
        <v>3438</v>
      </c>
      <c r="AK84" s="4">
        <v>13947775261</v>
      </c>
      <c r="AL84" s="4">
        <v>18347756297</v>
      </c>
      <c r="AM84" s="252" t="s">
        <v>3518</v>
      </c>
      <c r="AN84" s="252" t="s">
        <v>3729</v>
      </c>
      <c r="AO84" s="252" t="s">
        <v>3730</v>
      </c>
      <c r="AP84" s="252"/>
      <c r="AQ84" s="253"/>
      <c r="AR84" s="253"/>
      <c r="AS84" s="253"/>
      <c r="AT84" s="253"/>
      <c r="AU84" s="239"/>
      <c r="AV84" s="254">
        <v>44998</v>
      </c>
      <c r="AW84" s="254">
        <v>45058</v>
      </c>
      <c r="AX84" s="255" t="s">
        <v>3324</v>
      </c>
      <c r="AY84" s="255" t="s">
        <v>3311</v>
      </c>
      <c r="AZ84" s="232">
        <v>44998</v>
      </c>
      <c r="BA84" s="232">
        <v>45382</v>
      </c>
      <c r="BB84" s="241">
        <v>2</v>
      </c>
      <c r="BC84" s="241" t="s">
        <v>3325</v>
      </c>
      <c r="BD84" s="241" t="s">
        <v>3325</v>
      </c>
      <c r="BE84" s="241" t="s">
        <v>3325</v>
      </c>
      <c r="BF84" s="241" t="s">
        <v>3325</v>
      </c>
      <c r="BG84" s="241">
        <v>0</v>
      </c>
      <c r="BH84" s="241">
        <v>0</v>
      </c>
      <c r="BI84" s="241"/>
      <c r="BJ84" s="242"/>
      <c r="BK84" s="243" t="s">
        <v>3325</v>
      </c>
      <c r="BL84" s="257"/>
      <c r="BM84" s="257"/>
      <c r="BN84" s="257"/>
      <c r="BO84" s="257"/>
      <c r="BP84" s="257"/>
      <c r="BQ84" s="242"/>
      <c r="BR84" s="244" t="s">
        <v>3723</v>
      </c>
      <c r="BS84" s="243" t="s">
        <v>3325</v>
      </c>
      <c r="BT84" s="243" t="s">
        <v>3325</v>
      </c>
      <c r="BU84" s="243" t="s">
        <v>3325</v>
      </c>
      <c r="BV84" s="243" t="s">
        <v>3325</v>
      </c>
      <c r="BW84" s="243" t="s">
        <v>3325</v>
      </c>
      <c r="BX84" s="243" t="s">
        <v>3325</v>
      </c>
      <c r="BY84" s="256"/>
      <c r="BZ84" s="243" t="s">
        <v>3325</v>
      </c>
      <c r="CA84" s="256"/>
      <c r="CB84" s="256"/>
      <c r="CC84" s="256"/>
      <c r="CD84" s="256"/>
      <c r="CE84" s="256"/>
      <c r="CF84" s="262" t="s">
        <v>3445</v>
      </c>
      <c r="CG84" s="258"/>
      <c r="CH84" s="242"/>
      <c r="CI84" s="259"/>
      <c r="CJ84" s="259"/>
      <c r="CK84" s="259"/>
      <c r="CL84" s="259"/>
      <c r="CM84" s="259"/>
    </row>
    <row r="85" customFormat="1" customHeight="1" spans="1:91">
      <c r="A85" s="3">
        <f t="shared" si="19"/>
        <v>84</v>
      </c>
      <c r="B85" s="483" t="str">
        <f t="shared" si="20"/>
        <v>150426197906270315</v>
      </c>
      <c r="C85" s="230" t="s">
        <v>3311</v>
      </c>
      <c r="D85" s="4" t="s">
        <v>3392</v>
      </c>
      <c r="E85" s="4" t="s">
        <v>3731</v>
      </c>
      <c r="F85" s="4" t="s">
        <v>474</v>
      </c>
      <c r="G85" s="198"/>
      <c r="H85" s="198"/>
      <c r="I85" s="198">
        <f t="shared" si="21"/>
        <v>0</v>
      </c>
      <c r="J85" s="4" t="s">
        <v>109</v>
      </c>
      <c r="K85" s="4" t="s">
        <v>3732</v>
      </c>
      <c r="L85" s="6"/>
      <c r="M85" s="4"/>
      <c r="N85" s="4"/>
      <c r="O85" s="4"/>
      <c r="P85" s="4"/>
      <c r="Q85" s="4"/>
      <c r="R85" s="4" t="s">
        <v>312</v>
      </c>
      <c r="S85" s="4"/>
      <c r="T85" s="4" t="s">
        <v>3314</v>
      </c>
      <c r="U85" s="252">
        <v>45008</v>
      </c>
      <c r="V85" s="233">
        <f ca="1" t="shared" ref="V85:V96" si="22">IF(U85="","",ROUND(YEARFRAC(U85,TODAY(),1),1))</f>
        <v>3.3</v>
      </c>
      <c r="W85" s="4" t="s">
        <v>3336</v>
      </c>
      <c r="X85" s="4" t="str">
        <f t="shared" ref="X85:X96" si="23">IF(MOD(RIGHT(LEFT(AB85,17)),2),"男","女")</f>
        <v>男</v>
      </c>
      <c r="Y85" s="4" t="s">
        <v>3316</v>
      </c>
      <c r="Z85" s="4" t="str">
        <f t="shared" ref="Z85:Z96" si="24">MID(AB85,7,4)&amp;"-"&amp;MID(AB85,11,2)&amp;"-"&amp;MID(AB85,13,2)</f>
        <v>1979-06-27</v>
      </c>
      <c r="AA85" s="4" t="s">
        <v>3733</v>
      </c>
      <c r="AB85" s="477" t="s">
        <v>475</v>
      </c>
      <c r="AC85" s="4" t="s">
        <v>3603</v>
      </c>
      <c r="AD85" s="252">
        <v>50140</v>
      </c>
      <c r="AE85" s="234">
        <f ca="1" t="shared" ref="AE85:AE96" si="25">YEAR(TODAY())-MID(AB85,7,4)</f>
        <v>47</v>
      </c>
      <c r="AF85" s="252" t="s">
        <v>3389</v>
      </c>
      <c r="AG85" s="252" t="s">
        <v>3381</v>
      </c>
      <c r="AH85" s="4">
        <v>172</v>
      </c>
      <c r="AI85" s="252" t="s">
        <v>3382</v>
      </c>
      <c r="AJ85" s="252" t="s">
        <v>3383</v>
      </c>
      <c r="AK85" s="4">
        <v>17308443170</v>
      </c>
      <c r="AL85" s="4">
        <v>18204873170</v>
      </c>
      <c r="AM85" s="252" t="s">
        <v>3518</v>
      </c>
      <c r="AN85" s="252" t="s">
        <v>3734</v>
      </c>
      <c r="AO85" s="252" t="s">
        <v>3735</v>
      </c>
      <c r="AP85" s="252"/>
      <c r="AQ85" s="253"/>
      <c r="AR85" s="253"/>
      <c r="AS85" s="253"/>
      <c r="AT85" s="253"/>
      <c r="AU85" s="239"/>
      <c r="AV85" s="254">
        <v>45008</v>
      </c>
      <c r="AW85" s="254">
        <v>45068</v>
      </c>
      <c r="AX85" s="255" t="s">
        <v>3324</v>
      </c>
      <c r="AY85" s="255" t="s">
        <v>3311</v>
      </c>
      <c r="AZ85" s="232">
        <v>45008</v>
      </c>
      <c r="BA85" s="232">
        <v>45382</v>
      </c>
      <c r="BB85" s="241">
        <v>2</v>
      </c>
      <c r="BC85" s="241" t="s">
        <v>3325</v>
      </c>
      <c r="BD85" s="241" t="s">
        <v>3325</v>
      </c>
      <c r="BE85" s="241" t="s">
        <v>3325</v>
      </c>
      <c r="BF85" s="241" t="s">
        <v>3325</v>
      </c>
      <c r="BG85" s="241">
        <v>0</v>
      </c>
      <c r="BH85" s="241">
        <v>0</v>
      </c>
      <c r="BI85" s="256"/>
      <c r="BJ85" s="242"/>
      <c r="BK85" s="243" t="s">
        <v>3325</v>
      </c>
      <c r="BL85" s="257"/>
      <c r="BM85" s="257"/>
      <c r="BN85" s="257"/>
      <c r="BO85" s="257"/>
      <c r="BP85" s="257"/>
      <c r="BQ85" s="242"/>
      <c r="BR85" s="244" t="s">
        <v>3723</v>
      </c>
      <c r="BS85" s="243" t="s">
        <v>3325</v>
      </c>
      <c r="BT85" s="243" t="s">
        <v>3325</v>
      </c>
      <c r="BU85" s="243" t="s">
        <v>3325</v>
      </c>
      <c r="BV85" s="243" t="s">
        <v>3325</v>
      </c>
      <c r="BW85" s="243" t="s">
        <v>3325</v>
      </c>
      <c r="BX85" s="243" t="s">
        <v>3325</v>
      </c>
      <c r="BY85" s="256"/>
      <c r="BZ85" s="256"/>
      <c r="CA85" s="256"/>
      <c r="CB85" s="256"/>
      <c r="CC85" s="256"/>
      <c r="CD85" s="256"/>
      <c r="CE85" s="256"/>
      <c r="CF85" s="262" t="s">
        <v>3445</v>
      </c>
      <c r="CG85" s="258"/>
      <c r="CH85" s="260"/>
      <c r="CI85" s="259"/>
      <c r="CJ85" s="259"/>
      <c r="CK85" s="259"/>
      <c r="CL85" s="259"/>
      <c r="CM85" s="259"/>
    </row>
    <row r="86" customFormat="1" customHeight="1" spans="1:91">
      <c r="A86" s="3">
        <f t="shared" si="19"/>
        <v>85</v>
      </c>
      <c r="B86" s="483" t="str">
        <f t="shared" si="20"/>
        <v>410185198208283516</v>
      </c>
      <c r="C86" s="4" t="s">
        <v>3311</v>
      </c>
      <c r="D86" s="4" t="s">
        <v>3392</v>
      </c>
      <c r="E86" s="4" t="s">
        <v>3736</v>
      </c>
      <c r="F86" s="4" t="s">
        <v>477</v>
      </c>
      <c r="G86" s="198"/>
      <c r="H86" s="198"/>
      <c r="I86" s="198">
        <f t="shared" si="21"/>
        <v>0</v>
      </c>
      <c r="J86" s="4" t="s">
        <v>109</v>
      </c>
      <c r="K86" s="4" t="s">
        <v>3732</v>
      </c>
      <c r="L86" s="6"/>
      <c r="M86" s="4"/>
      <c r="N86" s="4"/>
      <c r="O86" s="4"/>
      <c r="P86" s="4"/>
      <c r="Q86" s="4"/>
      <c r="R86" s="4" t="s">
        <v>312</v>
      </c>
      <c r="S86" s="4"/>
      <c r="T86" s="4" t="s">
        <v>3314</v>
      </c>
      <c r="U86" s="252">
        <v>45044</v>
      </c>
      <c r="V86" s="233">
        <f ca="1" t="shared" si="22"/>
        <v>3.2</v>
      </c>
      <c r="W86" s="4" t="s">
        <v>3336</v>
      </c>
      <c r="X86" s="4" t="str">
        <f t="shared" si="23"/>
        <v>男</v>
      </c>
      <c r="Y86" s="4" t="s">
        <v>3316</v>
      </c>
      <c r="Z86" s="232" t="str">
        <f t="shared" si="24"/>
        <v>1982-08-28</v>
      </c>
      <c r="AA86" s="4" t="s">
        <v>3737</v>
      </c>
      <c r="AB86" s="477" t="s">
        <v>478</v>
      </c>
      <c r="AC86" s="4" t="s">
        <v>3658</v>
      </c>
      <c r="AD86" s="252">
        <v>49681</v>
      </c>
      <c r="AE86" s="234">
        <f ca="1" t="shared" si="25"/>
        <v>44</v>
      </c>
      <c r="AF86" s="252" t="s">
        <v>3389</v>
      </c>
      <c r="AG86" s="252" t="s">
        <v>3381</v>
      </c>
      <c r="AH86" s="4">
        <v>176</v>
      </c>
      <c r="AI86" s="252"/>
      <c r="AJ86" s="252"/>
      <c r="AK86" s="4">
        <v>18530001982</v>
      </c>
      <c r="AL86" s="4">
        <v>13838030121</v>
      </c>
      <c r="AM86" s="252" t="s">
        <v>3518</v>
      </c>
      <c r="AN86" s="252">
        <v>36708</v>
      </c>
      <c r="AO86" s="4" t="s">
        <v>3738</v>
      </c>
      <c r="AP86" s="4"/>
      <c r="AQ86" s="253"/>
      <c r="AR86" s="253"/>
      <c r="AS86" s="253"/>
      <c r="AT86" s="253"/>
      <c r="AU86" s="239"/>
      <c r="AV86" s="254">
        <v>45044</v>
      </c>
      <c r="AW86" s="254">
        <v>45104</v>
      </c>
      <c r="AX86" s="255" t="s">
        <v>3324</v>
      </c>
      <c r="AY86" s="241" t="s">
        <v>3311</v>
      </c>
      <c r="AZ86" s="232">
        <v>45044</v>
      </c>
      <c r="BA86" s="232">
        <v>45473</v>
      </c>
      <c r="BB86" s="241">
        <v>2</v>
      </c>
      <c r="BC86" s="241" t="s">
        <v>3325</v>
      </c>
      <c r="BD86" s="241" t="s">
        <v>3325</v>
      </c>
      <c r="BE86" s="241" t="s">
        <v>3325</v>
      </c>
      <c r="BF86" s="241" t="s">
        <v>3325</v>
      </c>
      <c r="BG86" s="241">
        <v>0</v>
      </c>
      <c r="BH86" s="241">
        <v>0</v>
      </c>
      <c r="BI86" s="256"/>
      <c r="BJ86" s="242"/>
      <c r="BK86" s="243" t="s">
        <v>3325</v>
      </c>
      <c r="BL86" s="257"/>
      <c r="BM86" s="257"/>
      <c r="BN86" s="257"/>
      <c r="BO86" s="257"/>
      <c r="BP86" s="257"/>
      <c r="BQ86" s="242"/>
      <c r="BR86" s="244" t="s">
        <v>3453</v>
      </c>
      <c r="BS86" s="243" t="s">
        <v>3325</v>
      </c>
      <c r="BT86" s="243" t="s">
        <v>3325</v>
      </c>
      <c r="BU86" s="243" t="s">
        <v>3325</v>
      </c>
      <c r="BV86" s="243" t="s">
        <v>3325</v>
      </c>
      <c r="BW86" s="243" t="s">
        <v>3325</v>
      </c>
      <c r="BX86" s="243" t="s">
        <v>3325</v>
      </c>
      <c r="BY86" s="256"/>
      <c r="BZ86" s="256" t="s">
        <v>3325</v>
      </c>
      <c r="CA86" s="256"/>
      <c r="CB86" s="256"/>
      <c r="CC86" s="256"/>
      <c r="CD86" s="256"/>
      <c r="CE86" s="256"/>
      <c r="CF86" s="245" t="s">
        <v>3445</v>
      </c>
      <c r="CG86" s="258"/>
      <c r="CH86" s="260"/>
      <c r="CI86" s="259"/>
      <c r="CJ86" s="259"/>
      <c r="CK86" s="259"/>
      <c r="CL86" s="259"/>
      <c r="CM86" s="259"/>
    </row>
    <row r="87" customFormat="1" customHeight="1" spans="1:91">
      <c r="A87" s="3">
        <f t="shared" si="19"/>
        <v>86</v>
      </c>
      <c r="B87" s="155" t="str">
        <f t="shared" si="20"/>
        <v>130523198209231211</v>
      </c>
      <c r="C87" s="230" t="s">
        <v>3311</v>
      </c>
      <c r="D87" s="230" t="s">
        <v>3392</v>
      </c>
      <c r="E87" s="230" t="s">
        <v>1389</v>
      </c>
      <c r="F87" s="230" t="s">
        <v>480</v>
      </c>
      <c r="G87" s="198">
        <v>0</v>
      </c>
      <c r="H87" s="198">
        <v>0</v>
      </c>
      <c r="I87" s="198">
        <f t="shared" si="21"/>
        <v>0</v>
      </c>
      <c r="J87" s="4" t="s">
        <v>109</v>
      </c>
      <c r="K87" s="4" t="s">
        <v>3697</v>
      </c>
      <c r="L87" s="6"/>
      <c r="M87" s="4"/>
      <c r="N87" s="4"/>
      <c r="O87" s="4"/>
      <c r="P87" s="4"/>
      <c r="Q87" s="4"/>
      <c r="R87" s="231" t="s">
        <v>312</v>
      </c>
      <c r="S87" s="3"/>
      <c r="T87" s="3" t="s">
        <v>3314</v>
      </c>
      <c r="U87" s="232">
        <v>43165</v>
      </c>
      <c r="V87" s="233">
        <f ca="1" t="shared" si="22"/>
        <v>8.3</v>
      </c>
      <c r="W87" s="230" t="s">
        <v>3336</v>
      </c>
      <c r="X87" s="234" t="str">
        <f t="shared" si="23"/>
        <v>男</v>
      </c>
      <c r="Y87" s="3" t="s">
        <v>3316</v>
      </c>
      <c r="Z87" s="232" t="str">
        <f t="shared" si="24"/>
        <v>1982-09-23</v>
      </c>
      <c r="AA87" s="235" t="s">
        <v>3739</v>
      </c>
      <c r="AB87" s="3" t="s">
        <v>481</v>
      </c>
      <c r="AC87" s="4" t="s">
        <v>3510</v>
      </c>
      <c r="AD87" s="247">
        <v>47194</v>
      </c>
      <c r="AE87" s="234">
        <f ca="1" t="shared" si="25"/>
        <v>44</v>
      </c>
      <c r="AF87" s="3" t="s">
        <v>3389</v>
      </c>
      <c r="AG87" s="3" t="s">
        <v>3381</v>
      </c>
      <c r="AH87" s="3">
        <v>170</v>
      </c>
      <c r="AI87" s="230" t="s">
        <v>3382</v>
      </c>
      <c r="AJ87" s="3" t="s">
        <v>3438</v>
      </c>
      <c r="AK87" s="230">
        <v>13015177693</v>
      </c>
      <c r="AL87" s="230">
        <v>18731960271</v>
      </c>
      <c r="AM87" s="236" t="s">
        <v>3488</v>
      </c>
      <c r="AN87" s="237">
        <v>44256</v>
      </c>
      <c r="AO87" s="236" t="s">
        <v>3587</v>
      </c>
      <c r="AP87" s="236" t="s">
        <v>3497</v>
      </c>
      <c r="AQ87" s="238"/>
      <c r="AR87" s="238" t="s">
        <v>3588</v>
      </c>
      <c r="AS87" s="238"/>
      <c r="AT87" s="238" t="s">
        <v>3542</v>
      </c>
      <c r="AU87" s="239"/>
      <c r="AV87" s="240">
        <v>43165</v>
      </c>
      <c r="AW87" s="240">
        <v>43225</v>
      </c>
      <c r="AX87" s="241" t="s">
        <v>3324</v>
      </c>
      <c r="AY87" s="241" t="s">
        <v>3311</v>
      </c>
      <c r="AZ87" s="232">
        <v>44287</v>
      </c>
      <c r="BA87" s="232">
        <v>45747</v>
      </c>
      <c r="BB87" s="241">
        <v>2</v>
      </c>
      <c r="BC87" s="241" t="s">
        <v>3325</v>
      </c>
      <c r="BD87" s="241" t="s">
        <v>3325</v>
      </c>
      <c r="BE87" s="241" t="s">
        <v>3325</v>
      </c>
      <c r="BF87" s="241" t="s">
        <v>3325</v>
      </c>
      <c r="BG87" s="241">
        <v>1</v>
      </c>
      <c r="BH87" s="241">
        <v>2</v>
      </c>
      <c r="BI87" s="241"/>
      <c r="BJ87" s="242"/>
      <c r="BK87" s="243" t="s">
        <v>3325</v>
      </c>
      <c r="BL87" s="243"/>
      <c r="BM87" s="243" t="s">
        <v>3325</v>
      </c>
      <c r="BN87" s="243" t="s">
        <v>3325</v>
      </c>
      <c r="BO87" s="243"/>
      <c r="BP87" s="243"/>
      <c r="BQ87" s="242"/>
      <c r="BR87" s="244" t="s">
        <v>3507</v>
      </c>
      <c r="BS87" s="243" t="s">
        <v>3325</v>
      </c>
      <c r="BT87" s="243" t="s">
        <v>3325</v>
      </c>
      <c r="BU87" s="243"/>
      <c r="BV87" s="243"/>
      <c r="BW87" s="243" t="s">
        <v>3325</v>
      </c>
      <c r="BX87" s="243"/>
      <c r="BY87" s="243"/>
      <c r="BZ87" s="243"/>
      <c r="CA87" s="243"/>
      <c r="CB87" s="243"/>
      <c r="CC87" s="243" t="s">
        <v>3325</v>
      </c>
      <c r="CD87" s="243"/>
      <c r="CE87" s="243"/>
      <c r="CF87" s="245"/>
      <c r="CG87" s="246"/>
      <c r="CH87" s="242"/>
      <c r="CI87" s="35"/>
      <c r="CJ87" s="35"/>
      <c r="CK87" s="35"/>
      <c r="CL87" s="35"/>
      <c r="CM87" s="35"/>
    </row>
    <row r="88" customFormat="1" customHeight="1" spans="1:91">
      <c r="A88" s="3">
        <f t="shared" si="19"/>
        <v>87</v>
      </c>
      <c r="B88" s="483" t="str">
        <f t="shared" si="20"/>
        <v>15210419790211227X</v>
      </c>
      <c r="C88" s="230" t="s">
        <v>3311</v>
      </c>
      <c r="D88" s="230" t="s">
        <v>3392</v>
      </c>
      <c r="E88" s="230" t="s">
        <v>3740</v>
      </c>
      <c r="F88" s="230" t="s">
        <v>483</v>
      </c>
      <c r="G88" s="198"/>
      <c r="H88" s="198"/>
      <c r="I88" s="198">
        <f t="shared" si="21"/>
        <v>0</v>
      </c>
      <c r="J88" s="4" t="s">
        <v>109</v>
      </c>
      <c r="K88" s="4" t="s">
        <v>3741</v>
      </c>
      <c r="L88" s="6"/>
      <c r="M88" s="4"/>
      <c r="N88" s="4"/>
      <c r="O88" s="4"/>
      <c r="P88" s="4"/>
      <c r="Q88" s="4"/>
      <c r="R88" s="231" t="s">
        <v>312</v>
      </c>
      <c r="S88" s="3"/>
      <c r="T88" s="3" t="s">
        <v>3314</v>
      </c>
      <c r="U88" s="232">
        <v>45078</v>
      </c>
      <c r="V88" s="233">
        <f ca="1" t="shared" si="22"/>
        <v>3.1</v>
      </c>
      <c r="W88" s="248" t="s">
        <v>3336</v>
      </c>
      <c r="X88" s="234" t="str">
        <f t="shared" si="23"/>
        <v>男</v>
      </c>
      <c r="Y88" s="3" t="s">
        <v>3316</v>
      </c>
      <c r="Z88" s="232" t="str">
        <f t="shared" si="24"/>
        <v>1979-02-11</v>
      </c>
      <c r="AA88" s="249" t="s">
        <v>3742</v>
      </c>
      <c r="AB88" s="479" t="s">
        <v>484</v>
      </c>
      <c r="AC88" s="249" t="s">
        <v>3576</v>
      </c>
      <c r="AD88" s="247">
        <v>50449</v>
      </c>
      <c r="AE88" s="234">
        <f ca="1" t="shared" si="25"/>
        <v>47</v>
      </c>
      <c r="AF88" s="3" t="s">
        <v>3389</v>
      </c>
      <c r="AG88" s="3" t="s">
        <v>3381</v>
      </c>
      <c r="AH88" s="3">
        <v>174</v>
      </c>
      <c r="AI88" s="230" t="s">
        <v>3382</v>
      </c>
      <c r="AJ88" s="3" t="s">
        <v>3438</v>
      </c>
      <c r="AK88" s="230">
        <v>15147093757</v>
      </c>
      <c r="AL88" s="230">
        <v>15048038855</v>
      </c>
      <c r="AM88" s="236" t="s">
        <v>3318</v>
      </c>
      <c r="AN88" s="237">
        <v>42156</v>
      </c>
      <c r="AO88" s="236" t="s">
        <v>3577</v>
      </c>
      <c r="AP88" s="236" t="s">
        <v>3356</v>
      </c>
      <c r="AQ88" s="238"/>
      <c r="AR88" s="238"/>
      <c r="AS88" s="238"/>
      <c r="AT88" s="238"/>
      <c r="AU88" s="239"/>
      <c r="AV88" s="240">
        <v>45078</v>
      </c>
      <c r="AW88" s="240">
        <v>45138</v>
      </c>
      <c r="AX88" s="241" t="s">
        <v>3324</v>
      </c>
      <c r="AY88" s="241" t="s">
        <v>3311</v>
      </c>
      <c r="AZ88" s="232">
        <v>45078</v>
      </c>
      <c r="BA88" s="232">
        <v>45473</v>
      </c>
      <c r="BB88" s="241">
        <v>2</v>
      </c>
      <c r="BC88" s="241" t="s">
        <v>3325</v>
      </c>
      <c r="BD88" s="241" t="s">
        <v>3325</v>
      </c>
      <c r="BE88" s="241" t="s">
        <v>3325</v>
      </c>
      <c r="BF88" s="241" t="s">
        <v>3325</v>
      </c>
      <c r="BG88" s="241">
        <v>0</v>
      </c>
      <c r="BH88" s="241">
        <v>0</v>
      </c>
      <c r="BI88" s="241"/>
      <c r="BJ88" s="242"/>
      <c r="BK88" s="243" t="s">
        <v>3325</v>
      </c>
      <c r="BL88" s="243"/>
      <c r="BM88" s="243"/>
      <c r="BN88" s="243"/>
      <c r="BO88" s="243"/>
      <c r="BP88" s="243"/>
      <c r="BQ88" s="242"/>
      <c r="BR88" s="244" t="s">
        <v>3426</v>
      </c>
      <c r="BS88" s="243" t="s">
        <v>3325</v>
      </c>
      <c r="BT88" s="243" t="s">
        <v>3325</v>
      </c>
      <c r="BU88" s="243" t="s">
        <v>3325</v>
      </c>
      <c r="BV88" s="243" t="s">
        <v>3325</v>
      </c>
      <c r="BW88" s="243" t="s">
        <v>3325</v>
      </c>
      <c r="BX88" s="243" t="s">
        <v>3325</v>
      </c>
      <c r="BY88" s="243"/>
      <c r="BZ88" s="243"/>
      <c r="CA88" s="243"/>
      <c r="CB88" s="243"/>
      <c r="CC88" s="243"/>
      <c r="CD88" s="243"/>
      <c r="CE88" s="243"/>
      <c r="CF88" s="245" t="s">
        <v>3445</v>
      </c>
      <c r="CG88" s="246"/>
      <c r="CH88" s="242"/>
      <c r="CI88" s="35"/>
      <c r="CJ88" s="35"/>
      <c r="CK88" s="35"/>
      <c r="CL88" s="35"/>
      <c r="CM88" s="35"/>
    </row>
    <row r="89" customFormat="1" customHeight="1" spans="1:91">
      <c r="A89" s="3">
        <f t="shared" si="19"/>
        <v>88</v>
      </c>
      <c r="B89" s="483" t="str">
        <f t="shared" si="20"/>
        <v>220402197603045636</v>
      </c>
      <c r="C89" s="5" t="s">
        <v>3311</v>
      </c>
      <c r="D89" s="230" t="s">
        <v>3392</v>
      </c>
      <c r="E89" s="230" t="s">
        <v>3743</v>
      </c>
      <c r="F89" s="230" t="s">
        <v>3195</v>
      </c>
      <c r="G89" s="198"/>
      <c r="H89" s="198"/>
      <c r="I89" s="198">
        <f t="shared" si="21"/>
        <v>0</v>
      </c>
      <c r="J89" s="4" t="s">
        <v>109</v>
      </c>
      <c r="K89" s="4" t="s">
        <v>3744</v>
      </c>
      <c r="L89" s="6"/>
      <c r="M89" s="4"/>
      <c r="N89" s="4"/>
      <c r="O89" s="4"/>
      <c r="P89" s="4"/>
      <c r="Q89" s="4"/>
      <c r="R89" s="231" t="s">
        <v>312</v>
      </c>
      <c r="S89" s="3"/>
      <c r="T89" s="3" t="s">
        <v>3314</v>
      </c>
      <c r="U89" s="232">
        <v>45105</v>
      </c>
      <c r="V89" s="233">
        <f ca="1" t="shared" si="22"/>
        <v>3</v>
      </c>
      <c r="W89" s="248" t="s">
        <v>3336</v>
      </c>
      <c r="X89" s="234" t="str">
        <f t="shared" si="23"/>
        <v>男</v>
      </c>
      <c r="Y89" s="3" t="s">
        <v>3316</v>
      </c>
      <c r="Z89" s="4" t="str">
        <f t="shared" si="24"/>
        <v>1976-03-04</v>
      </c>
      <c r="AA89" s="4" t="s">
        <v>3745</v>
      </c>
      <c r="AB89" s="477" t="s">
        <v>3746</v>
      </c>
      <c r="AC89" s="4" t="s">
        <v>3747</v>
      </c>
      <c r="AD89" s="247">
        <v>46948</v>
      </c>
      <c r="AE89" s="234">
        <f ca="1" t="shared" si="25"/>
        <v>50</v>
      </c>
      <c r="AF89" s="3" t="s">
        <v>3389</v>
      </c>
      <c r="AG89" s="3" t="s">
        <v>3381</v>
      </c>
      <c r="AH89" s="3">
        <v>176</v>
      </c>
      <c r="AI89" s="230"/>
      <c r="AJ89" s="3"/>
      <c r="AK89" s="230">
        <v>15004378488</v>
      </c>
      <c r="AL89" s="230">
        <v>13935383350</v>
      </c>
      <c r="AM89" s="236" t="s">
        <v>3748</v>
      </c>
      <c r="AN89" s="237"/>
      <c r="AO89" s="236"/>
      <c r="AP89" s="236"/>
      <c r="AQ89" s="238"/>
      <c r="AR89" s="238"/>
      <c r="AS89" s="238"/>
      <c r="AT89" s="238"/>
      <c r="AU89" s="239"/>
      <c r="AV89" s="240">
        <v>45105</v>
      </c>
      <c r="AW89" s="240">
        <v>45165</v>
      </c>
      <c r="AX89" s="241" t="s">
        <v>3324</v>
      </c>
      <c r="AY89" s="241" t="s">
        <v>3311</v>
      </c>
      <c r="AZ89" s="232">
        <v>45105</v>
      </c>
      <c r="BA89" s="232">
        <v>45473</v>
      </c>
      <c r="BB89" s="241">
        <v>2</v>
      </c>
      <c r="BC89" s="241" t="s">
        <v>3325</v>
      </c>
      <c r="BD89" s="241" t="s">
        <v>3325</v>
      </c>
      <c r="BE89" s="241" t="s">
        <v>3325</v>
      </c>
      <c r="BF89" s="241" t="s">
        <v>3325</v>
      </c>
      <c r="BG89" s="241">
        <v>0</v>
      </c>
      <c r="BH89" s="241">
        <v>0</v>
      </c>
      <c r="BI89" s="241"/>
      <c r="BJ89" s="242"/>
      <c r="BK89" s="243" t="s">
        <v>3325</v>
      </c>
      <c r="BL89" s="243"/>
      <c r="BM89" s="243"/>
      <c r="BN89" s="243"/>
      <c r="BO89" s="243"/>
      <c r="BP89" s="243"/>
      <c r="BQ89" s="242"/>
      <c r="BR89" s="244" t="s">
        <v>3749</v>
      </c>
      <c r="BS89" s="243" t="s">
        <v>3325</v>
      </c>
      <c r="BT89" s="243" t="s">
        <v>3325</v>
      </c>
      <c r="BU89" s="243" t="s">
        <v>3325</v>
      </c>
      <c r="BV89" s="243" t="s">
        <v>3325</v>
      </c>
      <c r="BW89" s="243" t="s">
        <v>3325</v>
      </c>
      <c r="BX89" s="243" t="s">
        <v>3325</v>
      </c>
      <c r="BY89" s="243"/>
      <c r="BZ89" s="243"/>
      <c r="CA89" s="243"/>
      <c r="CB89" s="243"/>
      <c r="CC89" s="243"/>
      <c r="CD89" s="243"/>
      <c r="CE89" s="243"/>
      <c r="CF89" s="245" t="s">
        <v>3445</v>
      </c>
      <c r="CG89" s="246"/>
      <c r="CH89" s="242"/>
      <c r="CI89" s="35"/>
      <c r="CJ89" s="35"/>
      <c r="CK89" s="35"/>
      <c r="CL89" s="35"/>
      <c r="CM89" s="35"/>
    </row>
    <row r="90" customFormat="1" customHeight="1" spans="1:91">
      <c r="A90" s="3">
        <f t="shared" si="19"/>
        <v>89</v>
      </c>
      <c r="B90" s="155" t="str">
        <f t="shared" si="20"/>
        <v>211322198904233271</v>
      </c>
      <c r="C90" s="230" t="s">
        <v>3311</v>
      </c>
      <c r="D90" s="230" t="s">
        <v>3392</v>
      </c>
      <c r="E90" s="230" t="s">
        <v>1489</v>
      </c>
      <c r="F90" s="230" t="s">
        <v>486</v>
      </c>
      <c r="G90" s="198">
        <v>0</v>
      </c>
      <c r="H90" s="198">
        <v>0</v>
      </c>
      <c r="I90" s="198">
        <f t="shared" si="21"/>
        <v>0</v>
      </c>
      <c r="J90" s="4" t="s">
        <v>109</v>
      </c>
      <c r="K90" s="4" t="s">
        <v>3750</v>
      </c>
      <c r="L90" s="6"/>
      <c r="M90" s="4"/>
      <c r="N90" s="4"/>
      <c r="O90" s="4"/>
      <c r="P90" s="4"/>
      <c r="Q90" s="4"/>
      <c r="R90" s="231" t="s">
        <v>312</v>
      </c>
      <c r="S90" s="3"/>
      <c r="T90" s="3" t="s">
        <v>3314</v>
      </c>
      <c r="U90" s="232">
        <v>41482</v>
      </c>
      <c r="V90" s="233">
        <f ca="1" t="shared" si="22"/>
        <v>12.9</v>
      </c>
      <c r="W90" s="230" t="s">
        <v>3336</v>
      </c>
      <c r="X90" s="234" t="str">
        <f t="shared" si="23"/>
        <v>男</v>
      </c>
      <c r="Y90" s="3" t="s">
        <v>3316</v>
      </c>
      <c r="Z90" s="232" t="str">
        <f t="shared" si="24"/>
        <v>1989-04-23</v>
      </c>
      <c r="AA90" s="235" t="s">
        <v>3751</v>
      </c>
      <c r="AB90" s="3" t="s">
        <v>487</v>
      </c>
      <c r="AC90" s="4" t="s">
        <v>3752</v>
      </c>
      <c r="AD90" s="247">
        <v>50172</v>
      </c>
      <c r="AE90" s="234">
        <f ca="1" t="shared" si="25"/>
        <v>37</v>
      </c>
      <c r="AF90" s="3" t="s">
        <v>3479</v>
      </c>
      <c r="AG90" s="3" t="s">
        <v>3480</v>
      </c>
      <c r="AH90" s="3">
        <v>175</v>
      </c>
      <c r="AI90" s="230" t="s">
        <v>3528</v>
      </c>
      <c r="AJ90" s="3" t="s">
        <v>253</v>
      </c>
      <c r="AK90" s="230">
        <v>18247729007</v>
      </c>
      <c r="AL90" s="230">
        <v>18804760421</v>
      </c>
      <c r="AM90" s="236" t="s">
        <v>3488</v>
      </c>
      <c r="AN90" s="237">
        <v>39629</v>
      </c>
      <c r="AO90" s="236" t="s">
        <v>3753</v>
      </c>
      <c r="AP90" s="236" t="s">
        <v>3754</v>
      </c>
      <c r="AQ90" s="238"/>
      <c r="AR90" s="238"/>
      <c r="AS90" s="238"/>
      <c r="AT90" s="238"/>
      <c r="AU90" s="239"/>
      <c r="AV90" s="240">
        <v>41482</v>
      </c>
      <c r="AW90" s="240">
        <v>41544</v>
      </c>
      <c r="AX90" s="241" t="s">
        <v>3324</v>
      </c>
      <c r="AY90" s="241" t="s">
        <v>3311</v>
      </c>
      <c r="AZ90" s="232">
        <v>44835</v>
      </c>
      <c r="BA90" s="232">
        <v>45565</v>
      </c>
      <c r="BB90" s="241">
        <v>2</v>
      </c>
      <c r="BC90" s="241" t="s">
        <v>3325</v>
      </c>
      <c r="BD90" s="241" t="s">
        <v>3325</v>
      </c>
      <c r="BE90" s="241" t="s">
        <v>3325</v>
      </c>
      <c r="BF90" s="241" t="s">
        <v>3325</v>
      </c>
      <c r="BG90" s="241">
        <v>2</v>
      </c>
      <c r="BH90" s="241">
        <v>4</v>
      </c>
      <c r="BI90" s="241"/>
      <c r="BJ90" s="242"/>
      <c r="BK90" s="243" t="s">
        <v>3325</v>
      </c>
      <c r="BL90" s="243"/>
      <c r="BM90" s="243" t="s">
        <v>3325</v>
      </c>
      <c r="BN90" s="243" t="s">
        <v>3325</v>
      </c>
      <c r="BO90" s="243"/>
      <c r="BP90" s="243"/>
      <c r="BQ90" s="242"/>
      <c r="BR90" s="244" t="s">
        <v>3533</v>
      </c>
      <c r="BS90" s="243" t="s">
        <v>3325</v>
      </c>
      <c r="BT90" s="243" t="s">
        <v>3325</v>
      </c>
      <c r="BU90" s="243"/>
      <c r="BV90" s="243"/>
      <c r="BW90" s="243"/>
      <c r="BX90" s="243"/>
      <c r="BY90" s="243"/>
      <c r="BZ90" s="243"/>
      <c r="CA90" s="243"/>
      <c r="CB90" s="243"/>
      <c r="CC90" s="243" t="s">
        <v>3325</v>
      </c>
      <c r="CD90" s="243"/>
      <c r="CE90" s="243"/>
      <c r="CF90" s="245"/>
      <c r="CG90" s="246"/>
      <c r="CH90" s="242"/>
      <c r="CI90" s="35"/>
      <c r="CJ90" s="35"/>
      <c r="CK90" s="35"/>
      <c r="CL90" s="35"/>
      <c r="CM90" s="35"/>
    </row>
    <row r="91" customFormat="1" customHeight="1" spans="1:91">
      <c r="A91" s="3">
        <f t="shared" si="19"/>
        <v>90</v>
      </c>
      <c r="B91" s="155" t="str">
        <f t="shared" si="20"/>
        <v>130521198210097010</v>
      </c>
      <c r="C91" s="230" t="s">
        <v>3311</v>
      </c>
      <c r="D91" s="230" t="s">
        <v>3392</v>
      </c>
      <c r="E91" s="230" t="s">
        <v>1519</v>
      </c>
      <c r="F91" s="230" t="s">
        <v>492</v>
      </c>
      <c r="G91" s="198">
        <v>0</v>
      </c>
      <c r="H91" s="198">
        <v>0</v>
      </c>
      <c r="I91" s="198">
        <f t="shared" si="21"/>
        <v>0</v>
      </c>
      <c r="J91" s="4" t="s">
        <v>109</v>
      </c>
      <c r="K91" s="4" t="s">
        <v>3755</v>
      </c>
      <c r="L91" s="6"/>
      <c r="M91" s="4"/>
      <c r="N91" s="4"/>
      <c r="O91" s="4"/>
      <c r="P91" s="4"/>
      <c r="Q91" s="4"/>
      <c r="R91" s="231" t="s">
        <v>312</v>
      </c>
      <c r="S91" s="3"/>
      <c r="T91" s="3" t="s">
        <v>3314</v>
      </c>
      <c r="U91" s="232">
        <v>42717</v>
      </c>
      <c r="V91" s="233">
        <f ca="1" t="shared" si="22"/>
        <v>9.6</v>
      </c>
      <c r="W91" s="230" t="s">
        <v>3336</v>
      </c>
      <c r="X91" s="234" t="str">
        <f t="shared" si="23"/>
        <v>男</v>
      </c>
      <c r="Y91" s="3" t="s">
        <v>3316</v>
      </c>
      <c r="Z91" s="232" t="str">
        <f t="shared" si="24"/>
        <v>1982-10-09</v>
      </c>
      <c r="AA91" s="235" t="s">
        <v>3756</v>
      </c>
      <c r="AB91" s="3" t="s">
        <v>493</v>
      </c>
      <c r="AC91" s="4" t="s">
        <v>3415</v>
      </c>
      <c r="AD91" s="247">
        <v>50273</v>
      </c>
      <c r="AE91" s="234">
        <f ca="1" t="shared" si="25"/>
        <v>44</v>
      </c>
      <c r="AF91" s="3" t="s">
        <v>3389</v>
      </c>
      <c r="AG91" s="3" t="s">
        <v>3381</v>
      </c>
      <c r="AH91" s="3">
        <v>168</v>
      </c>
      <c r="AI91" s="230" t="s">
        <v>3382</v>
      </c>
      <c r="AJ91" s="3" t="s">
        <v>3383</v>
      </c>
      <c r="AK91" s="230">
        <v>15194937837</v>
      </c>
      <c r="AL91" s="230">
        <v>18803192402</v>
      </c>
      <c r="AM91" s="236" t="s">
        <v>3403</v>
      </c>
      <c r="AN91" s="237">
        <v>44022</v>
      </c>
      <c r="AO91" s="236" t="s">
        <v>3404</v>
      </c>
      <c r="AP91" s="236" t="s">
        <v>3405</v>
      </c>
      <c r="AQ91" s="238"/>
      <c r="AR91" s="238" t="s">
        <v>3757</v>
      </c>
      <c r="AS91" s="238"/>
      <c r="AT91" s="238"/>
      <c r="AU91" s="239"/>
      <c r="AV91" s="240">
        <v>42717</v>
      </c>
      <c r="AW91" s="240">
        <v>42778</v>
      </c>
      <c r="AX91" s="241" t="s">
        <v>3324</v>
      </c>
      <c r="AY91" s="241" t="s">
        <v>3311</v>
      </c>
      <c r="AZ91" s="232">
        <v>44562</v>
      </c>
      <c r="BA91" s="232">
        <v>45291</v>
      </c>
      <c r="BB91" s="241">
        <v>2</v>
      </c>
      <c r="BC91" s="241" t="s">
        <v>3325</v>
      </c>
      <c r="BD91" s="241" t="s">
        <v>3325</v>
      </c>
      <c r="BE91" s="241" t="s">
        <v>3325</v>
      </c>
      <c r="BF91" s="241" t="s">
        <v>3325</v>
      </c>
      <c r="BG91" s="241">
        <v>1</v>
      </c>
      <c r="BH91" s="241">
        <v>2</v>
      </c>
      <c r="BI91" s="241"/>
      <c r="BJ91" s="242"/>
      <c r="BK91" s="243" t="s">
        <v>3325</v>
      </c>
      <c r="BL91" s="243"/>
      <c r="BM91" s="243"/>
      <c r="BN91" s="243" t="s">
        <v>3325</v>
      </c>
      <c r="BO91" s="243"/>
      <c r="BP91" s="243"/>
      <c r="BQ91" s="242"/>
      <c r="BR91" s="244" t="s">
        <v>3592</v>
      </c>
      <c r="BS91" s="243" t="s">
        <v>3325</v>
      </c>
      <c r="BT91" s="243"/>
      <c r="BU91" s="243"/>
      <c r="BV91" s="243"/>
      <c r="BW91" s="243"/>
      <c r="BX91" s="243"/>
      <c r="BY91" s="243"/>
      <c r="BZ91" s="243"/>
      <c r="CA91" s="243"/>
      <c r="CB91" s="243"/>
      <c r="CC91" s="243" t="s">
        <v>3325</v>
      </c>
      <c r="CD91" s="243"/>
      <c r="CE91" s="243"/>
      <c r="CF91" s="245"/>
      <c r="CG91" s="246" t="s">
        <v>3636</v>
      </c>
      <c r="CH91" s="242"/>
      <c r="CI91" s="35"/>
      <c r="CJ91" s="35"/>
      <c r="CK91" s="35"/>
      <c r="CL91" s="35"/>
      <c r="CM91" s="35"/>
    </row>
    <row r="92" customFormat="1" customHeight="1" spans="1:91">
      <c r="A92" s="3">
        <f t="shared" si="19"/>
        <v>91</v>
      </c>
      <c r="B92" s="155" t="str">
        <f t="shared" si="20"/>
        <v>150428197305172077</v>
      </c>
      <c r="C92" s="230" t="s">
        <v>3311</v>
      </c>
      <c r="D92" s="230" t="s">
        <v>3392</v>
      </c>
      <c r="E92" s="230" t="s">
        <v>1512</v>
      </c>
      <c r="F92" s="230" t="s">
        <v>505</v>
      </c>
      <c r="G92" s="198">
        <v>0</v>
      </c>
      <c r="H92" s="198">
        <v>0</v>
      </c>
      <c r="I92" s="198">
        <f t="shared" si="21"/>
        <v>0</v>
      </c>
      <c r="J92" s="4" t="s">
        <v>109</v>
      </c>
      <c r="K92" s="4" t="s">
        <v>3758</v>
      </c>
      <c r="L92" s="6"/>
      <c r="M92" s="4"/>
      <c r="N92" s="4"/>
      <c r="O92" s="4"/>
      <c r="P92" s="4"/>
      <c r="Q92" s="4"/>
      <c r="R92" s="231" t="s">
        <v>312</v>
      </c>
      <c r="S92" s="3"/>
      <c r="T92" s="3" t="s">
        <v>3314</v>
      </c>
      <c r="U92" s="232">
        <v>41323</v>
      </c>
      <c r="V92" s="233">
        <f ca="1" t="shared" si="22"/>
        <v>13.4</v>
      </c>
      <c r="W92" s="230" t="s">
        <v>3336</v>
      </c>
      <c r="X92" s="234" t="str">
        <f t="shared" si="23"/>
        <v>男</v>
      </c>
      <c r="Y92" s="3" t="s">
        <v>3316</v>
      </c>
      <c r="Z92" s="232" t="str">
        <f t="shared" si="24"/>
        <v>1973-05-17</v>
      </c>
      <c r="AA92" s="235" t="s">
        <v>3759</v>
      </c>
      <c r="AB92" s="3" t="s">
        <v>506</v>
      </c>
      <c r="AC92" s="4" t="s">
        <v>3640</v>
      </c>
      <c r="AD92" s="247">
        <v>46150</v>
      </c>
      <c r="AE92" s="234">
        <f ca="1" t="shared" si="25"/>
        <v>53</v>
      </c>
      <c r="AF92" s="3" t="s">
        <v>3389</v>
      </c>
      <c r="AG92" s="3" t="s">
        <v>3381</v>
      </c>
      <c r="AH92" s="3">
        <v>175</v>
      </c>
      <c r="AI92" s="230" t="s">
        <v>253</v>
      </c>
      <c r="AJ92" s="3" t="s">
        <v>3383</v>
      </c>
      <c r="AK92" s="230">
        <v>18248332383</v>
      </c>
      <c r="AL92" s="230">
        <v>18247633177</v>
      </c>
      <c r="AM92" s="236" t="s">
        <v>3518</v>
      </c>
      <c r="AN92" s="237">
        <v>33390</v>
      </c>
      <c r="AO92" s="236" t="s">
        <v>3760</v>
      </c>
      <c r="AP92" s="236" t="s">
        <v>253</v>
      </c>
      <c r="AQ92" s="238"/>
      <c r="AR92" s="238"/>
      <c r="AS92" s="238"/>
      <c r="AT92" s="238" t="s">
        <v>3503</v>
      </c>
      <c r="AU92" s="239"/>
      <c r="AV92" s="240">
        <v>41323</v>
      </c>
      <c r="AW92" s="240">
        <v>41382</v>
      </c>
      <c r="AX92" s="241" t="s">
        <v>3324</v>
      </c>
      <c r="AY92" s="241" t="s">
        <v>3311</v>
      </c>
      <c r="AZ92" s="232">
        <v>44743</v>
      </c>
      <c r="BA92" s="232">
        <v>45473</v>
      </c>
      <c r="BB92" s="241">
        <v>2</v>
      </c>
      <c r="BC92" s="241" t="s">
        <v>3325</v>
      </c>
      <c r="BD92" s="241" t="s">
        <v>3325</v>
      </c>
      <c r="BE92" s="241" t="s">
        <v>3325</v>
      </c>
      <c r="BF92" s="241" t="s">
        <v>3325</v>
      </c>
      <c r="BG92" s="241">
        <v>2</v>
      </c>
      <c r="BH92" s="241">
        <v>4</v>
      </c>
      <c r="BI92" s="241"/>
      <c r="BJ92" s="242"/>
      <c r="BK92" s="243" t="s">
        <v>3325</v>
      </c>
      <c r="BL92" s="243"/>
      <c r="BM92" s="243"/>
      <c r="BN92" s="243" t="s">
        <v>3325</v>
      </c>
      <c r="BO92" s="243"/>
      <c r="BP92" s="243"/>
      <c r="BQ92" s="242"/>
      <c r="BR92" s="244" t="s">
        <v>3460</v>
      </c>
      <c r="BS92" s="243" t="s">
        <v>3325</v>
      </c>
      <c r="BT92" s="243" t="s">
        <v>3325</v>
      </c>
      <c r="BU92" s="243"/>
      <c r="BV92" s="243"/>
      <c r="BW92" s="243"/>
      <c r="BX92" s="243"/>
      <c r="BY92" s="243"/>
      <c r="BZ92" s="243"/>
      <c r="CA92" s="243"/>
      <c r="CB92" s="243"/>
      <c r="CC92" s="243" t="s">
        <v>3325</v>
      </c>
      <c r="CD92" s="243"/>
      <c r="CE92" s="243"/>
      <c r="CF92" s="245"/>
      <c r="CG92" s="246"/>
      <c r="CH92" s="242"/>
      <c r="CI92" s="35"/>
      <c r="CJ92" s="35"/>
      <c r="CK92" s="35"/>
      <c r="CL92" s="35"/>
      <c r="CM92" s="35"/>
    </row>
    <row r="93" customFormat="1" customHeight="1" spans="1:91">
      <c r="A93" s="3">
        <f t="shared" si="19"/>
        <v>92</v>
      </c>
      <c r="B93" s="155" t="str">
        <f t="shared" si="20"/>
        <v>150428198109260111</v>
      </c>
      <c r="C93" s="230" t="s">
        <v>3311</v>
      </c>
      <c r="D93" s="230" t="s">
        <v>3392</v>
      </c>
      <c r="E93" s="230" t="s">
        <v>1596</v>
      </c>
      <c r="F93" s="230" t="s">
        <v>508</v>
      </c>
      <c r="G93" s="198">
        <v>0</v>
      </c>
      <c r="H93" s="198">
        <v>0</v>
      </c>
      <c r="I93" s="198">
        <f t="shared" si="21"/>
        <v>0</v>
      </c>
      <c r="J93" s="4" t="s">
        <v>109</v>
      </c>
      <c r="K93" s="4" t="s">
        <v>3758</v>
      </c>
      <c r="L93" s="6"/>
      <c r="M93" s="4"/>
      <c r="N93" s="4"/>
      <c r="O93" s="4"/>
      <c r="P93" s="4"/>
      <c r="Q93" s="4"/>
      <c r="R93" s="231" t="s">
        <v>312</v>
      </c>
      <c r="S93" s="3"/>
      <c r="T93" s="3" t="s">
        <v>3314</v>
      </c>
      <c r="U93" s="232">
        <v>41323</v>
      </c>
      <c r="V93" s="233">
        <f ca="1" t="shared" si="22"/>
        <v>13.4</v>
      </c>
      <c r="W93" s="230" t="s">
        <v>3336</v>
      </c>
      <c r="X93" s="234" t="str">
        <f t="shared" si="23"/>
        <v>男</v>
      </c>
      <c r="Y93" s="3" t="s">
        <v>3316</v>
      </c>
      <c r="Z93" s="232" t="str">
        <f t="shared" si="24"/>
        <v>1981-09-26</v>
      </c>
      <c r="AA93" s="235" t="s">
        <v>3761</v>
      </c>
      <c r="AB93" s="3" t="s">
        <v>509</v>
      </c>
      <c r="AC93" s="4" t="s">
        <v>3640</v>
      </c>
      <c r="AD93" s="247">
        <v>49806</v>
      </c>
      <c r="AE93" s="234">
        <f ca="1" t="shared" si="25"/>
        <v>45</v>
      </c>
      <c r="AF93" s="3" t="s">
        <v>3389</v>
      </c>
      <c r="AG93" s="3" t="s">
        <v>3381</v>
      </c>
      <c r="AH93" s="3">
        <v>182</v>
      </c>
      <c r="AI93" s="230" t="s">
        <v>3528</v>
      </c>
      <c r="AJ93" s="3" t="s">
        <v>3383</v>
      </c>
      <c r="AK93" s="230">
        <v>18204776286</v>
      </c>
      <c r="AL93" s="230">
        <v>13789467044</v>
      </c>
      <c r="AM93" s="236" t="s">
        <v>3518</v>
      </c>
      <c r="AN93" s="237">
        <v>36312</v>
      </c>
      <c r="AO93" s="236" t="s">
        <v>3762</v>
      </c>
      <c r="AP93" s="236" t="s">
        <v>253</v>
      </c>
      <c r="AQ93" s="238"/>
      <c r="AR93" s="238"/>
      <c r="AS93" s="238"/>
      <c r="AT93" s="238"/>
      <c r="AU93" s="239"/>
      <c r="AV93" s="240">
        <v>41323</v>
      </c>
      <c r="AW93" s="240">
        <v>41382</v>
      </c>
      <c r="AX93" s="241" t="s">
        <v>3324</v>
      </c>
      <c r="AY93" s="241" t="s">
        <v>3311</v>
      </c>
      <c r="AZ93" s="232">
        <v>44743</v>
      </c>
      <c r="BA93" s="232">
        <v>45473</v>
      </c>
      <c r="BB93" s="241">
        <v>2</v>
      </c>
      <c r="BC93" s="241" t="s">
        <v>3325</v>
      </c>
      <c r="BD93" s="241" t="s">
        <v>3325</v>
      </c>
      <c r="BE93" s="241" t="s">
        <v>3325</v>
      </c>
      <c r="BF93" s="241" t="s">
        <v>3325</v>
      </c>
      <c r="BG93" s="241">
        <v>2</v>
      </c>
      <c r="BH93" s="241">
        <v>4</v>
      </c>
      <c r="BI93" s="241"/>
      <c r="BJ93" s="242"/>
      <c r="BK93" s="243" t="s">
        <v>3325</v>
      </c>
      <c r="BL93" s="243"/>
      <c r="BM93" s="243"/>
      <c r="BN93" s="243" t="s">
        <v>3325</v>
      </c>
      <c r="BO93" s="243"/>
      <c r="BP93" s="243"/>
      <c r="BQ93" s="242"/>
      <c r="BR93" s="244" t="s">
        <v>3406</v>
      </c>
      <c r="BS93" s="243" t="s">
        <v>3325</v>
      </c>
      <c r="BT93" s="243" t="s">
        <v>3325</v>
      </c>
      <c r="BU93" s="243"/>
      <c r="BV93" s="243"/>
      <c r="BW93" s="243"/>
      <c r="BX93" s="243"/>
      <c r="BY93" s="243"/>
      <c r="BZ93" s="243"/>
      <c r="CA93" s="243"/>
      <c r="CB93" s="243"/>
      <c r="CC93" s="243" t="s">
        <v>3325</v>
      </c>
      <c r="CD93" s="243"/>
      <c r="CE93" s="243"/>
      <c r="CF93" s="245"/>
      <c r="CG93" s="246"/>
      <c r="CH93" s="242"/>
      <c r="CI93" s="35"/>
      <c r="CJ93" s="35"/>
      <c r="CK93" s="35"/>
      <c r="CL93" s="35"/>
      <c r="CM93" s="35"/>
    </row>
    <row r="94" customFormat="1" customHeight="1" spans="1:91">
      <c r="A94" s="3">
        <f t="shared" si="19"/>
        <v>93</v>
      </c>
      <c r="B94" s="155" t="str">
        <f t="shared" si="20"/>
        <v>370404196911066237</v>
      </c>
      <c r="C94" s="230" t="s">
        <v>3311</v>
      </c>
      <c r="D94" s="230" t="s">
        <v>3392</v>
      </c>
      <c r="E94" s="230" t="s">
        <v>1607</v>
      </c>
      <c r="F94" s="230" t="s">
        <v>511</v>
      </c>
      <c r="G94" s="198">
        <v>0</v>
      </c>
      <c r="H94" s="198">
        <v>0</v>
      </c>
      <c r="I94" s="198">
        <f t="shared" si="21"/>
        <v>0</v>
      </c>
      <c r="J94" s="4" t="s">
        <v>109</v>
      </c>
      <c r="K94" s="4" t="s">
        <v>3758</v>
      </c>
      <c r="L94" s="6"/>
      <c r="M94" s="4"/>
      <c r="N94" s="4"/>
      <c r="O94" s="4"/>
      <c r="P94" s="4"/>
      <c r="Q94" s="4"/>
      <c r="R94" s="231" t="s">
        <v>312</v>
      </c>
      <c r="S94" s="3"/>
      <c r="T94" s="3" t="s">
        <v>3314</v>
      </c>
      <c r="U94" s="232">
        <v>41342</v>
      </c>
      <c r="V94" s="233">
        <f ca="1" t="shared" si="22"/>
        <v>13.3</v>
      </c>
      <c r="W94" s="230" t="s">
        <v>3336</v>
      </c>
      <c r="X94" s="234" t="str">
        <f t="shared" si="23"/>
        <v>男</v>
      </c>
      <c r="Y94" s="3" t="s">
        <v>3316</v>
      </c>
      <c r="Z94" s="232" t="str">
        <f t="shared" si="24"/>
        <v>1969-11-06</v>
      </c>
      <c r="AA94" s="235" t="s">
        <v>3763</v>
      </c>
      <c r="AB94" s="3" t="s">
        <v>512</v>
      </c>
      <c r="AC94" s="4" t="s">
        <v>3764</v>
      </c>
      <c r="AD94" s="232">
        <v>45926</v>
      </c>
      <c r="AE94" s="234">
        <f ca="1" t="shared" si="25"/>
        <v>57</v>
      </c>
      <c r="AF94" s="3" t="s">
        <v>3389</v>
      </c>
      <c r="AG94" s="3" t="s">
        <v>3381</v>
      </c>
      <c r="AH94" s="3">
        <v>166</v>
      </c>
      <c r="AI94" s="230" t="s">
        <v>253</v>
      </c>
      <c r="AJ94" s="3" t="s">
        <v>253</v>
      </c>
      <c r="AK94" s="230">
        <v>13336371106</v>
      </c>
      <c r="AL94" s="230">
        <v>15864347075</v>
      </c>
      <c r="AM94" s="236" t="s">
        <v>3518</v>
      </c>
      <c r="AN94" s="237">
        <v>28734</v>
      </c>
      <c r="AO94" s="236" t="s">
        <v>3765</v>
      </c>
      <c r="AP94" s="236" t="s">
        <v>253</v>
      </c>
      <c r="AQ94" s="238"/>
      <c r="AR94" s="238"/>
      <c r="AS94" s="238"/>
      <c r="AT94" s="238"/>
      <c r="AU94" s="239"/>
      <c r="AV94" s="240">
        <v>41342</v>
      </c>
      <c r="AW94" s="240">
        <v>41403</v>
      </c>
      <c r="AX94" s="241" t="s">
        <v>3324</v>
      </c>
      <c r="AY94" s="241" t="s">
        <v>3311</v>
      </c>
      <c r="AZ94" s="232">
        <v>44743</v>
      </c>
      <c r="BA94" s="232">
        <v>45473</v>
      </c>
      <c r="BB94" s="241">
        <v>2</v>
      </c>
      <c r="BC94" s="241" t="s">
        <v>3325</v>
      </c>
      <c r="BD94" s="241" t="s">
        <v>3325</v>
      </c>
      <c r="BE94" s="241" t="s">
        <v>3325</v>
      </c>
      <c r="BF94" s="241" t="s">
        <v>3325</v>
      </c>
      <c r="BG94" s="241">
        <v>2</v>
      </c>
      <c r="BH94" s="241">
        <v>4</v>
      </c>
      <c r="BI94" s="241"/>
      <c r="BJ94" s="242"/>
      <c r="BK94" s="243" t="s">
        <v>3325</v>
      </c>
      <c r="BL94" s="243"/>
      <c r="BM94" s="243"/>
      <c r="BN94" s="243" t="s">
        <v>3325</v>
      </c>
      <c r="BO94" s="243"/>
      <c r="BP94" s="243"/>
      <c r="BQ94" s="242"/>
      <c r="BR94" s="244" t="s">
        <v>3406</v>
      </c>
      <c r="BS94" s="243" t="s">
        <v>3325</v>
      </c>
      <c r="BT94" s="243" t="s">
        <v>3325</v>
      </c>
      <c r="BU94" s="243"/>
      <c r="BV94" s="243"/>
      <c r="BW94" s="243"/>
      <c r="BX94" s="243"/>
      <c r="BY94" s="243"/>
      <c r="BZ94" s="243" t="s">
        <v>3325</v>
      </c>
      <c r="CA94" s="243"/>
      <c r="CB94" s="243"/>
      <c r="CC94" s="243" t="s">
        <v>3325</v>
      </c>
      <c r="CD94" s="243"/>
      <c r="CE94" s="243"/>
      <c r="CF94" s="245"/>
      <c r="CG94" s="246" t="s">
        <v>3636</v>
      </c>
      <c r="CH94" s="242"/>
      <c r="CI94" s="35"/>
      <c r="CJ94" s="35"/>
      <c r="CK94" s="35"/>
      <c r="CL94" s="35"/>
      <c r="CM94" s="35"/>
    </row>
    <row r="95" customFormat="1" customHeight="1" spans="1:91">
      <c r="A95" s="3">
        <f t="shared" si="19"/>
        <v>94</v>
      </c>
      <c r="B95" s="155" t="str">
        <f t="shared" si="20"/>
        <v>231026197510163117</v>
      </c>
      <c r="C95" s="230" t="s">
        <v>3311</v>
      </c>
      <c r="D95" s="230" t="s">
        <v>3392</v>
      </c>
      <c r="E95" s="230" t="s">
        <v>1447</v>
      </c>
      <c r="F95" s="230" t="s">
        <v>514</v>
      </c>
      <c r="G95" s="198">
        <v>0</v>
      </c>
      <c r="H95" s="198">
        <v>0</v>
      </c>
      <c r="I95" s="198">
        <f t="shared" si="21"/>
        <v>0</v>
      </c>
      <c r="J95" s="4" t="s">
        <v>109</v>
      </c>
      <c r="K95" s="4" t="s">
        <v>3758</v>
      </c>
      <c r="L95" s="6"/>
      <c r="M95" s="4"/>
      <c r="N95" s="4"/>
      <c r="O95" s="4"/>
      <c r="P95" s="4"/>
      <c r="Q95" s="4"/>
      <c r="R95" s="231" t="s">
        <v>312</v>
      </c>
      <c r="S95" s="3"/>
      <c r="T95" s="3" t="s">
        <v>3314</v>
      </c>
      <c r="U95" s="232">
        <v>42597</v>
      </c>
      <c r="V95" s="233">
        <f ca="1" t="shared" si="22"/>
        <v>9.9</v>
      </c>
      <c r="W95" s="230" t="s">
        <v>3336</v>
      </c>
      <c r="X95" s="234" t="str">
        <f t="shared" si="23"/>
        <v>男</v>
      </c>
      <c r="Y95" s="3" t="s">
        <v>3316</v>
      </c>
      <c r="Z95" s="232" t="str">
        <f t="shared" si="24"/>
        <v>1975-10-16</v>
      </c>
      <c r="AA95" s="235" t="s">
        <v>3766</v>
      </c>
      <c r="AB95" s="3" t="s">
        <v>515</v>
      </c>
      <c r="AC95" s="4" t="s">
        <v>3767</v>
      </c>
      <c r="AD95" s="247">
        <v>50609</v>
      </c>
      <c r="AE95" s="234">
        <f ca="1" t="shared" si="25"/>
        <v>51</v>
      </c>
      <c r="AF95" s="3" t="s">
        <v>3389</v>
      </c>
      <c r="AG95" s="3" t="s">
        <v>3381</v>
      </c>
      <c r="AH95" s="3">
        <v>170</v>
      </c>
      <c r="AI95" s="230" t="s">
        <v>3382</v>
      </c>
      <c r="AJ95" s="3" t="s">
        <v>3383</v>
      </c>
      <c r="AK95" s="230">
        <v>15047727189</v>
      </c>
      <c r="AL95" s="230">
        <v>15894915866</v>
      </c>
      <c r="AM95" s="236" t="s">
        <v>3488</v>
      </c>
      <c r="AN95" s="237">
        <v>34851</v>
      </c>
      <c r="AO95" s="236" t="s">
        <v>3768</v>
      </c>
      <c r="AP95" s="236" t="s">
        <v>253</v>
      </c>
      <c r="AQ95" s="238"/>
      <c r="AR95" s="238"/>
      <c r="AS95" s="238"/>
      <c r="AT95" s="238"/>
      <c r="AU95" s="239"/>
      <c r="AV95" s="240">
        <v>42597</v>
      </c>
      <c r="AW95" s="240">
        <v>42657</v>
      </c>
      <c r="AX95" s="241" t="s">
        <v>3324</v>
      </c>
      <c r="AY95" s="241" t="s">
        <v>3311</v>
      </c>
      <c r="AZ95" s="232">
        <v>44470</v>
      </c>
      <c r="BA95" s="232">
        <v>45199</v>
      </c>
      <c r="BB95" s="241">
        <v>2</v>
      </c>
      <c r="BC95" s="241" t="s">
        <v>3325</v>
      </c>
      <c r="BD95" s="241" t="s">
        <v>3325</v>
      </c>
      <c r="BE95" s="241" t="s">
        <v>3325</v>
      </c>
      <c r="BF95" s="241" t="s">
        <v>3325</v>
      </c>
      <c r="BG95" s="241">
        <v>1</v>
      </c>
      <c r="BH95" s="241">
        <v>2</v>
      </c>
      <c r="BI95" s="241"/>
      <c r="BJ95" s="242"/>
      <c r="BK95" s="243" t="s">
        <v>3325</v>
      </c>
      <c r="BL95" s="243"/>
      <c r="BM95" s="243"/>
      <c r="BN95" s="243" t="s">
        <v>3325</v>
      </c>
      <c r="BO95" s="243"/>
      <c r="BP95" s="243"/>
      <c r="BQ95" s="242"/>
      <c r="BR95" s="244" t="s">
        <v>3592</v>
      </c>
      <c r="BS95" s="243" t="s">
        <v>3325</v>
      </c>
      <c r="BT95" s="243" t="s">
        <v>3325</v>
      </c>
      <c r="BU95" s="243"/>
      <c r="BV95" s="243"/>
      <c r="BW95" s="243"/>
      <c r="BX95" s="243"/>
      <c r="BY95" s="243"/>
      <c r="BZ95" s="243"/>
      <c r="CA95" s="243"/>
      <c r="CB95" s="243"/>
      <c r="CC95" s="243" t="s">
        <v>3325</v>
      </c>
      <c r="CD95" s="243"/>
      <c r="CE95" s="243"/>
      <c r="CF95" s="245" t="s">
        <v>3674</v>
      </c>
      <c r="CG95" s="246"/>
      <c r="CH95" s="242"/>
      <c r="CI95" s="35"/>
      <c r="CJ95" s="35"/>
      <c r="CK95" s="35"/>
      <c r="CL95" s="35"/>
      <c r="CM95" s="35"/>
    </row>
    <row r="96" customFormat="1" customHeight="1" spans="1:91">
      <c r="A96" s="3">
        <f t="shared" si="19"/>
        <v>95</v>
      </c>
      <c r="B96" s="155" t="str">
        <f t="shared" si="20"/>
        <v>320305198203071511</v>
      </c>
      <c r="C96" s="230" t="s">
        <v>3311</v>
      </c>
      <c r="D96" s="230" t="s">
        <v>3392</v>
      </c>
      <c r="E96" s="230" t="s">
        <v>1537</v>
      </c>
      <c r="F96" s="230" t="s">
        <v>517</v>
      </c>
      <c r="G96" s="198">
        <v>0</v>
      </c>
      <c r="H96" s="198"/>
      <c r="I96" s="198">
        <f t="shared" si="21"/>
        <v>0</v>
      </c>
      <c r="J96" s="4" t="s">
        <v>109</v>
      </c>
      <c r="K96" s="4" t="s">
        <v>3758</v>
      </c>
      <c r="L96" s="6"/>
      <c r="M96" s="4"/>
      <c r="N96" s="4"/>
      <c r="O96" s="4"/>
      <c r="P96" s="4"/>
      <c r="Q96" s="4"/>
      <c r="R96" s="231" t="s">
        <v>312</v>
      </c>
      <c r="S96" s="3"/>
      <c r="T96" s="3" t="s">
        <v>3314</v>
      </c>
      <c r="U96" s="232">
        <v>45016</v>
      </c>
      <c r="V96" s="233">
        <f ca="1" t="shared" si="22"/>
        <v>3.3</v>
      </c>
      <c r="W96" s="230" t="s">
        <v>3336</v>
      </c>
      <c r="X96" s="234" t="str">
        <f t="shared" si="23"/>
        <v>男</v>
      </c>
      <c r="Y96" s="3" t="s">
        <v>3316</v>
      </c>
      <c r="Z96" s="232" t="str">
        <f t="shared" si="24"/>
        <v>1982-03-07</v>
      </c>
      <c r="AA96" s="235" t="s">
        <v>3769</v>
      </c>
      <c r="AB96" s="3" t="s">
        <v>518</v>
      </c>
      <c r="AC96" s="4" t="s">
        <v>3770</v>
      </c>
      <c r="AD96" s="232">
        <v>51320</v>
      </c>
      <c r="AE96" s="234">
        <f ca="1" t="shared" si="25"/>
        <v>44</v>
      </c>
      <c r="AF96" s="3" t="s">
        <v>3389</v>
      </c>
      <c r="AG96" s="3" t="s">
        <v>3381</v>
      </c>
      <c r="AH96" s="3">
        <v>168</v>
      </c>
      <c r="AI96" s="230" t="s">
        <v>3382</v>
      </c>
      <c r="AJ96" s="3" t="s">
        <v>3422</v>
      </c>
      <c r="AK96" s="230">
        <v>14752261170</v>
      </c>
      <c r="AL96" s="230">
        <v>18252171382</v>
      </c>
      <c r="AM96" s="236" t="s">
        <v>3518</v>
      </c>
      <c r="AN96" s="263">
        <v>37043</v>
      </c>
      <c r="AO96" s="236" t="s">
        <v>3771</v>
      </c>
      <c r="AP96" s="236" t="s">
        <v>3772</v>
      </c>
      <c r="AQ96" s="238"/>
      <c r="AR96" s="238"/>
      <c r="AS96" s="238"/>
      <c r="AT96" s="238"/>
      <c r="AU96" s="242"/>
      <c r="AV96" s="232">
        <v>42831</v>
      </c>
      <c r="AW96" s="232">
        <v>42891</v>
      </c>
      <c r="AX96" s="238" t="s">
        <v>3324</v>
      </c>
      <c r="AY96" s="238" t="s">
        <v>3311</v>
      </c>
      <c r="AZ96" s="232">
        <v>44743</v>
      </c>
      <c r="BA96" s="232">
        <v>45473</v>
      </c>
      <c r="BB96" s="238">
        <v>2</v>
      </c>
      <c r="BC96" s="238" t="s">
        <v>3325</v>
      </c>
      <c r="BD96" s="238" t="s">
        <v>3325</v>
      </c>
      <c r="BE96" s="238" t="s">
        <v>3325</v>
      </c>
      <c r="BF96" s="238" t="s">
        <v>3325</v>
      </c>
      <c r="BG96" s="238">
        <v>1</v>
      </c>
      <c r="BH96" s="238">
        <v>2</v>
      </c>
      <c r="BI96" s="238"/>
      <c r="BJ96" s="260"/>
      <c r="BK96" s="243" t="s">
        <v>3325</v>
      </c>
      <c r="BL96" s="243"/>
      <c r="BM96" s="243"/>
      <c r="BN96" s="243" t="s">
        <v>3325</v>
      </c>
      <c r="BO96" s="243"/>
      <c r="BP96" s="243"/>
      <c r="BQ96" s="242"/>
      <c r="BR96" s="244" t="s">
        <v>3468</v>
      </c>
      <c r="BS96" s="243" t="s">
        <v>3325</v>
      </c>
      <c r="BT96" s="243" t="s">
        <v>3325</v>
      </c>
      <c r="BU96" s="243"/>
      <c r="BV96" s="243"/>
      <c r="BW96" s="243" t="s">
        <v>3325</v>
      </c>
      <c r="BX96" s="243"/>
      <c r="BY96" s="243"/>
      <c r="BZ96" s="243"/>
      <c r="CA96" s="243"/>
      <c r="CB96" s="243"/>
      <c r="CC96" s="243" t="s">
        <v>3325</v>
      </c>
      <c r="CD96" s="243"/>
      <c r="CE96" s="243"/>
      <c r="CF96" s="264"/>
      <c r="CG96" s="246"/>
      <c r="CH96" s="242"/>
      <c r="CI96" s="35"/>
      <c r="CJ96" s="35"/>
      <c r="CK96" s="35"/>
      <c r="CL96" s="35"/>
      <c r="CM96" s="35"/>
    </row>
    <row r="97" customFormat="1" customHeight="1" spans="1:95">
      <c r="A97" s="3">
        <f t="shared" si="19"/>
        <v>96</v>
      </c>
      <c r="B97" s="483" t="str">
        <f t="shared" si="20"/>
        <v>130426198806072339</v>
      </c>
      <c r="C97" s="230" t="s">
        <v>3311</v>
      </c>
      <c r="D97" s="230" t="s">
        <v>3392</v>
      </c>
      <c r="E97" s="230" t="s">
        <v>3773</v>
      </c>
      <c r="F97" s="230" t="s">
        <v>520</v>
      </c>
      <c r="G97" s="198"/>
      <c r="H97" s="198"/>
      <c r="I97" s="198">
        <f t="shared" si="21"/>
        <v>0</v>
      </c>
      <c r="J97" s="4" t="s">
        <v>109</v>
      </c>
      <c r="K97" s="4" t="s">
        <v>3678</v>
      </c>
      <c r="L97" s="6"/>
      <c r="M97" s="4"/>
      <c r="N97" s="4"/>
      <c r="O97" s="4"/>
      <c r="P97" s="4"/>
      <c r="Q97" s="4"/>
      <c r="R97" s="231" t="s">
        <v>312</v>
      </c>
      <c r="S97" s="3"/>
      <c r="T97" s="3" t="s">
        <v>3314</v>
      </c>
      <c r="U97" s="232">
        <v>44963</v>
      </c>
      <c r="V97" s="233">
        <v>0</v>
      </c>
      <c r="W97" s="230" t="s">
        <v>3336</v>
      </c>
      <c r="X97" s="234" t="s">
        <v>3559</v>
      </c>
      <c r="Y97" s="3" t="s">
        <v>3316</v>
      </c>
      <c r="Z97" s="232" t="s">
        <v>3774</v>
      </c>
      <c r="AA97" s="235" t="s">
        <v>3775</v>
      </c>
      <c r="AB97" s="476" t="s">
        <v>521</v>
      </c>
      <c r="AC97" s="4" t="s">
        <v>3776</v>
      </c>
      <c r="AD97" s="247">
        <v>52109</v>
      </c>
      <c r="AE97" s="234">
        <v>35</v>
      </c>
      <c r="AF97" s="3" t="s">
        <v>3389</v>
      </c>
      <c r="AG97" s="3" t="s">
        <v>3381</v>
      </c>
      <c r="AH97" s="3">
        <v>170</v>
      </c>
      <c r="AI97" s="230" t="s">
        <v>3382</v>
      </c>
      <c r="AJ97" s="3" t="s">
        <v>3383</v>
      </c>
      <c r="AK97" s="230">
        <v>15081073235</v>
      </c>
      <c r="AL97" s="230">
        <v>18931080363</v>
      </c>
      <c r="AM97" s="236" t="s">
        <v>3488</v>
      </c>
      <c r="AN97" s="237"/>
      <c r="AO97" s="236" t="s">
        <v>3777</v>
      </c>
      <c r="AP97" s="236" t="s">
        <v>3778</v>
      </c>
      <c r="AQ97" s="238"/>
      <c r="AR97" s="238"/>
      <c r="AS97" s="238"/>
      <c r="AT97" s="238"/>
      <c r="AU97" s="239"/>
      <c r="AV97" s="240">
        <v>44963</v>
      </c>
      <c r="AW97" s="240">
        <v>45021</v>
      </c>
      <c r="AX97" s="241" t="s">
        <v>3324</v>
      </c>
      <c r="AY97" s="241" t="s">
        <v>3311</v>
      </c>
      <c r="AZ97" s="232">
        <v>44963</v>
      </c>
      <c r="BA97" s="232">
        <v>45382</v>
      </c>
      <c r="BB97" s="241">
        <v>2</v>
      </c>
      <c r="BC97" s="241" t="s">
        <v>3325</v>
      </c>
      <c r="BD97" s="241" t="s">
        <v>3325</v>
      </c>
      <c r="BE97" s="241" t="s">
        <v>3325</v>
      </c>
      <c r="BF97" s="241" t="s">
        <v>3325</v>
      </c>
      <c r="BG97" s="241">
        <v>0</v>
      </c>
      <c r="BH97" s="241">
        <v>0</v>
      </c>
      <c r="BI97" s="241"/>
      <c r="BJ97" s="242"/>
      <c r="BK97" s="243" t="s">
        <v>3325</v>
      </c>
      <c r="BL97" s="243"/>
      <c r="BM97" s="243"/>
      <c r="BN97" s="243"/>
      <c r="BO97" s="243"/>
      <c r="BP97" s="243"/>
      <c r="BQ97" s="242"/>
      <c r="BR97" s="244" t="s">
        <v>3524</v>
      </c>
      <c r="BS97" s="243" t="s">
        <v>3325</v>
      </c>
      <c r="BT97" s="243" t="s">
        <v>3325</v>
      </c>
      <c r="BU97" s="243" t="s">
        <v>3325</v>
      </c>
      <c r="BV97" s="243" t="s">
        <v>3325</v>
      </c>
      <c r="BW97" s="243" t="s">
        <v>3325</v>
      </c>
      <c r="BX97" s="243" t="s">
        <v>3325</v>
      </c>
      <c r="BY97" s="243"/>
      <c r="BZ97" s="243"/>
      <c r="CA97" s="243"/>
      <c r="CB97" s="243"/>
      <c r="CC97" s="243"/>
      <c r="CD97" s="243"/>
      <c r="CE97" s="243"/>
      <c r="CF97" s="245" t="s">
        <v>3445</v>
      </c>
      <c r="CG97" s="246"/>
      <c r="CH97" s="242"/>
      <c r="CI97" s="35"/>
      <c r="CJ97" s="35"/>
      <c r="CK97" s="35"/>
      <c r="CL97" s="35"/>
      <c r="CM97" s="35"/>
    </row>
    <row r="98" customFormat="1" customHeight="1" spans="1:95">
      <c r="A98" s="3">
        <f t="shared" si="19"/>
        <v>97</v>
      </c>
      <c r="B98" s="483" t="str">
        <f t="shared" si="20"/>
        <v>370982198510166515</v>
      </c>
      <c r="C98" s="230" t="s">
        <v>3311</v>
      </c>
      <c r="D98" s="4" t="s">
        <v>3392</v>
      </c>
      <c r="E98" s="4" t="s">
        <v>3779</v>
      </c>
      <c r="F98" s="4" t="s">
        <v>523</v>
      </c>
      <c r="G98" s="198"/>
      <c r="H98" s="198"/>
      <c r="I98" s="198">
        <f t="shared" si="21"/>
        <v>0</v>
      </c>
      <c r="J98" s="4" t="s">
        <v>109</v>
      </c>
      <c r="K98" s="4" t="s">
        <v>3678</v>
      </c>
      <c r="L98" s="6"/>
      <c r="M98" s="4"/>
      <c r="N98" s="4"/>
      <c r="O98" s="4"/>
      <c r="P98" s="4"/>
      <c r="Q98" s="4"/>
      <c r="R98" s="4" t="s">
        <v>312</v>
      </c>
      <c r="S98" s="4"/>
      <c r="T98" s="4" t="s">
        <v>3314</v>
      </c>
      <c r="U98" s="252">
        <v>45026</v>
      </c>
      <c r="V98" s="233">
        <f ca="1" t="shared" ref="V98:V111" si="26">IF(U98="","",ROUND(YEARFRAC(U98,TODAY(),1),1))</f>
        <v>3.2</v>
      </c>
      <c r="W98" s="4" t="s">
        <v>3336</v>
      </c>
      <c r="X98" s="4" t="str">
        <f t="shared" ref="X98:X111" si="27">IF(MOD(RIGHT(LEFT(AB98,17)),2),"男","女")</f>
        <v>男</v>
      </c>
      <c r="Y98" s="4" t="s">
        <v>3316</v>
      </c>
      <c r="Z98" s="232" t="str">
        <f t="shared" ref="Z98:Z111" si="28">MID(AB98,7,4)&amp;"-"&amp;MID(AB98,11,2)&amp;"-"&amp;MID(AB98,13,2)</f>
        <v>1985-10-16</v>
      </c>
      <c r="AA98" s="4" t="s">
        <v>3780</v>
      </c>
      <c r="AB98" s="477" t="s">
        <v>524</v>
      </c>
      <c r="AC98" s="4" t="s">
        <v>3547</v>
      </c>
      <c r="AD98" s="252">
        <v>50248</v>
      </c>
      <c r="AE98" s="234">
        <f ca="1" t="shared" ref="AE98:AE111" si="29">YEAR(TODAY())-MID(AB98,7,4)</f>
        <v>41</v>
      </c>
      <c r="AF98" s="252" t="s">
        <v>3389</v>
      </c>
      <c r="AG98" s="252" t="s">
        <v>3381</v>
      </c>
      <c r="AH98" s="4">
        <v>175</v>
      </c>
      <c r="AI98" s="252"/>
      <c r="AJ98" s="252" t="s">
        <v>3383</v>
      </c>
      <c r="AK98" s="4">
        <v>13562834110</v>
      </c>
      <c r="AL98" s="4">
        <v>18753862151</v>
      </c>
      <c r="AM98" s="252" t="s">
        <v>3518</v>
      </c>
      <c r="AN98" s="252" t="s">
        <v>3680</v>
      </c>
      <c r="AO98" s="252" t="s">
        <v>3781</v>
      </c>
      <c r="AP98" s="252" t="s">
        <v>3782</v>
      </c>
      <c r="AQ98" s="253"/>
      <c r="AR98" s="253"/>
      <c r="AS98" s="253"/>
      <c r="AT98" s="253"/>
      <c r="AU98" s="239"/>
      <c r="AV98" s="254">
        <v>45026</v>
      </c>
      <c r="AW98" s="254">
        <v>45086</v>
      </c>
      <c r="AX98" s="255" t="s">
        <v>3324</v>
      </c>
      <c r="AY98" s="241" t="s">
        <v>3311</v>
      </c>
      <c r="AZ98" s="232">
        <v>45026</v>
      </c>
      <c r="BA98" s="232">
        <v>45473</v>
      </c>
      <c r="BB98" s="241">
        <v>2</v>
      </c>
      <c r="BC98" s="241" t="s">
        <v>3325</v>
      </c>
      <c r="BD98" s="241" t="s">
        <v>3325</v>
      </c>
      <c r="BE98" s="241" t="s">
        <v>3325</v>
      </c>
      <c r="BF98" s="241" t="s">
        <v>3325</v>
      </c>
      <c r="BG98" s="241">
        <v>0</v>
      </c>
      <c r="BH98" s="241">
        <v>0</v>
      </c>
      <c r="BI98" s="256"/>
      <c r="BJ98" s="242"/>
      <c r="BK98" s="243" t="s">
        <v>3325</v>
      </c>
      <c r="BL98" s="257"/>
      <c r="BM98" s="257"/>
      <c r="BN98" s="257"/>
      <c r="BO98" s="257"/>
      <c r="BP98" s="257"/>
      <c r="BQ98" s="242"/>
      <c r="BR98" s="244" t="s">
        <v>3453</v>
      </c>
      <c r="BS98" s="243" t="s">
        <v>3325</v>
      </c>
      <c r="BT98" s="243" t="s">
        <v>3325</v>
      </c>
      <c r="BU98" s="243" t="s">
        <v>3325</v>
      </c>
      <c r="BV98" s="243" t="s">
        <v>3325</v>
      </c>
      <c r="BW98" s="243" t="s">
        <v>3325</v>
      </c>
      <c r="BX98" s="243" t="s">
        <v>3325</v>
      </c>
      <c r="BY98" s="243"/>
      <c r="BZ98" s="243"/>
      <c r="CA98" s="243"/>
      <c r="CB98" s="243"/>
      <c r="CC98" s="243"/>
      <c r="CD98" s="256"/>
      <c r="CE98" s="256"/>
      <c r="CF98" s="245" t="s">
        <v>3445</v>
      </c>
      <c r="CG98" s="258"/>
      <c r="CH98" s="242"/>
      <c r="CI98" s="259"/>
      <c r="CJ98" s="259"/>
      <c r="CK98" s="259"/>
      <c r="CL98" s="259"/>
      <c r="CM98" s="259"/>
    </row>
    <row r="99" customFormat="1" customHeight="1" spans="1:95">
      <c r="A99" s="3">
        <f t="shared" si="19"/>
        <v>98</v>
      </c>
      <c r="B99" s="483" t="str">
        <f t="shared" si="20"/>
        <v>372525198007101637</v>
      </c>
      <c r="C99" s="230" t="s">
        <v>3311</v>
      </c>
      <c r="D99" s="4" t="s">
        <v>3392</v>
      </c>
      <c r="E99" s="4" t="s">
        <v>3783</v>
      </c>
      <c r="F99" s="4" t="s">
        <v>526</v>
      </c>
      <c r="G99" s="198"/>
      <c r="H99" s="198"/>
      <c r="I99" s="198">
        <f t="shared" si="21"/>
        <v>0</v>
      </c>
      <c r="J99" s="4" t="s">
        <v>109</v>
      </c>
      <c r="K99" s="4" t="s">
        <v>3678</v>
      </c>
      <c r="L99" s="6"/>
      <c r="M99" s="4"/>
      <c r="N99" s="4"/>
      <c r="O99" s="4"/>
      <c r="P99" s="4"/>
      <c r="Q99" s="4"/>
      <c r="R99" s="4" t="s">
        <v>312</v>
      </c>
      <c r="S99" s="4"/>
      <c r="T99" s="4" t="s">
        <v>3314</v>
      </c>
      <c r="U99" s="252">
        <v>45027</v>
      </c>
      <c r="V99" s="233">
        <f ca="1" t="shared" si="26"/>
        <v>3.2</v>
      </c>
      <c r="W99" s="4" t="s">
        <v>3336</v>
      </c>
      <c r="X99" s="4" t="str">
        <f t="shared" si="27"/>
        <v>男</v>
      </c>
      <c r="Y99" s="4" t="s">
        <v>3316</v>
      </c>
      <c r="Z99" s="232" t="str">
        <f t="shared" si="28"/>
        <v>1980-07-10</v>
      </c>
      <c r="AA99" s="4" t="s">
        <v>3784</v>
      </c>
      <c r="AB99" s="477" t="s">
        <v>527</v>
      </c>
      <c r="AC99" s="4" t="s">
        <v>3785</v>
      </c>
      <c r="AD99" s="252">
        <v>48880</v>
      </c>
      <c r="AE99" s="234">
        <f ca="1" t="shared" si="29"/>
        <v>46</v>
      </c>
      <c r="AF99" s="252" t="s">
        <v>3389</v>
      </c>
      <c r="AG99" s="252" t="s">
        <v>3381</v>
      </c>
      <c r="AH99" s="4">
        <v>168</v>
      </c>
      <c r="AI99" s="252" t="s">
        <v>3528</v>
      </c>
      <c r="AJ99" s="252" t="s">
        <v>3383</v>
      </c>
      <c r="AK99" s="4">
        <v>13181092991</v>
      </c>
      <c r="AL99" s="4">
        <v>13181098061</v>
      </c>
      <c r="AM99" s="252" t="s">
        <v>3518</v>
      </c>
      <c r="AN99" s="252" t="s">
        <v>3659</v>
      </c>
      <c r="AO99" s="252" t="s">
        <v>3786</v>
      </c>
      <c r="AP99" s="252"/>
      <c r="AQ99" s="253"/>
      <c r="AR99" s="253"/>
      <c r="AS99" s="253"/>
      <c r="AT99" s="253"/>
      <c r="AU99" s="239"/>
      <c r="AV99" s="254">
        <v>45027</v>
      </c>
      <c r="AW99" s="254">
        <v>45087</v>
      </c>
      <c r="AX99" s="255" t="s">
        <v>3324</v>
      </c>
      <c r="AY99" s="241" t="s">
        <v>3311</v>
      </c>
      <c r="AZ99" s="232">
        <v>45027</v>
      </c>
      <c r="BA99" s="232">
        <v>45473</v>
      </c>
      <c r="BB99" s="241">
        <v>2</v>
      </c>
      <c r="BC99" s="241" t="s">
        <v>3325</v>
      </c>
      <c r="BD99" s="241" t="s">
        <v>3325</v>
      </c>
      <c r="BE99" s="241" t="s">
        <v>3325</v>
      </c>
      <c r="BF99" s="241" t="s">
        <v>3325</v>
      </c>
      <c r="BG99" s="241">
        <v>0</v>
      </c>
      <c r="BH99" s="241">
        <v>0</v>
      </c>
      <c r="BI99" s="256"/>
      <c r="BJ99" s="242"/>
      <c r="BK99" s="243" t="s">
        <v>3325</v>
      </c>
      <c r="BL99" s="257"/>
      <c r="BM99" s="257"/>
      <c r="BN99" s="257"/>
      <c r="BO99" s="257"/>
      <c r="BP99" s="257"/>
      <c r="BQ99" s="242"/>
      <c r="BR99" s="244" t="s">
        <v>3453</v>
      </c>
      <c r="BS99" s="243" t="s">
        <v>3325</v>
      </c>
      <c r="BT99" s="243" t="s">
        <v>3325</v>
      </c>
      <c r="BU99" s="243" t="s">
        <v>3325</v>
      </c>
      <c r="BV99" s="243" t="s">
        <v>3325</v>
      </c>
      <c r="BW99" s="243" t="s">
        <v>3325</v>
      </c>
      <c r="BX99" s="243" t="s">
        <v>3325</v>
      </c>
      <c r="BY99" s="243"/>
      <c r="BZ99" s="243"/>
      <c r="CA99" s="243"/>
      <c r="CB99" s="243"/>
      <c r="CC99" s="243"/>
      <c r="CD99" s="256"/>
      <c r="CE99" s="256"/>
      <c r="CF99" s="245" t="s">
        <v>3445</v>
      </c>
      <c r="CG99" s="258"/>
      <c r="CH99" s="260"/>
      <c r="CI99" s="259"/>
      <c r="CJ99" s="259"/>
      <c r="CK99" s="259"/>
      <c r="CL99" s="259"/>
      <c r="CM99" s="259"/>
    </row>
    <row r="100" customFormat="1" customHeight="1" spans="1:95">
      <c r="A100" s="3">
        <f t="shared" si="19"/>
        <v>99</v>
      </c>
      <c r="B100" s="155" t="str">
        <f t="shared" si="20"/>
        <v>610623197501181018</v>
      </c>
      <c r="C100" s="230" t="s">
        <v>3311</v>
      </c>
      <c r="D100" s="230" t="s">
        <v>3392</v>
      </c>
      <c r="E100" s="230" t="s">
        <v>1652</v>
      </c>
      <c r="F100" s="230" t="s">
        <v>529</v>
      </c>
      <c r="G100" s="198">
        <v>0</v>
      </c>
      <c r="H100" s="198">
        <v>0</v>
      </c>
      <c r="I100" s="198">
        <f t="shared" si="21"/>
        <v>0</v>
      </c>
      <c r="J100" s="4" t="s">
        <v>109</v>
      </c>
      <c r="K100" s="4" t="s">
        <v>3567</v>
      </c>
      <c r="L100" s="6"/>
      <c r="M100" s="4"/>
      <c r="N100" s="4"/>
      <c r="O100" s="4"/>
      <c r="P100" s="4"/>
      <c r="Q100" s="4"/>
      <c r="R100" s="231" t="s">
        <v>312</v>
      </c>
      <c r="S100" s="3"/>
      <c r="T100" s="3" t="s">
        <v>3314</v>
      </c>
      <c r="U100" s="232">
        <v>43202</v>
      </c>
      <c r="V100" s="233">
        <f ca="1" t="shared" si="26"/>
        <v>8.2</v>
      </c>
      <c r="W100" s="230" t="s">
        <v>3336</v>
      </c>
      <c r="X100" s="234" t="str">
        <f t="shared" si="27"/>
        <v>男</v>
      </c>
      <c r="Y100" s="3" t="s">
        <v>3316</v>
      </c>
      <c r="Z100" s="232" t="str">
        <f t="shared" si="28"/>
        <v>1975-01-18</v>
      </c>
      <c r="AA100" s="235" t="s">
        <v>3787</v>
      </c>
      <c r="AB100" s="3" t="s">
        <v>530</v>
      </c>
      <c r="AC100" s="4" t="s">
        <v>3788</v>
      </c>
      <c r="AD100" s="247">
        <v>47314</v>
      </c>
      <c r="AE100" s="234">
        <f ca="1" t="shared" si="29"/>
        <v>51</v>
      </c>
      <c r="AF100" s="3" t="s">
        <v>3389</v>
      </c>
      <c r="AG100" s="3" t="s">
        <v>3381</v>
      </c>
      <c r="AH100" s="3">
        <v>175</v>
      </c>
      <c r="AI100" s="230" t="s">
        <v>253</v>
      </c>
      <c r="AJ100" s="3" t="s">
        <v>3397</v>
      </c>
      <c r="AK100" s="230">
        <v>18992151048</v>
      </c>
      <c r="AL100" s="230">
        <v>15991911535</v>
      </c>
      <c r="AM100" s="236" t="s">
        <v>3518</v>
      </c>
      <c r="AN100" s="237">
        <v>35246</v>
      </c>
      <c r="AO100" s="236" t="s">
        <v>3789</v>
      </c>
      <c r="AP100" s="236" t="s">
        <v>253</v>
      </c>
      <c r="AQ100" s="238"/>
      <c r="AR100" s="238" t="s">
        <v>3472</v>
      </c>
      <c r="AS100" s="238"/>
      <c r="AT100" s="238"/>
      <c r="AU100" s="239"/>
      <c r="AV100" s="240">
        <v>43202</v>
      </c>
      <c r="AW100" s="240">
        <v>43262</v>
      </c>
      <c r="AX100" s="241" t="s">
        <v>3324</v>
      </c>
      <c r="AY100" s="241" t="s">
        <v>3311</v>
      </c>
      <c r="AZ100" s="232">
        <v>44378</v>
      </c>
      <c r="BA100" s="232">
        <v>45107</v>
      </c>
      <c r="BB100" s="241">
        <v>2</v>
      </c>
      <c r="BC100" s="241" t="s">
        <v>3325</v>
      </c>
      <c r="BD100" s="241" t="s">
        <v>3325</v>
      </c>
      <c r="BE100" s="241" t="s">
        <v>3325</v>
      </c>
      <c r="BF100" s="241" t="s">
        <v>3325</v>
      </c>
      <c r="BG100" s="241">
        <v>1</v>
      </c>
      <c r="BH100" s="241">
        <v>2</v>
      </c>
      <c r="BI100" s="241"/>
      <c r="BJ100" s="242"/>
      <c r="BK100" s="243" t="s">
        <v>3325</v>
      </c>
      <c r="BL100" s="243"/>
      <c r="BM100" s="243" t="s">
        <v>3325</v>
      </c>
      <c r="BN100" s="243" t="s">
        <v>3325</v>
      </c>
      <c r="BO100" s="243"/>
      <c r="BP100" s="243"/>
      <c r="BQ100" s="242"/>
      <c r="BR100" s="244" t="s">
        <v>3507</v>
      </c>
      <c r="BS100" s="243" t="s">
        <v>3325</v>
      </c>
      <c r="BT100" s="243" t="s">
        <v>3325</v>
      </c>
      <c r="BU100" s="243"/>
      <c r="BV100" s="243"/>
      <c r="BW100" s="243" t="s">
        <v>3325</v>
      </c>
      <c r="BX100" s="243"/>
      <c r="BY100" s="243"/>
      <c r="BZ100" s="243" t="s">
        <v>3325</v>
      </c>
      <c r="CA100" s="243"/>
      <c r="CB100" s="243"/>
      <c r="CC100" s="243" t="s">
        <v>3325</v>
      </c>
      <c r="CD100" s="243"/>
      <c r="CE100" s="243"/>
      <c r="CF100" s="245"/>
      <c r="CG100" s="246"/>
      <c r="CH100" s="242"/>
      <c r="CI100" s="35"/>
      <c r="CJ100" s="35"/>
      <c r="CK100" s="35"/>
      <c r="CL100" s="35"/>
      <c r="CM100" s="35"/>
    </row>
    <row r="101" customFormat="1" customHeight="1" spans="1:95">
      <c r="A101" s="3">
        <f t="shared" si="19"/>
        <v>100</v>
      </c>
      <c r="B101" s="155" t="str">
        <f t="shared" si="20"/>
        <v>150428198501210135</v>
      </c>
      <c r="C101" s="230" t="s">
        <v>3311</v>
      </c>
      <c r="D101" s="230" t="s">
        <v>3392</v>
      </c>
      <c r="E101" s="230" t="s">
        <v>1598</v>
      </c>
      <c r="F101" s="230" t="s">
        <v>495</v>
      </c>
      <c r="G101" s="198">
        <v>0</v>
      </c>
      <c r="H101" s="198">
        <v>0</v>
      </c>
      <c r="I101" s="198">
        <f t="shared" si="21"/>
        <v>0</v>
      </c>
      <c r="J101" s="4" t="s">
        <v>109</v>
      </c>
      <c r="K101" s="4" t="s">
        <v>3567</v>
      </c>
      <c r="L101" s="6"/>
      <c r="M101" s="4"/>
      <c r="N101" s="4"/>
      <c r="O101" s="4"/>
      <c r="P101" s="4"/>
      <c r="Q101" s="4"/>
      <c r="R101" s="231" t="s">
        <v>312</v>
      </c>
      <c r="S101" s="3"/>
      <c r="T101" s="3" t="s">
        <v>3314</v>
      </c>
      <c r="U101" s="232">
        <v>43209</v>
      </c>
      <c r="V101" s="233">
        <f ca="1" t="shared" si="26"/>
        <v>8.2</v>
      </c>
      <c r="W101" s="230" t="s">
        <v>3336</v>
      </c>
      <c r="X101" s="234" t="str">
        <f t="shared" si="27"/>
        <v>男</v>
      </c>
      <c r="Y101" s="3" t="s">
        <v>3725</v>
      </c>
      <c r="Z101" s="232" t="str">
        <f t="shared" si="28"/>
        <v>1985-01-21</v>
      </c>
      <c r="AA101" s="235" t="s">
        <v>3790</v>
      </c>
      <c r="AB101" s="3" t="s">
        <v>496</v>
      </c>
      <c r="AC101" s="4" t="s">
        <v>3640</v>
      </c>
      <c r="AD101" s="247">
        <v>50049</v>
      </c>
      <c r="AE101" s="234">
        <f ca="1" t="shared" si="29"/>
        <v>41</v>
      </c>
      <c r="AF101" s="3" t="s">
        <v>3389</v>
      </c>
      <c r="AG101" s="3" t="s">
        <v>3381</v>
      </c>
      <c r="AH101" s="3">
        <v>182</v>
      </c>
      <c r="AI101" s="230" t="s">
        <v>3382</v>
      </c>
      <c r="AJ101" s="3" t="s">
        <v>3438</v>
      </c>
      <c r="AK101" s="230" t="s">
        <v>497</v>
      </c>
      <c r="AL101" s="230">
        <v>18547703613</v>
      </c>
      <c r="AM101" s="236" t="s">
        <v>3488</v>
      </c>
      <c r="AN101" s="237">
        <v>43739</v>
      </c>
      <c r="AO101" s="236" t="s">
        <v>3791</v>
      </c>
      <c r="AP101" s="236" t="s">
        <v>3515</v>
      </c>
      <c r="AQ101" s="238"/>
      <c r="AR101" s="238" t="s">
        <v>3472</v>
      </c>
      <c r="AS101" s="238"/>
      <c r="AT101" s="238"/>
      <c r="AU101" s="239"/>
      <c r="AV101" s="240">
        <v>43209</v>
      </c>
      <c r="AW101" s="240">
        <v>43269</v>
      </c>
      <c r="AX101" s="241" t="s">
        <v>3324</v>
      </c>
      <c r="AY101" s="241" t="s">
        <v>3311</v>
      </c>
      <c r="AZ101" s="232">
        <v>44378</v>
      </c>
      <c r="BA101" s="232">
        <v>45107</v>
      </c>
      <c r="BB101" s="241">
        <v>2</v>
      </c>
      <c r="BC101" s="241" t="s">
        <v>3325</v>
      </c>
      <c r="BD101" s="241" t="s">
        <v>3325</v>
      </c>
      <c r="BE101" s="241" t="s">
        <v>3325</v>
      </c>
      <c r="BF101" s="241" t="s">
        <v>3325</v>
      </c>
      <c r="BG101" s="241">
        <v>1</v>
      </c>
      <c r="BH101" s="241">
        <v>2</v>
      </c>
      <c r="BI101" s="241"/>
      <c r="BJ101" s="242"/>
      <c r="BK101" s="243" t="s">
        <v>3325</v>
      </c>
      <c r="BL101" s="243"/>
      <c r="BM101" s="243" t="s">
        <v>3325</v>
      </c>
      <c r="BN101" s="243" t="s">
        <v>3325</v>
      </c>
      <c r="BO101" s="243"/>
      <c r="BP101" s="243"/>
      <c r="BQ101" s="242"/>
      <c r="BR101" s="244" t="s">
        <v>3507</v>
      </c>
      <c r="BS101" s="243" t="s">
        <v>3325</v>
      </c>
      <c r="BT101" s="243" t="s">
        <v>3325</v>
      </c>
      <c r="BU101" s="243"/>
      <c r="BV101" s="243"/>
      <c r="BW101" s="243" t="s">
        <v>3325</v>
      </c>
      <c r="BX101" s="243"/>
      <c r="BY101" s="243"/>
      <c r="BZ101" s="243"/>
      <c r="CA101" s="243"/>
      <c r="CB101" s="243"/>
      <c r="CC101" s="243" t="s">
        <v>3325</v>
      </c>
      <c r="CD101" s="243"/>
      <c r="CE101" s="243"/>
      <c r="CF101" s="245"/>
      <c r="CG101" s="246"/>
      <c r="CH101" s="242"/>
      <c r="CI101" s="35"/>
      <c r="CJ101" s="35"/>
      <c r="CK101" s="35"/>
      <c r="CL101" s="35"/>
      <c r="CM101" s="35"/>
    </row>
    <row r="102" customFormat="1" customHeight="1" spans="1:95">
      <c r="A102" s="3">
        <f t="shared" si="19"/>
        <v>101</v>
      </c>
      <c r="B102" s="155" t="str">
        <f t="shared" si="20"/>
        <v>150426197912153799</v>
      </c>
      <c r="C102" s="230" t="s">
        <v>3311</v>
      </c>
      <c r="D102" s="230" t="s">
        <v>3392</v>
      </c>
      <c r="E102" s="230" t="s">
        <v>1604</v>
      </c>
      <c r="F102" s="230" t="s">
        <v>532</v>
      </c>
      <c r="G102" s="198">
        <v>0</v>
      </c>
      <c r="H102" s="198"/>
      <c r="I102" s="198">
        <f t="shared" si="21"/>
        <v>0</v>
      </c>
      <c r="J102" s="4" t="s">
        <v>109</v>
      </c>
      <c r="K102" s="4" t="s">
        <v>3567</v>
      </c>
      <c r="L102" s="6"/>
      <c r="M102" s="4"/>
      <c r="N102" s="4"/>
      <c r="O102" s="4"/>
      <c r="P102" s="4"/>
      <c r="Q102" s="4"/>
      <c r="R102" s="231" t="s">
        <v>312</v>
      </c>
      <c r="S102" s="3"/>
      <c r="T102" s="3" t="s">
        <v>3314</v>
      </c>
      <c r="U102" s="232">
        <v>43386</v>
      </c>
      <c r="V102" s="233">
        <f ca="1" t="shared" si="26"/>
        <v>7.7</v>
      </c>
      <c r="W102" s="230" t="s">
        <v>3336</v>
      </c>
      <c r="X102" s="234" t="str">
        <f t="shared" si="27"/>
        <v>男</v>
      </c>
      <c r="Y102" s="3" t="s">
        <v>3316</v>
      </c>
      <c r="Z102" s="232" t="str">
        <f t="shared" si="28"/>
        <v>1979-12-15</v>
      </c>
      <c r="AA102" s="235" t="s">
        <v>3792</v>
      </c>
      <c r="AB102" s="3" t="s">
        <v>533</v>
      </c>
      <c r="AC102" s="4" t="s">
        <v>3603</v>
      </c>
      <c r="AD102" s="247">
        <v>51730</v>
      </c>
      <c r="AE102" s="234">
        <f ca="1" t="shared" si="29"/>
        <v>47</v>
      </c>
      <c r="AF102" s="3" t="s">
        <v>3389</v>
      </c>
      <c r="AG102" s="3" t="s">
        <v>3381</v>
      </c>
      <c r="AH102" s="3">
        <v>170</v>
      </c>
      <c r="AI102" s="230" t="s">
        <v>253</v>
      </c>
      <c r="AJ102" s="3" t="s">
        <v>3438</v>
      </c>
      <c r="AK102" s="230" t="s">
        <v>534</v>
      </c>
      <c r="AL102" s="230">
        <v>13948661043</v>
      </c>
      <c r="AM102" s="236" t="s">
        <v>3488</v>
      </c>
      <c r="AN102" s="237">
        <v>44558</v>
      </c>
      <c r="AO102" s="236" t="s">
        <v>3587</v>
      </c>
      <c r="AP102" s="236" t="s">
        <v>3497</v>
      </c>
      <c r="AQ102" s="238"/>
      <c r="AR102" s="238" t="s">
        <v>3472</v>
      </c>
      <c r="AS102" s="238"/>
      <c r="AT102" s="238"/>
      <c r="AU102" s="239"/>
      <c r="AV102" s="240">
        <v>43386</v>
      </c>
      <c r="AW102" s="240">
        <v>43446</v>
      </c>
      <c r="AX102" s="241" t="s">
        <v>3324</v>
      </c>
      <c r="AY102" s="241" t="s">
        <v>3311</v>
      </c>
      <c r="AZ102" s="232">
        <v>44562</v>
      </c>
      <c r="BA102" s="232">
        <v>45291</v>
      </c>
      <c r="BB102" s="241">
        <v>2</v>
      </c>
      <c r="BC102" s="241" t="s">
        <v>3325</v>
      </c>
      <c r="BD102" s="241" t="s">
        <v>3325</v>
      </c>
      <c r="BE102" s="241" t="s">
        <v>3325</v>
      </c>
      <c r="BF102" s="241" t="s">
        <v>3325</v>
      </c>
      <c r="BG102" s="241">
        <v>1</v>
      </c>
      <c r="BH102" s="241">
        <v>2</v>
      </c>
      <c r="BI102" s="241"/>
      <c r="BJ102" s="242"/>
      <c r="BK102" s="243" t="s">
        <v>3325</v>
      </c>
      <c r="BL102" s="243"/>
      <c r="BM102" s="243" t="s">
        <v>3325</v>
      </c>
      <c r="BN102" s="243" t="s">
        <v>3325</v>
      </c>
      <c r="BO102" s="243"/>
      <c r="BP102" s="243"/>
      <c r="BQ102" s="242"/>
      <c r="BR102" s="244" t="s">
        <v>3491</v>
      </c>
      <c r="BS102" s="243" t="s">
        <v>3325</v>
      </c>
      <c r="BT102" s="243" t="s">
        <v>3325</v>
      </c>
      <c r="BU102" s="243"/>
      <c r="BV102" s="243" t="s">
        <v>3325</v>
      </c>
      <c r="BW102" s="243" t="s">
        <v>3325</v>
      </c>
      <c r="BX102" s="243"/>
      <c r="BY102" s="243"/>
      <c r="BZ102" s="243"/>
      <c r="CA102" s="243"/>
      <c r="CB102" s="243" t="s">
        <v>3325</v>
      </c>
      <c r="CC102" s="243" t="s">
        <v>3325</v>
      </c>
      <c r="CD102" s="243"/>
      <c r="CE102" s="243"/>
      <c r="CF102" s="245"/>
      <c r="CG102" s="246" t="s">
        <v>3469</v>
      </c>
      <c r="CH102" s="242"/>
      <c r="CI102" s="35"/>
      <c r="CJ102" s="35"/>
      <c r="CK102" s="35"/>
      <c r="CL102" s="35"/>
      <c r="CM102" s="35"/>
    </row>
    <row r="103" customFormat="1" customHeight="1" spans="1:95">
      <c r="A103" s="3">
        <f t="shared" si="19"/>
        <v>102</v>
      </c>
      <c r="B103" s="155" t="str">
        <f t="shared" si="20"/>
        <v>15042819790611231x</v>
      </c>
      <c r="C103" s="230" t="s">
        <v>3311</v>
      </c>
      <c r="D103" s="230" t="s">
        <v>3392</v>
      </c>
      <c r="E103" s="230" t="s">
        <v>1649</v>
      </c>
      <c r="F103" s="230" t="s">
        <v>536</v>
      </c>
      <c r="G103" s="198">
        <v>0</v>
      </c>
      <c r="H103" s="198">
        <v>0</v>
      </c>
      <c r="I103" s="198">
        <f t="shared" si="21"/>
        <v>0</v>
      </c>
      <c r="J103" s="4" t="s">
        <v>109</v>
      </c>
      <c r="K103" s="4" t="s">
        <v>3567</v>
      </c>
      <c r="L103" s="6"/>
      <c r="M103" s="4"/>
      <c r="N103" s="4"/>
      <c r="O103" s="4"/>
      <c r="P103" s="4"/>
      <c r="Q103" s="4"/>
      <c r="R103" s="231" t="s">
        <v>312</v>
      </c>
      <c r="S103" s="3"/>
      <c r="T103" s="3" t="s">
        <v>3314</v>
      </c>
      <c r="U103" s="232">
        <v>43386</v>
      </c>
      <c r="V103" s="233">
        <f ca="1" t="shared" si="26"/>
        <v>7.7</v>
      </c>
      <c r="W103" s="230" t="s">
        <v>3336</v>
      </c>
      <c r="X103" s="234" t="str">
        <f t="shared" si="27"/>
        <v>男</v>
      </c>
      <c r="Y103" s="3" t="s">
        <v>3638</v>
      </c>
      <c r="Z103" s="232" t="str">
        <f t="shared" si="28"/>
        <v>1979-06-11</v>
      </c>
      <c r="AA103" s="235" t="s">
        <v>3793</v>
      </c>
      <c r="AB103" s="3" t="s">
        <v>537</v>
      </c>
      <c r="AC103" s="4" t="s">
        <v>3640</v>
      </c>
      <c r="AD103" s="247">
        <v>46175</v>
      </c>
      <c r="AE103" s="234">
        <f ca="1" t="shared" si="29"/>
        <v>47</v>
      </c>
      <c r="AF103" s="3" t="s">
        <v>3389</v>
      </c>
      <c r="AG103" s="3" t="s">
        <v>3381</v>
      </c>
      <c r="AH103" s="3">
        <v>175</v>
      </c>
      <c r="AI103" s="230" t="s">
        <v>253</v>
      </c>
      <c r="AJ103" s="3" t="s">
        <v>3438</v>
      </c>
      <c r="AK103" s="230">
        <v>15149181848</v>
      </c>
      <c r="AL103" s="230">
        <v>15149127429</v>
      </c>
      <c r="AM103" s="236" t="s">
        <v>3518</v>
      </c>
      <c r="AN103" s="237">
        <v>35246</v>
      </c>
      <c r="AO103" s="236" t="s">
        <v>3794</v>
      </c>
      <c r="AP103" s="236" t="s">
        <v>253</v>
      </c>
      <c r="AQ103" s="238"/>
      <c r="AR103" s="238"/>
      <c r="AS103" s="238"/>
      <c r="AT103" s="238"/>
      <c r="AU103" s="239"/>
      <c r="AV103" s="240">
        <v>43386</v>
      </c>
      <c r="AW103" s="240">
        <v>43446</v>
      </c>
      <c r="AX103" s="241" t="s">
        <v>3324</v>
      </c>
      <c r="AY103" s="241" t="s">
        <v>3311</v>
      </c>
      <c r="AZ103" s="232">
        <v>44562</v>
      </c>
      <c r="BA103" s="232">
        <v>45291</v>
      </c>
      <c r="BB103" s="241">
        <v>2</v>
      </c>
      <c r="BC103" s="241" t="s">
        <v>3325</v>
      </c>
      <c r="BD103" s="241" t="s">
        <v>3325</v>
      </c>
      <c r="BE103" s="241" t="s">
        <v>3325</v>
      </c>
      <c r="BF103" s="241" t="s">
        <v>3325</v>
      </c>
      <c r="BG103" s="241">
        <v>1</v>
      </c>
      <c r="BH103" s="241">
        <v>2</v>
      </c>
      <c r="BI103" s="241"/>
      <c r="BJ103" s="242"/>
      <c r="BK103" s="243" t="s">
        <v>3325</v>
      </c>
      <c r="BL103" s="243"/>
      <c r="BM103" s="243"/>
      <c r="BN103" s="243" t="s">
        <v>3325</v>
      </c>
      <c r="BO103" s="243"/>
      <c r="BP103" s="243"/>
      <c r="BQ103" s="242"/>
      <c r="BR103" s="244" t="s">
        <v>3491</v>
      </c>
      <c r="BS103" s="243" t="s">
        <v>3325</v>
      </c>
      <c r="BT103" s="243" t="s">
        <v>3325</v>
      </c>
      <c r="BU103" s="243"/>
      <c r="BV103" s="243" t="s">
        <v>3325</v>
      </c>
      <c r="BW103" s="243" t="s">
        <v>3325</v>
      </c>
      <c r="BX103" s="243"/>
      <c r="BY103" s="243"/>
      <c r="BZ103" s="243"/>
      <c r="CA103" s="243"/>
      <c r="CB103" s="243" t="s">
        <v>3325</v>
      </c>
      <c r="CC103" s="243" t="s">
        <v>3325</v>
      </c>
      <c r="CD103" s="243"/>
      <c r="CE103" s="243" t="s">
        <v>3325</v>
      </c>
      <c r="CF103" s="245"/>
      <c r="CG103" s="246" t="s">
        <v>3469</v>
      </c>
      <c r="CH103" s="242"/>
      <c r="CI103" s="35"/>
      <c r="CJ103" s="35"/>
      <c r="CK103" s="35"/>
      <c r="CL103" s="35"/>
      <c r="CM103" s="35"/>
    </row>
    <row r="104" customFormat="1" customHeight="1" spans="1:95">
      <c r="A104" s="3">
        <f t="shared" si="19"/>
        <v>103</v>
      </c>
      <c r="B104" s="155" t="str">
        <f t="shared" si="20"/>
        <v>230183197510203010</v>
      </c>
      <c r="C104" s="230" t="s">
        <v>3311</v>
      </c>
      <c r="D104" s="230" t="s">
        <v>3392</v>
      </c>
      <c r="E104" s="230" t="s">
        <v>1535</v>
      </c>
      <c r="F104" s="230" t="s">
        <v>539</v>
      </c>
      <c r="G104" s="198">
        <v>0</v>
      </c>
      <c r="H104" s="198">
        <v>0</v>
      </c>
      <c r="I104" s="198">
        <f t="shared" si="21"/>
        <v>0</v>
      </c>
      <c r="J104" s="4" t="s">
        <v>109</v>
      </c>
      <c r="K104" s="4" t="s">
        <v>3567</v>
      </c>
      <c r="L104" s="6"/>
      <c r="M104" s="4"/>
      <c r="N104" s="4"/>
      <c r="O104" s="4"/>
      <c r="P104" s="4"/>
      <c r="Q104" s="4"/>
      <c r="R104" s="231" t="s">
        <v>312</v>
      </c>
      <c r="S104" s="3"/>
      <c r="T104" s="3" t="s">
        <v>3314</v>
      </c>
      <c r="U104" s="232">
        <v>43388</v>
      </c>
      <c r="V104" s="233">
        <f ca="1" t="shared" si="26"/>
        <v>7.7</v>
      </c>
      <c r="W104" s="230" t="s">
        <v>3336</v>
      </c>
      <c r="X104" s="234" t="str">
        <f t="shared" si="27"/>
        <v>男</v>
      </c>
      <c r="Y104" s="3" t="s">
        <v>3316</v>
      </c>
      <c r="Z104" s="232" t="str">
        <f t="shared" si="28"/>
        <v>1975-10-20</v>
      </c>
      <c r="AA104" s="235" t="s">
        <v>3795</v>
      </c>
      <c r="AB104" s="3" t="s">
        <v>540</v>
      </c>
      <c r="AC104" s="4" t="s">
        <v>3796</v>
      </c>
      <c r="AD104" s="247">
        <v>46468</v>
      </c>
      <c r="AE104" s="234">
        <f ca="1" t="shared" si="29"/>
        <v>51</v>
      </c>
      <c r="AF104" s="3" t="s">
        <v>3389</v>
      </c>
      <c r="AG104" s="3" t="s">
        <v>3381</v>
      </c>
      <c r="AH104" s="3">
        <v>170</v>
      </c>
      <c r="AI104" s="230" t="s">
        <v>3382</v>
      </c>
      <c r="AJ104" s="3" t="s">
        <v>3422</v>
      </c>
      <c r="AK104" s="230">
        <v>18246713938</v>
      </c>
      <c r="AL104" s="230">
        <v>13684678839</v>
      </c>
      <c r="AM104" s="236" t="s">
        <v>3488</v>
      </c>
      <c r="AN104" s="237">
        <v>35246</v>
      </c>
      <c r="AO104" s="236" t="s">
        <v>3797</v>
      </c>
      <c r="AP104" s="236" t="s">
        <v>3798</v>
      </c>
      <c r="AQ104" s="238"/>
      <c r="AR104" s="238" t="s">
        <v>3472</v>
      </c>
      <c r="AS104" s="238"/>
      <c r="AT104" s="238"/>
      <c r="AU104" s="239"/>
      <c r="AV104" s="240">
        <v>43388</v>
      </c>
      <c r="AW104" s="240">
        <v>43448</v>
      </c>
      <c r="AX104" s="241" t="s">
        <v>3324</v>
      </c>
      <c r="AY104" s="241" t="s">
        <v>3311</v>
      </c>
      <c r="AZ104" s="232">
        <v>44562</v>
      </c>
      <c r="BA104" s="232">
        <v>45291</v>
      </c>
      <c r="BB104" s="241">
        <v>2</v>
      </c>
      <c r="BC104" s="241" t="s">
        <v>3325</v>
      </c>
      <c r="BD104" s="241" t="s">
        <v>3325</v>
      </c>
      <c r="BE104" s="241" t="s">
        <v>3325</v>
      </c>
      <c r="BF104" s="241" t="s">
        <v>3325</v>
      </c>
      <c r="BG104" s="241">
        <v>1</v>
      </c>
      <c r="BH104" s="241">
        <v>2</v>
      </c>
      <c r="BI104" s="241"/>
      <c r="BJ104" s="242"/>
      <c r="BK104" s="243" t="s">
        <v>3325</v>
      </c>
      <c r="BL104" s="243"/>
      <c r="BM104" s="243" t="s">
        <v>3325</v>
      </c>
      <c r="BN104" s="243" t="s">
        <v>3325</v>
      </c>
      <c r="BO104" s="243"/>
      <c r="BP104" s="243"/>
      <c r="BQ104" s="242"/>
      <c r="BR104" s="244" t="s">
        <v>3491</v>
      </c>
      <c r="BS104" s="243" t="s">
        <v>3325</v>
      </c>
      <c r="BT104" s="243" t="s">
        <v>3325</v>
      </c>
      <c r="BU104" s="243"/>
      <c r="BV104" s="243" t="s">
        <v>3325</v>
      </c>
      <c r="BW104" s="243" t="s">
        <v>3325</v>
      </c>
      <c r="BX104" s="243"/>
      <c r="BY104" s="243"/>
      <c r="BZ104" s="243"/>
      <c r="CA104" s="243"/>
      <c r="CB104" s="243" t="s">
        <v>3325</v>
      </c>
      <c r="CC104" s="243" t="s">
        <v>3325</v>
      </c>
      <c r="CD104" s="243"/>
      <c r="CE104" s="243"/>
      <c r="CF104" s="245"/>
      <c r="CG104" s="246"/>
      <c r="CH104" s="242"/>
      <c r="CI104" s="35"/>
      <c r="CJ104" s="35"/>
      <c r="CK104" s="35"/>
      <c r="CL104" s="35"/>
      <c r="CM104" s="35"/>
    </row>
    <row r="105" customFormat="1" customHeight="1" spans="1:95">
      <c r="A105" s="3">
        <f t="shared" si="19"/>
        <v>104</v>
      </c>
      <c r="B105" s="155" t="str">
        <f t="shared" si="20"/>
        <v>411325199008012359</v>
      </c>
      <c r="C105" s="230" t="s">
        <v>3311</v>
      </c>
      <c r="D105" s="230" t="s">
        <v>3392</v>
      </c>
      <c r="E105" s="230" t="s">
        <v>1465</v>
      </c>
      <c r="F105" s="230" t="s">
        <v>542</v>
      </c>
      <c r="G105" s="198">
        <v>0</v>
      </c>
      <c r="H105" s="198">
        <v>0</v>
      </c>
      <c r="I105" s="198">
        <f t="shared" si="21"/>
        <v>0</v>
      </c>
      <c r="J105" s="4" t="s">
        <v>109</v>
      </c>
      <c r="K105" s="4" t="s">
        <v>3567</v>
      </c>
      <c r="L105" s="6"/>
      <c r="M105" s="4"/>
      <c r="N105" s="4"/>
      <c r="O105" s="4"/>
      <c r="P105" s="4"/>
      <c r="Q105" s="4"/>
      <c r="R105" s="231" t="s">
        <v>312</v>
      </c>
      <c r="S105" s="3"/>
      <c r="T105" s="3" t="s">
        <v>3314</v>
      </c>
      <c r="U105" s="232">
        <v>44250</v>
      </c>
      <c r="V105" s="233">
        <f ca="1" t="shared" si="26"/>
        <v>5.4</v>
      </c>
      <c r="W105" s="230" t="s">
        <v>3336</v>
      </c>
      <c r="X105" s="234" t="str">
        <f t="shared" si="27"/>
        <v>男</v>
      </c>
      <c r="Y105" s="3" t="s">
        <v>3316</v>
      </c>
      <c r="Z105" s="232" t="str">
        <f t="shared" si="28"/>
        <v>1990-08-01</v>
      </c>
      <c r="AA105" s="235" t="s">
        <v>3799</v>
      </c>
      <c r="AB105" s="3" t="s">
        <v>543</v>
      </c>
      <c r="AC105" s="4" t="s">
        <v>3800</v>
      </c>
      <c r="AD105" s="232">
        <v>51623</v>
      </c>
      <c r="AE105" s="234">
        <f ca="1" t="shared" si="29"/>
        <v>36</v>
      </c>
      <c r="AF105" s="3" t="s">
        <v>3389</v>
      </c>
      <c r="AG105" s="3" t="s">
        <v>3381</v>
      </c>
      <c r="AH105" s="3">
        <v>172</v>
      </c>
      <c r="AI105" s="230" t="s">
        <v>3382</v>
      </c>
      <c r="AJ105" s="3" t="s">
        <v>3397</v>
      </c>
      <c r="AK105" s="230">
        <v>18819806653</v>
      </c>
      <c r="AL105" s="230">
        <v>17262691086</v>
      </c>
      <c r="AM105" s="236" t="s">
        <v>3518</v>
      </c>
      <c r="AN105" s="237">
        <v>39630</v>
      </c>
      <c r="AO105" s="236" t="s">
        <v>3801</v>
      </c>
      <c r="AP105" s="236" t="s">
        <v>253</v>
      </c>
      <c r="AQ105" s="238"/>
      <c r="AR105" s="238"/>
      <c r="AS105" s="238"/>
      <c r="AT105" s="238"/>
      <c r="AU105" s="239"/>
      <c r="AV105" s="240">
        <v>44250</v>
      </c>
      <c r="AW105" s="240">
        <v>44308</v>
      </c>
      <c r="AX105" s="241" t="s">
        <v>3324</v>
      </c>
      <c r="AY105" s="241" t="s">
        <v>3311</v>
      </c>
      <c r="AZ105" s="232">
        <v>44652</v>
      </c>
      <c r="BA105" s="232">
        <v>45382</v>
      </c>
      <c r="BB105" s="241">
        <v>2</v>
      </c>
      <c r="BC105" s="241" t="s">
        <v>3325</v>
      </c>
      <c r="BD105" s="241" t="s">
        <v>3325</v>
      </c>
      <c r="BE105" s="241" t="s">
        <v>3325</v>
      </c>
      <c r="BF105" s="241" t="s">
        <v>3325</v>
      </c>
      <c r="BG105" s="241">
        <v>0</v>
      </c>
      <c r="BH105" s="241">
        <v>0</v>
      </c>
      <c r="BI105" s="241"/>
      <c r="BJ105" s="242"/>
      <c r="BK105" s="243" t="s">
        <v>3325</v>
      </c>
      <c r="BL105" s="243"/>
      <c r="BM105" s="243"/>
      <c r="BN105" s="243" t="s">
        <v>3325</v>
      </c>
      <c r="BO105" s="243"/>
      <c r="BP105" s="243"/>
      <c r="BQ105" s="242"/>
      <c r="BR105" s="244" t="s">
        <v>3484</v>
      </c>
      <c r="BS105" s="243" t="s">
        <v>3325</v>
      </c>
      <c r="BT105" s="243" t="s">
        <v>3325</v>
      </c>
      <c r="BU105" s="243"/>
      <c r="BV105" s="243" t="s">
        <v>3325</v>
      </c>
      <c r="BW105" s="243" t="s">
        <v>3325</v>
      </c>
      <c r="BX105" s="243"/>
      <c r="BY105" s="243"/>
      <c r="BZ105" s="243" t="s">
        <v>3325</v>
      </c>
      <c r="CA105" s="243"/>
      <c r="CB105" s="243"/>
      <c r="CC105" s="243" t="s">
        <v>3325</v>
      </c>
      <c r="CD105" s="243"/>
      <c r="CE105" s="243"/>
      <c r="CF105" s="245"/>
      <c r="CG105" s="246" t="s">
        <v>3469</v>
      </c>
      <c r="CH105" s="242"/>
      <c r="CI105" s="35"/>
      <c r="CJ105" s="35"/>
      <c r="CK105" s="35"/>
      <c r="CL105" s="35"/>
      <c r="CM105" s="35"/>
    </row>
    <row r="106" customFormat="1" customHeight="1" spans="1:95">
      <c r="A106" s="3">
        <f t="shared" si="19"/>
        <v>105</v>
      </c>
      <c r="B106" s="155" t="str">
        <f t="shared" si="20"/>
        <v>230183198605104837</v>
      </c>
      <c r="C106" s="230" t="s">
        <v>3311</v>
      </c>
      <c r="D106" s="230" t="s">
        <v>3392</v>
      </c>
      <c r="E106" s="230" t="s">
        <v>1444</v>
      </c>
      <c r="F106" s="230" t="s">
        <v>545</v>
      </c>
      <c r="G106" s="198">
        <v>0</v>
      </c>
      <c r="H106" s="198">
        <v>0</v>
      </c>
      <c r="I106" s="198">
        <f t="shared" si="21"/>
        <v>0</v>
      </c>
      <c r="J106" s="4" t="s">
        <v>109</v>
      </c>
      <c r="K106" s="4" t="s">
        <v>3567</v>
      </c>
      <c r="L106" s="6"/>
      <c r="M106" s="4"/>
      <c r="N106" s="4"/>
      <c r="O106" s="4"/>
      <c r="P106" s="4"/>
      <c r="Q106" s="4"/>
      <c r="R106" s="231" t="s">
        <v>312</v>
      </c>
      <c r="S106" s="3"/>
      <c r="T106" s="3" t="s">
        <v>3314</v>
      </c>
      <c r="U106" s="232">
        <v>44258</v>
      </c>
      <c r="V106" s="233">
        <f ca="1" t="shared" si="26"/>
        <v>5.3</v>
      </c>
      <c r="W106" s="230" t="s">
        <v>3336</v>
      </c>
      <c r="X106" s="234" t="str">
        <f t="shared" si="27"/>
        <v>男</v>
      </c>
      <c r="Y106" s="3" t="s">
        <v>3316</v>
      </c>
      <c r="Z106" s="232" t="str">
        <f t="shared" si="28"/>
        <v>1986-05-10</v>
      </c>
      <c r="AA106" s="235" t="s">
        <v>3802</v>
      </c>
      <c r="AB106" s="3" t="s">
        <v>546</v>
      </c>
      <c r="AC106" s="4" t="s">
        <v>3796</v>
      </c>
      <c r="AD106" s="247">
        <v>49874</v>
      </c>
      <c r="AE106" s="234">
        <f ca="1" t="shared" si="29"/>
        <v>40</v>
      </c>
      <c r="AF106" s="3" t="s">
        <v>3389</v>
      </c>
      <c r="AG106" s="3" t="s">
        <v>3381</v>
      </c>
      <c r="AH106" s="3">
        <v>175</v>
      </c>
      <c r="AI106" s="230" t="s">
        <v>3528</v>
      </c>
      <c r="AJ106" s="3" t="s">
        <v>3438</v>
      </c>
      <c r="AK106" s="230">
        <v>13134855177</v>
      </c>
      <c r="AL106" s="230">
        <v>13654607463</v>
      </c>
      <c r="AM106" s="236" t="s">
        <v>3488</v>
      </c>
      <c r="AN106" s="237">
        <v>39630</v>
      </c>
      <c r="AO106" s="236" t="s">
        <v>3803</v>
      </c>
      <c r="AP106" s="236" t="s">
        <v>253</v>
      </c>
      <c r="AQ106" s="238"/>
      <c r="AR106" s="238" t="s">
        <v>3804</v>
      </c>
      <c r="AS106" s="238"/>
      <c r="AT106" s="238"/>
      <c r="AU106" s="239"/>
      <c r="AV106" s="240">
        <v>44258</v>
      </c>
      <c r="AW106" s="240">
        <v>44318</v>
      </c>
      <c r="AX106" s="241" t="s">
        <v>3324</v>
      </c>
      <c r="AY106" s="241" t="s">
        <v>3311</v>
      </c>
      <c r="AZ106" s="232">
        <v>44652</v>
      </c>
      <c r="BA106" s="232">
        <v>45382</v>
      </c>
      <c r="BB106" s="241">
        <v>2</v>
      </c>
      <c r="BC106" s="241" t="s">
        <v>3325</v>
      </c>
      <c r="BD106" s="241" t="s">
        <v>3325</v>
      </c>
      <c r="BE106" s="241" t="s">
        <v>3325</v>
      </c>
      <c r="BF106" s="241" t="s">
        <v>3325</v>
      </c>
      <c r="BG106" s="241">
        <v>0</v>
      </c>
      <c r="BH106" s="241">
        <v>0</v>
      </c>
      <c r="BI106" s="241"/>
      <c r="BJ106" s="242"/>
      <c r="BK106" s="243" t="s">
        <v>3325</v>
      </c>
      <c r="BL106" s="243"/>
      <c r="BM106" s="243" t="s">
        <v>3325</v>
      </c>
      <c r="BN106" s="243" t="s">
        <v>3325</v>
      </c>
      <c r="BO106" s="243"/>
      <c r="BP106" s="243"/>
      <c r="BQ106" s="242"/>
      <c r="BR106" s="244" t="s">
        <v>3484</v>
      </c>
      <c r="BS106" s="243" t="s">
        <v>3325</v>
      </c>
      <c r="BT106" s="243" t="s">
        <v>3325</v>
      </c>
      <c r="BU106" s="243"/>
      <c r="BV106" s="243" t="s">
        <v>3325</v>
      </c>
      <c r="BW106" s="243" t="s">
        <v>3325</v>
      </c>
      <c r="BX106" s="243"/>
      <c r="BY106" s="243"/>
      <c r="BZ106" s="243"/>
      <c r="CA106" s="243"/>
      <c r="CB106" s="243" t="s">
        <v>3325</v>
      </c>
      <c r="CC106" s="243" t="s">
        <v>3325</v>
      </c>
      <c r="CD106" s="243"/>
      <c r="CE106" s="243"/>
      <c r="CF106" s="245"/>
      <c r="CG106" s="246"/>
      <c r="CH106" s="242"/>
      <c r="CI106" s="35"/>
      <c r="CJ106" s="35"/>
      <c r="CK106" s="35"/>
      <c r="CL106" s="35"/>
      <c r="CM106" s="35"/>
    </row>
    <row r="107" customFormat="1" customHeight="1" spans="1:95">
      <c r="A107" s="3">
        <f t="shared" si="19"/>
        <v>106</v>
      </c>
      <c r="B107" s="483" t="str">
        <f t="shared" si="20"/>
        <v>130521198212097276</v>
      </c>
      <c r="C107" s="230" t="s">
        <v>3311</v>
      </c>
      <c r="D107" s="230" t="s">
        <v>3392</v>
      </c>
      <c r="E107" s="230" t="s">
        <v>3805</v>
      </c>
      <c r="F107" s="230" t="s">
        <v>548</v>
      </c>
      <c r="G107" s="198"/>
      <c r="H107" s="198"/>
      <c r="I107" s="198">
        <f t="shared" si="21"/>
        <v>0</v>
      </c>
      <c r="J107" s="4" t="s">
        <v>109</v>
      </c>
      <c r="K107" s="4" t="s">
        <v>3567</v>
      </c>
      <c r="L107" s="6"/>
      <c r="M107" s="4"/>
      <c r="N107" s="4"/>
      <c r="O107" s="4"/>
      <c r="P107" s="4"/>
      <c r="Q107" s="4"/>
      <c r="R107" s="231" t="s">
        <v>312</v>
      </c>
      <c r="S107" s="3"/>
      <c r="T107" s="3" t="s">
        <v>3314</v>
      </c>
      <c r="U107" s="232">
        <v>44613</v>
      </c>
      <c r="V107" s="233">
        <f ca="1" t="shared" si="26"/>
        <v>4.4</v>
      </c>
      <c r="W107" s="230" t="s">
        <v>3336</v>
      </c>
      <c r="X107" s="234" t="str">
        <f t="shared" si="27"/>
        <v>男</v>
      </c>
      <c r="Y107" s="3" t="s">
        <v>3316</v>
      </c>
      <c r="Z107" s="232" t="str">
        <f t="shared" si="28"/>
        <v>1982-12-09</v>
      </c>
      <c r="AA107" s="235" t="s">
        <v>3806</v>
      </c>
      <c r="AB107" s="476" t="s">
        <v>549</v>
      </c>
      <c r="AC107" s="4" t="s">
        <v>3415</v>
      </c>
      <c r="AD107" s="247">
        <v>49930</v>
      </c>
      <c r="AE107" s="234">
        <f ca="1" t="shared" si="29"/>
        <v>44</v>
      </c>
      <c r="AF107" s="3" t="s">
        <v>3389</v>
      </c>
      <c r="AG107" s="3" t="s">
        <v>3381</v>
      </c>
      <c r="AH107" s="3">
        <v>169</v>
      </c>
      <c r="AI107" s="230" t="s">
        <v>3382</v>
      </c>
      <c r="AJ107" s="3"/>
      <c r="AK107" s="230">
        <v>17745700976</v>
      </c>
      <c r="AL107" s="230">
        <v>17745701982</v>
      </c>
      <c r="AM107" s="236" t="s">
        <v>3518</v>
      </c>
      <c r="AN107" s="237">
        <v>36708</v>
      </c>
      <c r="AO107" s="236" t="s">
        <v>3807</v>
      </c>
      <c r="AP107" s="236"/>
      <c r="AQ107" s="238"/>
      <c r="AR107" s="238"/>
      <c r="AS107" s="238"/>
      <c r="AT107" s="238"/>
      <c r="AU107" s="239"/>
      <c r="AV107" s="240">
        <v>44613</v>
      </c>
      <c r="AW107" s="240">
        <v>44671</v>
      </c>
      <c r="AX107" s="241" t="s">
        <v>3324</v>
      </c>
      <c r="AY107" s="241" t="s">
        <v>3311</v>
      </c>
      <c r="AZ107" s="232">
        <v>44613</v>
      </c>
      <c r="BA107" s="232">
        <v>45747</v>
      </c>
      <c r="BB107" s="241">
        <v>2</v>
      </c>
      <c r="BC107" s="241" t="s">
        <v>3325</v>
      </c>
      <c r="BD107" s="241" t="s">
        <v>3325</v>
      </c>
      <c r="BE107" s="241" t="s">
        <v>3325</v>
      </c>
      <c r="BF107" s="241" t="s">
        <v>3325</v>
      </c>
      <c r="BG107" s="241">
        <v>0</v>
      </c>
      <c r="BH107" s="241">
        <v>0</v>
      </c>
      <c r="BI107" s="241"/>
      <c r="BJ107" s="242"/>
      <c r="BK107" s="243" t="s">
        <v>3325</v>
      </c>
      <c r="BL107" s="243"/>
      <c r="BM107" s="243"/>
      <c r="BN107" s="243"/>
      <c r="BO107" s="243"/>
      <c r="BP107" s="243"/>
      <c r="BQ107" s="242"/>
      <c r="BR107" s="244" t="s">
        <v>3808</v>
      </c>
      <c r="BS107" s="243" t="s">
        <v>3325</v>
      </c>
      <c r="BT107" s="243" t="s">
        <v>3325</v>
      </c>
      <c r="BU107" s="243" t="s">
        <v>3325</v>
      </c>
      <c r="BV107" s="243" t="s">
        <v>3325</v>
      </c>
      <c r="BW107" s="243" t="s">
        <v>3325</v>
      </c>
      <c r="BX107" s="243" t="s">
        <v>3325</v>
      </c>
      <c r="BY107" s="243"/>
      <c r="BZ107" s="243"/>
      <c r="CA107" s="243"/>
      <c r="CB107" s="243"/>
      <c r="CC107" s="243"/>
      <c r="CD107" s="243"/>
      <c r="CE107" s="243"/>
      <c r="CF107" s="245" t="s">
        <v>3492</v>
      </c>
      <c r="CG107" s="246"/>
      <c r="CH107" s="242"/>
      <c r="CI107" s="35"/>
      <c r="CJ107" s="35"/>
      <c r="CK107" s="35"/>
      <c r="CL107" s="35"/>
      <c r="CM107" s="35"/>
    </row>
    <row r="108" customFormat="1" customHeight="1" spans="1:95">
      <c r="A108" s="3">
        <f t="shared" si="19"/>
        <v>107</v>
      </c>
      <c r="B108" s="483" t="str">
        <f t="shared" si="20"/>
        <v>130521198505067054</v>
      </c>
      <c r="C108" s="230" t="s">
        <v>3311</v>
      </c>
      <c r="D108" s="230" t="s">
        <v>3392</v>
      </c>
      <c r="E108" s="230" t="s">
        <v>3809</v>
      </c>
      <c r="F108" s="230" t="s">
        <v>551</v>
      </c>
      <c r="G108" s="198"/>
      <c r="H108" s="198"/>
      <c r="I108" s="198">
        <f t="shared" si="21"/>
        <v>0</v>
      </c>
      <c r="J108" s="4" t="s">
        <v>109</v>
      </c>
      <c r="K108" s="4" t="s">
        <v>3567</v>
      </c>
      <c r="L108" s="6"/>
      <c r="M108" s="4"/>
      <c r="N108" s="4"/>
      <c r="O108" s="4"/>
      <c r="P108" s="4"/>
      <c r="Q108" s="4"/>
      <c r="R108" s="231" t="s">
        <v>312</v>
      </c>
      <c r="S108" s="3"/>
      <c r="T108" s="3" t="s">
        <v>3314</v>
      </c>
      <c r="U108" s="232">
        <v>44774</v>
      </c>
      <c r="V108" s="233">
        <f ca="1" t="shared" si="26"/>
        <v>3.9</v>
      </c>
      <c r="W108" s="230" t="s">
        <v>3336</v>
      </c>
      <c r="X108" s="234" t="str">
        <f t="shared" si="27"/>
        <v>男</v>
      </c>
      <c r="Y108" s="3" t="s">
        <v>3316</v>
      </c>
      <c r="Z108" s="232" t="str">
        <f t="shared" si="28"/>
        <v>1985-05-06</v>
      </c>
      <c r="AA108" s="235" t="s">
        <v>3810</v>
      </c>
      <c r="AB108" s="476" t="s">
        <v>552</v>
      </c>
      <c r="AC108" s="4" t="s">
        <v>3415</v>
      </c>
      <c r="AD108" s="247">
        <v>50267</v>
      </c>
      <c r="AE108" s="234">
        <f ca="1" t="shared" si="29"/>
        <v>41</v>
      </c>
      <c r="AF108" s="3" t="s">
        <v>3389</v>
      </c>
      <c r="AG108" s="3" t="s">
        <v>3381</v>
      </c>
      <c r="AH108" s="3">
        <v>170</v>
      </c>
      <c r="AI108" s="230"/>
      <c r="AJ108" s="3" t="s">
        <v>3383</v>
      </c>
      <c r="AK108" s="230">
        <v>13730138396</v>
      </c>
      <c r="AL108" s="230">
        <v>18333966196</v>
      </c>
      <c r="AM108" s="236" t="s">
        <v>3488</v>
      </c>
      <c r="AN108" s="237">
        <v>38749</v>
      </c>
      <c r="AO108" s="236" t="s">
        <v>3811</v>
      </c>
      <c r="AP108" s="236" t="s">
        <v>3812</v>
      </c>
      <c r="AQ108" s="238"/>
      <c r="AR108" s="238"/>
      <c r="AS108" s="238"/>
      <c r="AT108" s="238"/>
      <c r="AU108" s="239"/>
      <c r="AV108" s="240">
        <v>44774</v>
      </c>
      <c r="AW108" s="240">
        <v>44834</v>
      </c>
      <c r="AX108" s="241" t="s">
        <v>3324</v>
      </c>
      <c r="AY108" s="241" t="s">
        <v>3311</v>
      </c>
      <c r="AZ108" s="232">
        <v>44774</v>
      </c>
      <c r="BA108" s="232">
        <v>45199</v>
      </c>
      <c r="BB108" s="241">
        <v>2</v>
      </c>
      <c r="BC108" s="241" t="s">
        <v>3325</v>
      </c>
      <c r="BD108" s="241" t="s">
        <v>3325</v>
      </c>
      <c r="BE108" s="241" t="s">
        <v>3325</v>
      </c>
      <c r="BF108" s="241" t="s">
        <v>3325</v>
      </c>
      <c r="BG108" s="241">
        <v>0</v>
      </c>
      <c r="BH108" s="241">
        <v>0</v>
      </c>
      <c r="BI108" s="241"/>
      <c r="BJ108" s="242"/>
      <c r="BK108" s="243" t="s">
        <v>3325</v>
      </c>
      <c r="BL108" s="243"/>
      <c r="BM108" s="243"/>
      <c r="BN108" s="243"/>
      <c r="BO108" s="243"/>
      <c r="BP108" s="243"/>
      <c r="BQ108" s="242"/>
      <c r="BR108" s="244" t="s">
        <v>3813</v>
      </c>
      <c r="BS108" s="243" t="s">
        <v>3325</v>
      </c>
      <c r="BT108" s="243" t="s">
        <v>3325</v>
      </c>
      <c r="BU108" s="243" t="s">
        <v>3325</v>
      </c>
      <c r="BV108" s="243" t="s">
        <v>3325</v>
      </c>
      <c r="BW108" s="243" t="s">
        <v>3325</v>
      </c>
      <c r="BX108" s="243" t="s">
        <v>3325</v>
      </c>
      <c r="BY108" s="243"/>
      <c r="BZ108" s="243"/>
      <c r="CA108" s="243"/>
      <c r="CB108" s="243"/>
      <c r="CC108" s="243"/>
      <c r="CD108" s="243"/>
      <c r="CE108" s="243"/>
      <c r="CF108" s="245" t="s">
        <v>3492</v>
      </c>
      <c r="CG108" s="246"/>
      <c r="CH108" s="242"/>
      <c r="CI108" s="35"/>
      <c r="CJ108" s="35"/>
      <c r="CK108" s="35"/>
      <c r="CL108" s="35"/>
      <c r="CM108" s="35"/>
      <c r="CN108" s="161"/>
      <c r="CO108" s="161"/>
      <c r="CP108" s="161"/>
      <c r="CQ108" s="161"/>
    </row>
    <row r="109" customFormat="1" customHeight="1" spans="1:95">
      <c r="A109" s="3">
        <f t="shared" si="19"/>
        <v>108</v>
      </c>
      <c r="B109" s="483" t="str">
        <f t="shared" si="20"/>
        <v>130521198605067019</v>
      </c>
      <c r="C109" s="230" t="s">
        <v>3311</v>
      </c>
      <c r="D109" s="230" t="s">
        <v>3392</v>
      </c>
      <c r="E109" s="230" t="s">
        <v>3814</v>
      </c>
      <c r="F109" s="230" t="s">
        <v>554</v>
      </c>
      <c r="G109" s="198"/>
      <c r="H109" s="198"/>
      <c r="I109" s="198">
        <f t="shared" si="21"/>
        <v>0</v>
      </c>
      <c r="J109" s="4" t="s">
        <v>109</v>
      </c>
      <c r="K109" s="4" t="s">
        <v>3567</v>
      </c>
      <c r="L109" s="6"/>
      <c r="M109" s="4"/>
      <c r="N109" s="4"/>
      <c r="O109" s="4"/>
      <c r="P109" s="4"/>
      <c r="Q109" s="4"/>
      <c r="R109" s="231" t="s">
        <v>312</v>
      </c>
      <c r="S109" s="3"/>
      <c r="T109" s="3" t="s">
        <v>3314</v>
      </c>
      <c r="U109" s="232">
        <v>44781</v>
      </c>
      <c r="V109" s="233">
        <f ca="1" t="shared" si="26"/>
        <v>3.9</v>
      </c>
      <c r="W109" s="230" t="s">
        <v>3336</v>
      </c>
      <c r="X109" s="234" t="str">
        <f t="shared" si="27"/>
        <v>男</v>
      </c>
      <c r="Y109" s="3" t="s">
        <v>3316</v>
      </c>
      <c r="Z109" s="232" t="str">
        <f t="shared" si="28"/>
        <v>1986-05-06</v>
      </c>
      <c r="AA109" s="235" t="s">
        <v>3815</v>
      </c>
      <c r="AB109" s="476" t="s">
        <v>555</v>
      </c>
      <c r="AC109" s="4" t="s">
        <v>3415</v>
      </c>
      <c r="AD109" s="247">
        <v>48540</v>
      </c>
      <c r="AE109" s="234">
        <f ca="1" t="shared" si="29"/>
        <v>40</v>
      </c>
      <c r="AF109" s="3" t="s">
        <v>3389</v>
      </c>
      <c r="AG109" s="3" t="s">
        <v>3381</v>
      </c>
      <c r="AH109" s="3">
        <v>180</v>
      </c>
      <c r="AI109" s="230" t="s">
        <v>3382</v>
      </c>
      <c r="AJ109" s="3"/>
      <c r="AK109" s="230">
        <v>18331918073</v>
      </c>
      <c r="AL109" s="230">
        <v>18732943344</v>
      </c>
      <c r="AM109" s="236" t="s">
        <v>3488</v>
      </c>
      <c r="AN109" s="237">
        <v>38139</v>
      </c>
      <c r="AO109" s="236" t="s">
        <v>3816</v>
      </c>
      <c r="AP109" s="236"/>
      <c r="AQ109" s="238"/>
      <c r="AR109" s="238"/>
      <c r="AS109" s="238"/>
      <c r="AT109" s="238"/>
      <c r="AU109" s="239"/>
      <c r="AV109" s="240">
        <v>44781</v>
      </c>
      <c r="AW109" s="240">
        <v>44841</v>
      </c>
      <c r="AX109" s="241" t="s">
        <v>3324</v>
      </c>
      <c r="AY109" s="241" t="s">
        <v>3311</v>
      </c>
      <c r="AZ109" s="232">
        <v>44781</v>
      </c>
      <c r="BA109" s="232">
        <v>45199</v>
      </c>
      <c r="BB109" s="241">
        <v>2</v>
      </c>
      <c r="BC109" s="241" t="s">
        <v>3325</v>
      </c>
      <c r="BD109" s="241" t="s">
        <v>3325</v>
      </c>
      <c r="BE109" s="241" t="s">
        <v>3325</v>
      </c>
      <c r="BF109" s="241" t="s">
        <v>3325</v>
      </c>
      <c r="BG109" s="241">
        <v>0</v>
      </c>
      <c r="BH109" s="241">
        <v>0</v>
      </c>
      <c r="BI109" s="241"/>
      <c r="BJ109" s="242"/>
      <c r="BK109" s="243" t="s">
        <v>3325</v>
      </c>
      <c r="BL109" s="243"/>
      <c r="BM109" s="243"/>
      <c r="BN109" s="243"/>
      <c r="BO109" s="243"/>
      <c r="BP109" s="243"/>
      <c r="BQ109" s="242"/>
      <c r="BR109" s="244" t="s">
        <v>3813</v>
      </c>
      <c r="BS109" s="243" t="s">
        <v>3325</v>
      </c>
      <c r="BT109" s="243" t="s">
        <v>3325</v>
      </c>
      <c r="BU109" s="243" t="s">
        <v>3325</v>
      </c>
      <c r="BV109" s="243" t="s">
        <v>3325</v>
      </c>
      <c r="BW109" s="243" t="s">
        <v>3325</v>
      </c>
      <c r="BX109" s="243" t="s">
        <v>3325</v>
      </c>
      <c r="BY109" s="243"/>
      <c r="BZ109" s="243" t="s">
        <v>3325</v>
      </c>
      <c r="CA109" s="243"/>
      <c r="CB109" s="243"/>
      <c r="CC109" s="243"/>
      <c r="CD109" s="243"/>
      <c r="CE109" s="243"/>
      <c r="CF109" s="245" t="s">
        <v>3492</v>
      </c>
      <c r="CG109" s="246"/>
      <c r="CH109" s="242"/>
      <c r="CI109" s="35"/>
      <c r="CJ109" s="35"/>
      <c r="CK109" s="35"/>
      <c r="CL109" s="35"/>
      <c r="CM109" s="35"/>
      <c r="CN109" s="161"/>
      <c r="CO109" s="161"/>
      <c r="CP109" s="161"/>
      <c r="CQ109" s="161"/>
    </row>
    <row r="110" customFormat="1" customHeight="1" spans="1:95">
      <c r="A110" s="3">
        <f t="shared" si="19"/>
        <v>109</v>
      </c>
      <c r="B110" s="483" t="str">
        <f t="shared" si="20"/>
        <v>140427197906012011</v>
      </c>
      <c r="C110" s="230" t="s">
        <v>3311</v>
      </c>
      <c r="D110" s="230" t="s">
        <v>3392</v>
      </c>
      <c r="E110" s="230" t="s">
        <v>3817</v>
      </c>
      <c r="F110" s="230" t="s">
        <v>557</v>
      </c>
      <c r="G110" s="198"/>
      <c r="H110" s="198"/>
      <c r="I110" s="198">
        <f t="shared" si="21"/>
        <v>0</v>
      </c>
      <c r="J110" s="4" t="s">
        <v>109</v>
      </c>
      <c r="K110" s="4" t="s">
        <v>3567</v>
      </c>
      <c r="L110" s="6"/>
      <c r="M110" s="4"/>
      <c r="N110" s="4"/>
      <c r="O110" s="4"/>
      <c r="P110" s="4"/>
      <c r="Q110" s="4"/>
      <c r="R110" s="231" t="s">
        <v>312</v>
      </c>
      <c r="S110" s="3"/>
      <c r="T110" s="3" t="s">
        <v>3314</v>
      </c>
      <c r="U110" s="232">
        <v>44781</v>
      </c>
      <c r="V110" s="233">
        <f ca="1" t="shared" si="26"/>
        <v>3.9</v>
      </c>
      <c r="W110" s="230" t="s">
        <v>3336</v>
      </c>
      <c r="X110" s="234" t="str">
        <f t="shared" si="27"/>
        <v>男</v>
      </c>
      <c r="Y110" s="3" t="s">
        <v>3316</v>
      </c>
      <c r="Z110" s="232" t="str">
        <f t="shared" si="28"/>
        <v>1979-06-01</v>
      </c>
      <c r="AA110" s="235" t="s">
        <v>3818</v>
      </c>
      <c r="AB110" s="476" t="s">
        <v>558</v>
      </c>
      <c r="AC110" s="4" t="s">
        <v>3819</v>
      </c>
      <c r="AD110" s="247">
        <v>48159</v>
      </c>
      <c r="AE110" s="234">
        <f ca="1" t="shared" si="29"/>
        <v>47</v>
      </c>
      <c r="AF110" s="3" t="s">
        <v>3389</v>
      </c>
      <c r="AG110" s="3" t="s">
        <v>3381</v>
      </c>
      <c r="AH110" s="3">
        <v>172</v>
      </c>
      <c r="AI110" s="230" t="s">
        <v>3382</v>
      </c>
      <c r="AJ110" s="3"/>
      <c r="AK110" s="230">
        <v>17636353991</v>
      </c>
      <c r="AL110" s="230">
        <v>18535568416</v>
      </c>
      <c r="AM110" s="236" t="s">
        <v>3518</v>
      </c>
      <c r="AN110" s="237"/>
      <c r="AO110" s="236"/>
      <c r="AP110" s="236"/>
      <c r="AQ110" s="238"/>
      <c r="AR110" s="238"/>
      <c r="AS110" s="238"/>
      <c r="AT110" s="238"/>
      <c r="AU110" s="239"/>
      <c r="AV110" s="240">
        <v>44781</v>
      </c>
      <c r="AW110" s="240">
        <v>44841</v>
      </c>
      <c r="AX110" s="241" t="s">
        <v>3324</v>
      </c>
      <c r="AY110" s="241" t="s">
        <v>3311</v>
      </c>
      <c r="AZ110" s="232">
        <v>44781</v>
      </c>
      <c r="BA110" s="232">
        <v>45199</v>
      </c>
      <c r="BB110" s="241">
        <v>2</v>
      </c>
      <c r="BC110" s="241" t="s">
        <v>3325</v>
      </c>
      <c r="BD110" s="241" t="s">
        <v>3325</v>
      </c>
      <c r="BE110" s="241" t="s">
        <v>3325</v>
      </c>
      <c r="BF110" s="241" t="s">
        <v>3325</v>
      </c>
      <c r="BG110" s="241">
        <v>0</v>
      </c>
      <c r="BH110" s="241">
        <v>0</v>
      </c>
      <c r="BI110" s="241"/>
      <c r="BJ110" s="242"/>
      <c r="BK110" s="243" t="s">
        <v>3325</v>
      </c>
      <c r="BL110" s="243"/>
      <c r="BM110" s="243"/>
      <c r="BN110" s="243"/>
      <c r="BO110" s="243"/>
      <c r="BP110" s="243"/>
      <c r="BQ110" s="242"/>
      <c r="BR110" s="244" t="s">
        <v>3813</v>
      </c>
      <c r="BS110" s="243" t="s">
        <v>3325</v>
      </c>
      <c r="BT110" s="243" t="s">
        <v>3325</v>
      </c>
      <c r="BU110" s="243" t="s">
        <v>3325</v>
      </c>
      <c r="BV110" s="243" t="s">
        <v>3325</v>
      </c>
      <c r="BW110" s="243" t="s">
        <v>3325</v>
      </c>
      <c r="BX110" s="243" t="s">
        <v>3325</v>
      </c>
      <c r="BY110" s="243"/>
      <c r="BZ110" s="243" t="s">
        <v>3325</v>
      </c>
      <c r="CA110" s="243"/>
      <c r="CB110" s="243"/>
      <c r="CC110" s="243"/>
      <c r="CD110" s="243"/>
      <c r="CE110" s="243"/>
      <c r="CF110" s="245" t="s">
        <v>3492</v>
      </c>
      <c r="CG110" s="246"/>
      <c r="CH110" s="242"/>
      <c r="CI110" s="35"/>
      <c r="CJ110" s="35"/>
      <c r="CK110" s="35"/>
      <c r="CL110" s="35"/>
      <c r="CM110" s="35"/>
      <c r="CN110" s="161"/>
      <c r="CO110" s="161"/>
      <c r="CP110" s="161"/>
      <c r="CQ110" s="161"/>
    </row>
    <row r="111" customFormat="1" customHeight="1" spans="1:95">
      <c r="A111" s="3">
        <f t="shared" si="19"/>
        <v>110</v>
      </c>
      <c r="B111" s="483" t="str">
        <f t="shared" si="20"/>
        <v>362321197911161010</v>
      </c>
      <c r="C111" s="230" t="s">
        <v>3311</v>
      </c>
      <c r="D111" s="230" t="s">
        <v>3392</v>
      </c>
      <c r="E111" s="230" t="s">
        <v>3820</v>
      </c>
      <c r="F111" s="230" t="s">
        <v>560</v>
      </c>
      <c r="G111" s="198"/>
      <c r="H111" s="198"/>
      <c r="I111" s="198">
        <f t="shared" si="21"/>
        <v>0</v>
      </c>
      <c r="J111" s="4" t="s">
        <v>109</v>
      </c>
      <c r="K111" s="4" t="s">
        <v>3567</v>
      </c>
      <c r="L111" s="6"/>
      <c r="M111" s="4"/>
      <c r="N111" s="4"/>
      <c r="O111" s="4"/>
      <c r="P111" s="4"/>
      <c r="Q111" s="4"/>
      <c r="R111" s="231" t="s">
        <v>312</v>
      </c>
      <c r="S111" s="3"/>
      <c r="T111" s="3" t="s">
        <v>3314</v>
      </c>
      <c r="U111" s="232">
        <v>44818</v>
      </c>
      <c r="V111" s="233">
        <f ca="1" t="shared" si="26"/>
        <v>3.8</v>
      </c>
      <c r="W111" s="230" t="s">
        <v>3336</v>
      </c>
      <c r="X111" s="234" t="str">
        <f t="shared" si="27"/>
        <v>男</v>
      </c>
      <c r="Y111" s="3" t="s">
        <v>3316</v>
      </c>
      <c r="Z111" s="232" t="str">
        <f t="shared" si="28"/>
        <v>1979-11-16</v>
      </c>
      <c r="AA111" s="235" t="s">
        <v>3821</v>
      </c>
      <c r="AB111" s="476" t="s">
        <v>561</v>
      </c>
      <c r="AC111" s="4" t="s">
        <v>3822</v>
      </c>
      <c r="AD111" s="247">
        <v>46457</v>
      </c>
      <c r="AE111" s="234">
        <f ca="1" t="shared" si="29"/>
        <v>47</v>
      </c>
      <c r="AF111" s="3" t="s">
        <v>3389</v>
      </c>
      <c r="AG111" s="3" t="s">
        <v>3381</v>
      </c>
      <c r="AH111" s="3">
        <v>168</v>
      </c>
      <c r="AI111" s="230" t="s">
        <v>3382</v>
      </c>
      <c r="AJ111" s="3" t="s">
        <v>3438</v>
      </c>
      <c r="AK111" s="230">
        <v>15180336296</v>
      </c>
      <c r="AL111" s="230">
        <v>17770371518</v>
      </c>
      <c r="AM111" s="236" t="s">
        <v>3488</v>
      </c>
      <c r="AN111" s="237">
        <v>35947</v>
      </c>
      <c r="AO111" s="236" t="s">
        <v>3823</v>
      </c>
      <c r="AP111" s="236" t="s">
        <v>3824</v>
      </c>
      <c r="AQ111" s="238"/>
      <c r="AR111" s="238"/>
      <c r="AS111" s="238"/>
      <c r="AT111" s="238"/>
      <c r="AU111" s="239"/>
      <c r="AV111" s="240">
        <v>44818</v>
      </c>
      <c r="AW111" s="240">
        <v>44878</v>
      </c>
      <c r="AX111" s="241" t="s">
        <v>3324</v>
      </c>
      <c r="AY111" s="241" t="s">
        <v>3311</v>
      </c>
      <c r="AZ111" s="232">
        <v>44818</v>
      </c>
      <c r="BA111" s="232">
        <v>45199</v>
      </c>
      <c r="BB111" s="241">
        <v>2</v>
      </c>
      <c r="BC111" s="241" t="s">
        <v>3325</v>
      </c>
      <c r="BD111" s="241" t="s">
        <v>3325</v>
      </c>
      <c r="BE111" s="241" t="s">
        <v>3325</v>
      </c>
      <c r="BF111" s="241" t="s">
        <v>3325</v>
      </c>
      <c r="BG111" s="241">
        <v>0</v>
      </c>
      <c r="BH111" s="241">
        <v>0</v>
      </c>
      <c r="BI111" s="241"/>
      <c r="BJ111" s="242"/>
      <c r="BK111" s="243" t="s">
        <v>3325</v>
      </c>
      <c r="BL111" s="243"/>
      <c r="BM111" s="243"/>
      <c r="BN111" s="243"/>
      <c r="BO111" s="243"/>
      <c r="BP111" s="243"/>
      <c r="BQ111" s="242"/>
      <c r="BR111" s="244"/>
      <c r="BS111" s="243"/>
      <c r="BT111" s="243"/>
      <c r="BU111" s="243"/>
      <c r="BV111" s="243"/>
      <c r="BW111" s="243"/>
      <c r="BX111" s="243"/>
      <c r="BY111" s="243"/>
      <c r="BZ111" s="243"/>
      <c r="CA111" s="243"/>
      <c r="CB111" s="243"/>
      <c r="CC111" s="243"/>
      <c r="CD111" s="243"/>
      <c r="CE111" s="243"/>
      <c r="CF111" s="245"/>
      <c r="CG111" s="246"/>
      <c r="CH111" s="242"/>
      <c r="CI111" s="35"/>
      <c r="CJ111" s="35"/>
      <c r="CK111" s="35"/>
      <c r="CL111" s="35"/>
      <c r="CM111" s="35"/>
      <c r="CN111" s="161"/>
      <c r="CO111" s="161"/>
      <c r="CP111" s="161"/>
      <c r="CQ111" s="161"/>
    </row>
    <row r="112" customFormat="1" customHeight="1" spans="1:95">
      <c r="A112" s="3">
        <f t="shared" si="19"/>
        <v>111</v>
      </c>
      <c r="B112" s="483" t="str">
        <f t="shared" si="20"/>
        <v>130521198206167012</v>
      </c>
      <c r="C112" s="230" t="s">
        <v>3311</v>
      </c>
      <c r="D112" s="230" t="s">
        <v>3392</v>
      </c>
      <c r="E112" s="230" t="s">
        <v>3825</v>
      </c>
      <c r="F112" s="230" t="s">
        <v>563</v>
      </c>
      <c r="G112" s="198"/>
      <c r="H112" s="198"/>
      <c r="I112" s="198">
        <f t="shared" si="21"/>
        <v>0</v>
      </c>
      <c r="J112" s="4" t="s">
        <v>109</v>
      </c>
      <c r="K112" s="4" t="s">
        <v>3567</v>
      </c>
      <c r="L112" s="6"/>
      <c r="M112" s="4"/>
      <c r="N112" s="4"/>
      <c r="O112" s="4"/>
      <c r="P112" s="4"/>
      <c r="Q112" s="4"/>
      <c r="R112" s="231" t="s">
        <v>312</v>
      </c>
      <c r="S112" s="3"/>
      <c r="T112" s="3" t="s">
        <v>3314</v>
      </c>
      <c r="U112" s="232">
        <v>44956</v>
      </c>
      <c r="V112" s="233">
        <v>0</v>
      </c>
      <c r="W112" s="230" t="s">
        <v>3336</v>
      </c>
      <c r="X112" s="234" t="s">
        <v>3559</v>
      </c>
      <c r="Y112" s="3" t="s">
        <v>3316</v>
      </c>
      <c r="Z112" s="232" t="s">
        <v>3826</v>
      </c>
      <c r="AA112" s="235" t="s">
        <v>3827</v>
      </c>
      <c r="AB112" s="476" t="s">
        <v>564</v>
      </c>
      <c r="AC112" s="4" t="s">
        <v>3415</v>
      </c>
      <c r="AD112" s="247">
        <v>50486</v>
      </c>
      <c r="AE112" s="234">
        <v>41</v>
      </c>
      <c r="AF112" s="3" t="s">
        <v>3389</v>
      </c>
      <c r="AG112" s="3" t="s">
        <v>3381</v>
      </c>
      <c r="AH112" s="3">
        <v>187</v>
      </c>
      <c r="AI112" s="230" t="s">
        <v>3382</v>
      </c>
      <c r="AJ112" s="3" t="s">
        <v>3422</v>
      </c>
      <c r="AK112" s="230">
        <v>18714256218</v>
      </c>
      <c r="AL112" s="230">
        <v>18632927958</v>
      </c>
      <c r="AM112" s="236" t="s">
        <v>3368</v>
      </c>
      <c r="AN112" s="237">
        <v>43709</v>
      </c>
      <c r="AO112" s="236" t="s">
        <v>3501</v>
      </c>
      <c r="AP112" s="236" t="s">
        <v>3370</v>
      </c>
      <c r="AQ112" s="238"/>
      <c r="AR112" s="238"/>
      <c r="AS112" s="238"/>
      <c r="AT112" s="238"/>
      <c r="AU112" s="239"/>
      <c r="AV112" s="240">
        <v>44956</v>
      </c>
      <c r="AW112" s="240">
        <v>45014</v>
      </c>
      <c r="AX112" s="241" t="s">
        <v>3324</v>
      </c>
      <c r="AY112" s="241" t="s">
        <v>3311</v>
      </c>
      <c r="AZ112" s="232">
        <v>44956</v>
      </c>
      <c r="BA112" s="232">
        <v>45382</v>
      </c>
      <c r="BB112" s="241">
        <v>2</v>
      </c>
      <c r="BC112" s="241" t="s">
        <v>3325</v>
      </c>
      <c r="BD112" s="241" t="s">
        <v>3325</v>
      </c>
      <c r="BE112" s="241" t="s">
        <v>3325</v>
      </c>
      <c r="BF112" s="241" t="s">
        <v>3325</v>
      </c>
      <c r="BG112" s="241">
        <v>0</v>
      </c>
      <c r="BH112" s="241">
        <v>0</v>
      </c>
      <c r="BI112" s="241"/>
      <c r="BJ112" s="242"/>
      <c r="BK112" s="243" t="s">
        <v>3325</v>
      </c>
      <c r="BL112" s="243"/>
      <c r="BM112" s="243"/>
      <c r="BN112" s="243"/>
      <c r="BO112" s="243"/>
      <c r="BP112" s="243"/>
      <c r="BQ112" s="242"/>
      <c r="BR112" s="244" t="s">
        <v>3524</v>
      </c>
      <c r="BS112" s="243" t="s">
        <v>3325</v>
      </c>
      <c r="BT112" s="243" t="s">
        <v>3325</v>
      </c>
      <c r="BU112" s="243" t="s">
        <v>3325</v>
      </c>
      <c r="BV112" s="243" t="s">
        <v>3325</v>
      </c>
      <c r="BW112" s="243" t="s">
        <v>3325</v>
      </c>
      <c r="BX112" s="243" t="s">
        <v>3325</v>
      </c>
      <c r="BY112" s="243"/>
      <c r="BZ112" s="243"/>
      <c r="CA112" s="243"/>
      <c r="CB112" s="243"/>
      <c r="CC112" s="243"/>
      <c r="CD112" s="243"/>
      <c r="CE112" s="243"/>
      <c r="CF112" s="245" t="s">
        <v>3492</v>
      </c>
      <c r="CG112" s="246"/>
      <c r="CH112" s="242"/>
      <c r="CI112" s="35"/>
      <c r="CJ112" s="35"/>
      <c r="CK112" s="35"/>
      <c r="CL112" s="35"/>
      <c r="CM112" s="35"/>
      <c r="CN112" s="161"/>
      <c r="CO112" s="161"/>
      <c r="CP112" s="161"/>
      <c r="CQ112" s="161"/>
    </row>
    <row r="113" customFormat="1" customHeight="1" spans="1:91">
      <c r="A113" s="3">
        <f t="shared" si="19"/>
        <v>112</v>
      </c>
      <c r="B113" s="483" t="str">
        <f t="shared" si="20"/>
        <v>142228199006178514</v>
      </c>
      <c r="C113" s="230" t="s">
        <v>3311</v>
      </c>
      <c r="D113" s="230" t="s">
        <v>3392</v>
      </c>
      <c r="E113" s="230" t="s">
        <v>3828</v>
      </c>
      <c r="F113" s="230" t="s">
        <v>566</v>
      </c>
      <c r="G113" s="198"/>
      <c r="H113" s="198"/>
      <c r="I113" s="198">
        <f t="shared" si="21"/>
        <v>0</v>
      </c>
      <c r="J113" s="4" t="s">
        <v>109</v>
      </c>
      <c r="K113" s="4" t="s">
        <v>3567</v>
      </c>
      <c r="L113" s="6"/>
      <c r="M113" s="4"/>
      <c r="N113" s="4"/>
      <c r="O113" s="4"/>
      <c r="P113" s="4"/>
      <c r="Q113" s="4"/>
      <c r="R113" s="231" t="s">
        <v>312</v>
      </c>
      <c r="S113" s="3"/>
      <c r="T113" s="3" t="s">
        <v>3314</v>
      </c>
      <c r="U113" s="232">
        <v>44958</v>
      </c>
      <c r="V113" s="233">
        <v>0</v>
      </c>
      <c r="W113" s="230" t="s">
        <v>3336</v>
      </c>
      <c r="X113" s="234" t="s">
        <v>3559</v>
      </c>
      <c r="Y113" s="3" t="s">
        <v>3316</v>
      </c>
      <c r="Z113" s="232" t="s">
        <v>3829</v>
      </c>
      <c r="AA113" s="235" t="s">
        <v>3830</v>
      </c>
      <c r="AB113" s="476" t="s">
        <v>567</v>
      </c>
      <c r="AC113" s="4" t="s">
        <v>3831</v>
      </c>
      <c r="AD113" s="247">
        <v>51072</v>
      </c>
      <c r="AE113" s="234">
        <v>33</v>
      </c>
      <c r="AF113" s="3" t="s">
        <v>3389</v>
      </c>
      <c r="AG113" s="3" t="s">
        <v>3381</v>
      </c>
      <c r="AH113" s="3">
        <v>172</v>
      </c>
      <c r="AI113" s="230" t="s">
        <v>3382</v>
      </c>
      <c r="AJ113" s="3" t="s">
        <v>3422</v>
      </c>
      <c r="AK113" s="230">
        <v>13754884545</v>
      </c>
      <c r="AL113" s="230">
        <v>13753046417</v>
      </c>
      <c r="AM113" s="236" t="s">
        <v>3488</v>
      </c>
      <c r="AN113" s="237">
        <v>43344</v>
      </c>
      <c r="AO113" s="236" t="s">
        <v>3571</v>
      </c>
      <c r="AP113" s="236" t="s">
        <v>3523</v>
      </c>
      <c r="AQ113" s="238"/>
      <c r="AR113" s="238"/>
      <c r="AS113" s="238" t="s">
        <v>3466</v>
      </c>
      <c r="AT113" s="238"/>
      <c r="AU113" s="239"/>
      <c r="AV113" s="240">
        <v>44958</v>
      </c>
      <c r="AW113" s="240">
        <v>45016</v>
      </c>
      <c r="AX113" s="241" t="s">
        <v>3324</v>
      </c>
      <c r="AY113" s="241" t="s">
        <v>3311</v>
      </c>
      <c r="AZ113" s="232">
        <v>44958</v>
      </c>
      <c r="BA113" s="232">
        <v>45382</v>
      </c>
      <c r="BB113" s="241">
        <v>2</v>
      </c>
      <c r="BC113" s="241" t="s">
        <v>3325</v>
      </c>
      <c r="BD113" s="241" t="s">
        <v>3325</v>
      </c>
      <c r="BE113" s="241" t="s">
        <v>3325</v>
      </c>
      <c r="BF113" s="241" t="s">
        <v>3325</v>
      </c>
      <c r="BG113" s="241">
        <v>0</v>
      </c>
      <c r="BH113" s="241">
        <v>0</v>
      </c>
      <c r="BI113" s="241"/>
      <c r="BJ113" s="242"/>
      <c r="BK113" s="243" t="s">
        <v>3325</v>
      </c>
      <c r="BL113" s="243"/>
      <c r="BM113" s="243"/>
      <c r="BN113" s="243"/>
      <c r="BO113" s="243"/>
      <c r="BP113" s="243"/>
      <c r="BQ113" s="242"/>
      <c r="BR113" s="244" t="s">
        <v>3524</v>
      </c>
      <c r="BS113" s="243" t="s">
        <v>3325</v>
      </c>
      <c r="BT113" s="243" t="s">
        <v>3325</v>
      </c>
      <c r="BU113" s="243" t="s">
        <v>3325</v>
      </c>
      <c r="BV113" s="243" t="s">
        <v>3325</v>
      </c>
      <c r="BW113" s="243" t="s">
        <v>3325</v>
      </c>
      <c r="BX113" s="243" t="s">
        <v>3325</v>
      </c>
      <c r="BY113" s="243"/>
      <c r="BZ113" s="243"/>
      <c r="CA113" s="243"/>
      <c r="CB113" s="243"/>
      <c r="CC113" s="243"/>
      <c r="CD113" s="243"/>
      <c r="CE113" s="243"/>
      <c r="CF113" s="245" t="s">
        <v>3492</v>
      </c>
      <c r="CG113" s="246"/>
      <c r="CH113" s="242"/>
      <c r="CI113" s="35"/>
      <c r="CJ113" s="35"/>
      <c r="CK113" s="35"/>
      <c r="CL113" s="35"/>
      <c r="CM113" s="35"/>
    </row>
    <row r="114" customFormat="1" customHeight="1" spans="1:91">
      <c r="A114" s="3">
        <f t="shared" si="19"/>
        <v>113</v>
      </c>
      <c r="B114" s="483" t="str">
        <f t="shared" si="20"/>
        <v>130521198311093510</v>
      </c>
      <c r="C114" s="230" t="s">
        <v>3311</v>
      </c>
      <c r="D114" s="230" t="s">
        <v>3392</v>
      </c>
      <c r="E114" s="230" t="s">
        <v>3832</v>
      </c>
      <c r="F114" s="230" t="s">
        <v>571</v>
      </c>
      <c r="G114" s="198"/>
      <c r="H114" s="198"/>
      <c r="I114" s="198">
        <f t="shared" si="21"/>
        <v>0</v>
      </c>
      <c r="J114" s="4" t="s">
        <v>109</v>
      </c>
      <c r="K114" s="4" t="s">
        <v>3567</v>
      </c>
      <c r="L114" s="6"/>
      <c r="M114" s="4"/>
      <c r="N114" s="4"/>
      <c r="O114" s="4"/>
      <c r="P114" s="4"/>
      <c r="Q114" s="4"/>
      <c r="R114" s="231" t="s">
        <v>312</v>
      </c>
      <c r="S114" s="3"/>
      <c r="T114" s="3" t="s">
        <v>3314</v>
      </c>
      <c r="U114" s="232">
        <v>44958</v>
      </c>
      <c r="V114" s="233">
        <v>0</v>
      </c>
      <c r="W114" s="230" t="s">
        <v>3336</v>
      </c>
      <c r="X114" s="234" t="s">
        <v>3559</v>
      </c>
      <c r="Y114" s="3" t="s">
        <v>3316</v>
      </c>
      <c r="Z114" s="232" t="s">
        <v>3833</v>
      </c>
      <c r="AA114" s="235" t="s">
        <v>3834</v>
      </c>
      <c r="AB114" s="476" t="s">
        <v>572</v>
      </c>
      <c r="AC114" s="4" t="s">
        <v>3415</v>
      </c>
      <c r="AD114" s="247">
        <v>49719</v>
      </c>
      <c r="AE114" s="234">
        <v>40</v>
      </c>
      <c r="AF114" s="3" t="s">
        <v>3389</v>
      </c>
      <c r="AG114" s="3" t="s">
        <v>3381</v>
      </c>
      <c r="AH114" s="3">
        <v>172</v>
      </c>
      <c r="AI114" s="230"/>
      <c r="AJ114" s="3" t="s">
        <v>3438</v>
      </c>
      <c r="AK114" s="230">
        <v>18617629976</v>
      </c>
      <c r="AL114" s="230">
        <v>13230964667</v>
      </c>
      <c r="AM114" s="236" t="s">
        <v>3488</v>
      </c>
      <c r="AN114" s="237">
        <v>42156</v>
      </c>
      <c r="AO114" s="236" t="s">
        <v>3835</v>
      </c>
      <c r="AP114" s="236" t="s">
        <v>3572</v>
      </c>
      <c r="AQ114" s="238"/>
      <c r="AR114" s="238"/>
      <c r="AS114" s="238"/>
      <c r="AT114" s="238"/>
      <c r="AU114" s="239"/>
      <c r="AV114" s="240">
        <v>44958</v>
      </c>
      <c r="AW114" s="240">
        <v>45016</v>
      </c>
      <c r="AX114" s="241" t="s">
        <v>3324</v>
      </c>
      <c r="AY114" s="241" t="s">
        <v>3311</v>
      </c>
      <c r="AZ114" s="232">
        <v>44958</v>
      </c>
      <c r="BA114" s="232">
        <v>45382</v>
      </c>
      <c r="BB114" s="241">
        <v>2</v>
      </c>
      <c r="BC114" s="241" t="s">
        <v>3325</v>
      </c>
      <c r="BD114" s="241" t="s">
        <v>3325</v>
      </c>
      <c r="BE114" s="241" t="s">
        <v>3325</v>
      </c>
      <c r="BF114" s="241" t="s">
        <v>3325</v>
      </c>
      <c r="BG114" s="241">
        <v>0</v>
      </c>
      <c r="BH114" s="241">
        <v>0</v>
      </c>
      <c r="BI114" s="241"/>
      <c r="BJ114" s="242"/>
      <c r="BK114" s="243" t="s">
        <v>3325</v>
      </c>
      <c r="BL114" s="243"/>
      <c r="BM114" s="243"/>
      <c r="BN114" s="243"/>
      <c r="BO114" s="243"/>
      <c r="BP114" s="243"/>
      <c r="BQ114" s="242"/>
      <c r="BR114" s="244" t="s">
        <v>3524</v>
      </c>
      <c r="BS114" s="243" t="s">
        <v>3325</v>
      </c>
      <c r="BT114" s="243" t="s">
        <v>3325</v>
      </c>
      <c r="BU114" s="243" t="s">
        <v>3325</v>
      </c>
      <c r="BV114" s="243" t="s">
        <v>3325</v>
      </c>
      <c r="BW114" s="243" t="s">
        <v>3325</v>
      </c>
      <c r="BX114" s="243" t="s">
        <v>3325</v>
      </c>
      <c r="BY114" s="243"/>
      <c r="BZ114" s="243"/>
      <c r="CA114" s="243"/>
      <c r="CB114" s="243"/>
      <c r="CC114" s="243"/>
      <c r="CD114" s="243"/>
      <c r="CE114" s="243"/>
      <c r="CF114" s="245" t="s">
        <v>3492</v>
      </c>
      <c r="CG114" s="246"/>
      <c r="CH114" s="242"/>
      <c r="CI114" s="35"/>
      <c r="CJ114" s="35"/>
      <c r="CK114" s="35"/>
      <c r="CL114" s="35"/>
      <c r="CM114" s="35"/>
    </row>
    <row r="115" customFormat="1" customHeight="1" spans="1:91">
      <c r="A115" s="3">
        <f t="shared" si="19"/>
        <v>114</v>
      </c>
      <c r="B115" s="483" t="str">
        <f t="shared" si="20"/>
        <v>150124198707112758</v>
      </c>
      <c r="C115" s="230" t="s">
        <v>3311</v>
      </c>
      <c r="D115" s="230" t="s">
        <v>3392</v>
      </c>
      <c r="E115" s="230" t="s">
        <v>3836</v>
      </c>
      <c r="F115" s="230" t="s">
        <v>574</v>
      </c>
      <c r="G115" s="198"/>
      <c r="H115" s="198"/>
      <c r="I115" s="198">
        <f t="shared" si="21"/>
        <v>0</v>
      </c>
      <c r="J115" s="230" t="s">
        <v>109</v>
      </c>
      <c r="K115" s="230" t="s">
        <v>3567</v>
      </c>
      <c r="L115" s="6"/>
      <c r="M115" s="230"/>
      <c r="N115" s="230"/>
      <c r="O115" s="230"/>
      <c r="P115" s="230"/>
      <c r="Q115" s="230"/>
      <c r="R115" s="230" t="s">
        <v>312</v>
      </c>
      <c r="S115" s="230"/>
      <c r="T115" s="3" t="s">
        <v>3314</v>
      </c>
      <c r="U115" s="261">
        <v>44963</v>
      </c>
      <c r="V115" s="233">
        <v>0</v>
      </c>
      <c r="W115" s="230" t="s">
        <v>3336</v>
      </c>
      <c r="X115" s="234" t="s">
        <v>3559</v>
      </c>
      <c r="Y115" s="3" t="s">
        <v>3316</v>
      </c>
      <c r="Z115" s="232" t="s">
        <v>3837</v>
      </c>
      <c r="AA115" s="4" t="s">
        <v>3838</v>
      </c>
      <c r="AB115" s="477" t="s">
        <v>575</v>
      </c>
      <c r="AC115" s="4" t="s">
        <v>3839</v>
      </c>
      <c r="AD115" s="252">
        <v>51472</v>
      </c>
      <c r="AE115" s="234">
        <v>36</v>
      </c>
      <c r="AF115" s="4" t="s">
        <v>3389</v>
      </c>
      <c r="AG115" s="4" t="s">
        <v>3381</v>
      </c>
      <c r="AH115" s="4">
        <v>168</v>
      </c>
      <c r="AI115" s="4"/>
      <c r="AJ115" s="4" t="s">
        <v>3422</v>
      </c>
      <c r="AK115" s="4">
        <v>14747343285</v>
      </c>
      <c r="AL115" s="4">
        <v>15947478177</v>
      </c>
      <c r="AM115" s="4" t="s">
        <v>3488</v>
      </c>
      <c r="AN115" s="237"/>
      <c r="AO115" s="4" t="s">
        <v>3840</v>
      </c>
      <c r="AP115" s="4" t="s">
        <v>3841</v>
      </c>
      <c r="AQ115" s="4"/>
      <c r="AR115" s="4"/>
      <c r="AS115" s="4"/>
      <c r="AT115" s="4"/>
      <c r="AU115" s="239"/>
      <c r="AV115" s="254">
        <v>44963</v>
      </c>
      <c r="AW115" s="254">
        <v>45021</v>
      </c>
      <c r="AX115" s="255" t="s">
        <v>3324</v>
      </c>
      <c r="AY115" s="241" t="s">
        <v>3311</v>
      </c>
      <c r="AZ115" s="232">
        <v>44963</v>
      </c>
      <c r="BA115" s="232">
        <v>45382</v>
      </c>
      <c r="BB115" s="241">
        <v>2</v>
      </c>
      <c r="BC115" s="241" t="s">
        <v>3325</v>
      </c>
      <c r="BD115" s="241" t="s">
        <v>3325</v>
      </c>
      <c r="BE115" s="241" t="s">
        <v>3325</v>
      </c>
      <c r="BF115" s="241" t="s">
        <v>3325</v>
      </c>
      <c r="BG115" s="241">
        <v>0</v>
      </c>
      <c r="BH115" s="241">
        <v>0</v>
      </c>
      <c r="BI115" s="256"/>
      <c r="BJ115" s="242"/>
      <c r="BK115" s="243" t="s">
        <v>3325</v>
      </c>
      <c r="BL115" s="243"/>
      <c r="BM115" s="243"/>
      <c r="BN115" s="243"/>
      <c r="BO115" s="243"/>
      <c r="BP115" s="243"/>
      <c r="BQ115" s="242"/>
      <c r="BR115" s="244" t="s">
        <v>3524</v>
      </c>
      <c r="BS115" s="243" t="s">
        <v>3325</v>
      </c>
      <c r="BT115" s="256"/>
      <c r="BU115" s="243" t="s">
        <v>3325</v>
      </c>
      <c r="BV115" s="243" t="s">
        <v>3325</v>
      </c>
      <c r="BW115" s="243" t="s">
        <v>3325</v>
      </c>
      <c r="BX115" s="243" t="s">
        <v>3325</v>
      </c>
      <c r="BY115" s="256"/>
      <c r="BZ115" s="256"/>
      <c r="CA115" s="256"/>
      <c r="CB115" s="256"/>
      <c r="CC115" s="256"/>
      <c r="CD115" s="256"/>
      <c r="CE115" s="256"/>
      <c r="CF115" s="262"/>
      <c r="CG115" s="258"/>
      <c r="CH115" s="260"/>
      <c r="CI115" s="259"/>
      <c r="CJ115" s="259"/>
      <c r="CK115" s="259"/>
      <c r="CL115" s="259"/>
      <c r="CM115" s="259"/>
    </row>
    <row r="116" customFormat="1" customHeight="1" spans="1:91">
      <c r="A116" s="3">
        <f t="shared" si="19"/>
        <v>115</v>
      </c>
      <c r="B116" s="483" t="str">
        <f t="shared" si="20"/>
        <v>320322197902151619</v>
      </c>
      <c r="C116" s="230" t="s">
        <v>3311</v>
      </c>
      <c r="D116" s="230" t="s">
        <v>3392</v>
      </c>
      <c r="E116" s="230" t="s">
        <v>3842</v>
      </c>
      <c r="F116" s="230" t="s">
        <v>577</v>
      </c>
      <c r="G116" s="198"/>
      <c r="H116" s="198"/>
      <c r="I116" s="198">
        <f t="shared" si="21"/>
        <v>0</v>
      </c>
      <c r="J116" s="4" t="s">
        <v>109</v>
      </c>
      <c r="K116" s="4" t="s">
        <v>3567</v>
      </c>
      <c r="L116" s="6"/>
      <c r="M116" s="4"/>
      <c r="N116" s="4"/>
      <c r="O116" s="4"/>
      <c r="P116" s="4"/>
      <c r="Q116" s="4"/>
      <c r="R116" s="231" t="s">
        <v>312</v>
      </c>
      <c r="S116" s="3"/>
      <c r="T116" s="3" t="s">
        <v>3314</v>
      </c>
      <c r="U116" s="232">
        <v>44965</v>
      </c>
      <c r="V116" s="233">
        <v>0</v>
      </c>
      <c r="W116" s="230" t="s">
        <v>3336</v>
      </c>
      <c r="X116" s="234" t="s">
        <v>3559</v>
      </c>
      <c r="Y116" s="3" t="s">
        <v>3316</v>
      </c>
      <c r="Z116" s="232" t="s">
        <v>3843</v>
      </c>
      <c r="AA116" s="235" t="s">
        <v>3844</v>
      </c>
      <c r="AB116" s="476" t="s">
        <v>578</v>
      </c>
      <c r="AC116" s="4" t="s">
        <v>3845</v>
      </c>
      <c r="AD116" s="247">
        <v>50476</v>
      </c>
      <c r="AE116" s="234">
        <v>44</v>
      </c>
      <c r="AF116" s="3" t="s">
        <v>3389</v>
      </c>
      <c r="AG116" s="3" t="s">
        <v>3381</v>
      </c>
      <c r="AH116" s="3">
        <v>180</v>
      </c>
      <c r="AI116" s="230"/>
      <c r="AJ116" s="3"/>
      <c r="AK116" s="230">
        <v>15190650361</v>
      </c>
      <c r="AL116" s="230">
        <v>13813499361</v>
      </c>
      <c r="AM116" s="236" t="s">
        <v>3488</v>
      </c>
      <c r="AN116" s="237"/>
      <c r="AO116" s="236" t="s">
        <v>3846</v>
      </c>
      <c r="AP116" s="236" t="s">
        <v>3847</v>
      </c>
      <c r="AQ116" s="238"/>
      <c r="AR116" s="238"/>
      <c r="AS116" s="238"/>
      <c r="AT116" s="238"/>
      <c r="AU116" s="239"/>
      <c r="AV116" s="240">
        <v>44965</v>
      </c>
      <c r="AW116" s="240">
        <v>45023</v>
      </c>
      <c r="AX116" s="241" t="s">
        <v>3324</v>
      </c>
      <c r="AY116" s="241" t="s">
        <v>3311</v>
      </c>
      <c r="AZ116" s="232">
        <v>44965</v>
      </c>
      <c r="BA116" s="232">
        <v>45382</v>
      </c>
      <c r="BB116" s="241">
        <v>2</v>
      </c>
      <c r="BC116" s="241" t="s">
        <v>3325</v>
      </c>
      <c r="BD116" s="241" t="s">
        <v>3325</v>
      </c>
      <c r="BE116" s="241" t="s">
        <v>3325</v>
      </c>
      <c r="BF116" s="241" t="s">
        <v>3325</v>
      </c>
      <c r="BG116" s="241">
        <v>0</v>
      </c>
      <c r="BH116" s="241">
        <v>0</v>
      </c>
      <c r="BI116" s="241"/>
      <c r="BJ116" s="242"/>
      <c r="BK116" s="243" t="s">
        <v>3325</v>
      </c>
      <c r="BL116" s="243"/>
      <c r="BM116" s="243"/>
      <c r="BN116" s="243"/>
      <c r="BO116" s="243"/>
      <c r="BP116" s="243"/>
      <c r="BQ116" s="242"/>
      <c r="BR116" s="244" t="s">
        <v>3524</v>
      </c>
      <c r="BS116" s="243" t="s">
        <v>3325</v>
      </c>
      <c r="BT116" s="243" t="s">
        <v>3325</v>
      </c>
      <c r="BU116" s="243" t="s">
        <v>3325</v>
      </c>
      <c r="BV116" s="243" t="s">
        <v>3325</v>
      </c>
      <c r="BW116" s="243" t="s">
        <v>3325</v>
      </c>
      <c r="BX116" s="243" t="s">
        <v>3325</v>
      </c>
      <c r="BY116" s="243"/>
      <c r="BZ116" s="243"/>
      <c r="CA116" s="243"/>
      <c r="CB116" s="243"/>
      <c r="CC116" s="243"/>
      <c r="CD116" s="243"/>
      <c r="CE116" s="243"/>
      <c r="CF116" s="245" t="s">
        <v>3445</v>
      </c>
      <c r="CG116" s="246"/>
      <c r="CH116" s="242"/>
      <c r="CI116" s="35"/>
      <c r="CJ116" s="35"/>
      <c r="CK116" s="35"/>
      <c r="CL116" s="35"/>
      <c r="CM116" s="35"/>
    </row>
    <row r="117" customFormat="1" customHeight="1" spans="1:91">
      <c r="A117" s="3">
        <f t="shared" si="19"/>
        <v>116</v>
      </c>
      <c r="B117" s="483" t="str">
        <f t="shared" si="20"/>
        <v>132132197904051513</v>
      </c>
      <c r="C117" s="230" t="s">
        <v>3311</v>
      </c>
      <c r="D117" s="230" t="s">
        <v>3392</v>
      </c>
      <c r="E117" s="4" t="s">
        <v>3848</v>
      </c>
      <c r="F117" s="4" t="s">
        <v>580</v>
      </c>
      <c r="G117" s="198"/>
      <c r="H117" s="198"/>
      <c r="I117" s="198">
        <f t="shared" si="21"/>
        <v>0</v>
      </c>
      <c r="J117" s="4" t="s">
        <v>109</v>
      </c>
      <c r="K117" s="4" t="s">
        <v>3567</v>
      </c>
      <c r="L117" s="6"/>
      <c r="M117" s="4"/>
      <c r="N117" s="4"/>
      <c r="O117" s="4"/>
      <c r="P117" s="4"/>
      <c r="Q117" s="4"/>
      <c r="R117" s="4" t="s">
        <v>312</v>
      </c>
      <c r="S117" s="4"/>
      <c r="T117" s="3" t="s">
        <v>3314</v>
      </c>
      <c r="U117" s="252">
        <v>44979</v>
      </c>
      <c r="V117" s="233">
        <v>0</v>
      </c>
      <c r="W117" s="4" t="s">
        <v>3336</v>
      </c>
      <c r="X117" s="4" t="s">
        <v>3559</v>
      </c>
      <c r="Y117" s="4" t="s">
        <v>3316</v>
      </c>
      <c r="Z117" s="232" t="s">
        <v>3849</v>
      </c>
      <c r="AA117" s="4" t="s">
        <v>3850</v>
      </c>
      <c r="AB117" s="477" t="s">
        <v>581</v>
      </c>
      <c r="AC117" s="4" t="s">
        <v>3776</v>
      </c>
      <c r="AD117" s="252">
        <v>48496</v>
      </c>
      <c r="AE117" s="234">
        <v>44</v>
      </c>
      <c r="AF117" s="4" t="s">
        <v>3389</v>
      </c>
      <c r="AG117" s="4" t="s">
        <v>3381</v>
      </c>
      <c r="AH117" s="4">
        <v>179</v>
      </c>
      <c r="AI117" s="4" t="s">
        <v>3382</v>
      </c>
      <c r="AJ117" s="4" t="s">
        <v>3422</v>
      </c>
      <c r="AK117" s="4">
        <v>15130002166</v>
      </c>
      <c r="AL117" s="4">
        <v>15127019815</v>
      </c>
      <c r="AM117" s="4" t="s">
        <v>3488</v>
      </c>
      <c r="AN117" s="237"/>
      <c r="AO117" s="4"/>
      <c r="AP117" s="4"/>
      <c r="AQ117" s="253"/>
      <c r="AR117" s="253"/>
      <c r="AS117" s="253"/>
      <c r="AT117" s="253"/>
      <c r="AU117" s="239"/>
      <c r="AV117" s="254">
        <v>44979</v>
      </c>
      <c r="AW117" s="254">
        <v>45037</v>
      </c>
      <c r="AX117" s="255" t="s">
        <v>3324</v>
      </c>
      <c r="AY117" s="241" t="s">
        <v>3311</v>
      </c>
      <c r="AZ117" s="232">
        <v>44979</v>
      </c>
      <c r="BA117" s="232">
        <v>45382</v>
      </c>
      <c r="BB117" s="241">
        <v>2</v>
      </c>
      <c r="BC117" s="241" t="s">
        <v>3325</v>
      </c>
      <c r="BD117" s="241" t="s">
        <v>3325</v>
      </c>
      <c r="BE117" s="241" t="s">
        <v>3325</v>
      </c>
      <c r="BF117" s="241" t="s">
        <v>3325</v>
      </c>
      <c r="BG117" s="241">
        <v>0</v>
      </c>
      <c r="BH117" s="241">
        <v>0</v>
      </c>
      <c r="BI117" s="256"/>
      <c r="BJ117" s="242"/>
      <c r="BK117" s="243" t="s">
        <v>3325</v>
      </c>
      <c r="BL117" s="257"/>
      <c r="BM117" s="257"/>
      <c r="BN117" s="257"/>
      <c r="BO117" s="257"/>
      <c r="BP117" s="257"/>
      <c r="BQ117" s="242"/>
      <c r="BR117" s="244" t="s">
        <v>3524</v>
      </c>
      <c r="BS117" s="243" t="s">
        <v>3325</v>
      </c>
      <c r="BT117" s="243" t="s">
        <v>3325</v>
      </c>
      <c r="BU117" s="243" t="s">
        <v>3325</v>
      </c>
      <c r="BV117" s="243" t="s">
        <v>3325</v>
      </c>
      <c r="BW117" s="243" t="s">
        <v>3325</v>
      </c>
      <c r="BX117" s="243" t="s">
        <v>3325</v>
      </c>
      <c r="BY117" s="256"/>
      <c r="BZ117" s="256"/>
      <c r="CA117" s="256"/>
      <c r="CB117" s="256"/>
      <c r="CC117" s="256"/>
      <c r="CD117" s="256"/>
      <c r="CE117" s="256"/>
      <c r="CF117" s="245" t="s">
        <v>3445</v>
      </c>
      <c r="CG117" s="258"/>
      <c r="CH117" s="242"/>
      <c r="CI117" s="259"/>
      <c r="CJ117" s="259"/>
      <c r="CK117" s="259"/>
      <c r="CL117" s="259"/>
      <c r="CM117" s="259"/>
    </row>
    <row r="118" customFormat="1" customHeight="1" spans="1:91">
      <c r="A118" s="3">
        <f t="shared" si="19"/>
        <v>117</v>
      </c>
      <c r="B118" s="483" t="str">
        <f t="shared" si="20"/>
        <v>612321198004292611</v>
      </c>
      <c r="C118" s="230" t="s">
        <v>3311</v>
      </c>
      <c r="D118" s="4" t="s">
        <v>3392</v>
      </c>
      <c r="E118" s="4" t="s">
        <v>3851</v>
      </c>
      <c r="F118" s="4" t="s">
        <v>3852</v>
      </c>
      <c r="G118" s="198"/>
      <c r="H118" s="198"/>
      <c r="I118" s="198">
        <f t="shared" si="21"/>
        <v>0</v>
      </c>
      <c r="J118" s="4" t="s">
        <v>405</v>
      </c>
      <c r="K118" s="4" t="s">
        <v>3853</v>
      </c>
      <c r="L118" s="6"/>
      <c r="M118" s="4"/>
      <c r="N118" s="4"/>
      <c r="O118" s="4"/>
      <c r="P118" s="4"/>
      <c r="Q118" s="4"/>
      <c r="R118" s="4" t="s">
        <v>312</v>
      </c>
      <c r="S118" s="4"/>
      <c r="T118" s="4" t="s">
        <v>3314</v>
      </c>
      <c r="U118" s="252">
        <v>44995</v>
      </c>
      <c r="V118" s="233">
        <v>0</v>
      </c>
      <c r="W118" s="4" t="s">
        <v>3336</v>
      </c>
      <c r="X118" s="4" t="s">
        <v>3559</v>
      </c>
      <c r="Y118" s="4" t="s">
        <v>3316</v>
      </c>
      <c r="Z118" s="232" t="s">
        <v>3854</v>
      </c>
      <c r="AA118" s="4" t="s">
        <v>3855</v>
      </c>
      <c r="AB118" s="477" t="s">
        <v>3856</v>
      </c>
      <c r="AC118" s="4" t="s">
        <v>3857</v>
      </c>
      <c r="AD118" s="252">
        <v>46417</v>
      </c>
      <c r="AE118" s="234">
        <v>43</v>
      </c>
      <c r="AF118" s="4" t="s">
        <v>3389</v>
      </c>
      <c r="AG118" s="4" t="s">
        <v>3381</v>
      </c>
      <c r="AH118" s="4">
        <v>172</v>
      </c>
      <c r="AI118" s="4"/>
      <c r="AJ118" s="4" t="s">
        <v>3383</v>
      </c>
      <c r="AK118" s="4">
        <v>13999811097</v>
      </c>
      <c r="AL118" s="4">
        <v>15834086538</v>
      </c>
      <c r="AM118" s="4" t="s">
        <v>3518</v>
      </c>
      <c r="AN118" s="237" t="s">
        <v>3659</v>
      </c>
      <c r="AO118" s="4" t="s">
        <v>3858</v>
      </c>
      <c r="AP118" s="4"/>
      <c r="AQ118" s="4"/>
      <c r="AR118" s="253"/>
      <c r="AS118" s="253"/>
      <c r="AT118" s="253"/>
      <c r="AU118" s="239"/>
      <c r="AV118" s="254">
        <v>44995</v>
      </c>
      <c r="AW118" s="254">
        <v>45055</v>
      </c>
      <c r="AX118" s="255" t="s">
        <v>3324</v>
      </c>
      <c r="AY118" s="241" t="s">
        <v>3311</v>
      </c>
      <c r="AZ118" s="232">
        <v>44995</v>
      </c>
      <c r="BA118" s="232">
        <v>45382</v>
      </c>
      <c r="BB118" s="241">
        <v>2</v>
      </c>
      <c r="BC118" s="241" t="s">
        <v>3325</v>
      </c>
      <c r="BD118" s="241" t="s">
        <v>3325</v>
      </c>
      <c r="BE118" s="241" t="s">
        <v>3325</v>
      </c>
      <c r="BF118" s="241" t="s">
        <v>3325</v>
      </c>
      <c r="BG118" s="241">
        <v>0</v>
      </c>
      <c r="BH118" s="241">
        <v>0</v>
      </c>
      <c r="BI118" s="256"/>
      <c r="BJ118" s="242"/>
      <c r="BK118" s="243" t="s">
        <v>3325</v>
      </c>
      <c r="BL118" s="257"/>
      <c r="BM118" s="257"/>
      <c r="BN118" s="257"/>
      <c r="BO118" s="257"/>
      <c r="BP118" s="257"/>
      <c r="BQ118" s="242"/>
      <c r="BR118" s="244" t="s">
        <v>3723</v>
      </c>
      <c r="BS118" s="243" t="s">
        <v>3325</v>
      </c>
      <c r="BT118" s="243" t="s">
        <v>3325</v>
      </c>
      <c r="BU118" s="243" t="s">
        <v>3325</v>
      </c>
      <c r="BV118" s="243" t="s">
        <v>3325</v>
      </c>
      <c r="BW118" s="243" t="s">
        <v>3325</v>
      </c>
      <c r="BX118" s="243" t="s">
        <v>3325</v>
      </c>
      <c r="BY118" s="256"/>
      <c r="BZ118" s="243" t="s">
        <v>3325</v>
      </c>
      <c r="CA118" s="256"/>
      <c r="CB118" s="256"/>
      <c r="CC118" s="256"/>
      <c r="CD118" s="256"/>
      <c r="CE118" s="256"/>
      <c r="CF118" s="245" t="s">
        <v>3445</v>
      </c>
      <c r="CG118" s="258"/>
      <c r="CH118" s="242"/>
      <c r="CI118" s="259"/>
      <c r="CJ118" s="259"/>
      <c r="CK118" s="259"/>
      <c r="CL118" s="259"/>
      <c r="CM118" s="259"/>
    </row>
    <row r="119" customFormat="1" customHeight="1" spans="1:91">
      <c r="A119" s="3">
        <f t="shared" si="19"/>
        <v>118</v>
      </c>
      <c r="B119" s="483" t="str">
        <f t="shared" si="20"/>
        <v>130123199203023916</v>
      </c>
      <c r="C119" s="4" t="s">
        <v>3311</v>
      </c>
      <c r="D119" s="230" t="s">
        <v>3392</v>
      </c>
      <c r="E119" s="4" t="s">
        <v>3859</v>
      </c>
      <c r="F119" s="4" t="s">
        <v>583</v>
      </c>
      <c r="G119" s="198"/>
      <c r="H119" s="198"/>
      <c r="I119" s="198">
        <f t="shared" si="21"/>
        <v>0</v>
      </c>
      <c r="J119" s="4" t="s">
        <v>109</v>
      </c>
      <c r="K119" s="4" t="s">
        <v>3567</v>
      </c>
      <c r="L119" s="6"/>
      <c r="M119" s="4"/>
      <c r="N119" s="4"/>
      <c r="O119" s="4"/>
      <c r="P119" s="4"/>
      <c r="Q119" s="4"/>
      <c r="R119" s="4" t="s">
        <v>312</v>
      </c>
      <c r="S119" s="4"/>
      <c r="T119" s="4" t="s">
        <v>3314</v>
      </c>
      <c r="U119" s="252">
        <v>45033</v>
      </c>
      <c r="V119" s="233">
        <f ca="1" t="shared" ref="V119:V125" si="30">IF(U119="","",ROUND(YEARFRAC(U119,TODAY(),1),1))</f>
        <v>3.2</v>
      </c>
      <c r="W119" s="4" t="s">
        <v>3336</v>
      </c>
      <c r="X119" s="4" t="str">
        <f t="shared" ref="X119:X125" si="31">IF(MOD(RIGHT(LEFT(AB119,17)),2),"男","女")</f>
        <v>男</v>
      </c>
      <c r="Y119" s="4" t="s">
        <v>3316</v>
      </c>
      <c r="Z119" s="232" t="str">
        <f t="shared" ref="Z119:Z125" si="32">MID(AB119,7,4)&amp;"-"&amp;MID(AB119,11,2)&amp;"-"&amp;MID(AB119,13,2)</f>
        <v>1992-03-02</v>
      </c>
      <c r="AA119" s="4" t="s">
        <v>3860</v>
      </c>
      <c r="AB119" s="477" t="s">
        <v>584</v>
      </c>
      <c r="AC119" s="4" t="s">
        <v>3861</v>
      </c>
      <c r="AD119" s="252">
        <v>52283</v>
      </c>
      <c r="AE119" s="234">
        <f ca="1" t="shared" ref="AE119:AE125" si="33">YEAR(TODAY())-MID(AB119,7,4)</f>
        <v>34</v>
      </c>
      <c r="AF119" s="252" t="s">
        <v>3389</v>
      </c>
      <c r="AG119" s="252" t="s">
        <v>3381</v>
      </c>
      <c r="AH119" s="4">
        <v>178</v>
      </c>
      <c r="AI119" s="252" t="s">
        <v>3382</v>
      </c>
      <c r="AJ119" s="252" t="s">
        <v>3397</v>
      </c>
      <c r="AK119" s="4">
        <v>17736948866</v>
      </c>
      <c r="AL119" s="4">
        <v>18332399657</v>
      </c>
      <c r="AM119" s="252" t="s">
        <v>3518</v>
      </c>
      <c r="AN119" s="252" t="s">
        <v>3664</v>
      </c>
      <c r="AO119" s="252" t="s">
        <v>3862</v>
      </c>
      <c r="AP119" s="252"/>
      <c r="AQ119" s="253"/>
      <c r="AR119" s="253"/>
      <c r="AS119" s="253"/>
      <c r="AT119" s="253"/>
      <c r="AU119" s="239"/>
      <c r="AV119" s="254">
        <v>45033</v>
      </c>
      <c r="AW119" s="254">
        <v>45093</v>
      </c>
      <c r="AX119" s="255" t="s">
        <v>3324</v>
      </c>
      <c r="AY119" s="241" t="s">
        <v>3311</v>
      </c>
      <c r="AZ119" s="232">
        <v>45033</v>
      </c>
      <c r="BA119" s="232">
        <v>45473</v>
      </c>
      <c r="BB119" s="241">
        <v>2</v>
      </c>
      <c r="BC119" s="241" t="s">
        <v>3325</v>
      </c>
      <c r="BD119" s="241" t="s">
        <v>3325</v>
      </c>
      <c r="BE119" s="241" t="s">
        <v>3325</v>
      </c>
      <c r="BF119" s="241" t="s">
        <v>3325</v>
      </c>
      <c r="BG119" s="241">
        <v>0</v>
      </c>
      <c r="BH119" s="241">
        <v>0</v>
      </c>
      <c r="BI119" s="256"/>
      <c r="BJ119" s="242"/>
      <c r="BK119" s="243" t="s">
        <v>3325</v>
      </c>
      <c r="BL119" s="257"/>
      <c r="BM119" s="257"/>
      <c r="BN119" s="257"/>
      <c r="BO119" s="257"/>
      <c r="BP119" s="257"/>
      <c r="BQ119" s="242"/>
      <c r="BR119" s="244" t="s">
        <v>3453</v>
      </c>
      <c r="BS119" s="243" t="s">
        <v>3325</v>
      </c>
      <c r="BT119" s="243" t="s">
        <v>3325</v>
      </c>
      <c r="BU119" s="243"/>
      <c r="BV119" s="243" t="s">
        <v>3325</v>
      </c>
      <c r="BW119" s="243" t="s">
        <v>3325</v>
      </c>
      <c r="BX119" s="243" t="s">
        <v>3325</v>
      </c>
      <c r="BY119" s="256"/>
      <c r="BZ119" s="256"/>
      <c r="CA119" s="256"/>
      <c r="CB119" s="256"/>
      <c r="CC119" s="256"/>
      <c r="CD119" s="256"/>
      <c r="CE119" s="256"/>
      <c r="CF119" s="245" t="s">
        <v>3445</v>
      </c>
      <c r="CG119" s="258"/>
      <c r="CH119" s="242"/>
      <c r="CI119" s="259"/>
      <c r="CJ119" s="259"/>
      <c r="CK119" s="259"/>
      <c r="CL119" s="259"/>
      <c r="CM119" s="259"/>
    </row>
    <row r="120" customFormat="1" customHeight="1" spans="1:91">
      <c r="A120" s="3">
        <f t="shared" si="19"/>
        <v>119</v>
      </c>
      <c r="B120" s="155" t="str">
        <f t="shared" si="20"/>
        <v>23213119900718251X</v>
      </c>
      <c r="C120" s="230" t="s">
        <v>3311</v>
      </c>
      <c r="D120" s="230" t="s">
        <v>3392</v>
      </c>
      <c r="E120" s="230" t="s">
        <v>1415</v>
      </c>
      <c r="F120" s="230" t="s">
        <v>586</v>
      </c>
      <c r="G120" s="198">
        <v>0</v>
      </c>
      <c r="H120" s="198">
        <v>0</v>
      </c>
      <c r="I120" s="198">
        <f t="shared" si="21"/>
        <v>0</v>
      </c>
      <c r="J120" s="4" t="s">
        <v>109</v>
      </c>
      <c r="K120" s="4" t="s">
        <v>3863</v>
      </c>
      <c r="L120" s="6"/>
      <c r="M120" s="4"/>
      <c r="N120" s="4"/>
      <c r="O120" s="4"/>
      <c r="P120" s="4"/>
      <c r="Q120" s="4"/>
      <c r="R120" s="231" t="s">
        <v>312</v>
      </c>
      <c r="S120" s="3"/>
      <c r="T120" s="3" t="s">
        <v>3314</v>
      </c>
      <c r="U120" s="232">
        <v>43133</v>
      </c>
      <c r="V120" s="233">
        <f ca="1" t="shared" si="30"/>
        <v>8.4</v>
      </c>
      <c r="W120" s="230" t="s">
        <v>3336</v>
      </c>
      <c r="X120" s="234" t="str">
        <f t="shared" si="31"/>
        <v>男</v>
      </c>
      <c r="Y120" s="3" t="s">
        <v>3316</v>
      </c>
      <c r="Z120" s="232" t="str">
        <f t="shared" si="32"/>
        <v>1990-07-18</v>
      </c>
      <c r="AA120" s="235" t="s">
        <v>3864</v>
      </c>
      <c r="AB120" s="3" t="s">
        <v>587</v>
      </c>
      <c r="AC120" s="4" t="s">
        <v>3865</v>
      </c>
      <c r="AD120" s="247">
        <v>51647</v>
      </c>
      <c r="AE120" s="234">
        <f ca="1" t="shared" si="33"/>
        <v>36</v>
      </c>
      <c r="AF120" s="3" t="s">
        <v>3389</v>
      </c>
      <c r="AG120" s="3" t="s">
        <v>3381</v>
      </c>
      <c r="AH120" s="3">
        <v>170</v>
      </c>
      <c r="AI120" s="230" t="s">
        <v>3528</v>
      </c>
      <c r="AJ120" s="3" t="s">
        <v>3422</v>
      </c>
      <c r="AK120" s="230">
        <v>15047313770</v>
      </c>
      <c r="AL120" s="230">
        <v>15547743374</v>
      </c>
      <c r="AM120" s="236" t="s">
        <v>3518</v>
      </c>
      <c r="AN120" s="237">
        <v>41821</v>
      </c>
      <c r="AO120" s="236" t="s">
        <v>3866</v>
      </c>
      <c r="AP120" s="236" t="s">
        <v>253</v>
      </c>
      <c r="AQ120" s="238"/>
      <c r="AR120" s="238"/>
      <c r="AS120" s="238"/>
      <c r="AT120" s="238"/>
      <c r="AU120" s="239"/>
      <c r="AV120" s="240">
        <v>43133</v>
      </c>
      <c r="AW120" s="240">
        <v>43191</v>
      </c>
      <c r="AX120" s="241" t="s">
        <v>3324</v>
      </c>
      <c r="AY120" s="241" t="s">
        <v>3311</v>
      </c>
      <c r="AZ120" s="232">
        <v>44287</v>
      </c>
      <c r="BA120" s="232">
        <v>45747</v>
      </c>
      <c r="BB120" s="241">
        <v>2</v>
      </c>
      <c r="BC120" s="241" t="s">
        <v>3325</v>
      </c>
      <c r="BD120" s="241" t="s">
        <v>3325</v>
      </c>
      <c r="BE120" s="241" t="s">
        <v>3325</v>
      </c>
      <c r="BF120" s="241" t="s">
        <v>3325</v>
      </c>
      <c r="BG120" s="241">
        <v>1</v>
      </c>
      <c r="BH120" s="241">
        <v>2</v>
      </c>
      <c r="BI120" s="241"/>
      <c r="BJ120" s="242"/>
      <c r="BK120" s="243" t="s">
        <v>3325</v>
      </c>
      <c r="BL120" s="243"/>
      <c r="BM120" s="243"/>
      <c r="BN120" s="243" t="s">
        <v>3325</v>
      </c>
      <c r="BO120" s="243"/>
      <c r="BP120" s="243"/>
      <c r="BQ120" s="242"/>
      <c r="BR120" s="244" t="s">
        <v>3507</v>
      </c>
      <c r="BS120" s="243" t="s">
        <v>3325</v>
      </c>
      <c r="BT120" s="243" t="s">
        <v>3325</v>
      </c>
      <c r="BU120" s="243"/>
      <c r="BV120" s="243"/>
      <c r="BW120" s="243" t="s">
        <v>3325</v>
      </c>
      <c r="BX120" s="243"/>
      <c r="BY120" s="243"/>
      <c r="BZ120" s="243"/>
      <c r="CA120" s="243"/>
      <c r="CB120" s="243"/>
      <c r="CC120" s="243" t="s">
        <v>3325</v>
      </c>
      <c r="CD120" s="243"/>
      <c r="CE120" s="243"/>
      <c r="CF120" s="245"/>
      <c r="CG120" s="246" t="s">
        <v>3469</v>
      </c>
      <c r="CH120" s="242"/>
      <c r="CI120" s="35"/>
      <c r="CJ120" s="35"/>
      <c r="CK120" s="35"/>
      <c r="CL120" s="35"/>
      <c r="CM120" s="35"/>
    </row>
    <row r="121" customFormat="1" customHeight="1" spans="1:91">
      <c r="A121" s="3">
        <f t="shared" si="19"/>
        <v>120</v>
      </c>
      <c r="B121" s="483" t="str">
        <f t="shared" si="20"/>
        <v>142232198109278438</v>
      </c>
      <c r="C121" s="4" t="s">
        <v>3311</v>
      </c>
      <c r="D121" s="4" t="s">
        <v>3392</v>
      </c>
      <c r="E121" s="4" t="s">
        <v>1483</v>
      </c>
      <c r="F121" s="4" t="s">
        <v>589</v>
      </c>
      <c r="G121" s="198">
        <v>0</v>
      </c>
      <c r="H121" s="198"/>
      <c r="I121" s="198">
        <f t="shared" si="21"/>
        <v>0</v>
      </c>
      <c r="J121" s="4" t="s">
        <v>109</v>
      </c>
      <c r="K121" s="4" t="s">
        <v>3867</v>
      </c>
      <c r="L121" s="6"/>
      <c r="M121" s="4"/>
      <c r="N121" s="4"/>
      <c r="O121" s="4"/>
      <c r="P121" s="4"/>
      <c r="Q121" s="3"/>
      <c r="R121" s="4" t="s">
        <v>312</v>
      </c>
      <c r="S121" s="4"/>
      <c r="T121" s="4" t="s">
        <v>3314</v>
      </c>
      <c r="U121" s="252">
        <v>45036</v>
      </c>
      <c r="V121" s="233">
        <f ca="1" t="shared" si="30"/>
        <v>3.2</v>
      </c>
      <c r="W121" s="4" t="s">
        <v>3336</v>
      </c>
      <c r="X121" s="4" t="str">
        <f t="shared" si="31"/>
        <v>男</v>
      </c>
      <c r="Y121" s="4" t="s">
        <v>3316</v>
      </c>
      <c r="Z121" s="232" t="str">
        <f t="shared" si="32"/>
        <v>1981-09-27</v>
      </c>
      <c r="AA121" s="4" t="s">
        <v>3868</v>
      </c>
      <c r="AB121" s="477" t="s">
        <v>590</v>
      </c>
      <c r="AC121" s="4" t="s">
        <v>3869</v>
      </c>
      <c r="AD121" s="252">
        <v>50084</v>
      </c>
      <c r="AE121" s="234">
        <f ca="1" t="shared" si="33"/>
        <v>45</v>
      </c>
      <c r="AF121" s="3" t="s">
        <v>3389</v>
      </c>
      <c r="AG121" s="3" t="s">
        <v>3480</v>
      </c>
      <c r="AH121" s="3">
        <v>165</v>
      </c>
      <c r="AI121" s="230" t="s">
        <v>3450</v>
      </c>
      <c r="AJ121" s="3" t="s">
        <v>3383</v>
      </c>
      <c r="AK121" s="230">
        <v>15935009850</v>
      </c>
      <c r="AL121" s="230">
        <v>13753007051</v>
      </c>
      <c r="AM121" s="236" t="s">
        <v>3488</v>
      </c>
      <c r="AN121" s="263">
        <v>39263</v>
      </c>
      <c r="AO121" s="236" t="s">
        <v>3870</v>
      </c>
      <c r="AP121" s="236" t="s">
        <v>253</v>
      </c>
      <c r="AQ121" s="253"/>
      <c r="AR121" s="253"/>
      <c r="AS121" s="253"/>
      <c r="AT121" s="253"/>
      <c r="AU121" s="239"/>
      <c r="AV121" s="254">
        <v>45036</v>
      </c>
      <c r="AW121" s="254">
        <v>45096</v>
      </c>
      <c r="AX121" s="255" t="s">
        <v>3324</v>
      </c>
      <c r="AY121" s="241" t="s">
        <v>3311</v>
      </c>
      <c r="AZ121" s="232">
        <v>45036</v>
      </c>
      <c r="BA121" s="232">
        <v>45473</v>
      </c>
      <c r="BB121" s="241">
        <v>2</v>
      </c>
      <c r="BC121" s="241" t="s">
        <v>3325</v>
      </c>
      <c r="BD121" s="241" t="s">
        <v>3325</v>
      </c>
      <c r="BE121" s="241" t="s">
        <v>3325</v>
      </c>
      <c r="BF121" s="241" t="s">
        <v>3325</v>
      </c>
      <c r="BG121" s="241">
        <v>0</v>
      </c>
      <c r="BH121" s="241">
        <v>0</v>
      </c>
      <c r="BI121" s="256"/>
      <c r="BJ121" s="242"/>
      <c r="BK121" s="243" t="s">
        <v>3325</v>
      </c>
      <c r="BL121" s="257"/>
      <c r="BM121" s="257"/>
      <c r="BN121" s="257"/>
      <c r="BO121" s="257"/>
      <c r="BP121" s="257"/>
      <c r="BQ121" s="242"/>
      <c r="BR121" s="244" t="s">
        <v>3453</v>
      </c>
      <c r="BS121" s="243" t="s">
        <v>3325</v>
      </c>
      <c r="BT121" s="243" t="s">
        <v>3325</v>
      </c>
      <c r="BU121" s="243" t="s">
        <v>3325</v>
      </c>
      <c r="BV121" s="243" t="s">
        <v>3325</v>
      </c>
      <c r="BW121" s="243" t="s">
        <v>3325</v>
      </c>
      <c r="BX121" s="243" t="s">
        <v>3325</v>
      </c>
      <c r="BY121" s="256"/>
      <c r="BZ121" s="256"/>
      <c r="CA121" s="256"/>
      <c r="CB121" s="256"/>
      <c r="CC121" s="256"/>
      <c r="CD121" s="256"/>
      <c r="CE121" s="256"/>
      <c r="CF121" s="245" t="s">
        <v>3445</v>
      </c>
      <c r="CG121" s="258"/>
      <c r="CH121" s="242"/>
      <c r="CI121" s="259"/>
      <c r="CJ121" s="259"/>
      <c r="CK121" s="259"/>
      <c r="CL121" s="259"/>
      <c r="CM121" s="259"/>
    </row>
    <row r="122" customFormat="1" customHeight="1" spans="1:91">
      <c r="A122" s="3">
        <f t="shared" si="19"/>
        <v>121</v>
      </c>
      <c r="B122" s="483" t="str">
        <f t="shared" si="20"/>
        <v>130521198801217037</v>
      </c>
      <c r="C122" s="4" t="s">
        <v>3311</v>
      </c>
      <c r="D122" s="230" t="s">
        <v>3392</v>
      </c>
      <c r="E122" s="230" t="s">
        <v>3871</v>
      </c>
      <c r="F122" s="230" t="s">
        <v>592</v>
      </c>
      <c r="G122" s="198"/>
      <c r="H122" s="198"/>
      <c r="I122" s="198">
        <f t="shared" si="21"/>
        <v>0</v>
      </c>
      <c r="J122" s="4" t="s">
        <v>109</v>
      </c>
      <c r="K122" s="4" t="s">
        <v>3567</v>
      </c>
      <c r="L122" s="6"/>
      <c r="M122" s="4"/>
      <c r="N122" s="4"/>
      <c r="O122" s="4"/>
      <c r="P122" s="4"/>
      <c r="Q122" s="4"/>
      <c r="R122" s="231" t="s">
        <v>312</v>
      </c>
      <c r="S122" s="3"/>
      <c r="T122" s="3" t="s">
        <v>3314</v>
      </c>
      <c r="U122" s="232">
        <v>45079</v>
      </c>
      <c r="V122" s="233">
        <f ca="1" t="shared" si="30"/>
        <v>3.1</v>
      </c>
      <c r="W122" s="248" t="s">
        <v>3336</v>
      </c>
      <c r="X122" s="234" t="str">
        <f t="shared" si="31"/>
        <v>男</v>
      </c>
      <c r="Y122" s="3" t="s">
        <v>3316</v>
      </c>
      <c r="Z122" s="232" t="str">
        <f t="shared" si="32"/>
        <v>1988-01-21</v>
      </c>
      <c r="AA122" s="249" t="s">
        <v>3872</v>
      </c>
      <c r="AB122" s="476" t="s">
        <v>593</v>
      </c>
      <c r="AC122" s="4" t="s">
        <v>3415</v>
      </c>
      <c r="AD122" s="247">
        <v>49800</v>
      </c>
      <c r="AE122" s="234">
        <f ca="1" t="shared" si="33"/>
        <v>38</v>
      </c>
      <c r="AF122" s="3" t="s">
        <v>3389</v>
      </c>
      <c r="AG122" s="3" t="s">
        <v>3480</v>
      </c>
      <c r="AH122" s="3">
        <v>170</v>
      </c>
      <c r="AI122" s="230"/>
      <c r="AJ122" s="3" t="s">
        <v>3383</v>
      </c>
      <c r="AK122" s="230">
        <v>15030902052</v>
      </c>
      <c r="AL122" s="230">
        <v>13473075648</v>
      </c>
      <c r="AM122" s="236" t="s">
        <v>3488</v>
      </c>
      <c r="AN122" s="237" t="s">
        <v>3873</v>
      </c>
      <c r="AO122" s="236" t="s">
        <v>3874</v>
      </c>
      <c r="AP122" s="236" t="s">
        <v>3875</v>
      </c>
      <c r="AQ122" s="238"/>
      <c r="AR122" s="238"/>
      <c r="AS122" s="238"/>
      <c r="AT122" s="238"/>
      <c r="AU122" s="239"/>
      <c r="AV122" s="240">
        <v>45079</v>
      </c>
      <c r="AW122" s="240">
        <v>45139</v>
      </c>
      <c r="AX122" s="241" t="s">
        <v>3324</v>
      </c>
      <c r="AY122" s="241" t="s">
        <v>3311</v>
      </c>
      <c r="AZ122" s="240">
        <v>45079</v>
      </c>
      <c r="BA122" s="232">
        <v>45473</v>
      </c>
      <c r="BB122" s="241">
        <v>2</v>
      </c>
      <c r="BC122" s="241" t="s">
        <v>3325</v>
      </c>
      <c r="BD122" s="241" t="s">
        <v>3325</v>
      </c>
      <c r="BE122" s="241" t="s">
        <v>3325</v>
      </c>
      <c r="BF122" s="241" t="s">
        <v>3325</v>
      </c>
      <c r="BG122" s="241">
        <v>0</v>
      </c>
      <c r="BH122" s="241">
        <v>0</v>
      </c>
      <c r="BI122" s="241"/>
      <c r="BJ122" s="242"/>
      <c r="BK122" s="243" t="s">
        <v>3325</v>
      </c>
      <c r="BL122" s="243"/>
      <c r="BM122" s="243"/>
      <c r="BN122" s="243"/>
      <c r="BO122" s="243"/>
      <c r="BP122" s="243"/>
      <c r="BQ122" s="242"/>
      <c r="BR122" s="244" t="s">
        <v>3426</v>
      </c>
      <c r="BS122" s="243" t="s">
        <v>3325</v>
      </c>
      <c r="BT122" s="243" t="s">
        <v>3325</v>
      </c>
      <c r="BU122" s="243" t="s">
        <v>3325</v>
      </c>
      <c r="BV122" s="243" t="s">
        <v>3325</v>
      </c>
      <c r="BW122" s="243" t="s">
        <v>3325</v>
      </c>
      <c r="BX122" s="243" t="s">
        <v>3325</v>
      </c>
      <c r="BY122" s="243"/>
      <c r="BZ122" s="243"/>
      <c r="CA122" s="243"/>
      <c r="CB122" s="243"/>
      <c r="CC122" s="243"/>
      <c r="CD122" s="243"/>
      <c r="CE122" s="243"/>
      <c r="CF122" s="245" t="s">
        <v>3445</v>
      </c>
      <c r="CG122" s="246"/>
      <c r="CH122" s="242"/>
      <c r="CI122" s="35"/>
      <c r="CJ122" s="35"/>
      <c r="CK122" s="35"/>
      <c r="CL122" s="35"/>
      <c r="CM122" s="35"/>
    </row>
    <row r="123" customFormat="1" customHeight="1" spans="1:91">
      <c r="A123" s="3">
        <f t="shared" si="19"/>
        <v>122</v>
      </c>
      <c r="B123" s="483" t="str">
        <f t="shared" si="20"/>
        <v>370883198101151639</v>
      </c>
      <c r="C123" s="4" t="s">
        <v>3311</v>
      </c>
      <c r="D123" s="4" t="s">
        <v>3392</v>
      </c>
      <c r="E123" s="4" t="s">
        <v>3876</v>
      </c>
      <c r="F123" s="4" t="s">
        <v>595</v>
      </c>
      <c r="G123" s="198"/>
      <c r="H123" s="198"/>
      <c r="I123" s="198">
        <f t="shared" si="21"/>
        <v>0</v>
      </c>
      <c r="J123" s="4" t="s">
        <v>109</v>
      </c>
      <c r="K123" s="4" t="s">
        <v>3499</v>
      </c>
      <c r="L123" s="6"/>
      <c r="M123" s="4"/>
      <c r="N123" s="4"/>
      <c r="O123" s="4"/>
      <c r="P123" s="4"/>
      <c r="Q123" s="265"/>
      <c r="R123" s="4" t="s">
        <v>312</v>
      </c>
      <c r="S123" s="253"/>
      <c r="T123" s="4" t="s">
        <v>3314</v>
      </c>
      <c r="U123" s="232">
        <v>45082</v>
      </c>
      <c r="V123" s="233">
        <f ca="1" t="shared" si="30"/>
        <v>3.1</v>
      </c>
      <c r="W123" s="4" t="s">
        <v>3336</v>
      </c>
      <c r="X123" s="4" t="str">
        <f t="shared" si="31"/>
        <v>男</v>
      </c>
      <c r="Y123" s="4" t="s">
        <v>3316</v>
      </c>
      <c r="Z123" s="232" t="str">
        <f t="shared" si="32"/>
        <v>1981-01-15</v>
      </c>
      <c r="AA123" s="249" t="s">
        <v>3877</v>
      </c>
      <c r="AB123" s="477" t="s">
        <v>596</v>
      </c>
      <c r="AC123" s="4" t="s">
        <v>3663</v>
      </c>
      <c r="AD123" s="252">
        <v>46424</v>
      </c>
      <c r="AE123" s="234">
        <f ca="1" t="shared" si="33"/>
        <v>45</v>
      </c>
      <c r="AF123" s="3" t="s">
        <v>3389</v>
      </c>
      <c r="AG123" s="3" t="s">
        <v>3381</v>
      </c>
      <c r="AH123" s="4">
        <v>174</v>
      </c>
      <c r="AI123" s="4" t="s">
        <v>3382</v>
      </c>
      <c r="AJ123" s="4"/>
      <c r="AK123" s="4">
        <v>15849909747</v>
      </c>
      <c r="AL123" s="4">
        <v>15147954298</v>
      </c>
      <c r="AM123" s="252" t="s">
        <v>3488</v>
      </c>
      <c r="AN123" s="252">
        <v>36708</v>
      </c>
      <c r="AO123" s="4" t="s">
        <v>3878</v>
      </c>
      <c r="AP123" s="4" t="s">
        <v>3879</v>
      </c>
      <c r="AQ123" s="253"/>
      <c r="AR123" s="253"/>
      <c r="AS123" s="253"/>
      <c r="AT123" s="253"/>
      <c r="AU123" s="239"/>
      <c r="AV123" s="240">
        <v>45082</v>
      </c>
      <c r="AW123" s="240">
        <v>45142</v>
      </c>
      <c r="AX123" s="241" t="s">
        <v>3324</v>
      </c>
      <c r="AY123" s="241" t="s">
        <v>3311</v>
      </c>
      <c r="AZ123" s="240">
        <v>45082</v>
      </c>
      <c r="BA123" s="232">
        <v>45473</v>
      </c>
      <c r="BB123" s="241">
        <v>2</v>
      </c>
      <c r="BC123" s="241" t="s">
        <v>3325</v>
      </c>
      <c r="BD123" s="241" t="s">
        <v>3325</v>
      </c>
      <c r="BE123" s="241" t="s">
        <v>3325</v>
      </c>
      <c r="BF123" s="241" t="s">
        <v>3325</v>
      </c>
      <c r="BG123" s="241">
        <v>0</v>
      </c>
      <c r="BH123" s="241">
        <v>0</v>
      </c>
      <c r="BI123" s="256"/>
      <c r="BJ123" s="242"/>
      <c r="BK123" s="243" t="s">
        <v>3325</v>
      </c>
      <c r="BL123" s="257"/>
      <c r="BM123" s="257"/>
      <c r="BN123" s="257"/>
      <c r="BO123" s="257"/>
      <c r="BP123" s="257"/>
      <c r="BQ123" s="242"/>
      <c r="BR123" s="244" t="s">
        <v>3426</v>
      </c>
      <c r="BS123" s="243" t="s">
        <v>3325</v>
      </c>
      <c r="BT123" s="243" t="s">
        <v>3325</v>
      </c>
      <c r="BU123" s="243" t="s">
        <v>3325</v>
      </c>
      <c r="BV123" s="243" t="s">
        <v>3325</v>
      </c>
      <c r="BW123" s="243" t="s">
        <v>3325</v>
      </c>
      <c r="BX123" s="243" t="s">
        <v>3325</v>
      </c>
      <c r="BY123" s="243"/>
      <c r="BZ123" s="243"/>
      <c r="CA123" s="243"/>
      <c r="CB123" s="243"/>
      <c r="CC123" s="243"/>
      <c r="CD123" s="243"/>
      <c r="CE123" s="243"/>
      <c r="CF123" s="245" t="s">
        <v>3445</v>
      </c>
      <c r="CG123" s="246"/>
      <c r="CH123" s="242"/>
      <c r="CI123" s="35"/>
      <c r="CJ123" s="35"/>
      <c r="CK123" s="35"/>
      <c r="CL123" s="35"/>
      <c r="CM123" s="35"/>
    </row>
    <row r="124" customFormat="1" customHeight="1" spans="1:91">
      <c r="A124" s="3">
        <f t="shared" si="19"/>
        <v>123</v>
      </c>
      <c r="B124" s="483" t="str">
        <f t="shared" si="20"/>
        <v>370882198010084219</v>
      </c>
      <c r="C124" s="4" t="s">
        <v>3311</v>
      </c>
      <c r="D124" s="230" t="s">
        <v>3392</v>
      </c>
      <c r="E124" s="230" t="s">
        <v>3880</v>
      </c>
      <c r="F124" s="230" t="s">
        <v>598</v>
      </c>
      <c r="G124" s="198"/>
      <c r="H124" s="198"/>
      <c r="I124" s="198">
        <f t="shared" si="21"/>
        <v>0</v>
      </c>
      <c r="J124" s="4" t="s">
        <v>109</v>
      </c>
      <c r="K124" s="4" t="s">
        <v>3567</v>
      </c>
      <c r="L124" s="6"/>
      <c r="M124" s="4"/>
      <c r="N124" s="4"/>
      <c r="O124" s="4"/>
      <c r="P124" s="4"/>
      <c r="Q124" s="4"/>
      <c r="R124" s="231" t="s">
        <v>312</v>
      </c>
      <c r="S124" s="3"/>
      <c r="T124" s="3" t="s">
        <v>3314</v>
      </c>
      <c r="U124" s="232">
        <v>45084</v>
      </c>
      <c r="V124" s="233">
        <f ca="1" t="shared" si="30"/>
        <v>3.1</v>
      </c>
      <c r="W124" s="248" t="s">
        <v>3336</v>
      </c>
      <c r="X124" s="234" t="str">
        <f t="shared" si="31"/>
        <v>男</v>
      </c>
      <c r="Y124" s="3" t="s">
        <v>3316</v>
      </c>
      <c r="Z124" s="232" t="str">
        <f t="shared" si="32"/>
        <v>1980-10-08</v>
      </c>
      <c r="AA124" s="249" t="s">
        <v>3881</v>
      </c>
      <c r="AB124" s="476" t="s">
        <v>599</v>
      </c>
      <c r="AC124" s="4" t="s">
        <v>3882</v>
      </c>
      <c r="AD124" s="247">
        <v>47432</v>
      </c>
      <c r="AE124" s="234">
        <f ca="1" t="shared" si="33"/>
        <v>46</v>
      </c>
      <c r="AF124" s="3" t="s">
        <v>3389</v>
      </c>
      <c r="AG124" s="3" t="s">
        <v>3381</v>
      </c>
      <c r="AH124" s="3">
        <v>170</v>
      </c>
      <c r="AI124" s="230"/>
      <c r="AJ124" s="3" t="s">
        <v>3397</v>
      </c>
      <c r="AK124" s="230">
        <v>15154762232</v>
      </c>
      <c r="AL124" s="230">
        <v>13645478299</v>
      </c>
      <c r="AM124" s="236" t="s">
        <v>3518</v>
      </c>
      <c r="AN124" s="237">
        <v>36342</v>
      </c>
      <c r="AO124" s="236" t="s">
        <v>3883</v>
      </c>
      <c r="AP124" s="236"/>
      <c r="AQ124" s="238"/>
      <c r="AR124" s="238"/>
      <c r="AS124" s="238"/>
      <c r="AT124" s="238"/>
      <c r="AU124" s="239"/>
      <c r="AV124" s="240">
        <v>45084</v>
      </c>
      <c r="AW124" s="240">
        <v>45144</v>
      </c>
      <c r="AX124" s="241" t="s">
        <v>3324</v>
      </c>
      <c r="AY124" s="241" t="s">
        <v>3311</v>
      </c>
      <c r="AZ124" s="240">
        <v>45084</v>
      </c>
      <c r="BA124" s="232">
        <v>45473</v>
      </c>
      <c r="BB124" s="241">
        <v>2</v>
      </c>
      <c r="BC124" s="241" t="s">
        <v>3325</v>
      </c>
      <c r="BD124" s="241" t="s">
        <v>3325</v>
      </c>
      <c r="BE124" s="241" t="s">
        <v>3325</v>
      </c>
      <c r="BF124" s="241" t="s">
        <v>3325</v>
      </c>
      <c r="BG124" s="241">
        <v>0</v>
      </c>
      <c r="BH124" s="241">
        <v>0</v>
      </c>
      <c r="BI124" s="241"/>
      <c r="BJ124" s="242"/>
      <c r="BK124" s="243" t="s">
        <v>3325</v>
      </c>
      <c r="BL124" s="243"/>
      <c r="BM124" s="243"/>
      <c r="BN124" s="243"/>
      <c r="BO124" s="243"/>
      <c r="BP124" s="243"/>
      <c r="BQ124" s="242"/>
      <c r="BR124" s="244" t="s">
        <v>3426</v>
      </c>
      <c r="BS124" s="243" t="s">
        <v>3325</v>
      </c>
      <c r="BT124" s="243" t="s">
        <v>3325</v>
      </c>
      <c r="BU124" s="243" t="s">
        <v>3325</v>
      </c>
      <c r="BV124" s="243" t="s">
        <v>3325</v>
      </c>
      <c r="BW124" s="243" t="s">
        <v>3325</v>
      </c>
      <c r="BX124" s="243" t="s">
        <v>3325</v>
      </c>
      <c r="BY124" s="243"/>
      <c r="BZ124" s="243"/>
      <c r="CA124" s="243"/>
      <c r="CB124" s="243"/>
      <c r="CC124" s="243"/>
      <c r="CD124" s="243"/>
      <c r="CE124" s="243"/>
      <c r="CF124" s="245" t="s">
        <v>3445</v>
      </c>
      <c r="CG124" s="246"/>
      <c r="CH124" s="242"/>
      <c r="CI124" s="35"/>
      <c r="CJ124" s="35"/>
      <c r="CK124" s="35"/>
      <c r="CL124" s="35"/>
      <c r="CM124" s="35"/>
    </row>
    <row r="125" customFormat="1" customHeight="1" spans="1:91">
      <c r="A125" s="3">
        <f t="shared" si="19"/>
        <v>124</v>
      </c>
      <c r="B125" s="483" t="str">
        <f t="shared" si="20"/>
        <v>41048219780809501X</v>
      </c>
      <c r="C125" s="4" t="s">
        <v>3311</v>
      </c>
      <c r="D125" s="230" t="s">
        <v>3392</v>
      </c>
      <c r="E125" s="230" t="s">
        <v>3884</v>
      </c>
      <c r="F125" s="230" t="s">
        <v>601</v>
      </c>
      <c r="G125" s="198"/>
      <c r="H125" s="198"/>
      <c r="I125" s="198">
        <f t="shared" si="21"/>
        <v>0</v>
      </c>
      <c r="J125" s="4" t="s">
        <v>109</v>
      </c>
      <c r="K125" s="4" t="s">
        <v>3567</v>
      </c>
      <c r="L125" s="6"/>
      <c r="M125" s="4"/>
      <c r="N125" s="4"/>
      <c r="O125" s="4"/>
      <c r="P125" s="4"/>
      <c r="Q125" s="4"/>
      <c r="R125" s="231" t="s">
        <v>312</v>
      </c>
      <c r="S125" s="3"/>
      <c r="T125" s="3" t="s">
        <v>3314</v>
      </c>
      <c r="U125" s="232">
        <v>45085</v>
      </c>
      <c r="V125" s="233">
        <f ca="1" t="shared" si="30"/>
        <v>3.1</v>
      </c>
      <c r="W125" s="248" t="s">
        <v>3336</v>
      </c>
      <c r="X125" s="234" t="str">
        <f t="shared" si="31"/>
        <v>男</v>
      </c>
      <c r="Y125" s="3" t="s">
        <v>3316</v>
      </c>
      <c r="Z125" s="232" t="str">
        <f t="shared" si="32"/>
        <v>1978-08-09</v>
      </c>
      <c r="AA125" s="249" t="s">
        <v>3885</v>
      </c>
      <c r="AB125" s="476" t="s">
        <v>602</v>
      </c>
      <c r="AC125" s="4" t="s">
        <v>3886</v>
      </c>
      <c r="AD125" s="247">
        <v>51983</v>
      </c>
      <c r="AE125" s="234">
        <f ca="1" t="shared" si="33"/>
        <v>48</v>
      </c>
      <c r="AF125" s="3" t="s">
        <v>3389</v>
      </c>
      <c r="AG125" s="3" t="s">
        <v>3381</v>
      </c>
      <c r="AH125" s="3">
        <v>170</v>
      </c>
      <c r="AI125" s="230"/>
      <c r="AJ125" s="3" t="s">
        <v>3422</v>
      </c>
      <c r="AK125" s="230">
        <v>18211985987</v>
      </c>
      <c r="AL125" s="230">
        <v>13526937897</v>
      </c>
      <c r="AM125" s="236" t="s">
        <v>3488</v>
      </c>
      <c r="AN125" s="237">
        <v>41820</v>
      </c>
      <c r="AO125" s="236" t="s">
        <v>3887</v>
      </c>
      <c r="AP125" s="236" t="s">
        <v>3888</v>
      </c>
      <c r="AQ125" s="238"/>
      <c r="AR125" s="238"/>
      <c r="AS125" s="238"/>
      <c r="AT125" s="238"/>
      <c r="AU125" s="239"/>
      <c r="AV125" s="240">
        <v>45085</v>
      </c>
      <c r="AW125" s="240">
        <v>45145</v>
      </c>
      <c r="AX125" s="241" t="s">
        <v>3324</v>
      </c>
      <c r="AY125" s="241" t="s">
        <v>3311</v>
      </c>
      <c r="AZ125" s="240">
        <v>45085</v>
      </c>
      <c r="BA125" s="232">
        <v>45473</v>
      </c>
      <c r="BB125" s="241">
        <v>2</v>
      </c>
      <c r="BC125" s="241" t="s">
        <v>3325</v>
      </c>
      <c r="BD125" s="241" t="s">
        <v>3325</v>
      </c>
      <c r="BE125" s="241" t="s">
        <v>3325</v>
      </c>
      <c r="BF125" s="241" t="s">
        <v>3325</v>
      </c>
      <c r="BG125" s="241">
        <v>0</v>
      </c>
      <c r="BH125" s="241">
        <v>0</v>
      </c>
      <c r="BI125" s="241"/>
      <c r="BJ125" s="242"/>
      <c r="BK125" s="243" t="s">
        <v>3325</v>
      </c>
      <c r="BL125" s="243"/>
      <c r="BM125" s="243"/>
      <c r="BN125" s="243"/>
      <c r="BO125" s="243"/>
      <c r="BP125" s="243"/>
      <c r="BQ125" s="242"/>
      <c r="BR125" s="244" t="s">
        <v>3426</v>
      </c>
      <c r="BS125" s="243" t="s">
        <v>3325</v>
      </c>
      <c r="BT125" s="243" t="s">
        <v>3325</v>
      </c>
      <c r="BU125" s="243" t="s">
        <v>3325</v>
      </c>
      <c r="BV125" s="243" t="s">
        <v>3325</v>
      </c>
      <c r="BW125" s="243" t="s">
        <v>3325</v>
      </c>
      <c r="BX125" s="243" t="s">
        <v>3325</v>
      </c>
      <c r="BY125" s="243"/>
      <c r="BZ125" s="243" t="s">
        <v>3325</v>
      </c>
      <c r="CA125" s="243"/>
      <c r="CB125" s="243"/>
      <c r="CC125" s="243"/>
      <c r="CD125" s="243"/>
      <c r="CE125" s="243"/>
      <c r="CF125" s="245" t="s">
        <v>3445</v>
      </c>
      <c r="CG125" s="246"/>
      <c r="CH125" s="242"/>
      <c r="CI125" s="35"/>
      <c r="CJ125" s="35"/>
      <c r="CK125" s="35"/>
      <c r="CL125" s="35"/>
      <c r="CM125" s="35"/>
    </row>
    <row r="126" customFormat="1" customHeight="1" spans="1:91">
      <c r="A126" s="3">
        <f t="shared" si="19"/>
        <v>125</v>
      </c>
      <c r="B126" s="483" t="str">
        <f t="shared" si="20"/>
        <v>370883198212236512</v>
      </c>
      <c r="C126" s="4" t="s">
        <v>3311</v>
      </c>
      <c r="D126" s="230" t="s">
        <v>3392</v>
      </c>
      <c r="E126" s="230" t="s">
        <v>3889</v>
      </c>
      <c r="F126" s="230" t="s">
        <v>489</v>
      </c>
      <c r="G126" s="198"/>
      <c r="H126" s="198"/>
      <c r="I126" s="198">
        <f t="shared" si="21"/>
        <v>0</v>
      </c>
      <c r="J126" s="230" t="s">
        <v>109</v>
      </c>
      <c r="K126" s="4" t="s">
        <v>3499</v>
      </c>
      <c r="L126" s="6"/>
      <c r="M126" s="4"/>
      <c r="N126" s="4"/>
      <c r="O126" s="4"/>
      <c r="P126" s="4"/>
      <c r="Q126" s="4"/>
      <c r="R126" s="231" t="s">
        <v>312</v>
      </c>
      <c r="S126" s="3"/>
      <c r="T126" s="3" t="s">
        <v>3314</v>
      </c>
      <c r="U126" s="232">
        <v>45093</v>
      </c>
      <c r="V126" s="233">
        <v>0</v>
      </c>
      <c r="W126" s="248" t="s">
        <v>3336</v>
      </c>
      <c r="X126" s="234" t="s">
        <v>3559</v>
      </c>
      <c r="Y126" s="3" t="s">
        <v>3316</v>
      </c>
      <c r="Z126" s="232" t="s">
        <v>3890</v>
      </c>
      <c r="AA126" s="235" t="s">
        <v>3891</v>
      </c>
      <c r="AB126" s="476" t="s">
        <v>490</v>
      </c>
      <c r="AC126" s="4" t="s">
        <v>3663</v>
      </c>
      <c r="AD126" s="247">
        <v>49755</v>
      </c>
      <c r="AE126" s="234">
        <v>41</v>
      </c>
      <c r="AF126" s="3" t="s">
        <v>3421</v>
      </c>
      <c r="AG126" s="3" t="s">
        <v>3381</v>
      </c>
      <c r="AH126" s="3">
        <v>170</v>
      </c>
      <c r="AI126" s="230" t="s">
        <v>3382</v>
      </c>
      <c r="AJ126" s="3" t="s">
        <v>3383</v>
      </c>
      <c r="AK126" s="230">
        <v>15653773002</v>
      </c>
      <c r="AL126" s="230">
        <v>15092793055</v>
      </c>
      <c r="AM126" s="236" t="s">
        <v>3318</v>
      </c>
      <c r="AN126" s="237">
        <v>2012</v>
      </c>
      <c r="AO126" s="236" t="s">
        <v>3892</v>
      </c>
      <c r="AP126" s="236" t="s">
        <v>3356</v>
      </c>
      <c r="AQ126" s="238"/>
      <c r="AR126" s="238"/>
      <c r="AS126" s="238"/>
      <c r="AT126" s="238"/>
      <c r="AU126" s="239"/>
      <c r="AV126" s="240">
        <v>45093</v>
      </c>
      <c r="AW126" s="240">
        <v>45153</v>
      </c>
      <c r="AX126" s="241" t="s">
        <v>3324</v>
      </c>
      <c r="AY126" s="241" t="s">
        <v>3311</v>
      </c>
      <c r="AZ126" s="232">
        <v>45093</v>
      </c>
      <c r="BA126" s="232">
        <v>45473</v>
      </c>
      <c r="BB126" s="241">
        <v>2</v>
      </c>
      <c r="BC126" s="241" t="s">
        <v>3325</v>
      </c>
      <c r="BD126" s="241" t="s">
        <v>3325</v>
      </c>
      <c r="BE126" s="241" t="s">
        <v>3325</v>
      </c>
      <c r="BF126" s="241" t="s">
        <v>3325</v>
      </c>
      <c r="BG126" s="241">
        <v>0</v>
      </c>
      <c r="BH126" s="241">
        <v>0</v>
      </c>
      <c r="BI126" s="241"/>
      <c r="BJ126" s="242"/>
      <c r="BK126" s="243" t="s">
        <v>3325</v>
      </c>
      <c r="BL126" s="243"/>
      <c r="BM126" s="243"/>
      <c r="BN126" s="243"/>
      <c r="BO126" s="243"/>
      <c r="BP126" s="243"/>
      <c r="BQ126" s="242"/>
      <c r="BR126" s="244" t="s">
        <v>3749</v>
      </c>
      <c r="BS126" s="243" t="s">
        <v>3325</v>
      </c>
      <c r="BT126" s="243" t="s">
        <v>3325</v>
      </c>
      <c r="BU126" s="243" t="s">
        <v>3325</v>
      </c>
      <c r="BV126" s="243" t="s">
        <v>3325</v>
      </c>
      <c r="BW126" s="243" t="s">
        <v>3325</v>
      </c>
      <c r="BX126" s="243" t="s">
        <v>3325</v>
      </c>
      <c r="BY126" s="243"/>
      <c r="BZ126" s="243" t="s">
        <v>3325</v>
      </c>
      <c r="CA126" s="243"/>
      <c r="CB126" s="243"/>
      <c r="CC126" s="243"/>
      <c r="CD126" s="243"/>
      <c r="CE126" s="243"/>
      <c r="CF126" s="245" t="s">
        <v>3445</v>
      </c>
      <c r="CG126" s="246"/>
      <c r="CH126" s="242"/>
      <c r="CI126" s="35"/>
      <c r="CJ126" s="35"/>
      <c r="CK126" s="35"/>
      <c r="CL126" s="35"/>
      <c r="CM126" s="35"/>
    </row>
    <row r="127" customFormat="1" customHeight="1" spans="1:91">
      <c r="A127" s="3">
        <f t="shared" si="19"/>
        <v>126</v>
      </c>
      <c r="B127" s="483" t="str">
        <f t="shared" si="20"/>
        <v>150428198005232319</v>
      </c>
      <c r="C127" s="4" t="s">
        <v>3311</v>
      </c>
      <c r="D127" s="230" t="s">
        <v>3392</v>
      </c>
      <c r="E127" s="230" t="s">
        <v>3893</v>
      </c>
      <c r="F127" s="230" t="s">
        <v>604</v>
      </c>
      <c r="G127" s="198"/>
      <c r="H127" s="198"/>
      <c r="I127" s="198">
        <f t="shared" si="21"/>
        <v>0</v>
      </c>
      <c r="J127" s="4" t="s">
        <v>109</v>
      </c>
      <c r="K127" s="4" t="s">
        <v>3741</v>
      </c>
      <c r="L127" s="6"/>
      <c r="M127" s="4"/>
      <c r="N127" s="4"/>
      <c r="O127" s="4"/>
      <c r="P127" s="4"/>
      <c r="Q127" s="4"/>
      <c r="R127" s="231" t="s">
        <v>312</v>
      </c>
      <c r="S127" s="3"/>
      <c r="T127" s="3" t="s">
        <v>3314</v>
      </c>
      <c r="U127" s="232">
        <v>45096</v>
      </c>
      <c r="V127" s="233">
        <v>0</v>
      </c>
      <c r="W127" s="248" t="s">
        <v>3336</v>
      </c>
      <c r="X127" s="234" t="s">
        <v>3559</v>
      </c>
      <c r="Y127" s="3" t="s">
        <v>3638</v>
      </c>
      <c r="Z127" s="232" t="s">
        <v>3894</v>
      </c>
      <c r="AA127" s="235" t="s">
        <v>3895</v>
      </c>
      <c r="AB127" s="476" t="s">
        <v>605</v>
      </c>
      <c r="AC127" s="4" t="s">
        <v>3640</v>
      </c>
      <c r="AD127" s="247">
        <v>50340</v>
      </c>
      <c r="AE127" s="234">
        <v>43</v>
      </c>
      <c r="AF127" s="3" t="s">
        <v>3389</v>
      </c>
      <c r="AG127" s="3" t="s">
        <v>3381</v>
      </c>
      <c r="AH127" s="3">
        <v>162</v>
      </c>
      <c r="AI127" s="230"/>
      <c r="AJ127" s="3" t="s">
        <v>3422</v>
      </c>
      <c r="AK127" s="230">
        <v>18347634928</v>
      </c>
      <c r="AL127" s="230">
        <v>15247661835</v>
      </c>
      <c r="AM127" s="236" t="s">
        <v>3518</v>
      </c>
      <c r="AN127" s="237">
        <v>36312</v>
      </c>
      <c r="AO127" s="236" t="s">
        <v>3794</v>
      </c>
      <c r="AP127" s="236"/>
      <c r="AQ127" s="238"/>
      <c r="AR127" s="238"/>
      <c r="AS127" s="238"/>
      <c r="AT127" s="238"/>
      <c r="AU127" s="239"/>
      <c r="AV127" s="240">
        <v>45096</v>
      </c>
      <c r="AW127" s="240">
        <v>45156</v>
      </c>
      <c r="AX127" s="241" t="s">
        <v>3324</v>
      </c>
      <c r="AY127" s="241" t="s">
        <v>3311</v>
      </c>
      <c r="AZ127" s="232">
        <v>45096</v>
      </c>
      <c r="BA127" s="232">
        <v>45473</v>
      </c>
      <c r="BB127" s="241">
        <v>2</v>
      </c>
      <c r="BC127" s="241" t="s">
        <v>3325</v>
      </c>
      <c r="BD127" s="241" t="s">
        <v>3325</v>
      </c>
      <c r="BE127" s="241" t="s">
        <v>3325</v>
      </c>
      <c r="BF127" s="241" t="s">
        <v>3325</v>
      </c>
      <c r="BG127" s="241">
        <v>0</v>
      </c>
      <c r="BH127" s="241">
        <v>0</v>
      </c>
      <c r="BI127" s="241"/>
      <c r="BJ127" s="242"/>
      <c r="BK127" s="243" t="s">
        <v>3325</v>
      </c>
      <c r="BL127" s="243"/>
      <c r="BM127" s="243"/>
      <c r="BN127" s="243"/>
      <c r="BO127" s="243"/>
      <c r="BP127" s="243"/>
      <c r="BQ127" s="242"/>
      <c r="BR127" s="244" t="s">
        <v>3749</v>
      </c>
      <c r="BS127" s="243" t="s">
        <v>3325</v>
      </c>
      <c r="BT127" s="243" t="s">
        <v>3325</v>
      </c>
      <c r="BU127" s="243" t="s">
        <v>3325</v>
      </c>
      <c r="BV127" s="243" t="s">
        <v>3325</v>
      </c>
      <c r="BW127" s="243" t="s">
        <v>3325</v>
      </c>
      <c r="BX127" s="243" t="s">
        <v>3325</v>
      </c>
      <c r="BY127" s="243"/>
      <c r="BZ127" s="243"/>
      <c r="CA127" s="243"/>
      <c r="CB127" s="243"/>
      <c r="CC127" s="243"/>
      <c r="CD127" s="243"/>
      <c r="CE127" s="243"/>
      <c r="CF127" s="245" t="s">
        <v>3445</v>
      </c>
      <c r="CG127" s="246"/>
      <c r="CH127" s="242"/>
      <c r="CI127" s="35"/>
      <c r="CJ127" s="35"/>
      <c r="CK127" s="35"/>
      <c r="CL127" s="35"/>
      <c r="CM127" s="35"/>
    </row>
    <row r="128" customFormat="1" customHeight="1" spans="1:91">
      <c r="A128" s="3">
        <f t="shared" si="19"/>
        <v>127</v>
      </c>
      <c r="B128" s="483" t="str">
        <f t="shared" si="20"/>
        <v>150428198012182313</v>
      </c>
      <c r="C128" s="4" t="s">
        <v>3311</v>
      </c>
      <c r="D128" s="230" t="s">
        <v>3392</v>
      </c>
      <c r="E128" s="230" t="s">
        <v>3896</v>
      </c>
      <c r="F128" s="230" t="s">
        <v>499</v>
      </c>
      <c r="G128" s="198"/>
      <c r="H128" s="198"/>
      <c r="I128" s="198">
        <f t="shared" si="21"/>
        <v>0</v>
      </c>
      <c r="J128" s="4" t="s">
        <v>109</v>
      </c>
      <c r="K128" s="4" t="s">
        <v>3741</v>
      </c>
      <c r="L128" s="6"/>
      <c r="M128" s="4"/>
      <c r="N128" s="4"/>
      <c r="O128" s="4"/>
      <c r="P128" s="4"/>
      <c r="Q128" s="4"/>
      <c r="R128" s="231" t="s">
        <v>312</v>
      </c>
      <c r="S128" s="3"/>
      <c r="T128" s="3" t="s">
        <v>3314</v>
      </c>
      <c r="U128" s="232">
        <v>45096</v>
      </c>
      <c r="V128" s="233">
        <v>0</v>
      </c>
      <c r="W128" s="248" t="s">
        <v>3336</v>
      </c>
      <c r="X128" s="234" t="s">
        <v>3559</v>
      </c>
      <c r="Y128" s="3" t="s">
        <v>3638</v>
      </c>
      <c r="Z128" s="232" t="s">
        <v>3897</v>
      </c>
      <c r="AA128" s="235" t="s">
        <v>3793</v>
      </c>
      <c r="AB128" s="476" t="s">
        <v>500</v>
      </c>
      <c r="AC128" s="4" t="s">
        <v>3640</v>
      </c>
      <c r="AD128" s="247">
        <v>47651</v>
      </c>
      <c r="AE128" s="234">
        <v>43</v>
      </c>
      <c r="AF128" s="3" t="s">
        <v>3389</v>
      </c>
      <c r="AG128" s="3" t="s">
        <v>3381</v>
      </c>
      <c r="AH128" s="3">
        <v>175</v>
      </c>
      <c r="AI128" s="230" t="s">
        <v>3898</v>
      </c>
      <c r="AJ128" s="3"/>
      <c r="AK128" s="230">
        <v>15947165203</v>
      </c>
      <c r="AL128" s="230">
        <v>15148382659</v>
      </c>
      <c r="AM128" s="236" t="s">
        <v>3518</v>
      </c>
      <c r="AN128" s="237"/>
      <c r="AO128" s="236"/>
      <c r="AP128" s="236"/>
      <c r="AQ128" s="238"/>
      <c r="AR128" s="238"/>
      <c r="AS128" s="238"/>
      <c r="AT128" s="238"/>
      <c r="AU128" s="239"/>
      <c r="AV128" s="240">
        <v>45096</v>
      </c>
      <c r="AW128" s="240">
        <v>45156</v>
      </c>
      <c r="AX128" s="241" t="s">
        <v>3324</v>
      </c>
      <c r="AY128" s="241" t="s">
        <v>3311</v>
      </c>
      <c r="AZ128" s="232">
        <v>45096</v>
      </c>
      <c r="BA128" s="232">
        <v>45473</v>
      </c>
      <c r="BB128" s="241">
        <v>2</v>
      </c>
      <c r="BC128" s="241" t="s">
        <v>3325</v>
      </c>
      <c r="BD128" s="241" t="s">
        <v>3325</v>
      </c>
      <c r="BE128" s="241" t="s">
        <v>3325</v>
      </c>
      <c r="BF128" s="241" t="s">
        <v>3325</v>
      </c>
      <c r="BG128" s="241">
        <v>0</v>
      </c>
      <c r="BH128" s="241">
        <v>0</v>
      </c>
      <c r="BI128" s="241"/>
      <c r="BJ128" s="242"/>
      <c r="BK128" s="243" t="s">
        <v>3325</v>
      </c>
      <c r="BL128" s="243"/>
      <c r="BM128" s="243"/>
      <c r="BN128" s="243"/>
      <c r="BO128" s="243"/>
      <c r="BP128" s="243"/>
      <c r="BQ128" s="242"/>
      <c r="BR128" s="244" t="s">
        <v>3749</v>
      </c>
      <c r="BS128" s="243" t="s">
        <v>3325</v>
      </c>
      <c r="BT128" s="243" t="s">
        <v>3325</v>
      </c>
      <c r="BU128" s="243" t="s">
        <v>3325</v>
      </c>
      <c r="BV128" s="243" t="s">
        <v>3325</v>
      </c>
      <c r="BW128" s="243" t="s">
        <v>3325</v>
      </c>
      <c r="BX128" s="243" t="s">
        <v>3325</v>
      </c>
      <c r="BY128" s="243"/>
      <c r="BZ128" s="243"/>
      <c r="CA128" s="243"/>
      <c r="CB128" s="243"/>
      <c r="CC128" s="243"/>
      <c r="CD128" s="243"/>
      <c r="CE128" s="243"/>
      <c r="CF128" s="245" t="s">
        <v>3445</v>
      </c>
      <c r="CG128" s="246"/>
      <c r="CH128" s="242"/>
      <c r="CI128" s="35"/>
      <c r="CJ128" s="35"/>
      <c r="CK128" s="35"/>
      <c r="CL128" s="35"/>
      <c r="CM128" s="35"/>
    </row>
    <row r="129" customFormat="1" customHeight="1" spans="1:91">
      <c r="A129" s="3">
        <f t="shared" si="19"/>
        <v>128</v>
      </c>
      <c r="B129" s="483" t="str">
        <f t="shared" si="20"/>
        <v>150429197702023418</v>
      </c>
      <c r="C129" s="4" t="s">
        <v>3311</v>
      </c>
      <c r="D129" s="230" t="s">
        <v>3392</v>
      </c>
      <c r="E129" s="230" t="s">
        <v>3899</v>
      </c>
      <c r="F129" s="230" t="s">
        <v>607</v>
      </c>
      <c r="G129" s="198"/>
      <c r="H129" s="198"/>
      <c r="I129" s="198">
        <f t="shared" si="21"/>
        <v>0</v>
      </c>
      <c r="J129" s="4" t="s">
        <v>109</v>
      </c>
      <c r="K129" s="4" t="s">
        <v>3567</v>
      </c>
      <c r="L129" s="6"/>
      <c r="M129" s="4"/>
      <c r="N129" s="4"/>
      <c r="O129" s="4"/>
      <c r="P129" s="4"/>
      <c r="Q129" s="4"/>
      <c r="R129" s="231" t="s">
        <v>312</v>
      </c>
      <c r="S129" s="3"/>
      <c r="T129" s="3" t="s">
        <v>3314</v>
      </c>
      <c r="U129" s="232">
        <v>45103</v>
      </c>
      <c r="V129" s="233">
        <v>0</v>
      </c>
      <c r="W129" s="248" t="s">
        <v>3336</v>
      </c>
      <c r="X129" s="234" t="s">
        <v>3559</v>
      </c>
      <c r="Y129" s="3" t="s">
        <v>3316</v>
      </c>
      <c r="Z129" s="232" t="s">
        <v>3900</v>
      </c>
      <c r="AA129" s="235" t="s">
        <v>3901</v>
      </c>
      <c r="AB129" s="476" t="s">
        <v>608</v>
      </c>
      <c r="AC129" s="4" t="s">
        <v>3902</v>
      </c>
      <c r="AD129" s="247">
        <v>51465</v>
      </c>
      <c r="AE129" s="234">
        <v>46</v>
      </c>
      <c r="AF129" s="3" t="s">
        <v>3389</v>
      </c>
      <c r="AG129" s="3" t="s">
        <v>3381</v>
      </c>
      <c r="AH129" s="3">
        <v>165</v>
      </c>
      <c r="AI129" s="230"/>
      <c r="AJ129" s="3" t="s">
        <v>3383</v>
      </c>
      <c r="AK129" s="230">
        <v>15949435930</v>
      </c>
      <c r="AL129" s="230">
        <v>13947639637</v>
      </c>
      <c r="AM129" s="236" t="s">
        <v>3368</v>
      </c>
      <c r="AN129" s="237">
        <v>37438</v>
      </c>
      <c r="AO129" s="236" t="s">
        <v>3903</v>
      </c>
      <c r="AP129" s="236" t="s">
        <v>3356</v>
      </c>
      <c r="AQ129" s="238"/>
      <c r="AR129" s="238"/>
      <c r="AS129" s="238"/>
      <c r="AT129" s="238"/>
      <c r="AU129" s="239"/>
      <c r="AV129" s="240">
        <v>45103</v>
      </c>
      <c r="AW129" s="240">
        <v>45163</v>
      </c>
      <c r="AX129" s="241" t="s">
        <v>3324</v>
      </c>
      <c r="AY129" s="241" t="s">
        <v>3311</v>
      </c>
      <c r="AZ129" s="232">
        <v>45103</v>
      </c>
      <c r="BA129" s="232">
        <v>45473</v>
      </c>
      <c r="BB129" s="241">
        <v>2</v>
      </c>
      <c r="BC129" s="241" t="s">
        <v>3325</v>
      </c>
      <c r="BD129" s="241" t="s">
        <v>3325</v>
      </c>
      <c r="BE129" s="241" t="s">
        <v>3325</v>
      </c>
      <c r="BF129" s="241" t="s">
        <v>3325</v>
      </c>
      <c r="BG129" s="241">
        <v>0</v>
      </c>
      <c r="BH129" s="241">
        <v>0</v>
      </c>
      <c r="BI129" s="241"/>
      <c r="BJ129" s="242"/>
      <c r="BK129" s="243" t="s">
        <v>3325</v>
      </c>
      <c r="BL129" s="243"/>
      <c r="BM129" s="243"/>
      <c r="BN129" s="243"/>
      <c r="BO129" s="243"/>
      <c r="BP129" s="243"/>
      <c r="BQ129" s="242"/>
      <c r="BR129" s="244" t="s">
        <v>3749</v>
      </c>
      <c r="BS129" s="243" t="s">
        <v>3325</v>
      </c>
      <c r="BT129" s="243" t="s">
        <v>3325</v>
      </c>
      <c r="BU129" s="243" t="s">
        <v>3325</v>
      </c>
      <c r="BV129" s="243" t="s">
        <v>3325</v>
      </c>
      <c r="BW129" s="243" t="s">
        <v>3325</v>
      </c>
      <c r="BX129" s="243" t="s">
        <v>3325</v>
      </c>
      <c r="BY129" s="243"/>
      <c r="BZ129" s="243"/>
      <c r="CA129" s="243"/>
      <c r="CB129" s="243"/>
      <c r="CC129" s="243"/>
      <c r="CD129" s="243"/>
      <c r="CE129" s="243"/>
      <c r="CF129" s="245" t="s">
        <v>3445</v>
      </c>
      <c r="CG129" s="246"/>
      <c r="CH129" s="242"/>
      <c r="CI129" s="35"/>
      <c r="CJ129" s="35"/>
      <c r="CK129" s="35"/>
      <c r="CL129" s="35"/>
      <c r="CM129" s="35"/>
    </row>
    <row r="130" customFormat="1" customHeight="1" spans="1:91">
      <c r="A130" s="3">
        <f t="shared" ref="A130:A193" si="34">IF(B130="","",ROW()-1)</f>
        <v>129</v>
      </c>
      <c r="B130" s="483" t="str">
        <f t="shared" ref="B130:B193" si="35">IF(AB130="","",AB130)</f>
        <v>152722197911043910</v>
      </c>
      <c r="C130" s="4" t="s">
        <v>3311</v>
      </c>
      <c r="D130" s="230" t="s">
        <v>3392</v>
      </c>
      <c r="E130" s="230" t="s">
        <v>3904</v>
      </c>
      <c r="F130" s="230" t="s">
        <v>371</v>
      </c>
      <c r="G130" s="198"/>
      <c r="H130" s="198"/>
      <c r="I130" s="198">
        <f t="shared" ref="I130:I193" si="36">G130+H130</f>
        <v>0</v>
      </c>
      <c r="J130" s="4" t="s">
        <v>109</v>
      </c>
      <c r="K130" s="4" t="s">
        <v>3853</v>
      </c>
      <c r="L130" s="6"/>
      <c r="M130" s="4"/>
      <c r="N130" s="4"/>
      <c r="O130" s="4"/>
      <c r="P130" s="4"/>
      <c r="Q130" s="4"/>
      <c r="R130" s="231" t="s">
        <v>312</v>
      </c>
      <c r="S130" s="3"/>
      <c r="T130" s="3" t="s">
        <v>3314</v>
      </c>
      <c r="U130" s="232">
        <v>45103</v>
      </c>
      <c r="V130" s="233">
        <v>0</v>
      </c>
      <c r="W130" s="248" t="s">
        <v>3336</v>
      </c>
      <c r="X130" s="234" t="s">
        <v>3559</v>
      </c>
      <c r="Y130" s="3" t="s">
        <v>3316</v>
      </c>
      <c r="Z130" s="232" t="s">
        <v>3905</v>
      </c>
      <c r="AA130" s="235" t="s">
        <v>3906</v>
      </c>
      <c r="AB130" s="476" t="s">
        <v>372</v>
      </c>
      <c r="AC130" s="4" t="s">
        <v>3907</v>
      </c>
      <c r="AD130" s="247">
        <v>46272</v>
      </c>
      <c r="AE130" s="234">
        <v>44</v>
      </c>
      <c r="AF130" s="3" t="s">
        <v>3389</v>
      </c>
      <c r="AG130" s="3" t="s">
        <v>3908</v>
      </c>
      <c r="AH130" s="3">
        <v>174</v>
      </c>
      <c r="AI130" s="230" t="s">
        <v>3382</v>
      </c>
      <c r="AJ130" s="3" t="s">
        <v>3383</v>
      </c>
      <c r="AK130" s="230">
        <v>15049436437</v>
      </c>
      <c r="AL130" s="230">
        <v>13789679583</v>
      </c>
      <c r="AM130" s="236" t="s">
        <v>3368</v>
      </c>
      <c r="AN130" s="237"/>
      <c r="AO130" s="236"/>
      <c r="AP130" s="236"/>
      <c r="AQ130" s="238"/>
      <c r="AR130" s="238"/>
      <c r="AS130" s="238"/>
      <c r="AT130" s="238"/>
      <c r="AU130" s="239"/>
      <c r="AV130" s="240">
        <v>45103</v>
      </c>
      <c r="AW130" s="240">
        <v>45163</v>
      </c>
      <c r="AX130" s="241" t="s">
        <v>3324</v>
      </c>
      <c r="AY130" s="241" t="s">
        <v>3311</v>
      </c>
      <c r="AZ130" s="232">
        <v>45103</v>
      </c>
      <c r="BA130" s="232">
        <v>45473</v>
      </c>
      <c r="BB130" s="241">
        <v>2</v>
      </c>
      <c r="BC130" s="241" t="s">
        <v>3325</v>
      </c>
      <c r="BD130" s="241" t="s">
        <v>3325</v>
      </c>
      <c r="BE130" s="241" t="s">
        <v>3325</v>
      </c>
      <c r="BF130" s="241" t="s">
        <v>3325</v>
      </c>
      <c r="BG130" s="241">
        <v>0</v>
      </c>
      <c r="BH130" s="241">
        <v>0</v>
      </c>
      <c r="BI130" s="241"/>
      <c r="BJ130" s="242"/>
      <c r="BK130" s="243" t="s">
        <v>3325</v>
      </c>
      <c r="BL130" s="243"/>
      <c r="BM130" s="243"/>
      <c r="BN130" s="243"/>
      <c r="BO130" s="243"/>
      <c r="BP130" s="243"/>
      <c r="BQ130" s="242"/>
      <c r="BR130" s="244" t="s">
        <v>3749</v>
      </c>
      <c r="BS130" s="243" t="s">
        <v>3325</v>
      </c>
      <c r="BT130" s="243" t="s">
        <v>3325</v>
      </c>
      <c r="BU130" s="243" t="s">
        <v>3325</v>
      </c>
      <c r="BV130" s="243" t="s">
        <v>3325</v>
      </c>
      <c r="BW130" s="243" t="s">
        <v>3325</v>
      </c>
      <c r="BX130" s="243" t="s">
        <v>3325</v>
      </c>
      <c r="BY130" s="243"/>
      <c r="BZ130" s="243"/>
      <c r="CA130" s="243"/>
      <c r="CB130" s="243"/>
      <c r="CC130" s="243"/>
      <c r="CD130" s="243"/>
      <c r="CE130" s="243"/>
      <c r="CF130" s="245" t="s">
        <v>3445</v>
      </c>
      <c r="CG130" s="246"/>
      <c r="CH130" s="242"/>
      <c r="CI130" s="35"/>
      <c r="CJ130" s="35"/>
      <c r="CK130" s="35"/>
      <c r="CL130" s="35"/>
      <c r="CM130" s="35"/>
    </row>
    <row r="131" s="157" customFormat="1" customHeight="1" spans="1:91">
      <c r="A131" s="198">
        <f t="shared" si="34"/>
        <v>130</v>
      </c>
      <c r="B131" s="198" t="str">
        <f t="shared" si="35"/>
        <v>152723198602017218</v>
      </c>
      <c r="C131" s="198" t="s">
        <v>3311</v>
      </c>
      <c r="D131" s="198" t="s">
        <v>3392</v>
      </c>
      <c r="E131" s="198" t="s">
        <v>1356</v>
      </c>
      <c r="F131" s="198" t="s">
        <v>199</v>
      </c>
      <c r="G131" s="198">
        <v>2400</v>
      </c>
      <c r="H131" s="198">
        <v>0</v>
      </c>
      <c r="I131" s="198">
        <f t="shared" si="36"/>
        <v>2400</v>
      </c>
      <c r="J131" s="199" t="s">
        <v>405</v>
      </c>
      <c r="K131" s="199" t="s">
        <v>173</v>
      </c>
      <c r="L131" s="6"/>
      <c r="M131" s="199" t="s">
        <v>3335</v>
      </c>
      <c r="N131" s="199"/>
      <c r="O131" s="199"/>
      <c r="P131" s="199"/>
      <c r="Q131" s="199"/>
      <c r="R131" s="200" t="s">
        <v>251</v>
      </c>
      <c r="S131" s="198" t="s">
        <v>155</v>
      </c>
      <c r="T131" s="198" t="s">
        <v>3314</v>
      </c>
      <c r="U131" s="201">
        <v>41323</v>
      </c>
      <c r="V131" s="202">
        <f ca="1" t="shared" ref="V131:V148" si="37">IF(U131="","",ROUND(YEARFRAC(U131,TODAY(),1),1))</f>
        <v>13.4</v>
      </c>
      <c r="W131" s="198" t="s">
        <v>3336</v>
      </c>
      <c r="X131" s="198" t="str">
        <f t="shared" ref="X131:X142" si="38">IF(MOD(RIGHT(LEFT(AB131,17)),2),"男","女")</f>
        <v>男</v>
      </c>
      <c r="Y131" s="198" t="s">
        <v>3316</v>
      </c>
      <c r="Z131" s="201" t="str">
        <f t="shared" ref="Z131:Z142" si="39">MID(AB131,7,4)&amp;"-"&amp;MID(AB131,11,2)&amp;"-"&amp;MID(AB131,13,2)</f>
        <v>1986-02-01</v>
      </c>
      <c r="AA131" s="204" t="s">
        <v>3909</v>
      </c>
      <c r="AB131" s="198" t="s">
        <v>620</v>
      </c>
      <c r="AC131" s="199" t="s">
        <v>3456</v>
      </c>
      <c r="AD131" s="205">
        <v>49885</v>
      </c>
      <c r="AE131" s="198">
        <f ca="1" t="shared" ref="AE131:AE142" si="40">YEAR(TODAY())-MID(AB131,7,4)</f>
        <v>40</v>
      </c>
      <c r="AF131" s="198" t="s">
        <v>3389</v>
      </c>
      <c r="AG131" s="198" t="s">
        <v>3381</v>
      </c>
      <c r="AH131" s="198">
        <v>172</v>
      </c>
      <c r="AI131" s="198" t="s">
        <v>3382</v>
      </c>
      <c r="AJ131" s="198" t="s">
        <v>3422</v>
      </c>
      <c r="AK131" s="198">
        <v>13624876600</v>
      </c>
      <c r="AL131" s="198">
        <v>15934972824</v>
      </c>
      <c r="AM131" s="199" t="s">
        <v>3368</v>
      </c>
      <c r="AN131" s="206">
        <v>43470</v>
      </c>
      <c r="AO131" s="199" t="s">
        <v>3439</v>
      </c>
      <c r="AP131" s="199" t="s">
        <v>3356</v>
      </c>
      <c r="AQ131" s="207" t="s">
        <v>3483</v>
      </c>
      <c r="AR131" s="207" t="s">
        <v>3910</v>
      </c>
      <c r="AS131" s="207"/>
      <c r="AT131" s="207"/>
      <c r="AU131" s="208"/>
      <c r="AV131" s="209">
        <v>41323</v>
      </c>
      <c r="AW131" s="209">
        <v>41382</v>
      </c>
      <c r="AX131" s="210" t="s">
        <v>3324</v>
      </c>
      <c r="AY131" s="210" t="s">
        <v>3311</v>
      </c>
      <c r="AZ131" s="201">
        <v>44743</v>
      </c>
      <c r="BA131" s="201">
        <v>45473</v>
      </c>
      <c r="BB131" s="210">
        <v>2</v>
      </c>
      <c r="BC131" s="210" t="s">
        <v>3325</v>
      </c>
      <c r="BD131" s="210" t="s">
        <v>3325</v>
      </c>
      <c r="BE131" s="210" t="s">
        <v>3325</v>
      </c>
      <c r="BF131" s="210" t="s">
        <v>3325</v>
      </c>
      <c r="BG131" s="210">
        <v>2</v>
      </c>
      <c r="BH131" s="210">
        <v>4</v>
      </c>
      <c r="BI131" s="210"/>
      <c r="BJ131" s="211"/>
      <c r="BK131" s="212"/>
      <c r="BL131" s="212" t="s">
        <v>3325</v>
      </c>
      <c r="BM131" s="212"/>
      <c r="BN131" s="212" t="s">
        <v>3325</v>
      </c>
      <c r="BO131" s="212"/>
      <c r="BP131" s="212"/>
      <c r="BQ131" s="211"/>
      <c r="BR131" s="213" t="s">
        <v>3460</v>
      </c>
      <c r="BS131" s="212" t="s">
        <v>3325</v>
      </c>
      <c r="BT131" s="212" t="s">
        <v>3325</v>
      </c>
      <c r="BU131" s="212"/>
      <c r="BV131" s="212"/>
      <c r="BW131" s="212"/>
      <c r="BX131" s="212"/>
      <c r="BY131" s="212"/>
      <c r="BZ131" s="212" t="s">
        <v>3325</v>
      </c>
      <c r="CA131" s="212"/>
      <c r="CB131" s="212"/>
      <c r="CC131" s="212" t="s">
        <v>3325</v>
      </c>
      <c r="CD131" s="212"/>
      <c r="CE131" s="212" t="s">
        <v>3325</v>
      </c>
      <c r="CF131" s="214"/>
      <c r="CG131" s="215"/>
      <c r="CH131" s="211"/>
      <c r="CI131" s="213"/>
      <c r="CJ131" s="213"/>
      <c r="CK131" s="213"/>
      <c r="CL131" s="213"/>
      <c r="CM131" s="213"/>
    </row>
    <row r="132" s="157" customFormat="1" customHeight="1" spans="1:91">
      <c r="A132" s="198">
        <f t="shared" si="34"/>
        <v>131</v>
      </c>
      <c r="B132" s="198" t="str">
        <f t="shared" si="35"/>
        <v>130227197307093611</v>
      </c>
      <c r="C132" s="198" t="s">
        <v>3311</v>
      </c>
      <c r="D132" s="198" t="s">
        <v>3392</v>
      </c>
      <c r="E132" s="198" t="s">
        <v>1693</v>
      </c>
      <c r="F132" s="198" t="s">
        <v>184</v>
      </c>
      <c r="G132" s="198">
        <v>2392</v>
      </c>
      <c r="H132" s="198">
        <v>0</v>
      </c>
      <c r="I132" s="198">
        <f t="shared" si="36"/>
        <v>2392</v>
      </c>
      <c r="J132" s="199" t="s">
        <v>405</v>
      </c>
      <c r="K132" s="199" t="s">
        <v>3454</v>
      </c>
      <c r="L132" s="6"/>
      <c r="M132" s="199" t="s">
        <v>3335</v>
      </c>
      <c r="N132" s="199"/>
      <c r="O132" s="199"/>
      <c r="P132" s="199"/>
      <c r="Q132" s="199"/>
      <c r="R132" s="200" t="s">
        <v>298</v>
      </c>
      <c r="S132" s="198" t="s">
        <v>178</v>
      </c>
      <c r="T132" s="198" t="s">
        <v>3314</v>
      </c>
      <c r="U132" s="201">
        <v>41323</v>
      </c>
      <c r="V132" s="202">
        <f ca="1" t="shared" si="37"/>
        <v>13.4</v>
      </c>
      <c r="W132" s="198" t="s">
        <v>3336</v>
      </c>
      <c r="X132" s="198" t="str">
        <f t="shared" si="38"/>
        <v>男</v>
      </c>
      <c r="Y132" s="198" t="s">
        <v>3316</v>
      </c>
      <c r="Z132" s="201" t="str">
        <f t="shared" si="39"/>
        <v>1973-07-09</v>
      </c>
      <c r="AA132" s="204" t="s">
        <v>3911</v>
      </c>
      <c r="AB132" s="198" t="s">
        <v>622</v>
      </c>
      <c r="AC132" s="199" t="s">
        <v>3630</v>
      </c>
      <c r="AD132" s="205">
        <v>46917</v>
      </c>
      <c r="AE132" s="198">
        <f ca="1" t="shared" si="40"/>
        <v>53</v>
      </c>
      <c r="AF132" s="198" t="s">
        <v>3389</v>
      </c>
      <c r="AG132" s="198" t="s">
        <v>3381</v>
      </c>
      <c r="AH132" s="198">
        <v>173</v>
      </c>
      <c r="AI132" s="198" t="s">
        <v>253</v>
      </c>
      <c r="AJ132" s="198" t="s">
        <v>253</v>
      </c>
      <c r="AK132" s="198">
        <v>15924585954</v>
      </c>
      <c r="AL132" s="198">
        <v>15176677085</v>
      </c>
      <c r="AM132" s="199" t="s">
        <v>3403</v>
      </c>
      <c r="AN132" s="206">
        <v>44022</v>
      </c>
      <c r="AO132" s="199" t="s">
        <v>3404</v>
      </c>
      <c r="AP132" s="199" t="s">
        <v>3912</v>
      </c>
      <c r="AQ132" s="207"/>
      <c r="AR132" s="207" t="s">
        <v>3913</v>
      </c>
      <c r="AS132" s="207"/>
      <c r="AT132" s="207"/>
      <c r="AU132" s="208"/>
      <c r="AV132" s="209">
        <v>41323</v>
      </c>
      <c r="AW132" s="209">
        <v>41382</v>
      </c>
      <c r="AX132" s="210" t="s">
        <v>3324</v>
      </c>
      <c r="AY132" s="210" t="s">
        <v>3311</v>
      </c>
      <c r="AZ132" s="201">
        <v>44743</v>
      </c>
      <c r="BA132" s="201">
        <v>45107</v>
      </c>
      <c r="BB132" s="210">
        <v>2</v>
      </c>
      <c r="BC132" s="210" t="s">
        <v>3325</v>
      </c>
      <c r="BD132" s="210" t="s">
        <v>3325</v>
      </c>
      <c r="BE132" s="210" t="s">
        <v>3325</v>
      </c>
      <c r="BF132" s="210" t="s">
        <v>3325</v>
      </c>
      <c r="BG132" s="210">
        <v>2</v>
      </c>
      <c r="BH132" s="210">
        <v>4</v>
      </c>
      <c r="BI132" s="210"/>
      <c r="BJ132" s="211"/>
      <c r="BK132" s="212"/>
      <c r="BL132" s="212"/>
      <c r="BM132" s="212" t="s">
        <v>3325</v>
      </c>
      <c r="BN132" s="212" t="s">
        <v>3325</v>
      </c>
      <c r="BO132" s="212"/>
      <c r="BP132" s="212"/>
      <c r="BQ132" s="211"/>
      <c r="BR132" s="213" t="s">
        <v>3406</v>
      </c>
      <c r="BS132" s="212" t="s">
        <v>3325</v>
      </c>
      <c r="BT132" s="212" t="s">
        <v>3325</v>
      </c>
      <c r="BU132" s="212"/>
      <c r="BV132" s="212"/>
      <c r="BW132" s="212"/>
      <c r="BX132" s="212"/>
      <c r="BY132" s="212"/>
      <c r="BZ132" s="212" t="s">
        <v>3325</v>
      </c>
      <c r="CA132" s="212"/>
      <c r="CB132" s="212"/>
      <c r="CC132" s="212" t="s">
        <v>3325</v>
      </c>
      <c r="CD132" s="212"/>
      <c r="CE132" s="212"/>
      <c r="CF132" s="214"/>
      <c r="CG132" s="215" t="s">
        <v>3914</v>
      </c>
      <c r="CH132" s="211"/>
      <c r="CI132" s="213"/>
      <c r="CJ132" s="213"/>
      <c r="CK132" s="213"/>
      <c r="CL132" s="213"/>
      <c r="CM132" s="213"/>
    </row>
    <row r="133" s="157" customFormat="1" customHeight="1" spans="1:91">
      <c r="A133" s="198">
        <f t="shared" si="34"/>
        <v>132</v>
      </c>
      <c r="B133" s="198" t="str">
        <f t="shared" si="35"/>
        <v>411081197104216859</v>
      </c>
      <c r="C133" s="198" t="s">
        <v>3311</v>
      </c>
      <c r="D133" s="198" t="s">
        <v>3392</v>
      </c>
      <c r="E133" s="198" t="s">
        <v>1350</v>
      </c>
      <c r="F133" s="198" t="s">
        <v>217</v>
      </c>
      <c r="G133" s="198">
        <v>1556.72</v>
      </c>
      <c r="H133" s="198">
        <v>0</v>
      </c>
      <c r="I133" s="198">
        <f t="shared" si="36"/>
        <v>1556.72</v>
      </c>
      <c r="J133" s="199" t="s">
        <v>405</v>
      </c>
      <c r="K133" s="199" t="s">
        <v>3454</v>
      </c>
      <c r="L133" s="6"/>
      <c r="M133" s="199" t="s">
        <v>3335</v>
      </c>
      <c r="N133" s="199"/>
      <c r="O133" s="199"/>
      <c r="P133" s="199"/>
      <c r="Q133" s="199"/>
      <c r="R133" s="200" t="s">
        <v>298</v>
      </c>
      <c r="S133" s="198" t="s">
        <v>178</v>
      </c>
      <c r="T133" s="198" t="s">
        <v>3314</v>
      </c>
      <c r="U133" s="201">
        <v>41323</v>
      </c>
      <c r="V133" s="202">
        <f ca="1" t="shared" si="37"/>
        <v>13.4</v>
      </c>
      <c r="W133" s="198" t="s">
        <v>3336</v>
      </c>
      <c r="X133" s="198" t="str">
        <f t="shared" si="38"/>
        <v>男</v>
      </c>
      <c r="Y133" s="198" t="s">
        <v>3316</v>
      </c>
      <c r="Z133" s="201" t="str">
        <f t="shared" si="39"/>
        <v>1971-04-21</v>
      </c>
      <c r="AA133" s="204" t="s">
        <v>3915</v>
      </c>
      <c r="AB133" s="198" t="s">
        <v>624</v>
      </c>
      <c r="AC133" s="199" t="s">
        <v>3916</v>
      </c>
      <c r="AD133" s="205">
        <v>46466</v>
      </c>
      <c r="AE133" s="198">
        <f ca="1" t="shared" si="40"/>
        <v>55</v>
      </c>
      <c r="AF133" s="198" t="s">
        <v>3389</v>
      </c>
      <c r="AG133" s="198" t="s">
        <v>3381</v>
      </c>
      <c r="AH133" s="198">
        <v>175</v>
      </c>
      <c r="AI133" s="198" t="s">
        <v>253</v>
      </c>
      <c r="AJ133" s="198" t="s">
        <v>253</v>
      </c>
      <c r="AK133" s="198">
        <v>15149613370</v>
      </c>
      <c r="AL133" s="198">
        <v>13460520393</v>
      </c>
      <c r="AM133" s="199" t="s">
        <v>3403</v>
      </c>
      <c r="AN133" s="206">
        <v>38533</v>
      </c>
      <c r="AO133" s="199" t="s">
        <v>3917</v>
      </c>
      <c r="AP133" s="199" t="s">
        <v>3370</v>
      </c>
      <c r="AQ133" s="207"/>
      <c r="AR133" s="207"/>
      <c r="AS133" s="207"/>
      <c r="AT133" s="207"/>
      <c r="AU133" s="208"/>
      <c r="AV133" s="209">
        <v>41323</v>
      </c>
      <c r="AW133" s="209">
        <v>41382</v>
      </c>
      <c r="AX133" s="210" t="s">
        <v>3324</v>
      </c>
      <c r="AY133" s="210" t="s">
        <v>3311</v>
      </c>
      <c r="AZ133" s="201">
        <v>44378</v>
      </c>
      <c r="BA133" s="201">
        <v>45473</v>
      </c>
      <c r="BB133" s="210">
        <v>2</v>
      </c>
      <c r="BC133" s="210" t="s">
        <v>3325</v>
      </c>
      <c r="BD133" s="210" t="s">
        <v>3325</v>
      </c>
      <c r="BE133" s="210" t="s">
        <v>3325</v>
      </c>
      <c r="BF133" s="210" t="s">
        <v>3325</v>
      </c>
      <c r="BG133" s="210">
        <v>2</v>
      </c>
      <c r="BH133" s="210">
        <v>4</v>
      </c>
      <c r="BI133" s="210"/>
      <c r="BJ133" s="211"/>
      <c r="BK133" s="212"/>
      <c r="BL133" s="212"/>
      <c r="BM133" s="212"/>
      <c r="BN133" s="212" t="s">
        <v>3325</v>
      </c>
      <c r="BO133" s="212"/>
      <c r="BP133" s="212"/>
      <c r="BQ133" s="211"/>
      <c r="BR133" s="213" t="s">
        <v>3460</v>
      </c>
      <c r="BS133" s="212" t="s">
        <v>3325</v>
      </c>
      <c r="BT133" s="212" t="s">
        <v>3325</v>
      </c>
      <c r="BU133" s="212"/>
      <c r="BV133" s="212"/>
      <c r="BW133" s="212"/>
      <c r="BX133" s="212"/>
      <c r="BY133" s="212"/>
      <c r="BZ133" s="212"/>
      <c r="CA133" s="212"/>
      <c r="CB133" s="212"/>
      <c r="CC133" s="212" t="s">
        <v>3325</v>
      </c>
      <c r="CD133" s="212"/>
      <c r="CE133" s="212"/>
      <c r="CF133" s="214"/>
      <c r="CG133" s="215" t="s">
        <v>3622</v>
      </c>
      <c r="CH133" s="211"/>
      <c r="CI133" s="213"/>
      <c r="CJ133" s="213"/>
      <c r="CK133" s="213"/>
      <c r="CL133" s="213"/>
      <c r="CM133" s="213"/>
    </row>
    <row r="134" customFormat="1" customHeight="1" spans="1:91">
      <c r="A134" s="3">
        <f t="shared" si="34"/>
        <v>133</v>
      </c>
      <c r="B134" s="155" t="str">
        <f t="shared" si="35"/>
        <v>152723198903010634</v>
      </c>
      <c r="C134" s="230" t="s">
        <v>3311</v>
      </c>
      <c r="D134" s="230" t="s">
        <v>3392</v>
      </c>
      <c r="E134" s="230" t="s">
        <v>1368</v>
      </c>
      <c r="F134" s="230" t="s">
        <v>626</v>
      </c>
      <c r="G134" s="198">
        <v>0</v>
      </c>
      <c r="H134" s="198">
        <v>0</v>
      </c>
      <c r="I134" s="198">
        <f t="shared" si="36"/>
        <v>0</v>
      </c>
      <c r="J134" s="4" t="s">
        <v>405</v>
      </c>
      <c r="K134" s="4" t="s">
        <v>3454</v>
      </c>
      <c r="L134" s="6"/>
      <c r="M134" s="4"/>
      <c r="N134" s="4"/>
      <c r="O134" s="4"/>
      <c r="P134" s="4"/>
      <c r="Q134" s="4"/>
      <c r="R134" s="231" t="s">
        <v>298</v>
      </c>
      <c r="S134" s="3" t="s">
        <v>178</v>
      </c>
      <c r="T134" s="3" t="s">
        <v>3314</v>
      </c>
      <c r="U134" s="232">
        <v>41487</v>
      </c>
      <c r="V134" s="233">
        <f ca="1" t="shared" si="37"/>
        <v>12.9</v>
      </c>
      <c r="W134" s="230" t="s">
        <v>3336</v>
      </c>
      <c r="X134" s="234" t="str">
        <f t="shared" si="38"/>
        <v>男</v>
      </c>
      <c r="Y134" s="3" t="s">
        <v>3316</v>
      </c>
      <c r="Z134" s="232" t="str">
        <f t="shared" si="39"/>
        <v>1989-03-01</v>
      </c>
      <c r="AA134" s="235" t="s">
        <v>3918</v>
      </c>
      <c r="AB134" s="3" t="s">
        <v>627</v>
      </c>
      <c r="AC134" s="4" t="s">
        <v>3456</v>
      </c>
      <c r="AD134" s="247">
        <v>49874</v>
      </c>
      <c r="AE134" s="234">
        <f ca="1" t="shared" si="40"/>
        <v>37</v>
      </c>
      <c r="AF134" s="3" t="s">
        <v>3389</v>
      </c>
      <c r="AG134" s="3" t="s">
        <v>3381</v>
      </c>
      <c r="AH134" s="3">
        <v>175</v>
      </c>
      <c r="AI134" s="230" t="s">
        <v>3382</v>
      </c>
      <c r="AJ134" s="3" t="s">
        <v>3422</v>
      </c>
      <c r="AK134" s="230">
        <v>13948677437</v>
      </c>
      <c r="AL134" s="230">
        <v>15044744242</v>
      </c>
      <c r="AM134" s="236" t="s">
        <v>3368</v>
      </c>
      <c r="AN134" s="237">
        <v>42186</v>
      </c>
      <c r="AO134" s="236" t="s">
        <v>3481</v>
      </c>
      <c r="AP134" s="236" t="s">
        <v>3370</v>
      </c>
      <c r="AQ134" s="238"/>
      <c r="AR134" s="238" t="s">
        <v>3910</v>
      </c>
      <c r="AS134" s="238"/>
      <c r="AT134" s="238"/>
      <c r="AU134" s="239"/>
      <c r="AV134" s="240">
        <v>41487</v>
      </c>
      <c r="AW134" s="240">
        <v>41548</v>
      </c>
      <c r="AX134" s="241" t="s">
        <v>3324</v>
      </c>
      <c r="AY134" s="241" t="s">
        <v>3311</v>
      </c>
      <c r="AZ134" s="232">
        <v>44835</v>
      </c>
      <c r="BA134" s="232">
        <v>45565</v>
      </c>
      <c r="BB134" s="241">
        <v>2</v>
      </c>
      <c r="BC134" s="241" t="s">
        <v>3325</v>
      </c>
      <c r="BD134" s="241" t="s">
        <v>3325</v>
      </c>
      <c r="BE134" s="241" t="s">
        <v>3325</v>
      </c>
      <c r="BF134" s="241" t="s">
        <v>3325</v>
      </c>
      <c r="BG134" s="241">
        <v>2</v>
      </c>
      <c r="BH134" s="241">
        <v>4</v>
      </c>
      <c r="BI134" s="241"/>
      <c r="BJ134" s="242"/>
      <c r="BK134" s="243"/>
      <c r="BL134" s="243" t="s">
        <v>3325</v>
      </c>
      <c r="BM134" s="243" t="s">
        <v>3325</v>
      </c>
      <c r="BN134" s="243" t="s">
        <v>3325</v>
      </c>
      <c r="BO134" s="243"/>
      <c r="BP134" s="243"/>
      <c r="BQ134" s="242"/>
      <c r="BR134" s="244" t="s">
        <v>3533</v>
      </c>
      <c r="BS134" s="243" t="s">
        <v>3325</v>
      </c>
      <c r="BT134" s="243" t="s">
        <v>3325</v>
      </c>
      <c r="BU134" s="243" t="s">
        <v>3325</v>
      </c>
      <c r="BV134" s="243"/>
      <c r="BW134" s="243"/>
      <c r="BX134" s="243"/>
      <c r="BY134" s="243"/>
      <c r="BZ134" s="243"/>
      <c r="CA134" s="243"/>
      <c r="CB134" s="243"/>
      <c r="CC134" s="243" t="s">
        <v>3325</v>
      </c>
      <c r="CD134" s="243"/>
      <c r="CE134" s="243"/>
      <c r="CF134" s="245"/>
      <c r="CG134" s="246" t="s">
        <v>3919</v>
      </c>
      <c r="CH134" s="242"/>
      <c r="CI134" s="35"/>
      <c r="CJ134" s="35"/>
      <c r="CK134" s="35"/>
      <c r="CL134" s="35"/>
      <c r="CM134" s="35"/>
    </row>
    <row r="135" customFormat="1" customHeight="1" spans="1:91">
      <c r="A135" s="3">
        <f t="shared" si="34"/>
        <v>134</v>
      </c>
      <c r="B135" s="155" t="str">
        <f t="shared" si="35"/>
        <v>211404198108276230</v>
      </c>
      <c r="C135" s="230" t="s">
        <v>3311</v>
      </c>
      <c r="D135" s="230" t="s">
        <v>3392</v>
      </c>
      <c r="E135" s="230" t="s">
        <v>1610</v>
      </c>
      <c r="F135" s="230" t="s">
        <v>185</v>
      </c>
      <c r="G135" s="198">
        <v>0</v>
      </c>
      <c r="H135" s="198">
        <v>0</v>
      </c>
      <c r="I135" s="198">
        <f t="shared" si="36"/>
        <v>0</v>
      </c>
      <c r="J135" s="4" t="s">
        <v>405</v>
      </c>
      <c r="K135" s="4" t="s">
        <v>3454</v>
      </c>
      <c r="L135" s="6"/>
      <c r="M135" s="4"/>
      <c r="N135" s="4"/>
      <c r="O135" s="4"/>
      <c r="P135" s="4"/>
      <c r="Q135" s="4"/>
      <c r="R135" s="231" t="s">
        <v>298</v>
      </c>
      <c r="S135" s="3" t="s">
        <v>178</v>
      </c>
      <c r="T135" s="3" t="s">
        <v>3314</v>
      </c>
      <c r="U135" s="232">
        <v>41323</v>
      </c>
      <c r="V135" s="233">
        <f ca="1" t="shared" si="37"/>
        <v>13.4</v>
      </c>
      <c r="W135" s="230" t="s">
        <v>3336</v>
      </c>
      <c r="X135" s="234" t="str">
        <f t="shared" si="38"/>
        <v>男</v>
      </c>
      <c r="Y135" s="3" t="s">
        <v>3316</v>
      </c>
      <c r="Z135" s="232" t="str">
        <f t="shared" si="39"/>
        <v>1981-08-27</v>
      </c>
      <c r="AA135" s="235" t="s">
        <v>3920</v>
      </c>
      <c r="AB135" s="3" t="s">
        <v>629</v>
      </c>
      <c r="AC135" s="4" t="s">
        <v>3921</v>
      </c>
      <c r="AD135" s="232">
        <v>47337</v>
      </c>
      <c r="AE135" s="234">
        <f ca="1" t="shared" si="40"/>
        <v>45</v>
      </c>
      <c r="AF135" s="3" t="s">
        <v>3389</v>
      </c>
      <c r="AG135" s="3" t="s">
        <v>3480</v>
      </c>
      <c r="AH135" s="3">
        <v>172</v>
      </c>
      <c r="AI135" s="230" t="s">
        <v>3382</v>
      </c>
      <c r="AJ135" s="3" t="s">
        <v>3438</v>
      </c>
      <c r="AK135" s="230">
        <v>15040979798</v>
      </c>
      <c r="AL135" s="230">
        <v>13842925089</v>
      </c>
      <c r="AM135" s="236" t="s">
        <v>3403</v>
      </c>
      <c r="AN135" s="237">
        <v>44022</v>
      </c>
      <c r="AO135" s="236" t="s">
        <v>3404</v>
      </c>
      <c r="AP135" s="236" t="s">
        <v>3405</v>
      </c>
      <c r="AQ135" s="238"/>
      <c r="AR135" s="238"/>
      <c r="AS135" s="238"/>
      <c r="AT135" s="238"/>
      <c r="AU135" s="239"/>
      <c r="AV135" s="240">
        <v>41323</v>
      </c>
      <c r="AW135" s="240">
        <v>41382</v>
      </c>
      <c r="AX135" s="241" t="s">
        <v>3324</v>
      </c>
      <c r="AY135" s="241" t="s">
        <v>3311</v>
      </c>
      <c r="AZ135" s="232">
        <v>44743</v>
      </c>
      <c r="BA135" s="232">
        <v>45473</v>
      </c>
      <c r="BB135" s="241">
        <v>2</v>
      </c>
      <c r="BC135" s="241" t="s">
        <v>3325</v>
      </c>
      <c r="BD135" s="241" t="s">
        <v>3325</v>
      </c>
      <c r="BE135" s="241" t="s">
        <v>3325</v>
      </c>
      <c r="BF135" s="241" t="s">
        <v>3325</v>
      </c>
      <c r="BG135" s="241">
        <v>2</v>
      </c>
      <c r="BH135" s="241">
        <v>4</v>
      </c>
      <c r="BI135" s="241"/>
      <c r="BJ135" s="242"/>
      <c r="BK135" s="243" t="s">
        <v>3325</v>
      </c>
      <c r="BL135" s="243"/>
      <c r="BM135" s="243"/>
      <c r="BN135" s="243" t="s">
        <v>3325</v>
      </c>
      <c r="BO135" s="243"/>
      <c r="BP135" s="243"/>
      <c r="BQ135" s="242"/>
      <c r="BR135" s="244" t="s">
        <v>3406</v>
      </c>
      <c r="BS135" s="243" t="s">
        <v>3325</v>
      </c>
      <c r="BT135" s="243" t="s">
        <v>3325</v>
      </c>
      <c r="BU135" s="243"/>
      <c r="BV135" s="243"/>
      <c r="BW135" s="243"/>
      <c r="BX135" s="243"/>
      <c r="BY135" s="243"/>
      <c r="BZ135" s="243"/>
      <c r="CA135" s="243"/>
      <c r="CB135" s="243"/>
      <c r="CC135" s="243" t="s">
        <v>3325</v>
      </c>
      <c r="CD135" s="243"/>
      <c r="CE135" s="243" t="s">
        <v>3325</v>
      </c>
      <c r="CF135" s="245"/>
      <c r="CG135" s="246"/>
      <c r="CH135" s="242"/>
      <c r="CI135" s="35"/>
      <c r="CJ135" s="35"/>
      <c r="CK135" s="35"/>
      <c r="CL135" s="35"/>
      <c r="CM135" s="35"/>
    </row>
    <row r="136" customFormat="1" customHeight="1" spans="1:91">
      <c r="A136" s="3">
        <f t="shared" si="34"/>
        <v>135</v>
      </c>
      <c r="B136" s="155" t="str">
        <f t="shared" si="35"/>
        <v>142703199201182412</v>
      </c>
      <c r="C136" s="230" t="s">
        <v>3311</v>
      </c>
      <c r="D136" s="230" t="s">
        <v>3392</v>
      </c>
      <c r="E136" s="230" t="s">
        <v>1635</v>
      </c>
      <c r="F136" s="230" t="s">
        <v>631</v>
      </c>
      <c r="G136" s="198">
        <v>0</v>
      </c>
      <c r="H136" s="198">
        <v>0</v>
      </c>
      <c r="I136" s="198">
        <f t="shared" si="36"/>
        <v>0</v>
      </c>
      <c r="J136" s="4" t="s">
        <v>405</v>
      </c>
      <c r="K136" s="4" t="s">
        <v>3922</v>
      </c>
      <c r="L136" s="6"/>
      <c r="M136" s="4"/>
      <c r="N136" s="4"/>
      <c r="O136" s="4"/>
      <c r="P136" s="4"/>
      <c r="Q136" s="4"/>
      <c r="R136" s="231" t="s">
        <v>312</v>
      </c>
      <c r="S136" s="3"/>
      <c r="T136" s="3" t="s">
        <v>3314</v>
      </c>
      <c r="U136" s="232">
        <v>43159</v>
      </c>
      <c r="V136" s="233">
        <f ca="1" t="shared" si="37"/>
        <v>8.4</v>
      </c>
      <c r="W136" s="230" t="s">
        <v>3336</v>
      </c>
      <c r="X136" s="234" t="str">
        <f t="shared" si="38"/>
        <v>男</v>
      </c>
      <c r="Y136" s="3" t="s">
        <v>3316</v>
      </c>
      <c r="Z136" s="232" t="str">
        <f t="shared" si="39"/>
        <v>1992-01-18</v>
      </c>
      <c r="AA136" s="235" t="s">
        <v>3698</v>
      </c>
      <c r="AB136" s="3" t="s">
        <v>632</v>
      </c>
      <c r="AC136" s="4" t="s">
        <v>3700</v>
      </c>
      <c r="AD136" s="232">
        <v>44691</v>
      </c>
      <c r="AE136" s="234">
        <f ca="1" t="shared" si="40"/>
        <v>34</v>
      </c>
      <c r="AF136" s="3" t="s">
        <v>3389</v>
      </c>
      <c r="AG136" s="3" t="s">
        <v>3381</v>
      </c>
      <c r="AH136" s="3">
        <v>180</v>
      </c>
      <c r="AI136" s="230" t="s">
        <v>3382</v>
      </c>
      <c r="AJ136" s="3" t="s">
        <v>3438</v>
      </c>
      <c r="AK136" s="230">
        <v>15296778965</v>
      </c>
      <c r="AL136" s="230">
        <v>13466967440</v>
      </c>
      <c r="AM136" s="236" t="s">
        <v>3488</v>
      </c>
      <c r="AN136" s="237">
        <v>39692</v>
      </c>
      <c r="AO136" s="236" t="s">
        <v>3923</v>
      </c>
      <c r="AP136" s="236" t="s">
        <v>3924</v>
      </c>
      <c r="AQ136" s="238"/>
      <c r="AR136" s="238"/>
      <c r="AS136" s="238"/>
      <c r="AT136" s="238" t="s">
        <v>3503</v>
      </c>
      <c r="AU136" s="239"/>
      <c r="AV136" s="240">
        <v>43158</v>
      </c>
      <c r="AW136" s="240">
        <v>43216</v>
      </c>
      <c r="AX136" s="241" t="s">
        <v>3324</v>
      </c>
      <c r="AY136" s="241" t="s">
        <v>3311</v>
      </c>
      <c r="AZ136" s="232">
        <v>44287</v>
      </c>
      <c r="BA136" s="232">
        <v>45747</v>
      </c>
      <c r="BB136" s="241">
        <v>2</v>
      </c>
      <c r="BC136" s="241" t="s">
        <v>3325</v>
      </c>
      <c r="BD136" s="241" t="s">
        <v>3325</v>
      </c>
      <c r="BE136" s="241" t="s">
        <v>3325</v>
      </c>
      <c r="BF136" s="241" t="s">
        <v>3325</v>
      </c>
      <c r="BG136" s="241">
        <v>1</v>
      </c>
      <c r="BH136" s="241">
        <v>2</v>
      </c>
      <c r="BI136" s="241"/>
      <c r="BJ136" s="242"/>
      <c r="BK136" s="243" t="s">
        <v>3325</v>
      </c>
      <c r="BL136" s="243"/>
      <c r="BM136" s="243"/>
      <c r="BN136" s="243" t="s">
        <v>3325</v>
      </c>
      <c r="BO136" s="243"/>
      <c r="BP136" s="243"/>
      <c r="BQ136" s="242"/>
      <c r="BR136" s="244" t="s">
        <v>3507</v>
      </c>
      <c r="BS136" s="243" t="s">
        <v>3325</v>
      </c>
      <c r="BT136" s="243" t="s">
        <v>3325</v>
      </c>
      <c r="BU136" s="243"/>
      <c r="BV136" s="243"/>
      <c r="BW136" s="243" t="s">
        <v>3325</v>
      </c>
      <c r="BX136" s="243"/>
      <c r="BY136" s="243"/>
      <c r="BZ136" s="243"/>
      <c r="CA136" s="243"/>
      <c r="CB136" s="243"/>
      <c r="CC136" s="243" t="s">
        <v>3325</v>
      </c>
      <c r="CD136" s="243"/>
      <c r="CE136" s="243"/>
      <c r="CF136" s="245"/>
      <c r="CG136" s="246"/>
      <c r="CH136" s="242"/>
      <c r="CI136" s="35"/>
      <c r="CJ136" s="35"/>
      <c r="CK136" s="35"/>
      <c r="CL136" s="35"/>
      <c r="CM136" s="35"/>
    </row>
    <row r="137" customFormat="1" customHeight="1" spans="1:91">
      <c r="A137" s="3">
        <f t="shared" si="34"/>
        <v>136</v>
      </c>
      <c r="B137" s="155" t="str">
        <f t="shared" si="35"/>
        <v>320322199007300832</v>
      </c>
      <c r="C137" s="230" t="s">
        <v>3311</v>
      </c>
      <c r="D137" s="230" t="s">
        <v>3392</v>
      </c>
      <c r="E137" s="230" t="s">
        <v>1441</v>
      </c>
      <c r="F137" s="230" t="s">
        <v>99</v>
      </c>
      <c r="G137" s="198">
        <v>0</v>
      </c>
      <c r="H137" s="198">
        <v>0</v>
      </c>
      <c r="I137" s="198">
        <f t="shared" si="36"/>
        <v>0</v>
      </c>
      <c r="J137" s="4" t="s">
        <v>405</v>
      </c>
      <c r="K137" s="4" t="s">
        <v>3499</v>
      </c>
      <c r="L137" s="6"/>
      <c r="M137" s="4"/>
      <c r="N137" s="4"/>
      <c r="O137" s="4"/>
      <c r="P137" s="4"/>
      <c r="Q137" s="4"/>
      <c r="R137" s="231" t="s">
        <v>312</v>
      </c>
      <c r="S137" s="3"/>
      <c r="T137" s="3" t="s">
        <v>3314</v>
      </c>
      <c r="U137" s="232">
        <v>43683</v>
      </c>
      <c r="V137" s="233">
        <f ca="1" t="shared" si="37"/>
        <v>6.9</v>
      </c>
      <c r="W137" s="230" t="s">
        <v>3336</v>
      </c>
      <c r="X137" s="234" t="str">
        <f t="shared" si="38"/>
        <v>男</v>
      </c>
      <c r="Y137" s="3" t="s">
        <v>3316</v>
      </c>
      <c r="Z137" s="232" t="str">
        <f t="shared" si="39"/>
        <v>1990-07-30</v>
      </c>
      <c r="AA137" s="235" t="s">
        <v>3925</v>
      </c>
      <c r="AB137" s="3" t="s">
        <v>633</v>
      </c>
      <c r="AC137" s="4" t="s">
        <v>3367</v>
      </c>
      <c r="AD137" s="232">
        <v>50252</v>
      </c>
      <c r="AE137" s="234">
        <f ca="1" t="shared" si="40"/>
        <v>36</v>
      </c>
      <c r="AF137" s="3" t="s">
        <v>3389</v>
      </c>
      <c r="AG137" s="3" t="s">
        <v>3381</v>
      </c>
      <c r="AH137" s="3">
        <v>178</v>
      </c>
      <c r="AI137" s="230" t="s">
        <v>3382</v>
      </c>
      <c r="AJ137" s="3" t="s">
        <v>253</v>
      </c>
      <c r="AK137" s="230">
        <v>15049877125</v>
      </c>
      <c r="AL137" s="230">
        <v>15548556682</v>
      </c>
      <c r="AM137" s="236" t="s">
        <v>3403</v>
      </c>
      <c r="AN137" s="237">
        <v>44708</v>
      </c>
      <c r="AO137" s="236" t="s">
        <v>3464</v>
      </c>
      <c r="AP137" s="236" t="s">
        <v>3926</v>
      </c>
      <c r="AQ137" s="238"/>
      <c r="AR137" s="238"/>
      <c r="AS137" s="238"/>
      <c r="AT137" s="238" t="s">
        <v>3542</v>
      </c>
      <c r="AU137" s="239"/>
      <c r="AV137" s="240">
        <v>43683</v>
      </c>
      <c r="AW137" s="240">
        <v>43743</v>
      </c>
      <c r="AX137" s="241" t="s">
        <v>3324</v>
      </c>
      <c r="AY137" s="241" t="s">
        <v>3311</v>
      </c>
      <c r="AZ137" s="232">
        <v>44835</v>
      </c>
      <c r="BA137" s="232">
        <v>45565</v>
      </c>
      <c r="BB137" s="241">
        <v>2</v>
      </c>
      <c r="BC137" s="241" t="s">
        <v>3325</v>
      </c>
      <c r="BD137" s="241" t="s">
        <v>3325</v>
      </c>
      <c r="BE137" s="241" t="s">
        <v>3325</v>
      </c>
      <c r="BF137" s="241" t="s">
        <v>3325</v>
      </c>
      <c r="BG137" s="241">
        <v>3</v>
      </c>
      <c r="BH137" s="241">
        <v>6</v>
      </c>
      <c r="BI137" s="241" t="s">
        <v>3927</v>
      </c>
      <c r="BJ137" s="242"/>
      <c r="BK137" s="243" t="s">
        <v>3325</v>
      </c>
      <c r="BL137" s="243"/>
      <c r="BM137" s="243"/>
      <c r="BN137" s="243" t="s">
        <v>3325</v>
      </c>
      <c r="BO137" s="243"/>
      <c r="BP137" s="243"/>
      <c r="BQ137" s="242"/>
      <c r="BR137" s="244" t="s">
        <v>3491</v>
      </c>
      <c r="BS137" s="243" t="s">
        <v>3325</v>
      </c>
      <c r="BT137" s="243" t="s">
        <v>3325</v>
      </c>
      <c r="BU137" s="243"/>
      <c r="BV137" s="243" t="s">
        <v>3325</v>
      </c>
      <c r="BW137" s="243" t="s">
        <v>3325</v>
      </c>
      <c r="BX137" s="243"/>
      <c r="BY137" s="243"/>
      <c r="BZ137" s="243"/>
      <c r="CA137" s="243"/>
      <c r="CB137" s="243"/>
      <c r="CC137" s="243" t="s">
        <v>3325</v>
      </c>
      <c r="CD137" s="243"/>
      <c r="CE137" s="243"/>
      <c r="CF137" s="245"/>
      <c r="CG137" s="246" t="s">
        <v>3928</v>
      </c>
      <c r="CH137" s="242"/>
      <c r="CI137" s="35"/>
      <c r="CJ137" s="35"/>
      <c r="CK137" s="35"/>
      <c r="CL137" s="35"/>
      <c r="CM137" s="35"/>
    </row>
    <row r="138" customFormat="1" customHeight="1" spans="1:91">
      <c r="A138" s="3">
        <f t="shared" si="34"/>
        <v>137</v>
      </c>
      <c r="B138" s="155" t="str">
        <f t="shared" si="35"/>
        <v>370883197704130031</v>
      </c>
      <c r="C138" s="230" t="s">
        <v>3311</v>
      </c>
      <c r="D138" s="230" t="s">
        <v>3392</v>
      </c>
      <c r="E138" s="230" t="s">
        <v>1462</v>
      </c>
      <c r="F138" s="230" t="s">
        <v>3929</v>
      </c>
      <c r="G138" s="198">
        <v>0</v>
      </c>
      <c r="H138" s="198">
        <v>0</v>
      </c>
      <c r="I138" s="198">
        <f t="shared" si="36"/>
        <v>0</v>
      </c>
      <c r="J138" s="4" t="s">
        <v>405</v>
      </c>
      <c r="K138" s="4" t="s">
        <v>3499</v>
      </c>
      <c r="L138" s="6"/>
      <c r="M138" s="4"/>
      <c r="N138" s="4"/>
      <c r="O138" s="4"/>
      <c r="P138" s="4"/>
      <c r="Q138" s="4"/>
      <c r="R138" s="231" t="s">
        <v>312</v>
      </c>
      <c r="S138" s="3"/>
      <c r="T138" s="3" t="s">
        <v>3314</v>
      </c>
      <c r="U138" s="232">
        <v>44056</v>
      </c>
      <c r="V138" s="233">
        <f ca="1" t="shared" si="37"/>
        <v>5.9</v>
      </c>
      <c r="W138" s="230" t="s">
        <v>3336</v>
      </c>
      <c r="X138" s="234" t="str">
        <f t="shared" si="38"/>
        <v>男</v>
      </c>
      <c r="Y138" s="3" t="s">
        <v>3316</v>
      </c>
      <c r="Z138" s="232" t="str">
        <f t="shared" si="39"/>
        <v>1977-04-13</v>
      </c>
      <c r="AA138" s="235" t="s">
        <v>3930</v>
      </c>
      <c r="AB138" s="3" t="s">
        <v>3931</v>
      </c>
      <c r="AC138" s="4" t="s">
        <v>3663</v>
      </c>
      <c r="AD138" s="247">
        <v>50562</v>
      </c>
      <c r="AE138" s="234">
        <f ca="1" t="shared" si="40"/>
        <v>49</v>
      </c>
      <c r="AF138" s="3" t="s">
        <v>3389</v>
      </c>
      <c r="AG138" s="3" t="s">
        <v>3381</v>
      </c>
      <c r="AH138" s="3">
        <v>170</v>
      </c>
      <c r="AI138" s="230" t="s">
        <v>253</v>
      </c>
      <c r="AJ138" s="3" t="s">
        <v>3422</v>
      </c>
      <c r="AK138" s="230">
        <v>13964922445</v>
      </c>
      <c r="AL138" s="230">
        <v>13012934881</v>
      </c>
      <c r="AM138" s="236" t="s">
        <v>3403</v>
      </c>
      <c r="AN138" s="237">
        <v>34486</v>
      </c>
      <c r="AO138" s="236" t="s">
        <v>3932</v>
      </c>
      <c r="AP138" s="236" t="s">
        <v>3370</v>
      </c>
      <c r="AQ138" s="238"/>
      <c r="AR138" s="238"/>
      <c r="AS138" s="238"/>
      <c r="AT138" s="238" t="s">
        <v>3503</v>
      </c>
      <c r="AU138" s="239"/>
      <c r="AV138" s="240">
        <v>44056</v>
      </c>
      <c r="AW138" s="240">
        <v>44116</v>
      </c>
      <c r="AX138" s="241" t="s">
        <v>3324</v>
      </c>
      <c r="AY138" s="241" t="s">
        <v>3311</v>
      </c>
      <c r="AZ138" s="232">
        <v>44470</v>
      </c>
      <c r="BA138" s="232">
        <v>45199</v>
      </c>
      <c r="BB138" s="241">
        <v>2</v>
      </c>
      <c r="BC138" s="241" t="s">
        <v>3325</v>
      </c>
      <c r="BD138" s="241" t="s">
        <v>3325</v>
      </c>
      <c r="BE138" s="241" t="s">
        <v>3325</v>
      </c>
      <c r="BF138" s="241" t="s">
        <v>3325</v>
      </c>
      <c r="BG138" s="241">
        <v>0</v>
      </c>
      <c r="BH138" s="241">
        <v>0</v>
      </c>
      <c r="BI138" s="241"/>
      <c r="BJ138" s="242"/>
      <c r="BK138" s="243" t="s">
        <v>3325</v>
      </c>
      <c r="BL138" s="243"/>
      <c r="BM138" s="243"/>
      <c r="BN138" s="243" t="s">
        <v>3325</v>
      </c>
      <c r="BO138" s="243"/>
      <c r="BP138" s="243"/>
      <c r="BQ138" s="242"/>
      <c r="BR138" s="244" t="s">
        <v>3551</v>
      </c>
      <c r="BS138" s="243" t="s">
        <v>3325</v>
      </c>
      <c r="BT138" s="243" t="s">
        <v>3325</v>
      </c>
      <c r="BU138" s="243"/>
      <c r="BV138" s="243" t="s">
        <v>3325</v>
      </c>
      <c r="BW138" s="243" t="s">
        <v>3325</v>
      </c>
      <c r="BX138" s="243"/>
      <c r="BY138" s="243"/>
      <c r="BZ138" s="243"/>
      <c r="CA138" s="243"/>
      <c r="CB138" s="243"/>
      <c r="CC138" s="243" t="s">
        <v>3325</v>
      </c>
      <c r="CD138" s="243"/>
      <c r="CE138" s="243"/>
      <c r="CF138" s="245"/>
      <c r="CG138" s="246"/>
      <c r="CH138" s="242"/>
      <c r="CI138" s="35"/>
      <c r="CJ138" s="35"/>
      <c r="CK138" s="35"/>
      <c r="CL138" s="35"/>
      <c r="CM138" s="35"/>
    </row>
    <row r="139" customFormat="1" customHeight="1" spans="1:91">
      <c r="A139" s="3">
        <f t="shared" si="34"/>
        <v>138</v>
      </c>
      <c r="B139" s="155" t="str">
        <f t="shared" si="35"/>
        <v>150428197803201539</v>
      </c>
      <c r="C139" s="230" t="s">
        <v>3311</v>
      </c>
      <c r="D139" s="230" t="s">
        <v>3392</v>
      </c>
      <c r="E139" s="230" t="s">
        <v>1383</v>
      </c>
      <c r="F139" s="230" t="s">
        <v>634</v>
      </c>
      <c r="G139" s="198">
        <v>0</v>
      </c>
      <c r="H139" s="198">
        <v>0</v>
      </c>
      <c r="I139" s="198">
        <f t="shared" si="36"/>
        <v>0</v>
      </c>
      <c r="J139" s="4" t="s">
        <v>405</v>
      </c>
      <c r="K139" s="4" t="s">
        <v>3535</v>
      </c>
      <c r="L139" s="6"/>
      <c r="M139" s="4"/>
      <c r="N139" s="4"/>
      <c r="O139" s="4"/>
      <c r="P139" s="4"/>
      <c r="Q139" s="4"/>
      <c r="R139" s="231" t="s">
        <v>312</v>
      </c>
      <c r="S139" s="3"/>
      <c r="T139" s="3" t="s">
        <v>3314</v>
      </c>
      <c r="U139" s="232">
        <v>44062</v>
      </c>
      <c r="V139" s="233">
        <f ca="1" t="shared" si="37"/>
        <v>5.9</v>
      </c>
      <c r="W139" s="230" t="s">
        <v>3336</v>
      </c>
      <c r="X139" s="234" t="str">
        <f t="shared" si="38"/>
        <v>男</v>
      </c>
      <c r="Y139" s="3" t="s">
        <v>3638</v>
      </c>
      <c r="Z139" s="232" t="str">
        <f t="shared" si="39"/>
        <v>1978-03-20</v>
      </c>
      <c r="AA139" s="235" t="s">
        <v>3933</v>
      </c>
      <c r="AB139" s="3" t="s">
        <v>635</v>
      </c>
      <c r="AC139" s="4" t="s">
        <v>3902</v>
      </c>
      <c r="AD139" s="247">
        <v>51152</v>
      </c>
      <c r="AE139" s="234">
        <f ca="1" t="shared" si="40"/>
        <v>48</v>
      </c>
      <c r="AF139" s="3" t="s">
        <v>3389</v>
      </c>
      <c r="AG139" s="3" t="s">
        <v>3381</v>
      </c>
      <c r="AH139" s="3">
        <v>166</v>
      </c>
      <c r="AI139" s="230" t="s">
        <v>253</v>
      </c>
      <c r="AJ139" s="3" t="s">
        <v>3438</v>
      </c>
      <c r="AK139" s="230">
        <v>15335668896</v>
      </c>
      <c r="AL139" s="230">
        <v>13088435306</v>
      </c>
      <c r="AM139" s="236" t="s">
        <v>3518</v>
      </c>
      <c r="AN139" s="237">
        <v>35247</v>
      </c>
      <c r="AO139" s="236" t="s">
        <v>3934</v>
      </c>
      <c r="AP139" s="236" t="s">
        <v>253</v>
      </c>
      <c r="AQ139" s="238"/>
      <c r="AR139" s="238" t="s">
        <v>3541</v>
      </c>
      <c r="AS139" s="238"/>
      <c r="AT139" s="238" t="s">
        <v>3542</v>
      </c>
      <c r="AU139" s="239"/>
      <c r="AV139" s="240">
        <v>44062</v>
      </c>
      <c r="AW139" s="240">
        <v>44122</v>
      </c>
      <c r="AX139" s="241" t="s">
        <v>3324</v>
      </c>
      <c r="AY139" s="241" t="s">
        <v>3311</v>
      </c>
      <c r="AZ139" s="232">
        <v>44482</v>
      </c>
      <c r="BA139" s="232">
        <v>45199</v>
      </c>
      <c r="BB139" s="241">
        <v>2</v>
      </c>
      <c r="BC139" s="241" t="s">
        <v>3325</v>
      </c>
      <c r="BD139" s="241" t="s">
        <v>3325</v>
      </c>
      <c r="BE139" s="241" t="s">
        <v>3325</v>
      </c>
      <c r="BF139" s="241" t="s">
        <v>3325</v>
      </c>
      <c r="BG139" s="241">
        <v>0</v>
      </c>
      <c r="BH139" s="241">
        <v>0</v>
      </c>
      <c r="BI139" s="241"/>
      <c r="BJ139" s="242"/>
      <c r="BK139" s="243" t="s">
        <v>3325</v>
      </c>
      <c r="BL139" s="243"/>
      <c r="BM139" s="243" t="s">
        <v>3325</v>
      </c>
      <c r="BN139" s="243" t="s">
        <v>3325</v>
      </c>
      <c r="BO139" s="243"/>
      <c r="BP139" s="243"/>
      <c r="BQ139" s="242"/>
      <c r="BR139" s="244" t="s">
        <v>3551</v>
      </c>
      <c r="BS139" s="243" t="s">
        <v>3325</v>
      </c>
      <c r="BT139" s="243" t="s">
        <v>3325</v>
      </c>
      <c r="BU139" s="243"/>
      <c r="BV139" s="243" t="s">
        <v>3325</v>
      </c>
      <c r="BW139" s="243" t="s">
        <v>3325</v>
      </c>
      <c r="BX139" s="243"/>
      <c r="BY139" s="243"/>
      <c r="BZ139" s="243"/>
      <c r="CA139" s="243"/>
      <c r="CB139" s="243"/>
      <c r="CC139" s="243" t="s">
        <v>3325</v>
      </c>
      <c r="CD139" s="243"/>
      <c r="CE139" s="243"/>
      <c r="CF139" s="245"/>
      <c r="CG139" s="246"/>
      <c r="CH139" s="242"/>
      <c r="CI139" s="35"/>
      <c r="CJ139" s="35"/>
      <c r="CK139" s="35"/>
      <c r="CL139" s="35"/>
      <c r="CM139" s="35"/>
    </row>
    <row r="140" customFormat="1" customHeight="1" spans="1:91">
      <c r="A140" s="3">
        <f t="shared" si="34"/>
        <v>139</v>
      </c>
      <c r="B140" s="155" t="str">
        <f t="shared" si="35"/>
        <v>142232198604165473</v>
      </c>
      <c r="C140" s="230" t="s">
        <v>3311</v>
      </c>
      <c r="D140" s="230" t="s">
        <v>3392</v>
      </c>
      <c r="E140" s="230" t="s">
        <v>1392</v>
      </c>
      <c r="F140" s="230" t="s">
        <v>637</v>
      </c>
      <c r="G140" s="198">
        <v>0</v>
      </c>
      <c r="H140" s="198">
        <v>0</v>
      </c>
      <c r="I140" s="198">
        <f t="shared" si="36"/>
        <v>0</v>
      </c>
      <c r="J140" s="4" t="s">
        <v>405</v>
      </c>
      <c r="K140" s="4" t="s">
        <v>3579</v>
      </c>
      <c r="L140" s="6"/>
      <c r="M140" s="4"/>
      <c r="N140" s="4"/>
      <c r="O140" s="4"/>
      <c r="P140" s="4"/>
      <c r="Q140" s="4"/>
      <c r="R140" s="231" t="s">
        <v>312</v>
      </c>
      <c r="S140" s="3"/>
      <c r="T140" s="3" t="s">
        <v>3314</v>
      </c>
      <c r="U140" s="232">
        <v>41702</v>
      </c>
      <c r="V140" s="233">
        <f ca="1" t="shared" si="37"/>
        <v>12.3</v>
      </c>
      <c r="W140" s="230" t="s">
        <v>3336</v>
      </c>
      <c r="X140" s="234" t="str">
        <f t="shared" si="38"/>
        <v>男</v>
      </c>
      <c r="Y140" s="3" t="s">
        <v>3316</v>
      </c>
      <c r="Z140" s="232" t="str">
        <f t="shared" si="39"/>
        <v>1986-04-16</v>
      </c>
      <c r="AA140" s="235" t="s">
        <v>3935</v>
      </c>
      <c r="AB140" s="3" t="s">
        <v>638</v>
      </c>
      <c r="AC140" s="4" t="s">
        <v>3869</v>
      </c>
      <c r="AD140" s="232">
        <v>49843</v>
      </c>
      <c r="AE140" s="234">
        <f ca="1" t="shared" si="40"/>
        <v>40</v>
      </c>
      <c r="AF140" s="3" t="s">
        <v>3380</v>
      </c>
      <c r="AG140" s="3" t="s">
        <v>3381</v>
      </c>
      <c r="AH140" s="3">
        <v>175</v>
      </c>
      <c r="AI140" s="230" t="s">
        <v>3382</v>
      </c>
      <c r="AJ140" s="3" t="s">
        <v>3422</v>
      </c>
      <c r="AK140" s="230">
        <v>15335543446</v>
      </c>
      <c r="AL140" s="230">
        <v>18697410277</v>
      </c>
      <c r="AM140" s="236" t="s">
        <v>3488</v>
      </c>
      <c r="AN140" s="237">
        <v>39092</v>
      </c>
      <c r="AO140" s="236" t="s">
        <v>3936</v>
      </c>
      <c r="AP140" s="236" t="s">
        <v>3937</v>
      </c>
      <c r="AQ140" s="238"/>
      <c r="AR140" s="238" t="s">
        <v>3472</v>
      </c>
      <c r="AS140" s="238"/>
      <c r="AT140" s="238"/>
      <c r="AU140" s="239"/>
      <c r="AV140" s="240">
        <v>41702</v>
      </c>
      <c r="AW140" s="240">
        <v>41763</v>
      </c>
      <c r="AX140" s="241" t="s">
        <v>3324</v>
      </c>
      <c r="AY140" s="241" t="s">
        <v>3311</v>
      </c>
      <c r="AZ140" s="232">
        <v>44287</v>
      </c>
      <c r="BA140" s="232">
        <v>45747</v>
      </c>
      <c r="BB140" s="241">
        <v>2</v>
      </c>
      <c r="BC140" s="241" t="s">
        <v>3325</v>
      </c>
      <c r="BD140" s="241" t="s">
        <v>3325</v>
      </c>
      <c r="BE140" s="241" t="s">
        <v>3325</v>
      </c>
      <c r="BF140" s="241" t="s">
        <v>3325</v>
      </c>
      <c r="BG140" s="241">
        <v>2</v>
      </c>
      <c r="BH140" s="241">
        <v>4</v>
      </c>
      <c r="BI140" s="241"/>
      <c r="BJ140" s="242"/>
      <c r="BK140" s="243" t="s">
        <v>3325</v>
      </c>
      <c r="BL140" s="243"/>
      <c r="BM140" s="243" t="s">
        <v>3325</v>
      </c>
      <c r="BN140" s="243" t="s">
        <v>3325</v>
      </c>
      <c r="BO140" s="243"/>
      <c r="BP140" s="243"/>
      <c r="BQ140" s="242"/>
      <c r="BR140" s="244" t="s">
        <v>3533</v>
      </c>
      <c r="BS140" s="243" t="s">
        <v>3325</v>
      </c>
      <c r="BT140" s="243" t="s">
        <v>3325</v>
      </c>
      <c r="BU140" s="243"/>
      <c r="BV140" s="243"/>
      <c r="BW140" s="243"/>
      <c r="BX140" s="243"/>
      <c r="BY140" s="243"/>
      <c r="BZ140" s="243"/>
      <c r="CA140" s="243"/>
      <c r="CB140" s="243"/>
      <c r="CC140" s="243" t="s">
        <v>3325</v>
      </c>
      <c r="CD140" s="243"/>
      <c r="CE140" s="243"/>
      <c r="CF140" s="245"/>
      <c r="CG140" s="246"/>
      <c r="CH140" s="242"/>
      <c r="CI140" s="35"/>
      <c r="CJ140" s="35"/>
      <c r="CK140" s="35"/>
      <c r="CL140" s="35"/>
      <c r="CM140" s="35"/>
    </row>
    <row r="141" customFormat="1" customHeight="1" spans="1:91">
      <c r="A141" s="3">
        <f t="shared" si="34"/>
        <v>140</v>
      </c>
      <c r="B141" s="155" t="str">
        <f t="shared" si="35"/>
        <v>140222199103050010</v>
      </c>
      <c r="C141" s="230" t="s">
        <v>3311</v>
      </c>
      <c r="D141" s="230" t="s">
        <v>3392</v>
      </c>
      <c r="E141" s="230" t="s">
        <v>1450</v>
      </c>
      <c r="F141" s="230" t="s">
        <v>640</v>
      </c>
      <c r="G141" s="198">
        <v>0</v>
      </c>
      <c r="H141" s="198">
        <v>0</v>
      </c>
      <c r="I141" s="198">
        <f t="shared" si="36"/>
        <v>0</v>
      </c>
      <c r="J141" s="4" t="s">
        <v>405</v>
      </c>
      <c r="K141" s="4" t="s">
        <v>3596</v>
      </c>
      <c r="L141" s="6"/>
      <c r="M141" s="4"/>
      <c r="N141" s="4"/>
      <c r="O141" s="4"/>
      <c r="P141" s="4"/>
      <c r="Q141" s="4"/>
      <c r="R141" s="231" t="s">
        <v>312</v>
      </c>
      <c r="S141" s="3"/>
      <c r="T141" s="3" t="s">
        <v>3314</v>
      </c>
      <c r="U141" s="232">
        <v>43262</v>
      </c>
      <c r="V141" s="233">
        <f ca="1" t="shared" si="37"/>
        <v>8.1</v>
      </c>
      <c r="W141" s="230" t="s">
        <v>3336</v>
      </c>
      <c r="X141" s="234" t="str">
        <f t="shared" si="38"/>
        <v>男</v>
      </c>
      <c r="Y141" s="3" t="s">
        <v>3316</v>
      </c>
      <c r="Z141" s="232" t="str">
        <f t="shared" si="39"/>
        <v>1991-03-05</v>
      </c>
      <c r="AA141" s="235" t="s">
        <v>3938</v>
      </c>
      <c r="AB141" s="3" t="s">
        <v>641</v>
      </c>
      <c r="AC141" s="4" t="s">
        <v>3939</v>
      </c>
      <c r="AD141" s="232">
        <v>44600</v>
      </c>
      <c r="AE141" s="234">
        <f ca="1" t="shared" si="40"/>
        <v>35</v>
      </c>
      <c r="AF141" s="3" t="s">
        <v>3389</v>
      </c>
      <c r="AG141" s="3" t="s">
        <v>3381</v>
      </c>
      <c r="AH141" s="3">
        <v>178</v>
      </c>
      <c r="AI141" s="230" t="s">
        <v>3382</v>
      </c>
      <c r="AJ141" s="3" t="s">
        <v>3422</v>
      </c>
      <c r="AK141" s="230">
        <v>15344045442</v>
      </c>
      <c r="AL141" s="230">
        <v>15344045442</v>
      </c>
      <c r="AM141" s="236" t="s">
        <v>3403</v>
      </c>
      <c r="AN141" s="237">
        <v>39263</v>
      </c>
      <c r="AO141" s="236" t="s">
        <v>3940</v>
      </c>
      <c r="AP141" s="236" t="s">
        <v>253</v>
      </c>
      <c r="AQ141" s="238"/>
      <c r="AR141" s="238"/>
      <c r="AS141" s="238" t="s">
        <v>3466</v>
      </c>
      <c r="AT141" s="238"/>
      <c r="AU141" s="239"/>
      <c r="AV141" s="240">
        <v>43262</v>
      </c>
      <c r="AW141" s="240">
        <v>43322</v>
      </c>
      <c r="AX141" s="241" t="s">
        <v>3324</v>
      </c>
      <c r="AY141" s="241" t="s">
        <v>3311</v>
      </c>
      <c r="AZ141" s="232">
        <v>44378</v>
      </c>
      <c r="BA141" s="232">
        <v>45107</v>
      </c>
      <c r="BB141" s="241">
        <v>2</v>
      </c>
      <c r="BC141" s="241" t="s">
        <v>3325</v>
      </c>
      <c r="BD141" s="241" t="s">
        <v>3325</v>
      </c>
      <c r="BE141" s="241" t="s">
        <v>3325</v>
      </c>
      <c r="BF141" s="241" t="s">
        <v>3325</v>
      </c>
      <c r="BG141" s="241">
        <v>2</v>
      </c>
      <c r="BH141" s="241">
        <v>4</v>
      </c>
      <c r="BI141" s="241"/>
      <c r="BJ141" s="242"/>
      <c r="BK141" s="243" t="s">
        <v>3325</v>
      </c>
      <c r="BL141" s="243"/>
      <c r="BM141" s="243"/>
      <c r="BN141" s="243" t="s">
        <v>3325</v>
      </c>
      <c r="BO141" s="243"/>
      <c r="BP141" s="243"/>
      <c r="BQ141" s="242"/>
      <c r="BR141" s="244" t="s">
        <v>3507</v>
      </c>
      <c r="BS141" s="243" t="s">
        <v>3325</v>
      </c>
      <c r="BT141" s="243" t="s">
        <v>3325</v>
      </c>
      <c r="BU141" s="243"/>
      <c r="BV141" s="243"/>
      <c r="BW141" s="243" t="s">
        <v>3325</v>
      </c>
      <c r="BX141" s="243"/>
      <c r="BY141" s="243"/>
      <c r="BZ141" s="243"/>
      <c r="CA141" s="243"/>
      <c r="CB141" s="243" t="s">
        <v>3325</v>
      </c>
      <c r="CC141" s="243" t="s">
        <v>3325</v>
      </c>
      <c r="CD141" s="243"/>
      <c r="CE141" s="243" t="s">
        <v>3325</v>
      </c>
      <c r="CF141" s="245"/>
      <c r="CG141" s="246" t="s">
        <v>3469</v>
      </c>
      <c r="CH141" s="242"/>
      <c r="CI141" s="35"/>
      <c r="CJ141" s="35"/>
      <c r="CK141" s="35"/>
      <c r="CL141" s="35"/>
      <c r="CM141" s="35"/>
    </row>
    <row r="142" customFormat="1" customHeight="1" spans="1:91">
      <c r="A142" s="3">
        <f t="shared" si="34"/>
        <v>141</v>
      </c>
      <c r="B142" s="155" t="str">
        <f t="shared" si="35"/>
        <v>211381198203130835</v>
      </c>
      <c r="C142" s="230" t="s">
        <v>3311</v>
      </c>
      <c r="D142" s="230" t="s">
        <v>3392</v>
      </c>
      <c r="E142" s="230" t="s">
        <v>1197</v>
      </c>
      <c r="F142" s="230" t="s">
        <v>643</v>
      </c>
      <c r="G142" s="198">
        <v>0</v>
      </c>
      <c r="H142" s="198">
        <v>0</v>
      </c>
      <c r="I142" s="198">
        <f t="shared" si="36"/>
        <v>0</v>
      </c>
      <c r="J142" s="4" t="s">
        <v>405</v>
      </c>
      <c r="K142" s="4" t="s">
        <v>3941</v>
      </c>
      <c r="L142" s="6"/>
      <c r="M142" s="4"/>
      <c r="N142" s="4"/>
      <c r="O142" s="4"/>
      <c r="P142" s="4"/>
      <c r="Q142" s="4"/>
      <c r="R142" s="231" t="s">
        <v>312</v>
      </c>
      <c r="S142" s="3"/>
      <c r="T142" s="3" t="s">
        <v>3314</v>
      </c>
      <c r="U142" s="232">
        <v>42626</v>
      </c>
      <c r="V142" s="233">
        <f ca="1" t="shared" si="37"/>
        <v>9.8</v>
      </c>
      <c r="W142" s="230" t="s">
        <v>3336</v>
      </c>
      <c r="X142" s="234" t="str">
        <f t="shared" si="38"/>
        <v>男</v>
      </c>
      <c r="Y142" s="3" t="s">
        <v>3316</v>
      </c>
      <c r="Z142" s="232" t="str">
        <f t="shared" si="39"/>
        <v>1982-03-13</v>
      </c>
      <c r="AA142" s="235" t="s">
        <v>3942</v>
      </c>
      <c r="AB142" s="3" t="s">
        <v>644</v>
      </c>
      <c r="AC142" s="4" t="s">
        <v>3444</v>
      </c>
      <c r="AD142" s="247">
        <v>51782</v>
      </c>
      <c r="AE142" s="234">
        <f ca="1" t="shared" si="40"/>
        <v>44</v>
      </c>
      <c r="AF142" s="3" t="s">
        <v>3389</v>
      </c>
      <c r="AG142" s="3" t="s">
        <v>3381</v>
      </c>
      <c r="AH142" s="3">
        <v>170</v>
      </c>
      <c r="AI142" s="230" t="s">
        <v>3382</v>
      </c>
      <c r="AJ142" s="3" t="s">
        <v>253</v>
      </c>
      <c r="AK142" s="230">
        <v>15849715716</v>
      </c>
      <c r="AL142" s="230">
        <v>15849716845</v>
      </c>
      <c r="AM142" s="236" t="s">
        <v>3488</v>
      </c>
      <c r="AN142" s="237">
        <v>37073</v>
      </c>
      <c r="AO142" s="236" t="s">
        <v>3943</v>
      </c>
      <c r="AP142" s="236" t="s">
        <v>3944</v>
      </c>
      <c r="AQ142" s="238"/>
      <c r="AR142" s="238" t="s">
        <v>3945</v>
      </c>
      <c r="AS142" s="238"/>
      <c r="AT142" s="238" t="s">
        <v>3542</v>
      </c>
      <c r="AU142" s="239"/>
      <c r="AV142" s="240">
        <v>42626</v>
      </c>
      <c r="AW142" s="240">
        <v>42686</v>
      </c>
      <c r="AX142" s="241" t="s">
        <v>3324</v>
      </c>
      <c r="AY142" s="241" t="s">
        <v>3311</v>
      </c>
      <c r="AZ142" s="232">
        <v>44470</v>
      </c>
      <c r="BA142" s="232">
        <v>45199</v>
      </c>
      <c r="BB142" s="241">
        <v>2</v>
      </c>
      <c r="BC142" s="241" t="s">
        <v>3325</v>
      </c>
      <c r="BD142" s="241" t="s">
        <v>3325</v>
      </c>
      <c r="BE142" s="241" t="s">
        <v>3325</v>
      </c>
      <c r="BF142" s="241" t="s">
        <v>3325</v>
      </c>
      <c r="BG142" s="241">
        <v>1</v>
      </c>
      <c r="BH142" s="241">
        <v>2</v>
      </c>
      <c r="BI142" s="241"/>
      <c r="BJ142" s="242"/>
      <c r="BK142" s="243" t="s">
        <v>3325</v>
      </c>
      <c r="BL142" s="243"/>
      <c r="BM142" s="243" t="s">
        <v>3325</v>
      </c>
      <c r="BN142" s="243" t="s">
        <v>3325</v>
      </c>
      <c r="BO142" s="243"/>
      <c r="BP142" s="243"/>
      <c r="BQ142" s="242"/>
      <c r="BR142" s="244" t="s">
        <v>3592</v>
      </c>
      <c r="BS142" s="243" t="s">
        <v>3325</v>
      </c>
      <c r="BT142" s="243" t="s">
        <v>3325</v>
      </c>
      <c r="BU142" s="243"/>
      <c r="BV142" s="243"/>
      <c r="BW142" s="243"/>
      <c r="BX142" s="243"/>
      <c r="BY142" s="243"/>
      <c r="BZ142" s="243"/>
      <c r="CA142" s="243"/>
      <c r="CB142" s="243"/>
      <c r="CC142" s="243" t="s">
        <v>3325</v>
      </c>
      <c r="CD142" s="243"/>
      <c r="CE142" s="243"/>
      <c r="CF142" s="245"/>
      <c r="CG142" s="246"/>
      <c r="CH142" s="242"/>
      <c r="CI142" s="35"/>
      <c r="CJ142" s="35"/>
      <c r="CK142" s="35"/>
      <c r="CL142" s="35"/>
      <c r="CM142" s="35"/>
    </row>
    <row r="143" customFormat="1" customHeight="1" spans="1:91">
      <c r="A143" s="3">
        <f t="shared" si="34"/>
        <v>142</v>
      </c>
      <c r="B143" s="483" t="str">
        <f t="shared" si="35"/>
        <v>412825198011282919</v>
      </c>
      <c r="C143" s="230" t="s">
        <v>3311</v>
      </c>
      <c r="D143" s="230" t="s">
        <v>3392</v>
      </c>
      <c r="E143" s="230" t="s">
        <v>3946</v>
      </c>
      <c r="F143" s="230" t="s">
        <v>646</v>
      </c>
      <c r="G143" s="198"/>
      <c r="H143" s="198"/>
      <c r="I143" s="198">
        <f t="shared" si="36"/>
        <v>0</v>
      </c>
      <c r="J143" s="4" t="s">
        <v>405</v>
      </c>
      <c r="K143" s="230" t="s">
        <v>3947</v>
      </c>
      <c r="L143" s="6"/>
      <c r="M143" s="230"/>
      <c r="N143" s="230"/>
      <c r="O143" s="230"/>
      <c r="P143" s="230"/>
      <c r="Q143" s="230"/>
      <c r="R143" s="230" t="s">
        <v>312</v>
      </c>
      <c r="S143" s="230"/>
      <c r="T143" s="230" t="s">
        <v>3314</v>
      </c>
      <c r="U143" s="261">
        <v>44967</v>
      </c>
      <c r="V143" s="233">
        <f ca="1" t="shared" si="37"/>
        <v>3.4</v>
      </c>
      <c r="W143" s="230" t="s">
        <v>3336</v>
      </c>
      <c r="X143" s="234" t="s">
        <v>3559</v>
      </c>
      <c r="Y143" s="3" t="s">
        <v>3316</v>
      </c>
      <c r="Z143" s="232" t="s">
        <v>3948</v>
      </c>
      <c r="AA143" s="4" t="s">
        <v>3949</v>
      </c>
      <c r="AB143" s="477" t="s">
        <v>647</v>
      </c>
      <c r="AC143" s="4" t="s">
        <v>3950</v>
      </c>
      <c r="AD143" s="252">
        <v>48419</v>
      </c>
      <c r="AE143" s="234">
        <v>43</v>
      </c>
      <c r="AF143" s="4" t="s">
        <v>3421</v>
      </c>
      <c r="AG143" s="4" t="s">
        <v>3381</v>
      </c>
      <c r="AH143" s="4">
        <v>175</v>
      </c>
      <c r="AI143" s="4" t="s">
        <v>3438</v>
      </c>
      <c r="AJ143" s="4" t="s">
        <v>3422</v>
      </c>
      <c r="AK143" s="4">
        <v>15138126611</v>
      </c>
      <c r="AL143" s="4">
        <v>15048390692</v>
      </c>
      <c r="AM143" s="4" t="s">
        <v>3368</v>
      </c>
      <c r="AN143" s="237">
        <v>39965</v>
      </c>
      <c r="AO143" s="4" t="s">
        <v>3951</v>
      </c>
      <c r="AP143" s="4" t="s">
        <v>3952</v>
      </c>
      <c r="AQ143" s="253"/>
      <c r="AR143" s="253"/>
      <c r="AS143" s="253"/>
      <c r="AT143" s="253"/>
      <c r="AU143" s="239"/>
      <c r="AV143" s="254">
        <v>44967</v>
      </c>
      <c r="AW143" s="254">
        <v>45025</v>
      </c>
      <c r="AX143" s="255" t="s">
        <v>3324</v>
      </c>
      <c r="AY143" s="241" t="s">
        <v>3311</v>
      </c>
      <c r="AZ143" s="232">
        <v>44967</v>
      </c>
      <c r="BA143" s="232">
        <v>45382</v>
      </c>
      <c r="BB143" s="241">
        <v>2</v>
      </c>
      <c r="BC143" s="241" t="s">
        <v>3325</v>
      </c>
      <c r="BD143" s="241" t="s">
        <v>3325</v>
      </c>
      <c r="BE143" s="241" t="s">
        <v>3325</v>
      </c>
      <c r="BF143" s="241" t="s">
        <v>3325</v>
      </c>
      <c r="BG143" s="241">
        <v>0</v>
      </c>
      <c r="BH143" s="241">
        <v>0</v>
      </c>
      <c r="BI143" s="256"/>
      <c r="BJ143" s="242"/>
      <c r="BK143" s="243" t="s">
        <v>3325</v>
      </c>
      <c r="BL143" s="243"/>
      <c r="BM143" s="243"/>
      <c r="BN143" s="243"/>
      <c r="BO143" s="243"/>
      <c r="BP143" s="243"/>
      <c r="BQ143" s="242"/>
      <c r="BR143" s="244" t="s">
        <v>3524</v>
      </c>
      <c r="BS143" s="243" t="s">
        <v>3325</v>
      </c>
      <c r="BT143" s="243" t="s">
        <v>3325</v>
      </c>
      <c r="BU143" s="243" t="s">
        <v>3325</v>
      </c>
      <c r="BV143" s="243" t="s">
        <v>3325</v>
      </c>
      <c r="BW143" s="243" t="s">
        <v>3325</v>
      </c>
      <c r="BX143" s="243" t="s">
        <v>3325</v>
      </c>
      <c r="BY143" s="256"/>
      <c r="BZ143" s="256"/>
      <c r="CA143" s="256"/>
      <c r="CB143" s="256"/>
      <c r="CC143" s="256"/>
      <c r="CD143" s="256"/>
      <c r="CE143" s="256"/>
      <c r="CF143" s="245" t="s">
        <v>3445</v>
      </c>
      <c r="CG143" s="258"/>
      <c r="CH143" s="260"/>
      <c r="CI143" s="259"/>
      <c r="CJ143" s="259"/>
      <c r="CK143" s="259"/>
      <c r="CL143" s="259"/>
      <c r="CM143" s="259"/>
    </row>
    <row r="144" customFormat="1" customHeight="1" spans="1:91">
      <c r="A144" s="3">
        <f t="shared" si="34"/>
        <v>143</v>
      </c>
      <c r="B144" s="155" t="str">
        <f t="shared" si="35"/>
        <v>14022419911029063X</v>
      </c>
      <c r="C144" s="230" t="s">
        <v>3311</v>
      </c>
      <c r="D144" s="230" t="s">
        <v>3392</v>
      </c>
      <c r="E144" s="230" t="s">
        <v>579</v>
      </c>
      <c r="F144" s="230" t="s">
        <v>2071</v>
      </c>
      <c r="G144" s="198">
        <v>0</v>
      </c>
      <c r="H144" s="198">
        <v>0</v>
      </c>
      <c r="I144" s="198">
        <f t="shared" si="36"/>
        <v>0</v>
      </c>
      <c r="J144" s="4" t="s">
        <v>405</v>
      </c>
      <c r="K144" s="4" t="s">
        <v>3953</v>
      </c>
      <c r="L144" s="6"/>
      <c r="M144" s="4"/>
      <c r="N144" s="4"/>
      <c r="O144" s="4"/>
      <c r="P144" s="4"/>
      <c r="Q144" s="4"/>
      <c r="R144" s="231" t="s">
        <v>312</v>
      </c>
      <c r="S144" s="3"/>
      <c r="T144" s="3" t="s">
        <v>3314</v>
      </c>
      <c r="U144" s="232">
        <v>42696</v>
      </c>
      <c r="V144" s="233">
        <f ca="1" t="shared" si="37"/>
        <v>9.6</v>
      </c>
      <c r="W144" s="230" t="s">
        <v>3336</v>
      </c>
      <c r="X144" s="234" t="str">
        <f>IF(MOD(RIGHT(LEFT(AB144,17)),2),"男","女")</f>
        <v>男</v>
      </c>
      <c r="Y144" s="3" t="s">
        <v>3316</v>
      </c>
      <c r="Z144" s="232" t="str">
        <f>MID(AB144,7,4)&amp;"-"&amp;MID(AB144,11,2)&amp;"-"&amp;MID(AB144,13,2)</f>
        <v>1991-10-29</v>
      </c>
      <c r="AA144" s="235" t="s">
        <v>3954</v>
      </c>
      <c r="AB144" s="3" t="s">
        <v>2072</v>
      </c>
      <c r="AC144" s="4" t="s">
        <v>3955</v>
      </c>
      <c r="AD144" s="247">
        <v>50886</v>
      </c>
      <c r="AE144" s="234">
        <f ca="1">YEAR(TODAY())-MID(AB144,7,4)</f>
        <v>35</v>
      </c>
      <c r="AF144" s="3" t="s">
        <v>3956</v>
      </c>
      <c r="AG144" s="3" t="s">
        <v>3381</v>
      </c>
      <c r="AH144" s="3">
        <v>170</v>
      </c>
      <c r="AI144" s="230" t="s">
        <v>3382</v>
      </c>
      <c r="AJ144" s="3" t="s">
        <v>3383</v>
      </c>
      <c r="AK144" s="230">
        <v>15110721029</v>
      </c>
      <c r="AL144" s="230">
        <v>15235276727</v>
      </c>
      <c r="AM144" s="236" t="s">
        <v>3368</v>
      </c>
      <c r="AN144" s="237">
        <v>41426</v>
      </c>
      <c r="AO144" s="236" t="s">
        <v>3957</v>
      </c>
      <c r="AP144" s="236" t="s">
        <v>3958</v>
      </c>
      <c r="AQ144" s="238"/>
      <c r="AR144" s="238" t="s">
        <v>3959</v>
      </c>
      <c r="AS144" s="238"/>
      <c r="AT144" s="238" t="s">
        <v>3503</v>
      </c>
      <c r="AU144" s="239"/>
      <c r="AV144" s="240">
        <v>42696</v>
      </c>
      <c r="AW144" s="240">
        <v>42756</v>
      </c>
      <c r="AX144" s="241" t="s">
        <v>3324</v>
      </c>
      <c r="AY144" s="241" t="s">
        <v>3311</v>
      </c>
      <c r="AZ144" s="232">
        <v>44562</v>
      </c>
      <c r="BA144" s="232">
        <v>45291</v>
      </c>
      <c r="BB144" s="241">
        <v>2</v>
      </c>
      <c r="BC144" s="241" t="s">
        <v>3325</v>
      </c>
      <c r="BD144" s="241" t="s">
        <v>3325</v>
      </c>
      <c r="BE144" s="241" t="s">
        <v>3325</v>
      </c>
      <c r="BF144" s="241" t="s">
        <v>3325</v>
      </c>
      <c r="BG144" s="241">
        <v>1</v>
      </c>
      <c r="BH144" s="241">
        <v>2</v>
      </c>
      <c r="BI144" s="241"/>
      <c r="BJ144" s="242"/>
      <c r="BK144" s="243" t="s">
        <v>3325</v>
      </c>
      <c r="BL144" s="243"/>
      <c r="BM144" s="243" t="s">
        <v>3325</v>
      </c>
      <c r="BN144" s="243" t="s">
        <v>3325</v>
      </c>
      <c r="BO144" s="243" t="s">
        <v>3325</v>
      </c>
      <c r="BP144" s="243"/>
      <c r="BQ144" s="242"/>
      <c r="BR144" s="244" t="s">
        <v>3592</v>
      </c>
      <c r="BS144" s="243" t="s">
        <v>3325</v>
      </c>
      <c r="BT144" s="243" t="s">
        <v>3325</v>
      </c>
      <c r="BU144" s="243"/>
      <c r="BV144" s="243"/>
      <c r="BW144" s="243"/>
      <c r="BX144" s="243"/>
      <c r="BY144" s="243"/>
      <c r="BZ144" s="243"/>
      <c r="CA144" s="243"/>
      <c r="CB144" s="243"/>
      <c r="CC144" s="243" t="s">
        <v>3325</v>
      </c>
      <c r="CD144" s="243"/>
      <c r="CE144" s="243"/>
      <c r="CF144" s="245"/>
      <c r="CG144" s="246"/>
      <c r="CH144" s="242"/>
      <c r="CI144" s="35"/>
      <c r="CJ144" s="35"/>
      <c r="CK144" s="35"/>
      <c r="CL144" s="35"/>
      <c r="CM144" s="35"/>
    </row>
    <row r="145" customFormat="1" customHeight="1" spans="1:91">
      <c r="A145" s="3">
        <f t="shared" si="34"/>
        <v>144</v>
      </c>
      <c r="B145" s="155" t="str">
        <f t="shared" si="35"/>
        <v>320322199010162637</v>
      </c>
      <c r="C145" s="230" t="s">
        <v>3311</v>
      </c>
      <c r="D145" s="230" t="s">
        <v>3392</v>
      </c>
      <c r="E145" s="230" t="s">
        <v>628</v>
      </c>
      <c r="F145" s="230" t="s">
        <v>2098</v>
      </c>
      <c r="G145" s="198">
        <v>0</v>
      </c>
      <c r="H145" s="198">
        <v>0</v>
      </c>
      <c r="I145" s="198">
        <f t="shared" si="36"/>
        <v>0</v>
      </c>
      <c r="J145" s="4" t="s">
        <v>405</v>
      </c>
      <c r="K145" s="4" t="s">
        <v>3953</v>
      </c>
      <c r="L145" s="6"/>
      <c r="M145" s="4"/>
      <c r="N145" s="4"/>
      <c r="O145" s="4"/>
      <c r="P145" s="4"/>
      <c r="Q145" s="4"/>
      <c r="R145" s="231" t="s">
        <v>312</v>
      </c>
      <c r="S145" s="3"/>
      <c r="T145" s="3" t="s">
        <v>3314</v>
      </c>
      <c r="U145" s="232">
        <v>44330</v>
      </c>
      <c r="V145" s="233">
        <f ca="1" t="shared" si="37"/>
        <v>5.1</v>
      </c>
      <c r="W145" s="230" t="s">
        <v>3336</v>
      </c>
      <c r="X145" s="234" t="str">
        <f>IF(MOD(RIGHT(LEFT(AB145,17)),2),"男","女")</f>
        <v>男</v>
      </c>
      <c r="Y145" s="3" t="s">
        <v>3316</v>
      </c>
      <c r="Z145" s="232" t="str">
        <f>MID(AB145,7,4)&amp;"-"&amp;MID(AB145,11,2)&amp;"-"&amp;MID(AB145,13,2)</f>
        <v>1990-10-16</v>
      </c>
      <c r="AA145" s="235" t="s">
        <v>3500</v>
      </c>
      <c r="AB145" s="3" t="s">
        <v>2099</v>
      </c>
      <c r="AC145" s="4" t="s">
        <v>3367</v>
      </c>
      <c r="AD145" s="247">
        <v>51598</v>
      </c>
      <c r="AE145" s="234">
        <f ca="1">YEAR(TODAY())-MID(AB145,7,4)</f>
        <v>36</v>
      </c>
      <c r="AF145" s="3" t="s">
        <v>3389</v>
      </c>
      <c r="AG145" s="3" t="s">
        <v>3480</v>
      </c>
      <c r="AH145" s="3">
        <v>175</v>
      </c>
      <c r="AI145" s="230" t="s">
        <v>3528</v>
      </c>
      <c r="AJ145" s="3" t="s">
        <v>3422</v>
      </c>
      <c r="AK145" s="230">
        <v>15252256071</v>
      </c>
      <c r="AL145" s="230">
        <v>18914840219</v>
      </c>
      <c r="AM145" s="236" t="s">
        <v>3488</v>
      </c>
      <c r="AN145" s="237">
        <v>44378</v>
      </c>
      <c r="AO145" s="236" t="s">
        <v>3960</v>
      </c>
      <c r="AP145" s="236" t="s">
        <v>3961</v>
      </c>
      <c r="AQ145" s="238"/>
      <c r="AR145" s="238" t="s">
        <v>3959</v>
      </c>
      <c r="AS145" s="238"/>
      <c r="AT145" s="238" t="s">
        <v>3503</v>
      </c>
      <c r="AU145" s="239"/>
      <c r="AV145" s="240">
        <v>44330</v>
      </c>
      <c r="AW145" s="240">
        <v>44390</v>
      </c>
      <c r="AX145" s="241" t="s">
        <v>3324</v>
      </c>
      <c r="AY145" s="241" t="s">
        <v>3311</v>
      </c>
      <c r="AZ145" s="232">
        <v>44743</v>
      </c>
      <c r="BA145" s="232">
        <v>45473</v>
      </c>
      <c r="BB145" s="241">
        <v>2</v>
      </c>
      <c r="BC145" s="241" t="s">
        <v>3325</v>
      </c>
      <c r="BD145" s="241" t="s">
        <v>3325</v>
      </c>
      <c r="BE145" s="241" t="s">
        <v>3325</v>
      </c>
      <c r="BF145" s="241" t="s">
        <v>3325</v>
      </c>
      <c r="BG145" s="241">
        <v>0</v>
      </c>
      <c r="BH145" s="241">
        <v>0</v>
      </c>
      <c r="BI145" s="241"/>
      <c r="BJ145" s="242"/>
      <c r="BK145" s="243" t="s">
        <v>3325</v>
      </c>
      <c r="BL145" s="243"/>
      <c r="BM145" s="243" t="s">
        <v>3325</v>
      </c>
      <c r="BN145" s="243" t="s">
        <v>3325</v>
      </c>
      <c r="BO145" s="243"/>
      <c r="BP145" s="243"/>
      <c r="BQ145" s="242"/>
      <c r="BR145" s="244" t="s">
        <v>3962</v>
      </c>
      <c r="BS145" s="243" t="s">
        <v>3325</v>
      </c>
      <c r="BT145" s="243" t="s">
        <v>3325</v>
      </c>
      <c r="BU145" s="243"/>
      <c r="BV145" s="243" t="s">
        <v>3325</v>
      </c>
      <c r="BW145" s="243" t="s">
        <v>3325</v>
      </c>
      <c r="BX145" s="243"/>
      <c r="BY145" s="243"/>
      <c r="BZ145" s="243"/>
      <c r="CA145" s="243"/>
      <c r="CB145" s="243"/>
      <c r="CC145" s="243" t="s">
        <v>3325</v>
      </c>
      <c r="CD145" s="243"/>
      <c r="CE145" s="243"/>
      <c r="CF145" s="245"/>
      <c r="CG145" s="246"/>
      <c r="CH145" s="242"/>
      <c r="CI145" s="35"/>
      <c r="CJ145" s="35"/>
      <c r="CK145" s="35"/>
      <c r="CL145" s="35"/>
      <c r="CM145" s="35"/>
    </row>
    <row r="146" customFormat="1" customHeight="1" spans="1:91">
      <c r="A146" s="3">
        <f t="shared" si="34"/>
        <v>145</v>
      </c>
      <c r="B146" s="155" t="str">
        <f t="shared" si="35"/>
        <v>152723197704201214</v>
      </c>
      <c r="C146" s="230" t="s">
        <v>3311</v>
      </c>
      <c r="D146" s="230" t="s">
        <v>3392</v>
      </c>
      <c r="E146" s="230" t="s">
        <v>1585</v>
      </c>
      <c r="F146" s="230" t="s">
        <v>649</v>
      </c>
      <c r="G146" s="198">
        <v>0</v>
      </c>
      <c r="H146" s="198">
        <v>0</v>
      </c>
      <c r="I146" s="198">
        <f t="shared" si="36"/>
        <v>0</v>
      </c>
      <c r="J146" s="4" t="s">
        <v>405</v>
      </c>
      <c r="K146" s="4" t="s">
        <v>3744</v>
      </c>
      <c r="L146" s="6"/>
      <c r="M146" s="4"/>
      <c r="N146" s="4"/>
      <c r="O146" s="4"/>
      <c r="P146" s="4"/>
      <c r="Q146" s="4"/>
      <c r="R146" s="231" t="s">
        <v>312</v>
      </c>
      <c r="S146" s="3"/>
      <c r="T146" s="3" t="s">
        <v>3314</v>
      </c>
      <c r="U146" s="232">
        <v>43392</v>
      </c>
      <c r="V146" s="233">
        <f ca="1" t="shared" si="37"/>
        <v>7.7</v>
      </c>
      <c r="W146" s="230" t="s">
        <v>3336</v>
      </c>
      <c r="X146" s="234" t="str">
        <f>IF(MOD(RIGHT(LEFT(AB146,17)),2),"男","女")</f>
        <v>男</v>
      </c>
      <c r="Y146" s="3" t="s">
        <v>3316</v>
      </c>
      <c r="Z146" s="232" t="str">
        <f>MID(AB146,7,4)&amp;"-"&amp;MID(AB146,11,2)&amp;"-"&amp;MID(AB146,13,2)</f>
        <v>1977-04-20</v>
      </c>
      <c r="AA146" s="235" t="s">
        <v>3963</v>
      </c>
      <c r="AB146" s="3" t="s">
        <v>650</v>
      </c>
      <c r="AC146" s="4" t="s">
        <v>3456</v>
      </c>
      <c r="AD146" s="232">
        <v>46250</v>
      </c>
      <c r="AE146" s="234">
        <f ca="1">YEAR(TODAY())-MID(AB146,7,4)</f>
        <v>49</v>
      </c>
      <c r="AF146" s="3" t="s">
        <v>3389</v>
      </c>
      <c r="AG146" s="3" t="s">
        <v>3381</v>
      </c>
      <c r="AH146" s="3">
        <v>163</v>
      </c>
      <c r="AI146" s="230" t="s">
        <v>3382</v>
      </c>
      <c r="AJ146" s="3" t="s">
        <v>3383</v>
      </c>
      <c r="AK146" s="230">
        <v>13947774817</v>
      </c>
      <c r="AL146" s="230">
        <v>13947774817</v>
      </c>
      <c r="AM146" s="236" t="s">
        <v>3518</v>
      </c>
      <c r="AN146" s="237">
        <v>35247</v>
      </c>
      <c r="AO146" s="236" t="s">
        <v>3964</v>
      </c>
      <c r="AP146" s="236" t="s">
        <v>253</v>
      </c>
      <c r="AQ146" s="238"/>
      <c r="AR146" s="238" t="s">
        <v>3588</v>
      </c>
      <c r="AS146" s="238"/>
      <c r="AT146" s="238" t="s">
        <v>3503</v>
      </c>
      <c r="AU146" s="239"/>
      <c r="AV146" s="240">
        <v>43392</v>
      </c>
      <c r="AW146" s="240">
        <v>43452</v>
      </c>
      <c r="AX146" s="241" t="s">
        <v>3324</v>
      </c>
      <c r="AY146" s="241" t="s">
        <v>3311</v>
      </c>
      <c r="AZ146" s="232">
        <v>44562</v>
      </c>
      <c r="BA146" s="232">
        <v>45291</v>
      </c>
      <c r="BB146" s="241">
        <v>2</v>
      </c>
      <c r="BC146" s="241" t="s">
        <v>3325</v>
      </c>
      <c r="BD146" s="241" t="s">
        <v>3325</v>
      </c>
      <c r="BE146" s="241" t="s">
        <v>3325</v>
      </c>
      <c r="BF146" s="241" t="s">
        <v>3325</v>
      </c>
      <c r="BG146" s="241">
        <v>1</v>
      </c>
      <c r="BH146" s="241">
        <v>2</v>
      </c>
      <c r="BI146" s="241"/>
      <c r="BJ146" s="242"/>
      <c r="BK146" s="243" t="s">
        <v>3325</v>
      </c>
      <c r="BL146" s="243"/>
      <c r="BM146" s="243" t="s">
        <v>3325</v>
      </c>
      <c r="BN146" s="243" t="s">
        <v>3325</v>
      </c>
      <c r="BO146" s="243"/>
      <c r="BP146" s="243"/>
      <c r="BQ146" s="242"/>
      <c r="BR146" s="244" t="s">
        <v>3491</v>
      </c>
      <c r="BS146" s="243" t="s">
        <v>3325</v>
      </c>
      <c r="BT146" s="243" t="s">
        <v>3325</v>
      </c>
      <c r="BU146" s="243"/>
      <c r="BV146" s="243" t="s">
        <v>3325</v>
      </c>
      <c r="BW146" s="243" t="s">
        <v>3325</v>
      </c>
      <c r="BX146" s="243"/>
      <c r="BY146" s="243"/>
      <c r="BZ146" s="243"/>
      <c r="CA146" s="243"/>
      <c r="CB146" s="243" t="s">
        <v>3325</v>
      </c>
      <c r="CC146" s="243" t="s">
        <v>3325</v>
      </c>
      <c r="CD146" s="243"/>
      <c r="CE146" s="243"/>
      <c r="CF146" s="245"/>
      <c r="CG146" s="246" t="s">
        <v>3965</v>
      </c>
      <c r="CH146" s="242"/>
      <c r="CI146" s="35"/>
      <c r="CJ146" s="35"/>
      <c r="CK146" s="35"/>
      <c r="CL146" s="35"/>
      <c r="CM146" s="35"/>
    </row>
    <row r="147" customFormat="1" customHeight="1" spans="1:91">
      <c r="A147" s="3">
        <f t="shared" si="34"/>
        <v>146</v>
      </c>
      <c r="B147" s="483" t="str">
        <f t="shared" si="35"/>
        <v>150403199704185416</v>
      </c>
      <c r="C147" s="4" t="s">
        <v>3311</v>
      </c>
      <c r="D147" s="4" t="s">
        <v>3392</v>
      </c>
      <c r="E147" s="4" t="s">
        <v>3966</v>
      </c>
      <c r="F147" s="4" t="s">
        <v>652</v>
      </c>
      <c r="G147" s="198"/>
      <c r="H147" s="198"/>
      <c r="I147" s="198">
        <f t="shared" si="36"/>
        <v>0</v>
      </c>
      <c r="J147" s="4" t="s">
        <v>405</v>
      </c>
      <c r="K147" s="4" t="s">
        <v>3744</v>
      </c>
      <c r="L147" s="6"/>
      <c r="M147" s="4"/>
      <c r="N147" s="4"/>
      <c r="O147" s="4"/>
      <c r="P147" s="4"/>
      <c r="Q147" s="4"/>
      <c r="R147" s="4" t="s">
        <v>312</v>
      </c>
      <c r="S147" s="4"/>
      <c r="T147" s="4" t="s">
        <v>3314</v>
      </c>
      <c r="U147" s="252">
        <v>45068</v>
      </c>
      <c r="V147" s="233">
        <f ca="1" t="shared" si="37"/>
        <v>3.1</v>
      </c>
      <c r="W147" s="4" t="s">
        <v>3336</v>
      </c>
      <c r="X147" s="4" t="str">
        <f>IF(MOD(RIGHT(LEFT(AB147,17)),2),"男","女")</f>
        <v>男</v>
      </c>
      <c r="Y147" s="4" t="s">
        <v>3316</v>
      </c>
      <c r="Z147" s="232" t="str">
        <f>MID(AB147,7,4)&amp;"-"&amp;MID(AB147,11,2)&amp;"-"&amp;MID(AB147,13,2)</f>
        <v>1997-04-18</v>
      </c>
      <c r="AA147" s="4" t="s">
        <v>3967</v>
      </c>
      <c r="AB147" s="477" t="s">
        <v>653</v>
      </c>
      <c r="AC147" s="4" t="s">
        <v>3902</v>
      </c>
      <c r="AD147" s="252">
        <v>47120</v>
      </c>
      <c r="AE147" s="234">
        <f ca="1">YEAR(TODAY())-MID(AB147,7,4)</f>
        <v>29</v>
      </c>
      <c r="AF147" s="252" t="s">
        <v>3968</v>
      </c>
      <c r="AG147" s="252" t="s">
        <v>3480</v>
      </c>
      <c r="AH147" s="4">
        <v>175</v>
      </c>
      <c r="AI147" s="252" t="s">
        <v>3382</v>
      </c>
      <c r="AJ147" s="252" t="s">
        <v>3438</v>
      </c>
      <c r="AK147" s="4">
        <v>15247678921</v>
      </c>
      <c r="AL147" s="4">
        <v>15847345096</v>
      </c>
      <c r="AM147" s="252" t="s">
        <v>3368</v>
      </c>
      <c r="AN147" s="252" t="s">
        <v>3969</v>
      </c>
      <c r="AO147" s="4" t="s">
        <v>3970</v>
      </c>
      <c r="AP147" s="4" t="s">
        <v>3971</v>
      </c>
      <c r="AQ147" s="253"/>
      <c r="AR147" s="253"/>
      <c r="AS147" s="253"/>
      <c r="AT147" s="253"/>
      <c r="AU147" s="239"/>
      <c r="AV147" s="254">
        <v>45068</v>
      </c>
      <c r="AW147" s="254">
        <v>45128</v>
      </c>
      <c r="AX147" s="255" t="s">
        <v>3324</v>
      </c>
      <c r="AY147" s="241" t="s">
        <v>3311</v>
      </c>
      <c r="AZ147" s="232">
        <v>45068</v>
      </c>
      <c r="BA147" s="232">
        <v>45473</v>
      </c>
      <c r="BB147" s="241">
        <v>2</v>
      </c>
      <c r="BC147" s="241" t="s">
        <v>3325</v>
      </c>
      <c r="BD147" s="241" t="s">
        <v>3325</v>
      </c>
      <c r="BE147" s="241" t="s">
        <v>3325</v>
      </c>
      <c r="BF147" s="241" t="s">
        <v>3325</v>
      </c>
      <c r="BG147" s="241">
        <v>0</v>
      </c>
      <c r="BH147" s="241">
        <v>0</v>
      </c>
      <c r="BI147" s="256"/>
      <c r="BJ147" s="242"/>
      <c r="BK147" s="243" t="s">
        <v>3325</v>
      </c>
      <c r="BL147" s="257"/>
      <c r="BM147" s="257"/>
      <c r="BN147" s="257"/>
      <c r="BO147" s="257"/>
      <c r="BP147" s="257"/>
      <c r="BQ147" s="242"/>
      <c r="BR147" s="244" t="s">
        <v>3426</v>
      </c>
      <c r="BS147" s="243" t="s">
        <v>3325</v>
      </c>
      <c r="BT147" s="243" t="s">
        <v>3325</v>
      </c>
      <c r="BU147" s="243" t="s">
        <v>3325</v>
      </c>
      <c r="BV147" s="243" t="s">
        <v>3325</v>
      </c>
      <c r="BW147" s="243" t="s">
        <v>3325</v>
      </c>
      <c r="BX147" s="243" t="s">
        <v>3325</v>
      </c>
      <c r="BY147" s="256"/>
      <c r="BZ147" s="256"/>
      <c r="CA147" s="256"/>
      <c r="CB147" s="256"/>
      <c r="CC147" s="256"/>
      <c r="CD147" s="256"/>
      <c r="CE147" s="256"/>
      <c r="CF147" s="245" t="s">
        <v>3445</v>
      </c>
      <c r="CG147" s="258"/>
      <c r="CH147" s="260"/>
      <c r="CI147" s="259"/>
      <c r="CJ147" s="259"/>
      <c r="CK147" s="259"/>
      <c r="CL147" s="259"/>
      <c r="CM147" s="259"/>
    </row>
    <row r="148" customFormat="1" customHeight="1" spans="1:91">
      <c r="A148" s="3">
        <f t="shared" si="34"/>
        <v>147</v>
      </c>
      <c r="B148" s="483" t="str">
        <f t="shared" si="35"/>
        <v>150404197402083315</v>
      </c>
      <c r="C148" s="4" t="s">
        <v>3311</v>
      </c>
      <c r="D148" s="4" t="s">
        <v>3392</v>
      </c>
      <c r="E148" s="4" t="s">
        <v>3972</v>
      </c>
      <c r="F148" s="4" t="s">
        <v>655</v>
      </c>
      <c r="G148" s="198"/>
      <c r="H148" s="198"/>
      <c r="I148" s="198">
        <f t="shared" si="36"/>
        <v>0</v>
      </c>
      <c r="J148" s="4" t="s">
        <v>405</v>
      </c>
      <c r="K148" s="4" t="s">
        <v>3744</v>
      </c>
      <c r="L148" s="6"/>
      <c r="M148" s="4"/>
      <c r="N148" s="4"/>
      <c r="O148" s="4"/>
      <c r="P148" s="4"/>
      <c r="Q148" s="4"/>
      <c r="R148" s="4" t="s">
        <v>312</v>
      </c>
      <c r="S148" s="4"/>
      <c r="T148" s="4" t="s">
        <v>3314</v>
      </c>
      <c r="U148" s="252">
        <v>45068</v>
      </c>
      <c r="V148" s="233">
        <f ca="1" t="shared" si="37"/>
        <v>3.1</v>
      </c>
      <c r="W148" s="4" t="s">
        <v>3336</v>
      </c>
      <c r="X148" s="4" t="str">
        <f>IF(MOD(RIGHT(LEFT(AB148,17)),2),"男","女")</f>
        <v>男</v>
      </c>
      <c r="Y148" s="4" t="s">
        <v>3316</v>
      </c>
      <c r="Z148" s="232" t="str">
        <f>MID(AB148,7,4)&amp;"-"&amp;MID(AB148,11,2)&amp;"-"&amp;MID(AB148,13,2)</f>
        <v>1974-02-08</v>
      </c>
      <c r="AA148" s="4" t="s">
        <v>3973</v>
      </c>
      <c r="AB148" s="477" t="s">
        <v>656</v>
      </c>
      <c r="AC148" s="4" t="s">
        <v>3974</v>
      </c>
      <c r="AD148" s="252">
        <v>46183</v>
      </c>
      <c r="AE148" s="234">
        <f ca="1">YEAR(TODAY())-MID(AB148,7,4)</f>
        <v>52</v>
      </c>
      <c r="AF148" s="252" t="s">
        <v>3389</v>
      </c>
      <c r="AG148" s="252" t="s">
        <v>3381</v>
      </c>
      <c r="AH148" s="4">
        <v>170</v>
      </c>
      <c r="AI148" s="252"/>
      <c r="AJ148" s="252"/>
      <c r="AK148" s="4">
        <v>18804948592</v>
      </c>
      <c r="AL148" s="4">
        <v>15247678921</v>
      </c>
      <c r="AM148" s="252" t="s">
        <v>3748</v>
      </c>
      <c r="AN148" s="252"/>
      <c r="AO148" s="4"/>
      <c r="AP148" s="4"/>
      <c r="AQ148" s="253"/>
      <c r="AR148" s="253"/>
      <c r="AS148" s="253"/>
      <c r="AT148" s="253"/>
      <c r="AU148" s="239"/>
      <c r="AV148" s="254">
        <v>45068</v>
      </c>
      <c r="AW148" s="254">
        <v>45128</v>
      </c>
      <c r="AX148" s="255" t="s">
        <v>3324</v>
      </c>
      <c r="AY148" s="241" t="s">
        <v>3311</v>
      </c>
      <c r="AZ148" s="232">
        <v>45068</v>
      </c>
      <c r="BA148" s="232">
        <v>45473</v>
      </c>
      <c r="BB148" s="241">
        <v>2</v>
      </c>
      <c r="BC148" s="241" t="s">
        <v>3325</v>
      </c>
      <c r="BD148" s="241" t="s">
        <v>3325</v>
      </c>
      <c r="BE148" s="241" t="s">
        <v>3325</v>
      </c>
      <c r="BF148" s="241" t="s">
        <v>3325</v>
      </c>
      <c r="BG148" s="241">
        <v>0</v>
      </c>
      <c r="BH148" s="241">
        <v>0</v>
      </c>
      <c r="BI148" s="256"/>
      <c r="BJ148" s="242"/>
      <c r="BK148" s="243" t="s">
        <v>3325</v>
      </c>
      <c r="BL148" s="257"/>
      <c r="BM148" s="257"/>
      <c r="BN148" s="257"/>
      <c r="BO148" s="257"/>
      <c r="BP148" s="257"/>
      <c r="BQ148" s="242"/>
      <c r="BR148" s="244" t="s">
        <v>3426</v>
      </c>
      <c r="BS148" s="243" t="s">
        <v>3325</v>
      </c>
      <c r="BT148" s="243" t="s">
        <v>3325</v>
      </c>
      <c r="BU148" s="243" t="s">
        <v>3325</v>
      </c>
      <c r="BV148" s="243" t="s">
        <v>3325</v>
      </c>
      <c r="BW148" s="243" t="s">
        <v>3325</v>
      </c>
      <c r="BX148" s="243" t="s">
        <v>3325</v>
      </c>
      <c r="BY148" s="256"/>
      <c r="BZ148" s="256"/>
      <c r="CA148" s="256"/>
      <c r="CB148" s="256"/>
      <c r="CC148" s="256"/>
      <c r="CD148" s="256"/>
      <c r="CE148" s="256"/>
      <c r="CF148" s="245" t="s">
        <v>3445</v>
      </c>
      <c r="CG148" s="258"/>
      <c r="CH148" s="260"/>
      <c r="CI148" s="259"/>
      <c r="CJ148" s="259"/>
      <c r="CK148" s="259"/>
      <c r="CL148" s="259"/>
      <c r="CM148" s="259"/>
    </row>
    <row r="149" customFormat="1" customHeight="1" spans="1:91">
      <c r="A149" s="3">
        <f t="shared" si="34"/>
        <v>148</v>
      </c>
      <c r="B149" s="483" t="str">
        <f t="shared" si="35"/>
        <v>370881198001095817</v>
      </c>
      <c r="C149" s="4" t="s">
        <v>3311</v>
      </c>
      <c r="D149" s="4" t="s">
        <v>3392</v>
      </c>
      <c r="E149" s="230" t="s">
        <v>3975</v>
      </c>
      <c r="F149" s="230" t="s">
        <v>3976</v>
      </c>
      <c r="G149" s="198"/>
      <c r="H149" s="198"/>
      <c r="I149" s="198">
        <f t="shared" si="36"/>
        <v>0</v>
      </c>
      <c r="J149" s="4" t="s">
        <v>405</v>
      </c>
      <c r="K149" s="4" t="s">
        <v>3741</v>
      </c>
      <c r="L149" s="6"/>
      <c r="M149" s="4"/>
      <c r="N149" s="4"/>
      <c r="O149" s="4"/>
      <c r="P149" s="4"/>
      <c r="Q149" s="4"/>
      <c r="R149" s="231" t="s">
        <v>312</v>
      </c>
      <c r="S149" s="3"/>
      <c r="T149" s="3" t="s">
        <v>3314</v>
      </c>
      <c r="U149" s="232">
        <v>45094</v>
      </c>
      <c r="V149" s="233">
        <v>0</v>
      </c>
      <c r="W149" s="248" t="s">
        <v>3336</v>
      </c>
      <c r="X149" s="234" t="s">
        <v>3559</v>
      </c>
      <c r="Y149" s="3" t="s">
        <v>3316</v>
      </c>
      <c r="Z149" s="232" t="s">
        <v>3977</v>
      </c>
      <c r="AA149" s="235" t="s">
        <v>3978</v>
      </c>
      <c r="AB149" s="476" t="s">
        <v>3979</v>
      </c>
      <c r="AC149" s="4" t="s">
        <v>3449</v>
      </c>
      <c r="AD149" s="247">
        <v>46278</v>
      </c>
      <c r="AE149" s="234">
        <v>43</v>
      </c>
      <c r="AF149" s="3" t="s">
        <v>3389</v>
      </c>
      <c r="AG149" s="3" t="s">
        <v>3381</v>
      </c>
      <c r="AH149" s="3">
        <v>172</v>
      </c>
      <c r="AI149" s="230"/>
      <c r="AJ149" s="3"/>
      <c r="AK149" s="230">
        <v>15265723400</v>
      </c>
      <c r="AL149" s="230">
        <v>13583709328</v>
      </c>
      <c r="AM149" s="236" t="s">
        <v>3518</v>
      </c>
      <c r="AN149" s="237" t="s">
        <v>3980</v>
      </c>
      <c r="AO149" s="236" t="s">
        <v>3518</v>
      </c>
      <c r="AP149" s="236" t="s">
        <v>3782</v>
      </c>
      <c r="AQ149" s="238"/>
      <c r="AR149" s="238"/>
      <c r="AS149" s="238"/>
      <c r="AT149" s="238"/>
      <c r="AU149" s="239"/>
      <c r="AV149" s="240">
        <v>45094</v>
      </c>
      <c r="AW149" s="240">
        <v>45154</v>
      </c>
      <c r="AX149" s="241" t="s">
        <v>3324</v>
      </c>
      <c r="AY149" s="241" t="s">
        <v>3311</v>
      </c>
      <c r="AZ149" s="232">
        <v>45094</v>
      </c>
      <c r="BA149" s="232">
        <v>45473</v>
      </c>
      <c r="BB149" s="241">
        <v>2</v>
      </c>
      <c r="BC149" s="241" t="s">
        <v>3325</v>
      </c>
      <c r="BD149" s="241" t="s">
        <v>3325</v>
      </c>
      <c r="BE149" s="241" t="s">
        <v>3325</v>
      </c>
      <c r="BF149" s="241" t="s">
        <v>3325</v>
      </c>
      <c r="BG149" s="241">
        <v>0</v>
      </c>
      <c r="BH149" s="241">
        <v>0</v>
      </c>
      <c r="BI149" s="241"/>
      <c r="BJ149" s="242"/>
      <c r="BK149" s="243" t="s">
        <v>3325</v>
      </c>
      <c r="BL149" s="243"/>
      <c r="BM149" s="243"/>
      <c r="BN149" s="243"/>
      <c r="BO149" s="243"/>
      <c r="BP149" s="243"/>
      <c r="BQ149" s="242"/>
      <c r="BR149" s="244" t="s">
        <v>3749</v>
      </c>
      <c r="BS149" s="243" t="s">
        <v>3325</v>
      </c>
      <c r="BT149" s="243" t="s">
        <v>3325</v>
      </c>
      <c r="BU149" s="243" t="s">
        <v>3325</v>
      </c>
      <c r="BV149" s="243" t="s">
        <v>3325</v>
      </c>
      <c r="BW149" s="243" t="s">
        <v>3325</v>
      </c>
      <c r="BX149" s="243" t="s">
        <v>3325</v>
      </c>
      <c r="BY149" s="243"/>
      <c r="BZ149" s="243"/>
      <c r="CA149" s="243"/>
      <c r="CB149" s="243"/>
      <c r="CC149" s="243"/>
      <c r="CD149" s="243"/>
      <c r="CE149" s="243"/>
      <c r="CF149" s="245" t="s">
        <v>3445</v>
      </c>
      <c r="CG149" s="246"/>
      <c r="CH149" s="242"/>
      <c r="CI149" s="35"/>
      <c r="CJ149" s="35"/>
      <c r="CK149" s="35"/>
      <c r="CL149" s="35"/>
      <c r="CM149" s="35"/>
    </row>
    <row r="150" customFormat="1" customHeight="1" spans="1:91">
      <c r="A150" s="3">
        <f t="shared" si="34"/>
        <v>149</v>
      </c>
      <c r="B150" s="483" t="str">
        <f t="shared" si="35"/>
        <v>370982198102057053</v>
      </c>
      <c r="C150" s="4" t="s">
        <v>3311</v>
      </c>
      <c r="D150" s="4" t="s">
        <v>3392</v>
      </c>
      <c r="E150" s="230" t="s">
        <v>3981</v>
      </c>
      <c r="F150" s="230" t="s">
        <v>658</v>
      </c>
      <c r="G150" s="198"/>
      <c r="H150" s="198"/>
      <c r="I150" s="198">
        <f t="shared" si="36"/>
        <v>0</v>
      </c>
      <c r="J150" s="4" t="s">
        <v>405</v>
      </c>
      <c r="K150" s="4" t="s">
        <v>3741</v>
      </c>
      <c r="L150" s="6"/>
      <c r="M150" s="4"/>
      <c r="N150" s="4"/>
      <c r="O150" s="4"/>
      <c r="P150" s="4"/>
      <c r="Q150" s="4"/>
      <c r="R150" s="231" t="s">
        <v>312</v>
      </c>
      <c r="S150" s="3"/>
      <c r="T150" s="3" t="s">
        <v>3314</v>
      </c>
      <c r="U150" s="232">
        <v>45102</v>
      </c>
      <c r="V150" s="233">
        <v>0</v>
      </c>
      <c r="W150" s="248" t="s">
        <v>3336</v>
      </c>
      <c r="X150" s="234" t="s">
        <v>3559</v>
      </c>
      <c r="Y150" s="3" t="s">
        <v>3316</v>
      </c>
      <c r="Z150" s="232" t="s">
        <v>3982</v>
      </c>
      <c r="AA150" s="235" t="s">
        <v>3983</v>
      </c>
      <c r="AB150" s="476" t="s">
        <v>659</v>
      </c>
      <c r="AC150" s="4" t="s">
        <v>3547</v>
      </c>
      <c r="AD150" s="247">
        <v>46727</v>
      </c>
      <c r="AE150" s="234">
        <v>42</v>
      </c>
      <c r="AF150" s="3" t="s">
        <v>3968</v>
      </c>
      <c r="AG150" s="3" t="s">
        <v>3381</v>
      </c>
      <c r="AH150" s="3">
        <v>170</v>
      </c>
      <c r="AI150" s="230"/>
      <c r="AJ150" s="3" t="s">
        <v>3438</v>
      </c>
      <c r="AK150" s="230">
        <v>15205386806</v>
      </c>
      <c r="AL150" s="230">
        <v>13505481660</v>
      </c>
      <c r="AM150" s="236" t="s">
        <v>3488</v>
      </c>
      <c r="AN150" s="237" t="s">
        <v>3984</v>
      </c>
      <c r="AO150" s="236" t="s">
        <v>3985</v>
      </c>
      <c r="AP150" s="236" t="s">
        <v>3986</v>
      </c>
      <c r="AQ150" s="238"/>
      <c r="AR150" s="238"/>
      <c r="AS150" s="238"/>
      <c r="AT150" s="238"/>
      <c r="AU150" s="239"/>
      <c r="AV150" s="240">
        <v>45102</v>
      </c>
      <c r="AW150" s="240">
        <v>45162</v>
      </c>
      <c r="AX150" s="241" t="s">
        <v>3324</v>
      </c>
      <c r="AY150" s="241" t="s">
        <v>3311</v>
      </c>
      <c r="AZ150" s="232">
        <v>45102</v>
      </c>
      <c r="BA150" s="232">
        <v>45473</v>
      </c>
      <c r="BB150" s="241">
        <v>2</v>
      </c>
      <c r="BC150" s="241" t="s">
        <v>3325</v>
      </c>
      <c r="BD150" s="241" t="s">
        <v>3325</v>
      </c>
      <c r="BE150" s="241" t="s">
        <v>3325</v>
      </c>
      <c r="BF150" s="241" t="s">
        <v>3325</v>
      </c>
      <c r="BG150" s="241">
        <v>0</v>
      </c>
      <c r="BH150" s="241">
        <v>0</v>
      </c>
      <c r="BI150" s="241"/>
      <c r="BJ150" s="242"/>
      <c r="BK150" s="243" t="s">
        <v>3325</v>
      </c>
      <c r="BL150" s="243"/>
      <c r="BM150" s="243"/>
      <c r="BN150" s="243"/>
      <c r="BO150" s="243"/>
      <c r="BP150" s="243"/>
      <c r="BQ150" s="242"/>
      <c r="BR150" s="244" t="s">
        <v>3749</v>
      </c>
      <c r="BS150" s="243" t="s">
        <v>3325</v>
      </c>
      <c r="BT150" s="243" t="s">
        <v>3325</v>
      </c>
      <c r="BU150" s="243" t="s">
        <v>3325</v>
      </c>
      <c r="BV150" s="243" t="s">
        <v>3325</v>
      </c>
      <c r="BW150" s="243" t="s">
        <v>3325</v>
      </c>
      <c r="BX150" s="243" t="s">
        <v>3325</v>
      </c>
      <c r="BY150" s="243"/>
      <c r="BZ150" s="243"/>
      <c r="CA150" s="243"/>
      <c r="CB150" s="243"/>
      <c r="CC150" s="243"/>
      <c r="CD150" s="243"/>
      <c r="CE150" s="243"/>
      <c r="CF150" s="245" t="s">
        <v>3445</v>
      </c>
      <c r="CG150" s="246"/>
      <c r="CH150" s="242"/>
      <c r="CI150" s="35"/>
      <c r="CJ150" s="35"/>
      <c r="CK150" s="35"/>
      <c r="CL150" s="35"/>
      <c r="CM150" s="35"/>
    </row>
    <row r="151" customFormat="1" customHeight="1" spans="1:91">
      <c r="A151" s="3">
        <f t="shared" si="34"/>
        <v>150</v>
      </c>
      <c r="B151" s="483" t="str">
        <f t="shared" si="35"/>
        <v>370982198109217099</v>
      </c>
      <c r="C151" s="4" t="s">
        <v>3311</v>
      </c>
      <c r="D151" s="4" t="s">
        <v>3392</v>
      </c>
      <c r="E151" s="230" t="s">
        <v>3987</v>
      </c>
      <c r="F151" s="230" t="s">
        <v>661</v>
      </c>
      <c r="G151" s="198"/>
      <c r="H151" s="198"/>
      <c r="I151" s="198">
        <f t="shared" si="36"/>
        <v>0</v>
      </c>
      <c r="J151" s="4" t="s">
        <v>405</v>
      </c>
      <c r="K151" s="4" t="s">
        <v>3741</v>
      </c>
      <c r="L151" s="6"/>
      <c r="M151" s="4"/>
      <c r="N151" s="4"/>
      <c r="O151" s="4"/>
      <c r="P151" s="4"/>
      <c r="Q151" s="4"/>
      <c r="R151" s="231" t="s">
        <v>312</v>
      </c>
      <c r="S151" s="3"/>
      <c r="T151" s="3" t="s">
        <v>3314</v>
      </c>
      <c r="U151" s="232">
        <v>45102</v>
      </c>
      <c r="V151" s="233">
        <v>0</v>
      </c>
      <c r="W151" s="248" t="s">
        <v>3336</v>
      </c>
      <c r="X151" s="234" t="s">
        <v>3559</v>
      </c>
      <c r="Y151" s="3" t="s">
        <v>3316</v>
      </c>
      <c r="Z151" s="232" t="s">
        <v>3988</v>
      </c>
      <c r="AA151" s="235" t="s">
        <v>3989</v>
      </c>
      <c r="AB151" s="476" t="s">
        <v>662</v>
      </c>
      <c r="AC151" s="4" t="s">
        <v>3547</v>
      </c>
      <c r="AD151" s="247">
        <v>50088</v>
      </c>
      <c r="AE151" s="234">
        <v>42</v>
      </c>
      <c r="AF151" s="3" t="s">
        <v>3389</v>
      </c>
      <c r="AG151" s="3" t="s">
        <v>3381</v>
      </c>
      <c r="AH151" s="3">
        <v>165</v>
      </c>
      <c r="AI151" s="230" t="s">
        <v>3528</v>
      </c>
      <c r="AJ151" s="3" t="s">
        <v>3422</v>
      </c>
      <c r="AK151" s="230">
        <v>13854873871</v>
      </c>
      <c r="AL151" s="230">
        <v>15254839403</v>
      </c>
      <c r="AM151" s="236" t="s">
        <v>3488</v>
      </c>
      <c r="AN151" s="237" t="s">
        <v>3984</v>
      </c>
      <c r="AO151" s="236" t="s">
        <v>3990</v>
      </c>
      <c r="AP151" s="236" t="s">
        <v>3782</v>
      </c>
      <c r="AQ151" s="238"/>
      <c r="AR151" s="238"/>
      <c r="AS151" s="238"/>
      <c r="AT151" s="238"/>
      <c r="AU151" s="239"/>
      <c r="AV151" s="240">
        <v>45102</v>
      </c>
      <c r="AW151" s="240">
        <v>45162</v>
      </c>
      <c r="AX151" s="241" t="s">
        <v>3324</v>
      </c>
      <c r="AY151" s="241" t="s">
        <v>3311</v>
      </c>
      <c r="AZ151" s="232">
        <v>45102</v>
      </c>
      <c r="BA151" s="232">
        <v>45473</v>
      </c>
      <c r="BB151" s="241">
        <v>2</v>
      </c>
      <c r="BC151" s="241" t="s">
        <v>3325</v>
      </c>
      <c r="BD151" s="241" t="s">
        <v>3325</v>
      </c>
      <c r="BE151" s="241" t="s">
        <v>3325</v>
      </c>
      <c r="BF151" s="241" t="s">
        <v>3325</v>
      </c>
      <c r="BG151" s="241">
        <v>0</v>
      </c>
      <c r="BH151" s="241">
        <v>0</v>
      </c>
      <c r="BI151" s="241"/>
      <c r="BJ151" s="242"/>
      <c r="BK151" s="243" t="s">
        <v>3325</v>
      </c>
      <c r="BL151" s="243"/>
      <c r="BM151" s="243"/>
      <c r="BN151" s="243"/>
      <c r="BO151" s="243"/>
      <c r="BP151" s="243"/>
      <c r="BQ151" s="242"/>
      <c r="BR151" s="244" t="s">
        <v>3749</v>
      </c>
      <c r="BS151" s="243" t="s">
        <v>3325</v>
      </c>
      <c r="BT151" s="243" t="s">
        <v>3325</v>
      </c>
      <c r="BU151" s="243" t="s">
        <v>3325</v>
      </c>
      <c r="BV151" s="243" t="s">
        <v>3325</v>
      </c>
      <c r="BW151" s="243" t="s">
        <v>3325</v>
      </c>
      <c r="BX151" s="243" t="s">
        <v>3325</v>
      </c>
      <c r="BY151" s="243"/>
      <c r="BZ151" s="243"/>
      <c r="CA151" s="243"/>
      <c r="CB151" s="243"/>
      <c r="CC151" s="243"/>
      <c r="CD151" s="243"/>
      <c r="CE151" s="243"/>
      <c r="CF151" s="245" t="s">
        <v>3445</v>
      </c>
      <c r="CG151" s="246"/>
      <c r="CH151" s="242"/>
      <c r="CI151" s="35"/>
      <c r="CJ151" s="35"/>
      <c r="CK151" s="35"/>
      <c r="CL151" s="35"/>
      <c r="CM151" s="35"/>
    </row>
    <row r="152" customFormat="1" customHeight="1" spans="1:91">
      <c r="A152" s="3">
        <f t="shared" si="34"/>
        <v>151</v>
      </c>
      <c r="B152" s="483" t="str">
        <f t="shared" si="35"/>
        <v>152723198812010639</v>
      </c>
      <c r="C152" s="230" t="s">
        <v>3311</v>
      </c>
      <c r="D152" s="230" t="s">
        <v>3392</v>
      </c>
      <c r="E152" s="230" t="s">
        <v>3991</v>
      </c>
      <c r="F152" s="230" t="s">
        <v>664</v>
      </c>
      <c r="G152" s="198"/>
      <c r="H152" s="198"/>
      <c r="I152" s="198">
        <f t="shared" si="36"/>
        <v>0</v>
      </c>
      <c r="J152" s="4" t="s">
        <v>405</v>
      </c>
      <c r="K152" s="230" t="s">
        <v>3633</v>
      </c>
      <c r="L152" s="6"/>
      <c r="M152" s="230"/>
      <c r="N152" s="230"/>
      <c r="O152" s="230"/>
      <c r="P152" s="230"/>
      <c r="Q152" s="230"/>
      <c r="R152" s="230" t="s">
        <v>312</v>
      </c>
      <c r="S152" s="230"/>
      <c r="T152" s="230" t="s">
        <v>3314</v>
      </c>
      <c r="U152" s="261">
        <v>44977</v>
      </c>
      <c r="V152" s="233">
        <f ca="1">IF(U152="","",ROUND(YEARFRAC(U152,TODAY(),1),1))</f>
        <v>3.4</v>
      </c>
      <c r="W152" s="230" t="s">
        <v>3336</v>
      </c>
      <c r="X152" s="234" t="str">
        <f>IF(MOD(RIGHT(LEFT(AB152,17)),2),"男","女")</f>
        <v>男</v>
      </c>
      <c r="Y152" s="3" t="s">
        <v>3638</v>
      </c>
      <c r="Z152" s="232" t="str">
        <f>MID(AB152,7,4)&amp;"-"&amp;MID(AB152,11,2)&amp;"-"&amp;MID(AB152,13,2)</f>
        <v>1988-12-01</v>
      </c>
      <c r="AA152" s="4" t="s">
        <v>3992</v>
      </c>
      <c r="AB152" s="477" t="s">
        <v>665</v>
      </c>
      <c r="AC152" s="4" t="s">
        <v>3456</v>
      </c>
      <c r="AD152" s="252">
        <v>50403</v>
      </c>
      <c r="AE152" s="234">
        <f ca="1">YEAR(TODAY())-MID(AB152,7,4)</f>
        <v>38</v>
      </c>
      <c r="AF152" s="4" t="s">
        <v>3389</v>
      </c>
      <c r="AG152" s="4" t="s">
        <v>3381</v>
      </c>
      <c r="AH152" s="4">
        <v>180</v>
      </c>
      <c r="AI152" s="4" t="s">
        <v>3382</v>
      </c>
      <c r="AJ152" s="4" t="s">
        <v>3397</v>
      </c>
      <c r="AK152" s="4">
        <v>15934959074</v>
      </c>
      <c r="AL152" s="4">
        <v>15734898975</v>
      </c>
      <c r="AM152" s="4" t="s">
        <v>3488</v>
      </c>
      <c r="AN152" s="237">
        <v>39326</v>
      </c>
      <c r="AO152" s="4" t="s">
        <v>3993</v>
      </c>
      <c r="AP152" s="4" t="s">
        <v>3994</v>
      </c>
      <c r="AQ152" s="4"/>
      <c r="AR152" s="4"/>
      <c r="AS152" s="4"/>
      <c r="AT152" s="4"/>
      <c r="AU152" s="239"/>
      <c r="AV152" s="254">
        <v>44977</v>
      </c>
      <c r="AW152" s="254">
        <v>45035</v>
      </c>
      <c r="AX152" s="255" t="s">
        <v>3324</v>
      </c>
      <c r="AY152" s="241" t="s">
        <v>3311</v>
      </c>
      <c r="AZ152" s="232">
        <v>44977</v>
      </c>
      <c r="BA152" s="232">
        <v>45382</v>
      </c>
      <c r="BB152" s="241">
        <v>2</v>
      </c>
      <c r="BC152" s="241" t="s">
        <v>3325</v>
      </c>
      <c r="BD152" s="241" t="s">
        <v>3325</v>
      </c>
      <c r="BE152" s="241" t="s">
        <v>3325</v>
      </c>
      <c r="BF152" s="241" t="s">
        <v>3325</v>
      </c>
      <c r="BG152" s="241">
        <v>0</v>
      </c>
      <c r="BH152" s="241">
        <v>0</v>
      </c>
      <c r="BI152" s="256"/>
      <c r="BJ152" s="242"/>
      <c r="BK152" s="243" t="s">
        <v>3325</v>
      </c>
      <c r="BL152" s="243"/>
      <c r="BM152" s="243"/>
      <c r="BN152" s="243"/>
      <c r="BO152" s="243"/>
      <c r="BP152" s="243"/>
      <c r="BQ152" s="242"/>
      <c r="BR152" s="244" t="s">
        <v>3524</v>
      </c>
      <c r="BS152" s="243" t="s">
        <v>3325</v>
      </c>
      <c r="BT152" s="243" t="s">
        <v>3325</v>
      </c>
      <c r="BU152" s="243" t="s">
        <v>3325</v>
      </c>
      <c r="BV152" s="243" t="s">
        <v>3325</v>
      </c>
      <c r="BW152" s="243" t="s">
        <v>3325</v>
      </c>
      <c r="BX152" s="243" t="s">
        <v>3325</v>
      </c>
      <c r="BY152" s="243"/>
      <c r="BZ152" s="243"/>
      <c r="CA152" s="243"/>
      <c r="CB152" s="243"/>
      <c r="CC152" s="243"/>
      <c r="CD152" s="243"/>
      <c r="CE152" s="243"/>
      <c r="CF152" s="245" t="s">
        <v>3445</v>
      </c>
      <c r="CG152" s="258"/>
      <c r="CH152" s="242"/>
      <c r="CI152" s="259"/>
      <c r="CJ152" s="259"/>
      <c r="CK152" s="259"/>
      <c r="CL152" s="259"/>
      <c r="CM152" s="259"/>
    </row>
    <row r="153" customFormat="1" customHeight="1" spans="1:91">
      <c r="A153" s="3">
        <f t="shared" si="34"/>
        <v>152</v>
      </c>
      <c r="B153" s="483" t="str">
        <f t="shared" si="35"/>
        <v>37132619820813881X</v>
      </c>
      <c r="C153" s="4" t="s">
        <v>3311</v>
      </c>
      <c r="D153" s="4" t="s">
        <v>3392</v>
      </c>
      <c r="E153" s="4" t="s">
        <v>3995</v>
      </c>
      <c r="F153" s="4" t="s">
        <v>667</v>
      </c>
      <c r="G153" s="198"/>
      <c r="H153" s="198"/>
      <c r="I153" s="198">
        <f t="shared" si="36"/>
        <v>0</v>
      </c>
      <c r="J153" s="4" t="s">
        <v>405</v>
      </c>
      <c r="K153" s="4" t="s">
        <v>3853</v>
      </c>
      <c r="L153" s="6"/>
      <c r="M153" s="4"/>
      <c r="N153" s="4"/>
      <c r="O153" s="4"/>
      <c r="P153" s="4"/>
      <c r="Q153" s="4"/>
      <c r="R153" s="4" t="s">
        <v>312</v>
      </c>
      <c r="S153" s="4"/>
      <c r="T153" s="4" t="s">
        <v>3314</v>
      </c>
      <c r="U153" s="252">
        <v>45040</v>
      </c>
      <c r="V153" s="233">
        <f ca="1">IF(U153="","",ROUND(YEARFRAC(U153,TODAY(),1),1))</f>
        <v>3.2</v>
      </c>
      <c r="W153" s="4" t="s">
        <v>3336</v>
      </c>
      <c r="X153" s="4" t="str">
        <f>IF(MOD(RIGHT(LEFT(AB153,17)),2),"男","女")</f>
        <v>男</v>
      </c>
      <c r="Y153" s="4" t="s">
        <v>3316</v>
      </c>
      <c r="Z153" s="232" t="str">
        <f>MID(AB153,7,4)&amp;"-"&amp;MID(AB153,11,2)&amp;"-"&amp;MID(AB153,13,2)</f>
        <v>1982-08-13</v>
      </c>
      <c r="AA153" s="4" t="s">
        <v>3996</v>
      </c>
      <c r="AB153" s="477" t="s">
        <v>668</v>
      </c>
      <c r="AC153" s="4" t="s">
        <v>3547</v>
      </c>
      <c r="AD153" s="252">
        <v>49790</v>
      </c>
      <c r="AE153" s="234">
        <f ca="1">YEAR(TODAY())-MID(AB153,7,4)</f>
        <v>44</v>
      </c>
      <c r="AF153" s="252" t="s">
        <v>3389</v>
      </c>
      <c r="AG153" s="252" t="s">
        <v>3381</v>
      </c>
      <c r="AH153" s="4">
        <v>178</v>
      </c>
      <c r="AI153" s="252"/>
      <c r="AJ153" s="252" t="s">
        <v>3383</v>
      </c>
      <c r="AK153" s="4">
        <v>13734413656</v>
      </c>
      <c r="AL153" s="4">
        <v>13583896054</v>
      </c>
      <c r="AM153" s="252" t="s">
        <v>3488</v>
      </c>
      <c r="AN153" s="252" t="s">
        <v>3997</v>
      </c>
      <c r="AO153" s="4" t="s">
        <v>3998</v>
      </c>
      <c r="AP153" s="4" t="s">
        <v>3370</v>
      </c>
      <c r="AQ153" s="253"/>
      <c r="AR153" s="253"/>
      <c r="AS153" s="253"/>
      <c r="AT153" s="253"/>
      <c r="AU153" s="239"/>
      <c r="AV153" s="254">
        <v>45040</v>
      </c>
      <c r="AW153" s="254">
        <v>45100</v>
      </c>
      <c r="AX153" s="255" t="s">
        <v>3324</v>
      </c>
      <c r="AY153" s="241" t="s">
        <v>3311</v>
      </c>
      <c r="AZ153" s="232">
        <v>45040</v>
      </c>
      <c r="BA153" s="232">
        <v>45473</v>
      </c>
      <c r="BB153" s="241">
        <v>2</v>
      </c>
      <c r="BC153" s="241" t="s">
        <v>3325</v>
      </c>
      <c r="BD153" s="241" t="s">
        <v>3325</v>
      </c>
      <c r="BE153" s="241" t="s">
        <v>3325</v>
      </c>
      <c r="BF153" s="241" t="s">
        <v>3325</v>
      </c>
      <c r="BG153" s="241">
        <v>0</v>
      </c>
      <c r="BH153" s="241">
        <v>0</v>
      </c>
      <c r="BI153" s="256"/>
      <c r="BJ153" s="242"/>
      <c r="BK153" s="243" t="s">
        <v>3325</v>
      </c>
      <c r="BL153" s="257"/>
      <c r="BM153" s="257"/>
      <c r="BN153" s="257"/>
      <c r="BO153" s="257"/>
      <c r="BP153" s="257"/>
      <c r="BQ153" s="242"/>
      <c r="BR153" s="244" t="s">
        <v>3453</v>
      </c>
      <c r="BS153" s="243" t="s">
        <v>3325</v>
      </c>
      <c r="BT153" s="243" t="s">
        <v>3325</v>
      </c>
      <c r="BU153" s="243" t="s">
        <v>3325</v>
      </c>
      <c r="BV153" s="243" t="s">
        <v>3325</v>
      </c>
      <c r="BW153" s="243" t="s">
        <v>3325</v>
      </c>
      <c r="BX153" s="243" t="s">
        <v>3325</v>
      </c>
      <c r="BY153" s="256"/>
      <c r="BZ153" s="256"/>
      <c r="CA153" s="256"/>
      <c r="CB153" s="256"/>
      <c r="CC153" s="256"/>
      <c r="CD153" s="256"/>
      <c r="CE153" s="256"/>
      <c r="CF153" s="245" t="s">
        <v>3445</v>
      </c>
      <c r="CG153" s="258"/>
      <c r="CH153" s="260"/>
      <c r="CI153" s="259"/>
      <c r="CJ153" s="259"/>
      <c r="CK153" s="259"/>
      <c r="CL153" s="259"/>
      <c r="CM153" s="259"/>
    </row>
    <row r="154" customFormat="1" customHeight="1" spans="1:91">
      <c r="A154" s="3">
        <f t="shared" si="34"/>
        <v>153</v>
      </c>
      <c r="B154" s="155" t="str">
        <f t="shared" si="35"/>
        <v>320322197701310812</v>
      </c>
      <c r="C154" s="230" t="s">
        <v>3311</v>
      </c>
      <c r="D154" s="230" t="s">
        <v>3392</v>
      </c>
      <c r="E154" s="230" t="s">
        <v>1398</v>
      </c>
      <c r="F154" s="230" t="s">
        <v>670</v>
      </c>
      <c r="G154" s="198">
        <v>0</v>
      </c>
      <c r="H154" s="198">
        <v>0</v>
      </c>
      <c r="I154" s="198">
        <f t="shared" si="36"/>
        <v>0</v>
      </c>
      <c r="J154" s="4" t="s">
        <v>405</v>
      </c>
      <c r="K154" s="4" t="s">
        <v>3616</v>
      </c>
      <c r="L154" s="6"/>
      <c r="M154" s="4"/>
      <c r="N154" s="4"/>
      <c r="O154" s="4"/>
      <c r="P154" s="4"/>
      <c r="Q154" s="4"/>
      <c r="R154" s="231" t="s">
        <v>312</v>
      </c>
      <c r="S154" s="3"/>
      <c r="T154" s="3" t="s">
        <v>3314</v>
      </c>
      <c r="U154" s="232">
        <v>43164</v>
      </c>
      <c r="V154" s="233">
        <f ca="1">IF(U154="","",ROUND(YEARFRAC(U154,TODAY(),1),1))</f>
        <v>8.3</v>
      </c>
      <c r="W154" s="230" t="s">
        <v>3336</v>
      </c>
      <c r="X154" s="234" t="str">
        <f>IF(MOD(RIGHT(LEFT(AB154,17)),2),"男","女")</f>
        <v>男</v>
      </c>
      <c r="Y154" s="3" t="s">
        <v>3316</v>
      </c>
      <c r="Z154" s="232" t="str">
        <f>MID(AB154,7,4)&amp;"-"&amp;MID(AB154,11,2)&amp;"-"&amp;MID(AB154,13,2)</f>
        <v>1977-01-31</v>
      </c>
      <c r="AA154" s="235" t="s">
        <v>3999</v>
      </c>
      <c r="AB154" s="3" t="s">
        <v>671</v>
      </c>
      <c r="AC154" s="4" t="s">
        <v>3367</v>
      </c>
      <c r="AD154" s="247">
        <v>46265</v>
      </c>
      <c r="AE154" s="234">
        <f ca="1">YEAR(TODAY())-MID(AB154,7,4)</f>
        <v>49</v>
      </c>
      <c r="AF154" s="3" t="s">
        <v>3389</v>
      </c>
      <c r="AG154" s="3" t="s">
        <v>3381</v>
      </c>
      <c r="AH154" s="3">
        <v>174</v>
      </c>
      <c r="AI154" s="230" t="s">
        <v>253</v>
      </c>
      <c r="AJ154" s="3" t="s">
        <v>3383</v>
      </c>
      <c r="AK154" s="230">
        <v>15195471257</v>
      </c>
      <c r="AL154" s="230">
        <v>13913492943</v>
      </c>
      <c r="AM154" s="236" t="s">
        <v>3518</v>
      </c>
      <c r="AN154" s="237">
        <v>34881</v>
      </c>
      <c r="AO154" s="236" t="s">
        <v>4000</v>
      </c>
      <c r="AP154" s="236" t="s">
        <v>253</v>
      </c>
      <c r="AQ154" s="238"/>
      <c r="AR154" s="238" t="s">
        <v>3472</v>
      </c>
      <c r="AS154" s="238"/>
      <c r="AT154" s="238"/>
      <c r="AU154" s="239"/>
      <c r="AV154" s="240">
        <v>43164</v>
      </c>
      <c r="AW154" s="240">
        <v>43224</v>
      </c>
      <c r="AX154" s="241" t="s">
        <v>3324</v>
      </c>
      <c r="AY154" s="241" t="s">
        <v>3311</v>
      </c>
      <c r="AZ154" s="232">
        <v>44287</v>
      </c>
      <c r="BA154" s="232">
        <v>45747</v>
      </c>
      <c r="BB154" s="241">
        <v>2</v>
      </c>
      <c r="BC154" s="241" t="s">
        <v>3325</v>
      </c>
      <c r="BD154" s="241" t="s">
        <v>3325</v>
      </c>
      <c r="BE154" s="241" t="s">
        <v>3325</v>
      </c>
      <c r="BF154" s="241" t="s">
        <v>3325</v>
      </c>
      <c r="BG154" s="241">
        <v>1</v>
      </c>
      <c r="BH154" s="241">
        <v>2</v>
      </c>
      <c r="BI154" s="241"/>
      <c r="BJ154" s="242"/>
      <c r="BK154" s="243" t="s">
        <v>3325</v>
      </c>
      <c r="BL154" s="243"/>
      <c r="BM154" s="243" t="s">
        <v>3325</v>
      </c>
      <c r="BN154" s="243" t="s">
        <v>3325</v>
      </c>
      <c r="BO154" s="243"/>
      <c r="BP154" s="243"/>
      <c r="BQ154" s="242"/>
      <c r="BR154" s="244" t="s">
        <v>3507</v>
      </c>
      <c r="BS154" s="243" t="s">
        <v>3325</v>
      </c>
      <c r="BT154" s="243" t="s">
        <v>3325</v>
      </c>
      <c r="BU154" s="243"/>
      <c r="BV154" s="243"/>
      <c r="BW154" s="243" t="s">
        <v>3325</v>
      </c>
      <c r="BX154" s="243"/>
      <c r="BY154" s="243"/>
      <c r="BZ154" s="243"/>
      <c r="CA154" s="243"/>
      <c r="CB154" s="243"/>
      <c r="CC154" s="243" t="s">
        <v>3325</v>
      </c>
      <c r="CD154" s="243"/>
      <c r="CE154" s="243"/>
      <c r="CF154" s="245"/>
      <c r="CG154" s="246"/>
      <c r="CH154" s="242"/>
      <c r="CI154" s="35"/>
      <c r="CJ154" s="35"/>
      <c r="CK154" s="35"/>
      <c r="CL154" s="35"/>
      <c r="CM154" s="35"/>
    </row>
    <row r="155" customFormat="1" customHeight="1" spans="1:91">
      <c r="A155" s="3">
        <f t="shared" si="34"/>
        <v>154</v>
      </c>
      <c r="B155" s="3" t="str">
        <f t="shared" si="35"/>
        <v>130521197805067772</v>
      </c>
      <c r="C155" s="230" t="s">
        <v>3311</v>
      </c>
      <c r="D155" s="230" t="s">
        <v>3392</v>
      </c>
      <c r="E155" s="230" t="s">
        <v>1474</v>
      </c>
      <c r="F155" s="230" t="s">
        <v>673</v>
      </c>
      <c r="G155" s="198">
        <v>0</v>
      </c>
      <c r="H155" s="198">
        <v>0</v>
      </c>
      <c r="I155" s="198">
        <f t="shared" si="36"/>
        <v>0</v>
      </c>
      <c r="J155" s="4" t="s">
        <v>405</v>
      </c>
      <c r="K155" s="4" t="s">
        <v>3616</v>
      </c>
      <c r="L155" s="6"/>
      <c r="M155" s="4"/>
      <c r="N155" s="4"/>
      <c r="O155" s="4"/>
      <c r="P155" s="4"/>
      <c r="Q155" s="4"/>
      <c r="R155" s="231" t="s">
        <v>312</v>
      </c>
      <c r="S155" s="3"/>
      <c r="T155" s="3" t="s">
        <v>3314</v>
      </c>
      <c r="U155" s="232">
        <v>43168</v>
      </c>
      <c r="V155" s="233">
        <f ca="1">IF(U155="","",ROUND(YEARFRAC(U155,TODAY(),1),1))</f>
        <v>8.3</v>
      </c>
      <c r="W155" s="230" t="s">
        <v>3336</v>
      </c>
      <c r="X155" s="234" t="str">
        <f>IF(MOD(RIGHT(LEFT(AB155,17)),2),"男","女")</f>
        <v>男</v>
      </c>
      <c r="Y155" s="3" t="s">
        <v>3316</v>
      </c>
      <c r="Z155" s="232" t="str">
        <f>MID(AB155,7,4)&amp;"-"&amp;MID(AB155,11,2)&amp;"-"&amp;MID(AB155,13,2)</f>
        <v>1978-05-06</v>
      </c>
      <c r="AA155" s="235" t="s">
        <v>4001</v>
      </c>
      <c r="AB155" s="3" t="s">
        <v>674</v>
      </c>
      <c r="AC155" s="4" t="s">
        <v>3415</v>
      </c>
      <c r="AD155" s="247">
        <v>46823</v>
      </c>
      <c r="AE155" s="234">
        <f ca="1">YEAR(TODAY())-MID(AB155,7,4)</f>
        <v>48</v>
      </c>
      <c r="AF155" s="3" t="s">
        <v>3389</v>
      </c>
      <c r="AG155" s="3" t="s">
        <v>3381</v>
      </c>
      <c r="AH155" s="3">
        <v>170</v>
      </c>
      <c r="AI155" s="230" t="s">
        <v>253</v>
      </c>
      <c r="AJ155" s="3" t="s">
        <v>3383</v>
      </c>
      <c r="AK155" s="230">
        <v>15131940335</v>
      </c>
      <c r="AL155" s="230">
        <v>15031916410</v>
      </c>
      <c r="AM155" s="236" t="s">
        <v>3488</v>
      </c>
      <c r="AN155" s="237">
        <v>43586</v>
      </c>
      <c r="AO155" s="236" t="s">
        <v>3587</v>
      </c>
      <c r="AP155" s="236" t="s">
        <v>3515</v>
      </c>
      <c r="AQ155" s="238"/>
      <c r="AR155" s="238"/>
      <c r="AS155" s="238"/>
      <c r="AT155" s="238"/>
      <c r="AU155" s="239"/>
      <c r="AV155" s="240">
        <v>43168</v>
      </c>
      <c r="AW155" s="240">
        <v>43228</v>
      </c>
      <c r="AX155" s="241" t="s">
        <v>3324</v>
      </c>
      <c r="AY155" s="241" t="s">
        <v>3311</v>
      </c>
      <c r="AZ155" s="232">
        <v>44287</v>
      </c>
      <c r="BA155" s="232">
        <v>45747</v>
      </c>
      <c r="BB155" s="241">
        <v>2</v>
      </c>
      <c r="BC155" s="241" t="s">
        <v>3325</v>
      </c>
      <c r="BD155" s="241" t="s">
        <v>3325</v>
      </c>
      <c r="BE155" s="241" t="s">
        <v>3325</v>
      </c>
      <c r="BF155" s="241" t="s">
        <v>3325</v>
      </c>
      <c r="BG155" s="241">
        <v>1</v>
      </c>
      <c r="BH155" s="241">
        <v>2</v>
      </c>
      <c r="BI155" s="241"/>
      <c r="BJ155" s="242"/>
      <c r="BK155" s="243" t="s">
        <v>3325</v>
      </c>
      <c r="BL155" s="243"/>
      <c r="BM155" s="243"/>
      <c r="BN155" s="243" t="s">
        <v>3325</v>
      </c>
      <c r="BO155" s="243"/>
      <c r="BP155" s="243"/>
      <c r="BQ155" s="242"/>
      <c r="BR155" s="244" t="s">
        <v>3507</v>
      </c>
      <c r="BS155" s="243" t="s">
        <v>3325</v>
      </c>
      <c r="BT155" s="243" t="s">
        <v>3325</v>
      </c>
      <c r="BU155" s="243"/>
      <c r="BV155" s="243"/>
      <c r="BW155" s="243" t="s">
        <v>3325</v>
      </c>
      <c r="BX155" s="243"/>
      <c r="BY155" s="243"/>
      <c r="BZ155" s="243"/>
      <c r="CA155" s="243"/>
      <c r="CB155" s="243"/>
      <c r="CC155" s="243" t="s">
        <v>3325</v>
      </c>
      <c r="CD155" s="243"/>
      <c r="CE155" s="243"/>
      <c r="CF155" s="245"/>
      <c r="CG155" s="246"/>
      <c r="CH155" s="242"/>
      <c r="CI155" s="35"/>
      <c r="CJ155" s="35"/>
      <c r="CK155" s="35"/>
      <c r="CL155" s="35"/>
      <c r="CM155" s="35"/>
    </row>
    <row r="156" customFormat="1" customHeight="1" spans="1:91">
      <c r="A156" s="3">
        <f t="shared" si="34"/>
        <v>155</v>
      </c>
      <c r="B156" s="483" t="str">
        <f t="shared" si="35"/>
        <v>370982198809227079</v>
      </c>
      <c r="C156" s="230" t="s">
        <v>3311</v>
      </c>
      <c r="D156" s="230" t="s">
        <v>3392</v>
      </c>
      <c r="E156" s="230" t="s">
        <v>4002</v>
      </c>
      <c r="F156" s="230" t="s">
        <v>676</v>
      </c>
      <c r="G156" s="198"/>
      <c r="H156" s="198"/>
      <c r="I156" s="198">
        <f t="shared" si="36"/>
        <v>0</v>
      </c>
      <c r="J156" s="4" t="s">
        <v>405</v>
      </c>
      <c r="K156" s="4" t="s">
        <v>3616</v>
      </c>
      <c r="L156" s="6"/>
      <c r="M156" s="4"/>
      <c r="N156" s="4"/>
      <c r="O156" s="4"/>
      <c r="P156" s="4"/>
      <c r="Q156" s="4"/>
      <c r="R156" s="231" t="s">
        <v>312</v>
      </c>
      <c r="S156" s="3"/>
      <c r="T156" s="3" t="s">
        <v>3314</v>
      </c>
      <c r="U156" s="232">
        <v>44957</v>
      </c>
      <c r="V156" s="233">
        <v>0</v>
      </c>
      <c r="W156" s="230" t="s">
        <v>3336</v>
      </c>
      <c r="X156" s="234" t="s">
        <v>3559</v>
      </c>
      <c r="Y156" s="3" t="s">
        <v>3316</v>
      </c>
      <c r="Z156" s="232" t="s">
        <v>4003</v>
      </c>
      <c r="AA156" s="235" t="s">
        <v>4004</v>
      </c>
      <c r="AB156" s="476" t="s">
        <v>677</v>
      </c>
      <c r="AC156" s="4" t="s">
        <v>3547</v>
      </c>
      <c r="AD156" s="247">
        <v>45101</v>
      </c>
      <c r="AE156" s="234">
        <v>35</v>
      </c>
      <c r="AF156" s="3" t="s">
        <v>3389</v>
      </c>
      <c r="AG156" s="3" t="s">
        <v>3381</v>
      </c>
      <c r="AH156" s="3">
        <v>182</v>
      </c>
      <c r="AI156" s="230" t="s">
        <v>3382</v>
      </c>
      <c r="AJ156" s="3" t="s">
        <v>3422</v>
      </c>
      <c r="AK156" s="230">
        <v>13705484997</v>
      </c>
      <c r="AL156" s="230">
        <v>15269851155</v>
      </c>
      <c r="AM156" s="236" t="s">
        <v>3518</v>
      </c>
      <c r="AN156" s="237">
        <v>45108</v>
      </c>
      <c r="AO156" s="236" t="s">
        <v>4005</v>
      </c>
      <c r="AP156" s="236"/>
      <c r="AQ156" s="238"/>
      <c r="AR156" s="238"/>
      <c r="AS156" s="238"/>
      <c r="AT156" s="238"/>
      <c r="AU156" s="239"/>
      <c r="AV156" s="240">
        <v>44957</v>
      </c>
      <c r="AW156" s="240">
        <v>45015</v>
      </c>
      <c r="AX156" s="241" t="s">
        <v>3324</v>
      </c>
      <c r="AY156" s="241" t="s">
        <v>3311</v>
      </c>
      <c r="AZ156" s="232">
        <v>44957</v>
      </c>
      <c r="BA156" s="232">
        <v>45382</v>
      </c>
      <c r="BB156" s="241">
        <v>2</v>
      </c>
      <c r="BC156" s="241" t="s">
        <v>3325</v>
      </c>
      <c r="BD156" s="241" t="s">
        <v>3325</v>
      </c>
      <c r="BE156" s="241" t="s">
        <v>3325</v>
      </c>
      <c r="BF156" s="241" t="s">
        <v>3325</v>
      </c>
      <c r="BG156" s="241">
        <v>0</v>
      </c>
      <c r="BH156" s="241">
        <v>0</v>
      </c>
      <c r="BI156" s="241"/>
      <c r="BJ156" s="242"/>
      <c r="BK156" s="243" t="s">
        <v>3325</v>
      </c>
      <c r="BL156" s="243"/>
      <c r="BM156" s="243"/>
      <c r="BN156" s="243"/>
      <c r="BO156" s="243"/>
      <c r="BP156" s="243"/>
      <c r="BQ156" s="242"/>
      <c r="BR156" s="244" t="s">
        <v>3524</v>
      </c>
      <c r="BS156" s="243" t="s">
        <v>3325</v>
      </c>
      <c r="BT156" s="243" t="s">
        <v>3325</v>
      </c>
      <c r="BU156" s="243" t="s">
        <v>3325</v>
      </c>
      <c r="BV156" s="243" t="s">
        <v>3325</v>
      </c>
      <c r="BW156" s="243" t="s">
        <v>3325</v>
      </c>
      <c r="BX156" s="243" t="s">
        <v>3325</v>
      </c>
      <c r="BY156" s="243"/>
      <c r="BZ156" s="243"/>
      <c r="CA156" s="243"/>
      <c r="CB156" s="243"/>
      <c r="CC156" s="243"/>
      <c r="CD156" s="243"/>
      <c r="CE156" s="243"/>
      <c r="CF156" s="245" t="s">
        <v>3492</v>
      </c>
      <c r="CG156" s="246"/>
      <c r="CH156" s="242"/>
      <c r="CI156" s="35"/>
      <c r="CJ156" s="35"/>
      <c r="CK156" s="35"/>
      <c r="CL156" s="35"/>
      <c r="CM156" s="35"/>
    </row>
    <row r="157" customFormat="1" customHeight="1" spans="1:91">
      <c r="A157" s="3">
        <f t="shared" si="34"/>
        <v>156</v>
      </c>
      <c r="B157" s="483" t="str">
        <f t="shared" si="35"/>
        <v>140624198806063010</v>
      </c>
      <c r="C157" s="230" t="s">
        <v>3311</v>
      </c>
      <c r="D157" s="4" t="s">
        <v>3392</v>
      </c>
      <c r="E157" s="4" t="s">
        <v>4006</v>
      </c>
      <c r="F157" s="4" t="s">
        <v>679</v>
      </c>
      <c r="G157" s="198"/>
      <c r="H157" s="198"/>
      <c r="I157" s="198">
        <f t="shared" si="36"/>
        <v>0</v>
      </c>
      <c r="J157" s="4" t="s">
        <v>405</v>
      </c>
      <c r="K157" s="4" t="s">
        <v>3616</v>
      </c>
      <c r="L157" s="6"/>
      <c r="M157" s="4"/>
      <c r="N157" s="4"/>
      <c r="O157" s="4"/>
      <c r="P157" s="4"/>
      <c r="Q157" s="4"/>
      <c r="R157" s="4" t="s">
        <v>312</v>
      </c>
      <c r="S157" s="4"/>
      <c r="T157" s="4" t="s">
        <v>3314</v>
      </c>
      <c r="U157" s="252">
        <v>45013</v>
      </c>
      <c r="V157" s="233">
        <f ca="1" t="shared" ref="V157:V167" si="41">IF(U157="","",ROUND(YEARFRAC(U157,TODAY(),1),1))</f>
        <v>3.3</v>
      </c>
      <c r="W157" s="4" t="s">
        <v>3336</v>
      </c>
      <c r="X157" s="4" t="str">
        <f t="shared" ref="X157:X164" si="42">IF(MOD(RIGHT(LEFT(AB157,17)),2),"男","女")</f>
        <v>男</v>
      </c>
      <c r="Y157" s="4" t="s">
        <v>3316</v>
      </c>
      <c r="Z157" s="232" t="str">
        <f t="shared" ref="Z157:Z164" si="43">MID(AB157,7,4)&amp;"-"&amp;MID(AB157,11,2)&amp;"-"&amp;MID(AB157,13,2)</f>
        <v>1988-06-06</v>
      </c>
      <c r="AA157" s="4" t="s">
        <v>4007</v>
      </c>
      <c r="AB157" s="477" t="s">
        <v>680</v>
      </c>
      <c r="AC157" s="4" t="s">
        <v>4008</v>
      </c>
      <c r="AD157" s="252">
        <v>51512</v>
      </c>
      <c r="AE157" s="234">
        <f ca="1" t="shared" ref="AE157:AE164" si="44">YEAR(TODAY())-MID(AB157,7,4)</f>
        <v>38</v>
      </c>
      <c r="AF157" s="4" t="s">
        <v>3389</v>
      </c>
      <c r="AG157" s="4" t="s">
        <v>3381</v>
      </c>
      <c r="AH157" s="4">
        <v>170</v>
      </c>
      <c r="AI157" s="4"/>
      <c r="AJ157" s="4" t="s">
        <v>3438</v>
      </c>
      <c r="AK157" s="4">
        <v>18134992680</v>
      </c>
      <c r="AL157" s="4">
        <v>13934948476</v>
      </c>
      <c r="AM157" s="4" t="s">
        <v>3518</v>
      </c>
      <c r="AN157" s="237">
        <v>38139</v>
      </c>
      <c r="AO157" s="4" t="s">
        <v>4009</v>
      </c>
      <c r="AP157" s="4"/>
      <c r="AQ157" s="4"/>
      <c r="AR157" s="253"/>
      <c r="AS157" s="253"/>
      <c r="AT157" s="253"/>
      <c r="AU157" s="239"/>
      <c r="AV157" s="254">
        <v>45013</v>
      </c>
      <c r="AW157" s="254">
        <v>45073</v>
      </c>
      <c r="AX157" s="255" t="s">
        <v>3324</v>
      </c>
      <c r="AY157" s="241" t="s">
        <v>3311</v>
      </c>
      <c r="AZ157" s="232">
        <v>45013</v>
      </c>
      <c r="BA157" s="232">
        <v>45382</v>
      </c>
      <c r="BB157" s="241">
        <v>2</v>
      </c>
      <c r="BC157" s="241" t="s">
        <v>3325</v>
      </c>
      <c r="BD157" s="241" t="s">
        <v>3325</v>
      </c>
      <c r="BE157" s="241" t="s">
        <v>3325</v>
      </c>
      <c r="BF157" s="241" t="s">
        <v>3325</v>
      </c>
      <c r="BG157" s="241">
        <v>0</v>
      </c>
      <c r="BH157" s="241">
        <v>0</v>
      </c>
      <c r="BI157" s="256"/>
      <c r="BJ157" s="242"/>
      <c r="BK157" s="243" t="s">
        <v>3325</v>
      </c>
      <c r="BL157" s="257"/>
      <c r="BM157" s="257"/>
      <c r="BN157" s="257"/>
      <c r="BO157" s="257"/>
      <c r="BP157" s="257"/>
      <c r="BQ157" s="242"/>
      <c r="BR157" s="244" t="s">
        <v>4010</v>
      </c>
      <c r="BS157" s="243" t="s">
        <v>3325</v>
      </c>
      <c r="BT157" s="243" t="s">
        <v>3325</v>
      </c>
      <c r="BU157" s="243" t="s">
        <v>3325</v>
      </c>
      <c r="BV157" s="243" t="s">
        <v>3325</v>
      </c>
      <c r="BW157" s="243" t="s">
        <v>3325</v>
      </c>
      <c r="BX157" s="243" t="s">
        <v>3325</v>
      </c>
      <c r="BY157" s="256"/>
      <c r="BZ157" s="256"/>
      <c r="CA157" s="256"/>
      <c r="CB157" s="256"/>
      <c r="CC157" s="256"/>
      <c r="CD157" s="256"/>
      <c r="CE157" s="256"/>
      <c r="CF157" s="245" t="s">
        <v>3445</v>
      </c>
      <c r="CG157" s="258"/>
      <c r="CH157" s="242"/>
      <c r="CI157" s="259"/>
      <c r="CJ157" s="259"/>
      <c r="CK157" s="259"/>
      <c r="CL157" s="259"/>
      <c r="CM157" s="259"/>
    </row>
    <row r="158" customFormat="1" customHeight="1" spans="1:91">
      <c r="A158" s="3">
        <f t="shared" si="34"/>
        <v>157</v>
      </c>
      <c r="B158" s="155" t="str">
        <f t="shared" si="35"/>
        <v>622421198107011912</v>
      </c>
      <c r="C158" s="230" t="s">
        <v>3311</v>
      </c>
      <c r="D158" s="230" t="s">
        <v>3392</v>
      </c>
      <c r="E158" s="230" t="s">
        <v>1072</v>
      </c>
      <c r="F158" s="230" t="s">
        <v>682</v>
      </c>
      <c r="G158" s="198">
        <v>0</v>
      </c>
      <c r="H158" s="198">
        <v>0</v>
      </c>
      <c r="I158" s="198">
        <f t="shared" si="36"/>
        <v>0</v>
      </c>
      <c r="J158" s="4" t="s">
        <v>405</v>
      </c>
      <c r="K158" s="4" t="s">
        <v>4011</v>
      </c>
      <c r="L158" s="6"/>
      <c r="M158" s="4"/>
      <c r="N158" s="4"/>
      <c r="O158" s="4"/>
      <c r="P158" s="4"/>
      <c r="Q158" s="4"/>
      <c r="R158" s="231" t="s">
        <v>312</v>
      </c>
      <c r="S158" s="3"/>
      <c r="T158" s="3" t="s">
        <v>3314</v>
      </c>
      <c r="U158" s="232">
        <v>43563</v>
      </c>
      <c r="V158" s="233">
        <f ca="1" t="shared" si="41"/>
        <v>7.2</v>
      </c>
      <c r="W158" s="230" t="s">
        <v>3336</v>
      </c>
      <c r="X158" s="234" t="str">
        <f t="shared" si="42"/>
        <v>男</v>
      </c>
      <c r="Y158" s="3" t="s">
        <v>3316</v>
      </c>
      <c r="Z158" s="232" t="str">
        <f t="shared" si="43"/>
        <v>1981-07-01</v>
      </c>
      <c r="AA158" s="235" t="s">
        <v>4012</v>
      </c>
      <c r="AB158" s="3" t="s">
        <v>683</v>
      </c>
      <c r="AC158" s="4" t="s">
        <v>4013</v>
      </c>
      <c r="AD158" s="247">
        <v>50473</v>
      </c>
      <c r="AE158" s="234">
        <f ca="1" t="shared" si="44"/>
        <v>45</v>
      </c>
      <c r="AF158" s="3" t="s">
        <v>3389</v>
      </c>
      <c r="AG158" s="3" t="s">
        <v>3381</v>
      </c>
      <c r="AH158" s="3">
        <v>175</v>
      </c>
      <c r="AI158" s="230" t="s">
        <v>3450</v>
      </c>
      <c r="AJ158" s="3" t="s">
        <v>253</v>
      </c>
      <c r="AK158" s="230">
        <v>15193297877</v>
      </c>
      <c r="AL158" s="230">
        <v>15193241774</v>
      </c>
      <c r="AM158" s="236" t="s">
        <v>3518</v>
      </c>
      <c r="AN158" s="237">
        <v>33025</v>
      </c>
      <c r="AO158" s="236" t="s">
        <v>4014</v>
      </c>
      <c r="AP158" s="236" t="s">
        <v>253</v>
      </c>
      <c r="AQ158" s="238"/>
      <c r="AR158" s="238" t="s">
        <v>3588</v>
      </c>
      <c r="AS158" s="238"/>
      <c r="AT158" s="238"/>
      <c r="AU158" s="239"/>
      <c r="AV158" s="240">
        <v>43563</v>
      </c>
      <c r="AW158" s="240">
        <v>43623</v>
      </c>
      <c r="AX158" s="241" t="s">
        <v>3324</v>
      </c>
      <c r="AY158" s="241" t="s">
        <v>3311</v>
      </c>
      <c r="AZ158" s="232">
        <v>44743</v>
      </c>
      <c r="BA158" s="232">
        <v>45473</v>
      </c>
      <c r="BB158" s="241">
        <v>2</v>
      </c>
      <c r="BC158" s="241" t="s">
        <v>3325</v>
      </c>
      <c r="BD158" s="241" t="s">
        <v>3325</v>
      </c>
      <c r="BE158" s="241" t="s">
        <v>3325</v>
      </c>
      <c r="BF158" s="241" t="s">
        <v>3325</v>
      </c>
      <c r="BG158" s="241">
        <v>1</v>
      </c>
      <c r="BH158" s="241">
        <v>2</v>
      </c>
      <c r="BI158" s="241"/>
      <c r="BJ158" s="242"/>
      <c r="BK158" s="243" t="s">
        <v>3325</v>
      </c>
      <c r="BL158" s="243"/>
      <c r="BM158" s="243" t="s">
        <v>3325</v>
      </c>
      <c r="BN158" s="243" t="s">
        <v>3325</v>
      </c>
      <c r="BO158" s="243"/>
      <c r="BP158" s="243"/>
      <c r="BQ158" s="242"/>
      <c r="BR158" s="244" t="s">
        <v>3491</v>
      </c>
      <c r="BS158" s="243" t="s">
        <v>3325</v>
      </c>
      <c r="BT158" s="243" t="s">
        <v>3325</v>
      </c>
      <c r="BU158" s="243"/>
      <c r="BV158" s="243" t="s">
        <v>3325</v>
      </c>
      <c r="BW158" s="243" t="s">
        <v>3325</v>
      </c>
      <c r="BX158" s="243"/>
      <c r="BY158" s="243"/>
      <c r="BZ158" s="243"/>
      <c r="CA158" s="243"/>
      <c r="CB158" s="243"/>
      <c r="CC158" s="243" t="s">
        <v>3325</v>
      </c>
      <c r="CD158" s="243"/>
      <c r="CE158" s="243"/>
      <c r="CF158" s="245"/>
      <c r="CG158" s="246"/>
      <c r="CH158" s="242"/>
      <c r="CI158" s="35"/>
      <c r="CJ158" s="35"/>
      <c r="CK158" s="35"/>
      <c r="CL158" s="35"/>
      <c r="CM158" s="35"/>
    </row>
    <row r="159" customFormat="1" customHeight="1" spans="1:91">
      <c r="A159" s="3">
        <f t="shared" si="34"/>
        <v>158</v>
      </c>
      <c r="B159" s="155" t="str">
        <f t="shared" si="35"/>
        <v>320322198007152513</v>
      </c>
      <c r="C159" s="230" t="s">
        <v>3311</v>
      </c>
      <c r="D159" s="230" t="s">
        <v>3392</v>
      </c>
      <c r="E159" s="230" t="s">
        <v>1619</v>
      </c>
      <c r="F159" s="230" t="s">
        <v>685</v>
      </c>
      <c r="G159" s="198">
        <v>0</v>
      </c>
      <c r="H159" s="198">
        <v>0</v>
      </c>
      <c r="I159" s="198">
        <f t="shared" si="36"/>
        <v>0</v>
      </c>
      <c r="J159" s="4" t="s">
        <v>405</v>
      </c>
      <c r="K159" s="4" t="s">
        <v>3697</v>
      </c>
      <c r="L159" s="6"/>
      <c r="M159" s="4"/>
      <c r="N159" s="4"/>
      <c r="O159" s="4"/>
      <c r="P159" s="4"/>
      <c r="Q159" s="4"/>
      <c r="R159" s="231" t="s">
        <v>312</v>
      </c>
      <c r="S159" s="3"/>
      <c r="T159" s="3" t="s">
        <v>3314</v>
      </c>
      <c r="U159" s="232">
        <v>43158</v>
      </c>
      <c r="V159" s="233">
        <f ca="1" t="shared" si="41"/>
        <v>8.4</v>
      </c>
      <c r="W159" s="230" t="s">
        <v>3336</v>
      </c>
      <c r="X159" s="234" t="str">
        <f t="shared" si="42"/>
        <v>男</v>
      </c>
      <c r="Y159" s="3" t="s">
        <v>3316</v>
      </c>
      <c r="Z159" s="232" t="str">
        <f t="shared" si="43"/>
        <v>1980-07-15</v>
      </c>
      <c r="AA159" s="235" t="s">
        <v>4015</v>
      </c>
      <c r="AB159" s="3" t="s">
        <v>686</v>
      </c>
      <c r="AC159" s="4" t="s">
        <v>3367</v>
      </c>
      <c r="AD159" s="232">
        <v>46318</v>
      </c>
      <c r="AE159" s="234">
        <f ca="1" t="shared" si="44"/>
        <v>46</v>
      </c>
      <c r="AF159" s="3" t="s">
        <v>3389</v>
      </c>
      <c r="AG159" s="3" t="s">
        <v>3381</v>
      </c>
      <c r="AH159" s="3">
        <v>173</v>
      </c>
      <c r="AI159" s="230" t="s">
        <v>3382</v>
      </c>
      <c r="AJ159" s="3" t="s">
        <v>3383</v>
      </c>
      <c r="AK159" s="230">
        <v>15996892966</v>
      </c>
      <c r="AL159" s="230">
        <v>13852025162</v>
      </c>
      <c r="AM159" s="236" t="s">
        <v>3518</v>
      </c>
      <c r="AN159" s="237">
        <v>36342</v>
      </c>
      <c r="AO159" s="236" t="s">
        <v>4016</v>
      </c>
      <c r="AP159" s="236" t="s">
        <v>253</v>
      </c>
      <c r="AQ159" s="238"/>
      <c r="AR159" s="238" t="s">
        <v>3588</v>
      </c>
      <c r="AS159" s="238"/>
      <c r="AT159" s="238" t="s">
        <v>3542</v>
      </c>
      <c r="AU159" s="239"/>
      <c r="AV159" s="240">
        <v>43158</v>
      </c>
      <c r="AW159" s="240">
        <v>43216</v>
      </c>
      <c r="AX159" s="241" t="s">
        <v>3324</v>
      </c>
      <c r="AY159" s="241" t="s">
        <v>3311</v>
      </c>
      <c r="AZ159" s="232">
        <v>44287</v>
      </c>
      <c r="BA159" s="232">
        <v>45747</v>
      </c>
      <c r="BB159" s="241">
        <v>2</v>
      </c>
      <c r="BC159" s="241" t="s">
        <v>3325</v>
      </c>
      <c r="BD159" s="241" t="s">
        <v>3325</v>
      </c>
      <c r="BE159" s="241" t="s">
        <v>3325</v>
      </c>
      <c r="BF159" s="241" t="s">
        <v>3325</v>
      </c>
      <c r="BG159" s="241">
        <v>1</v>
      </c>
      <c r="BH159" s="241">
        <v>2</v>
      </c>
      <c r="BI159" s="241"/>
      <c r="BJ159" s="242"/>
      <c r="BK159" s="243" t="s">
        <v>3325</v>
      </c>
      <c r="BL159" s="243"/>
      <c r="BM159" s="243" t="s">
        <v>3325</v>
      </c>
      <c r="BN159" s="243" t="s">
        <v>3325</v>
      </c>
      <c r="BO159" s="243"/>
      <c r="BP159" s="243"/>
      <c r="BQ159" s="242"/>
      <c r="BR159" s="244" t="s">
        <v>3507</v>
      </c>
      <c r="BS159" s="243" t="s">
        <v>3325</v>
      </c>
      <c r="BT159" s="243" t="s">
        <v>3325</v>
      </c>
      <c r="BU159" s="243"/>
      <c r="BV159" s="243"/>
      <c r="BW159" s="243" t="s">
        <v>3325</v>
      </c>
      <c r="BX159" s="243"/>
      <c r="BY159" s="243"/>
      <c r="BZ159" s="243"/>
      <c r="CA159" s="243"/>
      <c r="CB159" s="243"/>
      <c r="CC159" s="243" t="s">
        <v>3325</v>
      </c>
      <c r="CD159" s="243"/>
      <c r="CE159" s="243"/>
      <c r="CF159" s="245"/>
      <c r="CG159" s="246" t="s">
        <v>3469</v>
      </c>
      <c r="CH159" s="242"/>
      <c r="CI159" s="35"/>
      <c r="CJ159" s="35"/>
      <c r="CK159" s="35"/>
      <c r="CL159" s="35"/>
      <c r="CM159" s="35"/>
    </row>
    <row r="160" customFormat="1" customHeight="1" spans="1:91">
      <c r="A160" s="3">
        <f t="shared" si="34"/>
        <v>159</v>
      </c>
      <c r="B160" s="483" t="str">
        <f t="shared" si="35"/>
        <v>37098319741221233X</v>
      </c>
      <c r="C160" s="5" t="s">
        <v>3311</v>
      </c>
      <c r="D160" s="230" t="s">
        <v>3392</v>
      </c>
      <c r="E160" s="230" t="s">
        <v>4017</v>
      </c>
      <c r="F160" s="230" t="s">
        <v>688</v>
      </c>
      <c r="G160" s="198"/>
      <c r="H160" s="198"/>
      <c r="I160" s="198">
        <f t="shared" si="36"/>
        <v>0</v>
      </c>
      <c r="J160" s="4" t="s">
        <v>405</v>
      </c>
      <c r="K160" s="4" t="s">
        <v>3697</v>
      </c>
      <c r="L160" s="6"/>
      <c r="M160" s="4"/>
      <c r="N160" s="4"/>
      <c r="O160" s="4"/>
      <c r="P160" s="4"/>
      <c r="Q160" s="4"/>
      <c r="R160" s="231" t="s">
        <v>312</v>
      </c>
      <c r="S160" s="3"/>
      <c r="T160" s="3" t="s">
        <v>3314</v>
      </c>
      <c r="U160" s="232">
        <v>45071</v>
      </c>
      <c r="V160" s="233">
        <f ca="1" t="shared" si="41"/>
        <v>3.1</v>
      </c>
      <c r="W160" s="248" t="s">
        <v>3336</v>
      </c>
      <c r="X160" s="234" t="str">
        <f t="shared" si="42"/>
        <v>男</v>
      </c>
      <c r="Y160" s="3" t="s">
        <v>3316</v>
      </c>
      <c r="Z160" s="232" t="str">
        <f t="shared" si="43"/>
        <v>1974-12-21</v>
      </c>
      <c r="AA160" s="249" t="s">
        <v>4018</v>
      </c>
      <c r="AB160" s="479" t="s">
        <v>689</v>
      </c>
      <c r="AC160" s="249" t="s">
        <v>3703</v>
      </c>
      <c r="AD160" s="247">
        <v>51218</v>
      </c>
      <c r="AE160" s="234">
        <f ca="1" t="shared" si="44"/>
        <v>52</v>
      </c>
      <c r="AF160" s="3" t="s">
        <v>3389</v>
      </c>
      <c r="AG160" s="3" t="s">
        <v>3381</v>
      </c>
      <c r="AH160" s="3">
        <v>168</v>
      </c>
      <c r="AI160" s="230"/>
      <c r="AJ160" s="3" t="s">
        <v>3422</v>
      </c>
      <c r="AK160" s="230">
        <v>18805384689</v>
      </c>
      <c r="AL160" s="230">
        <v>15169836411</v>
      </c>
      <c r="AM160" s="236" t="s">
        <v>3488</v>
      </c>
      <c r="AN160" s="237"/>
      <c r="AO160" s="236" t="s">
        <v>4019</v>
      </c>
      <c r="AP160" s="236" t="s">
        <v>3875</v>
      </c>
      <c r="AQ160" s="238"/>
      <c r="AR160" s="238"/>
      <c r="AS160" s="238"/>
      <c r="AT160" s="238"/>
      <c r="AU160" s="239"/>
      <c r="AV160" s="240">
        <v>45071</v>
      </c>
      <c r="AW160" s="240">
        <v>45131</v>
      </c>
      <c r="AX160" s="241" t="s">
        <v>3324</v>
      </c>
      <c r="AY160" s="241" t="s">
        <v>3311</v>
      </c>
      <c r="AZ160" s="232">
        <v>45071</v>
      </c>
      <c r="BA160" s="232">
        <v>45473</v>
      </c>
      <c r="BB160" s="241">
        <v>2</v>
      </c>
      <c r="BC160" s="241" t="s">
        <v>3325</v>
      </c>
      <c r="BD160" s="241" t="s">
        <v>3325</v>
      </c>
      <c r="BE160" s="241" t="s">
        <v>3325</v>
      </c>
      <c r="BF160" s="241" t="s">
        <v>3325</v>
      </c>
      <c r="BG160" s="241">
        <v>0</v>
      </c>
      <c r="BH160" s="241">
        <v>0</v>
      </c>
      <c r="BI160" s="241"/>
      <c r="BJ160" s="242"/>
      <c r="BK160" s="243" t="s">
        <v>3325</v>
      </c>
      <c r="BL160" s="243"/>
      <c r="BM160" s="243"/>
      <c r="BN160" s="243"/>
      <c r="BO160" s="243"/>
      <c r="BP160" s="243"/>
      <c r="BQ160" s="242"/>
      <c r="BR160" s="244" t="s">
        <v>3426</v>
      </c>
      <c r="BS160" s="243" t="s">
        <v>3325</v>
      </c>
      <c r="BT160" s="243" t="s">
        <v>3325</v>
      </c>
      <c r="BU160" s="243" t="s">
        <v>3325</v>
      </c>
      <c r="BV160" s="243" t="s">
        <v>3325</v>
      </c>
      <c r="BW160" s="243" t="s">
        <v>3325</v>
      </c>
      <c r="BX160" s="243" t="s">
        <v>3325</v>
      </c>
      <c r="BY160" s="243"/>
      <c r="BZ160" s="243" t="s">
        <v>3325</v>
      </c>
      <c r="CA160" s="243"/>
      <c r="CB160" s="243"/>
      <c r="CC160" s="243"/>
      <c r="CD160" s="243"/>
      <c r="CE160" s="243"/>
      <c r="CF160" s="245" t="s">
        <v>3445</v>
      </c>
      <c r="CG160" s="246"/>
      <c r="CH160" s="242"/>
      <c r="CI160" s="35"/>
      <c r="CJ160" s="35"/>
      <c r="CK160" s="35"/>
      <c r="CL160" s="35"/>
      <c r="CM160" s="35"/>
    </row>
    <row r="161" customFormat="1" customHeight="1" spans="1:92">
      <c r="A161" s="3">
        <f t="shared" si="34"/>
        <v>160</v>
      </c>
      <c r="B161" s="483" t="str">
        <f t="shared" si="35"/>
        <v>370921197511103615</v>
      </c>
      <c r="C161" s="5" t="s">
        <v>3311</v>
      </c>
      <c r="D161" s="230" t="s">
        <v>3392</v>
      </c>
      <c r="E161" s="230" t="s">
        <v>4020</v>
      </c>
      <c r="F161" s="230" t="s">
        <v>691</v>
      </c>
      <c r="G161" s="198"/>
      <c r="H161" s="198"/>
      <c r="I161" s="198">
        <f t="shared" si="36"/>
        <v>0</v>
      </c>
      <c r="J161" s="4" t="s">
        <v>405</v>
      </c>
      <c r="K161" s="4" t="s">
        <v>3697</v>
      </c>
      <c r="L161" s="6"/>
      <c r="M161" s="4"/>
      <c r="N161" s="4"/>
      <c r="O161" s="4"/>
      <c r="P161" s="4"/>
      <c r="Q161" s="4"/>
      <c r="R161" s="231" t="s">
        <v>312</v>
      </c>
      <c r="S161" s="3"/>
      <c r="T161" s="3" t="s">
        <v>3314</v>
      </c>
      <c r="U161" s="232">
        <v>45071</v>
      </c>
      <c r="V161" s="233">
        <f ca="1" t="shared" si="41"/>
        <v>3.1</v>
      </c>
      <c r="W161" s="248" t="s">
        <v>3336</v>
      </c>
      <c r="X161" s="234" t="str">
        <f t="shared" si="42"/>
        <v>男</v>
      </c>
      <c r="Y161" s="3" t="s">
        <v>3316</v>
      </c>
      <c r="Z161" s="232" t="str">
        <f t="shared" si="43"/>
        <v>1975-11-10</v>
      </c>
      <c r="AA161" s="249" t="s">
        <v>4021</v>
      </c>
      <c r="AB161" s="479" t="s">
        <v>692</v>
      </c>
      <c r="AC161" s="249" t="s">
        <v>4022</v>
      </c>
      <c r="AD161" s="247">
        <v>50240</v>
      </c>
      <c r="AE161" s="234">
        <f ca="1" t="shared" si="44"/>
        <v>51</v>
      </c>
      <c r="AF161" s="3" t="s">
        <v>3389</v>
      </c>
      <c r="AG161" s="3" t="s">
        <v>3381</v>
      </c>
      <c r="AH161" s="3">
        <v>173</v>
      </c>
      <c r="AI161" s="230"/>
      <c r="AJ161" s="3" t="s">
        <v>3438</v>
      </c>
      <c r="AK161" s="230">
        <v>18263819581</v>
      </c>
      <c r="AL161" s="230">
        <v>15318102158</v>
      </c>
      <c r="AM161" s="236" t="s">
        <v>3488</v>
      </c>
      <c r="AN161" s="237">
        <v>44044</v>
      </c>
      <c r="AO161" s="236" t="s">
        <v>4019</v>
      </c>
      <c r="AP161" s="236" t="s">
        <v>3515</v>
      </c>
      <c r="AQ161" s="238"/>
      <c r="AR161" s="238"/>
      <c r="AS161" s="238"/>
      <c r="AT161" s="238"/>
      <c r="AU161" s="239"/>
      <c r="AV161" s="240">
        <v>45071</v>
      </c>
      <c r="AW161" s="240">
        <v>45131</v>
      </c>
      <c r="AX161" s="241" t="s">
        <v>3324</v>
      </c>
      <c r="AY161" s="241" t="s">
        <v>3311</v>
      </c>
      <c r="AZ161" s="232">
        <v>45071</v>
      </c>
      <c r="BA161" s="232">
        <v>45473</v>
      </c>
      <c r="BB161" s="241">
        <v>2</v>
      </c>
      <c r="BC161" s="241" t="s">
        <v>3325</v>
      </c>
      <c r="BD161" s="241" t="s">
        <v>3325</v>
      </c>
      <c r="BE161" s="241" t="s">
        <v>3325</v>
      </c>
      <c r="BF161" s="241" t="s">
        <v>3325</v>
      </c>
      <c r="BG161" s="241">
        <v>0</v>
      </c>
      <c r="BH161" s="241">
        <v>0</v>
      </c>
      <c r="BI161" s="241"/>
      <c r="BJ161" s="242"/>
      <c r="BK161" s="243" t="s">
        <v>3325</v>
      </c>
      <c r="BL161" s="243"/>
      <c r="BM161" s="243"/>
      <c r="BN161" s="243"/>
      <c r="BO161" s="243"/>
      <c r="BP161" s="243"/>
      <c r="BQ161" s="242"/>
      <c r="BR161" s="244" t="s">
        <v>3426</v>
      </c>
      <c r="BS161" s="243" t="s">
        <v>3325</v>
      </c>
      <c r="BT161" s="243" t="s">
        <v>3325</v>
      </c>
      <c r="BU161" s="243" t="s">
        <v>3325</v>
      </c>
      <c r="BV161" s="243" t="s">
        <v>3325</v>
      </c>
      <c r="BW161" s="243" t="s">
        <v>3325</v>
      </c>
      <c r="BX161" s="243" t="s">
        <v>3325</v>
      </c>
      <c r="BY161" s="243"/>
      <c r="BZ161" s="243" t="s">
        <v>3325</v>
      </c>
      <c r="CA161" s="243"/>
      <c r="CB161" s="243"/>
      <c r="CC161" s="243"/>
      <c r="CD161" s="243"/>
      <c r="CE161" s="243"/>
      <c r="CF161" s="245" t="s">
        <v>3445</v>
      </c>
      <c r="CG161" s="246"/>
      <c r="CH161" s="242"/>
      <c r="CI161" s="35"/>
      <c r="CJ161" s="35"/>
      <c r="CK161" s="35"/>
      <c r="CL161" s="35"/>
      <c r="CM161" s="35"/>
    </row>
    <row r="162" customFormat="1" customHeight="1" spans="1:92">
      <c r="A162" s="3">
        <f t="shared" si="34"/>
        <v>161</v>
      </c>
      <c r="B162" s="483" t="str">
        <f t="shared" si="35"/>
        <v>150403198711263617</v>
      </c>
      <c r="C162" s="4" t="s">
        <v>3311</v>
      </c>
      <c r="D162" s="4" t="s">
        <v>3392</v>
      </c>
      <c r="E162" s="4" t="s">
        <v>4023</v>
      </c>
      <c r="F162" s="4" t="s">
        <v>694</v>
      </c>
      <c r="G162" s="198"/>
      <c r="H162" s="198"/>
      <c r="I162" s="198">
        <f t="shared" si="36"/>
        <v>0</v>
      </c>
      <c r="J162" s="4" t="s">
        <v>405</v>
      </c>
      <c r="K162" s="4" t="s">
        <v>3741</v>
      </c>
      <c r="L162" s="6"/>
      <c r="M162" s="4"/>
      <c r="N162" s="4"/>
      <c r="O162" s="4"/>
      <c r="P162" s="4"/>
      <c r="Q162" s="4"/>
      <c r="R162" s="4" t="s">
        <v>312</v>
      </c>
      <c r="S162" s="4"/>
      <c r="T162" s="4" t="s">
        <v>3314</v>
      </c>
      <c r="U162" s="252">
        <v>45070</v>
      </c>
      <c r="V162" s="233">
        <f ca="1" t="shared" si="41"/>
        <v>3.1</v>
      </c>
      <c r="W162" s="4" t="s">
        <v>3336</v>
      </c>
      <c r="X162" s="4" t="str">
        <f t="shared" si="42"/>
        <v>男</v>
      </c>
      <c r="Y162" s="4" t="s">
        <v>3316</v>
      </c>
      <c r="Z162" s="232" t="str">
        <f t="shared" si="43"/>
        <v>1987-11-26</v>
      </c>
      <c r="AA162" s="4" t="s">
        <v>4024</v>
      </c>
      <c r="AB162" s="477" t="s">
        <v>695</v>
      </c>
      <c r="AC162" s="4" t="s">
        <v>3902</v>
      </c>
      <c r="AD162" s="252">
        <v>51520</v>
      </c>
      <c r="AE162" s="234">
        <f ca="1" t="shared" si="44"/>
        <v>39</v>
      </c>
      <c r="AF162" s="252" t="s">
        <v>3389</v>
      </c>
      <c r="AG162" s="252" t="s">
        <v>3381</v>
      </c>
      <c r="AH162" s="4">
        <v>173</v>
      </c>
      <c r="AI162" s="252" t="s">
        <v>3382</v>
      </c>
      <c r="AJ162" s="252" t="s">
        <v>3438</v>
      </c>
      <c r="AK162" s="4">
        <v>15847384776</v>
      </c>
      <c r="AL162" s="4">
        <v>15149196686</v>
      </c>
      <c r="AM162" s="252" t="s">
        <v>3518</v>
      </c>
      <c r="AN162" s="252" t="s">
        <v>4025</v>
      </c>
      <c r="AO162" s="4" t="s">
        <v>4026</v>
      </c>
      <c r="AP162" s="4"/>
      <c r="AQ162" s="253"/>
      <c r="AR162" s="253"/>
      <c r="AS162" s="253"/>
      <c r="AT162" s="253"/>
      <c r="AU162" s="239"/>
      <c r="AV162" s="254">
        <v>45070</v>
      </c>
      <c r="AW162" s="254">
        <v>45130</v>
      </c>
      <c r="AX162" s="255" t="s">
        <v>3324</v>
      </c>
      <c r="AY162" s="241" t="s">
        <v>3311</v>
      </c>
      <c r="AZ162" s="232">
        <v>45070</v>
      </c>
      <c r="BA162" s="232">
        <v>45473</v>
      </c>
      <c r="BB162" s="241">
        <v>2</v>
      </c>
      <c r="BC162" s="241" t="s">
        <v>3325</v>
      </c>
      <c r="BD162" s="241" t="s">
        <v>3325</v>
      </c>
      <c r="BE162" s="241" t="s">
        <v>3325</v>
      </c>
      <c r="BF162" s="241" t="s">
        <v>3325</v>
      </c>
      <c r="BG162" s="241">
        <v>0</v>
      </c>
      <c r="BH162" s="241">
        <v>0</v>
      </c>
      <c r="BI162" s="256"/>
      <c r="BJ162" s="242"/>
      <c r="BK162" s="243" t="s">
        <v>3325</v>
      </c>
      <c r="BL162" s="257"/>
      <c r="BM162" s="257"/>
      <c r="BN162" s="257"/>
      <c r="BO162" s="257"/>
      <c r="BP162" s="257"/>
      <c r="BQ162" s="242"/>
      <c r="BR162" s="244" t="s">
        <v>3426</v>
      </c>
      <c r="BS162" s="243" t="s">
        <v>3325</v>
      </c>
      <c r="BT162" s="243" t="s">
        <v>3325</v>
      </c>
      <c r="BU162" s="243" t="s">
        <v>3325</v>
      </c>
      <c r="BV162" s="243" t="s">
        <v>3325</v>
      </c>
      <c r="BW162" s="243" t="s">
        <v>3325</v>
      </c>
      <c r="BX162" s="243" t="s">
        <v>3325</v>
      </c>
      <c r="BY162" s="256"/>
      <c r="BZ162" s="256"/>
      <c r="CA162" s="256"/>
      <c r="CB162" s="256"/>
      <c r="CC162" s="256"/>
      <c r="CD162" s="256"/>
      <c r="CE162" s="256"/>
      <c r="CF162" s="245" t="s">
        <v>3445</v>
      </c>
      <c r="CG162" s="258"/>
      <c r="CH162" s="260"/>
      <c r="CI162" s="259"/>
      <c r="CJ162" s="259"/>
      <c r="CK162" s="259"/>
      <c r="CL162" s="259"/>
      <c r="CM162" s="259"/>
    </row>
    <row r="163" customFormat="1" customHeight="1" spans="1:92">
      <c r="A163" s="3">
        <f t="shared" si="34"/>
        <v>162</v>
      </c>
      <c r="B163" s="155" t="str">
        <f t="shared" si="35"/>
        <v>152824198003213315</v>
      </c>
      <c r="C163" s="230" t="s">
        <v>3311</v>
      </c>
      <c r="D163" s="230" t="s">
        <v>3392</v>
      </c>
      <c r="E163" s="230" t="s">
        <v>978</v>
      </c>
      <c r="F163" s="230" t="s">
        <v>697</v>
      </c>
      <c r="G163" s="198">
        <v>0</v>
      </c>
      <c r="H163" s="198">
        <v>0</v>
      </c>
      <c r="I163" s="198">
        <f t="shared" si="36"/>
        <v>0</v>
      </c>
      <c r="J163" s="4" t="s">
        <v>405</v>
      </c>
      <c r="K163" s="4" t="s">
        <v>4027</v>
      </c>
      <c r="L163" s="6"/>
      <c r="M163" s="4"/>
      <c r="N163" s="4"/>
      <c r="O163" s="4"/>
      <c r="P163" s="4"/>
      <c r="Q163" s="4"/>
      <c r="R163" s="231" t="s">
        <v>312</v>
      </c>
      <c r="S163" s="3"/>
      <c r="T163" s="3" t="s">
        <v>3314</v>
      </c>
      <c r="U163" s="232">
        <v>44060</v>
      </c>
      <c r="V163" s="233">
        <f ca="1" t="shared" si="41"/>
        <v>5.9</v>
      </c>
      <c r="W163" s="230" t="s">
        <v>3336</v>
      </c>
      <c r="X163" s="234" t="str">
        <f t="shared" si="42"/>
        <v>男</v>
      </c>
      <c r="Y163" s="3" t="s">
        <v>3316</v>
      </c>
      <c r="Z163" s="232" t="str">
        <f t="shared" si="43"/>
        <v>1980-03-21</v>
      </c>
      <c r="AA163" s="235" t="s">
        <v>4028</v>
      </c>
      <c r="AB163" s="3" t="s">
        <v>698</v>
      </c>
      <c r="AC163" s="4" t="s">
        <v>4029</v>
      </c>
      <c r="AD163" s="247">
        <v>46754</v>
      </c>
      <c r="AE163" s="234">
        <f ca="1" t="shared" si="44"/>
        <v>46</v>
      </c>
      <c r="AF163" s="3" t="s">
        <v>3389</v>
      </c>
      <c r="AG163" s="3" t="s">
        <v>3908</v>
      </c>
      <c r="AH163" s="3">
        <v>168</v>
      </c>
      <c r="AI163" s="230" t="s">
        <v>3382</v>
      </c>
      <c r="AJ163" s="3" t="s">
        <v>3397</v>
      </c>
      <c r="AK163" s="230">
        <v>13310335399</v>
      </c>
      <c r="AL163" s="230">
        <v>15548281772</v>
      </c>
      <c r="AM163" s="236" t="s">
        <v>3488</v>
      </c>
      <c r="AN163" s="237">
        <v>44378</v>
      </c>
      <c r="AO163" s="236" t="s">
        <v>3496</v>
      </c>
      <c r="AP163" s="236" t="s">
        <v>3515</v>
      </c>
      <c r="AQ163" s="238"/>
      <c r="AR163" s="238" t="s">
        <v>4030</v>
      </c>
      <c r="AS163" s="238"/>
      <c r="AT163" s="238"/>
      <c r="AU163" s="239"/>
      <c r="AV163" s="240">
        <v>44060</v>
      </c>
      <c r="AW163" s="240">
        <v>44120</v>
      </c>
      <c r="AX163" s="241" t="s">
        <v>3324</v>
      </c>
      <c r="AY163" s="241" t="s">
        <v>3311</v>
      </c>
      <c r="AZ163" s="232">
        <v>44470</v>
      </c>
      <c r="BA163" s="232">
        <v>45199</v>
      </c>
      <c r="BB163" s="241">
        <v>2</v>
      </c>
      <c r="BC163" s="241" t="s">
        <v>3325</v>
      </c>
      <c r="BD163" s="241" t="s">
        <v>3325</v>
      </c>
      <c r="BE163" s="241" t="s">
        <v>3325</v>
      </c>
      <c r="BF163" s="241" t="s">
        <v>3325</v>
      </c>
      <c r="BG163" s="241">
        <v>0</v>
      </c>
      <c r="BH163" s="241">
        <v>0</v>
      </c>
      <c r="BI163" s="241"/>
      <c r="BJ163" s="242"/>
      <c r="BK163" s="243" t="s">
        <v>3325</v>
      </c>
      <c r="BL163" s="243"/>
      <c r="BM163" s="243" t="s">
        <v>3325</v>
      </c>
      <c r="BN163" s="243" t="s">
        <v>3325</v>
      </c>
      <c r="BO163" s="243"/>
      <c r="BP163" s="243"/>
      <c r="BQ163" s="242"/>
      <c r="BR163" s="244" t="s">
        <v>3551</v>
      </c>
      <c r="BS163" s="243" t="s">
        <v>3325</v>
      </c>
      <c r="BT163" s="243" t="s">
        <v>3325</v>
      </c>
      <c r="BU163" s="243"/>
      <c r="BV163" s="243" t="s">
        <v>3325</v>
      </c>
      <c r="BW163" s="243" t="s">
        <v>3325</v>
      </c>
      <c r="BX163" s="243"/>
      <c r="BY163" s="243"/>
      <c r="BZ163" s="243"/>
      <c r="CA163" s="243"/>
      <c r="CB163" s="243"/>
      <c r="CC163" s="243" t="s">
        <v>3325</v>
      </c>
      <c r="CD163" s="243"/>
      <c r="CE163" s="243"/>
      <c r="CF163" s="245"/>
      <c r="CG163" s="246"/>
      <c r="CH163" s="242"/>
      <c r="CI163" s="35"/>
      <c r="CJ163" s="35"/>
      <c r="CK163" s="35"/>
      <c r="CL163" s="35"/>
      <c r="CM163" s="35"/>
    </row>
    <row r="164" customFormat="1" customHeight="1" spans="1:92">
      <c r="A164" s="3">
        <f t="shared" si="34"/>
        <v>163</v>
      </c>
      <c r="B164" s="155" t="str">
        <f t="shared" si="35"/>
        <v>210124199603233310</v>
      </c>
      <c r="C164" s="230" t="s">
        <v>3311</v>
      </c>
      <c r="D164" s="230" t="s">
        <v>3392</v>
      </c>
      <c r="E164" s="230" t="s">
        <v>1320</v>
      </c>
      <c r="F164" s="230" t="s">
        <v>700</v>
      </c>
      <c r="G164" s="198">
        <v>0</v>
      </c>
      <c r="H164" s="198">
        <v>0</v>
      </c>
      <c r="I164" s="198">
        <f t="shared" si="36"/>
        <v>0</v>
      </c>
      <c r="J164" s="4" t="s">
        <v>405</v>
      </c>
      <c r="K164" s="4" t="s">
        <v>4031</v>
      </c>
      <c r="L164" s="6"/>
      <c r="M164" s="4"/>
      <c r="N164" s="4"/>
      <c r="O164" s="4"/>
      <c r="P164" s="4"/>
      <c r="Q164" s="4"/>
      <c r="R164" s="231" t="s">
        <v>312</v>
      </c>
      <c r="S164" s="3"/>
      <c r="T164" s="3" t="s">
        <v>3314</v>
      </c>
      <c r="U164" s="232">
        <v>44037</v>
      </c>
      <c r="V164" s="233">
        <f ca="1" t="shared" si="41"/>
        <v>5.9</v>
      </c>
      <c r="W164" s="230" t="s">
        <v>3336</v>
      </c>
      <c r="X164" s="234" t="str">
        <f t="shared" si="42"/>
        <v>男</v>
      </c>
      <c r="Y164" s="3" t="s">
        <v>3316</v>
      </c>
      <c r="Z164" s="232" t="str">
        <f t="shared" si="43"/>
        <v>1996-03-23</v>
      </c>
      <c r="AA164" s="235" t="s">
        <v>4032</v>
      </c>
      <c r="AB164" s="3" t="s">
        <v>701</v>
      </c>
      <c r="AC164" s="4" t="s">
        <v>4033</v>
      </c>
      <c r="AD164" s="247">
        <v>47272</v>
      </c>
      <c r="AE164" s="234">
        <f ca="1" t="shared" si="44"/>
        <v>30</v>
      </c>
      <c r="AF164" s="3" t="s">
        <v>3389</v>
      </c>
      <c r="AG164" s="3" t="s">
        <v>3381</v>
      </c>
      <c r="AH164" s="3">
        <v>178</v>
      </c>
      <c r="AI164" s="230" t="s">
        <v>3382</v>
      </c>
      <c r="AJ164" s="3" t="s">
        <v>253</v>
      </c>
      <c r="AK164" s="230">
        <v>13079208289</v>
      </c>
      <c r="AL164" s="230">
        <v>15104256043</v>
      </c>
      <c r="AM164" s="236" t="s">
        <v>3488</v>
      </c>
      <c r="AN164" s="237">
        <v>42156</v>
      </c>
      <c r="AO164" s="236" t="s">
        <v>4034</v>
      </c>
      <c r="AP164" s="236" t="s">
        <v>3564</v>
      </c>
      <c r="AQ164" s="238"/>
      <c r="AR164" s="238"/>
      <c r="AS164" s="238"/>
      <c r="AT164" s="238"/>
      <c r="AU164" s="239"/>
      <c r="AV164" s="240">
        <v>44037</v>
      </c>
      <c r="AW164" s="240">
        <v>44098</v>
      </c>
      <c r="AX164" s="241" t="s">
        <v>3324</v>
      </c>
      <c r="AY164" s="241" t="s">
        <v>3311</v>
      </c>
      <c r="AZ164" s="232">
        <v>44470</v>
      </c>
      <c r="BA164" s="232">
        <v>45199</v>
      </c>
      <c r="BB164" s="241">
        <v>2</v>
      </c>
      <c r="BC164" s="241" t="s">
        <v>3325</v>
      </c>
      <c r="BD164" s="241" t="s">
        <v>3325</v>
      </c>
      <c r="BE164" s="241" t="s">
        <v>3325</v>
      </c>
      <c r="BF164" s="241" t="s">
        <v>3325</v>
      </c>
      <c r="BG164" s="241">
        <v>0</v>
      </c>
      <c r="BH164" s="241">
        <v>0</v>
      </c>
      <c r="BI164" s="241"/>
      <c r="BJ164" s="242"/>
      <c r="BK164" s="243" t="s">
        <v>3325</v>
      </c>
      <c r="BL164" s="243"/>
      <c r="BM164" s="243"/>
      <c r="BN164" s="243" t="s">
        <v>3325</v>
      </c>
      <c r="BO164" s="243"/>
      <c r="BP164" s="243"/>
      <c r="BQ164" s="242"/>
      <c r="BR164" s="244" t="s">
        <v>3551</v>
      </c>
      <c r="BS164" s="243" t="s">
        <v>3325</v>
      </c>
      <c r="BT164" s="243" t="s">
        <v>3325</v>
      </c>
      <c r="BU164" s="243"/>
      <c r="BV164" s="243" t="s">
        <v>3325</v>
      </c>
      <c r="BW164" s="243" t="s">
        <v>3325</v>
      </c>
      <c r="BX164" s="243"/>
      <c r="BY164" s="243"/>
      <c r="BZ164" s="243"/>
      <c r="CA164" s="243"/>
      <c r="CB164" s="243"/>
      <c r="CC164" s="243" t="s">
        <v>3325</v>
      </c>
      <c r="CD164" s="243"/>
      <c r="CE164" s="243"/>
      <c r="CF164" s="245"/>
      <c r="CG164" s="246"/>
      <c r="CH164" s="242"/>
      <c r="CI164" s="35"/>
      <c r="CJ164" s="35"/>
      <c r="CK164" s="35"/>
      <c r="CL164" s="35"/>
      <c r="CM164" s="35"/>
    </row>
    <row r="165" customFormat="1" customHeight="1" spans="1:92">
      <c r="A165" s="3">
        <f t="shared" si="34"/>
        <v>164</v>
      </c>
      <c r="B165" s="155" t="str">
        <f t="shared" si="35"/>
        <v>370826197209143014</v>
      </c>
      <c r="C165" s="230" t="s">
        <v>3311</v>
      </c>
      <c r="D165" s="230" t="s">
        <v>3392</v>
      </c>
      <c r="E165" s="230" t="s">
        <v>1576</v>
      </c>
      <c r="F165" s="230" t="s">
        <v>703</v>
      </c>
      <c r="G165" s="198">
        <v>0</v>
      </c>
      <c r="H165" s="198"/>
      <c r="I165" s="198">
        <f t="shared" si="36"/>
        <v>0</v>
      </c>
      <c r="J165" s="4" t="s">
        <v>405</v>
      </c>
      <c r="K165" s="4" t="s">
        <v>3678</v>
      </c>
      <c r="L165" s="6"/>
      <c r="M165" s="4"/>
      <c r="N165" s="4"/>
      <c r="O165" s="4"/>
      <c r="P165" s="4"/>
      <c r="Q165" s="4"/>
      <c r="R165" s="231" t="s">
        <v>312</v>
      </c>
      <c r="S165" s="3"/>
      <c r="T165" s="3" t="s">
        <v>3314</v>
      </c>
      <c r="U165" s="252">
        <v>44981</v>
      </c>
      <c r="V165" s="233">
        <f ca="1" t="shared" si="41"/>
        <v>3.4</v>
      </c>
      <c r="W165" s="230" t="s">
        <v>3336</v>
      </c>
      <c r="X165" s="234" t="s">
        <v>3559</v>
      </c>
      <c r="Y165" s="3" t="s">
        <v>3316</v>
      </c>
      <c r="Z165" s="232" t="s">
        <v>4035</v>
      </c>
      <c r="AA165" s="235" t="s">
        <v>4036</v>
      </c>
      <c r="AB165" s="3" t="s">
        <v>704</v>
      </c>
      <c r="AC165" s="4" t="s">
        <v>4037</v>
      </c>
      <c r="AD165" s="232">
        <v>45926</v>
      </c>
      <c r="AE165" s="234">
        <v>50</v>
      </c>
      <c r="AF165" s="3" t="s">
        <v>3389</v>
      </c>
      <c r="AG165" s="3" t="s">
        <v>3381</v>
      </c>
      <c r="AH165" s="3">
        <v>174</v>
      </c>
      <c r="AI165" s="230" t="s">
        <v>253</v>
      </c>
      <c r="AJ165" s="3" t="s">
        <v>3383</v>
      </c>
      <c r="AK165" s="230">
        <v>15152083372</v>
      </c>
      <c r="AL165" s="230">
        <v>19961973372</v>
      </c>
      <c r="AM165" s="236" t="s">
        <v>3518</v>
      </c>
      <c r="AN165" s="263">
        <v>33390</v>
      </c>
      <c r="AO165" s="236" t="s">
        <v>4038</v>
      </c>
      <c r="AP165" s="236" t="s">
        <v>253</v>
      </c>
      <c r="AQ165" s="238"/>
      <c r="AR165" s="238" t="s">
        <v>3472</v>
      </c>
      <c r="AS165" s="238"/>
      <c r="AT165" s="238"/>
      <c r="AU165" s="242"/>
      <c r="AV165" s="232">
        <v>44981</v>
      </c>
      <c r="AW165" s="232">
        <v>45039</v>
      </c>
      <c r="AX165" s="238" t="s">
        <v>3324</v>
      </c>
      <c r="AY165" s="238" t="s">
        <v>3311</v>
      </c>
      <c r="AZ165" s="232">
        <v>44981</v>
      </c>
      <c r="BA165" s="232">
        <v>45382</v>
      </c>
      <c r="BB165" s="238">
        <v>2</v>
      </c>
      <c r="BC165" s="238" t="s">
        <v>3325</v>
      </c>
      <c r="BD165" s="238" t="s">
        <v>3325</v>
      </c>
      <c r="BE165" s="238" t="s">
        <v>3325</v>
      </c>
      <c r="BF165" s="238" t="s">
        <v>3325</v>
      </c>
      <c r="BG165" s="238">
        <v>2</v>
      </c>
      <c r="BH165" s="238">
        <v>4</v>
      </c>
      <c r="BI165" s="238"/>
      <c r="BJ165" s="242"/>
      <c r="BK165" s="243" t="s">
        <v>3325</v>
      </c>
      <c r="BL165" s="243"/>
      <c r="BM165" s="243" t="s">
        <v>3325</v>
      </c>
      <c r="BN165" s="243" t="s">
        <v>3325</v>
      </c>
      <c r="BO165" s="243"/>
      <c r="BP165" s="243"/>
      <c r="BQ165" s="242"/>
      <c r="BR165" s="244" t="s">
        <v>3533</v>
      </c>
      <c r="BS165" s="243" t="s">
        <v>3325</v>
      </c>
      <c r="BT165" s="243" t="s">
        <v>3325</v>
      </c>
      <c r="BU165" s="243"/>
      <c r="BV165" s="243"/>
      <c r="BW165" s="243"/>
      <c r="BX165" s="243"/>
      <c r="BY165" s="243"/>
      <c r="BZ165" s="243"/>
      <c r="CA165" s="243"/>
      <c r="CB165" s="243"/>
      <c r="CC165" s="243" t="s">
        <v>3325</v>
      </c>
      <c r="CD165" s="243"/>
      <c r="CE165" s="243"/>
      <c r="CF165" s="264"/>
      <c r="CG165" s="246" t="s">
        <v>3534</v>
      </c>
      <c r="CH165" s="242"/>
      <c r="CI165" s="35"/>
      <c r="CJ165" s="35"/>
      <c r="CK165" s="35"/>
      <c r="CL165" s="35"/>
      <c r="CM165" s="35"/>
    </row>
    <row r="166" customFormat="1" customHeight="1" spans="1:92">
      <c r="A166" s="3">
        <f t="shared" si="34"/>
        <v>165</v>
      </c>
      <c r="B166" s="155" t="str">
        <f t="shared" si="35"/>
        <v>320322197708082533</v>
      </c>
      <c r="C166" s="230" t="s">
        <v>3311</v>
      </c>
      <c r="D166" s="230" t="s">
        <v>3392</v>
      </c>
      <c r="E166" s="230" t="s">
        <v>1498</v>
      </c>
      <c r="F166" s="230" t="s">
        <v>706</v>
      </c>
      <c r="G166" s="198">
        <v>0</v>
      </c>
      <c r="H166" s="198"/>
      <c r="I166" s="198">
        <f t="shared" si="36"/>
        <v>0</v>
      </c>
      <c r="J166" s="4" t="s">
        <v>405</v>
      </c>
      <c r="K166" s="4" t="s">
        <v>3678</v>
      </c>
      <c r="L166" s="6"/>
      <c r="M166" s="4"/>
      <c r="N166" s="4"/>
      <c r="O166" s="4"/>
      <c r="P166" s="4"/>
      <c r="Q166" s="4"/>
      <c r="R166" s="231" t="s">
        <v>312</v>
      </c>
      <c r="S166" s="3"/>
      <c r="T166" s="3" t="s">
        <v>3314</v>
      </c>
      <c r="U166" s="252">
        <v>44981</v>
      </c>
      <c r="V166" s="233">
        <f ca="1" t="shared" si="41"/>
        <v>3.4</v>
      </c>
      <c r="W166" s="230" t="s">
        <v>3336</v>
      </c>
      <c r="X166" s="234" t="s">
        <v>3559</v>
      </c>
      <c r="Y166" s="3" t="s">
        <v>3316</v>
      </c>
      <c r="Z166" s="232" t="s">
        <v>4039</v>
      </c>
      <c r="AA166" s="235" t="s">
        <v>4040</v>
      </c>
      <c r="AB166" s="3" t="s">
        <v>707</v>
      </c>
      <c r="AC166" s="4" t="s">
        <v>3367</v>
      </c>
      <c r="AD166" s="232">
        <v>46292</v>
      </c>
      <c r="AE166" s="234">
        <v>45</v>
      </c>
      <c r="AF166" s="3" t="s">
        <v>3389</v>
      </c>
      <c r="AG166" s="3" t="s">
        <v>3381</v>
      </c>
      <c r="AH166" s="3">
        <v>174</v>
      </c>
      <c r="AI166" s="230" t="s">
        <v>3382</v>
      </c>
      <c r="AJ166" s="3" t="s">
        <v>3383</v>
      </c>
      <c r="AK166" s="230">
        <v>18251688013</v>
      </c>
      <c r="AL166" s="230">
        <v>18852288104</v>
      </c>
      <c r="AM166" s="236" t="s">
        <v>3518</v>
      </c>
      <c r="AN166" s="263">
        <v>34851</v>
      </c>
      <c r="AO166" s="236" t="s">
        <v>4041</v>
      </c>
      <c r="AP166" s="236" t="s">
        <v>253</v>
      </c>
      <c r="AQ166" s="238"/>
      <c r="AR166" s="238" t="s">
        <v>3472</v>
      </c>
      <c r="AS166" s="238"/>
      <c r="AT166" s="238"/>
      <c r="AU166" s="242"/>
      <c r="AV166" s="232">
        <v>44981</v>
      </c>
      <c r="AW166" s="232">
        <v>45039</v>
      </c>
      <c r="AX166" s="238" t="s">
        <v>3324</v>
      </c>
      <c r="AY166" s="238" t="s">
        <v>3311</v>
      </c>
      <c r="AZ166" s="232">
        <v>44981</v>
      </c>
      <c r="BA166" s="232">
        <v>45382</v>
      </c>
      <c r="BB166" s="238">
        <v>1</v>
      </c>
      <c r="BC166" s="238" t="s">
        <v>3325</v>
      </c>
      <c r="BD166" s="238" t="s">
        <v>3325</v>
      </c>
      <c r="BE166" s="238" t="s">
        <v>3325</v>
      </c>
      <c r="BF166" s="238" t="s">
        <v>3325</v>
      </c>
      <c r="BG166" s="238">
        <v>1</v>
      </c>
      <c r="BH166" s="238">
        <v>2</v>
      </c>
      <c r="BI166" s="238"/>
      <c r="BJ166" s="242"/>
      <c r="BK166" s="243" t="s">
        <v>3325</v>
      </c>
      <c r="BL166" s="243"/>
      <c r="BM166" s="243" t="s">
        <v>3325</v>
      </c>
      <c r="BN166" s="243" t="s">
        <v>3325</v>
      </c>
      <c r="BO166" s="243"/>
      <c r="BP166" s="243"/>
      <c r="BQ166" s="242"/>
      <c r="BR166" s="244" t="s">
        <v>3507</v>
      </c>
      <c r="BS166" s="243" t="s">
        <v>3325</v>
      </c>
      <c r="BT166" s="243" t="s">
        <v>3325</v>
      </c>
      <c r="BU166" s="243"/>
      <c r="BV166" s="243"/>
      <c r="BW166" s="243" t="s">
        <v>3325</v>
      </c>
      <c r="BX166" s="243"/>
      <c r="BY166" s="243"/>
      <c r="BZ166" s="243"/>
      <c r="CA166" s="243"/>
      <c r="CB166" s="243"/>
      <c r="CC166" s="243" t="s">
        <v>3325</v>
      </c>
      <c r="CD166" s="243"/>
      <c r="CE166" s="243"/>
      <c r="CF166" s="264"/>
      <c r="CG166" s="246"/>
      <c r="CH166" s="242"/>
      <c r="CI166" s="35"/>
      <c r="CJ166" s="35"/>
      <c r="CK166" s="35"/>
      <c r="CL166" s="35"/>
      <c r="CM166" s="35"/>
    </row>
    <row r="167" customFormat="1" customHeight="1" spans="1:92">
      <c r="A167" s="3">
        <f t="shared" si="34"/>
        <v>166</v>
      </c>
      <c r="B167" s="155" t="str">
        <f t="shared" si="35"/>
        <v>140602198310260514</v>
      </c>
      <c r="C167" s="230" t="s">
        <v>3311</v>
      </c>
      <c r="D167" s="230" t="s">
        <v>3392</v>
      </c>
      <c r="E167" s="230" t="s">
        <v>1495</v>
      </c>
      <c r="F167" s="230" t="s">
        <v>709</v>
      </c>
      <c r="G167" s="198">
        <v>0</v>
      </c>
      <c r="H167" s="198">
        <v>0</v>
      </c>
      <c r="I167" s="198">
        <f t="shared" si="36"/>
        <v>0</v>
      </c>
      <c r="J167" s="4" t="s">
        <v>405</v>
      </c>
      <c r="K167" s="4" t="s">
        <v>3567</v>
      </c>
      <c r="L167" s="6"/>
      <c r="M167" s="4"/>
      <c r="N167" s="4"/>
      <c r="O167" s="4"/>
      <c r="P167" s="4"/>
      <c r="Q167" s="4"/>
      <c r="R167" s="231" t="s">
        <v>312</v>
      </c>
      <c r="S167" s="3"/>
      <c r="T167" s="3" t="s">
        <v>3314</v>
      </c>
      <c r="U167" s="232">
        <v>41929</v>
      </c>
      <c r="V167" s="233">
        <f ca="1" t="shared" si="41"/>
        <v>11.7</v>
      </c>
      <c r="W167" s="230" t="s">
        <v>3336</v>
      </c>
      <c r="X167" s="234" t="str">
        <f>IF(MOD(RIGHT(LEFT(AB167,17)),2),"男","女")</f>
        <v>男</v>
      </c>
      <c r="Y167" s="3" t="s">
        <v>3316</v>
      </c>
      <c r="Z167" s="232" t="str">
        <f>MID(AB167,7,4)&amp;"-"&amp;MID(AB167,11,2)&amp;"-"&amp;MID(AB167,13,2)</f>
        <v>1983-10-26</v>
      </c>
      <c r="AA167" s="235" t="s">
        <v>4042</v>
      </c>
      <c r="AB167" s="3" t="s">
        <v>710</v>
      </c>
      <c r="AC167" s="4" t="s">
        <v>4043</v>
      </c>
      <c r="AD167" s="232">
        <v>49912</v>
      </c>
      <c r="AE167" s="234">
        <f ca="1">YEAR(TODAY())-MID(AB167,7,4)</f>
        <v>43</v>
      </c>
      <c r="AF167" s="3" t="s">
        <v>3389</v>
      </c>
      <c r="AG167" s="3" t="s">
        <v>3381</v>
      </c>
      <c r="AH167" s="3">
        <v>175</v>
      </c>
      <c r="AI167" s="230" t="s">
        <v>3382</v>
      </c>
      <c r="AJ167" s="3" t="s">
        <v>3422</v>
      </c>
      <c r="AK167" s="230">
        <v>13593495387</v>
      </c>
      <c r="AL167" s="230">
        <v>15235063133</v>
      </c>
      <c r="AM167" s="236" t="s">
        <v>3518</v>
      </c>
      <c r="AN167" s="237">
        <v>35246</v>
      </c>
      <c r="AO167" s="236" t="s">
        <v>4044</v>
      </c>
      <c r="AP167" s="236" t="s">
        <v>253</v>
      </c>
      <c r="AQ167" s="238"/>
      <c r="AR167" s="238" t="s">
        <v>3472</v>
      </c>
      <c r="AS167" s="238"/>
      <c r="AT167" s="238"/>
      <c r="AU167" s="239"/>
      <c r="AV167" s="240">
        <v>41929</v>
      </c>
      <c r="AW167" s="240">
        <v>41990</v>
      </c>
      <c r="AX167" s="241" t="s">
        <v>3324</v>
      </c>
      <c r="AY167" s="241" t="s">
        <v>3311</v>
      </c>
      <c r="AZ167" s="232">
        <v>44562</v>
      </c>
      <c r="BA167" s="232">
        <v>45291</v>
      </c>
      <c r="BB167" s="241">
        <v>2</v>
      </c>
      <c r="BC167" s="241" t="s">
        <v>3325</v>
      </c>
      <c r="BD167" s="241" t="s">
        <v>3325</v>
      </c>
      <c r="BE167" s="241" t="s">
        <v>3325</v>
      </c>
      <c r="BF167" s="241" t="s">
        <v>3325</v>
      </c>
      <c r="BG167" s="241">
        <v>2</v>
      </c>
      <c r="BH167" s="241">
        <v>4</v>
      </c>
      <c r="BI167" s="241"/>
      <c r="BJ167" s="242"/>
      <c r="BK167" s="243" t="s">
        <v>3325</v>
      </c>
      <c r="BL167" s="243"/>
      <c r="BM167" s="243" t="s">
        <v>3325</v>
      </c>
      <c r="BN167" s="243" t="s">
        <v>3325</v>
      </c>
      <c r="BO167" s="243"/>
      <c r="BP167" s="243"/>
      <c r="BQ167" s="242"/>
      <c r="BR167" s="244" t="s">
        <v>3533</v>
      </c>
      <c r="BS167" s="243" t="s">
        <v>3325</v>
      </c>
      <c r="BT167" s="243" t="s">
        <v>3325</v>
      </c>
      <c r="BU167" s="243"/>
      <c r="BV167" s="243"/>
      <c r="BW167" s="243"/>
      <c r="BX167" s="243"/>
      <c r="BY167" s="243"/>
      <c r="BZ167" s="243"/>
      <c r="CA167" s="243" t="s">
        <v>3325</v>
      </c>
      <c r="CB167" s="243"/>
      <c r="CC167" s="243" t="s">
        <v>3325</v>
      </c>
      <c r="CD167" s="243"/>
      <c r="CE167" s="243"/>
      <c r="CF167" s="245" t="s">
        <v>4045</v>
      </c>
      <c r="CG167" s="246" t="s">
        <v>4046</v>
      </c>
      <c r="CH167" s="242"/>
      <c r="CI167" s="35"/>
      <c r="CJ167" s="35"/>
      <c r="CK167" s="35"/>
      <c r="CL167" s="35"/>
      <c r="CM167" s="35"/>
      <c r="CN167" s="266"/>
    </row>
    <row r="168" customFormat="1" customHeight="1" spans="1:92">
      <c r="A168" s="3">
        <f t="shared" si="34"/>
        <v>167</v>
      </c>
      <c r="B168" s="483" t="str">
        <f t="shared" si="35"/>
        <v>130521198909217012</v>
      </c>
      <c r="C168" s="230" t="s">
        <v>3311</v>
      </c>
      <c r="D168" s="230" t="s">
        <v>3392</v>
      </c>
      <c r="E168" s="230" t="s">
        <v>4047</v>
      </c>
      <c r="F168" s="230" t="s">
        <v>4048</v>
      </c>
      <c r="G168" s="198"/>
      <c r="H168" s="198"/>
      <c r="I168" s="198">
        <f t="shared" si="36"/>
        <v>0</v>
      </c>
      <c r="J168" s="4" t="s">
        <v>405</v>
      </c>
      <c r="K168" s="4" t="s">
        <v>3567</v>
      </c>
      <c r="L168" s="6"/>
      <c r="M168" s="4"/>
      <c r="N168" s="4"/>
      <c r="O168" s="4"/>
      <c r="P168" s="4"/>
      <c r="Q168" s="4"/>
      <c r="R168" s="231" t="s">
        <v>312</v>
      </c>
      <c r="S168" s="3"/>
      <c r="T168" s="3" t="s">
        <v>3314</v>
      </c>
      <c r="U168" s="232">
        <v>44957</v>
      </c>
      <c r="V168" s="233">
        <v>0</v>
      </c>
      <c r="W168" s="230" t="s">
        <v>3336</v>
      </c>
      <c r="X168" s="234" t="s">
        <v>3559</v>
      </c>
      <c r="Y168" s="3" t="s">
        <v>3316</v>
      </c>
      <c r="Z168" s="232" t="s">
        <v>4049</v>
      </c>
      <c r="AA168" s="235" t="s">
        <v>4050</v>
      </c>
      <c r="AB168" s="476" t="s">
        <v>4051</v>
      </c>
      <c r="AC168" s="4" t="s">
        <v>4052</v>
      </c>
      <c r="AD168" s="247">
        <v>51642</v>
      </c>
      <c r="AE168" s="234">
        <v>34</v>
      </c>
      <c r="AF168" s="3" t="s">
        <v>3389</v>
      </c>
      <c r="AG168" s="3" t="s">
        <v>3381</v>
      </c>
      <c r="AH168" s="3">
        <v>175</v>
      </c>
      <c r="AI168" s="230"/>
      <c r="AJ168" s="3" t="s">
        <v>3422</v>
      </c>
      <c r="AK168" s="230">
        <v>15130995965</v>
      </c>
      <c r="AL168" s="230">
        <v>18501951432</v>
      </c>
      <c r="AM168" s="236" t="s">
        <v>3368</v>
      </c>
      <c r="AN168" s="237">
        <v>40664</v>
      </c>
      <c r="AO168" s="236" t="s">
        <v>4053</v>
      </c>
      <c r="AP168" s="236" t="s">
        <v>4054</v>
      </c>
      <c r="AQ168" s="238"/>
      <c r="AR168" s="238"/>
      <c r="AS168" s="238"/>
      <c r="AT168" s="238"/>
      <c r="AU168" s="239"/>
      <c r="AV168" s="240">
        <v>44957</v>
      </c>
      <c r="AW168" s="240">
        <v>45015</v>
      </c>
      <c r="AX168" s="241" t="s">
        <v>3324</v>
      </c>
      <c r="AY168" s="241" t="s">
        <v>3311</v>
      </c>
      <c r="AZ168" s="232">
        <v>44957</v>
      </c>
      <c r="BA168" s="232">
        <v>45382</v>
      </c>
      <c r="BB168" s="241">
        <v>2</v>
      </c>
      <c r="BC168" s="241" t="s">
        <v>3325</v>
      </c>
      <c r="BD168" s="241" t="s">
        <v>3325</v>
      </c>
      <c r="BE168" s="241" t="s">
        <v>3325</v>
      </c>
      <c r="BF168" s="241" t="s">
        <v>3325</v>
      </c>
      <c r="BG168" s="241">
        <v>0</v>
      </c>
      <c r="BH168" s="241">
        <v>0</v>
      </c>
      <c r="BI168" s="241"/>
      <c r="BJ168" s="242"/>
      <c r="BK168" s="243" t="s">
        <v>3325</v>
      </c>
      <c r="BL168" s="243"/>
      <c r="BM168" s="243"/>
      <c r="BN168" s="243"/>
      <c r="BO168" s="243"/>
      <c r="BP168" s="243"/>
      <c r="BQ168" s="242"/>
      <c r="BR168" s="244" t="s">
        <v>3524</v>
      </c>
      <c r="BS168" s="243" t="s">
        <v>3325</v>
      </c>
      <c r="BT168" s="243" t="s">
        <v>3325</v>
      </c>
      <c r="BU168" s="243" t="s">
        <v>3325</v>
      </c>
      <c r="BV168" s="243" t="s">
        <v>3325</v>
      </c>
      <c r="BW168" s="243" t="s">
        <v>3325</v>
      </c>
      <c r="BX168" s="243" t="s">
        <v>3325</v>
      </c>
      <c r="BY168" s="243"/>
      <c r="BZ168" s="243"/>
      <c r="CA168" s="243"/>
      <c r="CB168" s="243"/>
      <c r="CC168" s="243"/>
      <c r="CD168" s="243"/>
      <c r="CE168" s="243"/>
      <c r="CF168" s="245" t="s">
        <v>3492</v>
      </c>
      <c r="CG168" s="246"/>
      <c r="CH168" s="242"/>
      <c r="CI168" s="35"/>
      <c r="CJ168" s="35"/>
      <c r="CK168" s="35"/>
      <c r="CL168" s="35"/>
      <c r="CM168" s="35"/>
    </row>
    <row r="169" customFormat="1" customHeight="1" spans="1:92">
      <c r="A169" s="3">
        <f t="shared" si="34"/>
        <v>168</v>
      </c>
      <c r="B169" s="483" t="str">
        <f t="shared" si="35"/>
        <v>370883198107151939</v>
      </c>
      <c r="C169" s="230" t="s">
        <v>3311</v>
      </c>
      <c r="D169" s="230" t="s">
        <v>3392</v>
      </c>
      <c r="E169" s="230" t="s">
        <v>4055</v>
      </c>
      <c r="F169" s="230" t="s">
        <v>712</v>
      </c>
      <c r="G169" s="198"/>
      <c r="H169" s="198"/>
      <c r="I169" s="198">
        <f t="shared" si="36"/>
        <v>0</v>
      </c>
      <c r="J169" s="4" t="s">
        <v>405</v>
      </c>
      <c r="K169" s="4" t="s">
        <v>3567</v>
      </c>
      <c r="L169" s="6"/>
      <c r="M169" s="4"/>
      <c r="N169" s="4"/>
      <c r="O169" s="4"/>
      <c r="P169" s="4"/>
      <c r="Q169" s="4"/>
      <c r="R169" s="231" t="s">
        <v>312</v>
      </c>
      <c r="S169" s="3"/>
      <c r="T169" s="3" t="s">
        <v>3314</v>
      </c>
      <c r="U169" s="232">
        <v>44963</v>
      </c>
      <c r="V169" s="233">
        <v>0</v>
      </c>
      <c r="W169" s="230" t="s">
        <v>3336</v>
      </c>
      <c r="X169" s="234" t="s">
        <v>3559</v>
      </c>
      <c r="Y169" s="3" t="s">
        <v>3316</v>
      </c>
      <c r="Z169" s="232" t="s">
        <v>4056</v>
      </c>
      <c r="AA169" s="235" t="s">
        <v>4057</v>
      </c>
      <c r="AB169" s="476" t="s">
        <v>713</v>
      </c>
      <c r="AC169" s="4" t="s">
        <v>3663</v>
      </c>
      <c r="AD169" s="247">
        <v>49710</v>
      </c>
      <c r="AE169" s="234">
        <v>42</v>
      </c>
      <c r="AF169" s="3" t="s">
        <v>3389</v>
      </c>
      <c r="AG169" s="3" t="s">
        <v>3381</v>
      </c>
      <c r="AH169" s="3">
        <v>176</v>
      </c>
      <c r="AI169" s="230" t="s">
        <v>3382</v>
      </c>
      <c r="AJ169" s="3" t="s">
        <v>3438</v>
      </c>
      <c r="AK169" s="230">
        <v>15588710059</v>
      </c>
      <c r="AL169" s="230">
        <v>15054789220</v>
      </c>
      <c r="AM169" s="236" t="s">
        <v>3518</v>
      </c>
      <c r="AN169" s="237">
        <v>37438</v>
      </c>
      <c r="AO169" s="236" t="s">
        <v>4058</v>
      </c>
      <c r="AP169" s="236"/>
      <c r="AQ169" s="238"/>
      <c r="AR169" s="238"/>
      <c r="AS169" s="238"/>
      <c r="AT169" s="238"/>
      <c r="AU169" s="239"/>
      <c r="AV169" s="240">
        <v>44963</v>
      </c>
      <c r="AW169" s="240">
        <v>45021</v>
      </c>
      <c r="AX169" s="241" t="s">
        <v>3324</v>
      </c>
      <c r="AY169" s="241" t="s">
        <v>3311</v>
      </c>
      <c r="AZ169" s="232">
        <v>44963</v>
      </c>
      <c r="BA169" s="232">
        <v>45382</v>
      </c>
      <c r="BB169" s="241">
        <v>2</v>
      </c>
      <c r="BC169" s="241" t="s">
        <v>3325</v>
      </c>
      <c r="BD169" s="241" t="s">
        <v>3325</v>
      </c>
      <c r="BE169" s="241" t="s">
        <v>3325</v>
      </c>
      <c r="BF169" s="241" t="s">
        <v>3325</v>
      </c>
      <c r="BG169" s="241">
        <v>0</v>
      </c>
      <c r="BH169" s="241">
        <v>0</v>
      </c>
      <c r="BI169" s="241"/>
      <c r="BJ169" s="242"/>
      <c r="BK169" s="243" t="s">
        <v>3325</v>
      </c>
      <c r="BL169" s="243"/>
      <c r="BM169" s="243"/>
      <c r="BN169" s="243"/>
      <c r="BO169" s="243"/>
      <c r="BP169" s="243"/>
      <c r="BQ169" s="242"/>
      <c r="BR169" s="244" t="s">
        <v>3524</v>
      </c>
      <c r="BS169" s="243" t="s">
        <v>3325</v>
      </c>
      <c r="BT169" s="243" t="s">
        <v>3325</v>
      </c>
      <c r="BU169" s="243" t="s">
        <v>3325</v>
      </c>
      <c r="BV169" s="243" t="s">
        <v>3325</v>
      </c>
      <c r="BW169" s="243" t="s">
        <v>3325</v>
      </c>
      <c r="BX169" s="243" t="s">
        <v>3325</v>
      </c>
      <c r="BY169" s="243"/>
      <c r="BZ169" s="243"/>
      <c r="CA169" s="243"/>
      <c r="CB169" s="243"/>
      <c r="CC169" s="243"/>
      <c r="CD169" s="243"/>
      <c r="CE169" s="243"/>
      <c r="CF169" s="245" t="s">
        <v>3445</v>
      </c>
      <c r="CG169" s="246"/>
      <c r="CH169" s="242"/>
      <c r="CI169" s="35"/>
      <c r="CJ169" s="35"/>
      <c r="CK169" s="35"/>
      <c r="CL169" s="35"/>
      <c r="CM169" s="35"/>
    </row>
    <row r="170" customFormat="1" customHeight="1" spans="1:92">
      <c r="A170" s="3">
        <f t="shared" si="34"/>
        <v>169</v>
      </c>
      <c r="B170" s="483" t="str">
        <f t="shared" si="35"/>
        <v>152722199009011518</v>
      </c>
      <c r="C170" s="230" t="s">
        <v>3311</v>
      </c>
      <c r="D170" s="4" t="s">
        <v>3392</v>
      </c>
      <c r="E170" s="4" t="s">
        <v>4059</v>
      </c>
      <c r="F170" s="4" t="s">
        <v>718</v>
      </c>
      <c r="G170" s="198"/>
      <c r="H170" s="198"/>
      <c r="I170" s="198">
        <f t="shared" si="36"/>
        <v>0</v>
      </c>
      <c r="J170" s="4" t="s">
        <v>405</v>
      </c>
      <c r="K170" s="4" t="s">
        <v>3567</v>
      </c>
      <c r="L170" s="6"/>
      <c r="M170" s="4"/>
      <c r="N170" s="4"/>
      <c r="O170" s="4"/>
      <c r="P170" s="4"/>
      <c r="Q170" s="4"/>
      <c r="R170" s="4" t="s">
        <v>312</v>
      </c>
      <c r="S170" s="4"/>
      <c r="T170" s="3" t="s">
        <v>3314</v>
      </c>
      <c r="U170" s="252">
        <v>44991</v>
      </c>
      <c r="V170" s="233">
        <f ca="1" t="shared" ref="V170:V200" si="45">IF(U170="","",ROUND(YEARFRAC(U170,TODAY(),1),1))</f>
        <v>3.3</v>
      </c>
      <c r="W170" s="4" t="s">
        <v>3336</v>
      </c>
      <c r="X170" s="4" t="str">
        <f t="shared" ref="X170:X200" si="46">IF(MOD(RIGHT(LEFT(AB170,17)),2),"男","女")</f>
        <v>男</v>
      </c>
      <c r="Y170" s="4" t="s">
        <v>3316</v>
      </c>
      <c r="Z170" s="232" t="str">
        <f t="shared" ref="Z170:Z200" si="47">MID(AB170,7,4)&amp;"-"&amp;MID(AB170,11,2)&amp;"-"&amp;MID(AB170,13,2)</f>
        <v>1990-09-01</v>
      </c>
      <c r="AA170" s="4" t="s">
        <v>4060</v>
      </c>
      <c r="AB170" s="477" t="s">
        <v>719</v>
      </c>
      <c r="AC170" s="4" t="s">
        <v>3907</v>
      </c>
      <c r="AD170" s="252">
        <v>51374</v>
      </c>
      <c r="AE170" s="234">
        <f ca="1" t="shared" ref="AE170:AE200" si="48">YEAR(TODAY())-MID(AB170,7,4)</f>
        <v>36</v>
      </c>
      <c r="AF170" s="4" t="s">
        <v>3389</v>
      </c>
      <c r="AG170" s="4" t="s">
        <v>3381</v>
      </c>
      <c r="AH170" s="4">
        <v>172</v>
      </c>
      <c r="AI170" s="4" t="s">
        <v>3382</v>
      </c>
      <c r="AJ170" s="4" t="s">
        <v>3422</v>
      </c>
      <c r="AK170" s="4">
        <v>13644775117</v>
      </c>
      <c r="AL170" s="4">
        <v>15841514237</v>
      </c>
      <c r="AM170" s="4" t="s">
        <v>3318</v>
      </c>
      <c r="AN170" s="237">
        <v>41821</v>
      </c>
      <c r="AO170" s="4" t="s">
        <v>4061</v>
      </c>
      <c r="AP170" s="4" t="s">
        <v>3390</v>
      </c>
      <c r="AQ170" s="253"/>
      <c r="AR170" s="253"/>
      <c r="AS170" s="253"/>
      <c r="AT170" s="253"/>
      <c r="AU170" s="239"/>
      <c r="AV170" s="254">
        <v>44991</v>
      </c>
      <c r="AW170" s="254">
        <v>45051</v>
      </c>
      <c r="AX170" s="255" t="s">
        <v>3324</v>
      </c>
      <c r="AY170" s="241" t="s">
        <v>3311</v>
      </c>
      <c r="AZ170" s="232">
        <v>44991</v>
      </c>
      <c r="BA170" s="232">
        <v>45382</v>
      </c>
      <c r="BB170" s="241">
        <v>2</v>
      </c>
      <c r="BC170" s="241" t="s">
        <v>3325</v>
      </c>
      <c r="BD170" s="241" t="s">
        <v>3325</v>
      </c>
      <c r="BE170" s="241" t="s">
        <v>3325</v>
      </c>
      <c r="BF170" s="241" t="s">
        <v>3325</v>
      </c>
      <c r="BG170" s="241">
        <v>0</v>
      </c>
      <c r="BH170" s="241">
        <v>0</v>
      </c>
      <c r="BI170" s="256"/>
      <c r="BJ170" s="242"/>
      <c r="BK170" s="243" t="s">
        <v>3325</v>
      </c>
      <c r="BL170" s="257"/>
      <c r="BM170" s="257"/>
      <c r="BN170" s="257"/>
      <c r="BO170" s="257"/>
      <c r="BP170" s="257"/>
      <c r="BQ170" s="242"/>
      <c r="BR170" s="244" t="s">
        <v>3524</v>
      </c>
      <c r="BS170" s="243" t="s">
        <v>3325</v>
      </c>
      <c r="BT170" s="243" t="s">
        <v>3325</v>
      </c>
      <c r="BU170" s="243" t="s">
        <v>3325</v>
      </c>
      <c r="BV170" s="243" t="s">
        <v>3325</v>
      </c>
      <c r="BW170" s="243" t="s">
        <v>3325</v>
      </c>
      <c r="BX170" s="243" t="s">
        <v>3325</v>
      </c>
      <c r="BY170" s="256"/>
      <c r="BZ170" s="243"/>
      <c r="CA170" s="256"/>
      <c r="CB170" s="256"/>
      <c r="CC170" s="256"/>
      <c r="CD170" s="256"/>
      <c r="CE170" s="256"/>
      <c r="CF170" s="245" t="s">
        <v>3445</v>
      </c>
      <c r="CG170" s="258"/>
      <c r="CH170" s="242"/>
      <c r="CI170" s="259"/>
      <c r="CJ170" s="259"/>
      <c r="CK170" s="259"/>
      <c r="CL170" s="259"/>
      <c r="CM170" s="259"/>
    </row>
    <row r="171" customFormat="1" customHeight="1" spans="1:92">
      <c r="A171" s="3">
        <f t="shared" si="34"/>
        <v>170</v>
      </c>
      <c r="B171" s="483" t="str">
        <f t="shared" si="35"/>
        <v>370883198202203311</v>
      </c>
      <c r="C171" s="230" t="s">
        <v>3311</v>
      </c>
      <c r="D171" s="4" t="s">
        <v>3392</v>
      </c>
      <c r="E171" s="4" t="s">
        <v>4062</v>
      </c>
      <c r="F171" s="4" t="s">
        <v>725</v>
      </c>
      <c r="G171" s="198"/>
      <c r="H171" s="198"/>
      <c r="I171" s="198">
        <f t="shared" si="36"/>
        <v>0</v>
      </c>
      <c r="J171" s="4" t="s">
        <v>405</v>
      </c>
      <c r="K171" s="4" t="s">
        <v>3567</v>
      </c>
      <c r="L171" s="6"/>
      <c r="M171" s="4"/>
      <c r="N171" s="4"/>
      <c r="O171" s="4"/>
      <c r="P171" s="4"/>
      <c r="Q171" s="4"/>
      <c r="R171" s="4" t="s">
        <v>312</v>
      </c>
      <c r="S171" s="4"/>
      <c r="T171" s="4" t="s">
        <v>3314</v>
      </c>
      <c r="U171" s="252">
        <v>45006</v>
      </c>
      <c r="V171" s="233">
        <f ca="1" t="shared" si="45"/>
        <v>3.3</v>
      </c>
      <c r="W171" s="4" t="s">
        <v>3336</v>
      </c>
      <c r="X171" s="4" t="str">
        <f t="shared" si="46"/>
        <v>男</v>
      </c>
      <c r="Y171" s="4" t="s">
        <v>3316</v>
      </c>
      <c r="Z171" s="232" t="str">
        <f t="shared" si="47"/>
        <v>1982-02-20</v>
      </c>
      <c r="AA171" s="4" t="s">
        <v>4063</v>
      </c>
      <c r="AB171" s="477" t="s">
        <v>726</v>
      </c>
      <c r="AC171" s="4" t="s">
        <v>3663</v>
      </c>
      <c r="AD171" s="252">
        <v>49863</v>
      </c>
      <c r="AE171" s="234">
        <f ca="1" t="shared" si="48"/>
        <v>44</v>
      </c>
      <c r="AF171" s="252" t="s">
        <v>3389</v>
      </c>
      <c r="AG171" s="252" t="s">
        <v>3381</v>
      </c>
      <c r="AH171" s="4">
        <v>175</v>
      </c>
      <c r="AI171" s="252"/>
      <c r="AJ171" s="252" t="s">
        <v>3397</v>
      </c>
      <c r="AK171" s="4">
        <v>15269776803</v>
      </c>
      <c r="AL171" s="4">
        <v>15953469976</v>
      </c>
      <c r="AM171" s="252" t="s">
        <v>3488</v>
      </c>
      <c r="AN171" s="252">
        <v>37438</v>
      </c>
      <c r="AO171" s="252" t="s">
        <v>4064</v>
      </c>
      <c r="AP171" s="252" t="s">
        <v>4065</v>
      </c>
      <c r="AQ171" s="253"/>
      <c r="AR171" s="253"/>
      <c r="AS171" s="253"/>
      <c r="AT171" s="253"/>
      <c r="AU171" s="239"/>
      <c r="AV171" s="254">
        <v>45006</v>
      </c>
      <c r="AW171" s="254">
        <v>45066</v>
      </c>
      <c r="AX171" s="255" t="s">
        <v>3324</v>
      </c>
      <c r="AY171" s="255" t="s">
        <v>3311</v>
      </c>
      <c r="AZ171" s="232">
        <v>45006</v>
      </c>
      <c r="BA171" s="232">
        <v>45382</v>
      </c>
      <c r="BB171" s="241">
        <v>2</v>
      </c>
      <c r="BC171" s="241" t="s">
        <v>3325</v>
      </c>
      <c r="BD171" s="241" t="s">
        <v>3325</v>
      </c>
      <c r="BE171" s="241" t="s">
        <v>3325</v>
      </c>
      <c r="BF171" s="241" t="s">
        <v>3325</v>
      </c>
      <c r="BG171" s="241">
        <v>0</v>
      </c>
      <c r="BH171" s="241">
        <v>0</v>
      </c>
      <c r="BI171" s="256"/>
      <c r="BJ171" s="242"/>
      <c r="BK171" s="243" t="s">
        <v>3325</v>
      </c>
      <c r="BL171" s="257"/>
      <c r="BM171" s="257"/>
      <c r="BN171" s="257"/>
      <c r="BO171" s="257"/>
      <c r="BP171" s="257"/>
      <c r="BQ171" s="242"/>
      <c r="BR171" s="244" t="s">
        <v>3723</v>
      </c>
      <c r="BS171" s="243" t="s">
        <v>3325</v>
      </c>
      <c r="BT171" s="243" t="s">
        <v>3325</v>
      </c>
      <c r="BU171" s="243" t="s">
        <v>3325</v>
      </c>
      <c r="BV171" s="243" t="s">
        <v>3325</v>
      </c>
      <c r="BW171" s="243" t="s">
        <v>3325</v>
      </c>
      <c r="BX171" s="243" t="s">
        <v>3325</v>
      </c>
      <c r="BY171" s="243"/>
      <c r="BZ171" s="243"/>
      <c r="CA171" s="243"/>
      <c r="CB171" s="243"/>
      <c r="CC171" s="243"/>
      <c r="CD171" s="256"/>
      <c r="CE171" s="256"/>
      <c r="CF171" s="262" t="s">
        <v>3445</v>
      </c>
      <c r="CG171" s="258"/>
      <c r="CH171" s="260"/>
      <c r="CI171" s="259"/>
      <c r="CJ171" s="259"/>
      <c r="CK171" s="259"/>
      <c r="CL171" s="259"/>
      <c r="CM171" s="259"/>
    </row>
    <row r="172" customFormat="1" customHeight="1" spans="1:92">
      <c r="A172" s="3">
        <f t="shared" si="34"/>
        <v>171</v>
      </c>
      <c r="B172" s="483" t="str">
        <f t="shared" si="35"/>
        <v>370883198904151915</v>
      </c>
      <c r="C172" s="230" t="s">
        <v>3311</v>
      </c>
      <c r="D172" s="4" t="s">
        <v>3392</v>
      </c>
      <c r="E172" s="4" t="s">
        <v>4066</v>
      </c>
      <c r="F172" s="4" t="s">
        <v>728</v>
      </c>
      <c r="G172" s="198"/>
      <c r="H172" s="198"/>
      <c r="I172" s="198">
        <f t="shared" si="36"/>
        <v>0</v>
      </c>
      <c r="J172" s="4" t="s">
        <v>405</v>
      </c>
      <c r="K172" s="4" t="s">
        <v>3567</v>
      </c>
      <c r="L172" s="6"/>
      <c r="M172" s="4"/>
      <c r="N172" s="4"/>
      <c r="O172" s="4"/>
      <c r="P172" s="4"/>
      <c r="Q172" s="4"/>
      <c r="R172" s="4" t="s">
        <v>312</v>
      </c>
      <c r="S172" s="4"/>
      <c r="T172" s="4" t="s">
        <v>3314</v>
      </c>
      <c r="U172" s="252">
        <v>45006</v>
      </c>
      <c r="V172" s="233">
        <f ca="1" t="shared" si="45"/>
        <v>3.3</v>
      </c>
      <c r="W172" s="4" t="s">
        <v>3336</v>
      </c>
      <c r="X172" s="4" t="str">
        <f t="shared" si="46"/>
        <v>男</v>
      </c>
      <c r="Y172" s="4" t="s">
        <v>3316</v>
      </c>
      <c r="Z172" s="4" t="str">
        <f t="shared" si="47"/>
        <v>1989-04-15</v>
      </c>
      <c r="AA172" s="4" t="s">
        <v>4067</v>
      </c>
      <c r="AB172" s="477" t="s">
        <v>729</v>
      </c>
      <c r="AC172" s="4" t="s">
        <v>3663</v>
      </c>
      <c r="AD172" s="252">
        <v>49652</v>
      </c>
      <c r="AE172" s="234">
        <f ca="1" t="shared" si="48"/>
        <v>37</v>
      </c>
      <c r="AF172" s="252" t="s">
        <v>3389</v>
      </c>
      <c r="AG172" s="252" t="s">
        <v>3381</v>
      </c>
      <c r="AH172" s="4">
        <v>173</v>
      </c>
      <c r="AI172" s="252"/>
      <c r="AJ172" s="252" t="s">
        <v>3383</v>
      </c>
      <c r="AK172" s="4">
        <v>13562797797</v>
      </c>
      <c r="AL172" s="4"/>
      <c r="AM172" s="252" t="s">
        <v>3488</v>
      </c>
      <c r="AN172" s="252"/>
      <c r="AO172" s="252"/>
      <c r="AP172" s="252"/>
      <c r="AQ172" s="253"/>
      <c r="AR172" s="253"/>
      <c r="AS172" s="253"/>
      <c r="AT172" s="253"/>
      <c r="AU172" s="239"/>
      <c r="AV172" s="254">
        <v>45006</v>
      </c>
      <c r="AW172" s="254">
        <v>45066</v>
      </c>
      <c r="AX172" s="255" t="s">
        <v>3324</v>
      </c>
      <c r="AY172" s="255" t="s">
        <v>3311</v>
      </c>
      <c r="AZ172" s="232">
        <v>45006</v>
      </c>
      <c r="BA172" s="232">
        <v>45382</v>
      </c>
      <c r="BB172" s="241">
        <v>2</v>
      </c>
      <c r="BC172" s="241" t="s">
        <v>3325</v>
      </c>
      <c r="BD172" s="241" t="s">
        <v>3325</v>
      </c>
      <c r="BE172" s="241" t="s">
        <v>3325</v>
      </c>
      <c r="BF172" s="241" t="s">
        <v>3325</v>
      </c>
      <c r="BG172" s="241">
        <v>0</v>
      </c>
      <c r="BH172" s="241">
        <v>0</v>
      </c>
      <c r="BI172" s="256"/>
      <c r="BJ172" s="242"/>
      <c r="BK172" s="243" t="s">
        <v>3325</v>
      </c>
      <c r="BL172" s="257"/>
      <c r="BM172" s="257"/>
      <c r="BN172" s="257"/>
      <c r="BO172" s="257"/>
      <c r="BP172" s="257"/>
      <c r="BQ172" s="242"/>
      <c r="BR172" s="244" t="s">
        <v>3723</v>
      </c>
      <c r="BS172" s="243" t="s">
        <v>3325</v>
      </c>
      <c r="BT172" s="243" t="s">
        <v>3325</v>
      </c>
      <c r="BU172" s="243" t="s">
        <v>3325</v>
      </c>
      <c r="BV172" s="243" t="s">
        <v>3325</v>
      </c>
      <c r="BW172" s="243" t="s">
        <v>3325</v>
      </c>
      <c r="BX172" s="243" t="s">
        <v>3325</v>
      </c>
      <c r="BY172" s="256"/>
      <c r="BZ172" s="256"/>
      <c r="CA172" s="256"/>
      <c r="CB172" s="256"/>
      <c r="CC172" s="256"/>
      <c r="CD172" s="256"/>
      <c r="CE172" s="256"/>
      <c r="CF172" s="262" t="s">
        <v>3445</v>
      </c>
      <c r="CG172" s="258"/>
      <c r="CH172" s="260"/>
      <c r="CI172" s="259"/>
      <c r="CJ172" s="259"/>
      <c r="CK172" s="259"/>
      <c r="CL172" s="259"/>
      <c r="CM172" s="259"/>
    </row>
    <row r="173" customFormat="1" customHeight="1" spans="1:92">
      <c r="A173" s="3">
        <f t="shared" si="34"/>
        <v>172</v>
      </c>
      <c r="B173" s="483" t="str">
        <f t="shared" si="35"/>
        <v>370403197604244118</v>
      </c>
      <c r="C173" s="5" t="s">
        <v>3311</v>
      </c>
      <c r="D173" s="230" t="s">
        <v>3392</v>
      </c>
      <c r="E173" s="230" t="s">
        <v>4068</v>
      </c>
      <c r="F173" s="230" t="s">
        <v>731</v>
      </c>
      <c r="G173" s="198"/>
      <c r="H173" s="198"/>
      <c r="I173" s="198">
        <f t="shared" si="36"/>
        <v>0</v>
      </c>
      <c r="J173" s="4" t="s">
        <v>405</v>
      </c>
      <c r="K173" s="4" t="s">
        <v>3567</v>
      </c>
      <c r="L173" s="6"/>
      <c r="M173" s="4"/>
      <c r="N173" s="4"/>
      <c r="O173" s="4"/>
      <c r="P173" s="4"/>
      <c r="Q173" s="4"/>
      <c r="R173" s="231" t="s">
        <v>312</v>
      </c>
      <c r="S173" s="3"/>
      <c r="T173" s="3" t="s">
        <v>3314</v>
      </c>
      <c r="U173" s="232">
        <v>45071</v>
      </c>
      <c r="V173" s="233">
        <f ca="1" t="shared" si="45"/>
        <v>3.1</v>
      </c>
      <c r="W173" s="248" t="s">
        <v>3336</v>
      </c>
      <c r="X173" s="234" t="str">
        <f t="shared" si="46"/>
        <v>男</v>
      </c>
      <c r="Y173" s="3" t="s">
        <v>3316</v>
      </c>
      <c r="Z173" s="232" t="str">
        <f t="shared" si="47"/>
        <v>1976-04-24</v>
      </c>
      <c r="AA173" s="249" t="s">
        <v>4069</v>
      </c>
      <c r="AB173" s="479" t="s">
        <v>732</v>
      </c>
      <c r="AC173" s="249" t="s">
        <v>4070</v>
      </c>
      <c r="AD173" s="247">
        <v>51317</v>
      </c>
      <c r="AE173" s="234">
        <f ca="1" t="shared" si="48"/>
        <v>50</v>
      </c>
      <c r="AF173" s="3" t="s">
        <v>3389</v>
      </c>
      <c r="AG173" s="3" t="s">
        <v>3381</v>
      </c>
      <c r="AH173" s="3">
        <v>168</v>
      </c>
      <c r="AI173" s="230"/>
      <c r="AJ173" s="3" t="s">
        <v>3397</v>
      </c>
      <c r="AK173" s="230">
        <v>15806378967</v>
      </c>
      <c r="AL173" s="230">
        <v>13455065788</v>
      </c>
      <c r="AM173" s="236" t="s">
        <v>3488</v>
      </c>
      <c r="AN173" s="237"/>
      <c r="AO173" s="236" t="s">
        <v>4071</v>
      </c>
      <c r="AP173" s="236" t="s">
        <v>3875</v>
      </c>
      <c r="AQ173" s="238"/>
      <c r="AR173" s="238"/>
      <c r="AS173" s="238"/>
      <c r="AT173" s="238"/>
      <c r="AU173" s="239"/>
      <c r="AV173" s="240">
        <v>45071</v>
      </c>
      <c r="AW173" s="240">
        <v>45131</v>
      </c>
      <c r="AX173" s="241" t="s">
        <v>3324</v>
      </c>
      <c r="AY173" s="241" t="s">
        <v>3311</v>
      </c>
      <c r="AZ173" s="232">
        <v>45071</v>
      </c>
      <c r="BA173" s="232">
        <v>45473</v>
      </c>
      <c r="BB173" s="241">
        <v>2</v>
      </c>
      <c r="BC173" s="241" t="s">
        <v>3325</v>
      </c>
      <c r="BD173" s="241" t="s">
        <v>3325</v>
      </c>
      <c r="BE173" s="241" t="s">
        <v>3325</v>
      </c>
      <c r="BF173" s="241" t="s">
        <v>3325</v>
      </c>
      <c r="BG173" s="241">
        <v>0</v>
      </c>
      <c r="BH173" s="241">
        <v>0</v>
      </c>
      <c r="BI173" s="241"/>
      <c r="BJ173" s="242"/>
      <c r="BK173" s="243" t="s">
        <v>3325</v>
      </c>
      <c r="BL173" s="243"/>
      <c r="BM173" s="243"/>
      <c r="BN173" s="243"/>
      <c r="BO173" s="243"/>
      <c r="BP173" s="243"/>
      <c r="BQ173" s="242"/>
      <c r="BR173" s="244" t="s">
        <v>3426</v>
      </c>
      <c r="BS173" s="243" t="s">
        <v>3325</v>
      </c>
      <c r="BT173" s="243" t="s">
        <v>3325</v>
      </c>
      <c r="BU173" s="243" t="s">
        <v>3325</v>
      </c>
      <c r="BV173" s="243" t="s">
        <v>3325</v>
      </c>
      <c r="BW173" s="243" t="s">
        <v>3325</v>
      </c>
      <c r="BX173" s="243" t="s">
        <v>3325</v>
      </c>
      <c r="BY173" s="243"/>
      <c r="BZ173" s="243" t="s">
        <v>3325</v>
      </c>
      <c r="CA173" s="256"/>
      <c r="CB173" s="256"/>
      <c r="CC173" s="256"/>
      <c r="CD173" s="256"/>
      <c r="CE173" s="256"/>
      <c r="CF173" s="262"/>
      <c r="CG173" s="258"/>
      <c r="CH173" s="260"/>
      <c r="CI173" s="259"/>
      <c r="CJ173" s="259"/>
      <c r="CK173" s="259"/>
      <c r="CL173" s="259"/>
      <c r="CM173" s="259"/>
    </row>
    <row r="174" customFormat="1" customHeight="1" spans="1:92">
      <c r="A174" s="3">
        <f t="shared" si="34"/>
        <v>173</v>
      </c>
      <c r="B174" s="483" t="str">
        <f t="shared" si="35"/>
        <v>152625198603104011</v>
      </c>
      <c r="C174" s="5" t="s">
        <v>3311</v>
      </c>
      <c r="D174" s="230" t="s">
        <v>3392</v>
      </c>
      <c r="E174" s="230" t="s">
        <v>4072</v>
      </c>
      <c r="F174" s="230" t="s">
        <v>4073</v>
      </c>
      <c r="G174" s="198"/>
      <c r="H174" s="198"/>
      <c r="I174" s="198">
        <f t="shared" si="36"/>
        <v>0</v>
      </c>
      <c r="J174" s="4" t="s">
        <v>405</v>
      </c>
      <c r="K174" s="4" t="s">
        <v>4074</v>
      </c>
      <c r="L174" s="6"/>
      <c r="M174" s="4"/>
      <c r="N174" s="4"/>
      <c r="O174" s="4"/>
      <c r="P174" s="4"/>
      <c r="Q174" s="4"/>
      <c r="R174" s="231" t="s">
        <v>312</v>
      </c>
      <c r="S174" s="3"/>
      <c r="T174" s="3" t="s">
        <v>3314</v>
      </c>
      <c r="U174" s="232">
        <v>45078</v>
      </c>
      <c r="V174" s="233">
        <f ca="1" t="shared" si="45"/>
        <v>3.1</v>
      </c>
      <c r="W174" s="248" t="s">
        <v>3336</v>
      </c>
      <c r="X174" s="234" t="str">
        <f t="shared" si="46"/>
        <v>男</v>
      </c>
      <c r="Y174" s="3" t="s">
        <v>3316</v>
      </c>
      <c r="Z174" s="232" t="str">
        <f t="shared" si="47"/>
        <v>1986-03-10</v>
      </c>
      <c r="AA174" s="249" t="s">
        <v>4075</v>
      </c>
      <c r="AB174" s="479" t="s">
        <v>4076</v>
      </c>
      <c r="AC174" s="249" t="s">
        <v>4077</v>
      </c>
      <c r="AD174" s="247">
        <v>50077</v>
      </c>
      <c r="AE174" s="234">
        <f ca="1" t="shared" si="48"/>
        <v>40</v>
      </c>
      <c r="AF174" s="3" t="s">
        <v>3389</v>
      </c>
      <c r="AG174" s="3" t="s">
        <v>3908</v>
      </c>
      <c r="AH174" s="3">
        <v>170</v>
      </c>
      <c r="AI174" s="230" t="s">
        <v>3382</v>
      </c>
      <c r="AJ174" s="3" t="s">
        <v>3422</v>
      </c>
      <c r="AK174" s="230">
        <v>15247445459</v>
      </c>
      <c r="AL174" s="230">
        <v>13847466706</v>
      </c>
      <c r="AM174" s="236" t="s">
        <v>3518</v>
      </c>
      <c r="AN174" s="237" t="s">
        <v>3680</v>
      </c>
      <c r="AO174" s="236" t="s">
        <v>4078</v>
      </c>
      <c r="AP174" s="236"/>
      <c r="AQ174" s="238"/>
      <c r="AR174" s="238"/>
      <c r="AS174" s="238"/>
      <c r="AT174" s="238"/>
      <c r="AU174" s="239"/>
      <c r="AV174" s="240">
        <v>45078</v>
      </c>
      <c r="AW174" s="240">
        <v>45138</v>
      </c>
      <c r="AX174" s="241" t="s">
        <v>3324</v>
      </c>
      <c r="AY174" s="241" t="s">
        <v>3311</v>
      </c>
      <c r="AZ174" s="232">
        <v>45078</v>
      </c>
      <c r="BA174" s="232">
        <v>45473</v>
      </c>
      <c r="BB174" s="241">
        <v>2</v>
      </c>
      <c r="BC174" s="241" t="s">
        <v>3325</v>
      </c>
      <c r="BD174" s="241" t="s">
        <v>3325</v>
      </c>
      <c r="BE174" s="241" t="s">
        <v>3325</v>
      </c>
      <c r="BF174" s="241" t="s">
        <v>3325</v>
      </c>
      <c r="BG174" s="241">
        <v>0</v>
      </c>
      <c r="BH174" s="241">
        <v>0</v>
      </c>
      <c r="BI174" s="241"/>
      <c r="BJ174" s="242"/>
      <c r="BK174" s="243" t="s">
        <v>3325</v>
      </c>
      <c r="BL174" s="243"/>
      <c r="BM174" s="243"/>
      <c r="BN174" s="243"/>
      <c r="BO174" s="243"/>
      <c r="BP174" s="243"/>
      <c r="BQ174" s="242"/>
      <c r="BR174" s="244" t="s">
        <v>3426</v>
      </c>
      <c r="BS174" s="243" t="s">
        <v>3325</v>
      </c>
      <c r="BT174" s="243" t="s">
        <v>3325</v>
      </c>
      <c r="BU174" s="243" t="s">
        <v>3325</v>
      </c>
      <c r="BV174" s="243" t="s">
        <v>3325</v>
      </c>
      <c r="BW174" s="243" t="s">
        <v>3325</v>
      </c>
      <c r="BX174" s="243" t="s">
        <v>3325</v>
      </c>
      <c r="BY174" s="243"/>
      <c r="BZ174" s="243"/>
      <c r="CA174" s="243"/>
      <c r="CB174" s="243"/>
      <c r="CC174" s="243"/>
      <c r="CD174" s="243"/>
      <c r="CE174" s="243"/>
      <c r="CF174" s="245" t="s">
        <v>3445</v>
      </c>
      <c r="CG174" s="246"/>
      <c r="CH174" s="242"/>
      <c r="CI174" s="35"/>
      <c r="CJ174" s="35"/>
      <c r="CK174" s="35"/>
      <c r="CL174" s="35"/>
      <c r="CM174" s="35"/>
    </row>
    <row r="175" customFormat="1" customHeight="1" spans="1:92">
      <c r="A175" s="3">
        <f t="shared" si="34"/>
        <v>174</v>
      </c>
      <c r="B175" s="155" t="str">
        <f t="shared" si="35"/>
        <v>15040319751025201X</v>
      </c>
      <c r="C175" s="230" t="s">
        <v>3311</v>
      </c>
      <c r="D175" s="230" t="s">
        <v>3392</v>
      </c>
      <c r="E175" s="230" t="s">
        <v>1801</v>
      </c>
      <c r="F175" s="230" t="s">
        <v>734</v>
      </c>
      <c r="G175" s="198">
        <v>0</v>
      </c>
      <c r="H175" s="198">
        <v>0</v>
      </c>
      <c r="I175" s="198">
        <f t="shared" si="36"/>
        <v>0</v>
      </c>
      <c r="J175" s="4" t="s">
        <v>405</v>
      </c>
      <c r="K175" s="4" t="s">
        <v>3867</v>
      </c>
      <c r="L175" s="6"/>
      <c r="M175" s="4"/>
      <c r="N175" s="4"/>
      <c r="O175" s="4"/>
      <c r="P175" s="4"/>
      <c r="Q175" s="4"/>
      <c r="R175" s="231" t="s">
        <v>312</v>
      </c>
      <c r="S175" s="3"/>
      <c r="T175" s="3" t="s">
        <v>3314</v>
      </c>
      <c r="U175" s="232">
        <v>41694</v>
      </c>
      <c r="V175" s="233">
        <f ca="1" t="shared" si="45"/>
        <v>12.4</v>
      </c>
      <c r="W175" s="230" t="s">
        <v>3336</v>
      </c>
      <c r="X175" s="234" t="str">
        <f t="shared" si="46"/>
        <v>男</v>
      </c>
      <c r="Y175" s="3" t="s">
        <v>3316</v>
      </c>
      <c r="Z175" s="232" t="str">
        <f t="shared" si="47"/>
        <v>1975-10-25</v>
      </c>
      <c r="AA175" s="235" t="s">
        <v>4079</v>
      </c>
      <c r="AB175" s="3" t="s">
        <v>735</v>
      </c>
      <c r="AC175" s="4" t="s">
        <v>4080</v>
      </c>
      <c r="AD175" s="247">
        <v>46244</v>
      </c>
      <c r="AE175" s="234">
        <f ca="1" t="shared" si="48"/>
        <v>51</v>
      </c>
      <c r="AF175" s="3" t="s">
        <v>3389</v>
      </c>
      <c r="AG175" s="3" t="s">
        <v>3381</v>
      </c>
      <c r="AH175" s="3">
        <v>160</v>
      </c>
      <c r="AI175" s="230" t="s">
        <v>253</v>
      </c>
      <c r="AJ175" s="3" t="s">
        <v>253</v>
      </c>
      <c r="AK175" s="230">
        <v>15248452416</v>
      </c>
      <c r="AL175" s="230">
        <v>15047691302</v>
      </c>
      <c r="AM175" s="236" t="s">
        <v>3518</v>
      </c>
      <c r="AN175" s="237">
        <v>33756</v>
      </c>
      <c r="AO175" s="236" t="s">
        <v>4081</v>
      </c>
      <c r="AP175" s="236" t="s">
        <v>253</v>
      </c>
      <c r="AQ175" s="238"/>
      <c r="AR175" s="238" t="s">
        <v>3588</v>
      </c>
      <c r="AS175" s="238"/>
      <c r="AT175" s="238"/>
      <c r="AU175" s="239"/>
      <c r="AV175" s="240">
        <v>41694</v>
      </c>
      <c r="AW175" s="240">
        <v>41753</v>
      </c>
      <c r="AX175" s="241" t="s">
        <v>3324</v>
      </c>
      <c r="AY175" s="241" t="s">
        <v>3311</v>
      </c>
      <c r="AZ175" s="232">
        <v>44287</v>
      </c>
      <c r="BA175" s="232">
        <v>45747</v>
      </c>
      <c r="BB175" s="241">
        <v>2</v>
      </c>
      <c r="BC175" s="241" t="s">
        <v>3325</v>
      </c>
      <c r="BD175" s="241" t="s">
        <v>3325</v>
      </c>
      <c r="BE175" s="241" t="s">
        <v>3325</v>
      </c>
      <c r="BF175" s="241" t="s">
        <v>3325</v>
      </c>
      <c r="BG175" s="241">
        <v>2</v>
      </c>
      <c r="BH175" s="241">
        <v>4</v>
      </c>
      <c r="BI175" s="241"/>
      <c r="BJ175" s="242"/>
      <c r="BK175" s="243" t="s">
        <v>3325</v>
      </c>
      <c r="BL175" s="243"/>
      <c r="BM175" s="243" t="s">
        <v>3325</v>
      </c>
      <c r="BN175" s="243" t="s">
        <v>3325</v>
      </c>
      <c r="BO175" s="243"/>
      <c r="BP175" s="243"/>
      <c r="BQ175" s="242"/>
      <c r="BR175" s="244" t="s">
        <v>3533</v>
      </c>
      <c r="BS175" s="243" t="s">
        <v>3325</v>
      </c>
      <c r="BT175" s="243" t="s">
        <v>3325</v>
      </c>
      <c r="BU175" s="243"/>
      <c r="BV175" s="243"/>
      <c r="BW175" s="243"/>
      <c r="BX175" s="243"/>
      <c r="BY175" s="243"/>
      <c r="BZ175" s="243"/>
      <c r="CA175" s="243"/>
      <c r="CB175" s="243"/>
      <c r="CC175" s="243" t="s">
        <v>3325</v>
      </c>
      <c r="CD175" s="243"/>
      <c r="CE175" s="243"/>
      <c r="CF175" s="245"/>
      <c r="CG175" s="246" t="s">
        <v>3534</v>
      </c>
      <c r="CH175" s="242"/>
      <c r="CI175" s="35"/>
      <c r="CJ175" s="35"/>
      <c r="CK175" s="35"/>
      <c r="CL175" s="35"/>
      <c r="CM175" s="35"/>
    </row>
    <row r="176" customFormat="1" customHeight="1" spans="1:92">
      <c r="A176" s="3">
        <f t="shared" si="34"/>
        <v>175</v>
      </c>
      <c r="B176" s="155" t="str">
        <f t="shared" si="35"/>
        <v>610422197208122716</v>
      </c>
      <c r="C176" s="230" t="s">
        <v>3311</v>
      </c>
      <c r="D176" s="230" t="s">
        <v>3392</v>
      </c>
      <c r="E176" s="230" t="s">
        <v>1792</v>
      </c>
      <c r="F176" s="230" t="s">
        <v>737</v>
      </c>
      <c r="G176" s="198">
        <v>0</v>
      </c>
      <c r="H176" s="198">
        <v>0</v>
      </c>
      <c r="I176" s="198">
        <f t="shared" si="36"/>
        <v>0</v>
      </c>
      <c r="J176" s="4" t="s">
        <v>405</v>
      </c>
      <c r="K176" s="4" t="s">
        <v>4082</v>
      </c>
      <c r="L176" s="6"/>
      <c r="M176" s="4"/>
      <c r="N176" s="4"/>
      <c r="O176" s="4"/>
      <c r="P176" s="4"/>
      <c r="Q176" s="4"/>
      <c r="R176" s="231" t="s">
        <v>312</v>
      </c>
      <c r="S176" s="3"/>
      <c r="T176" s="3" t="s">
        <v>3314</v>
      </c>
      <c r="U176" s="232">
        <v>41462</v>
      </c>
      <c r="V176" s="233">
        <f ca="1" t="shared" si="45"/>
        <v>13</v>
      </c>
      <c r="W176" s="230" t="s">
        <v>3336</v>
      </c>
      <c r="X176" s="234" t="str">
        <f t="shared" si="46"/>
        <v>男</v>
      </c>
      <c r="Y176" s="3" t="s">
        <v>3316</v>
      </c>
      <c r="Z176" s="232" t="str">
        <f t="shared" si="47"/>
        <v>1972-08-12</v>
      </c>
      <c r="AA176" s="235" t="s">
        <v>4083</v>
      </c>
      <c r="AB176" s="3" t="s">
        <v>738</v>
      </c>
      <c r="AC176" s="4" t="s">
        <v>4084</v>
      </c>
      <c r="AD176" s="247">
        <v>46619</v>
      </c>
      <c r="AE176" s="234">
        <f ca="1" t="shared" si="48"/>
        <v>54</v>
      </c>
      <c r="AF176" s="3" t="s">
        <v>3389</v>
      </c>
      <c r="AG176" s="3" t="s">
        <v>3381</v>
      </c>
      <c r="AH176" s="3">
        <v>172</v>
      </c>
      <c r="AI176" s="230" t="s">
        <v>253</v>
      </c>
      <c r="AJ176" s="3" t="s">
        <v>253</v>
      </c>
      <c r="AK176" s="230">
        <v>15029989018</v>
      </c>
      <c r="AL176" s="230">
        <v>18191140638</v>
      </c>
      <c r="AM176" s="236" t="s">
        <v>3518</v>
      </c>
      <c r="AN176" s="237">
        <v>35217</v>
      </c>
      <c r="AO176" s="236" t="s">
        <v>4085</v>
      </c>
      <c r="AP176" s="236" t="s">
        <v>253</v>
      </c>
      <c r="AQ176" s="238"/>
      <c r="AR176" s="238"/>
      <c r="AS176" s="238"/>
      <c r="AT176" s="238"/>
      <c r="AU176" s="239"/>
      <c r="AV176" s="240">
        <v>41462</v>
      </c>
      <c r="AW176" s="240">
        <v>41524</v>
      </c>
      <c r="AX176" s="241" t="s">
        <v>3324</v>
      </c>
      <c r="AY176" s="241" t="s">
        <v>3311</v>
      </c>
      <c r="AZ176" s="232">
        <v>44835</v>
      </c>
      <c r="BA176" s="232">
        <v>45565</v>
      </c>
      <c r="BB176" s="241">
        <v>2</v>
      </c>
      <c r="BC176" s="241" t="s">
        <v>3325</v>
      </c>
      <c r="BD176" s="241" t="s">
        <v>3325</v>
      </c>
      <c r="BE176" s="241" t="s">
        <v>3325</v>
      </c>
      <c r="BF176" s="241" t="s">
        <v>3325</v>
      </c>
      <c r="BG176" s="241">
        <v>2</v>
      </c>
      <c r="BH176" s="241">
        <v>4</v>
      </c>
      <c r="BI176" s="241"/>
      <c r="BJ176" s="242"/>
      <c r="BK176" s="243" t="s">
        <v>3325</v>
      </c>
      <c r="BL176" s="243"/>
      <c r="BM176" s="243"/>
      <c r="BN176" s="243" t="s">
        <v>3325</v>
      </c>
      <c r="BO176" s="243"/>
      <c r="BP176" s="243"/>
      <c r="BQ176" s="242"/>
      <c r="BR176" s="244" t="s">
        <v>3533</v>
      </c>
      <c r="BS176" s="243" t="s">
        <v>3325</v>
      </c>
      <c r="BT176" s="243" t="s">
        <v>3325</v>
      </c>
      <c r="BU176" s="243"/>
      <c r="BV176" s="243"/>
      <c r="BW176" s="243"/>
      <c r="BX176" s="243" t="s">
        <v>3325</v>
      </c>
      <c r="BY176" s="243"/>
      <c r="BZ176" s="243"/>
      <c r="CA176" s="243"/>
      <c r="CB176" s="243"/>
      <c r="CC176" s="243" t="s">
        <v>3325</v>
      </c>
      <c r="CD176" s="243"/>
      <c r="CE176" s="243"/>
      <c r="CF176" s="245" t="s">
        <v>3498</v>
      </c>
      <c r="CG176" s="246"/>
      <c r="CH176" s="242"/>
      <c r="CI176" s="35"/>
      <c r="CJ176" s="35"/>
      <c r="CK176" s="35"/>
      <c r="CL176" s="35"/>
      <c r="CM176" s="35"/>
    </row>
    <row r="177" customFormat="1" customHeight="1" spans="1:91">
      <c r="A177" s="3">
        <f t="shared" si="34"/>
        <v>176</v>
      </c>
      <c r="B177" s="155" t="str">
        <f t="shared" si="35"/>
        <v>142232198009043834</v>
      </c>
      <c r="C177" s="230" t="s">
        <v>3311</v>
      </c>
      <c r="D177" s="230" t="s">
        <v>3392</v>
      </c>
      <c r="E177" s="230" t="s">
        <v>1625</v>
      </c>
      <c r="F177" s="230" t="s">
        <v>740</v>
      </c>
      <c r="G177" s="198">
        <v>0</v>
      </c>
      <c r="H177" s="198">
        <v>0</v>
      </c>
      <c r="I177" s="198">
        <f t="shared" si="36"/>
        <v>0</v>
      </c>
      <c r="J177" s="4" t="s">
        <v>405</v>
      </c>
      <c r="K177" s="4" t="s">
        <v>3867</v>
      </c>
      <c r="L177" s="6"/>
      <c r="M177" s="4"/>
      <c r="N177" s="4"/>
      <c r="O177" s="4"/>
      <c r="P177" s="4"/>
      <c r="Q177" s="4"/>
      <c r="R177" s="231" t="s">
        <v>312</v>
      </c>
      <c r="S177" s="3"/>
      <c r="T177" s="3" t="s">
        <v>3314</v>
      </c>
      <c r="U177" s="232">
        <v>43390</v>
      </c>
      <c r="V177" s="233">
        <f ca="1" t="shared" si="45"/>
        <v>7.7</v>
      </c>
      <c r="W177" s="230" t="s">
        <v>3336</v>
      </c>
      <c r="X177" s="234" t="str">
        <f t="shared" si="46"/>
        <v>男</v>
      </c>
      <c r="Y177" s="3" t="s">
        <v>3316</v>
      </c>
      <c r="Z177" s="232" t="str">
        <f t="shared" si="47"/>
        <v>1980-09-04</v>
      </c>
      <c r="AA177" s="235" t="s">
        <v>4086</v>
      </c>
      <c r="AB177" s="3" t="s">
        <v>741</v>
      </c>
      <c r="AC177" s="4" t="s">
        <v>3869</v>
      </c>
      <c r="AD177" s="247">
        <v>46325</v>
      </c>
      <c r="AE177" s="234">
        <f ca="1" t="shared" si="48"/>
        <v>46</v>
      </c>
      <c r="AF177" s="3" t="s">
        <v>3389</v>
      </c>
      <c r="AG177" s="3" t="s">
        <v>3908</v>
      </c>
      <c r="AH177" s="3">
        <v>167</v>
      </c>
      <c r="AI177" s="230" t="s">
        <v>3382</v>
      </c>
      <c r="AJ177" s="3" t="s">
        <v>3397</v>
      </c>
      <c r="AK177" s="230">
        <v>15934008563</v>
      </c>
      <c r="AL177" s="230">
        <v>13994177537</v>
      </c>
      <c r="AM177" s="236" t="s">
        <v>3488</v>
      </c>
      <c r="AN177" s="237">
        <v>41820</v>
      </c>
      <c r="AO177" s="236" t="s">
        <v>4087</v>
      </c>
      <c r="AP177" s="236" t="s">
        <v>3405</v>
      </c>
      <c r="AQ177" s="238"/>
      <c r="AR177" s="238"/>
      <c r="AS177" s="238"/>
      <c r="AT177" s="238" t="s">
        <v>3503</v>
      </c>
      <c r="AU177" s="239"/>
      <c r="AV177" s="240">
        <v>43390</v>
      </c>
      <c r="AW177" s="240">
        <v>43450</v>
      </c>
      <c r="AX177" s="241" t="s">
        <v>3324</v>
      </c>
      <c r="AY177" s="241" t="s">
        <v>3311</v>
      </c>
      <c r="AZ177" s="232">
        <v>44562</v>
      </c>
      <c r="BA177" s="232">
        <v>45291</v>
      </c>
      <c r="BB177" s="241">
        <v>2</v>
      </c>
      <c r="BC177" s="241" t="s">
        <v>3325</v>
      </c>
      <c r="BD177" s="241" t="s">
        <v>3325</v>
      </c>
      <c r="BE177" s="241" t="s">
        <v>3325</v>
      </c>
      <c r="BF177" s="241" t="s">
        <v>3325</v>
      </c>
      <c r="BG177" s="241">
        <v>1</v>
      </c>
      <c r="BH177" s="241">
        <v>2</v>
      </c>
      <c r="BI177" s="241"/>
      <c r="BJ177" s="242"/>
      <c r="BK177" s="243" t="s">
        <v>3325</v>
      </c>
      <c r="BL177" s="243"/>
      <c r="BM177" s="243"/>
      <c r="BN177" s="243" t="s">
        <v>3325</v>
      </c>
      <c r="BO177" s="243"/>
      <c r="BP177" s="243"/>
      <c r="BQ177" s="242"/>
      <c r="BR177" s="244" t="s">
        <v>3491</v>
      </c>
      <c r="BS177" s="243" t="s">
        <v>3325</v>
      </c>
      <c r="BT177" s="243" t="s">
        <v>3325</v>
      </c>
      <c r="BU177" s="243"/>
      <c r="BV177" s="243" t="s">
        <v>3325</v>
      </c>
      <c r="BW177" s="243" t="s">
        <v>3325</v>
      </c>
      <c r="BX177" s="243"/>
      <c r="BY177" s="243"/>
      <c r="BZ177" s="243"/>
      <c r="CA177" s="243"/>
      <c r="CB177" s="243" t="s">
        <v>3325</v>
      </c>
      <c r="CC177" s="243" t="s">
        <v>3325</v>
      </c>
      <c r="CD177" s="243"/>
      <c r="CE177" s="243"/>
      <c r="CF177" s="245"/>
      <c r="CG177" s="246"/>
      <c r="CH177" s="242"/>
      <c r="CI177" s="35"/>
      <c r="CJ177" s="35"/>
      <c r="CK177" s="35"/>
      <c r="CL177" s="35"/>
      <c r="CM177" s="35"/>
    </row>
    <row r="178" customFormat="1" customHeight="1" spans="1:91">
      <c r="A178" s="3">
        <f t="shared" si="34"/>
        <v>177</v>
      </c>
      <c r="B178" s="483" t="str">
        <f t="shared" si="35"/>
        <v>410125197902053517</v>
      </c>
      <c r="C178" s="230" t="s">
        <v>3311</v>
      </c>
      <c r="D178" s="230" t="s">
        <v>3392</v>
      </c>
      <c r="E178" s="230" t="s">
        <v>4088</v>
      </c>
      <c r="F178" s="230" t="s">
        <v>4089</v>
      </c>
      <c r="G178" s="198"/>
      <c r="H178" s="198"/>
      <c r="I178" s="198">
        <f t="shared" si="36"/>
        <v>0</v>
      </c>
      <c r="J178" s="4" t="s">
        <v>405</v>
      </c>
      <c r="K178" s="4" t="s">
        <v>3697</v>
      </c>
      <c r="L178" s="6"/>
      <c r="M178" s="4"/>
      <c r="N178" s="4"/>
      <c r="O178" s="4"/>
      <c r="P178" s="4"/>
      <c r="Q178" s="4"/>
      <c r="R178" s="231" t="s">
        <v>312</v>
      </c>
      <c r="S178" s="3"/>
      <c r="T178" s="3" t="s">
        <v>3314</v>
      </c>
      <c r="U178" s="232">
        <v>45082</v>
      </c>
      <c r="V178" s="233">
        <f ca="1" t="shared" si="45"/>
        <v>3.1</v>
      </c>
      <c r="W178" s="248" t="s">
        <v>3336</v>
      </c>
      <c r="X178" s="234" t="str">
        <f t="shared" si="46"/>
        <v>男</v>
      </c>
      <c r="Y178" s="3" t="s">
        <v>3316</v>
      </c>
      <c r="Z178" s="232" t="str">
        <f t="shared" si="47"/>
        <v>1979-02-05</v>
      </c>
      <c r="AA178" s="249" t="s">
        <v>4090</v>
      </c>
      <c r="AB178" s="476" t="s">
        <v>4091</v>
      </c>
      <c r="AC178" s="4" t="s">
        <v>3658</v>
      </c>
      <c r="AD178" s="247">
        <v>45986</v>
      </c>
      <c r="AE178" s="234">
        <f ca="1" t="shared" si="48"/>
        <v>47</v>
      </c>
      <c r="AF178" s="3" t="s">
        <v>3389</v>
      </c>
      <c r="AG178" s="3" t="s">
        <v>3908</v>
      </c>
      <c r="AH178" s="3">
        <v>168</v>
      </c>
      <c r="AI178" s="230"/>
      <c r="AJ178" s="3" t="s">
        <v>3397</v>
      </c>
      <c r="AK178" s="230">
        <v>18236759620</v>
      </c>
      <c r="AL178" s="230">
        <v>13783452363</v>
      </c>
      <c r="AM178" s="236" t="s">
        <v>3518</v>
      </c>
      <c r="AN178" s="237" t="s">
        <v>4092</v>
      </c>
      <c r="AO178" s="236" t="s">
        <v>4093</v>
      </c>
      <c r="AP178" s="236"/>
      <c r="AQ178" s="238"/>
      <c r="AR178" s="238"/>
      <c r="AS178" s="238"/>
      <c r="AT178" s="238"/>
      <c r="AU178" s="239"/>
      <c r="AV178" s="240">
        <v>45082</v>
      </c>
      <c r="AW178" s="240">
        <v>45142</v>
      </c>
      <c r="AX178" s="241" t="s">
        <v>3324</v>
      </c>
      <c r="AY178" s="241" t="s">
        <v>3311</v>
      </c>
      <c r="AZ178" s="240">
        <v>45082</v>
      </c>
      <c r="BA178" s="232">
        <v>45473</v>
      </c>
      <c r="BB178" s="241">
        <v>2</v>
      </c>
      <c r="BC178" s="241" t="s">
        <v>3325</v>
      </c>
      <c r="BD178" s="241" t="s">
        <v>3325</v>
      </c>
      <c r="BE178" s="241" t="s">
        <v>3325</v>
      </c>
      <c r="BF178" s="241" t="s">
        <v>3325</v>
      </c>
      <c r="BG178" s="241">
        <v>0</v>
      </c>
      <c r="BH178" s="241">
        <v>0</v>
      </c>
      <c r="BI178" s="241"/>
      <c r="BJ178" s="242"/>
      <c r="BK178" s="243" t="s">
        <v>3325</v>
      </c>
      <c r="BL178" s="243"/>
      <c r="BM178" s="243"/>
      <c r="BN178" s="243"/>
      <c r="BO178" s="243"/>
      <c r="BP178" s="243"/>
      <c r="BQ178" s="242"/>
      <c r="BR178" s="244" t="s">
        <v>3426</v>
      </c>
      <c r="BS178" s="243" t="s">
        <v>3325</v>
      </c>
      <c r="BT178" s="243" t="s">
        <v>3325</v>
      </c>
      <c r="BU178" s="243" t="s">
        <v>3325</v>
      </c>
      <c r="BV178" s="243" t="s">
        <v>3325</v>
      </c>
      <c r="BW178" s="243" t="s">
        <v>3325</v>
      </c>
      <c r="BX178" s="243" t="s">
        <v>3325</v>
      </c>
      <c r="BY178" s="243"/>
      <c r="BZ178" s="243"/>
      <c r="CA178" s="243"/>
      <c r="CB178" s="243"/>
      <c r="CC178" s="243"/>
      <c r="CD178" s="243"/>
      <c r="CE178" s="243"/>
      <c r="CF178" s="245" t="s">
        <v>3445</v>
      </c>
      <c r="CG178" s="246"/>
      <c r="CH178" s="242"/>
      <c r="CI178" s="35"/>
      <c r="CJ178" s="35"/>
      <c r="CK178" s="35"/>
      <c r="CL178" s="35"/>
      <c r="CM178" s="35"/>
    </row>
    <row r="179" customFormat="1" customHeight="1" spans="1:91">
      <c r="A179" s="3">
        <f t="shared" si="34"/>
        <v>178</v>
      </c>
      <c r="B179" s="483" t="str">
        <f t="shared" si="35"/>
        <v>410185198105203552</v>
      </c>
      <c r="C179" s="230" t="s">
        <v>3311</v>
      </c>
      <c r="D179" s="230" t="s">
        <v>3392</v>
      </c>
      <c r="E179" s="230" t="s">
        <v>4094</v>
      </c>
      <c r="F179" s="230" t="s">
        <v>743</v>
      </c>
      <c r="G179" s="198"/>
      <c r="H179" s="198"/>
      <c r="I179" s="198">
        <f t="shared" si="36"/>
        <v>0</v>
      </c>
      <c r="J179" s="4" t="s">
        <v>405</v>
      </c>
      <c r="K179" s="4" t="s">
        <v>3697</v>
      </c>
      <c r="L179" s="6"/>
      <c r="M179" s="4"/>
      <c r="N179" s="4"/>
      <c r="O179" s="4"/>
      <c r="P179" s="4"/>
      <c r="Q179" s="4"/>
      <c r="R179" s="231" t="s">
        <v>312</v>
      </c>
      <c r="S179" s="3"/>
      <c r="T179" s="3" t="s">
        <v>3314</v>
      </c>
      <c r="U179" s="232">
        <v>45082</v>
      </c>
      <c r="V179" s="233">
        <f ca="1" t="shared" si="45"/>
        <v>3.1</v>
      </c>
      <c r="W179" s="248" t="s">
        <v>3336</v>
      </c>
      <c r="X179" s="234" t="str">
        <f t="shared" si="46"/>
        <v>男</v>
      </c>
      <c r="Y179" s="3" t="s">
        <v>3316</v>
      </c>
      <c r="Z179" s="232" t="str">
        <f t="shared" si="47"/>
        <v>1981-05-20</v>
      </c>
      <c r="AA179" s="249" t="s">
        <v>4095</v>
      </c>
      <c r="AB179" s="476" t="s">
        <v>744</v>
      </c>
      <c r="AC179" s="4" t="s">
        <v>3658</v>
      </c>
      <c r="AD179" s="247">
        <v>51982</v>
      </c>
      <c r="AE179" s="234">
        <f ca="1" t="shared" si="48"/>
        <v>45</v>
      </c>
      <c r="AF179" s="3" t="s">
        <v>3389</v>
      </c>
      <c r="AG179" s="3" t="s">
        <v>3381</v>
      </c>
      <c r="AH179" s="3">
        <v>172</v>
      </c>
      <c r="AI179" s="230" t="s">
        <v>3382</v>
      </c>
      <c r="AJ179" s="3" t="s">
        <v>3422</v>
      </c>
      <c r="AK179" s="230">
        <v>19939953450</v>
      </c>
      <c r="AL179" s="230">
        <v>18837123755</v>
      </c>
      <c r="AM179" s="236" t="s">
        <v>3488</v>
      </c>
      <c r="AN179" s="237">
        <v>37803</v>
      </c>
      <c r="AO179" s="236" t="s">
        <v>4096</v>
      </c>
      <c r="AP179" s="236" t="s">
        <v>4097</v>
      </c>
      <c r="AQ179" s="238"/>
      <c r="AR179" s="238"/>
      <c r="AS179" s="238"/>
      <c r="AT179" s="238"/>
      <c r="AU179" s="239"/>
      <c r="AV179" s="240">
        <v>45082</v>
      </c>
      <c r="AW179" s="240">
        <v>45142</v>
      </c>
      <c r="AX179" s="241" t="s">
        <v>3324</v>
      </c>
      <c r="AY179" s="241" t="s">
        <v>3311</v>
      </c>
      <c r="AZ179" s="240">
        <v>45082</v>
      </c>
      <c r="BA179" s="232">
        <v>45473</v>
      </c>
      <c r="BB179" s="241">
        <v>2</v>
      </c>
      <c r="BC179" s="241" t="s">
        <v>3325</v>
      </c>
      <c r="BD179" s="241" t="s">
        <v>3325</v>
      </c>
      <c r="BE179" s="241" t="s">
        <v>3325</v>
      </c>
      <c r="BF179" s="241" t="s">
        <v>3325</v>
      </c>
      <c r="BG179" s="241">
        <v>0</v>
      </c>
      <c r="BH179" s="241">
        <v>0</v>
      </c>
      <c r="BI179" s="241"/>
      <c r="BJ179" s="242"/>
      <c r="BK179" s="243" t="s">
        <v>3325</v>
      </c>
      <c r="BL179" s="243"/>
      <c r="BM179" s="243"/>
      <c r="BN179" s="243"/>
      <c r="BO179" s="243"/>
      <c r="BP179" s="243"/>
      <c r="BQ179" s="242"/>
      <c r="BR179" s="244" t="s">
        <v>3426</v>
      </c>
      <c r="BS179" s="243" t="s">
        <v>3325</v>
      </c>
      <c r="BT179" s="243" t="s">
        <v>3325</v>
      </c>
      <c r="BU179" s="243" t="s">
        <v>3325</v>
      </c>
      <c r="BV179" s="243" t="s">
        <v>3325</v>
      </c>
      <c r="BW179" s="243" t="s">
        <v>3325</v>
      </c>
      <c r="BX179" s="243" t="s">
        <v>3325</v>
      </c>
      <c r="BY179" s="243"/>
      <c r="BZ179" s="243"/>
      <c r="CA179" s="243"/>
      <c r="CB179" s="243"/>
      <c r="CC179" s="243"/>
      <c r="CD179" s="243"/>
      <c r="CE179" s="243"/>
      <c r="CF179" s="245" t="s">
        <v>3445</v>
      </c>
      <c r="CG179" s="246"/>
      <c r="CH179" s="242"/>
      <c r="CI179" s="35"/>
      <c r="CJ179" s="35"/>
      <c r="CK179" s="35"/>
      <c r="CL179" s="35"/>
      <c r="CM179" s="35"/>
    </row>
    <row r="180" customFormat="1" customHeight="1" spans="1:91">
      <c r="A180" s="3">
        <f t="shared" si="34"/>
        <v>179</v>
      </c>
      <c r="B180" s="483" t="str">
        <f t="shared" si="35"/>
        <v>370982198211180675</v>
      </c>
      <c r="C180" s="5" t="s">
        <v>3311</v>
      </c>
      <c r="D180" s="230" t="s">
        <v>3392</v>
      </c>
      <c r="E180" s="230" t="s">
        <v>4098</v>
      </c>
      <c r="F180" s="230" t="s">
        <v>746</v>
      </c>
      <c r="G180" s="198"/>
      <c r="H180" s="198"/>
      <c r="I180" s="198">
        <f t="shared" si="36"/>
        <v>0</v>
      </c>
      <c r="J180" s="4" t="s">
        <v>405</v>
      </c>
      <c r="K180" s="4" t="s">
        <v>3697</v>
      </c>
      <c r="L180" s="6"/>
      <c r="M180" s="4"/>
      <c r="N180" s="4"/>
      <c r="O180" s="4"/>
      <c r="P180" s="4"/>
      <c r="Q180" s="4"/>
      <c r="R180" s="231" t="s">
        <v>312</v>
      </c>
      <c r="S180" s="3"/>
      <c r="T180" s="3" t="s">
        <v>3314</v>
      </c>
      <c r="U180" s="232">
        <v>45104</v>
      </c>
      <c r="V180" s="233">
        <f ca="1" t="shared" si="45"/>
        <v>3</v>
      </c>
      <c r="W180" s="248" t="s">
        <v>3336</v>
      </c>
      <c r="X180" s="234" t="str">
        <f t="shared" si="46"/>
        <v>男</v>
      </c>
      <c r="Y180" s="3" t="s">
        <v>3316</v>
      </c>
      <c r="Z180" s="4" t="str">
        <f t="shared" si="47"/>
        <v>1982-11-18</v>
      </c>
      <c r="AA180" s="4" t="s">
        <v>4099</v>
      </c>
      <c r="AB180" s="477" t="s">
        <v>747</v>
      </c>
      <c r="AC180" s="4" t="s">
        <v>3547</v>
      </c>
      <c r="AD180" s="247">
        <v>51135</v>
      </c>
      <c r="AE180" s="234">
        <f ca="1" t="shared" si="48"/>
        <v>44</v>
      </c>
      <c r="AF180" s="3" t="s">
        <v>3389</v>
      </c>
      <c r="AG180" s="3" t="s">
        <v>3381</v>
      </c>
      <c r="AH180" s="3">
        <v>174</v>
      </c>
      <c r="AI180" s="230"/>
      <c r="AJ180" s="3" t="s">
        <v>3422</v>
      </c>
      <c r="AK180" s="230">
        <v>15853834808</v>
      </c>
      <c r="AL180" s="230">
        <v>15965485136</v>
      </c>
      <c r="AM180" s="236" t="s">
        <v>3488</v>
      </c>
      <c r="AN180" s="237" t="s">
        <v>3722</v>
      </c>
      <c r="AO180" s="236" t="s">
        <v>4100</v>
      </c>
      <c r="AP180" s="236" t="s">
        <v>4101</v>
      </c>
      <c r="AQ180" s="238"/>
      <c r="AR180" s="238"/>
      <c r="AS180" s="238"/>
      <c r="AT180" s="238"/>
      <c r="AU180" s="239"/>
      <c r="AV180" s="240">
        <v>45104</v>
      </c>
      <c r="AW180" s="240">
        <v>45164</v>
      </c>
      <c r="AX180" s="241" t="s">
        <v>3324</v>
      </c>
      <c r="AY180" s="241" t="s">
        <v>3311</v>
      </c>
      <c r="AZ180" s="232">
        <v>45104</v>
      </c>
      <c r="BA180" s="232">
        <v>45473</v>
      </c>
      <c r="BB180" s="241">
        <v>2</v>
      </c>
      <c r="BC180" s="241" t="s">
        <v>3325</v>
      </c>
      <c r="BD180" s="241" t="s">
        <v>3325</v>
      </c>
      <c r="BE180" s="241" t="s">
        <v>3325</v>
      </c>
      <c r="BF180" s="241" t="s">
        <v>3325</v>
      </c>
      <c r="BG180" s="241">
        <v>0</v>
      </c>
      <c r="BH180" s="241">
        <v>0</v>
      </c>
      <c r="BI180" s="241"/>
      <c r="BJ180" s="242"/>
      <c r="BK180" s="243" t="s">
        <v>3325</v>
      </c>
      <c r="BL180" s="243"/>
      <c r="BM180" s="243"/>
      <c r="BN180" s="243"/>
      <c r="BO180" s="243"/>
      <c r="BP180" s="243"/>
      <c r="BQ180" s="242"/>
      <c r="BR180" s="244" t="s">
        <v>3749</v>
      </c>
      <c r="BS180" s="243" t="s">
        <v>3325</v>
      </c>
      <c r="BT180" s="243" t="s">
        <v>3325</v>
      </c>
      <c r="BU180" s="243" t="s">
        <v>3325</v>
      </c>
      <c r="BV180" s="243" t="s">
        <v>3325</v>
      </c>
      <c r="BW180" s="243" t="s">
        <v>3325</v>
      </c>
      <c r="BX180" s="243" t="s">
        <v>3325</v>
      </c>
      <c r="BY180" s="243"/>
      <c r="BZ180" s="243"/>
      <c r="CA180" s="243"/>
      <c r="CB180" s="243"/>
      <c r="CC180" s="243"/>
      <c r="CD180" s="243"/>
      <c r="CE180" s="243"/>
      <c r="CF180" s="245" t="s">
        <v>3445</v>
      </c>
      <c r="CG180" s="246"/>
      <c r="CH180" s="242"/>
      <c r="CI180" s="35"/>
      <c r="CJ180" s="35"/>
      <c r="CK180" s="35"/>
      <c r="CL180" s="35"/>
      <c r="CM180" s="35"/>
    </row>
    <row r="181" customFormat="1" customHeight="1" spans="1:91">
      <c r="A181" s="3">
        <f t="shared" si="34"/>
        <v>180</v>
      </c>
      <c r="B181" s="483" t="str">
        <f t="shared" si="35"/>
        <v>320322198703150810</v>
      </c>
      <c r="C181" s="5" t="s">
        <v>3311</v>
      </c>
      <c r="D181" s="230" t="s">
        <v>3392</v>
      </c>
      <c r="E181" s="230" t="s">
        <v>4102</v>
      </c>
      <c r="F181" s="230" t="s">
        <v>749</v>
      </c>
      <c r="G181" s="198"/>
      <c r="H181" s="198"/>
      <c r="I181" s="198">
        <f t="shared" si="36"/>
        <v>0</v>
      </c>
      <c r="J181" s="4" t="s">
        <v>405</v>
      </c>
      <c r="K181" s="4" t="s">
        <v>4074</v>
      </c>
      <c r="L181" s="6"/>
      <c r="M181" s="4"/>
      <c r="N181" s="4"/>
      <c r="O181" s="4"/>
      <c r="P181" s="4"/>
      <c r="Q181" s="4"/>
      <c r="R181" s="231" t="s">
        <v>312</v>
      </c>
      <c r="S181" s="3"/>
      <c r="T181" s="3" t="s">
        <v>3314</v>
      </c>
      <c r="U181" s="232">
        <v>45104</v>
      </c>
      <c r="V181" s="233">
        <f ca="1" t="shared" si="45"/>
        <v>3</v>
      </c>
      <c r="W181" s="248" t="s">
        <v>3336</v>
      </c>
      <c r="X181" s="234" t="str">
        <f t="shared" si="46"/>
        <v>男</v>
      </c>
      <c r="Y181" s="3" t="s">
        <v>3316</v>
      </c>
      <c r="Z181" s="4" t="str">
        <f t="shared" si="47"/>
        <v>1987-03-15</v>
      </c>
      <c r="AA181" s="4" t="s">
        <v>4103</v>
      </c>
      <c r="AB181" s="477" t="s">
        <v>750</v>
      </c>
      <c r="AC181" s="4" t="s">
        <v>3367</v>
      </c>
      <c r="AD181" s="247">
        <v>50821</v>
      </c>
      <c r="AE181" s="234">
        <f ca="1" t="shared" si="48"/>
        <v>39</v>
      </c>
      <c r="AF181" s="3" t="s">
        <v>3389</v>
      </c>
      <c r="AG181" s="3" t="s">
        <v>3381</v>
      </c>
      <c r="AH181" s="3">
        <v>180</v>
      </c>
      <c r="AI181" s="230"/>
      <c r="AJ181" s="3" t="s">
        <v>3438</v>
      </c>
      <c r="AK181" s="230">
        <v>18796362719</v>
      </c>
      <c r="AL181" s="230">
        <v>15252259201</v>
      </c>
      <c r="AM181" s="236" t="s">
        <v>3368</v>
      </c>
      <c r="AN181" s="237" t="s">
        <v>3431</v>
      </c>
      <c r="AO181" s="236" t="s">
        <v>4104</v>
      </c>
      <c r="AP181" s="236" t="s">
        <v>3370</v>
      </c>
      <c r="AQ181" s="238"/>
      <c r="AR181" s="238"/>
      <c r="AS181" s="238"/>
      <c r="AT181" s="238"/>
      <c r="AU181" s="239"/>
      <c r="AV181" s="240">
        <v>45104</v>
      </c>
      <c r="AW181" s="240">
        <v>45164</v>
      </c>
      <c r="AX181" s="241" t="s">
        <v>3324</v>
      </c>
      <c r="AY181" s="241" t="s">
        <v>3311</v>
      </c>
      <c r="AZ181" s="232">
        <v>45104</v>
      </c>
      <c r="BA181" s="232">
        <v>45473</v>
      </c>
      <c r="BB181" s="241">
        <v>2</v>
      </c>
      <c r="BC181" s="241" t="s">
        <v>3325</v>
      </c>
      <c r="BD181" s="241" t="s">
        <v>3325</v>
      </c>
      <c r="BE181" s="241" t="s">
        <v>3325</v>
      </c>
      <c r="BF181" s="241" t="s">
        <v>3325</v>
      </c>
      <c r="BG181" s="241">
        <v>0</v>
      </c>
      <c r="BH181" s="241">
        <v>0</v>
      </c>
      <c r="BI181" s="241"/>
      <c r="BJ181" s="242"/>
      <c r="BK181" s="243" t="s">
        <v>3325</v>
      </c>
      <c r="BL181" s="243"/>
      <c r="BM181" s="243"/>
      <c r="BN181" s="243"/>
      <c r="BO181" s="243"/>
      <c r="BP181" s="243"/>
      <c r="BQ181" s="242"/>
      <c r="BR181" s="244" t="s">
        <v>3749</v>
      </c>
      <c r="BS181" s="243" t="s">
        <v>3325</v>
      </c>
      <c r="BT181" s="243" t="s">
        <v>3325</v>
      </c>
      <c r="BU181" s="243" t="s">
        <v>3325</v>
      </c>
      <c r="BV181" s="243" t="s">
        <v>3325</v>
      </c>
      <c r="BW181" s="243" t="s">
        <v>3325</v>
      </c>
      <c r="BX181" s="243" t="s">
        <v>3325</v>
      </c>
      <c r="BY181" s="243"/>
      <c r="BZ181" s="243"/>
      <c r="CA181" s="243"/>
      <c r="CB181" s="243"/>
      <c r="CC181" s="243"/>
      <c r="CD181" s="243"/>
      <c r="CE181" s="243"/>
      <c r="CF181" s="245" t="s">
        <v>3445</v>
      </c>
      <c r="CG181" s="246"/>
      <c r="CH181" s="242"/>
      <c r="CI181" s="35"/>
      <c r="CJ181" s="35"/>
      <c r="CK181" s="35"/>
      <c r="CL181" s="35"/>
      <c r="CM181" s="35"/>
    </row>
    <row r="182" customFormat="1" customHeight="1" spans="1:91">
      <c r="A182" s="3">
        <f t="shared" si="34"/>
        <v>181</v>
      </c>
      <c r="B182" s="483" t="str">
        <f t="shared" si="35"/>
        <v>152728199507140310</v>
      </c>
      <c r="C182" s="5" t="s">
        <v>3311</v>
      </c>
      <c r="D182" s="230" t="s">
        <v>3392</v>
      </c>
      <c r="E182" s="230" t="s">
        <v>4105</v>
      </c>
      <c r="F182" s="230" t="s">
        <v>4106</v>
      </c>
      <c r="G182" s="198"/>
      <c r="H182" s="198"/>
      <c r="I182" s="198">
        <f t="shared" si="36"/>
        <v>0</v>
      </c>
      <c r="J182" s="230" t="s">
        <v>405</v>
      </c>
      <c r="K182" s="230" t="s">
        <v>3853</v>
      </c>
      <c r="L182" s="6"/>
      <c r="M182" s="230"/>
      <c r="N182" s="230"/>
      <c r="O182" s="230"/>
      <c r="P182" s="230"/>
      <c r="Q182" s="230"/>
      <c r="R182" s="231" t="s">
        <v>312</v>
      </c>
      <c r="S182" s="230"/>
      <c r="T182" s="3" t="s">
        <v>3314</v>
      </c>
      <c r="U182" s="232">
        <v>45131</v>
      </c>
      <c r="V182" s="233">
        <f ca="1" t="shared" si="45"/>
        <v>3</v>
      </c>
      <c r="W182" s="248" t="s">
        <v>3336</v>
      </c>
      <c r="X182" s="234" t="str">
        <f t="shared" si="46"/>
        <v>男</v>
      </c>
      <c r="Y182" s="3" t="s">
        <v>3316</v>
      </c>
      <c r="Z182" s="4" t="str">
        <f t="shared" si="47"/>
        <v>1995-07-14</v>
      </c>
      <c r="AA182" s="4" t="s">
        <v>4107</v>
      </c>
      <c r="AB182" s="477" t="s">
        <v>4108</v>
      </c>
      <c r="AC182" s="4" t="s">
        <v>4109</v>
      </c>
      <c r="AD182" s="247">
        <v>52114</v>
      </c>
      <c r="AE182" s="234">
        <f ca="1" t="shared" si="48"/>
        <v>31</v>
      </c>
      <c r="AF182" s="3" t="s">
        <v>3389</v>
      </c>
      <c r="AG182" s="3" t="s">
        <v>3381</v>
      </c>
      <c r="AH182" s="3">
        <v>178</v>
      </c>
      <c r="AI182" s="230"/>
      <c r="AJ182" s="3"/>
      <c r="AK182" s="230">
        <v>18847163483</v>
      </c>
      <c r="AL182" s="230">
        <v>13947773149</v>
      </c>
      <c r="AM182" s="236" t="s">
        <v>3318</v>
      </c>
      <c r="AN182" s="237" t="s">
        <v>3342</v>
      </c>
      <c r="AO182" s="236" t="s">
        <v>4110</v>
      </c>
      <c r="AP182" s="236" t="s">
        <v>4111</v>
      </c>
      <c r="AQ182" s="238"/>
      <c r="AR182" s="238"/>
      <c r="AS182" s="238"/>
      <c r="AT182" s="238"/>
      <c r="AU182" s="239"/>
      <c r="AV182" s="240">
        <v>45131</v>
      </c>
      <c r="AW182" s="240">
        <v>46295</v>
      </c>
      <c r="AX182" s="241" t="s">
        <v>3324</v>
      </c>
      <c r="AY182" s="241" t="s">
        <v>3311</v>
      </c>
      <c r="AZ182" s="232">
        <v>45131</v>
      </c>
      <c r="BA182" s="232">
        <v>45314</v>
      </c>
      <c r="BB182" s="241">
        <v>2</v>
      </c>
      <c r="BC182" s="241" t="s">
        <v>3325</v>
      </c>
      <c r="BD182" s="241" t="s">
        <v>3325</v>
      </c>
      <c r="BE182" s="241" t="s">
        <v>3325</v>
      </c>
      <c r="BF182" s="241" t="s">
        <v>3325</v>
      </c>
      <c r="BG182" s="241">
        <v>0</v>
      </c>
      <c r="BH182" s="241">
        <v>0</v>
      </c>
      <c r="BI182" s="241"/>
      <c r="BJ182" s="242"/>
      <c r="BK182" s="243" t="s">
        <v>3325</v>
      </c>
      <c r="BL182" s="243"/>
      <c r="BM182" s="243"/>
      <c r="BN182" s="243"/>
      <c r="BO182" s="243"/>
      <c r="BP182" s="243"/>
      <c r="BQ182" s="242"/>
      <c r="BR182" s="244" t="s">
        <v>4112</v>
      </c>
      <c r="BS182" s="243" t="s">
        <v>3325</v>
      </c>
      <c r="BT182" s="243" t="s">
        <v>3325</v>
      </c>
      <c r="BU182" s="243" t="s">
        <v>3325</v>
      </c>
      <c r="BV182" s="243" t="s">
        <v>3325</v>
      </c>
      <c r="BW182" s="243" t="s">
        <v>3325</v>
      </c>
      <c r="BX182" s="243" t="s">
        <v>3325</v>
      </c>
      <c r="BY182" s="243" t="s">
        <v>3325</v>
      </c>
      <c r="BZ182" s="243"/>
      <c r="CA182" s="243"/>
      <c r="CB182" s="243"/>
      <c r="CC182" s="243"/>
      <c r="CD182" s="243"/>
      <c r="CE182" s="243"/>
      <c r="CF182" s="245" t="s">
        <v>3445</v>
      </c>
      <c r="CG182" s="246"/>
      <c r="CH182" s="242"/>
      <c r="CI182" s="35"/>
      <c r="CJ182" s="35"/>
      <c r="CK182" s="35"/>
      <c r="CL182" s="35"/>
      <c r="CM182" s="35"/>
    </row>
    <row r="183" customFormat="1" customHeight="1" spans="1:91">
      <c r="A183" s="3">
        <f t="shared" si="34"/>
        <v>182</v>
      </c>
      <c r="B183" s="483" t="str">
        <f t="shared" si="35"/>
        <v>150428197608130819</v>
      </c>
      <c r="C183" s="230" t="s">
        <v>3311</v>
      </c>
      <c r="D183" s="230" t="s">
        <v>3392</v>
      </c>
      <c r="E183" s="230" t="s">
        <v>4113</v>
      </c>
      <c r="F183" s="230" t="s">
        <v>4114</v>
      </c>
      <c r="G183" s="198"/>
      <c r="H183" s="198"/>
      <c r="I183" s="198">
        <f t="shared" si="36"/>
        <v>0</v>
      </c>
      <c r="J183" s="4" t="s">
        <v>405</v>
      </c>
      <c r="K183" s="4" t="s">
        <v>3567</v>
      </c>
      <c r="L183" s="6"/>
      <c r="M183" s="4"/>
      <c r="N183" s="4"/>
      <c r="O183" s="4"/>
      <c r="P183" s="4"/>
      <c r="Q183" s="4"/>
      <c r="R183" s="231" t="s">
        <v>312</v>
      </c>
      <c r="S183" s="3"/>
      <c r="T183" s="3" t="s">
        <v>3314</v>
      </c>
      <c r="U183" s="232">
        <v>45082</v>
      </c>
      <c r="V183" s="233">
        <f ca="1" t="shared" si="45"/>
        <v>3.1</v>
      </c>
      <c r="W183" s="248" t="s">
        <v>3336</v>
      </c>
      <c r="X183" s="234" t="str">
        <f t="shared" si="46"/>
        <v>男</v>
      </c>
      <c r="Y183" s="3" t="s">
        <v>3638</v>
      </c>
      <c r="Z183" s="232" t="str">
        <f t="shared" si="47"/>
        <v>1976-08-13</v>
      </c>
      <c r="AA183" s="249" t="s">
        <v>4115</v>
      </c>
      <c r="AB183" s="476" t="s">
        <v>4116</v>
      </c>
      <c r="AC183" s="4" t="s">
        <v>3902</v>
      </c>
      <c r="AD183" s="247">
        <v>50644</v>
      </c>
      <c r="AE183" s="234">
        <f ca="1" t="shared" si="48"/>
        <v>50</v>
      </c>
      <c r="AF183" s="3" t="s">
        <v>3389</v>
      </c>
      <c r="AG183" s="3" t="s">
        <v>3381</v>
      </c>
      <c r="AH183" s="3">
        <v>170</v>
      </c>
      <c r="AI183" s="230" t="s">
        <v>3382</v>
      </c>
      <c r="AJ183" s="3"/>
      <c r="AK183" s="230">
        <v>15004763961</v>
      </c>
      <c r="AL183" s="230">
        <v>13614868254</v>
      </c>
      <c r="AM183" s="236" t="s">
        <v>3518</v>
      </c>
      <c r="AN183" s="237" t="s">
        <v>4117</v>
      </c>
      <c r="AO183" s="236" t="s">
        <v>4118</v>
      </c>
      <c r="AP183" s="236"/>
      <c r="AQ183" s="238"/>
      <c r="AR183" s="238"/>
      <c r="AS183" s="238"/>
      <c r="AT183" s="238"/>
      <c r="AU183" s="239"/>
      <c r="AV183" s="240">
        <v>45082</v>
      </c>
      <c r="AW183" s="240">
        <v>45142</v>
      </c>
      <c r="AX183" s="241" t="s">
        <v>3324</v>
      </c>
      <c r="AY183" s="241" t="s">
        <v>3311</v>
      </c>
      <c r="AZ183" s="240">
        <v>45082</v>
      </c>
      <c r="BA183" s="232">
        <v>45473</v>
      </c>
      <c r="BB183" s="241">
        <v>2</v>
      </c>
      <c r="BC183" s="241" t="s">
        <v>3325</v>
      </c>
      <c r="BD183" s="241" t="s">
        <v>3325</v>
      </c>
      <c r="BE183" s="241" t="s">
        <v>3325</v>
      </c>
      <c r="BF183" s="241" t="s">
        <v>3325</v>
      </c>
      <c r="BG183" s="241">
        <v>0</v>
      </c>
      <c r="BH183" s="241">
        <v>0</v>
      </c>
      <c r="BI183" s="241"/>
      <c r="BJ183" s="242"/>
      <c r="BK183" s="243" t="s">
        <v>3325</v>
      </c>
      <c r="BL183" s="243"/>
      <c r="BM183" s="243"/>
      <c r="BN183" s="243"/>
      <c r="BO183" s="243"/>
      <c r="BP183" s="243"/>
      <c r="BQ183" s="242"/>
      <c r="BR183" s="244" t="s">
        <v>3426</v>
      </c>
      <c r="BS183" s="243" t="s">
        <v>3325</v>
      </c>
      <c r="BT183" s="243" t="s">
        <v>3325</v>
      </c>
      <c r="BU183" s="243" t="s">
        <v>3325</v>
      </c>
      <c r="BV183" s="243" t="s">
        <v>3325</v>
      </c>
      <c r="BW183" s="243" t="s">
        <v>3325</v>
      </c>
      <c r="BX183" s="243" t="s">
        <v>3325</v>
      </c>
      <c r="BY183" s="243"/>
      <c r="BZ183" s="243"/>
      <c r="CA183" s="243"/>
      <c r="CB183" s="243"/>
      <c r="CC183" s="243"/>
      <c r="CD183" s="243"/>
      <c r="CE183" s="243"/>
      <c r="CF183" s="245" t="s">
        <v>3445</v>
      </c>
      <c r="CG183" s="246"/>
      <c r="CH183" s="242"/>
      <c r="CI183" s="35"/>
      <c r="CJ183" s="35"/>
      <c r="CK183" s="35"/>
      <c r="CL183" s="35"/>
      <c r="CM183" s="35"/>
    </row>
    <row r="184" s="157" customFormat="1" customHeight="1" spans="1:91">
      <c r="A184" s="198">
        <f t="shared" si="34"/>
        <v>183</v>
      </c>
      <c r="B184" s="198" t="str">
        <f t="shared" si="35"/>
        <v>152103198304015478</v>
      </c>
      <c r="C184" s="198" t="s">
        <v>3311</v>
      </c>
      <c r="D184" s="198" t="s">
        <v>3392</v>
      </c>
      <c r="E184" s="198" t="s">
        <v>1684</v>
      </c>
      <c r="F184" s="198" t="s">
        <v>133</v>
      </c>
      <c r="G184" s="198">
        <v>3358.95</v>
      </c>
      <c r="H184" s="198">
        <v>0</v>
      </c>
      <c r="I184" s="198">
        <f t="shared" si="36"/>
        <v>3358.95</v>
      </c>
      <c r="J184" s="199" t="s">
        <v>782</v>
      </c>
      <c r="K184" s="199" t="s">
        <v>173</v>
      </c>
      <c r="L184" s="6"/>
      <c r="M184" s="199" t="s">
        <v>3335</v>
      </c>
      <c r="N184" s="199"/>
      <c r="O184" s="199"/>
      <c r="P184" s="199"/>
      <c r="Q184" s="199"/>
      <c r="R184" s="200" t="s">
        <v>251</v>
      </c>
      <c r="S184" s="198" t="s">
        <v>155</v>
      </c>
      <c r="T184" s="198" t="s">
        <v>3314</v>
      </c>
      <c r="U184" s="201">
        <v>40715</v>
      </c>
      <c r="V184" s="202">
        <f ca="1" t="shared" si="45"/>
        <v>15</v>
      </c>
      <c r="W184" s="198" t="s">
        <v>3315</v>
      </c>
      <c r="X184" s="198" t="str">
        <f t="shared" si="46"/>
        <v>男</v>
      </c>
      <c r="Y184" s="198" t="s">
        <v>3316</v>
      </c>
      <c r="Z184" s="201" t="str">
        <f t="shared" si="47"/>
        <v>1983-04-01</v>
      </c>
      <c r="AA184" s="204" t="s">
        <v>4119</v>
      </c>
      <c r="AB184" s="198" t="s">
        <v>783</v>
      </c>
      <c r="AC184" s="199" t="s">
        <v>4120</v>
      </c>
      <c r="AD184" s="205">
        <v>48012</v>
      </c>
      <c r="AE184" s="198">
        <f ca="1" t="shared" si="48"/>
        <v>43</v>
      </c>
      <c r="AF184" s="198" t="s">
        <v>3389</v>
      </c>
      <c r="AG184" s="198" t="s">
        <v>3381</v>
      </c>
      <c r="AH184" s="198">
        <v>168</v>
      </c>
      <c r="AI184" s="198" t="s">
        <v>3382</v>
      </c>
      <c r="AJ184" s="198" t="s">
        <v>3438</v>
      </c>
      <c r="AK184" s="198">
        <v>18248136183</v>
      </c>
      <c r="AL184" s="198">
        <v>14747097599</v>
      </c>
      <c r="AM184" s="199" t="s">
        <v>3368</v>
      </c>
      <c r="AN184" s="206">
        <v>40369</v>
      </c>
      <c r="AO184" s="199" t="s">
        <v>3439</v>
      </c>
      <c r="AP184" s="199" t="s">
        <v>3356</v>
      </c>
      <c r="AQ184" s="207" t="s">
        <v>4121</v>
      </c>
      <c r="AR184" s="207"/>
      <c r="AS184" s="207"/>
      <c r="AT184" s="207"/>
      <c r="AU184" s="208"/>
      <c r="AV184" s="209">
        <v>40715</v>
      </c>
      <c r="AW184" s="209">
        <v>40776</v>
      </c>
      <c r="AX184" s="210" t="s">
        <v>3324</v>
      </c>
      <c r="AY184" s="210" t="s">
        <v>3311</v>
      </c>
      <c r="AZ184" s="201">
        <v>41445</v>
      </c>
      <c r="BA184" s="201" t="s">
        <v>3315</v>
      </c>
      <c r="BB184" s="210">
        <v>2</v>
      </c>
      <c r="BC184" s="210" t="s">
        <v>3325</v>
      </c>
      <c r="BD184" s="210" t="s">
        <v>3325</v>
      </c>
      <c r="BE184" s="210" t="s">
        <v>3325</v>
      </c>
      <c r="BF184" s="210" t="s">
        <v>3326</v>
      </c>
      <c r="BG184" s="210">
        <v>1</v>
      </c>
      <c r="BH184" s="210">
        <v>1</v>
      </c>
      <c r="BI184" s="210"/>
      <c r="BJ184" s="211"/>
      <c r="BK184" s="212"/>
      <c r="BL184" s="212" t="s">
        <v>3325</v>
      </c>
      <c r="BM184" s="212"/>
      <c r="BN184" s="212" t="s">
        <v>3325</v>
      </c>
      <c r="BO184" s="212"/>
      <c r="BP184" s="212"/>
      <c r="BQ184" s="211"/>
      <c r="BR184" s="213" t="s">
        <v>3327</v>
      </c>
      <c r="BS184" s="212" t="s">
        <v>3325</v>
      </c>
      <c r="BT184" s="212" t="s">
        <v>3325</v>
      </c>
      <c r="BU184" s="212" t="s">
        <v>3325</v>
      </c>
      <c r="BV184" s="212"/>
      <c r="BW184" s="212"/>
      <c r="BX184" s="212"/>
      <c r="BY184" s="212"/>
      <c r="BZ184" s="212"/>
      <c r="CA184" s="212"/>
      <c r="CB184" s="212" t="s">
        <v>3325</v>
      </c>
      <c r="CC184" s="212" t="s">
        <v>3325</v>
      </c>
      <c r="CD184" s="212"/>
      <c r="CE184" s="212" t="s">
        <v>3325</v>
      </c>
      <c r="CF184" s="214"/>
      <c r="CG184" s="215"/>
      <c r="CH184" s="211"/>
      <c r="CI184" s="213"/>
      <c r="CJ184" s="213"/>
      <c r="CK184" s="213"/>
      <c r="CL184" s="213"/>
      <c r="CM184" s="213"/>
    </row>
    <row r="185" s="157" customFormat="1" customHeight="1" spans="1:91">
      <c r="A185" s="198">
        <f t="shared" si="34"/>
        <v>184</v>
      </c>
      <c r="B185" s="198" t="str">
        <f t="shared" si="35"/>
        <v>130406196609090912</v>
      </c>
      <c r="C185" s="198" t="s">
        <v>3311</v>
      </c>
      <c r="D185" s="198" t="s">
        <v>3392</v>
      </c>
      <c r="E185" s="198" t="s">
        <v>1687</v>
      </c>
      <c r="F185" s="198" t="s">
        <v>190</v>
      </c>
      <c r="G185" s="198">
        <v>1722.8</v>
      </c>
      <c r="H185" s="198">
        <v>0</v>
      </c>
      <c r="I185" s="198">
        <f t="shared" si="36"/>
        <v>1722.8</v>
      </c>
      <c r="J185" s="199" t="s">
        <v>782</v>
      </c>
      <c r="K185" s="199" t="s">
        <v>3454</v>
      </c>
      <c r="L185" s="6"/>
      <c r="M185" s="199" t="s">
        <v>3335</v>
      </c>
      <c r="N185" s="199"/>
      <c r="O185" s="199"/>
      <c r="P185" s="199"/>
      <c r="Q185" s="199"/>
      <c r="R185" s="200" t="s">
        <v>298</v>
      </c>
      <c r="S185" s="198" t="s">
        <v>178</v>
      </c>
      <c r="T185" s="198" t="s">
        <v>3314</v>
      </c>
      <c r="U185" s="201">
        <v>41373</v>
      </c>
      <c r="V185" s="202">
        <f ca="1" t="shared" si="45"/>
        <v>13.2</v>
      </c>
      <c r="W185" s="198" t="s">
        <v>3336</v>
      </c>
      <c r="X185" s="198" t="str">
        <f t="shared" si="46"/>
        <v>男</v>
      </c>
      <c r="Y185" s="198" t="s">
        <v>3316</v>
      </c>
      <c r="Z185" s="201" t="str">
        <f t="shared" si="47"/>
        <v>1966-09-09</v>
      </c>
      <c r="AA185" s="204" t="s">
        <v>4122</v>
      </c>
      <c r="AB185" s="198" t="s">
        <v>785</v>
      </c>
      <c r="AC185" s="199" t="s">
        <v>4123</v>
      </c>
      <c r="AD185" s="205">
        <v>46617</v>
      </c>
      <c r="AE185" s="198">
        <f ca="1" t="shared" si="48"/>
        <v>60</v>
      </c>
      <c r="AF185" s="198" t="s">
        <v>3389</v>
      </c>
      <c r="AG185" s="198" t="s">
        <v>3381</v>
      </c>
      <c r="AH185" s="198">
        <v>171</v>
      </c>
      <c r="AI185" s="198" t="s">
        <v>253</v>
      </c>
      <c r="AJ185" s="198" t="s">
        <v>253</v>
      </c>
      <c r="AK185" s="198">
        <v>13722074745</v>
      </c>
      <c r="AL185" s="198">
        <v>13785084075</v>
      </c>
      <c r="AM185" s="199" t="s">
        <v>3368</v>
      </c>
      <c r="AN185" s="206">
        <v>44022</v>
      </c>
      <c r="AO185" s="199" t="s">
        <v>3404</v>
      </c>
      <c r="AP185" s="199" t="s">
        <v>3405</v>
      </c>
      <c r="AQ185" s="207"/>
      <c r="AR185" s="207" t="s">
        <v>3913</v>
      </c>
      <c r="AS185" s="207"/>
      <c r="AT185" s="207"/>
      <c r="AU185" s="208"/>
      <c r="AV185" s="209">
        <v>41373</v>
      </c>
      <c r="AW185" s="209">
        <v>41434</v>
      </c>
      <c r="AX185" s="210" t="s">
        <v>3324</v>
      </c>
      <c r="AY185" s="210" t="s">
        <v>3311</v>
      </c>
      <c r="AZ185" s="201">
        <v>44743</v>
      </c>
      <c r="BA185" s="201">
        <v>45838</v>
      </c>
      <c r="BB185" s="210">
        <v>2</v>
      </c>
      <c r="BC185" s="210" t="s">
        <v>3325</v>
      </c>
      <c r="BD185" s="210" t="s">
        <v>3325</v>
      </c>
      <c r="BE185" s="210" t="s">
        <v>3325</v>
      </c>
      <c r="BF185" s="210" t="s">
        <v>3325</v>
      </c>
      <c r="BG185" s="210">
        <v>2</v>
      </c>
      <c r="BH185" s="210">
        <v>4</v>
      </c>
      <c r="BI185" s="210"/>
      <c r="BJ185" s="211"/>
      <c r="BK185" s="212"/>
      <c r="BL185" s="212" t="s">
        <v>3325</v>
      </c>
      <c r="BM185" s="212" t="s">
        <v>3325</v>
      </c>
      <c r="BN185" s="212" t="s">
        <v>3325</v>
      </c>
      <c r="BO185" s="212"/>
      <c r="BP185" s="212"/>
      <c r="BQ185" s="211"/>
      <c r="BR185" s="213" t="s">
        <v>3406</v>
      </c>
      <c r="BS185" s="212" t="s">
        <v>3325</v>
      </c>
      <c r="BT185" s="212" t="s">
        <v>3325</v>
      </c>
      <c r="BU185" s="212"/>
      <c r="BV185" s="212"/>
      <c r="BW185" s="212"/>
      <c r="BX185" s="212"/>
      <c r="BY185" s="212"/>
      <c r="BZ185" s="212"/>
      <c r="CA185" s="212"/>
      <c r="CB185" s="212" t="s">
        <v>3325</v>
      </c>
      <c r="CC185" s="212" t="s">
        <v>3325</v>
      </c>
      <c r="CD185" s="212"/>
      <c r="CE185" s="212"/>
      <c r="CF185" s="214"/>
      <c r="CG185" s="215" t="s">
        <v>3407</v>
      </c>
      <c r="CH185" s="211"/>
      <c r="CI185" s="213"/>
      <c r="CJ185" s="213"/>
      <c r="CK185" s="213"/>
      <c r="CL185" s="213"/>
      <c r="CM185" s="213"/>
    </row>
    <row r="186" s="157" customFormat="1" customHeight="1" spans="1:91">
      <c r="A186" s="198">
        <f t="shared" si="34"/>
        <v>185</v>
      </c>
      <c r="B186" s="198" t="str">
        <f t="shared" si="35"/>
        <v>152723198804271214</v>
      </c>
      <c r="C186" s="198" t="s">
        <v>3311</v>
      </c>
      <c r="D186" s="198" t="s">
        <v>3392</v>
      </c>
      <c r="E186" s="198" t="s">
        <v>1690</v>
      </c>
      <c r="F186" s="198" t="s">
        <v>198</v>
      </c>
      <c r="G186" s="198">
        <v>2360.11</v>
      </c>
      <c r="H186" s="198">
        <v>0</v>
      </c>
      <c r="I186" s="198">
        <f t="shared" si="36"/>
        <v>2360.11</v>
      </c>
      <c r="J186" s="199" t="s">
        <v>782</v>
      </c>
      <c r="K186" s="199" t="s">
        <v>3454</v>
      </c>
      <c r="L186" s="6"/>
      <c r="M186" s="199" t="s">
        <v>3335</v>
      </c>
      <c r="N186" s="199"/>
      <c r="O186" s="199"/>
      <c r="P186" s="199"/>
      <c r="Q186" s="199"/>
      <c r="R186" s="200" t="s">
        <v>298</v>
      </c>
      <c r="S186" s="198" t="s">
        <v>178</v>
      </c>
      <c r="T186" s="198" t="s">
        <v>3314</v>
      </c>
      <c r="U186" s="201">
        <v>41767</v>
      </c>
      <c r="V186" s="202">
        <f ca="1" t="shared" si="45"/>
        <v>12.2</v>
      </c>
      <c r="W186" s="198" t="s">
        <v>3336</v>
      </c>
      <c r="X186" s="198" t="str">
        <f t="shared" si="46"/>
        <v>男</v>
      </c>
      <c r="Y186" s="198" t="s">
        <v>3316</v>
      </c>
      <c r="Z186" s="201" t="str">
        <f t="shared" si="47"/>
        <v>1988-04-27</v>
      </c>
      <c r="AA186" s="204" t="s">
        <v>4124</v>
      </c>
      <c r="AB186" s="198" t="s">
        <v>787</v>
      </c>
      <c r="AC186" s="199" t="s">
        <v>3456</v>
      </c>
      <c r="AD186" s="205">
        <v>49902</v>
      </c>
      <c r="AE186" s="198">
        <f ca="1" t="shared" si="48"/>
        <v>38</v>
      </c>
      <c r="AF186" s="198" t="s">
        <v>3389</v>
      </c>
      <c r="AG186" s="198" t="s">
        <v>3381</v>
      </c>
      <c r="AH186" s="198">
        <v>168</v>
      </c>
      <c r="AI186" s="198" t="s">
        <v>3382</v>
      </c>
      <c r="AJ186" s="198" t="s">
        <v>3438</v>
      </c>
      <c r="AK186" s="198">
        <v>15947395262</v>
      </c>
      <c r="AL186" s="198">
        <v>13664094748</v>
      </c>
      <c r="AM186" s="199" t="s">
        <v>3318</v>
      </c>
      <c r="AN186" s="206">
        <v>41091</v>
      </c>
      <c r="AO186" s="199" t="s">
        <v>4061</v>
      </c>
      <c r="AP186" s="199" t="s">
        <v>3356</v>
      </c>
      <c r="AQ186" s="207" t="s">
        <v>3457</v>
      </c>
      <c r="AR186" s="207"/>
      <c r="AS186" s="207" t="s">
        <v>3459</v>
      </c>
      <c r="AT186" s="207"/>
      <c r="AU186" s="208"/>
      <c r="AV186" s="209">
        <v>41767</v>
      </c>
      <c r="AW186" s="209">
        <v>41828</v>
      </c>
      <c r="AX186" s="210" t="s">
        <v>3324</v>
      </c>
      <c r="AY186" s="210" t="s">
        <v>3311</v>
      </c>
      <c r="AZ186" s="201">
        <v>44470</v>
      </c>
      <c r="BA186" s="201">
        <v>45565</v>
      </c>
      <c r="BB186" s="210">
        <v>2</v>
      </c>
      <c r="BC186" s="210" t="s">
        <v>3325</v>
      </c>
      <c r="BD186" s="210" t="s">
        <v>3325</v>
      </c>
      <c r="BE186" s="210" t="s">
        <v>3325</v>
      </c>
      <c r="BF186" s="210" t="s">
        <v>3325</v>
      </c>
      <c r="BG186" s="210">
        <v>2</v>
      </c>
      <c r="BH186" s="210">
        <v>4</v>
      </c>
      <c r="BI186" s="210"/>
      <c r="BJ186" s="211"/>
      <c r="BK186" s="212"/>
      <c r="BL186" s="212" t="s">
        <v>3325</v>
      </c>
      <c r="BM186" s="212"/>
      <c r="BN186" s="212" t="s">
        <v>3325</v>
      </c>
      <c r="BO186" s="212"/>
      <c r="BP186" s="212"/>
      <c r="BQ186" s="211"/>
      <c r="BR186" s="213" t="s">
        <v>3533</v>
      </c>
      <c r="BS186" s="212" t="s">
        <v>3325</v>
      </c>
      <c r="BT186" s="212" t="s">
        <v>3325</v>
      </c>
      <c r="BU186" s="212"/>
      <c r="BV186" s="212"/>
      <c r="BW186" s="212"/>
      <c r="BX186" s="212"/>
      <c r="BY186" s="212"/>
      <c r="BZ186" s="212" t="s">
        <v>3325</v>
      </c>
      <c r="CA186" s="212"/>
      <c r="CB186" s="212"/>
      <c r="CC186" s="212" t="s">
        <v>3325</v>
      </c>
      <c r="CD186" s="212"/>
      <c r="CE186" s="212"/>
      <c r="CF186" s="214"/>
      <c r="CG186" s="215" t="s">
        <v>3534</v>
      </c>
      <c r="CH186" s="211"/>
      <c r="CI186" s="213"/>
      <c r="CJ186" s="213"/>
      <c r="CK186" s="213"/>
      <c r="CL186" s="213"/>
      <c r="CM186" s="213"/>
    </row>
    <row r="187" customFormat="1" customHeight="1" spans="1:91">
      <c r="A187" s="3">
        <f t="shared" si="34"/>
        <v>186</v>
      </c>
      <c r="B187" s="155" t="str">
        <f t="shared" si="35"/>
        <v>130406198501023012</v>
      </c>
      <c r="C187" s="230" t="s">
        <v>3311</v>
      </c>
      <c r="D187" s="230" t="s">
        <v>3392</v>
      </c>
      <c r="E187" s="230" t="s">
        <v>1783</v>
      </c>
      <c r="F187" s="230" t="s">
        <v>186</v>
      </c>
      <c r="G187" s="198">
        <v>0</v>
      </c>
      <c r="H187" s="198">
        <v>0</v>
      </c>
      <c r="I187" s="198">
        <f t="shared" si="36"/>
        <v>0</v>
      </c>
      <c r="J187" s="4" t="s">
        <v>782</v>
      </c>
      <c r="K187" s="4" t="s">
        <v>3454</v>
      </c>
      <c r="L187" s="6"/>
      <c r="M187" s="4"/>
      <c r="N187" s="4"/>
      <c r="O187" s="4"/>
      <c r="P187" s="4"/>
      <c r="Q187" s="4"/>
      <c r="R187" s="231" t="s">
        <v>298</v>
      </c>
      <c r="S187" s="3" t="s">
        <v>178</v>
      </c>
      <c r="T187" s="3" t="s">
        <v>3314</v>
      </c>
      <c r="U187" s="232">
        <v>42784</v>
      </c>
      <c r="V187" s="233">
        <f ca="1" t="shared" si="45"/>
        <v>9.4</v>
      </c>
      <c r="W187" s="230" t="s">
        <v>3336</v>
      </c>
      <c r="X187" s="234" t="str">
        <f t="shared" si="46"/>
        <v>男</v>
      </c>
      <c r="Y187" s="3" t="s">
        <v>3316</v>
      </c>
      <c r="Z187" s="232" t="str">
        <f t="shared" si="47"/>
        <v>1985-01-02</v>
      </c>
      <c r="AA187" s="235" t="s">
        <v>4125</v>
      </c>
      <c r="AB187" s="3" t="s">
        <v>789</v>
      </c>
      <c r="AC187" s="4" t="s">
        <v>4123</v>
      </c>
      <c r="AD187" s="247">
        <v>50009</v>
      </c>
      <c r="AE187" s="234">
        <f ca="1" t="shared" si="48"/>
        <v>41</v>
      </c>
      <c r="AF187" s="3" t="s">
        <v>3389</v>
      </c>
      <c r="AG187" s="3" t="s">
        <v>3381</v>
      </c>
      <c r="AH187" s="3">
        <v>170</v>
      </c>
      <c r="AI187" s="230" t="s">
        <v>253</v>
      </c>
      <c r="AJ187" s="3" t="s">
        <v>253</v>
      </c>
      <c r="AK187" s="230">
        <v>15028017518</v>
      </c>
      <c r="AL187" s="230">
        <v>13191736083</v>
      </c>
      <c r="AM187" s="236" t="s">
        <v>3488</v>
      </c>
      <c r="AN187" s="237">
        <v>37811</v>
      </c>
      <c r="AO187" s="236" t="s">
        <v>4126</v>
      </c>
      <c r="AP187" s="236" t="s">
        <v>253</v>
      </c>
      <c r="AQ187" s="238"/>
      <c r="AR187" s="238"/>
      <c r="AS187" s="238"/>
      <c r="AT187" s="238"/>
      <c r="AU187" s="239"/>
      <c r="AV187" s="240">
        <v>42784</v>
      </c>
      <c r="AW187" s="240">
        <v>42842</v>
      </c>
      <c r="AX187" s="241" t="s">
        <v>3324</v>
      </c>
      <c r="AY187" s="241" t="s">
        <v>3311</v>
      </c>
      <c r="AZ187" s="232">
        <v>44652</v>
      </c>
      <c r="BA187" s="232">
        <v>45382</v>
      </c>
      <c r="BB187" s="241">
        <v>2</v>
      </c>
      <c r="BC187" s="241" t="s">
        <v>3325</v>
      </c>
      <c r="BD187" s="241" t="s">
        <v>3325</v>
      </c>
      <c r="BE187" s="241" t="s">
        <v>3325</v>
      </c>
      <c r="BF187" s="241" t="s">
        <v>3325</v>
      </c>
      <c r="BG187" s="241">
        <v>1</v>
      </c>
      <c r="BH187" s="241">
        <v>2</v>
      </c>
      <c r="BI187" s="241"/>
      <c r="BJ187" s="242"/>
      <c r="BK187" s="243" t="s">
        <v>3325</v>
      </c>
      <c r="BL187" s="243"/>
      <c r="BM187" s="243"/>
      <c r="BN187" s="243"/>
      <c r="BO187" s="243"/>
      <c r="BP187" s="243"/>
      <c r="BQ187" s="242"/>
      <c r="BR187" s="244" t="s">
        <v>3468</v>
      </c>
      <c r="BS187" s="243" t="s">
        <v>3325</v>
      </c>
      <c r="BT187" s="243" t="s">
        <v>3325</v>
      </c>
      <c r="BU187" s="243"/>
      <c r="BV187" s="243"/>
      <c r="BW187" s="243"/>
      <c r="BX187" s="243" t="s">
        <v>3325</v>
      </c>
      <c r="BY187" s="243"/>
      <c r="BZ187" s="243"/>
      <c r="CA187" s="243"/>
      <c r="CB187" s="243"/>
      <c r="CC187" s="243" t="s">
        <v>3325</v>
      </c>
      <c r="CD187" s="243" t="s">
        <v>3325</v>
      </c>
      <c r="CE187" s="243"/>
      <c r="CF187" s="245"/>
      <c r="CG187" s="246"/>
      <c r="CH187" s="242"/>
      <c r="CI187" s="35"/>
      <c r="CJ187" s="35"/>
      <c r="CK187" s="35"/>
      <c r="CL187" s="35"/>
      <c r="CM187" s="35"/>
    </row>
    <row r="188" customFormat="1" customHeight="1" spans="1:91">
      <c r="A188" s="3">
        <f t="shared" si="34"/>
        <v>187</v>
      </c>
      <c r="B188" s="155" t="str">
        <f t="shared" si="35"/>
        <v>370983198101161832</v>
      </c>
      <c r="C188" s="230" t="s">
        <v>3311</v>
      </c>
      <c r="D188" s="230" t="s">
        <v>3392</v>
      </c>
      <c r="E188" s="230" t="s">
        <v>1762</v>
      </c>
      <c r="F188" s="230" t="s">
        <v>156</v>
      </c>
      <c r="G188" s="198">
        <v>0</v>
      </c>
      <c r="H188" s="198">
        <v>0</v>
      </c>
      <c r="I188" s="198">
        <f t="shared" si="36"/>
        <v>0</v>
      </c>
      <c r="J188" s="4" t="s">
        <v>782</v>
      </c>
      <c r="K188" s="4" t="s">
        <v>3454</v>
      </c>
      <c r="L188" s="6"/>
      <c r="M188" s="4"/>
      <c r="N188" s="4"/>
      <c r="O188" s="4"/>
      <c r="P188" s="4"/>
      <c r="Q188" s="4"/>
      <c r="R188" s="231" t="s">
        <v>298</v>
      </c>
      <c r="S188" s="3" t="s">
        <v>178</v>
      </c>
      <c r="T188" s="3" t="s">
        <v>3314</v>
      </c>
      <c r="U188" s="232">
        <v>42863</v>
      </c>
      <c r="V188" s="233">
        <f ca="1" t="shared" si="45"/>
        <v>9.2</v>
      </c>
      <c r="W188" s="230" t="s">
        <v>3336</v>
      </c>
      <c r="X188" s="234" t="str">
        <f t="shared" si="46"/>
        <v>男</v>
      </c>
      <c r="Y188" s="3" t="s">
        <v>3316</v>
      </c>
      <c r="Z188" s="232" t="str">
        <f t="shared" si="47"/>
        <v>1981-01-16</v>
      </c>
      <c r="AA188" s="235" t="s">
        <v>4127</v>
      </c>
      <c r="AB188" s="3" t="s">
        <v>792</v>
      </c>
      <c r="AC188" s="4" t="s">
        <v>3703</v>
      </c>
      <c r="AD188" s="247">
        <v>46607</v>
      </c>
      <c r="AE188" s="234">
        <f ca="1" t="shared" si="48"/>
        <v>45</v>
      </c>
      <c r="AF188" s="3" t="s">
        <v>3389</v>
      </c>
      <c r="AG188" s="3" t="s">
        <v>3381</v>
      </c>
      <c r="AH188" s="3">
        <v>161</v>
      </c>
      <c r="AI188" s="230" t="s">
        <v>3382</v>
      </c>
      <c r="AJ188" s="3" t="s">
        <v>3422</v>
      </c>
      <c r="AK188" s="230">
        <v>18548703209</v>
      </c>
      <c r="AL188" s="230">
        <v>15949828803</v>
      </c>
      <c r="AM188" s="236" t="s">
        <v>3488</v>
      </c>
      <c r="AN188" s="237">
        <v>44470</v>
      </c>
      <c r="AO188" s="236" t="s">
        <v>3496</v>
      </c>
      <c r="AP188" s="236" t="s">
        <v>3497</v>
      </c>
      <c r="AQ188" s="238"/>
      <c r="AR188" s="238" t="s">
        <v>4128</v>
      </c>
      <c r="AS188" s="238"/>
      <c r="AT188" s="238"/>
      <c r="AU188" s="239"/>
      <c r="AV188" s="240">
        <v>42863</v>
      </c>
      <c r="AW188" s="240">
        <v>42923</v>
      </c>
      <c r="AX188" s="241" t="s">
        <v>3324</v>
      </c>
      <c r="AY188" s="241" t="s">
        <v>3311</v>
      </c>
      <c r="AZ188" s="232">
        <v>44743</v>
      </c>
      <c r="BA188" s="232">
        <v>45473</v>
      </c>
      <c r="BB188" s="241">
        <v>2</v>
      </c>
      <c r="BC188" s="241" t="s">
        <v>3325</v>
      </c>
      <c r="BD188" s="241" t="s">
        <v>3325</v>
      </c>
      <c r="BE188" s="241" t="s">
        <v>3325</v>
      </c>
      <c r="BF188" s="241" t="s">
        <v>3325</v>
      </c>
      <c r="BG188" s="241">
        <v>1</v>
      </c>
      <c r="BH188" s="241">
        <v>2</v>
      </c>
      <c r="BI188" s="241"/>
      <c r="BJ188" s="242"/>
      <c r="BK188" s="243" t="s">
        <v>3325</v>
      </c>
      <c r="BL188" s="243"/>
      <c r="BM188" s="243" t="s">
        <v>3325</v>
      </c>
      <c r="BN188" s="243" t="s">
        <v>3325</v>
      </c>
      <c r="BO188" s="243"/>
      <c r="BP188" s="243"/>
      <c r="BQ188" s="242"/>
      <c r="BR188" s="244" t="s">
        <v>3468</v>
      </c>
      <c r="BS188" s="243" t="s">
        <v>3325</v>
      </c>
      <c r="BT188" s="243" t="s">
        <v>3325</v>
      </c>
      <c r="BU188" s="243"/>
      <c r="BV188" s="243"/>
      <c r="BW188" s="243" t="s">
        <v>3325</v>
      </c>
      <c r="BX188" s="243" t="s">
        <v>3325</v>
      </c>
      <c r="BY188" s="243"/>
      <c r="BZ188" s="243"/>
      <c r="CA188" s="243"/>
      <c r="CB188" s="243"/>
      <c r="CC188" s="243" t="s">
        <v>3325</v>
      </c>
      <c r="CD188" s="243"/>
      <c r="CE188" s="243"/>
      <c r="CF188" s="245"/>
      <c r="CG188" s="246" t="s">
        <v>3636</v>
      </c>
      <c r="CH188" s="242"/>
      <c r="CI188" s="35"/>
      <c r="CJ188" s="35"/>
      <c r="CK188" s="35"/>
      <c r="CL188" s="35"/>
      <c r="CM188" s="35"/>
    </row>
    <row r="189" customFormat="1" customHeight="1" spans="1:91">
      <c r="A189" s="3">
        <f t="shared" si="34"/>
        <v>188</v>
      </c>
      <c r="B189" s="483" t="str">
        <f t="shared" si="35"/>
        <v>150429197812103435</v>
      </c>
      <c r="C189" s="230" t="s">
        <v>3311</v>
      </c>
      <c r="D189" s="230" t="s">
        <v>3392</v>
      </c>
      <c r="E189" s="230" t="s">
        <v>4129</v>
      </c>
      <c r="F189" s="230" t="s">
        <v>187</v>
      </c>
      <c r="G189" s="198"/>
      <c r="H189" s="198"/>
      <c r="I189" s="198">
        <f t="shared" si="36"/>
        <v>0</v>
      </c>
      <c r="J189" s="4" t="s">
        <v>782</v>
      </c>
      <c r="K189" s="4" t="s">
        <v>3454</v>
      </c>
      <c r="L189" s="6"/>
      <c r="M189" s="4"/>
      <c r="N189" s="4"/>
      <c r="O189" s="4"/>
      <c r="P189" s="4"/>
      <c r="Q189" s="4"/>
      <c r="R189" s="231" t="s">
        <v>298</v>
      </c>
      <c r="S189" s="3" t="s">
        <v>178</v>
      </c>
      <c r="T189" s="3" t="s">
        <v>3314</v>
      </c>
      <c r="U189" s="232">
        <v>44617</v>
      </c>
      <c r="V189" s="233">
        <f ca="1" t="shared" si="45"/>
        <v>4.4</v>
      </c>
      <c r="W189" s="230" t="s">
        <v>3336</v>
      </c>
      <c r="X189" s="234" t="str">
        <f t="shared" si="46"/>
        <v>男</v>
      </c>
      <c r="Y189" s="3" t="s">
        <v>3316</v>
      </c>
      <c r="Z189" s="232" t="str">
        <f t="shared" si="47"/>
        <v>1978-12-10</v>
      </c>
      <c r="AA189" s="235" t="s">
        <v>4130</v>
      </c>
      <c r="AB189" s="476" t="s">
        <v>794</v>
      </c>
      <c r="AC189" s="4" t="s">
        <v>3539</v>
      </c>
      <c r="AD189" s="247">
        <v>51562</v>
      </c>
      <c r="AE189" s="234">
        <f ca="1" t="shared" si="48"/>
        <v>48</v>
      </c>
      <c r="AF189" s="3" t="s">
        <v>3389</v>
      </c>
      <c r="AG189" s="3" t="s">
        <v>3381</v>
      </c>
      <c r="AH189" s="3">
        <v>170</v>
      </c>
      <c r="AI189" s="230"/>
      <c r="AJ189" s="3" t="s">
        <v>3438</v>
      </c>
      <c r="AK189" s="230">
        <v>13754164156</v>
      </c>
      <c r="AL189" s="230">
        <v>13754164156</v>
      </c>
      <c r="AM189" s="236" t="s">
        <v>3368</v>
      </c>
      <c r="AN189" s="237">
        <v>45108</v>
      </c>
      <c r="AO189" s="236" t="s">
        <v>3501</v>
      </c>
      <c r="AP189" s="236" t="s">
        <v>3370</v>
      </c>
      <c r="AQ189" s="238"/>
      <c r="AR189" s="238" t="s">
        <v>4131</v>
      </c>
      <c r="AS189" s="238"/>
      <c r="AT189" s="238" t="s">
        <v>3467</v>
      </c>
      <c r="AU189" s="239"/>
      <c r="AV189" s="240">
        <v>44617</v>
      </c>
      <c r="AW189" s="240">
        <v>44675</v>
      </c>
      <c r="AX189" s="241" t="s">
        <v>3324</v>
      </c>
      <c r="AY189" s="241" t="s">
        <v>3311</v>
      </c>
      <c r="AZ189" s="232">
        <v>44617</v>
      </c>
      <c r="BA189" s="232">
        <v>45747</v>
      </c>
      <c r="BB189" s="241">
        <v>2</v>
      </c>
      <c r="BC189" s="241" t="s">
        <v>3325</v>
      </c>
      <c r="BD189" s="241" t="s">
        <v>3325</v>
      </c>
      <c r="BE189" s="241" t="s">
        <v>3325</v>
      </c>
      <c r="BF189" s="241" t="s">
        <v>3325</v>
      </c>
      <c r="BG189" s="241">
        <v>0</v>
      </c>
      <c r="BH189" s="241">
        <v>0</v>
      </c>
      <c r="BI189" s="241"/>
      <c r="BJ189" s="242"/>
      <c r="BK189" s="243" t="s">
        <v>3325</v>
      </c>
      <c r="BL189" s="243"/>
      <c r="BM189" s="243" t="s">
        <v>3325</v>
      </c>
      <c r="BN189" s="243" t="s">
        <v>3325</v>
      </c>
      <c r="BO189" s="243"/>
      <c r="BP189" s="243"/>
      <c r="BQ189" s="242"/>
      <c r="BR189" s="244" t="s">
        <v>3808</v>
      </c>
      <c r="BS189" s="243" t="s">
        <v>3325</v>
      </c>
      <c r="BT189" s="243" t="s">
        <v>3325</v>
      </c>
      <c r="BU189" s="243" t="s">
        <v>3325</v>
      </c>
      <c r="BV189" s="243" t="s">
        <v>3325</v>
      </c>
      <c r="BW189" s="243" t="s">
        <v>3325</v>
      </c>
      <c r="BX189" s="243" t="s">
        <v>3325</v>
      </c>
      <c r="BY189" s="243"/>
      <c r="BZ189" s="243" t="s">
        <v>3325</v>
      </c>
      <c r="CA189" s="243"/>
      <c r="CB189" s="243"/>
      <c r="CC189" s="243"/>
      <c r="CD189" s="243"/>
      <c r="CE189" s="243"/>
      <c r="CF189" s="245" t="s">
        <v>3492</v>
      </c>
      <c r="CG189" s="246"/>
      <c r="CH189" s="242"/>
      <c r="CI189" s="35"/>
      <c r="CJ189" s="35"/>
      <c r="CK189" s="35"/>
      <c r="CL189" s="35"/>
      <c r="CM189" s="35"/>
    </row>
    <row r="190" s="157" customFormat="1" customHeight="1" spans="1:91">
      <c r="A190" s="198">
        <f t="shared" si="34"/>
        <v>189</v>
      </c>
      <c r="B190" s="198" t="str">
        <f t="shared" si="35"/>
        <v>140212197011181839</v>
      </c>
      <c r="C190" s="198" t="s">
        <v>3311</v>
      </c>
      <c r="D190" s="198" t="s">
        <v>3392</v>
      </c>
      <c r="E190" s="198" t="s">
        <v>1696</v>
      </c>
      <c r="F190" s="198" t="s">
        <v>205</v>
      </c>
      <c r="G190" s="198">
        <v>2251.8</v>
      </c>
      <c r="H190" s="198">
        <v>0</v>
      </c>
      <c r="I190" s="198">
        <f t="shared" si="36"/>
        <v>2251.8</v>
      </c>
      <c r="J190" s="199" t="s">
        <v>782</v>
      </c>
      <c r="K190" s="199" t="s">
        <v>4132</v>
      </c>
      <c r="L190" s="6"/>
      <c r="M190" s="199" t="s">
        <v>3335</v>
      </c>
      <c r="N190" s="199"/>
      <c r="O190" s="199"/>
      <c r="P190" s="199"/>
      <c r="Q190" s="199"/>
      <c r="R190" s="200" t="s">
        <v>298</v>
      </c>
      <c r="S190" s="198" t="s">
        <v>178</v>
      </c>
      <c r="T190" s="198" t="s">
        <v>3314</v>
      </c>
      <c r="U190" s="201">
        <v>41337</v>
      </c>
      <c r="V190" s="202">
        <f ca="1" t="shared" si="45"/>
        <v>13.3</v>
      </c>
      <c r="W190" s="198" t="s">
        <v>3336</v>
      </c>
      <c r="X190" s="198" t="str">
        <f t="shared" si="46"/>
        <v>男</v>
      </c>
      <c r="Y190" s="198" t="s">
        <v>3316</v>
      </c>
      <c r="Z190" s="201" t="str">
        <f t="shared" si="47"/>
        <v>1970-11-18</v>
      </c>
      <c r="AA190" s="204" t="s">
        <v>4133</v>
      </c>
      <c r="AB190" s="198" t="s">
        <v>796</v>
      </c>
      <c r="AC190" s="199" t="s">
        <v>4134</v>
      </c>
      <c r="AD190" s="205">
        <v>46210</v>
      </c>
      <c r="AE190" s="198">
        <f ca="1" t="shared" si="48"/>
        <v>56</v>
      </c>
      <c r="AF190" s="198" t="s">
        <v>3389</v>
      </c>
      <c r="AG190" s="198" t="s">
        <v>3381</v>
      </c>
      <c r="AH190" s="198">
        <v>170</v>
      </c>
      <c r="AI190" s="198" t="s">
        <v>253</v>
      </c>
      <c r="AJ190" s="198" t="s">
        <v>3422</v>
      </c>
      <c r="AK190" s="198">
        <v>15149733363</v>
      </c>
      <c r="AL190" s="198">
        <v>15352008756</v>
      </c>
      <c r="AM190" s="199" t="s">
        <v>3403</v>
      </c>
      <c r="AN190" s="206">
        <v>37622</v>
      </c>
      <c r="AO190" s="199" t="s">
        <v>4135</v>
      </c>
      <c r="AP190" s="199" t="s">
        <v>3782</v>
      </c>
      <c r="AQ190" s="207"/>
      <c r="AR190" s="207" t="s">
        <v>4131</v>
      </c>
      <c r="AS190" s="207"/>
      <c r="AT190" s="207"/>
      <c r="AU190" s="208"/>
      <c r="AV190" s="209">
        <v>41337</v>
      </c>
      <c r="AW190" s="209">
        <v>41398</v>
      </c>
      <c r="AX190" s="210" t="s">
        <v>3324</v>
      </c>
      <c r="AY190" s="210" t="s">
        <v>3311</v>
      </c>
      <c r="AZ190" s="201">
        <v>44743</v>
      </c>
      <c r="BA190" s="201">
        <v>45838</v>
      </c>
      <c r="BB190" s="210">
        <v>2</v>
      </c>
      <c r="BC190" s="210" t="s">
        <v>3325</v>
      </c>
      <c r="BD190" s="210" t="s">
        <v>3325</v>
      </c>
      <c r="BE190" s="210" t="s">
        <v>3325</v>
      </c>
      <c r="BF190" s="210" t="s">
        <v>3325</v>
      </c>
      <c r="BG190" s="210">
        <v>2</v>
      </c>
      <c r="BH190" s="210">
        <v>4</v>
      </c>
      <c r="BI190" s="210"/>
      <c r="BJ190" s="211"/>
      <c r="BK190" s="212"/>
      <c r="BL190" s="212" t="s">
        <v>3325</v>
      </c>
      <c r="BM190" s="212" t="s">
        <v>3325</v>
      </c>
      <c r="BN190" s="212" t="s">
        <v>3325</v>
      </c>
      <c r="BO190" s="212"/>
      <c r="BP190" s="212"/>
      <c r="BQ190" s="211"/>
      <c r="BR190" s="213" t="s">
        <v>3406</v>
      </c>
      <c r="BS190" s="212" t="s">
        <v>3325</v>
      </c>
      <c r="BT190" s="212" t="s">
        <v>3325</v>
      </c>
      <c r="BU190" s="212"/>
      <c r="BV190" s="212"/>
      <c r="BW190" s="212"/>
      <c r="BX190" s="212" t="s">
        <v>3325</v>
      </c>
      <c r="BY190" s="212"/>
      <c r="BZ190" s="212" t="s">
        <v>3325</v>
      </c>
      <c r="CA190" s="212"/>
      <c r="CB190" s="212"/>
      <c r="CC190" s="212" t="s">
        <v>3325</v>
      </c>
      <c r="CD190" s="212"/>
      <c r="CE190" s="212"/>
      <c r="CF190" s="214"/>
      <c r="CG190" s="215"/>
      <c r="CH190" s="211"/>
      <c r="CI190" s="213"/>
      <c r="CJ190" s="213"/>
      <c r="CK190" s="213"/>
      <c r="CL190" s="213"/>
      <c r="CM190" s="213"/>
    </row>
    <row r="191" customFormat="1" customHeight="1" spans="1:91">
      <c r="A191" s="3">
        <f t="shared" si="34"/>
        <v>190</v>
      </c>
      <c r="B191" s="155" t="str">
        <f t="shared" si="35"/>
        <v>150927199312055717</v>
      </c>
      <c r="C191" s="230" t="s">
        <v>3311</v>
      </c>
      <c r="D191" s="230" t="s">
        <v>3392</v>
      </c>
      <c r="E191" s="230" t="s">
        <v>1701</v>
      </c>
      <c r="F191" s="230" t="s">
        <v>798</v>
      </c>
      <c r="G191" s="198">
        <v>0</v>
      </c>
      <c r="H191" s="198">
        <v>0</v>
      </c>
      <c r="I191" s="198">
        <f t="shared" si="36"/>
        <v>0</v>
      </c>
      <c r="J191" s="4" t="s">
        <v>782</v>
      </c>
      <c r="K191" s="4" t="s">
        <v>3476</v>
      </c>
      <c r="L191" s="6"/>
      <c r="M191" s="4"/>
      <c r="N191" s="4"/>
      <c r="O191" s="4"/>
      <c r="P191" s="4"/>
      <c r="Q191" s="4"/>
      <c r="R191" s="231" t="s">
        <v>298</v>
      </c>
      <c r="S191" s="3"/>
      <c r="T191" s="3" t="s">
        <v>3314</v>
      </c>
      <c r="U191" s="232">
        <v>43042</v>
      </c>
      <c r="V191" s="233">
        <f ca="1" t="shared" si="45"/>
        <v>8.7</v>
      </c>
      <c r="W191" s="230" t="s">
        <v>3336</v>
      </c>
      <c r="X191" s="234" t="str">
        <f t="shared" si="46"/>
        <v>男</v>
      </c>
      <c r="Y191" s="3" t="s">
        <v>3316</v>
      </c>
      <c r="Z191" s="232" t="str">
        <f t="shared" si="47"/>
        <v>1993-12-05</v>
      </c>
      <c r="AA191" s="235" t="s">
        <v>4136</v>
      </c>
      <c r="AB191" s="3" t="s">
        <v>799</v>
      </c>
      <c r="AC191" s="4" t="s">
        <v>3456</v>
      </c>
      <c r="AD191" s="247">
        <v>47428</v>
      </c>
      <c r="AE191" s="234">
        <f ca="1" t="shared" si="48"/>
        <v>33</v>
      </c>
      <c r="AF191" s="3" t="s">
        <v>3389</v>
      </c>
      <c r="AG191" s="3" t="s">
        <v>3381</v>
      </c>
      <c r="AH191" s="3">
        <v>178</v>
      </c>
      <c r="AI191" s="230" t="s">
        <v>3382</v>
      </c>
      <c r="AJ191" s="3" t="s">
        <v>253</v>
      </c>
      <c r="AK191" s="230">
        <v>15804817284</v>
      </c>
      <c r="AL191" s="230">
        <v>18547736107</v>
      </c>
      <c r="AM191" s="236" t="s">
        <v>3318</v>
      </c>
      <c r="AN191" s="237">
        <v>42917</v>
      </c>
      <c r="AO191" s="236" t="s">
        <v>3577</v>
      </c>
      <c r="AP191" s="236" t="s">
        <v>3356</v>
      </c>
      <c r="AQ191" s="238" t="s">
        <v>4137</v>
      </c>
      <c r="AR191" s="238" t="s">
        <v>4138</v>
      </c>
      <c r="AS191" s="238" t="s">
        <v>4139</v>
      </c>
      <c r="AT191" s="238"/>
      <c r="AU191" s="239"/>
      <c r="AV191" s="240">
        <v>43041</v>
      </c>
      <c r="AW191" s="240">
        <v>43101</v>
      </c>
      <c r="AX191" s="241" t="s">
        <v>3324</v>
      </c>
      <c r="AY191" s="241" t="s">
        <v>3311</v>
      </c>
      <c r="AZ191" s="232">
        <v>44927</v>
      </c>
      <c r="BA191" s="232">
        <v>45322</v>
      </c>
      <c r="BB191" s="241">
        <v>2</v>
      </c>
      <c r="BC191" s="241" t="s">
        <v>3325</v>
      </c>
      <c r="BD191" s="241" t="s">
        <v>3325</v>
      </c>
      <c r="BE191" s="241" t="s">
        <v>3325</v>
      </c>
      <c r="BF191" s="241" t="s">
        <v>3325</v>
      </c>
      <c r="BG191" s="241">
        <v>1</v>
      </c>
      <c r="BH191" s="241">
        <v>2</v>
      </c>
      <c r="BI191" s="241"/>
      <c r="BJ191" s="242"/>
      <c r="BK191" s="243"/>
      <c r="BL191" s="243" t="s">
        <v>3325</v>
      </c>
      <c r="BM191" s="243" t="s">
        <v>3325</v>
      </c>
      <c r="BN191" s="243" t="s">
        <v>3325</v>
      </c>
      <c r="BO191" s="243"/>
      <c r="BP191" s="243"/>
      <c r="BQ191" s="242"/>
      <c r="BR191" s="244" t="s">
        <v>3468</v>
      </c>
      <c r="BS191" s="243" t="s">
        <v>3325</v>
      </c>
      <c r="BT191" s="243" t="s">
        <v>3325</v>
      </c>
      <c r="BU191" s="243"/>
      <c r="BV191" s="243"/>
      <c r="BW191" s="243" t="s">
        <v>3325</v>
      </c>
      <c r="BX191" s="243"/>
      <c r="BY191" s="243"/>
      <c r="BZ191" s="243"/>
      <c r="CA191" s="243"/>
      <c r="CB191" s="243"/>
      <c r="CC191" s="243" t="s">
        <v>3325</v>
      </c>
      <c r="CD191" s="243"/>
      <c r="CE191" s="243"/>
      <c r="CF191" s="245"/>
      <c r="CG191" s="246"/>
      <c r="CH191" s="242"/>
      <c r="CI191" s="35"/>
      <c r="CJ191" s="35"/>
      <c r="CK191" s="35"/>
      <c r="CL191" s="35"/>
      <c r="CM191" s="35"/>
    </row>
    <row r="192" customFormat="1" customHeight="1" spans="1:91">
      <c r="A192" s="3">
        <f t="shared" si="34"/>
        <v>191</v>
      </c>
      <c r="B192" s="155" t="str">
        <f t="shared" si="35"/>
        <v>142230199506140020</v>
      </c>
      <c r="C192" s="230" t="s">
        <v>3311</v>
      </c>
      <c r="D192" s="230" t="s">
        <v>3392</v>
      </c>
      <c r="E192" s="230" t="s">
        <v>1698</v>
      </c>
      <c r="F192" s="230" t="s">
        <v>801</v>
      </c>
      <c r="G192" s="198">
        <v>1200</v>
      </c>
      <c r="H192" s="198">
        <v>0</v>
      </c>
      <c r="I192" s="198">
        <f t="shared" si="36"/>
        <v>1200</v>
      </c>
      <c r="J192" s="4" t="s">
        <v>782</v>
      </c>
      <c r="K192" s="4" t="s">
        <v>3485</v>
      </c>
      <c r="L192" s="6">
        <v>44470</v>
      </c>
      <c r="M192" s="251" t="s">
        <v>47</v>
      </c>
      <c r="N192" s="4">
        <v>100</v>
      </c>
      <c r="O192" s="4" t="s">
        <v>51</v>
      </c>
      <c r="P192" s="4" t="s">
        <v>49</v>
      </c>
      <c r="Q192" s="4"/>
      <c r="R192" s="231" t="s">
        <v>298</v>
      </c>
      <c r="S192" s="3"/>
      <c r="T192" s="3" t="s">
        <v>3314</v>
      </c>
      <c r="U192" s="232">
        <v>43292</v>
      </c>
      <c r="V192" s="233">
        <f ca="1" t="shared" si="45"/>
        <v>8</v>
      </c>
      <c r="W192" s="230" t="s">
        <v>3336</v>
      </c>
      <c r="X192" s="234" t="str">
        <f t="shared" si="46"/>
        <v>女</v>
      </c>
      <c r="Y192" s="3" t="s">
        <v>3316</v>
      </c>
      <c r="Z192" s="232" t="str">
        <f t="shared" si="47"/>
        <v>1995-06-14</v>
      </c>
      <c r="AA192" s="235" t="s">
        <v>4140</v>
      </c>
      <c r="AB192" s="3" t="s">
        <v>802</v>
      </c>
      <c r="AC192" s="4" t="s">
        <v>4141</v>
      </c>
      <c r="AD192" s="247">
        <v>44932</v>
      </c>
      <c r="AE192" s="234">
        <f ca="1" t="shared" si="48"/>
        <v>31</v>
      </c>
      <c r="AF192" s="3" t="s">
        <v>3389</v>
      </c>
      <c r="AG192" s="3" t="s">
        <v>3381</v>
      </c>
      <c r="AH192" s="3">
        <v>160</v>
      </c>
      <c r="AI192" s="230" t="s">
        <v>253</v>
      </c>
      <c r="AJ192" s="3" t="s">
        <v>253</v>
      </c>
      <c r="AK192" s="230">
        <v>18834054460</v>
      </c>
      <c r="AL192" s="230">
        <v>13623407778</v>
      </c>
      <c r="AM192" s="236" t="s">
        <v>3368</v>
      </c>
      <c r="AN192" s="237">
        <v>42917</v>
      </c>
      <c r="AO192" s="236" t="s">
        <v>4142</v>
      </c>
      <c r="AP192" s="236" t="s">
        <v>4143</v>
      </c>
      <c r="AQ192" s="238"/>
      <c r="AR192" s="238"/>
      <c r="AS192" s="238"/>
      <c r="AT192" s="238"/>
      <c r="AU192" s="239"/>
      <c r="AV192" s="240">
        <v>43292</v>
      </c>
      <c r="AW192" s="240">
        <v>43353</v>
      </c>
      <c r="AX192" s="241" t="s">
        <v>3324</v>
      </c>
      <c r="AY192" s="241" t="s">
        <v>3311</v>
      </c>
      <c r="AZ192" s="232">
        <v>44470</v>
      </c>
      <c r="BA192" s="232">
        <v>45199</v>
      </c>
      <c r="BB192" s="241">
        <v>2</v>
      </c>
      <c r="BC192" s="241" t="s">
        <v>3325</v>
      </c>
      <c r="BD192" s="241" t="s">
        <v>3325</v>
      </c>
      <c r="BE192" s="241" t="s">
        <v>3325</v>
      </c>
      <c r="BF192" s="241" t="s">
        <v>3325</v>
      </c>
      <c r="BG192" s="241">
        <v>1</v>
      </c>
      <c r="BH192" s="241">
        <v>2</v>
      </c>
      <c r="BI192" s="241"/>
      <c r="BJ192" s="242"/>
      <c r="BK192" s="243"/>
      <c r="BL192" s="243"/>
      <c r="BM192" s="243" t="s">
        <v>3325</v>
      </c>
      <c r="BN192" s="243" t="s">
        <v>3325</v>
      </c>
      <c r="BO192" s="243"/>
      <c r="BP192" s="243"/>
      <c r="BQ192" s="242"/>
      <c r="BR192" s="244" t="s">
        <v>3507</v>
      </c>
      <c r="BS192" s="243" t="s">
        <v>3325</v>
      </c>
      <c r="BT192" s="243" t="s">
        <v>3325</v>
      </c>
      <c r="BU192" s="243"/>
      <c r="BV192" s="243"/>
      <c r="BW192" s="243" t="s">
        <v>3325</v>
      </c>
      <c r="BX192" s="243"/>
      <c r="BY192" s="243"/>
      <c r="BZ192" s="243"/>
      <c r="CA192" s="243"/>
      <c r="CB192" s="243" t="s">
        <v>3325</v>
      </c>
      <c r="CC192" s="243" t="s">
        <v>3325</v>
      </c>
      <c r="CD192" s="243"/>
      <c r="CE192" s="243"/>
      <c r="CF192" s="245" t="s">
        <v>4144</v>
      </c>
      <c r="CG192" s="246"/>
      <c r="CH192" s="242"/>
      <c r="CI192" s="35"/>
      <c r="CJ192" s="35"/>
      <c r="CK192" s="35"/>
      <c r="CL192" s="35"/>
      <c r="CM192" s="35"/>
    </row>
    <row r="193" customFormat="1" customHeight="1" spans="1:91">
      <c r="A193" s="3">
        <f t="shared" si="34"/>
        <v>192</v>
      </c>
      <c r="B193" s="155" t="str">
        <f t="shared" si="35"/>
        <v>132222197110013032</v>
      </c>
      <c r="C193" s="230" t="s">
        <v>3311</v>
      </c>
      <c r="D193" s="230" t="s">
        <v>3392</v>
      </c>
      <c r="E193" s="230" t="s">
        <v>1714</v>
      </c>
      <c r="F193" s="230" t="s">
        <v>804</v>
      </c>
      <c r="G193" s="198">
        <v>0</v>
      </c>
      <c r="H193" s="198">
        <v>0</v>
      </c>
      <c r="I193" s="198">
        <f t="shared" si="36"/>
        <v>0</v>
      </c>
      <c r="J193" s="4" t="s">
        <v>782</v>
      </c>
      <c r="K193" s="4" t="s">
        <v>3493</v>
      </c>
      <c r="L193" s="6"/>
      <c r="M193" s="4"/>
      <c r="N193" s="4"/>
      <c r="O193" s="4"/>
      <c r="P193" s="4"/>
      <c r="Q193" s="4"/>
      <c r="R193" s="231" t="s">
        <v>312</v>
      </c>
      <c r="S193" s="3"/>
      <c r="T193" s="3" t="s">
        <v>3314</v>
      </c>
      <c r="U193" s="232">
        <v>41324</v>
      </c>
      <c r="V193" s="233">
        <f ca="1" t="shared" si="45"/>
        <v>13.4</v>
      </c>
      <c r="W193" s="230" t="s">
        <v>3336</v>
      </c>
      <c r="X193" s="234" t="str">
        <f t="shared" si="46"/>
        <v>男</v>
      </c>
      <c r="Y193" s="3" t="s">
        <v>3316</v>
      </c>
      <c r="Z193" s="232" t="str">
        <f t="shared" si="47"/>
        <v>1971-10-01</v>
      </c>
      <c r="AA193" s="235" t="s">
        <v>4145</v>
      </c>
      <c r="AB193" s="3" t="s">
        <v>805</v>
      </c>
      <c r="AC193" s="4" t="s">
        <v>3505</v>
      </c>
      <c r="AD193" s="247">
        <v>49259</v>
      </c>
      <c r="AE193" s="234">
        <f ca="1" t="shared" si="48"/>
        <v>55</v>
      </c>
      <c r="AF193" s="3" t="s">
        <v>3389</v>
      </c>
      <c r="AG193" s="3" t="s">
        <v>3381</v>
      </c>
      <c r="AH193" s="3">
        <v>169</v>
      </c>
      <c r="AI193" s="230" t="s">
        <v>253</v>
      </c>
      <c r="AJ193" s="3" t="s">
        <v>253</v>
      </c>
      <c r="AK193" s="230">
        <v>15369985899</v>
      </c>
      <c r="AL193" s="230">
        <v>15832935660</v>
      </c>
      <c r="AM193" s="236" t="s">
        <v>3518</v>
      </c>
      <c r="AN193" s="237">
        <v>32874</v>
      </c>
      <c r="AO193" s="236" t="s">
        <v>4146</v>
      </c>
      <c r="AP193" s="236" t="s">
        <v>253</v>
      </c>
      <c r="AQ193" s="238"/>
      <c r="AR193" s="238"/>
      <c r="AS193" s="238"/>
      <c r="AT193" s="238"/>
      <c r="AU193" s="239"/>
      <c r="AV193" s="240">
        <v>41324</v>
      </c>
      <c r="AW193" s="240">
        <v>41383</v>
      </c>
      <c r="AX193" s="241" t="s">
        <v>3324</v>
      </c>
      <c r="AY193" s="241" t="s">
        <v>3311</v>
      </c>
      <c r="AZ193" s="232">
        <v>44743</v>
      </c>
      <c r="BA193" s="232">
        <v>45473</v>
      </c>
      <c r="BB193" s="241">
        <v>2</v>
      </c>
      <c r="BC193" s="241" t="s">
        <v>3325</v>
      </c>
      <c r="BD193" s="241" t="s">
        <v>3325</v>
      </c>
      <c r="BE193" s="241" t="s">
        <v>3325</v>
      </c>
      <c r="BF193" s="241" t="s">
        <v>3325</v>
      </c>
      <c r="BG193" s="241">
        <v>2</v>
      </c>
      <c r="BH193" s="241">
        <v>4</v>
      </c>
      <c r="BI193" s="241"/>
      <c r="BJ193" s="242"/>
      <c r="BK193" s="243" t="s">
        <v>3325</v>
      </c>
      <c r="BL193" s="243"/>
      <c r="BM193" s="243"/>
      <c r="BN193" s="243" t="s">
        <v>3325</v>
      </c>
      <c r="BO193" s="243"/>
      <c r="BP193" s="243"/>
      <c r="BQ193" s="242"/>
      <c r="BR193" s="244" t="s">
        <v>3406</v>
      </c>
      <c r="BS193" s="243" t="s">
        <v>3325</v>
      </c>
      <c r="BT193" s="243" t="s">
        <v>3325</v>
      </c>
      <c r="BU193" s="243"/>
      <c r="BV193" s="243"/>
      <c r="BW193" s="243"/>
      <c r="BX193" s="243" t="s">
        <v>3325</v>
      </c>
      <c r="BY193" s="243"/>
      <c r="BZ193" s="243"/>
      <c r="CA193" s="243"/>
      <c r="CB193" s="243"/>
      <c r="CC193" s="243" t="s">
        <v>3325</v>
      </c>
      <c r="CD193" s="243"/>
      <c r="CE193" s="243"/>
      <c r="CF193" s="245"/>
      <c r="CG193" s="246"/>
      <c r="CH193" s="242"/>
      <c r="CI193" s="35"/>
      <c r="CJ193" s="35"/>
      <c r="CK193" s="35"/>
      <c r="CL193" s="35"/>
      <c r="CM193" s="35"/>
    </row>
    <row r="194" customFormat="1" customHeight="1" spans="1:91">
      <c r="A194" s="3">
        <f t="shared" ref="A194:A257" si="49">IF(B194="","",ROW()-1)</f>
        <v>193</v>
      </c>
      <c r="B194" s="483" t="str">
        <f t="shared" ref="B194:B257" si="50">IF(AB194="","",AB194)</f>
        <v>21120319770917051X</v>
      </c>
      <c r="C194" s="230" t="s">
        <v>3311</v>
      </c>
      <c r="D194" s="230" t="s">
        <v>3392</v>
      </c>
      <c r="E194" s="230" t="s">
        <v>4147</v>
      </c>
      <c r="F194" s="230" t="s">
        <v>807</v>
      </c>
      <c r="G194" s="198"/>
      <c r="H194" s="198"/>
      <c r="I194" s="198">
        <f t="shared" ref="I194:I257" si="51">G194+H194</f>
        <v>0</v>
      </c>
      <c r="J194" s="4" t="s">
        <v>782</v>
      </c>
      <c r="K194" s="4" t="s">
        <v>3535</v>
      </c>
      <c r="L194" s="6"/>
      <c r="M194" s="4"/>
      <c r="N194" s="4"/>
      <c r="O194" s="4"/>
      <c r="P194" s="4"/>
      <c r="Q194" s="4"/>
      <c r="R194" s="231" t="s">
        <v>312</v>
      </c>
      <c r="S194" s="3"/>
      <c r="T194" s="3" t="s">
        <v>3314</v>
      </c>
      <c r="U194" s="232">
        <v>44701</v>
      </c>
      <c r="V194" s="233">
        <f ca="1" t="shared" si="45"/>
        <v>4.1</v>
      </c>
      <c r="W194" s="230" t="s">
        <v>3336</v>
      </c>
      <c r="X194" s="234" t="str">
        <f t="shared" si="46"/>
        <v>男</v>
      </c>
      <c r="Y194" s="3" t="s">
        <v>3316</v>
      </c>
      <c r="Z194" s="232" t="str">
        <f t="shared" si="47"/>
        <v>1977-09-17</v>
      </c>
      <c r="AA194" s="235" t="s">
        <v>4148</v>
      </c>
      <c r="AB194" s="476" t="s">
        <v>808</v>
      </c>
      <c r="AC194" s="4" t="s">
        <v>4149</v>
      </c>
      <c r="AD194" s="247">
        <v>46017</v>
      </c>
      <c r="AE194" s="234">
        <f ca="1" t="shared" si="48"/>
        <v>49</v>
      </c>
      <c r="AF194" s="3" t="s">
        <v>3380</v>
      </c>
      <c r="AG194" s="3" t="s">
        <v>3381</v>
      </c>
      <c r="AH194" s="3">
        <v>178</v>
      </c>
      <c r="AI194" s="230" t="s">
        <v>3382</v>
      </c>
      <c r="AJ194" s="3"/>
      <c r="AK194" s="230">
        <v>15642097211</v>
      </c>
      <c r="AL194" s="230">
        <v>13941016291</v>
      </c>
      <c r="AM194" s="236" t="s">
        <v>3318</v>
      </c>
      <c r="AN194" s="237" t="s">
        <v>4150</v>
      </c>
      <c r="AO194" s="236" t="s">
        <v>4151</v>
      </c>
      <c r="AP194" s="236" t="s">
        <v>3390</v>
      </c>
      <c r="AQ194" s="238"/>
      <c r="AR194" s="238"/>
      <c r="AS194" s="238"/>
      <c r="AT194" s="238" t="s">
        <v>3503</v>
      </c>
      <c r="AU194" s="239"/>
      <c r="AV194" s="240">
        <v>44701</v>
      </c>
      <c r="AW194" s="240">
        <v>44761</v>
      </c>
      <c r="AX194" s="241" t="s">
        <v>3324</v>
      </c>
      <c r="AY194" s="241" t="s">
        <v>3311</v>
      </c>
      <c r="AZ194" s="232">
        <v>44701</v>
      </c>
      <c r="BA194" s="232">
        <v>45107</v>
      </c>
      <c r="BB194" s="241">
        <v>2</v>
      </c>
      <c r="BC194" s="241" t="s">
        <v>3325</v>
      </c>
      <c r="BD194" s="241" t="s">
        <v>3325</v>
      </c>
      <c r="BE194" s="241" t="s">
        <v>3325</v>
      </c>
      <c r="BF194" s="241" t="s">
        <v>3325</v>
      </c>
      <c r="BG194" s="241">
        <v>0</v>
      </c>
      <c r="BH194" s="241">
        <v>0</v>
      </c>
      <c r="BI194" s="241"/>
      <c r="BJ194" s="242"/>
      <c r="BK194" s="243"/>
      <c r="BL194" s="243"/>
      <c r="BM194" s="243"/>
      <c r="BN194" s="243" t="s">
        <v>3325</v>
      </c>
      <c r="BO194" s="243"/>
      <c r="BP194" s="243"/>
      <c r="BQ194" s="242"/>
      <c r="BR194" s="244" t="s">
        <v>3557</v>
      </c>
      <c r="BS194" s="243" t="s">
        <v>3325</v>
      </c>
      <c r="BT194" s="243" t="s">
        <v>3325</v>
      </c>
      <c r="BU194" s="243" t="s">
        <v>3325</v>
      </c>
      <c r="BV194" s="243" t="s">
        <v>3325</v>
      </c>
      <c r="BW194" s="243" t="s">
        <v>3325</v>
      </c>
      <c r="BX194" s="243" t="s">
        <v>3325</v>
      </c>
      <c r="BY194" s="243"/>
      <c r="BZ194" s="243"/>
      <c r="CA194" s="243"/>
      <c r="CB194" s="243"/>
      <c r="CC194" s="243"/>
      <c r="CD194" s="243"/>
      <c r="CE194" s="243"/>
      <c r="CF194" s="245" t="s">
        <v>3492</v>
      </c>
      <c r="CG194" s="246"/>
      <c r="CH194" s="242"/>
      <c r="CI194" s="35"/>
      <c r="CJ194" s="35"/>
      <c r="CK194" s="35"/>
      <c r="CL194" s="35"/>
      <c r="CM194" s="35"/>
    </row>
    <row r="195" customFormat="1" customHeight="1" spans="1:91">
      <c r="A195" s="3">
        <f t="shared" si="49"/>
        <v>194</v>
      </c>
      <c r="B195" s="155" t="str">
        <f t="shared" si="50"/>
        <v>15272319850604091X</v>
      </c>
      <c r="C195" s="230" t="s">
        <v>3311</v>
      </c>
      <c r="D195" s="230" t="s">
        <v>3392</v>
      </c>
      <c r="E195" s="230" t="s">
        <v>4152</v>
      </c>
      <c r="F195" s="230" t="s">
        <v>810</v>
      </c>
      <c r="G195" s="198"/>
      <c r="H195" s="198"/>
      <c r="I195" s="198">
        <f t="shared" si="51"/>
        <v>0</v>
      </c>
      <c r="J195" s="4" t="s">
        <v>782</v>
      </c>
      <c r="K195" s="4" t="s">
        <v>3535</v>
      </c>
      <c r="L195" s="6"/>
      <c r="M195" s="4"/>
      <c r="N195" s="4"/>
      <c r="O195" s="4"/>
      <c r="P195" s="4"/>
      <c r="Q195" s="4"/>
      <c r="R195" s="231" t="s">
        <v>312</v>
      </c>
      <c r="S195" s="3"/>
      <c r="T195" s="3" t="s">
        <v>3314</v>
      </c>
      <c r="U195" s="232">
        <v>44918</v>
      </c>
      <c r="V195" s="233">
        <f ca="1" t="shared" si="45"/>
        <v>3.5</v>
      </c>
      <c r="W195" s="230" t="s">
        <v>3336</v>
      </c>
      <c r="X195" s="234" t="str">
        <f t="shared" si="46"/>
        <v>男</v>
      </c>
      <c r="Y195" s="3" t="s">
        <v>3638</v>
      </c>
      <c r="Z195" s="232" t="str">
        <f t="shared" si="47"/>
        <v>1985-06-04</v>
      </c>
      <c r="AA195" s="235" t="s">
        <v>4153</v>
      </c>
      <c r="AB195" s="3" t="s">
        <v>811</v>
      </c>
      <c r="AC195" s="4" t="s">
        <v>3456</v>
      </c>
      <c r="AD195" s="247">
        <v>51610</v>
      </c>
      <c r="AE195" s="234">
        <f ca="1" t="shared" si="48"/>
        <v>41</v>
      </c>
      <c r="AF195" s="3" t="s">
        <v>3389</v>
      </c>
      <c r="AG195" s="3" t="s">
        <v>3381</v>
      </c>
      <c r="AH195" s="3">
        <v>165</v>
      </c>
      <c r="AI195" s="230" t="s">
        <v>3382</v>
      </c>
      <c r="AJ195" s="3" t="s">
        <v>3422</v>
      </c>
      <c r="AK195" s="230">
        <v>15149598605</v>
      </c>
      <c r="AL195" s="230">
        <v>15204775165</v>
      </c>
      <c r="AM195" s="236" t="s">
        <v>3368</v>
      </c>
      <c r="AN195" s="237" t="s">
        <v>4154</v>
      </c>
      <c r="AO195" s="236" t="s">
        <v>4155</v>
      </c>
      <c r="AP195" s="236" t="s">
        <v>4156</v>
      </c>
      <c r="AQ195" s="238"/>
      <c r="AR195" s="238"/>
      <c r="AS195" s="238"/>
      <c r="AT195" s="238"/>
      <c r="AU195" s="239"/>
      <c r="AV195" s="240">
        <v>44918</v>
      </c>
      <c r="AW195" s="240">
        <v>44979</v>
      </c>
      <c r="AX195" s="241" t="s">
        <v>3324</v>
      </c>
      <c r="AY195" s="241" t="s">
        <v>3311</v>
      </c>
      <c r="AZ195" s="232">
        <v>44918</v>
      </c>
      <c r="BA195" s="232">
        <v>45291</v>
      </c>
      <c r="BB195" s="241">
        <v>2</v>
      </c>
      <c r="BC195" s="241" t="s">
        <v>3325</v>
      </c>
      <c r="BD195" s="241" t="s">
        <v>3325</v>
      </c>
      <c r="BE195" s="241" t="s">
        <v>3325</v>
      </c>
      <c r="BF195" s="241" t="s">
        <v>3325</v>
      </c>
      <c r="BG195" s="241">
        <v>0</v>
      </c>
      <c r="BH195" s="241">
        <v>0</v>
      </c>
      <c r="BI195" s="241"/>
      <c r="BJ195" s="242"/>
      <c r="BK195" s="243" t="s">
        <v>3325</v>
      </c>
      <c r="BL195" s="243"/>
      <c r="BM195" s="243"/>
      <c r="BN195" s="243"/>
      <c r="BO195" s="243"/>
      <c r="BP195" s="243"/>
      <c r="BQ195" s="242"/>
      <c r="BR195" s="244" t="s">
        <v>3524</v>
      </c>
      <c r="BS195" s="243" t="s">
        <v>3325</v>
      </c>
      <c r="BT195" s="243" t="s">
        <v>3325</v>
      </c>
      <c r="BU195" s="243" t="s">
        <v>3325</v>
      </c>
      <c r="BV195" s="243" t="s">
        <v>3325</v>
      </c>
      <c r="BW195" s="243" t="s">
        <v>3325</v>
      </c>
      <c r="BX195" s="243" t="s">
        <v>3325</v>
      </c>
      <c r="BY195" s="243"/>
      <c r="BZ195" s="243"/>
      <c r="CA195" s="243"/>
      <c r="CB195" s="243"/>
      <c r="CC195" s="243"/>
      <c r="CD195" s="243"/>
      <c r="CE195" s="243"/>
      <c r="CF195" s="245" t="s">
        <v>3492</v>
      </c>
      <c r="CG195" s="246"/>
      <c r="CH195" s="242"/>
      <c r="CI195" s="35"/>
      <c r="CJ195" s="35"/>
      <c r="CK195" s="35"/>
      <c r="CL195" s="35"/>
      <c r="CM195" s="35"/>
    </row>
    <row r="196" customFormat="1" customHeight="1" spans="1:91">
      <c r="A196" s="3">
        <f t="shared" si="49"/>
        <v>195</v>
      </c>
      <c r="B196" s="155" t="str">
        <f t="shared" si="50"/>
        <v>340403197907132433</v>
      </c>
      <c r="C196" s="230" t="s">
        <v>3311</v>
      </c>
      <c r="D196" s="230" t="s">
        <v>3392</v>
      </c>
      <c r="E196" s="230" t="s">
        <v>1708</v>
      </c>
      <c r="F196" s="230" t="s">
        <v>819</v>
      </c>
      <c r="G196" s="198">
        <v>0</v>
      </c>
      <c r="H196" s="198">
        <v>0</v>
      </c>
      <c r="I196" s="198">
        <f t="shared" si="51"/>
        <v>0</v>
      </c>
      <c r="J196" s="4" t="s">
        <v>782</v>
      </c>
      <c r="K196" s="4" t="s">
        <v>4157</v>
      </c>
      <c r="L196" s="6"/>
      <c r="M196" s="4"/>
      <c r="N196" s="4"/>
      <c r="O196" s="4"/>
      <c r="P196" s="4"/>
      <c r="Q196" s="4"/>
      <c r="R196" s="231" t="s">
        <v>312</v>
      </c>
      <c r="S196" s="3"/>
      <c r="T196" s="3" t="s">
        <v>3314</v>
      </c>
      <c r="U196" s="232">
        <v>42704</v>
      </c>
      <c r="V196" s="233">
        <f ca="1" t="shared" si="45"/>
        <v>9.6</v>
      </c>
      <c r="W196" s="230" t="s">
        <v>3336</v>
      </c>
      <c r="X196" s="234" t="str">
        <f t="shared" si="46"/>
        <v>男</v>
      </c>
      <c r="Y196" s="3" t="s">
        <v>3316</v>
      </c>
      <c r="Z196" s="232" t="str">
        <f t="shared" si="47"/>
        <v>1979-07-13</v>
      </c>
      <c r="AA196" s="235" t="s">
        <v>4158</v>
      </c>
      <c r="AB196" s="3" t="s">
        <v>820</v>
      </c>
      <c r="AC196" s="4" t="s">
        <v>3402</v>
      </c>
      <c r="AD196" s="247">
        <v>50896</v>
      </c>
      <c r="AE196" s="234">
        <f ca="1" t="shared" si="48"/>
        <v>47</v>
      </c>
      <c r="AF196" s="3" t="s">
        <v>3389</v>
      </c>
      <c r="AG196" s="3" t="s">
        <v>3381</v>
      </c>
      <c r="AH196" s="3">
        <v>170</v>
      </c>
      <c r="AI196" s="230" t="s">
        <v>3450</v>
      </c>
      <c r="AJ196" s="3" t="s">
        <v>253</v>
      </c>
      <c r="AK196" s="230">
        <v>18755489854</v>
      </c>
      <c r="AL196" s="230">
        <v>13805543271</v>
      </c>
      <c r="AM196" s="236" t="s">
        <v>3488</v>
      </c>
      <c r="AN196" s="237">
        <v>44621</v>
      </c>
      <c r="AO196" s="236" t="s">
        <v>3496</v>
      </c>
      <c r="AP196" s="236" t="s">
        <v>3497</v>
      </c>
      <c r="AQ196" s="238"/>
      <c r="AR196" s="238" t="s">
        <v>4159</v>
      </c>
      <c r="AS196" s="238"/>
      <c r="AT196" s="238"/>
      <c r="AU196" s="239"/>
      <c r="AV196" s="240">
        <v>42704</v>
      </c>
      <c r="AW196" s="240">
        <v>42764</v>
      </c>
      <c r="AX196" s="241" t="s">
        <v>3324</v>
      </c>
      <c r="AY196" s="241" t="s">
        <v>3311</v>
      </c>
      <c r="AZ196" s="232">
        <v>44562</v>
      </c>
      <c r="BA196" s="232">
        <v>45291</v>
      </c>
      <c r="BB196" s="241">
        <v>2</v>
      </c>
      <c r="BC196" s="241" t="s">
        <v>3325</v>
      </c>
      <c r="BD196" s="241" t="s">
        <v>3325</v>
      </c>
      <c r="BE196" s="241" t="s">
        <v>3325</v>
      </c>
      <c r="BF196" s="241" t="s">
        <v>3325</v>
      </c>
      <c r="BG196" s="241">
        <v>1</v>
      </c>
      <c r="BH196" s="241">
        <v>2</v>
      </c>
      <c r="BI196" s="241"/>
      <c r="BJ196" s="242"/>
      <c r="BK196" s="243" t="s">
        <v>3325</v>
      </c>
      <c r="BL196" s="243"/>
      <c r="BM196" s="243" t="s">
        <v>3325</v>
      </c>
      <c r="BN196" s="243" t="s">
        <v>3325</v>
      </c>
      <c r="BO196" s="243"/>
      <c r="BP196" s="243"/>
      <c r="BQ196" s="242"/>
      <c r="BR196" s="244" t="s">
        <v>3592</v>
      </c>
      <c r="BS196" s="243" t="s">
        <v>3325</v>
      </c>
      <c r="BT196" s="243" t="s">
        <v>3325</v>
      </c>
      <c r="BU196" s="243"/>
      <c r="BV196" s="243"/>
      <c r="BW196" s="243" t="s">
        <v>3325</v>
      </c>
      <c r="BX196" s="243"/>
      <c r="BY196" s="243"/>
      <c r="BZ196" s="243"/>
      <c r="CA196" s="243"/>
      <c r="CB196" s="243"/>
      <c r="CC196" s="243" t="s">
        <v>3325</v>
      </c>
      <c r="CD196" s="243"/>
      <c r="CE196" s="243"/>
      <c r="CF196" s="245"/>
      <c r="CG196" s="246" t="s">
        <v>4160</v>
      </c>
      <c r="CH196" s="242"/>
      <c r="CI196" s="35"/>
      <c r="CJ196" s="35"/>
      <c r="CK196" s="35"/>
      <c r="CL196" s="35"/>
      <c r="CM196" s="35"/>
    </row>
    <row r="197" customFormat="1" customHeight="1" spans="1:91">
      <c r="A197" s="3">
        <f t="shared" si="49"/>
        <v>196</v>
      </c>
      <c r="B197" s="155" t="str">
        <f t="shared" si="50"/>
        <v>15272319790115121X</v>
      </c>
      <c r="C197" s="230" t="s">
        <v>3311</v>
      </c>
      <c r="D197" s="230" t="s">
        <v>3392</v>
      </c>
      <c r="E197" s="230" t="s">
        <v>4161</v>
      </c>
      <c r="F197" s="230" t="s">
        <v>822</v>
      </c>
      <c r="G197" s="198"/>
      <c r="H197" s="198"/>
      <c r="I197" s="198">
        <f t="shared" si="51"/>
        <v>0</v>
      </c>
      <c r="J197" s="4" t="s">
        <v>782</v>
      </c>
      <c r="K197" s="4" t="s">
        <v>4157</v>
      </c>
      <c r="L197" s="6"/>
      <c r="M197" s="4"/>
      <c r="N197" s="4"/>
      <c r="O197" s="4"/>
      <c r="P197" s="4"/>
      <c r="Q197" s="4"/>
      <c r="R197" s="231" t="s">
        <v>312</v>
      </c>
      <c r="S197" s="3"/>
      <c r="T197" s="3" t="s">
        <v>3314</v>
      </c>
      <c r="U197" s="232">
        <v>44832</v>
      </c>
      <c r="V197" s="233">
        <f ca="1" t="shared" si="45"/>
        <v>3.8</v>
      </c>
      <c r="W197" s="230" t="s">
        <v>3336</v>
      </c>
      <c r="X197" s="234" t="str">
        <f t="shared" si="46"/>
        <v>男</v>
      </c>
      <c r="Y197" s="3" t="s">
        <v>3316</v>
      </c>
      <c r="Z197" s="232" t="str">
        <f t="shared" si="47"/>
        <v>1979-01-15</v>
      </c>
      <c r="AA197" s="235" t="s">
        <v>4162</v>
      </c>
      <c r="AB197" s="3" t="s">
        <v>823</v>
      </c>
      <c r="AC197" s="4" t="s">
        <v>3456</v>
      </c>
      <c r="AD197" s="247">
        <v>46221</v>
      </c>
      <c r="AE197" s="234">
        <f ca="1" t="shared" si="48"/>
        <v>47</v>
      </c>
      <c r="AF197" s="3" t="s">
        <v>3389</v>
      </c>
      <c r="AG197" s="3" t="s">
        <v>3381</v>
      </c>
      <c r="AH197" s="3">
        <v>180</v>
      </c>
      <c r="AI197" s="230" t="s">
        <v>4163</v>
      </c>
      <c r="AJ197" s="3" t="s">
        <v>3422</v>
      </c>
      <c r="AK197" s="230">
        <v>13847762158</v>
      </c>
      <c r="AL197" s="230">
        <v>13848488618</v>
      </c>
      <c r="AM197" s="236" t="s">
        <v>3368</v>
      </c>
      <c r="AN197" s="237" t="s">
        <v>3342</v>
      </c>
      <c r="AO197" s="236" t="s">
        <v>4164</v>
      </c>
      <c r="AP197" s="236" t="s">
        <v>3370</v>
      </c>
      <c r="AQ197" s="238"/>
      <c r="AR197" s="238"/>
      <c r="AS197" s="238"/>
      <c r="AT197" s="238"/>
      <c r="AU197" s="239"/>
      <c r="AV197" s="240">
        <v>44832</v>
      </c>
      <c r="AW197" s="240">
        <v>44892</v>
      </c>
      <c r="AX197" s="241"/>
      <c r="AY197" s="241" t="s">
        <v>3311</v>
      </c>
      <c r="AZ197" s="232">
        <v>44832</v>
      </c>
      <c r="BA197" s="232">
        <v>45199</v>
      </c>
      <c r="BB197" s="241"/>
      <c r="BC197" s="241"/>
      <c r="BD197" s="241"/>
      <c r="BE197" s="241"/>
      <c r="BF197" s="241"/>
      <c r="BG197" s="241"/>
      <c r="BH197" s="241"/>
      <c r="BI197" s="241"/>
      <c r="BJ197" s="242"/>
      <c r="BK197" s="243"/>
      <c r="BL197" s="243"/>
      <c r="BM197" s="243"/>
      <c r="BN197" s="243"/>
      <c r="BO197" s="243"/>
      <c r="BP197" s="243"/>
      <c r="BQ197" s="242"/>
      <c r="BR197" s="244"/>
      <c r="BS197" s="243"/>
      <c r="BT197" s="243"/>
      <c r="BU197" s="243"/>
      <c r="BV197" s="243"/>
      <c r="BW197" s="243"/>
      <c r="BX197" s="243"/>
      <c r="BY197" s="243"/>
      <c r="BZ197" s="243"/>
      <c r="CA197" s="243"/>
      <c r="CB197" s="243"/>
      <c r="CC197" s="243"/>
      <c r="CD197" s="243"/>
      <c r="CE197" s="243"/>
      <c r="CF197" s="245"/>
      <c r="CG197" s="246"/>
      <c r="CH197" s="242"/>
      <c r="CI197" s="35"/>
      <c r="CJ197" s="35"/>
      <c r="CK197" s="35"/>
      <c r="CL197" s="35"/>
      <c r="CM197" s="35"/>
    </row>
    <row r="198" customFormat="1" customHeight="1" spans="1:91">
      <c r="A198" s="3">
        <f t="shared" si="49"/>
        <v>197</v>
      </c>
      <c r="B198" s="483" t="str">
        <f t="shared" si="50"/>
        <v>150429198003150914</v>
      </c>
      <c r="C198" s="230" t="s">
        <v>3311</v>
      </c>
      <c r="D198" s="230" t="s">
        <v>3392</v>
      </c>
      <c r="E198" s="230" t="s">
        <v>4165</v>
      </c>
      <c r="F198" s="230" t="s">
        <v>825</v>
      </c>
      <c r="G198" s="198"/>
      <c r="H198" s="198"/>
      <c r="I198" s="198">
        <f t="shared" si="51"/>
        <v>0</v>
      </c>
      <c r="J198" s="4" t="s">
        <v>782</v>
      </c>
      <c r="K198" s="4" t="s">
        <v>4157</v>
      </c>
      <c r="L198" s="6"/>
      <c r="M198" s="4"/>
      <c r="N198" s="4"/>
      <c r="O198" s="4"/>
      <c r="P198" s="4"/>
      <c r="Q198" s="4"/>
      <c r="R198" s="231" t="s">
        <v>312</v>
      </c>
      <c r="S198" s="3"/>
      <c r="T198" s="3" t="s">
        <v>3314</v>
      </c>
      <c r="U198" s="232">
        <v>44832</v>
      </c>
      <c r="V198" s="233">
        <f ca="1" t="shared" si="45"/>
        <v>3.8</v>
      </c>
      <c r="W198" s="230" t="s">
        <v>3336</v>
      </c>
      <c r="X198" s="234" t="str">
        <f t="shared" si="46"/>
        <v>男</v>
      </c>
      <c r="Y198" s="3" t="s">
        <v>3316</v>
      </c>
      <c r="Z198" s="232" t="str">
        <f t="shared" si="47"/>
        <v>1980-03-15</v>
      </c>
      <c r="AA198" s="235" t="s">
        <v>4166</v>
      </c>
      <c r="AB198" s="476" t="s">
        <v>826</v>
      </c>
      <c r="AC198" s="4" t="s">
        <v>3456</v>
      </c>
      <c r="AD198" s="247">
        <v>51654</v>
      </c>
      <c r="AE198" s="234">
        <f ca="1" t="shared" si="48"/>
        <v>46</v>
      </c>
      <c r="AF198" s="3" t="s">
        <v>3389</v>
      </c>
      <c r="AG198" s="3" t="s">
        <v>3908</v>
      </c>
      <c r="AH198" s="3">
        <v>171</v>
      </c>
      <c r="AI198" s="230" t="s">
        <v>3382</v>
      </c>
      <c r="AJ198" s="3" t="s">
        <v>3422</v>
      </c>
      <c r="AK198" s="230">
        <v>15247778042</v>
      </c>
      <c r="AL198" s="230">
        <v>15353952618</v>
      </c>
      <c r="AM198" s="236" t="s">
        <v>3488</v>
      </c>
      <c r="AN198" s="237">
        <v>37073</v>
      </c>
      <c r="AO198" s="236" t="s">
        <v>4167</v>
      </c>
      <c r="AP198" s="236" t="s">
        <v>4168</v>
      </c>
      <c r="AQ198" s="238"/>
      <c r="AR198" s="238"/>
      <c r="AS198" s="238"/>
      <c r="AT198" s="238"/>
      <c r="AU198" s="239"/>
      <c r="AV198" s="240">
        <v>44832</v>
      </c>
      <c r="AW198" s="240">
        <v>44892</v>
      </c>
      <c r="AX198" s="241"/>
      <c r="AY198" s="241" t="s">
        <v>3311</v>
      </c>
      <c r="AZ198" s="232">
        <v>44832</v>
      </c>
      <c r="BA198" s="232">
        <v>45199</v>
      </c>
      <c r="BB198" s="241"/>
      <c r="BC198" s="241"/>
      <c r="BD198" s="241"/>
      <c r="BE198" s="241"/>
      <c r="BF198" s="241"/>
      <c r="BG198" s="241"/>
      <c r="BH198" s="241"/>
      <c r="BI198" s="241"/>
      <c r="BJ198" s="242"/>
      <c r="BK198" s="243"/>
      <c r="BL198" s="243"/>
      <c r="BM198" s="243"/>
      <c r="BN198" s="243"/>
      <c r="BO198" s="243"/>
      <c r="BP198" s="243"/>
      <c r="BQ198" s="242"/>
      <c r="BR198" s="244"/>
      <c r="BS198" s="243"/>
      <c r="BT198" s="243"/>
      <c r="BU198" s="243"/>
      <c r="BV198" s="243"/>
      <c r="BW198" s="243"/>
      <c r="BX198" s="243"/>
      <c r="BY198" s="243"/>
      <c r="BZ198" s="243"/>
      <c r="CA198" s="243"/>
      <c r="CB198" s="243"/>
      <c r="CC198" s="243"/>
      <c r="CD198" s="243"/>
      <c r="CE198" s="243"/>
      <c r="CF198" s="245"/>
      <c r="CG198" s="246"/>
      <c r="CH198" s="242"/>
      <c r="CI198" s="35"/>
      <c r="CJ198" s="35"/>
      <c r="CK198" s="35"/>
      <c r="CL198" s="35"/>
      <c r="CM198" s="35"/>
    </row>
    <row r="199" customFormat="1" customHeight="1" spans="1:91">
      <c r="A199" s="3">
        <f t="shared" si="49"/>
        <v>198</v>
      </c>
      <c r="B199" s="483" t="str">
        <f t="shared" si="50"/>
        <v>152723198401140914</v>
      </c>
      <c r="C199" s="230" t="s">
        <v>3311</v>
      </c>
      <c r="D199" s="230" t="s">
        <v>3392</v>
      </c>
      <c r="E199" s="230" t="s">
        <v>4169</v>
      </c>
      <c r="F199" s="230" t="s">
        <v>828</v>
      </c>
      <c r="G199" s="198"/>
      <c r="H199" s="198"/>
      <c r="I199" s="198">
        <f t="shared" si="51"/>
        <v>0</v>
      </c>
      <c r="J199" s="4" t="s">
        <v>782</v>
      </c>
      <c r="K199" s="4" t="s">
        <v>4157</v>
      </c>
      <c r="L199" s="6"/>
      <c r="M199" s="4"/>
      <c r="N199" s="4"/>
      <c r="O199" s="4"/>
      <c r="P199" s="4"/>
      <c r="Q199" s="4"/>
      <c r="R199" s="231" t="s">
        <v>312</v>
      </c>
      <c r="S199" s="3"/>
      <c r="T199" s="3" t="s">
        <v>3314</v>
      </c>
      <c r="U199" s="232">
        <v>44902</v>
      </c>
      <c r="V199" s="233">
        <f ca="1" t="shared" si="45"/>
        <v>3.6</v>
      </c>
      <c r="W199" s="230" t="s">
        <v>3336</v>
      </c>
      <c r="X199" s="234" t="str">
        <f t="shared" si="46"/>
        <v>男</v>
      </c>
      <c r="Y199" s="3" t="s">
        <v>3316</v>
      </c>
      <c r="Z199" s="232" t="str">
        <f t="shared" si="47"/>
        <v>1984-01-14</v>
      </c>
      <c r="AA199" s="235" t="s">
        <v>4170</v>
      </c>
      <c r="AB199" s="476" t="s">
        <v>829</v>
      </c>
      <c r="AC199" s="4" t="s">
        <v>3456</v>
      </c>
      <c r="AD199" s="247">
        <v>49918</v>
      </c>
      <c r="AE199" s="234">
        <f ca="1" t="shared" si="48"/>
        <v>42</v>
      </c>
      <c r="AF199" s="3" t="s">
        <v>3389</v>
      </c>
      <c r="AG199" s="3" t="s">
        <v>3381</v>
      </c>
      <c r="AH199" s="3">
        <v>175</v>
      </c>
      <c r="AI199" s="230" t="s">
        <v>3528</v>
      </c>
      <c r="AJ199" s="3" t="s">
        <v>3383</v>
      </c>
      <c r="AK199" s="230">
        <v>13847714213</v>
      </c>
      <c r="AL199" s="230" t="s">
        <v>4171</v>
      </c>
      <c r="AM199" s="236" t="s">
        <v>3368</v>
      </c>
      <c r="AN199" s="237" t="s">
        <v>4172</v>
      </c>
      <c r="AO199" s="236" t="s">
        <v>4005</v>
      </c>
      <c r="AP199" s="236" t="s">
        <v>3370</v>
      </c>
      <c r="AQ199" s="238"/>
      <c r="AR199" s="238"/>
      <c r="AS199" s="238"/>
      <c r="AT199" s="238"/>
      <c r="AU199" s="239"/>
      <c r="AV199" s="240">
        <v>44902</v>
      </c>
      <c r="AW199" s="240">
        <v>44963</v>
      </c>
      <c r="AX199" s="241" t="s">
        <v>3324</v>
      </c>
      <c r="AY199" s="241" t="s">
        <v>3311</v>
      </c>
      <c r="AZ199" s="232">
        <v>45267</v>
      </c>
      <c r="BA199" s="232">
        <v>45291</v>
      </c>
      <c r="BB199" s="241">
        <v>2</v>
      </c>
      <c r="BC199" s="241" t="s">
        <v>3325</v>
      </c>
      <c r="BD199" s="241" t="s">
        <v>3325</v>
      </c>
      <c r="BE199" s="241" t="s">
        <v>3325</v>
      </c>
      <c r="BF199" s="241" t="s">
        <v>3325</v>
      </c>
      <c r="BG199" s="241">
        <v>0</v>
      </c>
      <c r="BH199" s="241">
        <v>0</v>
      </c>
      <c r="BI199" s="241"/>
      <c r="BJ199" s="242"/>
      <c r="BK199" s="243" t="s">
        <v>3325</v>
      </c>
      <c r="BL199" s="243"/>
      <c r="BM199" s="243"/>
      <c r="BN199" s="243"/>
      <c r="BO199" s="243"/>
      <c r="BP199" s="243"/>
      <c r="BQ199" s="242"/>
      <c r="BR199" s="244" t="s">
        <v>3524</v>
      </c>
      <c r="BS199" s="243" t="s">
        <v>3325</v>
      </c>
      <c r="BT199" s="243" t="s">
        <v>3325</v>
      </c>
      <c r="BU199" s="243" t="s">
        <v>3325</v>
      </c>
      <c r="BV199" s="243" t="s">
        <v>3325</v>
      </c>
      <c r="BW199" s="243" t="s">
        <v>3325</v>
      </c>
      <c r="BX199" s="243" t="s">
        <v>3325</v>
      </c>
      <c r="BY199" s="243"/>
      <c r="BZ199" s="243"/>
      <c r="CA199" s="243"/>
      <c r="CB199" s="243"/>
      <c r="CC199" s="243"/>
      <c r="CD199" s="243"/>
      <c r="CE199" s="243"/>
      <c r="CF199" s="245"/>
      <c r="CG199" s="246"/>
      <c r="CH199" s="242"/>
      <c r="CI199" s="35"/>
      <c r="CJ199" s="35"/>
      <c r="CK199" s="35"/>
      <c r="CL199" s="35"/>
      <c r="CM199" s="35"/>
    </row>
    <row r="200" customFormat="1" customHeight="1" spans="1:91">
      <c r="A200" s="3">
        <f t="shared" si="49"/>
        <v>199</v>
      </c>
      <c r="B200" s="483" t="str">
        <f t="shared" si="50"/>
        <v>152822198209172835</v>
      </c>
      <c r="C200" s="230" t="s">
        <v>3311</v>
      </c>
      <c r="D200" s="230" t="s">
        <v>3392</v>
      </c>
      <c r="E200" s="230" t="s">
        <v>4173</v>
      </c>
      <c r="F200" s="230" t="s">
        <v>4174</v>
      </c>
      <c r="G200" s="198"/>
      <c r="H200" s="198"/>
      <c r="I200" s="198">
        <f t="shared" si="51"/>
        <v>0</v>
      </c>
      <c r="J200" s="4" t="s">
        <v>782</v>
      </c>
      <c r="K200" s="4" t="s">
        <v>4157</v>
      </c>
      <c r="L200" s="6"/>
      <c r="M200" s="4"/>
      <c r="N200" s="4"/>
      <c r="O200" s="4"/>
      <c r="P200" s="4"/>
      <c r="Q200" s="4"/>
      <c r="R200" s="231" t="s">
        <v>312</v>
      </c>
      <c r="S200" s="3"/>
      <c r="T200" s="3" t="s">
        <v>3314</v>
      </c>
      <c r="U200" s="232">
        <v>44903</v>
      </c>
      <c r="V200" s="233">
        <f ca="1" t="shared" si="45"/>
        <v>3.6</v>
      </c>
      <c r="W200" s="230" t="s">
        <v>3336</v>
      </c>
      <c r="X200" s="234" t="str">
        <f t="shared" si="46"/>
        <v>男</v>
      </c>
      <c r="Y200" s="3" t="s">
        <v>3316</v>
      </c>
      <c r="Z200" s="232" t="str">
        <f t="shared" si="47"/>
        <v>1982-09-17</v>
      </c>
      <c r="AA200" s="235" t="s">
        <v>4175</v>
      </c>
      <c r="AB200" s="476" t="s">
        <v>4176</v>
      </c>
      <c r="AC200" s="4" t="s">
        <v>4177</v>
      </c>
      <c r="AD200" s="247">
        <v>50000</v>
      </c>
      <c r="AE200" s="234">
        <f ca="1" t="shared" si="48"/>
        <v>44</v>
      </c>
      <c r="AF200" s="3" t="s">
        <v>3389</v>
      </c>
      <c r="AG200" s="3" t="s">
        <v>3381</v>
      </c>
      <c r="AH200" s="3">
        <v>170</v>
      </c>
      <c r="AI200" s="230" t="s">
        <v>3382</v>
      </c>
      <c r="AJ200" s="3" t="s">
        <v>3438</v>
      </c>
      <c r="AK200" s="230">
        <v>15248451114</v>
      </c>
      <c r="AL200" s="230" t="s">
        <v>4178</v>
      </c>
      <c r="AM200" s="236" t="s">
        <v>3518</v>
      </c>
      <c r="AN200" s="237" t="s">
        <v>4179</v>
      </c>
      <c r="AO200" s="236" t="s">
        <v>4180</v>
      </c>
      <c r="AP200" s="236"/>
      <c r="AQ200" s="238"/>
      <c r="AR200" s="238"/>
      <c r="AS200" s="238"/>
      <c r="AT200" s="238"/>
      <c r="AU200" s="239"/>
      <c r="AV200" s="240">
        <v>44903</v>
      </c>
      <c r="AW200" s="240">
        <v>44964</v>
      </c>
      <c r="AX200" s="241" t="s">
        <v>3324</v>
      </c>
      <c r="AY200" s="241" t="s">
        <v>3311</v>
      </c>
      <c r="AZ200" s="232">
        <v>45268</v>
      </c>
      <c r="BA200" s="232">
        <v>45291</v>
      </c>
      <c r="BB200" s="241">
        <v>2</v>
      </c>
      <c r="BC200" s="241" t="s">
        <v>3325</v>
      </c>
      <c r="BD200" s="241" t="s">
        <v>3325</v>
      </c>
      <c r="BE200" s="241" t="s">
        <v>3325</v>
      </c>
      <c r="BF200" s="241" t="s">
        <v>3325</v>
      </c>
      <c r="BG200" s="241">
        <v>0</v>
      </c>
      <c r="BH200" s="241">
        <v>0</v>
      </c>
      <c r="BI200" s="241"/>
      <c r="BJ200" s="242"/>
      <c r="BK200" s="243" t="s">
        <v>3325</v>
      </c>
      <c r="BL200" s="243"/>
      <c r="BM200" s="243"/>
      <c r="BN200" s="243"/>
      <c r="BO200" s="243"/>
      <c r="BP200" s="243"/>
      <c r="BQ200" s="242"/>
      <c r="BR200" s="244" t="s">
        <v>3524</v>
      </c>
      <c r="BS200" s="243" t="s">
        <v>3325</v>
      </c>
      <c r="BT200" s="243" t="s">
        <v>3325</v>
      </c>
      <c r="BU200" s="243" t="s">
        <v>3325</v>
      </c>
      <c r="BV200" s="243" t="s">
        <v>3325</v>
      </c>
      <c r="BW200" s="243" t="s">
        <v>3325</v>
      </c>
      <c r="BX200" s="243" t="s">
        <v>3325</v>
      </c>
      <c r="BY200" s="243"/>
      <c r="BZ200" s="243"/>
      <c r="CA200" s="243"/>
      <c r="CB200" s="243"/>
      <c r="CC200" s="243"/>
      <c r="CD200" s="243"/>
      <c r="CE200" s="243"/>
      <c r="CF200" s="245"/>
      <c r="CG200" s="246"/>
      <c r="CH200" s="242"/>
      <c r="CI200" s="35"/>
      <c r="CJ200" s="35"/>
      <c r="CK200" s="35"/>
      <c r="CL200" s="35"/>
      <c r="CM200" s="35"/>
    </row>
    <row r="201" customFormat="1" customHeight="1" spans="1:91">
      <c r="A201" s="3">
        <f t="shared" si="49"/>
        <v>200</v>
      </c>
      <c r="B201" s="483" t="str">
        <f t="shared" si="50"/>
        <v>220322198908235638</v>
      </c>
      <c r="C201" s="230" t="s">
        <v>3311</v>
      </c>
      <c r="D201" s="4" t="s">
        <v>3392</v>
      </c>
      <c r="E201" s="4" t="s">
        <v>4181</v>
      </c>
      <c r="F201" s="4" t="s">
        <v>832</v>
      </c>
      <c r="G201" s="198"/>
      <c r="H201" s="198"/>
      <c r="I201" s="198">
        <f t="shared" si="51"/>
        <v>0</v>
      </c>
      <c r="J201" s="4" t="s">
        <v>782</v>
      </c>
      <c r="K201" s="4" t="s">
        <v>4182</v>
      </c>
      <c r="L201" s="6"/>
      <c r="M201" s="4"/>
      <c r="N201" s="4"/>
      <c r="O201" s="4"/>
      <c r="P201" s="4"/>
      <c r="Q201" s="4"/>
      <c r="R201" s="4" t="s">
        <v>312</v>
      </c>
      <c r="S201" s="4"/>
      <c r="T201" s="4" t="s">
        <v>3314</v>
      </c>
      <c r="U201" s="252">
        <v>44998</v>
      </c>
      <c r="V201" s="233">
        <v>0</v>
      </c>
      <c r="W201" s="4" t="s">
        <v>3336</v>
      </c>
      <c r="X201" s="4" t="s">
        <v>3559</v>
      </c>
      <c r="Y201" s="4" t="s">
        <v>3316</v>
      </c>
      <c r="Z201" s="232" t="s">
        <v>4183</v>
      </c>
      <c r="AA201" s="4" t="s">
        <v>4184</v>
      </c>
      <c r="AB201" s="477" t="s">
        <v>833</v>
      </c>
      <c r="AC201" s="4" t="s">
        <v>4185</v>
      </c>
      <c r="AD201" s="252">
        <v>49581</v>
      </c>
      <c r="AE201" s="234">
        <v>34</v>
      </c>
      <c r="AF201" s="252" t="s">
        <v>3389</v>
      </c>
      <c r="AG201" s="252" t="s">
        <v>3381</v>
      </c>
      <c r="AH201" s="4">
        <v>175</v>
      </c>
      <c r="AI201" s="252"/>
      <c r="AJ201" s="252" t="s">
        <v>3438</v>
      </c>
      <c r="AK201" s="4">
        <v>13190823123</v>
      </c>
      <c r="AL201" s="4">
        <v>15044790823</v>
      </c>
      <c r="AM201" s="252" t="s">
        <v>3368</v>
      </c>
      <c r="AN201" s="252">
        <v>41456</v>
      </c>
      <c r="AO201" s="252" t="s">
        <v>4186</v>
      </c>
      <c r="AP201" s="252" t="s">
        <v>3370</v>
      </c>
      <c r="AQ201" s="253"/>
      <c r="AR201" s="253"/>
      <c r="AS201" s="253"/>
      <c r="AT201" s="253"/>
      <c r="AU201" s="239"/>
      <c r="AV201" s="254">
        <v>44998</v>
      </c>
      <c r="AW201" s="254">
        <v>45058</v>
      </c>
      <c r="AX201" s="255" t="s">
        <v>3324</v>
      </c>
      <c r="AY201" s="255" t="s">
        <v>3311</v>
      </c>
      <c r="AZ201" s="232">
        <v>44998</v>
      </c>
      <c r="BA201" s="232">
        <v>45382</v>
      </c>
      <c r="BB201" s="241">
        <v>2</v>
      </c>
      <c r="BC201" s="241" t="s">
        <v>3325</v>
      </c>
      <c r="BD201" s="241" t="s">
        <v>3325</v>
      </c>
      <c r="BE201" s="241" t="s">
        <v>3325</v>
      </c>
      <c r="BF201" s="241" t="s">
        <v>3325</v>
      </c>
      <c r="BG201" s="241">
        <v>0</v>
      </c>
      <c r="BH201" s="241">
        <v>0</v>
      </c>
      <c r="BI201" s="241"/>
      <c r="BJ201" s="242"/>
      <c r="BK201" s="243" t="s">
        <v>3325</v>
      </c>
      <c r="BL201" s="257"/>
      <c r="BM201" s="257"/>
      <c r="BN201" s="257"/>
      <c r="BO201" s="257"/>
      <c r="BP201" s="257"/>
      <c r="BQ201" s="242"/>
      <c r="BR201" s="244" t="s">
        <v>3723</v>
      </c>
      <c r="BS201" s="243" t="s">
        <v>3325</v>
      </c>
      <c r="BT201" s="243" t="s">
        <v>3325</v>
      </c>
      <c r="BU201" s="243" t="s">
        <v>3325</v>
      </c>
      <c r="BV201" s="243" t="s">
        <v>3325</v>
      </c>
      <c r="BW201" s="243" t="s">
        <v>3325</v>
      </c>
      <c r="BX201" s="243" t="s">
        <v>3325</v>
      </c>
      <c r="BY201" s="256"/>
      <c r="BZ201" s="243" t="s">
        <v>3325</v>
      </c>
      <c r="CA201" s="256"/>
      <c r="CB201" s="256"/>
      <c r="CC201" s="256"/>
      <c r="CD201" s="256"/>
      <c r="CE201" s="256"/>
      <c r="CF201" s="262" t="s">
        <v>3445</v>
      </c>
      <c r="CG201" s="258"/>
      <c r="CH201" s="242"/>
      <c r="CI201" s="259"/>
      <c r="CJ201" s="259"/>
      <c r="CK201" s="259"/>
      <c r="CL201" s="259"/>
      <c r="CM201" s="259"/>
    </row>
    <row r="202" customFormat="1" customHeight="1" spans="1:91">
      <c r="A202" s="3">
        <f t="shared" si="49"/>
        <v>201</v>
      </c>
      <c r="B202" s="155" t="str">
        <f t="shared" si="50"/>
        <v>15210419781222223X</v>
      </c>
      <c r="C202" s="230" t="s">
        <v>3311</v>
      </c>
      <c r="D202" s="230" t="s">
        <v>3392</v>
      </c>
      <c r="E202" s="230" t="s">
        <v>4187</v>
      </c>
      <c r="F202" s="230" t="s">
        <v>835</v>
      </c>
      <c r="G202" s="198"/>
      <c r="H202" s="198"/>
      <c r="I202" s="198">
        <f t="shared" si="51"/>
        <v>0</v>
      </c>
      <c r="J202" s="4" t="s">
        <v>782</v>
      </c>
      <c r="K202" s="4" t="s">
        <v>4188</v>
      </c>
      <c r="L202" s="6"/>
      <c r="M202" s="4"/>
      <c r="N202" s="4"/>
      <c r="O202" s="4"/>
      <c r="P202" s="4"/>
      <c r="Q202" s="4"/>
      <c r="R202" s="231" t="s">
        <v>312</v>
      </c>
      <c r="S202" s="3"/>
      <c r="T202" s="3" t="s">
        <v>3314</v>
      </c>
      <c r="U202" s="232">
        <v>44902</v>
      </c>
      <c r="V202" s="233">
        <f ca="1" t="shared" ref="V202:V265" si="52">IF(U202="","",ROUND(YEARFRAC(U202,TODAY(),1),1))</f>
        <v>3.6</v>
      </c>
      <c r="W202" s="230" t="s">
        <v>3336</v>
      </c>
      <c r="X202" s="234" t="str">
        <f t="shared" ref="X202:X265" si="53">IF(MOD(RIGHT(LEFT(AB202,17)),2),"男","女")</f>
        <v>男</v>
      </c>
      <c r="Y202" s="3" t="s">
        <v>3316</v>
      </c>
      <c r="Z202" s="232" t="str">
        <f t="shared" ref="Z202:Z265" si="54">MID(AB202,7,4)&amp;"-"&amp;MID(AB202,11,2)&amp;"-"&amp;MID(AB202,13,2)</f>
        <v>1978-12-22</v>
      </c>
      <c r="AA202" s="235" t="s">
        <v>4189</v>
      </c>
      <c r="AB202" s="3" t="s">
        <v>836</v>
      </c>
      <c r="AC202" s="4" t="s">
        <v>3576</v>
      </c>
      <c r="AD202" s="247">
        <v>46318</v>
      </c>
      <c r="AE202" s="234">
        <f ca="1" t="shared" ref="AE202:AE265" si="55">YEAR(TODAY())-MID(AB202,7,4)</f>
        <v>48</v>
      </c>
      <c r="AF202" s="3" t="s">
        <v>3389</v>
      </c>
      <c r="AG202" s="3" t="s">
        <v>3381</v>
      </c>
      <c r="AH202" s="3">
        <v>170</v>
      </c>
      <c r="AI202" s="230" t="s">
        <v>3450</v>
      </c>
      <c r="AJ202" s="3" t="s">
        <v>3383</v>
      </c>
      <c r="AK202" s="230">
        <v>15049087150</v>
      </c>
      <c r="AL202" s="230" t="s">
        <v>4190</v>
      </c>
      <c r="AM202" s="236" t="s">
        <v>3518</v>
      </c>
      <c r="AN202" s="237" t="s">
        <v>4191</v>
      </c>
      <c r="AO202" s="236" t="s">
        <v>4192</v>
      </c>
      <c r="AP202" s="236"/>
      <c r="AQ202" s="238"/>
      <c r="AR202" s="238"/>
      <c r="AS202" s="238"/>
      <c r="AT202" s="238"/>
      <c r="AU202" s="239"/>
      <c r="AV202" s="240">
        <v>44902</v>
      </c>
      <c r="AW202" s="240">
        <v>44963</v>
      </c>
      <c r="AX202" s="241" t="s">
        <v>3324</v>
      </c>
      <c r="AY202" s="241" t="s">
        <v>3311</v>
      </c>
      <c r="AZ202" s="232">
        <v>45267</v>
      </c>
      <c r="BA202" s="232">
        <v>45291</v>
      </c>
      <c r="BB202" s="241">
        <v>2</v>
      </c>
      <c r="BC202" s="241" t="s">
        <v>3325</v>
      </c>
      <c r="BD202" s="241" t="s">
        <v>3325</v>
      </c>
      <c r="BE202" s="241" t="s">
        <v>3325</v>
      </c>
      <c r="BF202" s="241" t="s">
        <v>3325</v>
      </c>
      <c r="BG202" s="241">
        <v>0</v>
      </c>
      <c r="BH202" s="241">
        <v>0</v>
      </c>
      <c r="BI202" s="241"/>
      <c r="BJ202" s="242"/>
      <c r="BK202" s="243" t="s">
        <v>3325</v>
      </c>
      <c r="BL202" s="243"/>
      <c r="BM202" s="243"/>
      <c r="BN202" s="243"/>
      <c r="BO202" s="243"/>
      <c r="BP202" s="243"/>
      <c r="BQ202" s="242"/>
      <c r="BR202" s="244" t="s">
        <v>3524</v>
      </c>
      <c r="BS202" s="243" t="s">
        <v>3325</v>
      </c>
      <c r="BT202" s="243" t="s">
        <v>3325</v>
      </c>
      <c r="BU202" s="243" t="s">
        <v>3325</v>
      </c>
      <c r="BV202" s="243" t="s">
        <v>3325</v>
      </c>
      <c r="BW202" s="243" t="s">
        <v>3325</v>
      </c>
      <c r="BX202" s="243" t="s">
        <v>3325</v>
      </c>
      <c r="BY202" s="243"/>
      <c r="BZ202" s="243"/>
      <c r="CA202" s="243"/>
      <c r="CB202" s="243"/>
      <c r="CC202" s="243"/>
      <c r="CD202" s="243"/>
      <c r="CE202" s="243"/>
      <c r="CF202" s="245"/>
      <c r="CG202" s="246"/>
      <c r="CH202" s="242"/>
      <c r="CI202" s="35"/>
      <c r="CJ202" s="35"/>
      <c r="CK202" s="35"/>
      <c r="CL202" s="35"/>
      <c r="CM202" s="35"/>
    </row>
    <row r="203" customFormat="1" customHeight="1" spans="1:91">
      <c r="A203" s="3">
        <f t="shared" si="49"/>
        <v>202</v>
      </c>
      <c r="B203" s="483" t="str">
        <f t="shared" si="50"/>
        <v>150403198003275414</v>
      </c>
      <c r="C203" s="230" t="s">
        <v>3311</v>
      </c>
      <c r="D203" s="230" t="s">
        <v>3392</v>
      </c>
      <c r="E203" s="230" t="s">
        <v>4193</v>
      </c>
      <c r="F203" s="230" t="s">
        <v>838</v>
      </c>
      <c r="G203" s="198"/>
      <c r="H203" s="198"/>
      <c r="I203" s="198">
        <f t="shared" si="51"/>
        <v>0</v>
      </c>
      <c r="J203" s="4" t="s">
        <v>782</v>
      </c>
      <c r="K203" s="4" t="s">
        <v>3947</v>
      </c>
      <c r="L203" s="6"/>
      <c r="M203" s="4"/>
      <c r="N203" s="4"/>
      <c r="O203" s="4"/>
      <c r="P203" s="4"/>
      <c r="Q203" s="4"/>
      <c r="R203" s="231" t="s">
        <v>312</v>
      </c>
      <c r="S203" s="3"/>
      <c r="T203" s="3" t="s">
        <v>3314</v>
      </c>
      <c r="U203" s="232">
        <v>44622</v>
      </c>
      <c r="V203" s="233">
        <f ca="1" t="shared" si="52"/>
        <v>4.3</v>
      </c>
      <c r="W203" s="230" t="s">
        <v>3336</v>
      </c>
      <c r="X203" s="234" t="str">
        <f t="shared" si="53"/>
        <v>男</v>
      </c>
      <c r="Y203" s="3" t="s">
        <v>3316</v>
      </c>
      <c r="Z203" s="232" t="str">
        <f t="shared" si="54"/>
        <v>1980-03-27</v>
      </c>
      <c r="AA203" s="235" t="s">
        <v>4194</v>
      </c>
      <c r="AB203" s="476" t="s">
        <v>839</v>
      </c>
      <c r="AC203" s="4" t="s">
        <v>3902</v>
      </c>
      <c r="AD203" s="247">
        <v>46145</v>
      </c>
      <c r="AE203" s="234">
        <f ca="1" t="shared" si="55"/>
        <v>46</v>
      </c>
      <c r="AF203" s="3" t="s">
        <v>3389</v>
      </c>
      <c r="AG203" s="3" t="s">
        <v>3381</v>
      </c>
      <c r="AH203" s="3">
        <v>170</v>
      </c>
      <c r="AI203" s="230" t="s">
        <v>253</v>
      </c>
      <c r="AJ203" s="3" t="s">
        <v>253</v>
      </c>
      <c r="AK203" s="230">
        <v>13674807838</v>
      </c>
      <c r="AL203" s="230">
        <v>18147637158</v>
      </c>
      <c r="AM203" s="236" t="s">
        <v>3518</v>
      </c>
      <c r="AN203" s="237">
        <v>36342</v>
      </c>
      <c r="AO203" s="236" t="s">
        <v>4195</v>
      </c>
      <c r="AP203" s="236" t="s">
        <v>253</v>
      </c>
      <c r="AQ203" s="238"/>
      <c r="AR203" s="238" t="s">
        <v>4131</v>
      </c>
      <c r="AS203" s="238"/>
      <c r="AT203" s="238" t="s">
        <v>3467</v>
      </c>
      <c r="AU203" s="239"/>
      <c r="AV203" s="240">
        <v>44622</v>
      </c>
      <c r="AW203" s="240">
        <v>44682</v>
      </c>
      <c r="AX203" s="241" t="s">
        <v>3324</v>
      </c>
      <c r="AY203" s="241" t="s">
        <v>3311</v>
      </c>
      <c r="AZ203" s="232">
        <v>44622</v>
      </c>
      <c r="BA203" s="232">
        <v>45747</v>
      </c>
      <c r="BB203" s="241">
        <v>2</v>
      </c>
      <c r="BC203" s="241" t="s">
        <v>3325</v>
      </c>
      <c r="BD203" s="241" t="s">
        <v>3325</v>
      </c>
      <c r="BE203" s="241" t="s">
        <v>3325</v>
      </c>
      <c r="BF203" s="241" t="s">
        <v>3325</v>
      </c>
      <c r="BG203" s="241">
        <v>1</v>
      </c>
      <c r="BH203" s="241">
        <v>2</v>
      </c>
      <c r="BI203" s="241" t="s">
        <v>4196</v>
      </c>
      <c r="BJ203" s="242"/>
      <c r="BK203" s="243" t="s">
        <v>3325</v>
      </c>
      <c r="BL203" s="243"/>
      <c r="BM203" s="243" t="s">
        <v>3325</v>
      </c>
      <c r="BN203" s="243" t="s">
        <v>3325</v>
      </c>
      <c r="BO203" s="243"/>
      <c r="BP203" s="243"/>
      <c r="BQ203" s="242"/>
      <c r="BR203" s="244" t="s">
        <v>4197</v>
      </c>
      <c r="BS203" s="243" t="s">
        <v>3325</v>
      </c>
      <c r="BT203" s="243" t="s">
        <v>3325</v>
      </c>
      <c r="BU203" s="243" t="s">
        <v>3325</v>
      </c>
      <c r="BV203" s="243" t="s">
        <v>3325</v>
      </c>
      <c r="BW203" s="243" t="s">
        <v>3325</v>
      </c>
      <c r="BX203" s="243" t="s">
        <v>3325</v>
      </c>
      <c r="BY203" s="243" t="s">
        <v>3325</v>
      </c>
      <c r="BZ203" s="243"/>
      <c r="CA203" s="243"/>
      <c r="CB203" s="243"/>
      <c r="CC203" s="243" t="s">
        <v>3325</v>
      </c>
      <c r="CD203" s="243"/>
      <c r="CE203" s="243"/>
      <c r="CF203" s="245" t="s">
        <v>4198</v>
      </c>
      <c r="CG203" s="246"/>
      <c r="CH203" s="242"/>
      <c r="CI203" s="35"/>
      <c r="CJ203" s="35"/>
      <c r="CK203" s="35"/>
      <c r="CL203" s="35"/>
      <c r="CM203" s="35"/>
    </row>
    <row r="204" customFormat="1" customHeight="1" spans="1:91">
      <c r="A204" s="3">
        <f t="shared" si="49"/>
        <v>203</v>
      </c>
      <c r="B204" s="155" t="str">
        <f t="shared" si="50"/>
        <v>370922197606101811</v>
      </c>
      <c r="C204" s="230" t="s">
        <v>3311</v>
      </c>
      <c r="D204" s="230" t="s">
        <v>3392</v>
      </c>
      <c r="E204" s="230" t="s">
        <v>1842</v>
      </c>
      <c r="F204" s="3" t="s">
        <v>841</v>
      </c>
      <c r="G204" s="198">
        <v>0</v>
      </c>
      <c r="H204" s="198">
        <v>0</v>
      </c>
      <c r="I204" s="198">
        <f t="shared" si="51"/>
        <v>0</v>
      </c>
      <c r="J204" s="4" t="s">
        <v>782</v>
      </c>
      <c r="K204" s="4" t="s">
        <v>4199</v>
      </c>
      <c r="L204" s="6"/>
      <c r="M204" s="4"/>
      <c r="N204" s="4"/>
      <c r="O204" s="4"/>
      <c r="P204" s="4"/>
      <c r="Q204" s="4"/>
      <c r="R204" s="231" t="s">
        <v>312</v>
      </c>
      <c r="S204" s="3"/>
      <c r="T204" s="3" t="s">
        <v>3314</v>
      </c>
      <c r="U204" s="232">
        <v>41407</v>
      </c>
      <c r="V204" s="233">
        <f ca="1" t="shared" si="52"/>
        <v>13.2</v>
      </c>
      <c r="W204" s="230" t="s">
        <v>3336</v>
      </c>
      <c r="X204" s="234" t="str">
        <f t="shared" si="53"/>
        <v>男</v>
      </c>
      <c r="Y204" s="3" t="s">
        <v>3316</v>
      </c>
      <c r="Z204" s="232" t="str">
        <f t="shared" si="54"/>
        <v>1976-06-10</v>
      </c>
      <c r="AA204" s="235" t="s">
        <v>4200</v>
      </c>
      <c r="AB204" s="3" t="s">
        <v>842</v>
      </c>
      <c r="AC204" s="4" t="s">
        <v>3703</v>
      </c>
      <c r="AD204" s="247">
        <v>50081</v>
      </c>
      <c r="AE204" s="234">
        <f ca="1" t="shared" si="55"/>
        <v>50</v>
      </c>
      <c r="AF204" s="3" t="s">
        <v>3389</v>
      </c>
      <c r="AG204" s="3" t="s">
        <v>3381</v>
      </c>
      <c r="AH204" s="3">
        <v>185</v>
      </c>
      <c r="AI204" s="230" t="s">
        <v>3528</v>
      </c>
      <c r="AJ204" s="3" t="s">
        <v>3438</v>
      </c>
      <c r="AK204" s="230">
        <v>15149638261</v>
      </c>
      <c r="AL204" s="230">
        <v>15318126955</v>
      </c>
      <c r="AM204" s="236" t="s">
        <v>3518</v>
      </c>
      <c r="AN204" s="237">
        <v>34486</v>
      </c>
      <c r="AO204" s="236" t="s">
        <v>4201</v>
      </c>
      <c r="AP204" s="236" t="s">
        <v>253</v>
      </c>
      <c r="AQ204" s="238"/>
      <c r="AR204" s="238" t="s">
        <v>4159</v>
      </c>
      <c r="AS204" s="238"/>
      <c r="AT204" s="238"/>
      <c r="AU204" s="239"/>
      <c r="AV204" s="240">
        <v>41407</v>
      </c>
      <c r="AW204" s="240">
        <v>41468</v>
      </c>
      <c r="AX204" s="241" t="s">
        <v>3324</v>
      </c>
      <c r="AY204" s="241" t="s">
        <v>3311</v>
      </c>
      <c r="AZ204" s="232">
        <v>44743</v>
      </c>
      <c r="BA204" s="232">
        <v>45473</v>
      </c>
      <c r="BB204" s="241">
        <v>2</v>
      </c>
      <c r="BC204" s="241" t="s">
        <v>3325</v>
      </c>
      <c r="BD204" s="241" t="s">
        <v>3325</v>
      </c>
      <c r="BE204" s="241" t="s">
        <v>3325</v>
      </c>
      <c r="BF204" s="241" t="s">
        <v>3325</v>
      </c>
      <c r="BG204" s="241">
        <v>2</v>
      </c>
      <c r="BH204" s="241">
        <v>4</v>
      </c>
      <c r="BI204" s="241"/>
      <c r="BJ204" s="242"/>
      <c r="BK204" s="243" t="s">
        <v>3325</v>
      </c>
      <c r="BL204" s="243"/>
      <c r="BM204" s="243" t="s">
        <v>3325</v>
      </c>
      <c r="BN204" s="243" t="s">
        <v>3325</v>
      </c>
      <c r="BO204" s="243"/>
      <c r="BP204" s="243"/>
      <c r="BQ204" s="242"/>
      <c r="BR204" s="244" t="s">
        <v>3533</v>
      </c>
      <c r="BS204" s="243" t="s">
        <v>3325</v>
      </c>
      <c r="BT204" s="243" t="s">
        <v>3325</v>
      </c>
      <c r="BU204" s="243"/>
      <c r="BV204" s="243"/>
      <c r="BW204" s="243"/>
      <c r="BX204" s="243" t="s">
        <v>3325</v>
      </c>
      <c r="BY204" s="243"/>
      <c r="BZ204" s="243"/>
      <c r="CA204" s="243"/>
      <c r="CB204" s="243"/>
      <c r="CC204" s="243" t="s">
        <v>3325</v>
      </c>
      <c r="CD204" s="243"/>
      <c r="CE204" s="243"/>
      <c r="CF204" s="245"/>
      <c r="CG204" s="246" t="s">
        <v>4202</v>
      </c>
      <c r="CH204" s="242"/>
      <c r="CI204" s="35"/>
      <c r="CJ204" s="35"/>
      <c r="CK204" s="35"/>
      <c r="CL204" s="35"/>
      <c r="CM204" s="35"/>
    </row>
    <row r="205" customFormat="1" customHeight="1" spans="1:91">
      <c r="A205" s="3">
        <f t="shared" si="49"/>
        <v>204</v>
      </c>
      <c r="B205" s="155" t="str">
        <f t="shared" si="50"/>
        <v>340403197106286432</v>
      </c>
      <c r="C205" s="230" t="s">
        <v>3311</v>
      </c>
      <c r="D205" s="230" t="s">
        <v>3392</v>
      </c>
      <c r="E205" s="230" t="s">
        <v>1729</v>
      </c>
      <c r="F205" s="3" t="s">
        <v>844</v>
      </c>
      <c r="G205" s="198">
        <v>0</v>
      </c>
      <c r="H205" s="198">
        <v>0</v>
      </c>
      <c r="I205" s="198">
        <f t="shared" si="51"/>
        <v>0</v>
      </c>
      <c r="J205" s="4" t="s">
        <v>782</v>
      </c>
      <c r="K205" s="4" t="s">
        <v>4199</v>
      </c>
      <c r="L205" s="6"/>
      <c r="M205" s="4"/>
      <c r="N205" s="4"/>
      <c r="O205" s="4"/>
      <c r="P205" s="4"/>
      <c r="Q205" s="4"/>
      <c r="R205" s="231" t="s">
        <v>312</v>
      </c>
      <c r="S205" s="3"/>
      <c r="T205" s="3" t="s">
        <v>3314</v>
      </c>
      <c r="U205" s="232">
        <v>41636</v>
      </c>
      <c r="V205" s="233">
        <f ca="1" t="shared" si="52"/>
        <v>12.5</v>
      </c>
      <c r="W205" s="230" t="s">
        <v>3336</v>
      </c>
      <c r="X205" s="234" t="str">
        <f t="shared" si="53"/>
        <v>男</v>
      </c>
      <c r="Y205" s="3" t="s">
        <v>3316</v>
      </c>
      <c r="Z205" s="232" t="str">
        <f t="shared" si="54"/>
        <v>1971-06-28</v>
      </c>
      <c r="AA205" s="235" t="s">
        <v>4203</v>
      </c>
      <c r="AB205" s="3" t="s">
        <v>845</v>
      </c>
      <c r="AC205" s="4" t="s">
        <v>3402</v>
      </c>
      <c r="AD205" s="247">
        <v>47707</v>
      </c>
      <c r="AE205" s="234">
        <f ca="1" t="shared" si="55"/>
        <v>55</v>
      </c>
      <c r="AF205" s="3" t="s">
        <v>3389</v>
      </c>
      <c r="AG205" s="3" t="s">
        <v>3381</v>
      </c>
      <c r="AH205" s="3">
        <v>175</v>
      </c>
      <c r="AI205" s="230" t="s">
        <v>253</v>
      </c>
      <c r="AJ205" s="3" t="s">
        <v>3383</v>
      </c>
      <c r="AK205" s="230">
        <v>15894983995</v>
      </c>
      <c r="AL205" s="230">
        <v>13625546293</v>
      </c>
      <c r="AM205" s="236" t="s">
        <v>3518</v>
      </c>
      <c r="AN205" s="237">
        <v>33055</v>
      </c>
      <c r="AO205" s="236" t="s">
        <v>4204</v>
      </c>
      <c r="AP205" s="236" t="s">
        <v>253</v>
      </c>
      <c r="AQ205" s="238"/>
      <c r="AR205" s="238" t="s">
        <v>4128</v>
      </c>
      <c r="AS205" s="238"/>
      <c r="AT205" s="238"/>
      <c r="AU205" s="239"/>
      <c r="AV205" s="240">
        <v>41636</v>
      </c>
      <c r="AW205" s="240">
        <v>41698</v>
      </c>
      <c r="AX205" s="241" t="s">
        <v>3324</v>
      </c>
      <c r="AY205" s="241" t="s">
        <v>3311</v>
      </c>
      <c r="AZ205" s="232">
        <v>44287</v>
      </c>
      <c r="BA205" s="232">
        <v>45747</v>
      </c>
      <c r="BB205" s="241">
        <v>2</v>
      </c>
      <c r="BC205" s="241" t="s">
        <v>3325</v>
      </c>
      <c r="BD205" s="241" t="s">
        <v>3325</v>
      </c>
      <c r="BE205" s="241" t="s">
        <v>3325</v>
      </c>
      <c r="BF205" s="241" t="s">
        <v>3325</v>
      </c>
      <c r="BG205" s="241">
        <v>2</v>
      </c>
      <c r="BH205" s="241">
        <v>4</v>
      </c>
      <c r="BI205" s="241"/>
      <c r="BJ205" s="242"/>
      <c r="BK205" s="243" t="s">
        <v>3325</v>
      </c>
      <c r="BL205" s="243"/>
      <c r="BM205" s="243" t="s">
        <v>3325</v>
      </c>
      <c r="BN205" s="243" t="s">
        <v>3325</v>
      </c>
      <c r="BO205" s="243"/>
      <c r="BP205" s="243"/>
      <c r="BQ205" s="242"/>
      <c r="BR205" s="244" t="s">
        <v>3533</v>
      </c>
      <c r="BS205" s="243" t="s">
        <v>3325</v>
      </c>
      <c r="BT205" s="243" t="s">
        <v>3325</v>
      </c>
      <c r="BU205" s="243"/>
      <c r="BV205" s="243" t="s">
        <v>3325</v>
      </c>
      <c r="BW205" s="243" t="s">
        <v>3325</v>
      </c>
      <c r="BX205" s="243"/>
      <c r="BY205" s="243"/>
      <c r="BZ205" s="243"/>
      <c r="CA205" s="243"/>
      <c r="CB205" s="243"/>
      <c r="CC205" s="243" t="s">
        <v>3325</v>
      </c>
      <c r="CD205" s="243"/>
      <c r="CE205" s="243"/>
      <c r="CF205" s="245"/>
      <c r="CG205" s="246" t="s">
        <v>3534</v>
      </c>
      <c r="CH205" s="242"/>
      <c r="CI205" s="35"/>
      <c r="CJ205" s="35"/>
      <c r="CK205" s="35"/>
      <c r="CL205" s="35"/>
      <c r="CM205" s="35"/>
    </row>
    <row r="206" customFormat="1" customHeight="1" spans="1:91">
      <c r="A206" s="3">
        <f t="shared" si="49"/>
        <v>205</v>
      </c>
      <c r="B206" s="155" t="str">
        <f t="shared" si="50"/>
        <v>150429197211063677</v>
      </c>
      <c r="C206" s="230" t="s">
        <v>3311</v>
      </c>
      <c r="D206" s="230" t="s">
        <v>3392</v>
      </c>
      <c r="E206" s="230" t="s">
        <v>1774</v>
      </c>
      <c r="F206" s="3" t="s">
        <v>847</v>
      </c>
      <c r="G206" s="198">
        <v>0</v>
      </c>
      <c r="H206" s="198">
        <v>0</v>
      </c>
      <c r="I206" s="198">
        <f t="shared" si="51"/>
        <v>0</v>
      </c>
      <c r="J206" s="4" t="s">
        <v>782</v>
      </c>
      <c r="K206" s="4" t="s">
        <v>4199</v>
      </c>
      <c r="L206" s="6"/>
      <c r="M206" s="4"/>
      <c r="N206" s="4"/>
      <c r="O206" s="4"/>
      <c r="P206" s="4"/>
      <c r="Q206" s="4"/>
      <c r="R206" s="231" t="s">
        <v>312</v>
      </c>
      <c r="S206" s="3"/>
      <c r="T206" s="3" t="s">
        <v>3314</v>
      </c>
      <c r="U206" s="232">
        <v>41694</v>
      </c>
      <c r="V206" s="233">
        <f ca="1" t="shared" si="52"/>
        <v>12.4</v>
      </c>
      <c r="W206" s="230" t="s">
        <v>3336</v>
      </c>
      <c r="X206" s="234" t="str">
        <f t="shared" si="53"/>
        <v>男</v>
      </c>
      <c r="Y206" s="3" t="s">
        <v>3316</v>
      </c>
      <c r="Z206" s="232" t="str">
        <f t="shared" si="54"/>
        <v>1972-11-06</v>
      </c>
      <c r="AA206" s="235" t="s">
        <v>4205</v>
      </c>
      <c r="AB206" s="3" t="s">
        <v>848</v>
      </c>
      <c r="AC206" s="4" t="s">
        <v>3539</v>
      </c>
      <c r="AD206" s="247">
        <v>46181</v>
      </c>
      <c r="AE206" s="234">
        <f ca="1" t="shared" si="55"/>
        <v>54</v>
      </c>
      <c r="AF206" s="3" t="s">
        <v>3389</v>
      </c>
      <c r="AG206" s="3" t="s">
        <v>3381</v>
      </c>
      <c r="AH206" s="3">
        <v>170</v>
      </c>
      <c r="AI206" s="230" t="s">
        <v>4206</v>
      </c>
      <c r="AJ206" s="3" t="s">
        <v>3383</v>
      </c>
      <c r="AK206" s="230">
        <v>15149141847</v>
      </c>
      <c r="AL206" s="230">
        <v>18747654891</v>
      </c>
      <c r="AM206" s="236" t="s">
        <v>3518</v>
      </c>
      <c r="AN206" s="237">
        <v>33786</v>
      </c>
      <c r="AO206" s="236" t="s">
        <v>4207</v>
      </c>
      <c r="AP206" s="236" t="s">
        <v>253</v>
      </c>
      <c r="AQ206" s="238"/>
      <c r="AR206" s="238"/>
      <c r="AS206" s="238"/>
      <c r="AT206" s="238"/>
      <c r="AU206" s="239"/>
      <c r="AV206" s="240">
        <v>41694</v>
      </c>
      <c r="AW206" s="240">
        <v>41753</v>
      </c>
      <c r="AX206" s="241" t="s">
        <v>3324</v>
      </c>
      <c r="AY206" s="241" t="s">
        <v>3311</v>
      </c>
      <c r="AZ206" s="232">
        <v>44287</v>
      </c>
      <c r="BA206" s="232">
        <v>45747</v>
      </c>
      <c r="BB206" s="241">
        <v>2</v>
      </c>
      <c r="BC206" s="241" t="s">
        <v>3325</v>
      </c>
      <c r="BD206" s="241" t="s">
        <v>3325</v>
      </c>
      <c r="BE206" s="241" t="s">
        <v>3325</v>
      </c>
      <c r="BF206" s="241" t="s">
        <v>3325</v>
      </c>
      <c r="BG206" s="241">
        <v>2</v>
      </c>
      <c r="BH206" s="241">
        <v>4</v>
      </c>
      <c r="BI206" s="241"/>
      <c r="BJ206" s="242"/>
      <c r="BK206" s="243" t="s">
        <v>3325</v>
      </c>
      <c r="BL206" s="243"/>
      <c r="BM206" s="243"/>
      <c r="BN206" s="243" t="s">
        <v>3325</v>
      </c>
      <c r="BO206" s="243"/>
      <c r="BP206" s="243"/>
      <c r="BQ206" s="242"/>
      <c r="BR206" s="244" t="s">
        <v>3533</v>
      </c>
      <c r="BS206" s="243" t="s">
        <v>3325</v>
      </c>
      <c r="BT206" s="243" t="s">
        <v>3325</v>
      </c>
      <c r="BU206" s="243"/>
      <c r="BV206" s="243"/>
      <c r="BW206" s="243"/>
      <c r="BX206" s="243"/>
      <c r="BY206" s="243"/>
      <c r="BZ206" s="243"/>
      <c r="CA206" s="243"/>
      <c r="CB206" s="243"/>
      <c r="CC206" s="243" t="s">
        <v>3325</v>
      </c>
      <c r="CD206" s="243"/>
      <c r="CE206" s="243"/>
      <c r="CF206" s="245"/>
      <c r="CG206" s="246" t="s">
        <v>3534</v>
      </c>
      <c r="CH206" s="242"/>
      <c r="CI206" s="35"/>
      <c r="CJ206" s="35"/>
      <c r="CK206" s="35"/>
      <c r="CL206" s="35"/>
      <c r="CM206" s="35"/>
    </row>
    <row r="207" customFormat="1" customHeight="1" spans="1:91">
      <c r="A207" s="3">
        <f t="shared" si="49"/>
        <v>206</v>
      </c>
      <c r="B207" s="155" t="str">
        <f t="shared" si="50"/>
        <v>150429198501183655</v>
      </c>
      <c r="C207" s="230" t="s">
        <v>3311</v>
      </c>
      <c r="D207" s="230" t="s">
        <v>3392</v>
      </c>
      <c r="E207" s="230" t="s">
        <v>1827</v>
      </c>
      <c r="F207" s="3" t="s">
        <v>850</v>
      </c>
      <c r="G207" s="198">
        <v>0</v>
      </c>
      <c r="H207" s="198">
        <v>0</v>
      </c>
      <c r="I207" s="198">
        <f t="shared" si="51"/>
        <v>0</v>
      </c>
      <c r="J207" s="4" t="s">
        <v>782</v>
      </c>
      <c r="K207" s="4" t="s">
        <v>4208</v>
      </c>
      <c r="L207" s="6"/>
      <c r="M207" s="4"/>
      <c r="N207" s="4"/>
      <c r="O207" s="4"/>
      <c r="P207" s="4"/>
      <c r="Q207" s="4"/>
      <c r="R207" s="231" t="s">
        <v>312</v>
      </c>
      <c r="S207" s="3"/>
      <c r="T207" s="3" t="s">
        <v>3314</v>
      </c>
      <c r="U207" s="232">
        <v>42819</v>
      </c>
      <c r="V207" s="233">
        <f ca="1" t="shared" si="52"/>
        <v>9.3</v>
      </c>
      <c r="W207" s="230" t="s">
        <v>3336</v>
      </c>
      <c r="X207" s="234" t="str">
        <f t="shared" si="53"/>
        <v>男</v>
      </c>
      <c r="Y207" s="3" t="s">
        <v>3638</v>
      </c>
      <c r="Z207" s="232" t="str">
        <f t="shared" si="54"/>
        <v>1985-01-18</v>
      </c>
      <c r="AA207" s="235" t="s">
        <v>3538</v>
      </c>
      <c r="AB207" s="3" t="s">
        <v>851</v>
      </c>
      <c r="AC207" s="4" t="s">
        <v>3539</v>
      </c>
      <c r="AD207" s="247">
        <v>49832</v>
      </c>
      <c r="AE207" s="234">
        <f ca="1" t="shared" si="55"/>
        <v>41</v>
      </c>
      <c r="AF207" s="3" t="s">
        <v>3389</v>
      </c>
      <c r="AG207" s="3" t="s">
        <v>3381</v>
      </c>
      <c r="AH207" s="3">
        <v>172</v>
      </c>
      <c r="AI207" s="230" t="s">
        <v>3382</v>
      </c>
      <c r="AJ207" s="3" t="s">
        <v>253</v>
      </c>
      <c r="AK207" s="230">
        <v>13734780497</v>
      </c>
      <c r="AL207" s="230">
        <v>15849960725</v>
      </c>
      <c r="AM207" s="236" t="s">
        <v>3518</v>
      </c>
      <c r="AN207" s="237">
        <v>37811</v>
      </c>
      <c r="AO207" s="236" t="s">
        <v>4209</v>
      </c>
      <c r="AP207" s="236" t="s">
        <v>253</v>
      </c>
      <c r="AQ207" s="238"/>
      <c r="AR207" s="238" t="s">
        <v>4210</v>
      </c>
      <c r="AS207" s="238"/>
      <c r="AT207" s="238" t="s">
        <v>3503</v>
      </c>
      <c r="AU207" s="239"/>
      <c r="AV207" s="240">
        <v>42816</v>
      </c>
      <c r="AW207" s="240">
        <v>42876</v>
      </c>
      <c r="AX207" s="241" t="s">
        <v>3324</v>
      </c>
      <c r="AY207" s="241" t="s">
        <v>3311</v>
      </c>
      <c r="AZ207" s="232">
        <v>44652</v>
      </c>
      <c r="BA207" s="232">
        <v>45382</v>
      </c>
      <c r="BB207" s="241">
        <v>2</v>
      </c>
      <c r="BC207" s="241" t="s">
        <v>3325</v>
      </c>
      <c r="BD207" s="241" t="s">
        <v>3325</v>
      </c>
      <c r="BE207" s="241" t="s">
        <v>3325</v>
      </c>
      <c r="BF207" s="241" t="s">
        <v>3325</v>
      </c>
      <c r="BG207" s="241">
        <v>1</v>
      </c>
      <c r="BH207" s="241">
        <v>2</v>
      </c>
      <c r="BI207" s="241"/>
      <c r="BJ207" s="242"/>
      <c r="BK207" s="243" t="s">
        <v>3325</v>
      </c>
      <c r="BL207" s="243"/>
      <c r="BM207" s="243" t="s">
        <v>3325</v>
      </c>
      <c r="BN207" s="243" t="s">
        <v>3325</v>
      </c>
      <c r="BO207" s="243"/>
      <c r="BP207" s="243"/>
      <c r="BQ207" s="242"/>
      <c r="BR207" s="244" t="s">
        <v>3468</v>
      </c>
      <c r="BS207" s="243" t="s">
        <v>3325</v>
      </c>
      <c r="BT207" s="243" t="s">
        <v>3325</v>
      </c>
      <c r="BU207" s="243"/>
      <c r="BV207" s="243"/>
      <c r="BW207" s="243" t="s">
        <v>3325</v>
      </c>
      <c r="BX207" s="243" t="s">
        <v>3325</v>
      </c>
      <c r="BY207" s="243"/>
      <c r="BZ207" s="243"/>
      <c r="CA207" s="243"/>
      <c r="CB207" s="243"/>
      <c r="CC207" s="243" t="s">
        <v>3325</v>
      </c>
      <c r="CD207" s="243"/>
      <c r="CE207" s="243"/>
      <c r="CF207" s="245"/>
      <c r="CG207" s="246" t="s">
        <v>4211</v>
      </c>
      <c r="CH207" s="242"/>
      <c r="CI207" s="35"/>
      <c r="CJ207" s="35"/>
      <c r="CK207" s="35"/>
      <c r="CL207" s="35"/>
      <c r="CM207" s="35"/>
    </row>
    <row r="208" customFormat="1" customHeight="1" spans="1:91">
      <c r="A208" s="3">
        <f t="shared" si="49"/>
        <v>207</v>
      </c>
      <c r="B208" s="155" t="str">
        <f t="shared" si="50"/>
        <v>150403197311261511</v>
      </c>
      <c r="C208" s="230" t="s">
        <v>3311</v>
      </c>
      <c r="D208" s="230" t="s">
        <v>3392</v>
      </c>
      <c r="E208" s="230" t="s">
        <v>1830</v>
      </c>
      <c r="F208" s="3" t="s">
        <v>853</v>
      </c>
      <c r="G208" s="198">
        <v>0</v>
      </c>
      <c r="H208" s="198">
        <v>0</v>
      </c>
      <c r="I208" s="198">
        <f t="shared" si="51"/>
        <v>0</v>
      </c>
      <c r="J208" s="4" t="s">
        <v>782</v>
      </c>
      <c r="K208" s="4" t="s">
        <v>4208</v>
      </c>
      <c r="L208" s="6"/>
      <c r="M208" s="4"/>
      <c r="N208" s="4"/>
      <c r="O208" s="4"/>
      <c r="P208" s="4"/>
      <c r="Q208" s="4"/>
      <c r="R208" s="231" t="s">
        <v>312</v>
      </c>
      <c r="S208" s="3"/>
      <c r="T208" s="3" t="s">
        <v>3314</v>
      </c>
      <c r="U208" s="232">
        <v>42965</v>
      </c>
      <c r="V208" s="233">
        <f ca="1" t="shared" si="52"/>
        <v>8.9</v>
      </c>
      <c r="W208" s="230" t="s">
        <v>3336</v>
      </c>
      <c r="X208" s="234" t="str">
        <f t="shared" si="53"/>
        <v>男</v>
      </c>
      <c r="Y208" s="3" t="s">
        <v>3316</v>
      </c>
      <c r="Z208" s="232" t="str">
        <f t="shared" si="54"/>
        <v>1973-11-26</v>
      </c>
      <c r="AA208" s="235" t="s">
        <v>4212</v>
      </c>
      <c r="AB208" s="3" t="s">
        <v>854</v>
      </c>
      <c r="AC208" s="4" t="s">
        <v>3902</v>
      </c>
      <c r="AD208" s="247">
        <v>46139</v>
      </c>
      <c r="AE208" s="234">
        <f ca="1" t="shared" si="55"/>
        <v>53</v>
      </c>
      <c r="AF208" s="3" t="s">
        <v>3389</v>
      </c>
      <c r="AG208" s="3" t="s">
        <v>3381</v>
      </c>
      <c r="AH208" s="3">
        <v>165</v>
      </c>
      <c r="AI208" s="230" t="s">
        <v>3382</v>
      </c>
      <c r="AJ208" s="3" t="s">
        <v>3397</v>
      </c>
      <c r="AK208" s="230">
        <v>18847762784</v>
      </c>
      <c r="AL208" s="230">
        <v>13734769892</v>
      </c>
      <c r="AM208" s="236" t="s">
        <v>3518</v>
      </c>
      <c r="AN208" s="237">
        <v>34130</v>
      </c>
      <c r="AO208" s="236" t="s">
        <v>4213</v>
      </c>
      <c r="AP208" s="236" t="s">
        <v>253</v>
      </c>
      <c r="AQ208" s="238"/>
      <c r="AR208" s="238"/>
      <c r="AS208" s="238"/>
      <c r="AT208" s="238"/>
      <c r="AU208" s="239"/>
      <c r="AV208" s="240">
        <v>42965</v>
      </c>
      <c r="AW208" s="240">
        <v>43025</v>
      </c>
      <c r="AX208" s="241" t="s">
        <v>3324</v>
      </c>
      <c r="AY208" s="241" t="s">
        <v>3311</v>
      </c>
      <c r="AZ208" s="232">
        <v>44835</v>
      </c>
      <c r="BA208" s="232">
        <v>45565</v>
      </c>
      <c r="BB208" s="241">
        <v>2</v>
      </c>
      <c r="BC208" s="241" t="s">
        <v>3325</v>
      </c>
      <c r="BD208" s="241" t="s">
        <v>3325</v>
      </c>
      <c r="BE208" s="241" t="s">
        <v>3325</v>
      </c>
      <c r="BF208" s="241" t="s">
        <v>3325</v>
      </c>
      <c r="BG208" s="241">
        <v>1</v>
      </c>
      <c r="BH208" s="241">
        <v>2</v>
      </c>
      <c r="BI208" s="241"/>
      <c r="BJ208" s="242"/>
      <c r="BK208" s="243" t="s">
        <v>3325</v>
      </c>
      <c r="BL208" s="243"/>
      <c r="BM208" s="243"/>
      <c r="BN208" s="243" t="s">
        <v>3325</v>
      </c>
      <c r="BO208" s="243"/>
      <c r="BP208" s="243"/>
      <c r="BQ208" s="242"/>
      <c r="BR208" s="244" t="s">
        <v>3468</v>
      </c>
      <c r="BS208" s="243" t="s">
        <v>3325</v>
      </c>
      <c r="BT208" s="243" t="s">
        <v>3325</v>
      </c>
      <c r="BU208" s="243"/>
      <c r="BV208" s="243"/>
      <c r="BW208" s="243" t="s">
        <v>3325</v>
      </c>
      <c r="BX208" s="243" t="s">
        <v>3325</v>
      </c>
      <c r="BY208" s="243"/>
      <c r="BZ208" s="243"/>
      <c r="CA208" s="243"/>
      <c r="CB208" s="243"/>
      <c r="CC208" s="243" t="s">
        <v>3325</v>
      </c>
      <c r="CD208" s="243"/>
      <c r="CE208" s="243"/>
      <c r="CF208" s="245"/>
      <c r="CG208" s="246" t="s">
        <v>3469</v>
      </c>
      <c r="CH208" s="242"/>
      <c r="CI208" s="35"/>
      <c r="CJ208" s="35"/>
      <c r="CK208" s="35"/>
      <c r="CL208" s="35"/>
      <c r="CM208" s="35"/>
    </row>
    <row r="209" customFormat="1" customHeight="1" spans="1:91">
      <c r="A209" s="3">
        <f t="shared" si="49"/>
        <v>208</v>
      </c>
      <c r="B209" s="483" t="str">
        <f t="shared" si="50"/>
        <v>412328197607130315</v>
      </c>
      <c r="C209" s="230" t="s">
        <v>3311</v>
      </c>
      <c r="D209" s="230" t="s">
        <v>3392</v>
      </c>
      <c r="E209" s="230" t="s">
        <v>4214</v>
      </c>
      <c r="F209" s="3" t="s">
        <v>856</v>
      </c>
      <c r="G209" s="198"/>
      <c r="H209" s="198"/>
      <c r="I209" s="198">
        <f t="shared" si="51"/>
        <v>0</v>
      </c>
      <c r="J209" s="4" t="s">
        <v>782</v>
      </c>
      <c r="K209" s="4" t="s">
        <v>4208</v>
      </c>
      <c r="L209" s="6"/>
      <c r="M209" s="4"/>
      <c r="N209" s="4"/>
      <c r="O209" s="4"/>
      <c r="P209" s="4"/>
      <c r="Q209" s="4"/>
      <c r="R209" s="231" t="s">
        <v>312</v>
      </c>
      <c r="S209" s="3"/>
      <c r="T209" s="3" t="s">
        <v>3314</v>
      </c>
      <c r="U209" s="232">
        <v>44617</v>
      </c>
      <c r="V209" s="233">
        <f ca="1" t="shared" si="52"/>
        <v>4.4</v>
      </c>
      <c r="W209" s="230" t="s">
        <v>3336</v>
      </c>
      <c r="X209" s="234" t="str">
        <f t="shared" si="53"/>
        <v>男</v>
      </c>
      <c r="Y209" s="3" t="s">
        <v>3316</v>
      </c>
      <c r="Z209" s="232" t="str">
        <f t="shared" si="54"/>
        <v>1976-07-13</v>
      </c>
      <c r="AA209" s="235" t="s">
        <v>4215</v>
      </c>
      <c r="AB209" s="476" t="s">
        <v>857</v>
      </c>
      <c r="AC209" s="4" t="s">
        <v>4216</v>
      </c>
      <c r="AD209" s="247">
        <v>48244</v>
      </c>
      <c r="AE209" s="234">
        <f ca="1" t="shared" si="55"/>
        <v>50</v>
      </c>
      <c r="AF209" s="3" t="s">
        <v>3389</v>
      </c>
      <c r="AG209" s="3" t="s">
        <v>3381</v>
      </c>
      <c r="AH209" s="3">
        <v>175</v>
      </c>
      <c r="AI209" s="230" t="s">
        <v>3382</v>
      </c>
      <c r="AJ209" s="3" t="s">
        <v>3397</v>
      </c>
      <c r="AK209" s="230">
        <v>15540318789</v>
      </c>
      <c r="AL209" s="230">
        <v>15548755713</v>
      </c>
      <c r="AM209" s="236" t="s">
        <v>3518</v>
      </c>
      <c r="AN209" s="237">
        <v>35247</v>
      </c>
      <c r="AO209" s="236" t="s">
        <v>4217</v>
      </c>
      <c r="AP209" s="236"/>
      <c r="AQ209" s="238"/>
      <c r="AR209" s="238" t="s">
        <v>3913</v>
      </c>
      <c r="AS209" s="238"/>
      <c r="AT209" s="238"/>
      <c r="AU209" s="239"/>
      <c r="AV209" s="240">
        <v>44617</v>
      </c>
      <c r="AW209" s="240">
        <v>44675</v>
      </c>
      <c r="AX209" s="241" t="s">
        <v>3324</v>
      </c>
      <c r="AY209" s="241" t="s">
        <v>3311</v>
      </c>
      <c r="AZ209" s="232">
        <v>44617</v>
      </c>
      <c r="BA209" s="232">
        <v>45747</v>
      </c>
      <c r="BB209" s="241">
        <v>1</v>
      </c>
      <c r="BC209" s="241" t="s">
        <v>3325</v>
      </c>
      <c r="BD209" s="241" t="s">
        <v>3325</v>
      </c>
      <c r="BE209" s="241" t="s">
        <v>3325</v>
      </c>
      <c r="BF209" s="241" t="s">
        <v>3325</v>
      </c>
      <c r="BG209" s="241">
        <v>0</v>
      </c>
      <c r="BH209" s="241">
        <v>0</v>
      </c>
      <c r="BI209" s="241"/>
      <c r="BJ209" s="242"/>
      <c r="BK209" s="243" t="s">
        <v>3325</v>
      </c>
      <c r="BL209" s="243"/>
      <c r="BM209" s="243" t="s">
        <v>3325</v>
      </c>
      <c r="BN209" s="243" t="s">
        <v>3325</v>
      </c>
      <c r="BO209" s="243"/>
      <c r="BP209" s="243"/>
      <c r="BQ209" s="242"/>
      <c r="BR209" s="244" t="s">
        <v>3808</v>
      </c>
      <c r="BS209" s="243" t="s">
        <v>3325</v>
      </c>
      <c r="BT209" s="243" t="s">
        <v>3325</v>
      </c>
      <c r="BU209" s="243" t="s">
        <v>3325</v>
      </c>
      <c r="BV209" s="243" t="s">
        <v>3325</v>
      </c>
      <c r="BW209" s="243" t="s">
        <v>3325</v>
      </c>
      <c r="BX209" s="243" t="s">
        <v>3325</v>
      </c>
      <c r="BY209" s="243"/>
      <c r="BZ209" s="243"/>
      <c r="CA209" s="243"/>
      <c r="CB209" s="243"/>
      <c r="CC209" s="243"/>
      <c r="CD209" s="243"/>
      <c r="CE209" s="243"/>
      <c r="CF209" s="245" t="s">
        <v>3492</v>
      </c>
      <c r="CG209" s="246"/>
      <c r="CH209" s="242"/>
      <c r="CI209" s="35"/>
      <c r="CJ209" s="35"/>
      <c r="CK209" s="35"/>
      <c r="CL209" s="35"/>
      <c r="CM209" s="35"/>
    </row>
    <row r="210" customFormat="1" customHeight="1" spans="1:91">
      <c r="A210" s="3">
        <f t="shared" si="49"/>
        <v>209</v>
      </c>
      <c r="B210" s="483" t="str">
        <f t="shared" si="50"/>
        <v>371421198710261673</v>
      </c>
      <c r="C210" s="230" t="s">
        <v>3311</v>
      </c>
      <c r="D210" s="230" t="s">
        <v>3392</v>
      </c>
      <c r="E210" s="230" t="s">
        <v>4218</v>
      </c>
      <c r="F210" s="3" t="s">
        <v>859</v>
      </c>
      <c r="G210" s="198"/>
      <c r="H210" s="198"/>
      <c r="I210" s="198">
        <f t="shared" si="51"/>
        <v>0</v>
      </c>
      <c r="J210" s="4" t="s">
        <v>782</v>
      </c>
      <c r="K210" s="4" t="s">
        <v>4208</v>
      </c>
      <c r="L210" s="6"/>
      <c r="M210" s="4"/>
      <c r="N210" s="4"/>
      <c r="O210" s="4"/>
      <c r="P210" s="4"/>
      <c r="Q210" s="4"/>
      <c r="R210" s="231" t="s">
        <v>312</v>
      </c>
      <c r="S210" s="3"/>
      <c r="T210" s="3" t="s">
        <v>3314</v>
      </c>
      <c r="U210" s="232">
        <v>44625</v>
      </c>
      <c r="V210" s="233">
        <f ca="1" t="shared" si="52"/>
        <v>4.3</v>
      </c>
      <c r="W210" s="230" t="s">
        <v>3336</v>
      </c>
      <c r="X210" s="234" t="str">
        <f t="shared" si="53"/>
        <v>男</v>
      </c>
      <c r="Y210" s="3" t="s">
        <v>3316</v>
      </c>
      <c r="Z210" s="232" t="str">
        <f t="shared" si="54"/>
        <v>1987-10-26</v>
      </c>
      <c r="AA210" s="235" t="s">
        <v>4219</v>
      </c>
      <c r="AB210" s="476" t="s">
        <v>860</v>
      </c>
      <c r="AC210" s="4" t="s">
        <v>4220</v>
      </c>
      <c r="AD210" s="247">
        <v>50549</v>
      </c>
      <c r="AE210" s="234">
        <f ca="1" t="shared" si="55"/>
        <v>39</v>
      </c>
      <c r="AF210" s="3" t="s">
        <v>3389</v>
      </c>
      <c r="AG210" s="3" t="s">
        <v>3381</v>
      </c>
      <c r="AH210" s="3">
        <v>170</v>
      </c>
      <c r="AI210" s="230"/>
      <c r="AJ210" s="3"/>
      <c r="AK210" s="230">
        <v>18734299757</v>
      </c>
      <c r="AL210" s="230">
        <v>15624349082</v>
      </c>
      <c r="AM210" s="236" t="s">
        <v>3518</v>
      </c>
      <c r="AN210" s="237">
        <v>38961</v>
      </c>
      <c r="AO210" s="236" t="s">
        <v>4221</v>
      </c>
      <c r="AP210" s="236"/>
      <c r="AQ210" s="238"/>
      <c r="AR210" s="238" t="s">
        <v>4222</v>
      </c>
      <c r="AS210" s="238"/>
      <c r="AT210" s="238"/>
      <c r="AU210" s="239"/>
      <c r="AV210" s="240">
        <v>44625</v>
      </c>
      <c r="AW210" s="240">
        <v>44685</v>
      </c>
      <c r="AX210" s="241" t="s">
        <v>3324</v>
      </c>
      <c r="AY210" s="241" t="s">
        <v>3311</v>
      </c>
      <c r="AZ210" s="232">
        <v>44625</v>
      </c>
      <c r="BA210" s="232">
        <v>45107</v>
      </c>
      <c r="BB210" s="241">
        <v>2</v>
      </c>
      <c r="BC210" s="241" t="s">
        <v>3325</v>
      </c>
      <c r="BD210" s="241" t="s">
        <v>3325</v>
      </c>
      <c r="BE210" s="241" t="s">
        <v>3325</v>
      </c>
      <c r="BF210" s="241" t="s">
        <v>3325</v>
      </c>
      <c r="BG210" s="241">
        <v>0</v>
      </c>
      <c r="BH210" s="241">
        <v>0</v>
      </c>
      <c r="BI210" s="241"/>
      <c r="BJ210" s="242"/>
      <c r="BK210" s="243" t="s">
        <v>3325</v>
      </c>
      <c r="BL210" s="243"/>
      <c r="BM210" s="243" t="s">
        <v>3325</v>
      </c>
      <c r="BN210" s="243" t="s">
        <v>3325</v>
      </c>
      <c r="BO210" s="243"/>
      <c r="BP210" s="243"/>
      <c r="BQ210" s="242"/>
      <c r="BR210" s="244" t="s">
        <v>3808</v>
      </c>
      <c r="BS210" s="243" t="s">
        <v>3325</v>
      </c>
      <c r="BT210" s="243" t="s">
        <v>3325</v>
      </c>
      <c r="BU210" s="243" t="s">
        <v>3325</v>
      </c>
      <c r="BV210" s="243" t="s">
        <v>3325</v>
      </c>
      <c r="BW210" s="243" t="s">
        <v>3325</v>
      </c>
      <c r="BX210" s="243" t="s">
        <v>3325</v>
      </c>
      <c r="BY210" s="243"/>
      <c r="BZ210" s="243"/>
      <c r="CA210" s="243"/>
      <c r="CB210" s="243"/>
      <c r="CC210" s="243"/>
      <c r="CD210" s="243"/>
      <c r="CE210" s="243"/>
      <c r="CF210" s="245" t="s">
        <v>3492</v>
      </c>
      <c r="CG210" s="246"/>
      <c r="CH210" s="242"/>
      <c r="CI210" s="35"/>
      <c r="CJ210" s="35"/>
      <c r="CK210" s="35"/>
      <c r="CL210" s="35"/>
      <c r="CM210" s="35"/>
    </row>
    <row r="211" customFormat="1" customHeight="1" spans="1:91">
      <c r="A211" s="3">
        <f t="shared" si="49"/>
        <v>210</v>
      </c>
      <c r="B211" s="483" t="str">
        <f t="shared" si="50"/>
        <v>140421198409162816</v>
      </c>
      <c r="C211" s="230" t="s">
        <v>3311</v>
      </c>
      <c r="D211" s="230" t="s">
        <v>3392</v>
      </c>
      <c r="E211" s="230" t="s">
        <v>4223</v>
      </c>
      <c r="F211" s="3" t="s">
        <v>862</v>
      </c>
      <c r="G211" s="198"/>
      <c r="H211" s="198"/>
      <c r="I211" s="198">
        <f t="shared" si="51"/>
        <v>0</v>
      </c>
      <c r="J211" s="4" t="s">
        <v>782</v>
      </c>
      <c r="K211" s="4" t="s">
        <v>4208</v>
      </c>
      <c r="L211" s="6"/>
      <c r="M211" s="4"/>
      <c r="N211" s="4"/>
      <c r="O211" s="4"/>
      <c r="P211" s="4"/>
      <c r="Q211" s="4"/>
      <c r="R211" s="231" t="s">
        <v>312</v>
      </c>
      <c r="S211" s="3"/>
      <c r="T211" s="3" t="s">
        <v>3314</v>
      </c>
      <c r="U211" s="232">
        <v>44956</v>
      </c>
      <c r="V211" s="233">
        <f ca="1" t="shared" si="52"/>
        <v>3.4</v>
      </c>
      <c r="W211" s="230" t="s">
        <v>3336</v>
      </c>
      <c r="X211" s="234" t="str">
        <f t="shared" si="53"/>
        <v>男</v>
      </c>
      <c r="Y211" s="3" t="s">
        <v>3316</v>
      </c>
      <c r="Z211" s="232" t="str">
        <f t="shared" si="54"/>
        <v>1984-09-16</v>
      </c>
      <c r="AA211" s="235" t="s">
        <v>4224</v>
      </c>
      <c r="AB211" s="476" t="s">
        <v>863</v>
      </c>
      <c r="AC211" s="4" t="s">
        <v>4225</v>
      </c>
      <c r="AD211" s="247">
        <v>44964</v>
      </c>
      <c r="AE211" s="234">
        <f ca="1" t="shared" si="55"/>
        <v>42</v>
      </c>
      <c r="AF211" s="3" t="s">
        <v>3389</v>
      </c>
      <c r="AG211" s="3" t="s">
        <v>3381</v>
      </c>
      <c r="AH211" s="3">
        <v>174</v>
      </c>
      <c r="AI211" s="230" t="s">
        <v>3382</v>
      </c>
      <c r="AJ211" s="3" t="s">
        <v>3422</v>
      </c>
      <c r="AK211" s="230">
        <v>18686261388</v>
      </c>
      <c r="AL211" s="230">
        <v>13122364386</v>
      </c>
      <c r="AM211" s="236" t="s">
        <v>3368</v>
      </c>
      <c r="AN211" s="237">
        <v>44927</v>
      </c>
      <c r="AO211" s="236" t="s">
        <v>4005</v>
      </c>
      <c r="AP211" s="236" t="s">
        <v>3370</v>
      </c>
      <c r="AQ211" s="238"/>
      <c r="AR211" s="238"/>
      <c r="AS211" s="238"/>
      <c r="AT211" s="238"/>
      <c r="AU211" s="239"/>
      <c r="AV211" s="240">
        <v>44956</v>
      </c>
      <c r="AW211" s="240">
        <v>45014</v>
      </c>
      <c r="AX211" s="241" t="s">
        <v>3324</v>
      </c>
      <c r="AY211" s="241" t="s">
        <v>3311</v>
      </c>
      <c r="AZ211" s="232">
        <v>44956</v>
      </c>
      <c r="BA211" s="232">
        <v>45382</v>
      </c>
      <c r="BB211" s="241">
        <v>2</v>
      </c>
      <c r="BC211" s="241" t="s">
        <v>3325</v>
      </c>
      <c r="BD211" s="241" t="s">
        <v>3325</v>
      </c>
      <c r="BE211" s="241" t="s">
        <v>3325</v>
      </c>
      <c r="BF211" s="241" t="s">
        <v>3325</v>
      </c>
      <c r="BG211" s="241">
        <v>0</v>
      </c>
      <c r="BH211" s="241">
        <v>0</v>
      </c>
      <c r="BI211" s="241"/>
      <c r="BJ211" s="242"/>
      <c r="BK211" s="243" t="s">
        <v>3325</v>
      </c>
      <c r="BL211" s="243"/>
      <c r="BM211" s="243"/>
      <c r="BN211" s="243"/>
      <c r="BO211" s="243"/>
      <c r="BP211" s="243"/>
      <c r="BQ211" s="242"/>
      <c r="BR211" s="244" t="s">
        <v>3524</v>
      </c>
      <c r="BS211" s="243" t="s">
        <v>3325</v>
      </c>
      <c r="BT211" s="243" t="s">
        <v>3325</v>
      </c>
      <c r="BU211" s="243" t="s">
        <v>3325</v>
      </c>
      <c r="BV211" s="243" t="s">
        <v>3325</v>
      </c>
      <c r="BW211" s="243" t="s">
        <v>3325</v>
      </c>
      <c r="BX211" s="243" t="s">
        <v>3325</v>
      </c>
      <c r="BY211" s="243"/>
      <c r="BZ211" s="243"/>
      <c r="CA211" s="243"/>
      <c r="CB211" s="243"/>
      <c r="CC211" s="243"/>
      <c r="CD211" s="243"/>
      <c r="CE211" s="243"/>
      <c r="CF211" s="245" t="s">
        <v>3492</v>
      </c>
      <c r="CG211" s="246"/>
      <c r="CH211" s="242"/>
      <c r="CI211" s="35"/>
      <c r="CJ211" s="35"/>
      <c r="CK211" s="35"/>
      <c r="CL211" s="35"/>
      <c r="CM211" s="35"/>
    </row>
    <row r="212" customFormat="1" customHeight="1" spans="1:91">
      <c r="A212" s="3">
        <f t="shared" si="49"/>
        <v>211</v>
      </c>
      <c r="B212" s="155" t="str">
        <f t="shared" si="50"/>
        <v>132224197410201636</v>
      </c>
      <c r="C212" s="230" t="s">
        <v>3311</v>
      </c>
      <c r="D212" s="230" t="s">
        <v>3392</v>
      </c>
      <c r="E212" s="230" t="s">
        <v>1824</v>
      </c>
      <c r="F212" s="230" t="s">
        <v>865</v>
      </c>
      <c r="G212" s="198">
        <v>0</v>
      </c>
      <c r="H212" s="198">
        <v>0</v>
      </c>
      <c r="I212" s="198">
        <f t="shared" si="51"/>
        <v>0</v>
      </c>
      <c r="J212" s="4" t="s">
        <v>782</v>
      </c>
      <c r="K212" s="4" t="s">
        <v>3606</v>
      </c>
      <c r="L212" s="6"/>
      <c r="M212" s="4"/>
      <c r="N212" s="4"/>
      <c r="O212" s="4"/>
      <c r="P212" s="4"/>
      <c r="Q212" s="4"/>
      <c r="R212" s="231" t="s">
        <v>312</v>
      </c>
      <c r="S212" s="3"/>
      <c r="T212" s="3" t="s">
        <v>3314</v>
      </c>
      <c r="U212" s="232">
        <v>42956</v>
      </c>
      <c r="V212" s="233">
        <f ca="1" t="shared" si="52"/>
        <v>8.9</v>
      </c>
      <c r="W212" s="230" t="s">
        <v>3336</v>
      </c>
      <c r="X212" s="234" t="str">
        <f t="shared" si="53"/>
        <v>男</v>
      </c>
      <c r="Y212" s="3" t="s">
        <v>3316</v>
      </c>
      <c r="Z212" s="232" t="str">
        <f t="shared" si="54"/>
        <v>1974-10-20</v>
      </c>
      <c r="AA212" s="235" t="s">
        <v>4226</v>
      </c>
      <c r="AB212" s="3" t="s">
        <v>866</v>
      </c>
      <c r="AC212" s="4" t="s">
        <v>3510</v>
      </c>
      <c r="AD212" s="247">
        <v>47167</v>
      </c>
      <c r="AE212" s="234">
        <f ca="1" t="shared" si="55"/>
        <v>52</v>
      </c>
      <c r="AF212" s="3" t="s">
        <v>3389</v>
      </c>
      <c r="AG212" s="3" t="s">
        <v>3381</v>
      </c>
      <c r="AH212" s="3">
        <v>174</v>
      </c>
      <c r="AI212" s="230" t="s">
        <v>253</v>
      </c>
      <c r="AJ212" s="3" t="s">
        <v>253</v>
      </c>
      <c r="AK212" s="230">
        <v>15804897938</v>
      </c>
      <c r="AL212" s="230">
        <v>15127922837</v>
      </c>
      <c r="AM212" s="236" t="s">
        <v>3368</v>
      </c>
      <c r="AN212" s="237">
        <v>35947</v>
      </c>
      <c r="AO212" s="236" t="s">
        <v>4227</v>
      </c>
      <c r="AP212" s="236" t="s">
        <v>3370</v>
      </c>
      <c r="AQ212" s="238"/>
      <c r="AR212" s="238" t="s">
        <v>4210</v>
      </c>
      <c r="AS212" s="238"/>
      <c r="AT212" s="238" t="s">
        <v>3542</v>
      </c>
      <c r="AU212" s="239"/>
      <c r="AV212" s="240">
        <v>42956</v>
      </c>
      <c r="AW212" s="240">
        <v>43016</v>
      </c>
      <c r="AX212" s="241" t="s">
        <v>3324</v>
      </c>
      <c r="AY212" s="241" t="s">
        <v>3311</v>
      </c>
      <c r="AZ212" s="232">
        <v>44835</v>
      </c>
      <c r="BA212" s="232">
        <v>45565</v>
      </c>
      <c r="BB212" s="241">
        <v>2</v>
      </c>
      <c r="BC212" s="241" t="s">
        <v>3325</v>
      </c>
      <c r="BD212" s="241" t="s">
        <v>3325</v>
      </c>
      <c r="BE212" s="241" t="s">
        <v>3325</v>
      </c>
      <c r="BF212" s="241" t="s">
        <v>3325</v>
      </c>
      <c r="BG212" s="241">
        <v>1</v>
      </c>
      <c r="BH212" s="241">
        <v>2</v>
      </c>
      <c r="BI212" s="241"/>
      <c r="BJ212" s="242"/>
      <c r="BK212" s="243" t="s">
        <v>3325</v>
      </c>
      <c r="BL212" s="243"/>
      <c r="BM212" s="243" t="s">
        <v>3325</v>
      </c>
      <c r="BN212" s="243" t="s">
        <v>3325</v>
      </c>
      <c r="BO212" s="243"/>
      <c r="BP212" s="243"/>
      <c r="BQ212" s="242"/>
      <c r="BR212" s="244" t="s">
        <v>3468</v>
      </c>
      <c r="BS212" s="243" t="s">
        <v>3325</v>
      </c>
      <c r="BT212" s="243" t="s">
        <v>3325</v>
      </c>
      <c r="BU212" s="243"/>
      <c r="BV212" s="243"/>
      <c r="BW212" s="243" t="s">
        <v>3325</v>
      </c>
      <c r="BX212" s="243" t="s">
        <v>3325</v>
      </c>
      <c r="BY212" s="243"/>
      <c r="BZ212" s="243"/>
      <c r="CA212" s="243"/>
      <c r="CB212" s="243"/>
      <c r="CC212" s="243" t="s">
        <v>3325</v>
      </c>
      <c r="CD212" s="243"/>
      <c r="CE212" s="243"/>
      <c r="CF212" s="245"/>
      <c r="CG212" s="246"/>
      <c r="CH212" s="242"/>
      <c r="CI212" s="35"/>
      <c r="CJ212" s="35"/>
      <c r="CK212" s="35"/>
      <c r="CL212" s="35"/>
      <c r="CM212" s="35"/>
    </row>
    <row r="213" customFormat="1" customHeight="1" spans="1:91">
      <c r="A213" s="3">
        <f t="shared" si="49"/>
        <v>212</v>
      </c>
      <c r="B213" s="483" t="str">
        <f t="shared" si="50"/>
        <v>152626198108063618</v>
      </c>
      <c r="C213" s="230" t="s">
        <v>3311</v>
      </c>
      <c r="D213" s="230" t="s">
        <v>3392</v>
      </c>
      <c r="E213" s="230" t="s">
        <v>4228</v>
      </c>
      <c r="F213" s="230" t="s">
        <v>868</v>
      </c>
      <c r="G213" s="198"/>
      <c r="H213" s="198"/>
      <c r="I213" s="198">
        <f t="shared" si="51"/>
        <v>0</v>
      </c>
      <c r="J213" s="4" t="s">
        <v>782</v>
      </c>
      <c r="K213" s="4" t="s">
        <v>3744</v>
      </c>
      <c r="L213" s="6"/>
      <c r="M213" s="4"/>
      <c r="N213" s="4"/>
      <c r="O213" s="4"/>
      <c r="P213" s="4"/>
      <c r="Q213" s="4"/>
      <c r="R213" s="231" t="s">
        <v>312</v>
      </c>
      <c r="S213" s="3"/>
      <c r="T213" s="3" t="s">
        <v>3314</v>
      </c>
      <c r="U213" s="232">
        <v>44957</v>
      </c>
      <c r="V213" s="233">
        <f ca="1" t="shared" si="52"/>
        <v>3.4</v>
      </c>
      <c r="W213" s="230" t="s">
        <v>3336</v>
      </c>
      <c r="X213" s="234" t="str">
        <f t="shared" si="53"/>
        <v>男</v>
      </c>
      <c r="Y213" s="3" t="s">
        <v>3316</v>
      </c>
      <c r="Z213" s="232" t="str">
        <f t="shared" si="54"/>
        <v>1981-08-06</v>
      </c>
      <c r="AA213" s="235" t="s">
        <v>4229</v>
      </c>
      <c r="AB213" s="476" t="s">
        <v>869</v>
      </c>
      <c r="AC213" s="4" t="s">
        <v>4230</v>
      </c>
      <c r="AD213" s="247">
        <v>49974</v>
      </c>
      <c r="AE213" s="234">
        <f ca="1" t="shared" si="55"/>
        <v>45</v>
      </c>
      <c r="AF213" s="3" t="s">
        <v>3389</v>
      </c>
      <c r="AG213" s="3" t="s">
        <v>3381</v>
      </c>
      <c r="AH213" s="3">
        <v>165</v>
      </c>
      <c r="AI213" s="230"/>
      <c r="AJ213" s="3" t="s">
        <v>3397</v>
      </c>
      <c r="AK213" s="230">
        <v>15248067262</v>
      </c>
      <c r="AL213" s="230">
        <v>15598175974</v>
      </c>
      <c r="AM213" s="236" t="s">
        <v>3518</v>
      </c>
      <c r="AN213" s="237"/>
      <c r="AO213" s="236"/>
      <c r="AP213" s="236"/>
      <c r="AQ213" s="238"/>
      <c r="AR213" s="238"/>
      <c r="AS213" s="238"/>
      <c r="AT213" s="238"/>
      <c r="AU213" s="239"/>
      <c r="AV213" s="240">
        <v>44957</v>
      </c>
      <c r="AW213" s="240">
        <v>45015</v>
      </c>
      <c r="AX213" s="241" t="s">
        <v>3324</v>
      </c>
      <c r="AY213" s="241" t="s">
        <v>3311</v>
      </c>
      <c r="AZ213" s="232">
        <v>44957</v>
      </c>
      <c r="BA213" s="232">
        <v>45382</v>
      </c>
      <c r="BB213" s="241">
        <v>2</v>
      </c>
      <c r="BC213" s="241" t="s">
        <v>3325</v>
      </c>
      <c r="BD213" s="241" t="s">
        <v>3325</v>
      </c>
      <c r="BE213" s="241" t="s">
        <v>3325</v>
      </c>
      <c r="BF213" s="241" t="s">
        <v>3325</v>
      </c>
      <c r="BG213" s="241">
        <v>0</v>
      </c>
      <c r="BH213" s="241">
        <v>0</v>
      </c>
      <c r="BI213" s="241"/>
      <c r="BJ213" s="242"/>
      <c r="BK213" s="243" t="s">
        <v>3325</v>
      </c>
      <c r="BL213" s="243"/>
      <c r="BM213" s="243"/>
      <c r="BN213" s="243"/>
      <c r="BO213" s="243"/>
      <c r="BP213" s="243"/>
      <c r="BQ213" s="242"/>
      <c r="BR213" s="244" t="s">
        <v>3524</v>
      </c>
      <c r="BS213" s="243" t="s">
        <v>3325</v>
      </c>
      <c r="BT213" s="243" t="s">
        <v>3325</v>
      </c>
      <c r="BU213" s="243" t="s">
        <v>3325</v>
      </c>
      <c r="BV213" s="243" t="s">
        <v>3325</v>
      </c>
      <c r="BW213" s="243" t="s">
        <v>3325</v>
      </c>
      <c r="BX213" s="243" t="s">
        <v>3325</v>
      </c>
      <c r="BY213" s="243"/>
      <c r="BZ213" s="243"/>
      <c r="CA213" s="243"/>
      <c r="CB213" s="243"/>
      <c r="CC213" s="243"/>
      <c r="CD213" s="243"/>
      <c r="CE213" s="243"/>
      <c r="CF213" s="245" t="s">
        <v>3492</v>
      </c>
      <c r="CG213" s="246"/>
      <c r="CH213" s="242"/>
      <c r="CI213" s="35"/>
      <c r="CJ213" s="35"/>
      <c r="CK213" s="35"/>
      <c r="CL213" s="35"/>
      <c r="CM213" s="35"/>
    </row>
    <row r="214" customFormat="1" customHeight="1" spans="1:91">
      <c r="A214" s="3">
        <f t="shared" si="49"/>
        <v>213</v>
      </c>
      <c r="B214" s="483" t="str">
        <f t="shared" si="50"/>
        <v>371524198501094471</v>
      </c>
      <c r="C214" s="230" t="s">
        <v>3311</v>
      </c>
      <c r="D214" s="4" t="s">
        <v>3392</v>
      </c>
      <c r="E214" s="4" t="s">
        <v>4231</v>
      </c>
      <c r="F214" s="4" t="s">
        <v>871</v>
      </c>
      <c r="G214" s="198"/>
      <c r="H214" s="198"/>
      <c r="I214" s="198">
        <f t="shared" si="51"/>
        <v>0</v>
      </c>
      <c r="J214" s="4" t="s">
        <v>782</v>
      </c>
      <c r="K214" s="4" t="s">
        <v>3744</v>
      </c>
      <c r="L214" s="6"/>
      <c r="M214" s="4"/>
      <c r="N214" s="4"/>
      <c r="O214" s="4"/>
      <c r="P214" s="4"/>
      <c r="Q214" s="4"/>
      <c r="R214" s="4" t="s">
        <v>312</v>
      </c>
      <c r="S214" s="4"/>
      <c r="T214" s="4" t="s">
        <v>3314</v>
      </c>
      <c r="U214" s="252">
        <v>45019</v>
      </c>
      <c r="V214" s="233">
        <f ca="1" t="shared" si="52"/>
        <v>3.3</v>
      </c>
      <c r="W214" s="4" t="s">
        <v>3336</v>
      </c>
      <c r="X214" s="4" t="str">
        <f t="shared" si="53"/>
        <v>男</v>
      </c>
      <c r="Y214" s="4" t="s">
        <v>3316</v>
      </c>
      <c r="Z214" s="232" t="str">
        <f t="shared" si="54"/>
        <v>1985-01-09</v>
      </c>
      <c r="AA214" s="4" t="s">
        <v>4232</v>
      </c>
      <c r="AB214" s="477" t="s">
        <v>872</v>
      </c>
      <c r="AC214" s="4" t="s">
        <v>3785</v>
      </c>
      <c r="AD214" s="252">
        <v>47876</v>
      </c>
      <c r="AE214" s="234">
        <f ca="1" t="shared" si="55"/>
        <v>41</v>
      </c>
      <c r="AF214" s="252" t="s">
        <v>3389</v>
      </c>
      <c r="AG214" s="252" t="s">
        <v>3381</v>
      </c>
      <c r="AH214" s="4">
        <v>172</v>
      </c>
      <c r="AI214" s="252"/>
      <c r="AJ214" s="252" t="s">
        <v>3383</v>
      </c>
      <c r="AK214" s="4">
        <v>19173757145</v>
      </c>
      <c r="AL214" s="4">
        <v>18263563972</v>
      </c>
      <c r="AM214" s="252" t="s">
        <v>3488</v>
      </c>
      <c r="AN214" s="252" t="s">
        <v>3674</v>
      </c>
      <c r="AO214" s="252" t="s">
        <v>4233</v>
      </c>
      <c r="AP214" s="252" t="s">
        <v>4234</v>
      </c>
      <c r="AQ214" s="253"/>
      <c r="AR214" s="253"/>
      <c r="AS214" s="253"/>
      <c r="AT214" s="253"/>
      <c r="AU214" s="239"/>
      <c r="AV214" s="254">
        <v>45019</v>
      </c>
      <c r="AW214" s="254">
        <v>45079</v>
      </c>
      <c r="AX214" s="255" t="s">
        <v>3324</v>
      </c>
      <c r="AY214" s="241" t="s">
        <v>3311</v>
      </c>
      <c r="AZ214" s="232">
        <v>45019</v>
      </c>
      <c r="BA214" s="232">
        <v>45473</v>
      </c>
      <c r="BB214" s="241">
        <v>2</v>
      </c>
      <c r="BC214" s="241" t="s">
        <v>3325</v>
      </c>
      <c r="BD214" s="241" t="s">
        <v>3325</v>
      </c>
      <c r="BE214" s="241" t="s">
        <v>3325</v>
      </c>
      <c r="BF214" s="241" t="s">
        <v>3325</v>
      </c>
      <c r="BG214" s="241">
        <v>0</v>
      </c>
      <c r="BH214" s="241">
        <v>0</v>
      </c>
      <c r="BI214" s="241"/>
      <c r="BJ214" s="242"/>
      <c r="BK214" s="243" t="s">
        <v>3325</v>
      </c>
      <c r="BL214" s="257"/>
      <c r="BM214" s="257"/>
      <c r="BN214" s="257"/>
      <c r="BO214" s="257"/>
      <c r="BP214" s="257"/>
      <c r="BQ214" s="242"/>
      <c r="BR214" s="244" t="s">
        <v>3453</v>
      </c>
      <c r="BS214" s="243" t="s">
        <v>3325</v>
      </c>
      <c r="BT214" s="243" t="s">
        <v>3325</v>
      </c>
      <c r="BU214" s="243" t="s">
        <v>3325</v>
      </c>
      <c r="BV214" s="243" t="s">
        <v>3325</v>
      </c>
      <c r="BW214" s="243" t="s">
        <v>3325</v>
      </c>
      <c r="BX214" s="243" t="s">
        <v>3325</v>
      </c>
      <c r="BY214" s="256"/>
      <c r="BZ214" s="243"/>
      <c r="CA214" s="256"/>
      <c r="CB214" s="256"/>
      <c r="CC214" s="256"/>
      <c r="CD214" s="256"/>
      <c r="CE214" s="256"/>
      <c r="CF214" s="245" t="s">
        <v>3445</v>
      </c>
      <c r="CG214" s="258"/>
      <c r="CH214" s="242"/>
      <c r="CI214" s="259"/>
      <c r="CJ214" s="259"/>
      <c r="CK214" s="259"/>
      <c r="CL214" s="259"/>
      <c r="CM214" s="259"/>
    </row>
    <row r="215" customFormat="1" customHeight="1" spans="1:91">
      <c r="A215" s="3">
        <f t="shared" si="49"/>
        <v>214</v>
      </c>
      <c r="B215" s="155" t="str">
        <f t="shared" si="50"/>
        <v>340121199308100718</v>
      </c>
      <c r="C215" s="230" t="s">
        <v>3311</v>
      </c>
      <c r="D215" s="230" t="s">
        <v>3392</v>
      </c>
      <c r="E215" s="230" t="s">
        <v>1765</v>
      </c>
      <c r="F215" s="230" t="s">
        <v>874</v>
      </c>
      <c r="G215" s="198">
        <v>0</v>
      </c>
      <c r="H215" s="198">
        <v>0</v>
      </c>
      <c r="I215" s="198">
        <f t="shared" si="51"/>
        <v>0</v>
      </c>
      <c r="J215" s="4" t="s">
        <v>782</v>
      </c>
      <c r="K215" s="4" t="s">
        <v>3633</v>
      </c>
      <c r="L215" s="6"/>
      <c r="M215" s="4"/>
      <c r="N215" s="4"/>
      <c r="O215" s="4"/>
      <c r="P215" s="4"/>
      <c r="Q215" s="4"/>
      <c r="R215" s="231" t="s">
        <v>312</v>
      </c>
      <c r="S215" s="3"/>
      <c r="T215" s="3" t="s">
        <v>3314</v>
      </c>
      <c r="U215" s="232">
        <v>41699</v>
      </c>
      <c r="V215" s="233">
        <f ca="1" t="shared" si="52"/>
        <v>12.4</v>
      </c>
      <c r="W215" s="230" t="s">
        <v>3336</v>
      </c>
      <c r="X215" s="234" t="str">
        <f t="shared" si="53"/>
        <v>男</v>
      </c>
      <c r="Y215" s="3" t="s">
        <v>3316</v>
      </c>
      <c r="Z215" s="232" t="str">
        <f t="shared" si="54"/>
        <v>1993-08-10</v>
      </c>
      <c r="AA215" s="235" t="s">
        <v>4235</v>
      </c>
      <c r="AB215" s="3" t="s">
        <v>875</v>
      </c>
      <c r="AC215" s="4" t="s">
        <v>4236</v>
      </c>
      <c r="AD215" s="247">
        <v>44978</v>
      </c>
      <c r="AE215" s="234">
        <f ca="1" t="shared" si="55"/>
        <v>33</v>
      </c>
      <c r="AF215" s="3" t="s">
        <v>3389</v>
      </c>
      <c r="AG215" s="3" t="s">
        <v>3381</v>
      </c>
      <c r="AH215" s="3">
        <v>178</v>
      </c>
      <c r="AI215" s="230" t="s">
        <v>3382</v>
      </c>
      <c r="AJ215" s="3" t="s">
        <v>253</v>
      </c>
      <c r="AK215" s="230">
        <v>18647733045</v>
      </c>
      <c r="AL215" s="230">
        <v>15105607552</v>
      </c>
      <c r="AM215" s="236" t="s">
        <v>3518</v>
      </c>
      <c r="AN215" s="237">
        <v>41030</v>
      </c>
      <c r="AO215" s="236" t="s">
        <v>4237</v>
      </c>
      <c r="AP215" s="236" t="s">
        <v>253</v>
      </c>
      <c r="AQ215" s="238"/>
      <c r="AR215" s="238" t="s">
        <v>3913</v>
      </c>
      <c r="AS215" s="238"/>
      <c r="AT215" s="238"/>
      <c r="AU215" s="239"/>
      <c r="AV215" s="240">
        <v>41699</v>
      </c>
      <c r="AW215" s="240" t="s">
        <v>3333</v>
      </c>
      <c r="AX215" s="241" t="s">
        <v>3324</v>
      </c>
      <c r="AY215" s="241" t="s">
        <v>3311</v>
      </c>
      <c r="AZ215" s="232">
        <v>44287</v>
      </c>
      <c r="BA215" s="232">
        <v>45747</v>
      </c>
      <c r="BB215" s="241">
        <v>2</v>
      </c>
      <c r="BC215" s="241" t="s">
        <v>3325</v>
      </c>
      <c r="BD215" s="241" t="s">
        <v>3325</v>
      </c>
      <c r="BE215" s="241" t="s">
        <v>3325</v>
      </c>
      <c r="BF215" s="241" t="s">
        <v>3325</v>
      </c>
      <c r="BG215" s="241">
        <v>0</v>
      </c>
      <c r="BH215" s="241">
        <v>0</v>
      </c>
      <c r="BI215" s="241"/>
      <c r="BJ215" s="242"/>
      <c r="BK215" s="243" t="s">
        <v>3325</v>
      </c>
      <c r="BL215" s="243"/>
      <c r="BM215" s="243" t="s">
        <v>3325</v>
      </c>
      <c r="BN215" s="243" t="s">
        <v>3325</v>
      </c>
      <c r="BO215" s="243"/>
      <c r="BP215" s="243"/>
      <c r="BQ215" s="242"/>
      <c r="BR215" s="244" t="s">
        <v>3533</v>
      </c>
      <c r="BS215" s="243"/>
      <c r="BT215" s="243"/>
      <c r="BU215" s="243"/>
      <c r="BV215" s="243"/>
      <c r="BW215" s="243"/>
      <c r="BX215" s="243"/>
      <c r="BY215" s="243"/>
      <c r="BZ215" s="243"/>
      <c r="CA215" s="243"/>
      <c r="CB215" s="243"/>
      <c r="CC215" s="243"/>
      <c r="CD215" s="243"/>
      <c r="CE215" s="243"/>
      <c r="CF215" s="245"/>
      <c r="CG215" s="246"/>
      <c r="CH215" s="242"/>
      <c r="CI215" s="35"/>
      <c r="CJ215" s="35"/>
      <c r="CK215" s="35"/>
      <c r="CL215" s="35"/>
      <c r="CM215" s="35"/>
    </row>
    <row r="216" customFormat="1" customHeight="1" spans="1:91">
      <c r="A216" s="3">
        <f t="shared" si="49"/>
        <v>215</v>
      </c>
      <c r="B216" s="155" t="str">
        <f t="shared" si="50"/>
        <v>41052619811202487x</v>
      </c>
      <c r="C216" s="230" t="s">
        <v>3311</v>
      </c>
      <c r="D216" s="230" t="s">
        <v>3392</v>
      </c>
      <c r="E216" s="230" t="s">
        <v>4238</v>
      </c>
      <c r="F216" s="230" t="s">
        <v>877</v>
      </c>
      <c r="G216" s="198"/>
      <c r="H216" s="198"/>
      <c r="I216" s="198">
        <f t="shared" si="51"/>
        <v>0</v>
      </c>
      <c r="J216" s="230" t="s">
        <v>782</v>
      </c>
      <c r="K216" s="230" t="s">
        <v>3853</v>
      </c>
      <c r="L216" s="6"/>
      <c r="M216" s="230"/>
      <c r="N216" s="230"/>
      <c r="O216" s="230"/>
      <c r="P216" s="230"/>
      <c r="Q216" s="230"/>
      <c r="R216" s="230" t="s">
        <v>312</v>
      </c>
      <c r="S216" s="230"/>
      <c r="T216" s="3" t="s">
        <v>3314</v>
      </c>
      <c r="U216" s="261">
        <v>44970</v>
      </c>
      <c r="V216" s="233">
        <f ca="1" t="shared" si="52"/>
        <v>3.4</v>
      </c>
      <c r="W216" s="230" t="s">
        <v>3336</v>
      </c>
      <c r="X216" s="234" t="str">
        <f t="shared" si="53"/>
        <v>男</v>
      </c>
      <c r="Y216" s="3" t="s">
        <v>3316</v>
      </c>
      <c r="Z216" s="232" t="str">
        <f t="shared" si="54"/>
        <v>1981-12-02</v>
      </c>
      <c r="AA216" s="4" t="s">
        <v>4239</v>
      </c>
      <c r="AB216" s="4" t="s">
        <v>878</v>
      </c>
      <c r="AC216" s="4" t="s">
        <v>4240</v>
      </c>
      <c r="AD216" s="252">
        <v>51156</v>
      </c>
      <c r="AE216" s="234">
        <f ca="1" t="shared" si="55"/>
        <v>45</v>
      </c>
      <c r="AF216" s="4" t="s">
        <v>3389</v>
      </c>
      <c r="AG216" s="4" t="s">
        <v>3381</v>
      </c>
      <c r="AH216" s="4">
        <v>174</v>
      </c>
      <c r="AI216" s="4" t="s">
        <v>3382</v>
      </c>
      <c r="AJ216" s="4" t="s">
        <v>3438</v>
      </c>
      <c r="AK216" s="4">
        <v>15837271728</v>
      </c>
      <c r="AL216" s="4">
        <v>18749354977</v>
      </c>
      <c r="AM216" s="4" t="s">
        <v>3518</v>
      </c>
      <c r="AN216" s="237">
        <v>36342</v>
      </c>
      <c r="AO216" s="4" t="s">
        <v>4241</v>
      </c>
      <c r="AP216" s="4" t="s">
        <v>3370</v>
      </c>
      <c r="AQ216" s="4"/>
      <c r="AR216" s="4"/>
      <c r="AS216" s="4"/>
      <c r="AT216" s="4"/>
      <c r="AU216" s="239"/>
      <c r="AV216" s="254">
        <v>44970</v>
      </c>
      <c r="AW216" s="254">
        <v>45028</v>
      </c>
      <c r="AX216" s="255" t="s">
        <v>3324</v>
      </c>
      <c r="AY216" s="241" t="s">
        <v>3311</v>
      </c>
      <c r="AZ216" s="232">
        <v>44970</v>
      </c>
      <c r="BA216" s="232">
        <v>45382</v>
      </c>
      <c r="BB216" s="241">
        <v>2</v>
      </c>
      <c r="BC216" s="241" t="s">
        <v>3325</v>
      </c>
      <c r="BD216" s="241" t="s">
        <v>3325</v>
      </c>
      <c r="BE216" s="241" t="s">
        <v>3325</v>
      </c>
      <c r="BF216" s="241" t="s">
        <v>3325</v>
      </c>
      <c r="BG216" s="241">
        <v>0</v>
      </c>
      <c r="BH216" s="241">
        <v>0</v>
      </c>
      <c r="BI216" s="256"/>
      <c r="BJ216" s="242"/>
      <c r="BK216" s="243" t="s">
        <v>3325</v>
      </c>
      <c r="BL216" s="243"/>
      <c r="BM216" s="243"/>
      <c r="BN216" s="243"/>
      <c r="BO216" s="243"/>
      <c r="BP216" s="243"/>
      <c r="BQ216" s="242"/>
      <c r="BR216" s="244" t="s">
        <v>3524</v>
      </c>
      <c r="BS216" s="243" t="s">
        <v>3325</v>
      </c>
      <c r="BT216" s="243" t="s">
        <v>3325</v>
      </c>
      <c r="BU216" s="243" t="s">
        <v>3325</v>
      </c>
      <c r="BV216" s="243" t="s">
        <v>3325</v>
      </c>
      <c r="BW216" s="243" t="s">
        <v>3325</v>
      </c>
      <c r="BX216" s="243" t="s">
        <v>3325</v>
      </c>
      <c r="BY216" s="256"/>
      <c r="BZ216" s="256"/>
      <c r="CA216" s="256"/>
      <c r="CB216" s="256"/>
      <c r="CC216" s="256"/>
      <c r="CD216" s="256"/>
      <c r="CE216" s="256"/>
      <c r="CF216" s="245" t="s">
        <v>3445</v>
      </c>
      <c r="CG216" s="258"/>
      <c r="CH216" s="260"/>
      <c r="CI216" s="259"/>
      <c r="CJ216" s="259"/>
      <c r="CK216" s="259"/>
      <c r="CL216" s="259"/>
      <c r="CM216" s="259"/>
    </row>
    <row r="217" customFormat="1" customHeight="1" spans="1:91">
      <c r="A217" s="3">
        <f t="shared" si="49"/>
        <v>216</v>
      </c>
      <c r="B217" s="155" t="str">
        <f t="shared" si="50"/>
        <v>130406198903050937</v>
      </c>
      <c r="C217" s="230" t="s">
        <v>3311</v>
      </c>
      <c r="D217" s="230" t="s">
        <v>3392</v>
      </c>
      <c r="E217" s="230" t="s">
        <v>1711</v>
      </c>
      <c r="F217" s="230" t="s">
        <v>880</v>
      </c>
      <c r="G217" s="198">
        <v>0</v>
      </c>
      <c r="H217" s="198">
        <v>0</v>
      </c>
      <c r="I217" s="198">
        <f t="shared" si="51"/>
        <v>0</v>
      </c>
      <c r="J217" s="4" t="s">
        <v>782</v>
      </c>
      <c r="K217" s="4" t="s">
        <v>4242</v>
      </c>
      <c r="L217" s="6"/>
      <c r="M217" s="4"/>
      <c r="N217" s="4"/>
      <c r="O217" s="4"/>
      <c r="P217" s="4"/>
      <c r="Q217" s="4"/>
      <c r="R217" s="231" t="s">
        <v>312</v>
      </c>
      <c r="S217" s="3"/>
      <c r="T217" s="3" t="s">
        <v>3314</v>
      </c>
      <c r="U217" s="232">
        <v>41699</v>
      </c>
      <c r="V217" s="233">
        <f ca="1" t="shared" si="52"/>
        <v>12.4</v>
      </c>
      <c r="W217" s="230" t="s">
        <v>3336</v>
      </c>
      <c r="X217" s="234" t="str">
        <f t="shared" si="53"/>
        <v>男</v>
      </c>
      <c r="Y217" s="3" t="s">
        <v>3316</v>
      </c>
      <c r="Z217" s="232" t="str">
        <f t="shared" si="54"/>
        <v>1989-03-05</v>
      </c>
      <c r="AA217" s="235" t="s">
        <v>4243</v>
      </c>
      <c r="AB217" s="3" t="s">
        <v>881</v>
      </c>
      <c r="AC217" s="4" t="s">
        <v>4123</v>
      </c>
      <c r="AD217" s="247">
        <v>51418</v>
      </c>
      <c r="AE217" s="234">
        <f ca="1" t="shared" si="55"/>
        <v>37</v>
      </c>
      <c r="AF217" s="3" t="s">
        <v>3389</v>
      </c>
      <c r="AG217" s="3" t="s">
        <v>3381</v>
      </c>
      <c r="AH217" s="3">
        <v>175</v>
      </c>
      <c r="AI217" s="230" t="s">
        <v>3382</v>
      </c>
      <c r="AJ217" s="3" t="s">
        <v>253</v>
      </c>
      <c r="AK217" s="230">
        <v>18303221120</v>
      </c>
      <c r="AL217" s="230">
        <v>18303300211</v>
      </c>
      <c r="AM217" s="236" t="s">
        <v>3518</v>
      </c>
      <c r="AN217" s="237">
        <v>39965</v>
      </c>
      <c r="AO217" s="236" t="s">
        <v>4244</v>
      </c>
      <c r="AP217" s="236" t="s">
        <v>253</v>
      </c>
      <c r="AQ217" s="238"/>
      <c r="AR217" s="238"/>
      <c r="AS217" s="238"/>
      <c r="AT217" s="238"/>
      <c r="AU217" s="239"/>
      <c r="AV217" s="240">
        <v>41699</v>
      </c>
      <c r="AW217" s="240">
        <v>41760</v>
      </c>
      <c r="AX217" s="241" t="s">
        <v>3324</v>
      </c>
      <c r="AY217" s="241" t="s">
        <v>3311</v>
      </c>
      <c r="AZ217" s="232">
        <v>44287</v>
      </c>
      <c r="BA217" s="232">
        <v>45747</v>
      </c>
      <c r="BB217" s="241">
        <v>2</v>
      </c>
      <c r="BC217" s="241" t="s">
        <v>3325</v>
      </c>
      <c r="BD217" s="241" t="s">
        <v>3325</v>
      </c>
      <c r="BE217" s="241" t="s">
        <v>3325</v>
      </c>
      <c r="BF217" s="241" t="s">
        <v>3325</v>
      </c>
      <c r="BG217" s="241">
        <v>2</v>
      </c>
      <c r="BH217" s="241">
        <v>4</v>
      </c>
      <c r="BI217" s="241"/>
      <c r="BJ217" s="242"/>
      <c r="BK217" s="243" t="s">
        <v>3325</v>
      </c>
      <c r="BL217" s="243"/>
      <c r="BM217" s="243" t="s">
        <v>3325</v>
      </c>
      <c r="BN217" s="243" t="s">
        <v>3325</v>
      </c>
      <c r="BO217" s="243"/>
      <c r="BP217" s="243"/>
      <c r="BQ217" s="242"/>
      <c r="BR217" s="244" t="s">
        <v>3533</v>
      </c>
      <c r="BS217" s="243" t="s">
        <v>3325</v>
      </c>
      <c r="BT217" s="243" t="s">
        <v>3325</v>
      </c>
      <c r="BU217" s="243"/>
      <c r="BV217" s="243"/>
      <c r="BW217" s="243"/>
      <c r="BX217" s="243"/>
      <c r="BY217" s="243"/>
      <c r="BZ217" s="243"/>
      <c r="CA217" s="243"/>
      <c r="CB217" s="243"/>
      <c r="CC217" s="243" t="s">
        <v>3325</v>
      </c>
      <c r="CD217" s="243"/>
      <c r="CE217" s="243"/>
      <c r="CF217" s="245"/>
      <c r="CG217" s="246" t="s">
        <v>3534</v>
      </c>
      <c r="CH217" s="242"/>
      <c r="CI217" s="35"/>
      <c r="CJ217" s="35"/>
      <c r="CK217" s="35"/>
      <c r="CL217" s="35"/>
      <c r="CM217" s="35"/>
    </row>
    <row r="218" customFormat="1" customHeight="1" spans="1:91">
      <c r="A218" s="3">
        <f t="shared" si="49"/>
        <v>217</v>
      </c>
      <c r="B218" s="155" t="str">
        <f t="shared" si="50"/>
        <v>371326197812264316</v>
      </c>
      <c r="C218" s="230" t="s">
        <v>3311</v>
      </c>
      <c r="D218" s="230" t="s">
        <v>3392</v>
      </c>
      <c r="E218" s="230" t="s">
        <v>1833</v>
      </c>
      <c r="F218" s="230" t="s">
        <v>883</v>
      </c>
      <c r="G218" s="198">
        <v>0</v>
      </c>
      <c r="H218" s="198">
        <v>0</v>
      </c>
      <c r="I218" s="198">
        <f t="shared" si="51"/>
        <v>0</v>
      </c>
      <c r="J218" s="4" t="s">
        <v>782</v>
      </c>
      <c r="K218" s="4" t="s">
        <v>4245</v>
      </c>
      <c r="L218" s="6"/>
      <c r="M218" s="4"/>
      <c r="N218" s="4"/>
      <c r="O218" s="4"/>
      <c r="P218" s="4"/>
      <c r="Q218" s="4"/>
      <c r="R218" s="231" t="s">
        <v>312</v>
      </c>
      <c r="S218" s="3"/>
      <c r="T218" s="3" t="s">
        <v>3314</v>
      </c>
      <c r="U218" s="232">
        <v>42656</v>
      </c>
      <c r="V218" s="233">
        <f ca="1" t="shared" si="52"/>
        <v>9.7</v>
      </c>
      <c r="W218" s="230" t="s">
        <v>3336</v>
      </c>
      <c r="X218" s="234" t="str">
        <f t="shared" si="53"/>
        <v>男</v>
      </c>
      <c r="Y218" s="3" t="s">
        <v>3316</v>
      </c>
      <c r="Z218" s="232" t="str">
        <f t="shared" si="54"/>
        <v>1978-12-26</v>
      </c>
      <c r="AA218" s="235" t="s">
        <v>4246</v>
      </c>
      <c r="AB218" s="3" t="s">
        <v>884</v>
      </c>
      <c r="AC218" s="4" t="s">
        <v>4247</v>
      </c>
      <c r="AD218" s="247">
        <v>46208</v>
      </c>
      <c r="AE218" s="234">
        <f ca="1" t="shared" si="55"/>
        <v>48</v>
      </c>
      <c r="AF218" s="3" t="s">
        <v>3389</v>
      </c>
      <c r="AG218" s="3" t="s">
        <v>3381</v>
      </c>
      <c r="AH218" s="3">
        <v>165</v>
      </c>
      <c r="AI218" s="230" t="s">
        <v>3382</v>
      </c>
      <c r="AJ218" s="3" t="s">
        <v>3397</v>
      </c>
      <c r="AK218" s="230">
        <v>15947505350</v>
      </c>
      <c r="AL218" s="230">
        <v>18669602203</v>
      </c>
      <c r="AM218" s="236" t="s">
        <v>3518</v>
      </c>
      <c r="AN218" s="237">
        <v>36708</v>
      </c>
      <c r="AO218" s="236" t="s">
        <v>4248</v>
      </c>
      <c r="AP218" s="236" t="s">
        <v>253</v>
      </c>
      <c r="AQ218" s="238"/>
      <c r="AR218" s="238" t="s">
        <v>3913</v>
      </c>
      <c r="AS218" s="238"/>
      <c r="AT218" s="238"/>
      <c r="AU218" s="239"/>
      <c r="AV218" s="240">
        <v>42656</v>
      </c>
      <c r="AW218" s="240">
        <v>42716</v>
      </c>
      <c r="AX218" s="241" t="s">
        <v>3324</v>
      </c>
      <c r="AY218" s="241" t="s">
        <v>3311</v>
      </c>
      <c r="AZ218" s="232">
        <v>44562</v>
      </c>
      <c r="BA218" s="232">
        <v>45291</v>
      </c>
      <c r="BB218" s="241">
        <v>2</v>
      </c>
      <c r="BC218" s="241" t="s">
        <v>3325</v>
      </c>
      <c r="BD218" s="241" t="s">
        <v>3325</v>
      </c>
      <c r="BE218" s="241" t="s">
        <v>3325</v>
      </c>
      <c r="BF218" s="241" t="s">
        <v>3325</v>
      </c>
      <c r="BG218" s="241">
        <v>1</v>
      </c>
      <c r="BH218" s="241">
        <v>2</v>
      </c>
      <c r="BI218" s="241"/>
      <c r="BJ218" s="242"/>
      <c r="BK218" s="243" t="s">
        <v>3325</v>
      </c>
      <c r="BL218" s="243"/>
      <c r="BM218" s="243" t="s">
        <v>3325</v>
      </c>
      <c r="BN218" s="243" t="s">
        <v>3325</v>
      </c>
      <c r="BO218" s="243"/>
      <c r="BP218" s="243"/>
      <c r="BQ218" s="242"/>
      <c r="BR218" s="244" t="s">
        <v>3592</v>
      </c>
      <c r="BS218" s="243" t="s">
        <v>3325</v>
      </c>
      <c r="BT218" s="243" t="s">
        <v>3325</v>
      </c>
      <c r="BU218" s="243"/>
      <c r="BV218" s="243"/>
      <c r="BW218" s="243"/>
      <c r="BX218" s="243"/>
      <c r="BY218" s="243"/>
      <c r="BZ218" s="243"/>
      <c r="CA218" s="243"/>
      <c r="CB218" s="243"/>
      <c r="CC218" s="243" t="s">
        <v>3325</v>
      </c>
      <c r="CD218" s="243"/>
      <c r="CE218" s="243"/>
      <c r="CF218" s="245"/>
      <c r="CG218" s="246"/>
      <c r="CH218" s="242"/>
      <c r="CI218" s="35"/>
      <c r="CJ218" s="35"/>
      <c r="CK218" s="35"/>
      <c r="CL218" s="35"/>
      <c r="CM218" s="35"/>
    </row>
    <row r="219" customFormat="1" customHeight="1" spans="1:91">
      <c r="A219" s="3">
        <f t="shared" si="49"/>
        <v>218</v>
      </c>
      <c r="B219" s="155" t="str">
        <f t="shared" si="50"/>
        <v>210704197509277411</v>
      </c>
      <c r="C219" s="230" t="s">
        <v>3311</v>
      </c>
      <c r="D219" s="230" t="s">
        <v>3392</v>
      </c>
      <c r="E219" s="230" t="s">
        <v>1735</v>
      </c>
      <c r="F219" s="230" t="s">
        <v>886</v>
      </c>
      <c r="G219" s="198">
        <v>0</v>
      </c>
      <c r="H219" s="198">
        <v>0</v>
      </c>
      <c r="I219" s="198">
        <f t="shared" si="51"/>
        <v>0</v>
      </c>
      <c r="J219" s="4" t="s">
        <v>782</v>
      </c>
      <c r="K219" s="4" t="s">
        <v>4245</v>
      </c>
      <c r="L219" s="6"/>
      <c r="M219" s="4"/>
      <c r="N219" s="4"/>
      <c r="O219" s="4"/>
      <c r="P219" s="4"/>
      <c r="Q219" s="4"/>
      <c r="R219" s="231" t="s">
        <v>312</v>
      </c>
      <c r="S219" s="3"/>
      <c r="T219" s="3" t="s">
        <v>3314</v>
      </c>
      <c r="U219" s="232">
        <v>42965</v>
      </c>
      <c r="V219" s="233">
        <f ca="1" t="shared" si="52"/>
        <v>8.9</v>
      </c>
      <c r="W219" s="230" t="s">
        <v>3336</v>
      </c>
      <c r="X219" s="234" t="str">
        <f t="shared" si="53"/>
        <v>男</v>
      </c>
      <c r="Y219" s="3" t="s">
        <v>3316</v>
      </c>
      <c r="Z219" s="232" t="str">
        <f t="shared" si="54"/>
        <v>1975-09-27</v>
      </c>
      <c r="AA219" s="235" t="s">
        <v>4249</v>
      </c>
      <c r="AB219" s="3" t="s">
        <v>887</v>
      </c>
      <c r="AC219" s="4" t="s">
        <v>3921</v>
      </c>
      <c r="AD219" s="247">
        <v>46142</v>
      </c>
      <c r="AE219" s="234">
        <f ca="1" t="shared" si="55"/>
        <v>51</v>
      </c>
      <c r="AF219" s="3" t="s">
        <v>3389</v>
      </c>
      <c r="AG219" s="3" t="s">
        <v>3381</v>
      </c>
      <c r="AH219" s="3">
        <v>169</v>
      </c>
      <c r="AI219" s="230" t="s">
        <v>253</v>
      </c>
      <c r="AJ219" s="3" t="s">
        <v>253</v>
      </c>
      <c r="AK219" s="230">
        <v>15547722380</v>
      </c>
      <c r="AL219" s="230">
        <v>14740460686</v>
      </c>
      <c r="AM219" s="236" t="s">
        <v>3518</v>
      </c>
      <c r="AN219" s="237">
        <v>36708</v>
      </c>
      <c r="AO219" s="236" t="s">
        <v>4250</v>
      </c>
      <c r="AP219" s="236" t="s">
        <v>253</v>
      </c>
      <c r="AQ219" s="238"/>
      <c r="AR219" s="238" t="s">
        <v>4128</v>
      </c>
      <c r="AS219" s="238"/>
      <c r="AT219" s="238"/>
      <c r="AU219" s="239"/>
      <c r="AV219" s="240">
        <v>42965</v>
      </c>
      <c r="AW219" s="240">
        <v>43025</v>
      </c>
      <c r="AX219" s="241" t="s">
        <v>3324</v>
      </c>
      <c r="AY219" s="241" t="s">
        <v>3311</v>
      </c>
      <c r="AZ219" s="232">
        <v>44835</v>
      </c>
      <c r="BA219" s="232">
        <v>45565</v>
      </c>
      <c r="BB219" s="241">
        <v>2</v>
      </c>
      <c r="BC219" s="241" t="s">
        <v>3325</v>
      </c>
      <c r="BD219" s="241" t="s">
        <v>3325</v>
      </c>
      <c r="BE219" s="241" t="s">
        <v>3325</v>
      </c>
      <c r="BF219" s="241" t="s">
        <v>3325</v>
      </c>
      <c r="BG219" s="241">
        <v>1</v>
      </c>
      <c r="BH219" s="241">
        <v>2</v>
      </c>
      <c r="BI219" s="241"/>
      <c r="BJ219" s="242"/>
      <c r="BK219" s="243" t="s">
        <v>3325</v>
      </c>
      <c r="BL219" s="243"/>
      <c r="BM219" s="243" t="s">
        <v>3325</v>
      </c>
      <c r="BN219" s="243" t="s">
        <v>3325</v>
      </c>
      <c r="BO219" s="243"/>
      <c r="BP219" s="243"/>
      <c r="BQ219" s="242"/>
      <c r="BR219" s="244" t="s">
        <v>3468</v>
      </c>
      <c r="BS219" s="243" t="s">
        <v>3325</v>
      </c>
      <c r="BT219" s="243" t="s">
        <v>3325</v>
      </c>
      <c r="BU219" s="243"/>
      <c r="BV219" s="243"/>
      <c r="BW219" s="243" t="s">
        <v>3325</v>
      </c>
      <c r="BX219" s="243" t="s">
        <v>3325</v>
      </c>
      <c r="BY219" s="243"/>
      <c r="BZ219" s="243"/>
      <c r="CA219" s="243"/>
      <c r="CB219" s="243"/>
      <c r="CC219" s="243" t="s">
        <v>3325</v>
      </c>
      <c r="CD219" s="243"/>
      <c r="CE219" s="243"/>
      <c r="CF219" s="245"/>
      <c r="CG219" s="246"/>
      <c r="CH219" s="242"/>
      <c r="CI219" s="35"/>
      <c r="CJ219" s="35"/>
      <c r="CK219" s="35"/>
      <c r="CL219" s="35"/>
      <c r="CM219" s="35"/>
    </row>
    <row r="220" customFormat="1" customHeight="1" spans="1:91">
      <c r="A220" s="3">
        <f t="shared" si="49"/>
        <v>219</v>
      </c>
      <c r="B220" s="155" t="str">
        <f t="shared" si="50"/>
        <v>140602197404087519</v>
      </c>
      <c r="C220" s="230" t="s">
        <v>3311</v>
      </c>
      <c r="D220" s="230" t="s">
        <v>3392</v>
      </c>
      <c r="E220" s="230" t="s">
        <v>1777</v>
      </c>
      <c r="F220" s="230" t="s">
        <v>889</v>
      </c>
      <c r="G220" s="198">
        <v>0</v>
      </c>
      <c r="H220" s="198">
        <v>0</v>
      </c>
      <c r="I220" s="198">
        <f t="shared" si="51"/>
        <v>0</v>
      </c>
      <c r="J220" s="4" t="s">
        <v>782</v>
      </c>
      <c r="K220" s="4" t="s">
        <v>4245</v>
      </c>
      <c r="L220" s="6"/>
      <c r="M220" s="4"/>
      <c r="N220" s="4"/>
      <c r="O220" s="4"/>
      <c r="P220" s="4"/>
      <c r="Q220" s="4"/>
      <c r="R220" s="231" t="s">
        <v>312</v>
      </c>
      <c r="S220" s="3"/>
      <c r="T220" s="3" t="s">
        <v>3314</v>
      </c>
      <c r="U220" s="232">
        <v>43329</v>
      </c>
      <c r="V220" s="233">
        <f ca="1" t="shared" si="52"/>
        <v>7.9</v>
      </c>
      <c r="W220" s="230" t="s">
        <v>3336</v>
      </c>
      <c r="X220" s="234" t="str">
        <f t="shared" si="53"/>
        <v>男</v>
      </c>
      <c r="Y220" s="3" t="s">
        <v>3316</v>
      </c>
      <c r="Z220" s="232" t="str">
        <f t="shared" si="54"/>
        <v>1974-04-08</v>
      </c>
      <c r="AA220" s="235" t="s">
        <v>4251</v>
      </c>
      <c r="AB220" s="3" t="s">
        <v>890</v>
      </c>
      <c r="AC220" s="4" t="s">
        <v>4252</v>
      </c>
      <c r="AD220" s="247">
        <v>46236</v>
      </c>
      <c r="AE220" s="234">
        <f ca="1" t="shared" si="55"/>
        <v>52</v>
      </c>
      <c r="AF220" s="3" t="s">
        <v>3389</v>
      </c>
      <c r="AG220" s="3" t="s">
        <v>3381</v>
      </c>
      <c r="AH220" s="3">
        <v>169</v>
      </c>
      <c r="AI220" s="230" t="s">
        <v>3382</v>
      </c>
      <c r="AJ220" s="3" t="s">
        <v>253</v>
      </c>
      <c r="AK220" s="230">
        <v>13753095501</v>
      </c>
      <c r="AL220" s="230">
        <v>18329258140</v>
      </c>
      <c r="AM220" s="236" t="s">
        <v>3518</v>
      </c>
      <c r="AN220" s="237">
        <v>35247</v>
      </c>
      <c r="AO220" s="236" t="s">
        <v>4253</v>
      </c>
      <c r="AP220" s="236" t="s">
        <v>253</v>
      </c>
      <c r="AQ220" s="238"/>
      <c r="AR220" s="238" t="s">
        <v>3913</v>
      </c>
      <c r="AS220" s="238"/>
      <c r="AT220" s="238"/>
      <c r="AU220" s="239"/>
      <c r="AV220" s="240">
        <v>43329</v>
      </c>
      <c r="AW220" s="240">
        <v>43389</v>
      </c>
      <c r="AX220" s="241" t="s">
        <v>3324</v>
      </c>
      <c r="AY220" s="241" t="s">
        <v>3311</v>
      </c>
      <c r="AZ220" s="232">
        <v>44470</v>
      </c>
      <c r="BA220" s="232">
        <v>45199</v>
      </c>
      <c r="BB220" s="241">
        <v>2</v>
      </c>
      <c r="BC220" s="241" t="s">
        <v>3325</v>
      </c>
      <c r="BD220" s="241" t="s">
        <v>3325</v>
      </c>
      <c r="BE220" s="241" t="s">
        <v>3325</v>
      </c>
      <c r="BF220" s="241" t="s">
        <v>3325</v>
      </c>
      <c r="BG220" s="241">
        <v>1</v>
      </c>
      <c r="BH220" s="241">
        <v>2</v>
      </c>
      <c r="BI220" s="241"/>
      <c r="BJ220" s="242"/>
      <c r="BK220" s="243" t="s">
        <v>3325</v>
      </c>
      <c r="BL220" s="243"/>
      <c r="BM220" s="243" t="s">
        <v>3325</v>
      </c>
      <c r="BN220" s="243" t="s">
        <v>3325</v>
      </c>
      <c r="BO220" s="243"/>
      <c r="BP220" s="243"/>
      <c r="BQ220" s="242"/>
      <c r="BR220" s="244" t="s">
        <v>3507</v>
      </c>
      <c r="BS220" s="243" t="s">
        <v>3325</v>
      </c>
      <c r="BT220" s="243" t="s">
        <v>3325</v>
      </c>
      <c r="BU220" s="243"/>
      <c r="BV220" s="243" t="s">
        <v>3325</v>
      </c>
      <c r="BW220" s="243" t="s">
        <v>3325</v>
      </c>
      <c r="BX220" s="243"/>
      <c r="BY220" s="243"/>
      <c r="BZ220" s="243"/>
      <c r="CA220" s="243"/>
      <c r="CB220" s="243" t="s">
        <v>3325</v>
      </c>
      <c r="CC220" s="243" t="s">
        <v>3325</v>
      </c>
      <c r="CD220" s="243"/>
      <c r="CE220" s="243"/>
      <c r="CF220" s="245"/>
      <c r="CG220" s="246" t="s">
        <v>3469</v>
      </c>
      <c r="CH220" s="242"/>
      <c r="CI220" s="35"/>
      <c r="CJ220" s="35"/>
      <c r="CK220" s="35"/>
      <c r="CL220" s="35"/>
      <c r="CM220" s="35"/>
    </row>
    <row r="221" customFormat="1" customHeight="1" spans="1:91">
      <c r="A221" s="3">
        <f t="shared" si="49"/>
        <v>220</v>
      </c>
      <c r="B221" s="483" t="str">
        <f t="shared" si="50"/>
        <v>230183197605103610</v>
      </c>
      <c r="C221" s="230" t="s">
        <v>3311</v>
      </c>
      <c r="D221" s="230" t="s">
        <v>3392</v>
      </c>
      <c r="E221" s="230" t="s">
        <v>4254</v>
      </c>
      <c r="F221" s="230" t="s">
        <v>892</v>
      </c>
      <c r="G221" s="198"/>
      <c r="H221" s="198"/>
      <c r="I221" s="198">
        <f t="shared" si="51"/>
        <v>0</v>
      </c>
      <c r="J221" s="4" t="s">
        <v>782</v>
      </c>
      <c r="K221" s="4" t="s">
        <v>4245</v>
      </c>
      <c r="L221" s="6"/>
      <c r="M221" s="4"/>
      <c r="N221" s="4"/>
      <c r="O221" s="4"/>
      <c r="P221" s="4"/>
      <c r="Q221" s="4"/>
      <c r="R221" s="231" t="s">
        <v>312</v>
      </c>
      <c r="S221" s="3"/>
      <c r="T221" s="3" t="s">
        <v>3314</v>
      </c>
      <c r="U221" s="232">
        <v>44603</v>
      </c>
      <c r="V221" s="233">
        <f ca="1" t="shared" si="52"/>
        <v>4.4</v>
      </c>
      <c r="W221" s="230" t="s">
        <v>3336</v>
      </c>
      <c r="X221" s="234" t="str">
        <f t="shared" si="53"/>
        <v>男</v>
      </c>
      <c r="Y221" s="3" t="s">
        <v>3316</v>
      </c>
      <c r="Z221" s="232" t="str">
        <f t="shared" si="54"/>
        <v>1976-05-10</v>
      </c>
      <c r="AA221" s="235" t="s">
        <v>4255</v>
      </c>
      <c r="AB221" s="476" t="s">
        <v>893</v>
      </c>
      <c r="AC221" s="4" t="s">
        <v>4256</v>
      </c>
      <c r="AD221" s="247">
        <v>50799</v>
      </c>
      <c r="AE221" s="234">
        <f ca="1" t="shared" si="55"/>
        <v>50</v>
      </c>
      <c r="AF221" s="3" t="s">
        <v>3389</v>
      </c>
      <c r="AG221" s="3" t="s">
        <v>3381</v>
      </c>
      <c r="AH221" s="3">
        <v>175</v>
      </c>
      <c r="AI221" s="230"/>
      <c r="AJ221" s="3" t="s">
        <v>3438</v>
      </c>
      <c r="AK221" s="230">
        <v>15204801749</v>
      </c>
      <c r="AL221" s="230">
        <v>15199176106</v>
      </c>
      <c r="AM221" s="236" t="s">
        <v>3488</v>
      </c>
      <c r="AN221" s="237">
        <v>35247</v>
      </c>
      <c r="AO221" s="236" t="s">
        <v>4257</v>
      </c>
      <c r="AP221" s="236"/>
      <c r="AQ221" s="238"/>
      <c r="AR221" s="238" t="s">
        <v>3913</v>
      </c>
      <c r="AS221" s="238"/>
      <c r="AT221" s="238"/>
      <c r="AU221" s="239"/>
      <c r="AV221" s="240">
        <v>44603</v>
      </c>
      <c r="AW221" s="240">
        <v>44661</v>
      </c>
      <c r="AX221" s="241" t="s">
        <v>3324</v>
      </c>
      <c r="AY221" s="241" t="s">
        <v>3311</v>
      </c>
      <c r="AZ221" s="232">
        <v>44603</v>
      </c>
      <c r="BA221" s="232">
        <v>45747</v>
      </c>
      <c r="BB221" s="241">
        <v>2</v>
      </c>
      <c r="BC221" s="241" t="s">
        <v>3325</v>
      </c>
      <c r="BD221" s="241" t="s">
        <v>3325</v>
      </c>
      <c r="BE221" s="241" t="s">
        <v>3325</v>
      </c>
      <c r="BF221" s="241" t="s">
        <v>3325</v>
      </c>
      <c r="BG221" s="241">
        <v>0</v>
      </c>
      <c r="BH221" s="241">
        <v>0</v>
      </c>
      <c r="BI221" s="241"/>
      <c r="BJ221" s="242"/>
      <c r="BK221" s="243" t="s">
        <v>3325</v>
      </c>
      <c r="BL221" s="243"/>
      <c r="BM221" s="243" t="s">
        <v>3325</v>
      </c>
      <c r="BN221" s="243" t="s">
        <v>3325</v>
      </c>
      <c r="BO221" s="243"/>
      <c r="BP221" s="243"/>
      <c r="BQ221" s="242"/>
      <c r="BR221" s="244" t="s">
        <v>4197</v>
      </c>
      <c r="BS221" s="243" t="s">
        <v>3325</v>
      </c>
      <c r="BT221" s="243" t="s">
        <v>3325</v>
      </c>
      <c r="BU221" s="243" t="s">
        <v>3325</v>
      </c>
      <c r="BV221" s="243" t="s">
        <v>3325</v>
      </c>
      <c r="BW221" s="243" t="s">
        <v>3325</v>
      </c>
      <c r="BX221" s="243" t="s">
        <v>3325</v>
      </c>
      <c r="BY221" s="243"/>
      <c r="BZ221" s="243"/>
      <c r="CA221" s="243"/>
      <c r="CB221" s="243"/>
      <c r="CC221" s="243"/>
      <c r="CD221" s="243"/>
      <c r="CE221" s="243"/>
      <c r="CF221" s="245" t="s">
        <v>3492</v>
      </c>
      <c r="CG221" s="246"/>
      <c r="CH221" s="242"/>
      <c r="CI221" s="35"/>
      <c r="CJ221" s="35"/>
      <c r="CK221" s="35"/>
      <c r="CL221" s="35"/>
      <c r="CM221" s="35"/>
    </row>
    <row r="222" customFormat="1" customHeight="1" spans="1:91">
      <c r="A222" s="3">
        <f t="shared" si="49"/>
        <v>221</v>
      </c>
      <c r="B222" s="483" t="str">
        <f t="shared" si="50"/>
        <v>150403197812262555</v>
      </c>
      <c r="C222" s="230" t="s">
        <v>3311</v>
      </c>
      <c r="D222" s="230" t="s">
        <v>3392</v>
      </c>
      <c r="E222" s="230" t="s">
        <v>4258</v>
      </c>
      <c r="F222" s="230" t="s">
        <v>895</v>
      </c>
      <c r="G222" s="198"/>
      <c r="H222" s="198"/>
      <c r="I222" s="198">
        <f t="shared" si="51"/>
        <v>0</v>
      </c>
      <c r="J222" s="4" t="s">
        <v>782</v>
      </c>
      <c r="K222" s="4" t="s">
        <v>4245</v>
      </c>
      <c r="L222" s="6"/>
      <c r="M222" s="4"/>
      <c r="N222" s="4"/>
      <c r="O222" s="4"/>
      <c r="P222" s="4"/>
      <c r="Q222" s="4"/>
      <c r="R222" s="231" t="s">
        <v>312</v>
      </c>
      <c r="S222" s="3"/>
      <c r="T222" s="3" t="s">
        <v>3314</v>
      </c>
      <c r="U222" s="232">
        <v>44604</v>
      </c>
      <c r="V222" s="233">
        <f ca="1" t="shared" si="52"/>
        <v>4.4</v>
      </c>
      <c r="W222" s="230" t="s">
        <v>3336</v>
      </c>
      <c r="X222" s="234" t="str">
        <f t="shared" si="53"/>
        <v>男</v>
      </c>
      <c r="Y222" s="3" t="s">
        <v>3316</v>
      </c>
      <c r="Z222" s="232" t="str">
        <f t="shared" si="54"/>
        <v>1978-12-26</v>
      </c>
      <c r="AA222" s="235" t="s">
        <v>4259</v>
      </c>
      <c r="AB222" s="476" t="s">
        <v>896</v>
      </c>
      <c r="AC222" s="4" t="s">
        <v>3902</v>
      </c>
      <c r="AD222" s="247">
        <v>46158</v>
      </c>
      <c r="AE222" s="234">
        <f ca="1" t="shared" si="55"/>
        <v>48</v>
      </c>
      <c r="AF222" s="3" t="s">
        <v>3389</v>
      </c>
      <c r="AG222" s="3" t="s">
        <v>3381</v>
      </c>
      <c r="AH222" s="3">
        <v>175</v>
      </c>
      <c r="AI222" s="230" t="s">
        <v>3382</v>
      </c>
      <c r="AJ222" s="3" t="s">
        <v>3438</v>
      </c>
      <c r="AK222" s="230">
        <v>13674862936</v>
      </c>
      <c r="AL222" s="230">
        <v>13734766353</v>
      </c>
      <c r="AM222" s="236" t="s">
        <v>3518</v>
      </c>
      <c r="AN222" s="237">
        <v>35977</v>
      </c>
      <c r="AO222" s="236" t="s">
        <v>4260</v>
      </c>
      <c r="AP222" s="236"/>
      <c r="AQ222" s="238"/>
      <c r="AR222" s="238" t="s">
        <v>3913</v>
      </c>
      <c r="AS222" s="238"/>
      <c r="AT222" s="238"/>
      <c r="AU222" s="239"/>
      <c r="AV222" s="240">
        <v>44604</v>
      </c>
      <c r="AW222" s="240">
        <v>44662</v>
      </c>
      <c r="AX222" s="241" t="s">
        <v>3324</v>
      </c>
      <c r="AY222" s="241" t="s">
        <v>3311</v>
      </c>
      <c r="AZ222" s="232">
        <v>44604</v>
      </c>
      <c r="BA222" s="232">
        <v>45747</v>
      </c>
      <c r="BB222" s="241">
        <v>2</v>
      </c>
      <c r="BC222" s="241" t="s">
        <v>3325</v>
      </c>
      <c r="BD222" s="241" t="s">
        <v>3325</v>
      </c>
      <c r="BE222" s="241" t="s">
        <v>3325</v>
      </c>
      <c r="BF222" s="241" t="s">
        <v>3325</v>
      </c>
      <c r="BG222" s="241">
        <v>0</v>
      </c>
      <c r="BH222" s="241">
        <v>0</v>
      </c>
      <c r="BI222" s="241"/>
      <c r="BJ222" s="242"/>
      <c r="BK222" s="243" t="s">
        <v>3325</v>
      </c>
      <c r="BL222" s="243"/>
      <c r="BM222" s="243" t="s">
        <v>3325</v>
      </c>
      <c r="BN222" s="243" t="s">
        <v>3325</v>
      </c>
      <c r="BO222" s="243"/>
      <c r="BP222" s="243"/>
      <c r="BQ222" s="242"/>
      <c r="BR222" s="244" t="s">
        <v>4197</v>
      </c>
      <c r="BS222" s="243" t="s">
        <v>3325</v>
      </c>
      <c r="BT222" s="243" t="s">
        <v>3325</v>
      </c>
      <c r="BU222" s="243" t="s">
        <v>3325</v>
      </c>
      <c r="BV222" s="243" t="s">
        <v>3325</v>
      </c>
      <c r="BW222" s="243" t="s">
        <v>3325</v>
      </c>
      <c r="BX222" s="243" t="s">
        <v>3325</v>
      </c>
      <c r="BY222" s="243"/>
      <c r="BZ222" s="243" t="s">
        <v>3325</v>
      </c>
      <c r="CA222" s="243"/>
      <c r="CB222" s="243"/>
      <c r="CC222" s="243"/>
      <c r="CD222" s="243"/>
      <c r="CE222" s="243"/>
      <c r="CF222" s="245" t="s">
        <v>3492</v>
      </c>
      <c r="CG222" s="246"/>
      <c r="CH222" s="242"/>
      <c r="CI222" s="35"/>
      <c r="CJ222" s="35"/>
      <c r="CK222" s="35"/>
      <c r="CL222" s="35"/>
      <c r="CM222" s="35"/>
    </row>
    <row r="223" customFormat="1" customHeight="1" spans="1:91">
      <c r="A223" s="3">
        <f t="shared" si="49"/>
        <v>222</v>
      </c>
      <c r="B223" s="483" t="str">
        <f t="shared" si="50"/>
        <v>130521198309167015</v>
      </c>
      <c r="C223" s="230" t="s">
        <v>3311</v>
      </c>
      <c r="D223" s="230" t="s">
        <v>3392</v>
      </c>
      <c r="E223" s="230" t="s">
        <v>4261</v>
      </c>
      <c r="F223" s="230" t="s">
        <v>898</v>
      </c>
      <c r="G223" s="198"/>
      <c r="H223" s="198"/>
      <c r="I223" s="198">
        <f t="shared" si="51"/>
        <v>0</v>
      </c>
      <c r="J223" s="4" t="s">
        <v>782</v>
      </c>
      <c r="K223" s="4" t="s">
        <v>4245</v>
      </c>
      <c r="L223" s="6"/>
      <c r="M223" s="4"/>
      <c r="N223" s="4"/>
      <c r="O223" s="4"/>
      <c r="P223" s="4"/>
      <c r="Q223" s="4"/>
      <c r="R223" s="231" t="s">
        <v>312</v>
      </c>
      <c r="S223" s="3"/>
      <c r="T223" s="3" t="s">
        <v>3314</v>
      </c>
      <c r="U223" s="232">
        <v>44607</v>
      </c>
      <c r="V223" s="233">
        <f ca="1" t="shared" si="52"/>
        <v>4.4</v>
      </c>
      <c r="W223" s="230" t="s">
        <v>3336</v>
      </c>
      <c r="X223" s="234" t="str">
        <f t="shared" si="53"/>
        <v>男</v>
      </c>
      <c r="Y223" s="3" t="s">
        <v>3316</v>
      </c>
      <c r="Z223" s="232" t="str">
        <f t="shared" si="54"/>
        <v>1983-09-16</v>
      </c>
      <c r="AA223" s="235" t="s">
        <v>4262</v>
      </c>
      <c r="AB223" s="476" t="s">
        <v>899</v>
      </c>
      <c r="AC223" s="4" t="s">
        <v>3415</v>
      </c>
      <c r="AD223" s="247">
        <v>47410</v>
      </c>
      <c r="AE223" s="234">
        <f ca="1" t="shared" si="55"/>
        <v>43</v>
      </c>
      <c r="AF223" s="3" t="s">
        <v>3389</v>
      </c>
      <c r="AG223" s="3" t="s">
        <v>3381</v>
      </c>
      <c r="AH223" s="3">
        <v>183</v>
      </c>
      <c r="AI223" s="230" t="s">
        <v>3382</v>
      </c>
      <c r="AJ223" s="3"/>
      <c r="AK223" s="230">
        <v>15132996195</v>
      </c>
      <c r="AL223" s="230">
        <v>15231946814</v>
      </c>
      <c r="AM223" s="236" t="s">
        <v>3488</v>
      </c>
      <c r="AN223" s="237">
        <v>37438</v>
      </c>
      <c r="AO223" s="236" t="s">
        <v>3384</v>
      </c>
      <c r="AP223" s="236" t="s">
        <v>3782</v>
      </c>
      <c r="AQ223" s="238"/>
      <c r="AR223" s="238" t="s">
        <v>3913</v>
      </c>
      <c r="AS223" s="238"/>
      <c r="AT223" s="238"/>
      <c r="AU223" s="239"/>
      <c r="AV223" s="240">
        <v>44607</v>
      </c>
      <c r="AW223" s="240">
        <v>44665</v>
      </c>
      <c r="AX223" s="241" t="s">
        <v>3324</v>
      </c>
      <c r="AY223" s="241" t="s">
        <v>3311</v>
      </c>
      <c r="AZ223" s="232">
        <v>44607</v>
      </c>
      <c r="BA223" s="232">
        <v>45747</v>
      </c>
      <c r="BB223" s="241">
        <v>2</v>
      </c>
      <c r="BC223" s="241" t="s">
        <v>3325</v>
      </c>
      <c r="BD223" s="241" t="s">
        <v>3325</v>
      </c>
      <c r="BE223" s="241" t="s">
        <v>3325</v>
      </c>
      <c r="BF223" s="241" t="s">
        <v>3325</v>
      </c>
      <c r="BG223" s="241">
        <v>0</v>
      </c>
      <c r="BH223" s="241">
        <v>0</v>
      </c>
      <c r="BI223" s="241"/>
      <c r="BJ223" s="242"/>
      <c r="BK223" s="243" t="s">
        <v>3325</v>
      </c>
      <c r="BL223" s="243"/>
      <c r="BM223" s="243" t="s">
        <v>3325</v>
      </c>
      <c r="BN223" s="243" t="s">
        <v>3325</v>
      </c>
      <c r="BO223" s="243"/>
      <c r="BP223" s="243"/>
      <c r="BQ223" s="242"/>
      <c r="BR223" s="244" t="s">
        <v>3808</v>
      </c>
      <c r="BS223" s="243" t="s">
        <v>3325</v>
      </c>
      <c r="BT223" s="243" t="s">
        <v>3325</v>
      </c>
      <c r="BU223" s="243" t="s">
        <v>3325</v>
      </c>
      <c r="BV223" s="243" t="s">
        <v>3325</v>
      </c>
      <c r="BW223" s="243" t="s">
        <v>3325</v>
      </c>
      <c r="BX223" s="243" t="s">
        <v>3325</v>
      </c>
      <c r="BY223" s="243"/>
      <c r="BZ223" s="243"/>
      <c r="CA223" s="243"/>
      <c r="CB223" s="243"/>
      <c r="CC223" s="243"/>
      <c r="CD223" s="243"/>
      <c r="CE223" s="243"/>
      <c r="CF223" s="245" t="s">
        <v>3492</v>
      </c>
      <c r="CG223" s="246"/>
      <c r="CH223" s="242"/>
      <c r="CI223" s="35"/>
      <c r="CJ223" s="35"/>
      <c r="CK223" s="35"/>
      <c r="CL223" s="35"/>
      <c r="CM223" s="35"/>
    </row>
    <row r="224" customFormat="1" customHeight="1" spans="1:91">
      <c r="A224" s="3">
        <f t="shared" si="49"/>
        <v>223</v>
      </c>
      <c r="B224" s="483" t="str">
        <f t="shared" si="50"/>
        <v>412826198912168036</v>
      </c>
      <c r="C224" s="230" t="s">
        <v>3311</v>
      </c>
      <c r="D224" s="230" t="s">
        <v>3392</v>
      </c>
      <c r="E224" s="230" t="s">
        <v>4263</v>
      </c>
      <c r="F224" s="230" t="s">
        <v>908</v>
      </c>
      <c r="G224" s="198"/>
      <c r="H224" s="198"/>
      <c r="I224" s="198">
        <f t="shared" si="51"/>
        <v>0</v>
      </c>
      <c r="J224" s="4" t="s">
        <v>782</v>
      </c>
      <c r="K224" s="4" t="s">
        <v>4245</v>
      </c>
      <c r="L224" s="6"/>
      <c r="M224" s="4"/>
      <c r="N224" s="4"/>
      <c r="O224" s="4"/>
      <c r="P224" s="4"/>
      <c r="Q224" s="4"/>
      <c r="R224" s="231" t="s">
        <v>312</v>
      </c>
      <c r="S224" s="3"/>
      <c r="T224" s="3" t="s">
        <v>3314</v>
      </c>
      <c r="U224" s="232">
        <v>44623</v>
      </c>
      <c r="V224" s="233">
        <f ca="1" t="shared" si="52"/>
        <v>4.3</v>
      </c>
      <c r="W224" s="230" t="s">
        <v>3336</v>
      </c>
      <c r="X224" s="234" t="str">
        <f t="shared" si="53"/>
        <v>男</v>
      </c>
      <c r="Y224" s="3" t="s">
        <v>3316</v>
      </c>
      <c r="Z224" s="232" t="str">
        <f t="shared" si="54"/>
        <v>1989-12-16</v>
      </c>
      <c r="AA224" s="235" t="s">
        <v>4264</v>
      </c>
      <c r="AB224" s="476" t="s">
        <v>909</v>
      </c>
      <c r="AC224" s="4" t="s">
        <v>4265</v>
      </c>
      <c r="AD224" s="247">
        <v>50718</v>
      </c>
      <c r="AE224" s="234">
        <f ca="1" t="shared" si="55"/>
        <v>37</v>
      </c>
      <c r="AF224" s="3" t="s">
        <v>3389</v>
      </c>
      <c r="AG224" s="3" t="s">
        <v>3381</v>
      </c>
      <c r="AH224" s="3">
        <v>170</v>
      </c>
      <c r="AI224" s="230" t="s">
        <v>3382</v>
      </c>
      <c r="AJ224" s="3" t="s">
        <v>3438</v>
      </c>
      <c r="AK224" s="230">
        <v>18588964097</v>
      </c>
      <c r="AL224" s="230">
        <v>15893911236</v>
      </c>
      <c r="AM224" s="236" t="s">
        <v>3518</v>
      </c>
      <c r="AN224" s="237">
        <v>38596</v>
      </c>
      <c r="AO224" s="236" t="s">
        <v>4266</v>
      </c>
      <c r="AP224" s="236"/>
      <c r="AQ224" s="238"/>
      <c r="AR224" s="238" t="s">
        <v>3913</v>
      </c>
      <c r="AS224" s="238"/>
      <c r="AT224" s="238"/>
      <c r="AU224" s="239"/>
      <c r="AV224" s="240">
        <v>44623</v>
      </c>
      <c r="AW224" s="240">
        <v>44685</v>
      </c>
      <c r="AX224" s="241" t="s">
        <v>3324</v>
      </c>
      <c r="AY224" s="241" t="s">
        <v>3311</v>
      </c>
      <c r="AZ224" s="232">
        <v>44623</v>
      </c>
      <c r="BA224" s="232">
        <v>45107</v>
      </c>
      <c r="BB224" s="241">
        <v>2</v>
      </c>
      <c r="BC224" s="241" t="s">
        <v>3325</v>
      </c>
      <c r="BD224" s="241" t="s">
        <v>3325</v>
      </c>
      <c r="BE224" s="241" t="s">
        <v>3325</v>
      </c>
      <c r="BF224" s="241" t="s">
        <v>3325</v>
      </c>
      <c r="BG224" s="241">
        <v>0</v>
      </c>
      <c r="BH224" s="241">
        <v>0</v>
      </c>
      <c r="BI224" s="241"/>
      <c r="BJ224" s="242"/>
      <c r="BK224" s="243" t="s">
        <v>3325</v>
      </c>
      <c r="BL224" s="243"/>
      <c r="BM224" s="243" t="s">
        <v>3325</v>
      </c>
      <c r="BN224" s="243" t="s">
        <v>3325</v>
      </c>
      <c r="BO224" s="243"/>
      <c r="BP224" s="243"/>
      <c r="BQ224" s="242"/>
      <c r="BR224" s="244" t="s">
        <v>3808</v>
      </c>
      <c r="BS224" s="243" t="s">
        <v>3325</v>
      </c>
      <c r="BT224" s="243" t="s">
        <v>3325</v>
      </c>
      <c r="BU224" s="243" t="s">
        <v>3325</v>
      </c>
      <c r="BV224" s="243" t="s">
        <v>3325</v>
      </c>
      <c r="BW224" s="243" t="s">
        <v>3325</v>
      </c>
      <c r="BX224" s="243" t="s">
        <v>3325</v>
      </c>
      <c r="BY224" s="243"/>
      <c r="BZ224" s="243"/>
      <c r="CA224" s="243"/>
      <c r="CB224" s="243"/>
      <c r="CC224" s="243"/>
      <c r="CD224" s="243"/>
      <c r="CE224" s="243"/>
      <c r="CF224" s="245" t="s">
        <v>3492</v>
      </c>
      <c r="CG224" s="246"/>
      <c r="CH224" s="242"/>
      <c r="CI224" s="35"/>
      <c r="CJ224" s="35"/>
      <c r="CK224" s="35"/>
      <c r="CL224" s="35"/>
      <c r="CM224" s="35"/>
    </row>
    <row r="225" customFormat="1" customHeight="1" spans="1:92">
      <c r="A225" s="3">
        <f t="shared" si="49"/>
        <v>224</v>
      </c>
      <c r="B225" s="483" t="str">
        <f t="shared" si="50"/>
        <v>211224198305237112</v>
      </c>
      <c r="C225" s="230" t="s">
        <v>3311</v>
      </c>
      <c r="D225" s="230" t="s">
        <v>3392</v>
      </c>
      <c r="E225" s="230" t="s">
        <v>4267</v>
      </c>
      <c r="F225" s="230" t="s">
        <v>911</v>
      </c>
      <c r="G225" s="198"/>
      <c r="H225" s="198"/>
      <c r="I225" s="198">
        <f t="shared" si="51"/>
        <v>0</v>
      </c>
      <c r="J225" s="4" t="s">
        <v>782</v>
      </c>
      <c r="K225" s="4" t="s">
        <v>4245</v>
      </c>
      <c r="L225" s="6"/>
      <c r="M225" s="4"/>
      <c r="N225" s="4"/>
      <c r="O225" s="4"/>
      <c r="P225" s="4"/>
      <c r="Q225" s="4"/>
      <c r="R225" s="231" t="s">
        <v>312</v>
      </c>
      <c r="S225" s="3"/>
      <c r="T225" s="3" t="s">
        <v>3314</v>
      </c>
      <c r="U225" s="232">
        <v>44624</v>
      </c>
      <c r="V225" s="233">
        <f ca="1" t="shared" si="52"/>
        <v>4.3</v>
      </c>
      <c r="W225" s="230" t="s">
        <v>3336</v>
      </c>
      <c r="X225" s="234" t="str">
        <f t="shared" si="53"/>
        <v>男</v>
      </c>
      <c r="Y225" s="3" t="s">
        <v>3316</v>
      </c>
      <c r="Z225" s="232" t="str">
        <f t="shared" si="54"/>
        <v>1983-05-23</v>
      </c>
      <c r="AA225" s="235" t="s">
        <v>4268</v>
      </c>
      <c r="AB225" s="476" t="s">
        <v>912</v>
      </c>
      <c r="AC225" s="4" t="s">
        <v>4269</v>
      </c>
      <c r="AD225" s="247">
        <v>48586</v>
      </c>
      <c r="AE225" s="234">
        <f ca="1" t="shared" si="55"/>
        <v>43</v>
      </c>
      <c r="AF225" s="3" t="s">
        <v>3389</v>
      </c>
      <c r="AG225" s="3" t="s">
        <v>3381</v>
      </c>
      <c r="AH225" s="3">
        <v>172</v>
      </c>
      <c r="AI225" s="230"/>
      <c r="AJ225" s="3"/>
      <c r="AK225" s="230">
        <v>17082420111</v>
      </c>
      <c r="AL225" s="230">
        <v>13019915998</v>
      </c>
      <c r="AM225" s="236" t="s">
        <v>3518</v>
      </c>
      <c r="AN225" s="237">
        <v>41426</v>
      </c>
      <c r="AO225" s="236" t="s">
        <v>4270</v>
      </c>
      <c r="AP225" s="236" t="s">
        <v>4271</v>
      </c>
      <c r="AQ225" s="238"/>
      <c r="AR225" s="238" t="s">
        <v>3913</v>
      </c>
      <c r="AS225" s="238"/>
      <c r="AT225" s="238"/>
      <c r="AU225" s="239"/>
      <c r="AV225" s="240">
        <v>44624</v>
      </c>
      <c r="AW225" s="240">
        <v>44684</v>
      </c>
      <c r="AX225" s="241" t="s">
        <v>3324</v>
      </c>
      <c r="AY225" s="241" t="s">
        <v>3311</v>
      </c>
      <c r="AZ225" s="232">
        <v>44624</v>
      </c>
      <c r="BA225" s="232">
        <v>45107</v>
      </c>
      <c r="BB225" s="241">
        <v>2</v>
      </c>
      <c r="BC225" s="241" t="s">
        <v>3325</v>
      </c>
      <c r="BD225" s="241" t="s">
        <v>3325</v>
      </c>
      <c r="BE225" s="241" t="s">
        <v>3325</v>
      </c>
      <c r="BF225" s="241" t="s">
        <v>3325</v>
      </c>
      <c r="BG225" s="241">
        <v>0</v>
      </c>
      <c r="BH225" s="241">
        <v>0</v>
      </c>
      <c r="BI225" s="241"/>
      <c r="BJ225" s="242"/>
      <c r="BK225" s="243" t="s">
        <v>3325</v>
      </c>
      <c r="BL225" s="243"/>
      <c r="BM225" s="243" t="s">
        <v>3325</v>
      </c>
      <c r="BN225" s="243" t="s">
        <v>3325</v>
      </c>
      <c r="BO225" s="243"/>
      <c r="BP225" s="243"/>
      <c r="BQ225" s="242"/>
      <c r="BR225" s="244" t="s">
        <v>3808</v>
      </c>
      <c r="BS225" s="243" t="s">
        <v>3325</v>
      </c>
      <c r="BT225" s="243" t="s">
        <v>3325</v>
      </c>
      <c r="BU225" s="243" t="s">
        <v>3325</v>
      </c>
      <c r="BV225" s="243" t="s">
        <v>3325</v>
      </c>
      <c r="BW225" s="243" t="s">
        <v>3325</v>
      </c>
      <c r="BX225" s="243" t="s">
        <v>3325</v>
      </c>
      <c r="BY225" s="243"/>
      <c r="BZ225" s="243" t="s">
        <v>3325</v>
      </c>
      <c r="CA225" s="243"/>
      <c r="CB225" s="243"/>
      <c r="CC225" s="243"/>
      <c r="CD225" s="243"/>
      <c r="CE225" s="243"/>
      <c r="CF225" s="245" t="s">
        <v>3492</v>
      </c>
      <c r="CG225" s="246"/>
      <c r="CH225" s="242"/>
      <c r="CI225" s="35"/>
      <c r="CJ225" s="35"/>
      <c r="CK225" s="35"/>
      <c r="CL225" s="35"/>
      <c r="CM225" s="35"/>
    </row>
    <row r="226" customFormat="1" customHeight="1" spans="1:92">
      <c r="A226" s="3">
        <f t="shared" si="49"/>
        <v>225</v>
      </c>
      <c r="B226" s="483" t="str">
        <f t="shared" si="50"/>
        <v>132130197909124731</v>
      </c>
      <c r="C226" s="230" t="s">
        <v>3311</v>
      </c>
      <c r="D226" s="230" t="s">
        <v>3392</v>
      </c>
      <c r="E226" s="230" t="s">
        <v>4272</v>
      </c>
      <c r="F226" s="230" t="s">
        <v>914</v>
      </c>
      <c r="G226" s="198"/>
      <c r="H226" s="198"/>
      <c r="I226" s="198">
        <f t="shared" si="51"/>
        <v>0</v>
      </c>
      <c r="J226" s="4" t="s">
        <v>782</v>
      </c>
      <c r="K226" s="4" t="s">
        <v>4245</v>
      </c>
      <c r="L226" s="6"/>
      <c r="M226" s="4"/>
      <c r="N226" s="4"/>
      <c r="O226" s="4"/>
      <c r="P226" s="4"/>
      <c r="Q226" s="4"/>
      <c r="R226" s="231" t="s">
        <v>312</v>
      </c>
      <c r="S226" s="3"/>
      <c r="T226" s="3" t="s">
        <v>3314</v>
      </c>
      <c r="U226" s="232">
        <v>44638</v>
      </c>
      <c r="V226" s="233">
        <f ca="1" t="shared" si="52"/>
        <v>4.3</v>
      </c>
      <c r="W226" s="230" t="s">
        <v>3336</v>
      </c>
      <c r="X226" s="234" t="str">
        <f t="shared" si="53"/>
        <v>男</v>
      </c>
      <c r="Y226" s="3" t="s">
        <v>3316</v>
      </c>
      <c r="Z226" s="232" t="str">
        <f t="shared" si="54"/>
        <v>1979-09-12</v>
      </c>
      <c r="AA226" s="235" t="s">
        <v>4273</v>
      </c>
      <c r="AB226" s="476" t="s">
        <v>915</v>
      </c>
      <c r="AC226" s="4" t="s">
        <v>4274</v>
      </c>
      <c r="AD226" s="247">
        <v>50610</v>
      </c>
      <c r="AE226" s="234">
        <f ca="1" t="shared" si="55"/>
        <v>47</v>
      </c>
      <c r="AF226" s="3" t="s">
        <v>3389</v>
      </c>
      <c r="AG226" s="3" t="s">
        <v>3381</v>
      </c>
      <c r="AH226" s="3">
        <v>168</v>
      </c>
      <c r="AI226" s="230" t="s">
        <v>3382</v>
      </c>
      <c r="AJ226" s="3" t="s">
        <v>3438</v>
      </c>
      <c r="AK226" s="230">
        <v>15831823400</v>
      </c>
      <c r="AL226" s="230"/>
      <c r="AM226" s="236" t="s">
        <v>3748</v>
      </c>
      <c r="AN226" s="237"/>
      <c r="AO226" s="236"/>
      <c r="AP226" s="236"/>
      <c r="AQ226" s="238"/>
      <c r="AR226" s="238" t="s">
        <v>3913</v>
      </c>
      <c r="AS226" s="238"/>
      <c r="AT226" s="238"/>
      <c r="AU226" s="239"/>
      <c r="AV226" s="240">
        <v>44638</v>
      </c>
      <c r="AW226" s="240">
        <v>44698</v>
      </c>
      <c r="AX226" s="241" t="s">
        <v>3324</v>
      </c>
      <c r="AY226" s="241" t="s">
        <v>3311</v>
      </c>
      <c r="AZ226" s="232">
        <v>44638</v>
      </c>
      <c r="BA226" s="232">
        <v>45107</v>
      </c>
      <c r="BB226" s="241">
        <v>2</v>
      </c>
      <c r="BC226" s="241" t="s">
        <v>3325</v>
      </c>
      <c r="BD226" s="241" t="s">
        <v>3325</v>
      </c>
      <c r="BE226" s="241" t="s">
        <v>3325</v>
      </c>
      <c r="BF226" s="241" t="s">
        <v>3325</v>
      </c>
      <c r="BG226" s="241">
        <v>0</v>
      </c>
      <c r="BH226" s="241">
        <v>0</v>
      </c>
      <c r="BI226" s="241"/>
      <c r="BJ226" s="242"/>
      <c r="BK226" s="243" t="s">
        <v>3325</v>
      </c>
      <c r="BL226" s="243"/>
      <c r="BM226" s="243" t="s">
        <v>3325</v>
      </c>
      <c r="BN226" s="243"/>
      <c r="BO226" s="243"/>
      <c r="BP226" s="243"/>
      <c r="BQ226" s="242"/>
      <c r="BR226" s="244" t="s">
        <v>3808</v>
      </c>
      <c r="BS226" s="243" t="s">
        <v>3325</v>
      </c>
      <c r="BT226" s="243" t="s">
        <v>3325</v>
      </c>
      <c r="BU226" s="243" t="s">
        <v>3325</v>
      </c>
      <c r="BV226" s="243" t="s">
        <v>3325</v>
      </c>
      <c r="BW226" s="243" t="s">
        <v>3325</v>
      </c>
      <c r="BX226" s="243" t="s">
        <v>3325</v>
      </c>
      <c r="BY226" s="243"/>
      <c r="BZ226" s="243"/>
      <c r="CA226" s="243"/>
      <c r="CB226" s="243"/>
      <c r="CC226" s="243"/>
      <c r="CD226" s="243"/>
      <c r="CE226" s="243"/>
      <c r="CF226" s="245" t="s">
        <v>3492</v>
      </c>
      <c r="CG226" s="246"/>
      <c r="CH226" s="242"/>
      <c r="CI226" s="35"/>
      <c r="CJ226" s="35"/>
      <c r="CK226" s="35"/>
      <c r="CL226" s="35"/>
      <c r="CM226" s="35"/>
    </row>
    <row r="227" customFormat="1" customHeight="1" spans="1:92">
      <c r="A227" s="3">
        <f t="shared" si="49"/>
        <v>226</v>
      </c>
      <c r="B227" s="483" t="str">
        <f t="shared" si="50"/>
        <v>130521199010167015</v>
      </c>
      <c r="C227" s="230" t="s">
        <v>3311</v>
      </c>
      <c r="D227" s="230" t="s">
        <v>3392</v>
      </c>
      <c r="E227" s="230" t="s">
        <v>4275</v>
      </c>
      <c r="F227" s="230" t="s">
        <v>916</v>
      </c>
      <c r="G227" s="198"/>
      <c r="H227" s="198"/>
      <c r="I227" s="198">
        <f t="shared" si="51"/>
        <v>0</v>
      </c>
      <c r="J227" s="4" t="s">
        <v>782</v>
      </c>
      <c r="K227" s="4" t="s">
        <v>4245</v>
      </c>
      <c r="L227" s="6"/>
      <c r="M227" s="4"/>
      <c r="N227" s="4"/>
      <c r="O227" s="4"/>
      <c r="P227" s="4"/>
      <c r="Q227" s="4"/>
      <c r="R227" s="231" t="s">
        <v>312</v>
      </c>
      <c r="S227" s="3"/>
      <c r="T227" s="3" t="s">
        <v>3314</v>
      </c>
      <c r="U227" s="232">
        <v>44753</v>
      </c>
      <c r="V227" s="233">
        <f ca="1" t="shared" si="52"/>
        <v>4</v>
      </c>
      <c r="W227" s="230" t="s">
        <v>3336</v>
      </c>
      <c r="X227" s="234" t="str">
        <f t="shared" si="53"/>
        <v>男</v>
      </c>
      <c r="Y227" s="3" t="s">
        <v>3316</v>
      </c>
      <c r="Z227" s="232" t="str">
        <f t="shared" si="54"/>
        <v>1990-10-16</v>
      </c>
      <c r="AA227" s="235" t="s">
        <v>4276</v>
      </c>
      <c r="AB227" s="476" t="s">
        <v>917</v>
      </c>
      <c r="AC227" s="4" t="s">
        <v>3415</v>
      </c>
      <c r="AD227" s="247">
        <v>50233</v>
      </c>
      <c r="AE227" s="234">
        <f ca="1" t="shared" si="55"/>
        <v>36</v>
      </c>
      <c r="AF227" s="3" t="s">
        <v>3389</v>
      </c>
      <c r="AG227" s="3" t="s">
        <v>3381</v>
      </c>
      <c r="AH227" s="3">
        <v>176</v>
      </c>
      <c r="AI227" s="230" t="s">
        <v>3382</v>
      </c>
      <c r="AJ227" s="3"/>
      <c r="AK227" s="230">
        <v>18132920258</v>
      </c>
      <c r="AL227" s="230" t="s">
        <v>4277</v>
      </c>
      <c r="AM227" s="236" t="s">
        <v>3488</v>
      </c>
      <c r="AN227" s="237" t="s">
        <v>4278</v>
      </c>
      <c r="AO227" s="236" t="s">
        <v>3811</v>
      </c>
      <c r="AP227" s="236" t="s">
        <v>4279</v>
      </c>
      <c r="AQ227" s="238"/>
      <c r="AR227" s="238"/>
      <c r="AS227" s="238"/>
      <c r="AT227" s="238"/>
      <c r="AU227" s="239"/>
      <c r="AV227" s="240">
        <v>44753</v>
      </c>
      <c r="AW227" s="240">
        <v>44814</v>
      </c>
      <c r="AX227" s="241" t="s">
        <v>3324</v>
      </c>
      <c r="AY227" s="241" t="s">
        <v>3311</v>
      </c>
      <c r="AZ227" s="232">
        <v>44753</v>
      </c>
      <c r="BA227" s="232">
        <v>45199</v>
      </c>
      <c r="BB227" s="241">
        <v>2</v>
      </c>
      <c r="BC227" s="241" t="s">
        <v>3325</v>
      </c>
      <c r="BD227" s="241" t="s">
        <v>3325</v>
      </c>
      <c r="BE227" s="241" t="s">
        <v>3325</v>
      </c>
      <c r="BF227" s="241" t="s">
        <v>3325</v>
      </c>
      <c r="BG227" s="241">
        <v>0</v>
      </c>
      <c r="BH227" s="241">
        <v>0</v>
      </c>
      <c r="BI227" s="241"/>
      <c r="BJ227" s="242"/>
      <c r="BK227" s="243"/>
      <c r="BL227" s="243"/>
      <c r="BM227" s="243"/>
      <c r="BN227" s="243" t="s">
        <v>3325</v>
      </c>
      <c r="BO227" s="243"/>
      <c r="BP227" s="243"/>
      <c r="BQ227" s="242"/>
      <c r="BR227" s="244" t="s">
        <v>3557</v>
      </c>
      <c r="BS227" s="243" t="s">
        <v>3325</v>
      </c>
      <c r="BT227" s="243" t="s">
        <v>3325</v>
      </c>
      <c r="BU227" s="243" t="s">
        <v>3325</v>
      </c>
      <c r="BV227" s="243" t="s">
        <v>3325</v>
      </c>
      <c r="BW227" s="243" t="s">
        <v>3325</v>
      </c>
      <c r="BX227" s="243" t="s">
        <v>3325</v>
      </c>
      <c r="BY227" s="243"/>
      <c r="BZ227" s="243"/>
      <c r="CA227" s="243"/>
      <c r="CB227" s="243"/>
      <c r="CC227" s="243"/>
      <c r="CD227" s="243"/>
      <c r="CE227" s="243"/>
      <c r="CF227" s="245" t="s">
        <v>3492</v>
      </c>
      <c r="CG227" s="246"/>
      <c r="CH227" s="242"/>
      <c r="CI227" s="35"/>
      <c r="CJ227" s="35"/>
      <c r="CK227" s="35"/>
      <c r="CL227" s="35"/>
      <c r="CM227" s="35"/>
    </row>
    <row r="228" customFormat="1" customHeight="1" spans="1:92">
      <c r="A228" s="3">
        <f t="shared" si="49"/>
        <v>227</v>
      </c>
      <c r="B228" s="483" t="str">
        <f t="shared" si="50"/>
        <v>370883198007224432</v>
      </c>
      <c r="C228" s="230" t="s">
        <v>3311</v>
      </c>
      <c r="D228" s="230" t="s">
        <v>3392</v>
      </c>
      <c r="E228" s="230" t="s">
        <v>4280</v>
      </c>
      <c r="F228" s="230" t="s">
        <v>918</v>
      </c>
      <c r="G228" s="198"/>
      <c r="H228" s="198"/>
      <c r="I228" s="198">
        <f t="shared" si="51"/>
        <v>0</v>
      </c>
      <c r="J228" s="4" t="s">
        <v>782</v>
      </c>
      <c r="K228" s="4" t="s">
        <v>4245</v>
      </c>
      <c r="L228" s="6"/>
      <c r="M228" s="4"/>
      <c r="N228" s="4"/>
      <c r="O228" s="4"/>
      <c r="P228" s="4"/>
      <c r="Q228" s="4"/>
      <c r="R228" s="231" t="s">
        <v>312</v>
      </c>
      <c r="S228" s="3"/>
      <c r="T228" s="3" t="s">
        <v>3314</v>
      </c>
      <c r="U228" s="232">
        <v>44764</v>
      </c>
      <c r="V228" s="233">
        <f ca="1" t="shared" si="52"/>
        <v>4</v>
      </c>
      <c r="W228" s="230" t="s">
        <v>3336</v>
      </c>
      <c r="X228" s="234" t="str">
        <f t="shared" si="53"/>
        <v>男</v>
      </c>
      <c r="Y228" s="3" t="s">
        <v>3316</v>
      </c>
      <c r="Z228" s="232" t="str">
        <f t="shared" si="54"/>
        <v>1980-07-22</v>
      </c>
      <c r="AA228" s="235" t="s">
        <v>4281</v>
      </c>
      <c r="AB228" s="476" t="s">
        <v>919</v>
      </c>
      <c r="AC228" s="4" t="s">
        <v>3663</v>
      </c>
      <c r="AD228" s="247">
        <v>46500</v>
      </c>
      <c r="AE228" s="234">
        <f ca="1" t="shared" si="55"/>
        <v>46</v>
      </c>
      <c r="AF228" s="3" t="s">
        <v>3389</v>
      </c>
      <c r="AG228" s="3" t="s">
        <v>3381</v>
      </c>
      <c r="AH228" s="3">
        <v>175</v>
      </c>
      <c r="AI228" s="230"/>
      <c r="AJ228" s="3" t="s">
        <v>3383</v>
      </c>
      <c r="AK228" s="230" t="s">
        <v>920</v>
      </c>
      <c r="AL228" s="230">
        <v>13583783817</v>
      </c>
      <c r="AM228" s="236" t="s">
        <v>3488</v>
      </c>
      <c r="AN228" s="237" t="s">
        <v>4282</v>
      </c>
      <c r="AO228" s="236" t="s">
        <v>4283</v>
      </c>
      <c r="AP228" s="236" t="s">
        <v>4284</v>
      </c>
      <c r="AQ228" s="238"/>
      <c r="AR228" s="238"/>
      <c r="AS228" s="238"/>
      <c r="AT228" s="238"/>
      <c r="AU228" s="239"/>
      <c r="AV228" s="240">
        <v>44764</v>
      </c>
      <c r="AW228" s="240">
        <v>44825</v>
      </c>
      <c r="AX228" s="241" t="s">
        <v>3324</v>
      </c>
      <c r="AY228" s="241" t="s">
        <v>3311</v>
      </c>
      <c r="AZ228" s="232">
        <v>44764</v>
      </c>
      <c r="BA228" s="232">
        <v>45199</v>
      </c>
      <c r="BB228" s="241">
        <v>2</v>
      </c>
      <c r="BC228" s="241" t="s">
        <v>3325</v>
      </c>
      <c r="BD228" s="241" t="s">
        <v>3325</v>
      </c>
      <c r="BE228" s="241" t="s">
        <v>3325</v>
      </c>
      <c r="BF228" s="241" t="s">
        <v>3325</v>
      </c>
      <c r="BG228" s="241">
        <v>0</v>
      </c>
      <c r="BH228" s="241">
        <v>0</v>
      </c>
      <c r="BI228" s="241"/>
      <c r="BJ228" s="242"/>
      <c r="BK228" s="243"/>
      <c r="BL228" s="243"/>
      <c r="BM228" s="243"/>
      <c r="BN228" s="243"/>
      <c r="BO228" s="243"/>
      <c r="BP228" s="243"/>
      <c r="BQ228" s="242"/>
      <c r="BR228" s="244" t="s">
        <v>3813</v>
      </c>
      <c r="BS228" s="243"/>
      <c r="BT228" s="243" t="s">
        <v>3325</v>
      </c>
      <c r="BU228" s="243" t="s">
        <v>3325</v>
      </c>
      <c r="BV228" s="243" t="s">
        <v>3325</v>
      </c>
      <c r="BW228" s="243" t="s">
        <v>3325</v>
      </c>
      <c r="BX228" s="243" t="s">
        <v>3325</v>
      </c>
      <c r="BY228" s="243"/>
      <c r="BZ228" s="243"/>
      <c r="CA228" s="243"/>
      <c r="CB228" s="243"/>
      <c r="CC228" s="243"/>
      <c r="CD228" s="243"/>
      <c r="CE228" s="243"/>
      <c r="CF228" s="245" t="s">
        <v>3492</v>
      </c>
      <c r="CG228" s="246"/>
      <c r="CH228" s="242"/>
      <c r="CI228" s="35"/>
      <c r="CJ228" s="35"/>
      <c r="CK228" s="35"/>
      <c r="CL228" s="35"/>
      <c r="CM228" s="35"/>
    </row>
    <row r="229" customFormat="1" customHeight="1" spans="1:92">
      <c r="A229" s="3">
        <f t="shared" si="49"/>
        <v>228</v>
      </c>
      <c r="B229" s="483" t="str">
        <f t="shared" si="50"/>
        <v>142226198704146715</v>
      </c>
      <c r="C229" s="230" t="s">
        <v>3311</v>
      </c>
      <c r="D229" s="230" t="s">
        <v>3392</v>
      </c>
      <c r="E229" s="230" t="s">
        <v>4285</v>
      </c>
      <c r="F229" s="230" t="s">
        <v>921</v>
      </c>
      <c r="G229" s="198"/>
      <c r="H229" s="198"/>
      <c r="I229" s="198">
        <f t="shared" si="51"/>
        <v>0</v>
      </c>
      <c r="J229" s="4" t="s">
        <v>782</v>
      </c>
      <c r="K229" s="4" t="s">
        <v>4245</v>
      </c>
      <c r="L229" s="6"/>
      <c r="M229" s="4"/>
      <c r="N229" s="4"/>
      <c r="O229" s="4"/>
      <c r="P229" s="4"/>
      <c r="Q229" s="4"/>
      <c r="R229" s="231" t="s">
        <v>312</v>
      </c>
      <c r="S229" s="3"/>
      <c r="T229" s="3" t="s">
        <v>3314</v>
      </c>
      <c r="U229" s="232">
        <v>44771</v>
      </c>
      <c r="V229" s="233">
        <f ca="1" t="shared" si="52"/>
        <v>3.9</v>
      </c>
      <c r="W229" s="230" t="s">
        <v>3336</v>
      </c>
      <c r="X229" s="234" t="str">
        <f t="shared" si="53"/>
        <v>男</v>
      </c>
      <c r="Y229" s="3" t="s">
        <v>3316</v>
      </c>
      <c r="Z229" s="232" t="str">
        <f t="shared" si="54"/>
        <v>1987-04-14</v>
      </c>
      <c r="AA229" s="235" t="s">
        <v>4286</v>
      </c>
      <c r="AB229" s="476" t="s">
        <v>922</v>
      </c>
      <c r="AC229" s="4" t="s">
        <v>4287</v>
      </c>
      <c r="AD229" s="247">
        <v>50948</v>
      </c>
      <c r="AE229" s="234">
        <f ca="1" t="shared" si="55"/>
        <v>39</v>
      </c>
      <c r="AF229" s="3" t="s">
        <v>3389</v>
      </c>
      <c r="AG229" s="3" t="s">
        <v>3381</v>
      </c>
      <c r="AH229" s="3">
        <v>165</v>
      </c>
      <c r="AI229" s="230" t="s">
        <v>3382</v>
      </c>
      <c r="AJ229" s="3"/>
      <c r="AK229" s="230">
        <v>13623409281</v>
      </c>
      <c r="AL229" s="230" t="s">
        <v>4288</v>
      </c>
      <c r="AM229" s="236" t="s">
        <v>3518</v>
      </c>
      <c r="AN229" s="237"/>
      <c r="AO229" s="236"/>
      <c r="AP229" s="236"/>
      <c r="AQ229" s="238"/>
      <c r="AR229" s="238"/>
      <c r="AS229" s="238"/>
      <c r="AT229" s="238"/>
      <c r="AU229" s="239"/>
      <c r="AV229" s="240">
        <v>44771</v>
      </c>
      <c r="AW229" s="240">
        <v>44801</v>
      </c>
      <c r="AX229" s="241" t="s">
        <v>3324</v>
      </c>
      <c r="AY229" s="241" t="s">
        <v>3311</v>
      </c>
      <c r="AZ229" s="232">
        <v>44771</v>
      </c>
      <c r="BA229" s="232">
        <v>45199</v>
      </c>
      <c r="BB229" s="241">
        <v>2</v>
      </c>
      <c r="BC229" s="241" t="s">
        <v>3325</v>
      </c>
      <c r="BD229" s="241" t="s">
        <v>3325</v>
      </c>
      <c r="BE229" s="241" t="s">
        <v>3325</v>
      </c>
      <c r="BF229" s="241" t="s">
        <v>3325</v>
      </c>
      <c r="BG229" s="241">
        <v>0</v>
      </c>
      <c r="BH229" s="241">
        <v>0</v>
      </c>
      <c r="BI229" s="241"/>
      <c r="BJ229" s="242"/>
      <c r="BK229" s="243"/>
      <c r="BL229" s="243"/>
      <c r="BM229" s="243"/>
      <c r="BN229" s="243"/>
      <c r="BO229" s="243"/>
      <c r="BP229" s="243"/>
      <c r="BQ229" s="242"/>
      <c r="BR229" s="244" t="s">
        <v>3813</v>
      </c>
      <c r="BS229" s="243" t="s">
        <v>3325</v>
      </c>
      <c r="BT229" s="243" t="s">
        <v>3325</v>
      </c>
      <c r="BU229" s="243"/>
      <c r="BV229" s="243" t="s">
        <v>3325</v>
      </c>
      <c r="BW229" s="243" t="s">
        <v>3325</v>
      </c>
      <c r="BX229" s="243" t="s">
        <v>3325</v>
      </c>
      <c r="BY229" s="243"/>
      <c r="BZ229" s="243"/>
      <c r="CA229" s="243"/>
      <c r="CB229" s="243"/>
      <c r="CC229" s="243"/>
      <c r="CD229" s="243"/>
      <c r="CE229" s="243"/>
      <c r="CF229" s="245" t="s">
        <v>3492</v>
      </c>
      <c r="CG229" s="246"/>
      <c r="CH229" s="242"/>
      <c r="CI229" s="35"/>
      <c r="CJ229" s="35"/>
      <c r="CK229" s="35"/>
      <c r="CL229" s="35"/>
      <c r="CM229" s="35"/>
    </row>
    <row r="230" customFormat="1" customHeight="1" spans="1:92">
      <c r="A230" s="3">
        <f t="shared" si="49"/>
        <v>229</v>
      </c>
      <c r="B230" s="483" t="str">
        <f t="shared" si="50"/>
        <v>130521198709012012</v>
      </c>
      <c r="C230" s="230" t="s">
        <v>3311</v>
      </c>
      <c r="D230" s="230" t="s">
        <v>3392</v>
      </c>
      <c r="E230" s="230" t="s">
        <v>4289</v>
      </c>
      <c r="F230" s="230" t="s">
        <v>923</v>
      </c>
      <c r="G230" s="198"/>
      <c r="H230" s="198"/>
      <c r="I230" s="198">
        <f t="shared" si="51"/>
        <v>0</v>
      </c>
      <c r="J230" s="4" t="s">
        <v>782</v>
      </c>
      <c r="K230" s="4" t="s">
        <v>4245</v>
      </c>
      <c r="L230" s="6"/>
      <c r="M230" s="4"/>
      <c r="N230" s="4"/>
      <c r="O230" s="4"/>
      <c r="P230" s="4"/>
      <c r="Q230" s="4"/>
      <c r="R230" s="231" t="s">
        <v>312</v>
      </c>
      <c r="S230" s="3"/>
      <c r="T230" s="3" t="s">
        <v>3314</v>
      </c>
      <c r="U230" s="232">
        <v>44774</v>
      </c>
      <c r="V230" s="233">
        <f ca="1" t="shared" si="52"/>
        <v>3.9</v>
      </c>
      <c r="W230" s="230" t="s">
        <v>3336</v>
      </c>
      <c r="X230" s="234" t="str">
        <f t="shared" si="53"/>
        <v>男</v>
      </c>
      <c r="Y230" s="3" t="s">
        <v>3316</v>
      </c>
      <c r="Z230" s="232" t="str">
        <f t="shared" si="54"/>
        <v>1987-09-01</v>
      </c>
      <c r="AA230" s="235" t="s">
        <v>4290</v>
      </c>
      <c r="AB230" s="476" t="s">
        <v>924</v>
      </c>
      <c r="AC230" s="4" t="s">
        <v>3415</v>
      </c>
      <c r="AD230" s="247">
        <v>49926</v>
      </c>
      <c r="AE230" s="234">
        <f ca="1" t="shared" si="55"/>
        <v>39</v>
      </c>
      <c r="AF230" s="3" t="s">
        <v>3389</v>
      </c>
      <c r="AG230" s="3" t="s">
        <v>3381</v>
      </c>
      <c r="AH230" s="3">
        <v>176</v>
      </c>
      <c r="AI230" s="230" t="s">
        <v>3382</v>
      </c>
      <c r="AJ230" s="3" t="s">
        <v>3438</v>
      </c>
      <c r="AK230" s="230">
        <v>13313194775</v>
      </c>
      <c r="AL230" s="230" t="s">
        <v>4291</v>
      </c>
      <c r="AM230" s="236" t="s">
        <v>3518</v>
      </c>
      <c r="AN230" s="237"/>
      <c r="AO230" s="236"/>
      <c r="AP230" s="236"/>
      <c r="AQ230" s="238"/>
      <c r="AR230" s="238"/>
      <c r="AS230" s="238"/>
      <c r="AT230" s="238"/>
      <c r="AU230" s="239"/>
      <c r="AV230" s="240">
        <v>44774</v>
      </c>
      <c r="AW230" s="240">
        <v>44834</v>
      </c>
      <c r="AX230" s="241" t="s">
        <v>3324</v>
      </c>
      <c r="AY230" s="241" t="s">
        <v>3311</v>
      </c>
      <c r="AZ230" s="232">
        <v>44774</v>
      </c>
      <c r="BA230" s="232">
        <v>45199</v>
      </c>
      <c r="BB230" s="241">
        <v>2</v>
      </c>
      <c r="BC230" s="241" t="s">
        <v>3325</v>
      </c>
      <c r="BD230" s="241" t="s">
        <v>3325</v>
      </c>
      <c r="BE230" s="241" t="s">
        <v>3325</v>
      </c>
      <c r="BF230" s="241" t="s">
        <v>3325</v>
      </c>
      <c r="BG230" s="241">
        <v>0</v>
      </c>
      <c r="BH230" s="241">
        <v>0</v>
      </c>
      <c r="BI230" s="241"/>
      <c r="BJ230" s="242"/>
      <c r="BK230" s="243"/>
      <c r="BL230" s="243"/>
      <c r="BM230" s="243"/>
      <c r="BN230" s="243"/>
      <c r="BO230" s="243"/>
      <c r="BP230" s="243"/>
      <c r="BQ230" s="242"/>
      <c r="BR230" s="244" t="s">
        <v>3813</v>
      </c>
      <c r="BS230" s="243"/>
      <c r="BT230" s="243" t="s">
        <v>3325</v>
      </c>
      <c r="BU230" s="243" t="s">
        <v>3325</v>
      </c>
      <c r="BV230" s="243" t="s">
        <v>3325</v>
      </c>
      <c r="BW230" s="243" t="s">
        <v>3325</v>
      </c>
      <c r="BX230" s="243" t="s">
        <v>3325</v>
      </c>
      <c r="BY230" s="243"/>
      <c r="BZ230" s="243"/>
      <c r="CA230" s="243"/>
      <c r="CB230" s="243"/>
      <c r="CC230" s="243"/>
      <c r="CD230" s="243"/>
      <c r="CE230" s="243"/>
      <c r="CF230" s="245" t="s">
        <v>3492</v>
      </c>
      <c r="CG230" s="246"/>
      <c r="CH230" s="242"/>
      <c r="CI230" s="35"/>
      <c r="CJ230" s="35"/>
      <c r="CK230" s="35"/>
      <c r="CL230" s="35"/>
      <c r="CM230" s="35"/>
    </row>
    <row r="231" customFormat="1" customHeight="1" spans="1:92">
      <c r="A231" s="3">
        <f t="shared" si="49"/>
        <v>230</v>
      </c>
      <c r="B231" s="483" t="str">
        <f t="shared" si="50"/>
        <v>150124198412207610</v>
      </c>
      <c r="C231" s="230" t="s">
        <v>3311</v>
      </c>
      <c r="D231" s="230" t="s">
        <v>3392</v>
      </c>
      <c r="E231" s="230" t="s">
        <v>4292</v>
      </c>
      <c r="F231" s="230" t="s">
        <v>925</v>
      </c>
      <c r="G231" s="198"/>
      <c r="H231" s="198"/>
      <c r="I231" s="198">
        <f t="shared" si="51"/>
        <v>0</v>
      </c>
      <c r="J231" s="4" t="s">
        <v>782</v>
      </c>
      <c r="K231" s="4" t="s">
        <v>4245</v>
      </c>
      <c r="L231" s="6"/>
      <c r="M231" s="4"/>
      <c r="N231" s="4"/>
      <c r="O231" s="4"/>
      <c r="P231" s="4"/>
      <c r="Q231" s="4"/>
      <c r="R231" s="231" t="s">
        <v>312</v>
      </c>
      <c r="S231" s="3"/>
      <c r="T231" s="3" t="s">
        <v>3314</v>
      </c>
      <c r="U231" s="232">
        <v>44820</v>
      </c>
      <c r="V231" s="233">
        <f ca="1" t="shared" si="52"/>
        <v>3.8</v>
      </c>
      <c r="W231" s="230" t="s">
        <v>3336</v>
      </c>
      <c r="X231" s="234" t="str">
        <f t="shared" si="53"/>
        <v>男</v>
      </c>
      <c r="Y231" s="3" t="s">
        <v>3316</v>
      </c>
      <c r="Z231" s="232" t="str">
        <f t="shared" si="54"/>
        <v>1984-12-20</v>
      </c>
      <c r="AA231" s="235" t="s">
        <v>4293</v>
      </c>
      <c r="AB231" s="476" t="s">
        <v>926</v>
      </c>
      <c r="AC231" s="4" t="s">
        <v>3839</v>
      </c>
      <c r="AD231" s="247">
        <v>50780</v>
      </c>
      <c r="AE231" s="234">
        <f ca="1" t="shared" si="55"/>
        <v>42</v>
      </c>
      <c r="AF231" s="3" t="s">
        <v>3389</v>
      </c>
      <c r="AG231" s="3" t="s">
        <v>3381</v>
      </c>
      <c r="AH231" s="3">
        <v>167</v>
      </c>
      <c r="AI231" s="230" t="s">
        <v>3382</v>
      </c>
      <c r="AJ231" s="3" t="s">
        <v>3438</v>
      </c>
      <c r="AK231" s="230">
        <v>13384802228</v>
      </c>
      <c r="AL231" s="230" t="s">
        <v>4294</v>
      </c>
      <c r="AM231" s="236" t="s">
        <v>3518</v>
      </c>
      <c r="AN231" s="237"/>
      <c r="AO231" s="236"/>
      <c r="AP231" s="236"/>
      <c r="AQ231" s="238"/>
      <c r="AR231" s="238"/>
      <c r="AS231" s="238"/>
      <c r="AT231" s="238"/>
      <c r="AU231" s="239"/>
      <c r="AV231" s="240">
        <v>44820</v>
      </c>
      <c r="AW231" s="240">
        <v>44880</v>
      </c>
      <c r="AX231" s="241"/>
      <c r="AY231" s="241" t="s">
        <v>3311</v>
      </c>
      <c r="AZ231" s="232">
        <v>44820</v>
      </c>
      <c r="BA231" s="232">
        <v>45199</v>
      </c>
      <c r="BB231" s="241"/>
      <c r="BC231" s="241"/>
      <c r="BD231" s="241"/>
      <c r="BE231" s="241"/>
      <c r="BF231" s="241"/>
      <c r="BG231" s="241"/>
      <c r="BH231" s="241"/>
      <c r="BI231" s="241"/>
      <c r="BJ231" s="242"/>
      <c r="BK231" s="243"/>
      <c r="BL231" s="243"/>
      <c r="BM231" s="243"/>
      <c r="BN231" s="243"/>
      <c r="BO231" s="243"/>
      <c r="BP231" s="243"/>
      <c r="BQ231" s="242"/>
      <c r="BR231" s="244"/>
      <c r="BS231" s="243"/>
      <c r="BT231" s="243"/>
      <c r="BU231" s="243"/>
      <c r="BV231" s="243"/>
      <c r="BW231" s="243"/>
      <c r="BX231" s="243"/>
      <c r="BY231" s="243"/>
      <c r="BZ231" s="243"/>
      <c r="CA231" s="243"/>
      <c r="CB231" s="243"/>
      <c r="CC231" s="243"/>
      <c r="CD231" s="243"/>
      <c r="CE231" s="243"/>
      <c r="CF231" s="245"/>
      <c r="CG231" s="246"/>
      <c r="CH231" s="242"/>
      <c r="CI231" s="35"/>
      <c r="CJ231" s="35"/>
      <c r="CK231" s="35"/>
      <c r="CL231" s="35"/>
      <c r="CM231" s="35"/>
    </row>
    <row r="232" customFormat="1" customHeight="1" spans="1:92">
      <c r="A232" s="3">
        <f t="shared" si="49"/>
        <v>231</v>
      </c>
      <c r="B232" s="483" t="str">
        <f t="shared" si="50"/>
        <v>370982197904120419</v>
      </c>
      <c r="C232" s="230" t="s">
        <v>3311</v>
      </c>
      <c r="D232" s="230" t="s">
        <v>3392</v>
      </c>
      <c r="E232" s="230" t="s">
        <v>4295</v>
      </c>
      <c r="F232" s="230" t="s">
        <v>927</v>
      </c>
      <c r="G232" s="198"/>
      <c r="H232" s="198"/>
      <c r="I232" s="198">
        <f t="shared" si="51"/>
        <v>0</v>
      </c>
      <c r="J232" s="4" t="s">
        <v>782</v>
      </c>
      <c r="K232" s="4" t="s">
        <v>4245</v>
      </c>
      <c r="L232" s="6"/>
      <c r="M232" s="4"/>
      <c r="N232" s="4"/>
      <c r="O232" s="4"/>
      <c r="P232" s="4"/>
      <c r="Q232" s="4"/>
      <c r="R232" s="231" t="s">
        <v>312</v>
      </c>
      <c r="S232" s="3"/>
      <c r="T232" s="3" t="s">
        <v>3314</v>
      </c>
      <c r="U232" s="232">
        <v>44832</v>
      </c>
      <c r="V232" s="233">
        <f ca="1" t="shared" si="52"/>
        <v>3.8</v>
      </c>
      <c r="W232" s="230" t="s">
        <v>3336</v>
      </c>
      <c r="X232" s="234" t="str">
        <f t="shared" si="53"/>
        <v>男</v>
      </c>
      <c r="Y232" s="3" t="s">
        <v>3316</v>
      </c>
      <c r="Z232" s="232" t="str">
        <f t="shared" si="54"/>
        <v>1979-04-12</v>
      </c>
      <c r="AA232" s="235" t="s">
        <v>4296</v>
      </c>
      <c r="AB232" s="476" t="s">
        <v>928</v>
      </c>
      <c r="AC232" s="4" t="s">
        <v>3547</v>
      </c>
      <c r="AD232" s="247">
        <v>46276</v>
      </c>
      <c r="AE232" s="234">
        <f ca="1" t="shared" si="55"/>
        <v>47</v>
      </c>
      <c r="AF232" s="3" t="s">
        <v>3389</v>
      </c>
      <c r="AG232" s="3" t="s">
        <v>3381</v>
      </c>
      <c r="AH232" s="3">
        <v>165</v>
      </c>
      <c r="AI232" s="230" t="s">
        <v>3382</v>
      </c>
      <c r="AJ232" s="3" t="s">
        <v>3438</v>
      </c>
      <c r="AK232" s="230">
        <v>15269859688</v>
      </c>
      <c r="AL232" s="230" t="s">
        <v>4297</v>
      </c>
      <c r="AM232" s="236" t="s">
        <v>3488</v>
      </c>
      <c r="AN232" s="237" t="s">
        <v>4298</v>
      </c>
      <c r="AO232" s="236" t="s">
        <v>4299</v>
      </c>
      <c r="AP232" s="236" t="s">
        <v>3782</v>
      </c>
      <c r="AQ232" s="238"/>
      <c r="AR232" s="238"/>
      <c r="AS232" s="238"/>
      <c r="AT232" s="238"/>
      <c r="AU232" s="239"/>
      <c r="AV232" s="240">
        <v>44832</v>
      </c>
      <c r="AW232" s="240">
        <v>44892</v>
      </c>
      <c r="AX232" s="241"/>
      <c r="AY232" s="241" t="s">
        <v>3311</v>
      </c>
      <c r="AZ232" s="232">
        <v>44832</v>
      </c>
      <c r="BA232" s="232">
        <v>45199</v>
      </c>
      <c r="BB232" s="241"/>
      <c r="BC232" s="241"/>
      <c r="BD232" s="241"/>
      <c r="BE232" s="241"/>
      <c r="BF232" s="241"/>
      <c r="BG232" s="241"/>
      <c r="BH232" s="241"/>
      <c r="BI232" s="241"/>
      <c r="BJ232" s="242"/>
      <c r="BK232" s="243"/>
      <c r="BL232" s="243"/>
      <c r="BM232" s="243"/>
      <c r="BN232" s="243"/>
      <c r="BO232" s="243"/>
      <c r="BP232" s="243"/>
      <c r="BQ232" s="242"/>
      <c r="BR232" s="244"/>
      <c r="BS232" s="243"/>
      <c r="BT232" s="243"/>
      <c r="BU232" s="243"/>
      <c r="BV232" s="243"/>
      <c r="BW232" s="243"/>
      <c r="BX232" s="243"/>
      <c r="BY232" s="243"/>
      <c r="BZ232" s="243"/>
      <c r="CA232" s="243"/>
      <c r="CB232" s="243"/>
      <c r="CC232" s="243"/>
      <c r="CD232" s="243"/>
      <c r="CE232" s="243"/>
      <c r="CF232" s="245"/>
      <c r="CG232" s="246"/>
      <c r="CH232" s="242"/>
      <c r="CI232" s="35"/>
      <c r="CJ232" s="35"/>
      <c r="CK232" s="35"/>
      <c r="CL232" s="35"/>
      <c r="CM232" s="35"/>
    </row>
    <row r="233" customFormat="1" customHeight="1" spans="1:92">
      <c r="A233" s="3">
        <f t="shared" si="49"/>
        <v>232</v>
      </c>
      <c r="B233" s="483" t="str">
        <f t="shared" si="50"/>
        <v>622727198406033817</v>
      </c>
      <c r="C233" s="230" t="s">
        <v>3311</v>
      </c>
      <c r="D233" s="230" t="s">
        <v>3392</v>
      </c>
      <c r="E233" s="230" t="s">
        <v>4300</v>
      </c>
      <c r="F233" s="230" t="s">
        <v>932</v>
      </c>
      <c r="G233" s="198"/>
      <c r="H233" s="198"/>
      <c r="I233" s="198">
        <f t="shared" si="51"/>
        <v>0</v>
      </c>
      <c r="J233" s="4" t="s">
        <v>782</v>
      </c>
      <c r="K233" s="4" t="s">
        <v>4245</v>
      </c>
      <c r="L233" s="6"/>
      <c r="M233" s="4"/>
      <c r="N233" s="4"/>
      <c r="O233" s="4"/>
      <c r="P233" s="4"/>
      <c r="Q233" s="4"/>
      <c r="R233" s="231" t="s">
        <v>312</v>
      </c>
      <c r="S233" s="3"/>
      <c r="T233" s="3" t="s">
        <v>3314</v>
      </c>
      <c r="U233" s="232">
        <v>44832</v>
      </c>
      <c r="V233" s="233">
        <f ca="1" t="shared" si="52"/>
        <v>3.8</v>
      </c>
      <c r="W233" s="230" t="s">
        <v>3336</v>
      </c>
      <c r="X233" s="234" t="str">
        <f t="shared" si="53"/>
        <v>男</v>
      </c>
      <c r="Y233" s="3" t="s">
        <v>3316</v>
      </c>
      <c r="Z233" s="232" t="str">
        <f t="shared" si="54"/>
        <v>1984-06-03</v>
      </c>
      <c r="AA233" s="235" t="s">
        <v>4301</v>
      </c>
      <c r="AB233" s="476" t="s">
        <v>933</v>
      </c>
      <c r="AC233" s="4" t="s">
        <v>4302</v>
      </c>
      <c r="AD233" s="247">
        <v>50676</v>
      </c>
      <c r="AE233" s="234">
        <f ca="1" t="shared" si="55"/>
        <v>42</v>
      </c>
      <c r="AF233" s="3" t="s">
        <v>3389</v>
      </c>
      <c r="AG233" s="3" t="s">
        <v>3381</v>
      </c>
      <c r="AH233" s="3">
        <v>180</v>
      </c>
      <c r="AI233" s="230" t="s">
        <v>3528</v>
      </c>
      <c r="AJ233" s="3" t="s">
        <v>3438</v>
      </c>
      <c r="AK233" s="230">
        <v>18909330743</v>
      </c>
      <c r="AL233" s="230" t="s">
        <v>4303</v>
      </c>
      <c r="AM233" s="236" t="s">
        <v>3518</v>
      </c>
      <c r="AN233" s="237" t="s">
        <v>4304</v>
      </c>
      <c r="AO233" s="236" t="s">
        <v>4305</v>
      </c>
      <c r="AP233" s="236"/>
      <c r="AQ233" s="238"/>
      <c r="AR233" s="238"/>
      <c r="AS233" s="238"/>
      <c r="AT233" s="238"/>
      <c r="AU233" s="239"/>
      <c r="AV233" s="240">
        <v>44832</v>
      </c>
      <c r="AW233" s="240">
        <v>44892</v>
      </c>
      <c r="AX233" s="241"/>
      <c r="AY233" s="241" t="s">
        <v>3311</v>
      </c>
      <c r="AZ233" s="232">
        <v>44832</v>
      </c>
      <c r="BA233" s="232">
        <v>45199</v>
      </c>
      <c r="BB233" s="241"/>
      <c r="BC233" s="241"/>
      <c r="BD233" s="241"/>
      <c r="BE233" s="241"/>
      <c r="BF233" s="241"/>
      <c r="BG233" s="241"/>
      <c r="BH233" s="241"/>
      <c r="BI233" s="241"/>
      <c r="BJ233" s="242"/>
      <c r="BK233" s="243"/>
      <c r="BL233" s="243"/>
      <c r="BM233" s="243"/>
      <c r="BN233" s="243"/>
      <c r="BO233" s="243"/>
      <c r="BP233" s="243"/>
      <c r="BQ233" s="242"/>
      <c r="BR233" s="244"/>
      <c r="BS233" s="243"/>
      <c r="BT233" s="243"/>
      <c r="BU233" s="243"/>
      <c r="BV233" s="243"/>
      <c r="BW233" s="243"/>
      <c r="BX233" s="243"/>
      <c r="BY233" s="243"/>
      <c r="BZ233" s="243"/>
      <c r="CA233" s="243"/>
      <c r="CB233" s="243"/>
      <c r="CC233" s="243"/>
      <c r="CD233" s="243"/>
      <c r="CE233" s="243"/>
      <c r="CF233" s="245"/>
      <c r="CG233" s="246"/>
      <c r="CH233" s="242"/>
      <c r="CI233" s="35"/>
      <c r="CJ233" s="35"/>
      <c r="CK233" s="35"/>
      <c r="CL233" s="35"/>
      <c r="CM233" s="35"/>
    </row>
    <row r="234" customFormat="1" customHeight="1" spans="1:92">
      <c r="A234" s="3">
        <f t="shared" si="49"/>
        <v>233</v>
      </c>
      <c r="B234" s="483" t="str">
        <f t="shared" si="50"/>
        <v>152123198612130916</v>
      </c>
      <c r="C234" s="230" t="s">
        <v>3311</v>
      </c>
      <c r="D234" s="230" t="s">
        <v>3392</v>
      </c>
      <c r="E234" s="230" t="s">
        <v>4306</v>
      </c>
      <c r="F234" s="230" t="s">
        <v>935</v>
      </c>
      <c r="G234" s="198"/>
      <c r="H234" s="198"/>
      <c r="I234" s="198">
        <f t="shared" si="51"/>
        <v>0</v>
      </c>
      <c r="J234" s="4" t="s">
        <v>782</v>
      </c>
      <c r="K234" s="4" t="s">
        <v>4245</v>
      </c>
      <c r="L234" s="6"/>
      <c r="M234" s="4"/>
      <c r="N234" s="4"/>
      <c r="O234" s="4"/>
      <c r="P234" s="4"/>
      <c r="Q234" s="4"/>
      <c r="R234" s="231" t="s">
        <v>312</v>
      </c>
      <c r="S234" s="3"/>
      <c r="T234" s="3" t="s">
        <v>3314</v>
      </c>
      <c r="U234" s="232">
        <v>44897</v>
      </c>
      <c r="V234" s="233">
        <f ca="1" t="shared" si="52"/>
        <v>3.6</v>
      </c>
      <c r="W234" s="230" t="s">
        <v>3336</v>
      </c>
      <c r="X234" s="234" t="str">
        <f t="shared" si="53"/>
        <v>男</v>
      </c>
      <c r="Y234" s="3" t="s">
        <v>3316</v>
      </c>
      <c r="Z234" s="232" t="str">
        <f t="shared" si="54"/>
        <v>1986-12-13</v>
      </c>
      <c r="AA234" s="235" t="s">
        <v>4307</v>
      </c>
      <c r="AB234" s="476" t="s">
        <v>936</v>
      </c>
      <c r="AC234" s="4" t="s">
        <v>4308</v>
      </c>
      <c r="AD234" s="247">
        <v>51225</v>
      </c>
      <c r="AE234" s="234">
        <f ca="1" t="shared" si="55"/>
        <v>40</v>
      </c>
      <c r="AF234" s="3" t="s">
        <v>3389</v>
      </c>
      <c r="AG234" s="3" t="s">
        <v>3381</v>
      </c>
      <c r="AH234" s="3">
        <v>172</v>
      </c>
      <c r="AI234" s="230"/>
      <c r="AJ234" s="3" t="s">
        <v>3383</v>
      </c>
      <c r="AK234" s="230">
        <v>15148480398</v>
      </c>
      <c r="AL234" s="230" t="s">
        <v>4309</v>
      </c>
      <c r="AM234" s="236" t="s">
        <v>3518</v>
      </c>
      <c r="AN234" s="237" t="s">
        <v>4310</v>
      </c>
      <c r="AO234" s="236"/>
      <c r="AP234" s="236"/>
      <c r="AQ234" s="238"/>
      <c r="AR234" s="238"/>
      <c r="AS234" s="238"/>
      <c r="AT234" s="238"/>
      <c r="AU234" s="239"/>
      <c r="AV234" s="240">
        <v>44897</v>
      </c>
      <c r="AW234" s="240">
        <v>44958</v>
      </c>
      <c r="AX234" s="241" t="s">
        <v>3324</v>
      </c>
      <c r="AY234" s="241" t="s">
        <v>3311</v>
      </c>
      <c r="AZ234" s="232">
        <v>44897</v>
      </c>
      <c r="BA234" s="232">
        <v>45291</v>
      </c>
      <c r="BB234" s="241">
        <v>2</v>
      </c>
      <c r="BC234" s="241" t="s">
        <v>3325</v>
      </c>
      <c r="BD234" s="241" t="s">
        <v>3325</v>
      </c>
      <c r="BE234" s="241" t="s">
        <v>3325</v>
      </c>
      <c r="BF234" s="241" t="s">
        <v>3325</v>
      </c>
      <c r="BG234" s="241">
        <v>0</v>
      </c>
      <c r="BH234" s="241">
        <v>0</v>
      </c>
      <c r="BI234" s="241"/>
      <c r="BJ234" s="242"/>
      <c r="BK234" s="243" t="s">
        <v>3325</v>
      </c>
      <c r="BL234" s="243"/>
      <c r="BM234" s="243"/>
      <c r="BN234" s="243"/>
      <c r="BO234" s="243"/>
      <c r="BP234" s="243"/>
      <c r="BQ234" s="242"/>
      <c r="BR234" s="244" t="s">
        <v>3524</v>
      </c>
      <c r="BS234" s="243" t="s">
        <v>3325</v>
      </c>
      <c r="BT234" s="243" t="s">
        <v>3325</v>
      </c>
      <c r="BU234" s="243" t="s">
        <v>3325</v>
      </c>
      <c r="BV234" s="243" t="s">
        <v>3325</v>
      </c>
      <c r="BW234" s="243" t="s">
        <v>3325</v>
      </c>
      <c r="BX234" s="243" t="s">
        <v>3325</v>
      </c>
      <c r="BY234" s="243"/>
      <c r="BZ234" s="243" t="s">
        <v>3325</v>
      </c>
      <c r="CA234" s="243"/>
      <c r="CB234" s="243"/>
      <c r="CC234" s="243"/>
      <c r="CD234" s="243"/>
      <c r="CE234" s="243"/>
      <c r="CF234" s="245"/>
      <c r="CG234" s="246"/>
      <c r="CH234" s="242"/>
      <c r="CI234" s="35"/>
      <c r="CJ234" s="35"/>
      <c r="CK234" s="35"/>
      <c r="CL234" s="35"/>
      <c r="CM234" s="35"/>
    </row>
    <row r="235" customFormat="1" customHeight="1" spans="1:92">
      <c r="A235" s="3">
        <f t="shared" si="49"/>
        <v>234</v>
      </c>
      <c r="B235" s="483" t="str">
        <f t="shared" si="50"/>
        <v>152102197602040910</v>
      </c>
      <c r="C235" s="230" t="s">
        <v>3311</v>
      </c>
      <c r="D235" s="230" t="s">
        <v>3392</v>
      </c>
      <c r="E235" s="230" t="s">
        <v>4311</v>
      </c>
      <c r="F235" s="230" t="s">
        <v>938</v>
      </c>
      <c r="G235" s="198"/>
      <c r="H235" s="198"/>
      <c r="I235" s="198">
        <f t="shared" si="51"/>
        <v>0</v>
      </c>
      <c r="J235" s="4" t="s">
        <v>782</v>
      </c>
      <c r="K235" s="4" t="s">
        <v>4245</v>
      </c>
      <c r="L235" s="6"/>
      <c r="M235" s="4"/>
      <c r="N235" s="4"/>
      <c r="O235" s="4"/>
      <c r="P235" s="4"/>
      <c r="Q235" s="4"/>
      <c r="R235" s="231" t="s">
        <v>312</v>
      </c>
      <c r="S235" s="3"/>
      <c r="T235" s="3" t="s">
        <v>3314</v>
      </c>
      <c r="U235" s="232">
        <v>44897</v>
      </c>
      <c r="V235" s="233">
        <f ca="1" t="shared" si="52"/>
        <v>3.6</v>
      </c>
      <c r="W235" s="230" t="s">
        <v>3336</v>
      </c>
      <c r="X235" s="234" t="str">
        <f t="shared" si="53"/>
        <v>男</v>
      </c>
      <c r="Y235" s="3" t="s">
        <v>3316</v>
      </c>
      <c r="Z235" s="232" t="str">
        <f t="shared" si="54"/>
        <v>1976-02-04</v>
      </c>
      <c r="AA235" s="235" t="s">
        <v>4312</v>
      </c>
      <c r="AB235" s="476" t="s">
        <v>939</v>
      </c>
      <c r="AC235" s="4" t="s">
        <v>3576</v>
      </c>
      <c r="AD235" s="247">
        <v>51255</v>
      </c>
      <c r="AE235" s="234">
        <f ca="1" t="shared" si="55"/>
        <v>50</v>
      </c>
      <c r="AF235" s="3" t="s">
        <v>3389</v>
      </c>
      <c r="AG235" s="3" t="s">
        <v>3381</v>
      </c>
      <c r="AH235" s="3">
        <v>160</v>
      </c>
      <c r="AI235" s="230"/>
      <c r="AJ235" s="3" t="s">
        <v>3383</v>
      </c>
      <c r="AK235" s="230">
        <v>15598897682</v>
      </c>
      <c r="AL235" s="230" t="s">
        <v>4313</v>
      </c>
      <c r="AM235" s="236" t="s">
        <v>3518</v>
      </c>
      <c r="AN235" s="237" t="s">
        <v>4310</v>
      </c>
      <c r="AO235" s="236"/>
      <c r="AP235" s="236"/>
      <c r="AQ235" s="238"/>
      <c r="AR235" s="238"/>
      <c r="AS235" s="238"/>
      <c r="AT235" s="238"/>
      <c r="AU235" s="239"/>
      <c r="AV235" s="240">
        <v>44897</v>
      </c>
      <c r="AW235" s="240">
        <v>44958</v>
      </c>
      <c r="AX235" s="241" t="s">
        <v>3324</v>
      </c>
      <c r="AY235" s="241" t="s">
        <v>3311</v>
      </c>
      <c r="AZ235" s="232">
        <v>44897</v>
      </c>
      <c r="BA235" s="232">
        <v>45291</v>
      </c>
      <c r="BB235" s="241">
        <v>2</v>
      </c>
      <c r="BC235" s="241" t="s">
        <v>3325</v>
      </c>
      <c r="BD235" s="241" t="s">
        <v>3325</v>
      </c>
      <c r="BE235" s="241" t="s">
        <v>3325</v>
      </c>
      <c r="BF235" s="241" t="s">
        <v>3325</v>
      </c>
      <c r="BG235" s="241">
        <v>0</v>
      </c>
      <c r="BH235" s="241">
        <v>0</v>
      </c>
      <c r="BI235" s="241"/>
      <c r="BJ235" s="242"/>
      <c r="BK235" s="243" t="s">
        <v>3325</v>
      </c>
      <c r="BL235" s="243"/>
      <c r="BM235" s="243"/>
      <c r="BN235" s="243"/>
      <c r="BO235" s="243"/>
      <c r="BP235" s="243"/>
      <c r="BQ235" s="242"/>
      <c r="BR235" s="244" t="s">
        <v>3524</v>
      </c>
      <c r="BS235" s="243" t="s">
        <v>3325</v>
      </c>
      <c r="BT235" s="243" t="s">
        <v>3325</v>
      </c>
      <c r="BU235" s="243" t="s">
        <v>3325</v>
      </c>
      <c r="BV235" s="243" t="s">
        <v>3325</v>
      </c>
      <c r="BW235" s="243" t="s">
        <v>3325</v>
      </c>
      <c r="BX235" s="243" t="s">
        <v>3325</v>
      </c>
      <c r="BY235" s="243"/>
      <c r="BZ235" s="243" t="s">
        <v>3325</v>
      </c>
      <c r="CA235" s="243"/>
      <c r="CB235" s="243"/>
      <c r="CC235" s="243"/>
      <c r="CD235" s="243"/>
      <c r="CE235" s="243"/>
      <c r="CF235" s="245"/>
      <c r="CG235" s="246"/>
      <c r="CH235" s="242"/>
      <c r="CI235" s="35"/>
      <c r="CJ235" s="35"/>
      <c r="CK235" s="35"/>
      <c r="CL235" s="35"/>
      <c r="CM235" s="35"/>
    </row>
    <row r="236" customFormat="1" customHeight="1" spans="1:92">
      <c r="A236" s="3">
        <f t="shared" si="49"/>
        <v>235</v>
      </c>
      <c r="B236" s="483" t="str">
        <f t="shared" si="50"/>
        <v>152104198103102272</v>
      </c>
      <c r="C236" s="230" t="s">
        <v>3311</v>
      </c>
      <c r="D236" s="230" t="s">
        <v>3392</v>
      </c>
      <c r="E236" s="230" t="s">
        <v>4314</v>
      </c>
      <c r="F236" s="230" t="s">
        <v>941</v>
      </c>
      <c r="G236" s="198"/>
      <c r="H236" s="198"/>
      <c r="I236" s="198">
        <f t="shared" si="51"/>
        <v>0</v>
      </c>
      <c r="J236" s="4" t="s">
        <v>782</v>
      </c>
      <c r="K236" s="4" t="s">
        <v>4245</v>
      </c>
      <c r="L236" s="6"/>
      <c r="M236" s="4"/>
      <c r="N236" s="4"/>
      <c r="O236" s="4"/>
      <c r="P236" s="4"/>
      <c r="Q236" s="4"/>
      <c r="R236" s="231" t="s">
        <v>312</v>
      </c>
      <c r="S236" s="3"/>
      <c r="T236" s="3" t="s">
        <v>3314</v>
      </c>
      <c r="U236" s="232">
        <v>44897</v>
      </c>
      <c r="V236" s="233">
        <f ca="1" t="shared" si="52"/>
        <v>3.6</v>
      </c>
      <c r="W236" s="230" t="s">
        <v>3336</v>
      </c>
      <c r="X236" s="234" t="str">
        <f t="shared" si="53"/>
        <v>男</v>
      </c>
      <c r="Y236" s="3" t="s">
        <v>3638</v>
      </c>
      <c r="Z236" s="232" t="str">
        <f t="shared" si="54"/>
        <v>1981-03-10</v>
      </c>
      <c r="AA236" s="235" t="s">
        <v>4315</v>
      </c>
      <c r="AB236" s="476" t="s">
        <v>942</v>
      </c>
      <c r="AC236" s="4" t="s">
        <v>3576</v>
      </c>
      <c r="AD236" s="247">
        <v>49919</v>
      </c>
      <c r="AE236" s="234">
        <f ca="1" t="shared" si="55"/>
        <v>45</v>
      </c>
      <c r="AF236" s="3" t="s">
        <v>3389</v>
      </c>
      <c r="AG236" s="3" t="s">
        <v>3381</v>
      </c>
      <c r="AH236" s="3">
        <v>181</v>
      </c>
      <c r="AI236" s="230" t="s">
        <v>3382</v>
      </c>
      <c r="AJ236" s="3" t="s">
        <v>3383</v>
      </c>
      <c r="AK236" s="230">
        <v>13734701155</v>
      </c>
      <c r="AL236" s="230"/>
      <c r="AM236" s="236" t="s">
        <v>3518</v>
      </c>
      <c r="AN236" s="237" t="s">
        <v>4179</v>
      </c>
      <c r="AO236" s="236"/>
      <c r="AP236" s="236"/>
      <c r="AQ236" s="238"/>
      <c r="AR236" s="238"/>
      <c r="AS236" s="238"/>
      <c r="AT236" s="238"/>
      <c r="AU236" s="239"/>
      <c r="AV236" s="240">
        <v>44897</v>
      </c>
      <c r="AW236" s="240">
        <v>44958</v>
      </c>
      <c r="AX236" s="241" t="s">
        <v>3324</v>
      </c>
      <c r="AY236" s="241" t="s">
        <v>3311</v>
      </c>
      <c r="AZ236" s="232">
        <v>44897</v>
      </c>
      <c r="BA236" s="232">
        <v>45291</v>
      </c>
      <c r="BB236" s="241">
        <v>2</v>
      </c>
      <c r="BC236" s="241" t="s">
        <v>3325</v>
      </c>
      <c r="BD236" s="241" t="s">
        <v>3325</v>
      </c>
      <c r="BE236" s="241" t="s">
        <v>3325</v>
      </c>
      <c r="BF236" s="241" t="s">
        <v>3325</v>
      </c>
      <c r="BG236" s="241">
        <v>0</v>
      </c>
      <c r="BH236" s="241">
        <v>0</v>
      </c>
      <c r="BI236" s="241"/>
      <c r="BJ236" s="242"/>
      <c r="BK236" s="243" t="s">
        <v>3325</v>
      </c>
      <c r="BL236" s="243"/>
      <c r="BM236" s="243"/>
      <c r="BN236" s="243"/>
      <c r="BO236" s="243"/>
      <c r="BP236" s="243"/>
      <c r="BQ236" s="242"/>
      <c r="BR236" s="244" t="s">
        <v>3524</v>
      </c>
      <c r="BS236" s="243" t="s">
        <v>3325</v>
      </c>
      <c r="BT236" s="243" t="s">
        <v>3325</v>
      </c>
      <c r="BU236" s="243" t="s">
        <v>3325</v>
      </c>
      <c r="BV236" s="243" t="s">
        <v>3325</v>
      </c>
      <c r="BW236" s="243" t="s">
        <v>3325</v>
      </c>
      <c r="BX236" s="243" t="s">
        <v>3325</v>
      </c>
      <c r="BY236" s="243"/>
      <c r="BZ236" s="243" t="s">
        <v>3325</v>
      </c>
      <c r="CA236" s="243"/>
      <c r="CB236" s="243"/>
      <c r="CC236" s="243"/>
      <c r="CD236" s="243"/>
      <c r="CE236" s="243"/>
      <c r="CF236" s="245"/>
      <c r="CG236" s="246"/>
      <c r="CH236" s="242"/>
      <c r="CI236" s="35"/>
      <c r="CJ236" s="35"/>
      <c r="CK236" s="35"/>
      <c r="CL236" s="35"/>
      <c r="CM236" s="35"/>
    </row>
    <row r="237" customFormat="1" customHeight="1" spans="1:92">
      <c r="A237" s="3">
        <f t="shared" si="49"/>
        <v>236</v>
      </c>
      <c r="B237" s="483" t="str">
        <f t="shared" si="50"/>
        <v>230221199611153417</v>
      </c>
      <c r="C237" s="230" t="s">
        <v>3311</v>
      </c>
      <c r="D237" s="230" t="s">
        <v>3392</v>
      </c>
      <c r="E237" s="230" t="s">
        <v>4316</v>
      </c>
      <c r="F237" s="230" t="s">
        <v>944</v>
      </c>
      <c r="G237" s="198"/>
      <c r="H237" s="198"/>
      <c r="I237" s="198">
        <f t="shared" si="51"/>
        <v>0</v>
      </c>
      <c r="J237" s="4" t="s">
        <v>782</v>
      </c>
      <c r="K237" s="4" t="s">
        <v>4245</v>
      </c>
      <c r="L237" s="6"/>
      <c r="M237" s="4"/>
      <c r="N237" s="4"/>
      <c r="O237" s="4"/>
      <c r="P237" s="4"/>
      <c r="Q237" s="4"/>
      <c r="R237" s="231" t="s">
        <v>312</v>
      </c>
      <c r="S237" s="3"/>
      <c r="T237" s="3" t="s">
        <v>3314</v>
      </c>
      <c r="U237" s="232">
        <v>44900</v>
      </c>
      <c r="V237" s="233">
        <f ca="1" t="shared" si="52"/>
        <v>3.6</v>
      </c>
      <c r="W237" s="230" t="s">
        <v>3336</v>
      </c>
      <c r="X237" s="234" t="str">
        <f t="shared" si="53"/>
        <v>男</v>
      </c>
      <c r="Y237" s="3" t="s">
        <v>3316</v>
      </c>
      <c r="Z237" s="232" t="str">
        <f t="shared" si="54"/>
        <v>1996-11-15</v>
      </c>
      <c r="AA237" s="235" t="s">
        <v>4317</v>
      </c>
      <c r="AB237" s="476" t="s">
        <v>945</v>
      </c>
      <c r="AC237" s="4" t="s">
        <v>4192</v>
      </c>
      <c r="AD237" s="247">
        <v>44951</v>
      </c>
      <c r="AE237" s="234">
        <f ca="1" t="shared" si="55"/>
        <v>30</v>
      </c>
      <c r="AF237" s="3" t="s">
        <v>3389</v>
      </c>
      <c r="AG237" s="3" t="s">
        <v>3381</v>
      </c>
      <c r="AH237" s="3">
        <v>183</v>
      </c>
      <c r="AI237" s="230" t="s">
        <v>3382</v>
      </c>
      <c r="AJ237" s="3"/>
      <c r="AK237" s="230">
        <v>15715425919</v>
      </c>
      <c r="AL237" s="230" t="s">
        <v>4318</v>
      </c>
      <c r="AM237" s="236" t="s">
        <v>3518</v>
      </c>
      <c r="AN237" s="237" t="s">
        <v>3969</v>
      </c>
      <c r="AO237" s="236"/>
      <c r="AP237" s="236"/>
      <c r="AQ237" s="238"/>
      <c r="AR237" s="238"/>
      <c r="AS237" s="238"/>
      <c r="AT237" s="238"/>
      <c r="AU237" s="239"/>
      <c r="AV237" s="240">
        <v>44900</v>
      </c>
      <c r="AW237" s="240">
        <v>44930</v>
      </c>
      <c r="AX237" s="241" t="s">
        <v>3324</v>
      </c>
      <c r="AY237" s="241" t="s">
        <v>3311</v>
      </c>
      <c r="AZ237" s="232">
        <v>44900</v>
      </c>
      <c r="BA237" s="232">
        <v>45291</v>
      </c>
      <c r="BB237" s="241">
        <v>2</v>
      </c>
      <c r="BC237" s="241" t="s">
        <v>3325</v>
      </c>
      <c r="BD237" s="241" t="s">
        <v>3325</v>
      </c>
      <c r="BE237" s="241" t="s">
        <v>3325</v>
      </c>
      <c r="BF237" s="241" t="s">
        <v>3325</v>
      </c>
      <c r="BG237" s="241">
        <v>0</v>
      </c>
      <c r="BH237" s="241">
        <v>0</v>
      </c>
      <c r="BI237" s="241"/>
      <c r="BJ237" s="242"/>
      <c r="BK237" s="243" t="s">
        <v>3325</v>
      </c>
      <c r="BL237" s="243"/>
      <c r="BM237" s="243"/>
      <c r="BN237" s="243"/>
      <c r="BO237" s="243"/>
      <c r="BP237" s="243"/>
      <c r="BQ237" s="242"/>
      <c r="BR237" s="244" t="s">
        <v>3524</v>
      </c>
      <c r="BS237" s="243" t="s">
        <v>3325</v>
      </c>
      <c r="BT237" s="243" t="s">
        <v>3325</v>
      </c>
      <c r="BU237" s="243" t="s">
        <v>3325</v>
      </c>
      <c r="BV237" s="243" t="s">
        <v>3325</v>
      </c>
      <c r="BW237" s="243" t="s">
        <v>3325</v>
      </c>
      <c r="BX237" s="243" t="s">
        <v>3325</v>
      </c>
      <c r="BY237" s="243"/>
      <c r="BZ237" s="243" t="s">
        <v>3325</v>
      </c>
      <c r="CA237" s="243"/>
      <c r="CB237" s="243"/>
      <c r="CC237" s="243"/>
      <c r="CD237" s="243"/>
      <c r="CE237" s="243"/>
      <c r="CF237" s="245"/>
      <c r="CG237" s="246"/>
      <c r="CH237" s="242"/>
      <c r="CI237" s="35"/>
      <c r="CJ237" s="35"/>
      <c r="CK237" s="35"/>
      <c r="CL237" s="35"/>
      <c r="CM237" s="35"/>
      <c r="CN237" s="266"/>
    </row>
    <row r="238" customFormat="1" customHeight="1" spans="1:92">
      <c r="A238" s="3">
        <f t="shared" si="49"/>
        <v>237</v>
      </c>
      <c r="B238" s="483" t="str">
        <f t="shared" si="50"/>
        <v>640381199104270916</v>
      </c>
      <c r="C238" s="230" t="s">
        <v>3311</v>
      </c>
      <c r="D238" s="230" t="s">
        <v>3392</v>
      </c>
      <c r="E238" s="230" t="s">
        <v>4319</v>
      </c>
      <c r="F238" s="230" t="s">
        <v>947</v>
      </c>
      <c r="G238" s="198"/>
      <c r="H238" s="198"/>
      <c r="I238" s="198">
        <f t="shared" si="51"/>
        <v>0</v>
      </c>
      <c r="J238" s="4" t="s">
        <v>782</v>
      </c>
      <c r="K238" s="4" t="s">
        <v>4245</v>
      </c>
      <c r="L238" s="6"/>
      <c r="M238" s="4"/>
      <c r="N238" s="4"/>
      <c r="O238" s="4"/>
      <c r="P238" s="4"/>
      <c r="Q238" s="4"/>
      <c r="R238" s="231" t="s">
        <v>312</v>
      </c>
      <c r="S238" s="3"/>
      <c r="T238" s="3" t="s">
        <v>3314</v>
      </c>
      <c r="U238" s="232">
        <v>44909</v>
      </c>
      <c r="V238" s="233">
        <f ca="1" t="shared" si="52"/>
        <v>3.6</v>
      </c>
      <c r="W238" s="230" t="s">
        <v>3336</v>
      </c>
      <c r="X238" s="234" t="str">
        <f t="shared" si="53"/>
        <v>男</v>
      </c>
      <c r="Y238" s="3" t="s">
        <v>3316</v>
      </c>
      <c r="Z238" s="232" t="str">
        <f t="shared" si="54"/>
        <v>1991-04-27</v>
      </c>
      <c r="AA238" s="235" t="s">
        <v>4320</v>
      </c>
      <c r="AB238" s="476" t="s">
        <v>948</v>
      </c>
      <c r="AC238" s="4" t="s">
        <v>4321</v>
      </c>
      <c r="AD238" s="247">
        <v>50732</v>
      </c>
      <c r="AE238" s="234">
        <f ca="1" t="shared" si="55"/>
        <v>35</v>
      </c>
      <c r="AF238" s="3" t="s">
        <v>3389</v>
      </c>
      <c r="AG238" s="3" t="s">
        <v>3480</v>
      </c>
      <c r="AH238" s="3">
        <v>178</v>
      </c>
      <c r="AI238" s="230" t="s">
        <v>3382</v>
      </c>
      <c r="AJ238" s="3" t="s">
        <v>3397</v>
      </c>
      <c r="AK238" s="230">
        <v>18509553331</v>
      </c>
      <c r="AL238" s="230" t="s">
        <v>4322</v>
      </c>
      <c r="AM238" s="236" t="s">
        <v>3488</v>
      </c>
      <c r="AN238" s="237" t="s">
        <v>3664</v>
      </c>
      <c r="AO238" s="236" t="s">
        <v>4323</v>
      </c>
      <c r="AP238" s="236" t="s">
        <v>4324</v>
      </c>
      <c r="AQ238" s="238"/>
      <c r="AR238" s="238"/>
      <c r="AS238" s="238"/>
      <c r="AT238" s="238"/>
      <c r="AU238" s="239"/>
      <c r="AV238" s="240">
        <v>44909</v>
      </c>
      <c r="AW238" s="240">
        <v>44970</v>
      </c>
      <c r="AX238" s="241" t="s">
        <v>3324</v>
      </c>
      <c r="AY238" s="241" t="s">
        <v>3311</v>
      </c>
      <c r="AZ238" s="232">
        <v>44909</v>
      </c>
      <c r="BA238" s="232">
        <v>45291</v>
      </c>
      <c r="BB238" s="241">
        <v>2</v>
      </c>
      <c r="BC238" s="241" t="s">
        <v>3325</v>
      </c>
      <c r="BD238" s="241" t="s">
        <v>3325</v>
      </c>
      <c r="BE238" s="241" t="s">
        <v>3325</v>
      </c>
      <c r="BF238" s="241" t="s">
        <v>3325</v>
      </c>
      <c r="BG238" s="241">
        <v>0</v>
      </c>
      <c r="BH238" s="241">
        <v>0</v>
      </c>
      <c r="BI238" s="241"/>
      <c r="BJ238" s="242"/>
      <c r="BK238" s="243" t="s">
        <v>3325</v>
      </c>
      <c r="BL238" s="243"/>
      <c r="BM238" s="243"/>
      <c r="BN238" s="243"/>
      <c r="BO238" s="243"/>
      <c r="BP238" s="243"/>
      <c r="BQ238" s="242"/>
      <c r="BR238" s="244" t="s">
        <v>3524</v>
      </c>
      <c r="BS238" s="243" t="s">
        <v>3325</v>
      </c>
      <c r="BT238" s="243" t="s">
        <v>3325</v>
      </c>
      <c r="BU238" s="243" t="s">
        <v>3325</v>
      </c>
      <c r="BV238" s="243" t="s">
        <v>3325</v>
      </c>
      <c r="BW238" s="243" t="s">
        <v>3325</v>
      </c>
      <c r="BX238" s="243" t="s">
        <v>3325</v>
      </c>
      <c r="BY238" s="243"/>
      <c r="BZ238" s="243"/>
      <c r="CA238" s="243"/>
      <c r="CB238" s="243"/>
      <c r="CC238" s="243"/>
      <c r="CD238" s="243"/>
      <c r="CE238" s="243"/>
      <c r="CF238" s="245"/>
      <c r="CG238" s="246"/>
      <c r="CH238" s="242"/>
      <c r="CI238" s="35"/>
      <c r="CJ238" s="35"/>
      <c r="CK238" s="35"/>
      <c r="CL238" s="35"/>
      <c r="CM238" s="35"/>
      <c r="CN238" s="266"/>
    </row>
    <row r="239" customFormat="1" customHeight="1" spans="1:92">
      <c r="A239" s="3">
        <f t="shared" si="49"/>
        <v>238</v>
      </c>
      <c r="B239" s="483" t="str">
        <f t="shared" si="50"/>
        <v>612728199701121018</v>
      </c>
      <c r="C239" s="230" t="s">
        <v>3311</v>
      </c>
      <c r="D239" s="230" t="s">
        <v>3392</v>
      </c>
      <c r="E239" s="230" t="s">
        <v>4325</v>
      </c>
      <c r="F239" s="230" t="s">
        <v>950</v>
      </c>
      <c r="G239" s="198"/>
      <c r="H239" s="198"/>
      <c r="I239" s="198">
        <f t="shared" si="51"/>
        <v>0</v>
      </c>
      <c r="J239" s="4" t="s">
        <v>782</v>
      </c>
      <c r="K239" s="4" t="s">
        <v>4245</v>
      </c>
      <c r="L239" s="6"/>
      <c r="M239" s="4"/>
      <c r="N239" s="4"/>
      <c r="O239" s="4"/>
      <c r="P239" s="4"/>
      <c r="Q239" s="4"/>
      <c r="R239" s="231" t="s">
        <v>312</v>
      </c>
      <c r="S239" s="3"/>
      <c r="T239" s="3" t="s">
        <v>3314</v>
      </c>
      <c r="U239" s="232">
        <v>44963</v>
      </c>
      <c r="V239" s="233">
        <f ca="1" t="shared" si="52"/>
        <v>3.4</v>
      </c>
      <c r="W239" s="230" t="s">
        <v>3336</v>
      </c>
      <c r="X239" s="234" t="str">
        <f t="shared" si="53"/>
        <v>男</v>
      </c>
      <c r="Y239" s="3" t="s">
        <v>3316</v>
      </c>
      <c r="Z239" s="232" t="str">
        <f t="shared" si="54"/>
        <v>1997-01-12</v>
      </c>
      <c r="AA239" s="235" t="s">
        <v>4326</v>
      </c>
      <c r="AB239" s="476" t="s">
        <v>951</v>
      </c>
      <c r="AC239" s="4" t="s">
        <v>4327</v>
      </c>
      <c r="AD239" s="247">
        <v>46614</v>
      </c>
      <c r="AE239" s="234">
        <f ca="1" t="shared" si="55"/>
        <v>29</v>
      </c>
      <c r="AF239" s="3" t="s">
        <v>3389</v>
      </c>
      <c r="AG239" s="3" t="s">
        <v>3480</v>
      </c>
      <c r="AH239" s="3">
        <v>175</v>
      </c>
      <c r="AI239" s="230" t="s">
        <v>3382</v>
      </c>
      <c r="AJ239" s="3" t="s">
        <v>3438</v>
      </c>
      <c r="AK239" s="230">
        <v>13098042021</v>
      </c>
      <c r="AL239" s="230">
        <v>15591276093</v>
      </c>
      <c r="AM239" s="236" t="s">
        <v>3748</v>
      </c>
      <c r="AN239" s="237">
        <v>41808</v>
      </c>
      <c r="AO239" s="236" t="s">
        <v>4328</v>
      </c>
      <c r="AP239" s="236" t="s">
        <v>4329</v>
      </c>
      <c r="AQ239" s="238"/>
      <c r="AR239" s="238"/>
      <c r="AS239" s="238"/>
      <c r="AT239" s="238"/>
      <c r="AU239" s="239"/>
      <c r="AV239" s="240">
        <v>44963</v>
      </c>
      <c r="AW239" s="240">
        <v>45021</v>
      </c>
      <c r="AX239" s="241" t="s">
        <v>3324</v>
      </c>
      <c r="AY239" s="241" t="s">
        <v>3311</v>
      </c>
      <c r="AZ239" s="232">
        <v>44963</v>
      </c>
      <c r="BA239" s="232">
        <v>45382</v>
      </c>
      <c r="BB239" s="241">
        <v>2</v>
      </c>
      <c r="BC239" s="241" t="s">
        <v>3325</v>
      </c>
      <c r="BD239" s="241" t="s">
        <v>3325</v>
      </c>
      <c r="BE239" s="241" t="s">
        <v>3325</v>
      </c>
      <c r="BF239" s="241" t="s">
        <v>3325</v>
      </c>
      <c r="BG239" s="241">
        <v>0</v>
      </c>
      <c r="BH239" s="241">
        <v>0</v>
      </c>
      <c r="BI239" s="241"/>
      <c r="BJ239" s="242"/>
      <c r="BK239" s="243" t="s">
        <v>3325</v>
      </c>
      <c r="BL239" s="243"/>
      <c r="BM239" s="243"/>
      <c r="BN239" s="243"/>
      <c r="BO239" s="243"/>
      <c r="BP239" s="243"/>
      <c r="BQ239" s="242"/>
      <c r="BR239" s="244" t="s">
        <v>3524</v>
      </c>
      <c r="BS239" s="243" t="s">
        <v>3325</v>
      </c>
      <c r="BT239" s="243" t="s">
        <v>3325</v>
      </c>
      <c r="BU239" s="243" t="s">
        <v>3325</v>
      </c>
      <c r="BV239" s="243" t="s">
        <v>3325</v>
      </c>
      <c r="BW239" s="243" t="s">
        <v>3325</v>
      </c>
      <c r="BX239" s="243" t="s">
        <v>3325</v>
      </c>
      <c r="BY239" s="243"/>
      <c r="BZ239" s="243"/>
      <c r="CA239" s="243"/>
      <c r="CB239" s="243"/>
      <c r="CC239" s="243"/>
      <c r="CD239" s="243"/>
      <c r="CE239" s="243"/>
      <c r="CF239" s="245" t="s">
        <v>3445</v>
      </c>
      <c r="CG239" s="246"/>
      <c r="CH239" s="242"/>
      <c r="CI239" s="35"/>
      <c r="CJ239" s="35"/>
      <c r="CK239" s="35"/>
      <c r="CL239" s="35"/>
      <c r="CM239" s="35"/>
    </row>
    <row r="240" customFormat="1" customHeight="1" spans="1:92">
      <c r="A240" s="3">
        <f t="shared" si="49"/>
        <v>239</v>
      </c>
      <c r="B240" s="155" t="str">
        <f t="shared" si="50"/>
        <v>13052319820915341X</v>
      </c>
      <c r="C240" s="230" t="s">
        <v>3311</v>
      </c>
      <c r="D240" s="230" t="s">
        <v>3392</v>
      </c>
      <c r="E240" s="230" t="s">
        <v>4330</v>
      </c>
      <c r="F240" s="230" t="s">
        <v>953</v>
      </c>
      <c r="G240" s="198"/>
      <c r="H240" s="198"/>
      <c r="I240" s="198">
        <f t="shared" si="51"/>
        <v>0</v>
      </c>
      <c r="J240" s="4" t="s">
        <v>782</v>
      </c>
      <c r="K240" s="4" t="s">
        <v>4245</v>
      </c>
      <c r="L240" s="6"/>
      <c r="M240" s="4"/>
      <c r="N240" s="4"/>
      <c r="O240" s="4"/>
      <c r="P240" s="4"/>
      <c r="Q240" s="4"/>
      <c r="R240" s="231" t="s">
        <v>312</v>
      </c>
      <c r="S240" s="3"/>
      <c r="T240" s="3" t="s">
        <v>3314</v>
      </c>
      <c r="U240" s="232">
        <v>44965</v>
      </c>
      <c r="V240" s="233">
        <f ca="1" t="shared" si="52"/>
        <v>3.4</v>
      </c>
      <c r="W240" s="230" t="s">
        <v>3336</v>
      </c>
      <c r="X240" s="234" t="str">
        <f t="shared" si="53"/>
        <v>男</v>
      </c>
      <c r="Y240" s="3" t="s">
        <v>3316</v>
      </c>
      <c r="Z240" s="232" t="str">
        <f t="shared" si="54"/>
        <v>1982-09-15</v>
      </c>
      <c r="AA240" s="235" t="s">
        <v>4331</v>
      </c>
      <c r="AB240" s="3" t="s">
        <v>954</v>
      </c>
      <c r="AC240" s="4" t="s">
        <v>3510</v>
      </c>
      <c r="AD240" s="247">
        <v>47053</v>
      </c>
      <c r="AE240" s="234">
        <f ca="1" t="shared" si="55"/>
        <v>44</v>
      </c>
      <c r="AF240" s="3" t="s">
        <v>3389</v>
      </c>
      <c r="AG240" s="3" t="s">
        <v>3908</v>
      </c>
      <c r="AH240" s="3">
        <v>168</v>
      </c>
      <c r="AI240" s="230"/>
      <c r="AJ240" s="3" t="s">
        <v>3383</v>
      </c>
      <c r="AK240" s="230">
        <v>13730380102</v>
      </c>
      <c r="AL240" s="230">
        <v>15832980021</v>
      </c>
      <c r="AM240" s="236" t="s">
        <v>3488</v>
      </c>
      <c r="AN240" s="237"/>
      <c r="AO240" s="236" t="s">
        <v>4332</v>
      </c>
      <c r="AP240" s="236" t="s">
        <v>4333</v>
      </c>
      <c r="AQ240" s="238"/>
      <c r="AR240" s="238"/>
      <c r="AS240" s="238"/>
      <c r="AT240" s="238"/>
      <c r="AU240" s="239"/>
      <c r="AV240" s="240">
        <f>U240</f>
        <v>44965</v>
      </c>
      <c r="AW240" s="240">
        <v>45023</v>
      </c>
      <c r="AX240" s="241" t="s">
        <v>3324</v>
      </c>
      <c r="AY240" s="241" t="s">
        <v>3311</v>
      </c>
      <c r="AZ240" s="232">
        <v>44965</v>
      </c>
      <c r="BA240" s="232">
        <v>45382</v>
      </c>
      <c r="BB240" s="241">
        <v>2</v>
      </c>
      <c r="BC240" s="241" t="s">
        <v>3325</v>
      </c>
      <c r="BD240" s="241" t="s">
        <v>3325</v>
      </c>
      <c r="BE240" s="241" t="s">
        <v>3325</v>
      </c>
      <c r="BF240" s="241" t="s">
        <v>3325</v>
      </c>
      <c r="BG240" s="241">
        <v>0</v>
      </c>
      <c r="BH240" s="241">
        <v>0</v>
      </c>
      <c r="BI240" s="241"/>
      <c r="BJ240" s="242"/>
      <c r="BK240" s="243" t="s">
        <v>3325</v>
      </c>
      <c r="BL240" s="243"/>
      <c r="BM240" s="243"/>
      <c r="BN240" s="243"/>
      <c r="BO240" s="243"/>
      <c r="BP240" s="243"/>
      <c r="BQ240" s="242"/>
      <c r="BR240" s="244" t="s">
        <v>3524</v>
      </c>
      <c r="BS240" s="243" t="s">
        <v>3325</v>
      </c>
      <c r="BT240" s="243" t="s">
        <v>3325</v>
      </c>
      <c r="BU240" s="243" t="s">
        <v>3325</v>
      </c>
      <c r="BV240" s="243" t="s">
        <v>3325</v>
      </c>
      <c r="BW240" s="243" t="s">
        <v>3325</v>
      </c>
      <c r="BX240" s="243" t="s">
        <v>3325</v>
      </c>
      <c r="BY240" s="243"/>
      <c r="BZ240" s="243"/>
      <c r="CA240" s="243"/>
      <c r="CB240" s="243"/>
      <c r="CC240" s="243"/>
      <c r="CD240" s="243"/>
      <c r="CE240" s="243"/>
      <c r="CF240" s="245" t="s">
        <v>3445</v>
      </c>
      <c r="CG240" s="246"/>
      <c r="CH240" s="242"/>
      <c r="CI240" s="35"/>
      <c r="CJ240" s="35"/>
      <c r="CK240" s="35"/>
      <c r="CL240" s="35"/>
      <c r="CM240" s="35"/>
    </row>
    <row r="241" customFormat="1" customHeight="1" spans="1:91">
      <c r="A241" s="3">
        <f t="shared" si="49"/>
        <v>240</v>
      </c>
      <c r="B241" s="483" t="str">
        <f t="shared" si="50"/>
        <v>210921198703160817</v>
      </c>
      <c r="C241" s="4" t="s">
        <v>3311</v>
      </c>
      <c r="D241" s="4" t="s">
        <v>3392</v>
      </c>
      <c r="E241" s="4" t="s">
        <v>4334</v>
      </c>
      <c r="F241" s="4" t="s">
        <v>532</v>
      </c>
      <c r="G241" s="198"/>
      <c r="H241" s="198"/>
      <c r="I241" s="198">
        <f t="shared" si="51"/>
        <v>0</v>
      </c>
      <c r="J241" s="4" t="s">
        <v>782</v>
      </c>
      <c r="K241" s="4" t="s">
        <v>4245</v>
      </c>
      <c r="L241" s="6"/>
      <c r="M241" s="4"/>
      <c r="N241" s="4"/>
      <c r="O241" s="4"/>
      <c r="P241" s="4"/>
      <c r="Q241" s="4"/>
      <c r="R241" s="4" t="s">
        <v>312</v>
      </c>
      <c r="S241" s="4"/>
      <c r="T241" s="4" t="s">
        <v>3314</v>
      </c>
      <c r="U241" s="252">
        <v>45036</v>
      </c>
      <c r="V241" s="233">
        <f ca="1" t="shared" si="52"/>
        <v>3.2</v>
      </c>
      <c r="W241" s="4" t="s">
        <v>3336</v>
      </c>
      <c r="X241" s="4" t="str">
        <f t="shared" si="53"/>
        <v>男</v>
      </c>
      <c r="Y241" s="4" t="s">
        <v>3316</v>
      </c>
      <c r="Z241" s="232" t="str">
        <f t="shared" si="54"/>
        <v>1987-03-16</v>
      </c>
      <c r="AA241" s="4" t="s">
        <v>4335</v>
      </c>
      <c r="AB241" s="477" t="s">
        <v>956</v>
      </c>
      <c r="AC241" s="4" t="s">
        <v>4336</v>
      </c>
      <c r="AD241" s="252">
        <v>50170</v>
      </c>
      <c r="AE241" s="234">
        <f ca="1" t="shared" si="55"/>
        <v>39</v>
      </c>
      <c r="AF241" s="252" t="s">
        <v>3389</v>
      </c>
      <c r="AG241" s="252" t="s">
        <v>3381</v>
      </c>
      <c r="AH241" s="4">
        <v>172</v>
      </c>
      <c r="AI241" s="252"/>
      <c r="AJ241" s="252" t="s">
        <v>3383</v>
      </c>
      <c r="AK241" s="4">
        <v>14741488828</v>
      </c>
      <c r="AL241" s="4">
        <v>15004180207</v>
      </c>
      <c r="AM241" s="252" t="s">
        <v>3488</v>
      </c>
      <c r="AN241" s="252">
        <v>38504</v>
      </c>
      <c r="AO241" s="252" t="s">
        <v>4337</v>
      </c>
      <c r="AP241" s="252" t="s">
        <v>4338</v>
      </c>
      <c r="AQ241" s="253"/>
      <c r="AR241" s="253"/>
      <c r="AS241" s="253"/>
      <c r="AT241" s="253"/>
      <c r="AU241" s="239"/>
      <c r="AV241" s="254">
        <v>45036</v>
      </c>
      <c r="AW241" s="254">
        <v>45096</v>
      </c>
      <c r="AX241" s="255" t="s">
        <v>3324</v>
      </c>
      <c r="AY241" s="241" t="s">
        <v>3311</v>
      </c>
      <c r="AZ241" s="232">
        <v>45036</v>
      </c>
      <c r="BA241" s="232">
        <v>45473</v>
      </c>
      <c r="BB241" s="241">
        <v>2</v>
      </c>
      <c r="BC241" s="241" t="s">
        <v>3325</v>
      </c>
      <c r="BD241" s="241" t="s">
        <v>3325</v>
      </c>
      <c r="BE241" s="241" t="s">
        <v>3325</v>
      </c>
      <c r="BF241" s="241" t="s">
        <v>3325</v>
      </c>
      <c r="BG241" s="241">
        <v>0</v>
      </c>
      <c r="BH241" s="241">
        <v>0</v>
      </c>
      <c r="BI241" s="256"/>
      <c r="BJ241" s="242"/>
      <c r="BK241" s="243" t="s">
        <v>3325</v>
      </c>
      <c r="BL241" s="257"/>
      <c r="BM241" s="257"/>
      <c r="BN241" s="257"/>
      <c r="BO241" s="257"/>
      <c r="BP241" s="257"/>
      <c r="BQ241" s="242"/>
      <c r="BR241" s="244" t="s">
        <v>3453</v>
      </c>
      <c r="BS241" s="243" t="s">
        <v>3325</v>
      </c>
      <c r="BT241" s="243" t="s">
        <v>3325</v>
      </c>
      <c r="BU241" s="243" t="s">
        <v>3325</v>
      </c>
      <c r="BV241" s="243" t="s">
        <v>3325</v>
      </c>
      <c r="BW241" s="243" t="s">
        <v>3325</v>
      </c>
      <c r="BX241" s="243" t="s">
        <v>3325</v>
      </c>
      <c r="BY241" s="256"/>
      <c r="BZ241" s="256"/>
      <c r="CA241" s="256"/>
      <c r="CB241" s="256"/>
      <c r="CC241" s="256"/>
      <c r="CD241" s="256"/>
      <c r="CE241" s="256"/>
      <c r="CF241" s="245" t="s">
        <v>3445</v>
      </c>
      <c r="CG241" s="258"/>
      <c r="CH241" s="242"/>
      <c r="CI241" s="259"/>
      <c r="CJ241" s="259"/>
      <c r="CK241" s="259"/>
      <c r="CL241" s="259"/>
      <c r="CM241" s="259"/>
    </row>
    <row r="242" customFormat="1" customHeight="1" spans="1:91">
      <c r="A242" s="3">
        <f t="shared" si="49"/>
        <v>241</v>
      </c>
      <c r="B242" s="483" t="str">
        <f t="shared" si="50"/>
        <v>130726198709183359</v>
      </c>
      <c r="C242" s="4" t="s">
        <v>3311</v>
      </c>
      <c r="D242" s="4" t="s">
        <v>3392</v>
      </c>
      <c r="E242" s="4" t="s">
        <v>4339</v>
      </c>
      <c r="F242" s="4" t="s">
        <v>3215</v>
      </c>
      <c r="G242" s="198"/>
      <c r="H242" s="198"/>
      <c r="I242" s="198">
        <f t="shared" si="51"/>
        <v>0</v>
      </c>
      <c r="J242" s="4" t="s">
        <v>782</v>
      </c>
      <c r="K242" s="4" t="s">
        <v>4245</v>
      </c>
      <c r="L242" s="6"/>
      <c r="M242" s="4"/>
      <c r="N242" s="4"/>
      <c r="O242" s="4"/>
      <c r="P242" s="4"/>
      <c r="Q242" s="4"/>
      <c r="R242" s="4" t="s">
        <v>312</v>
      </c>
      <c r="S242" s="4"/>
      <c r="T242" s="4" t="s">
        <v>3314</v>
      </c>
      <c r="U242" s="252">
        <v>45040</v>
      </c>
      <c r="V242" s="233">
        <f ca="1" t="shared" si="52"/>
        <v>3.2</v>
      </c>
      <c r="W242" s="4" t="s">
        <v>3336</v>
      </c>
      <c r="X242" s="4" t="str">
        <f t="shared" si="53"/>
        <v>男</v>
      </c>
      <c r="Y242" s="4" t="s">
        <v>3316</v>
      </c>
      <c r="Z242" s="232" t="str">
        <f t="shared" si="54"/>
        <v>1987-09-18</v>
      </c>
      <c r="AA242" s="4" t="s">
        <v>4340</v>
      </c>
      <c r="AB242" s="477" t="s">
        <v>4341</v>
      </c>
      <c r="AC242" s="4" t="s">
        <v>4342</v>
      </c>
      <c r="AD242" s="252">
        <v>51673</v>
      </c>
      <c r="AE242" s="234">
        <f ca="1" t="shared" si="55"/>
        <v>39</v>
      </c>
      <c r="AF242" s="252" t="s">
        <v>3389</v>
      </c>
      <c r="AG242" s="252" t="s">
        <v>3381</v>
      </c>
      <c r="AH242" s="4">
        <v>176</v>
      </c>
      <c r="AI242" s="252"/>
      <c r="AJ242" s="252" t="s">
        <v>3438</v>
      </c>
      <c r="AK242" s="4">
        <v>13731322626</v>
      </c>
      <c r="AL242" s="4">
        <v>18631321887</v>
      </c>
      <c r="AM242" s="252" t="s">
        <v>3748</v>
      </c>
      <c r="AN242" s="252">
        <v>37817</v>
      </c>
      <c r="AO242" s="4" t="s">
        <v>4343</v>
      </c>
      <c r="AP242" s="4"/>
      <c r="AQ242" s="253"/>
      <c r="AR242" s="253"/>
      <c r="AS242" s="253"/>
      <c r="AT242" s="253"/>
      <c r="AU242" s="239"/>
      <c r="AV242" s="254">
        <v>45040</v>
      </c>
      <c r="AW242" s="254">
        <v>45100</v>
      </c>
      <c r="AX242" s="255" t="s">
        <v>3324</v>
      </c>
      <c r="AY242" s="241" t="s">
        <v>3311</v>
      </c>
      <c r="AZ242" s="232">
        <v>45040</v>
      </c>
      <c r="BA242" s="232">
        <v>45473</v>
      </c>
      <c r="BB242" s="241">
        <v>2</v>
      </c>
      <c r="BC242" s="241" t="s">
        <v>3325</v>
      </c>
      <c r="BD242" s="241" t="s">
        <v>3325</v>
      </c>
      <c r="BE242" s="241" t="s">
        <v>3325</v>
      </c>
      <c r="BF242" s="241" t="s">
        <v>3325</v>
      </c>
      <c r="BG242" s="241">
        <v>0</v>
      </c>
      <c r="BH242" s="241">
        <v>0</v>
      </c>
      <c r="BI242" s="256"/>
      <c r="BJ242" s="242"/>
      <c r="BK242" s="243" t="s">
        <v>3325</v>
      </c>
      <c r="BL242" s="257"/>
      <c r="BM242" s="257"/>
      <c r="BN242" s="257"/>
      <c r="BO242" s="257"/>
      <c r="BP242" s="257"/>
      <c r="BQ242" s="242"/>
      <c r="BR242" s="244" t="s">
        <v>3453</v>
      </c>
      <c r="BS242" s="243" t="s">
        <v>3325</v>
      </c>
      <c r="BT242" s="243" t="s">
        <v>3325</v>
      </c>
      <c r="BU242" s="243" t="s">
        <v>3325</v>
      </c>
      <c r="BV242" s="243" t="s">
        <v>3325</v>
      </c>
      <c r="BW242" s="243" t="s">
        <v>3325</v>
      </c>
      <c r="BX242" s="243" t="s">
        <v>3325</v>
      </c>
      <c r="BY242" s="256"/>
      <c r="BZ242" s="256" t="s">
        <v>3325</v>
      </c>
      <c r="CA242" s="256"/>
      <c r="CB242" s="256"/>
      <c r="CC242" s="256"/>
      <c r="CD242" s="256"/>
      <c r="CE242" s="256"/>
      <c r="CF242" s="245" t="s">
        <v>3445</v>
      </c>
      <c r="CG242" s="258"/>
      <c r="CH242" s="260"/>
      <c r="CI242" s="259"/>
      <c r="CJ242" s="259"/>
      <c r="CK242" s="259"/>
      <c r="CL242" s="259"/>
      <c r="CM242" s="259"/>
    </row>
    <row r="243" customFormat="1" customHeight="1" spans="1:91">
      <c r="A243" s="3">
        <f t="shared" si="49"/>
        <v>242</v>
      </c>
      <c r="B243" s="483" t="str">
        <f t="shared" si="50"/>
        <v>130726198302162214</v>
      </c>
      <c r="C243" s="4" t="s">
        <v>3311</v>
      </c>
      <c r="D243" s="4" t="s">
        <v>3392</v>
      </c>
      <c r="E243" s="4" t="s">
        <v>4344</v>
      </c>
      <c r="F243" s="4" t="s">
        <v>3216</v>
      </c>
      <c r="G243" s="198"/>
      <c r="H243" s="198"/>
      <c r="I243" s="198">
        <f t="shared" si="51"/>
        <v>0</v>
      </c>
      <c r="J243" s="4" t="s">
        <v>782</v>
      </c>
      <c r="K243" s="4" t="s">
        <v>4245</v>
      </c>
      <c r="L243" s="6"/>
      <c r="M243" s="4"/>
      <c r="N243" s="4"/>
      <c r="O243" s="4"/>
      <c r="P243" s="4"/>
      <c r="Q243" s="4"/>
      <c r="R243" s="4" t="s">
        <v>312</v>
      </c>
      <c r="S243" s="4"/>
      <c r="T243" s="4" t="s">
        <v>3314</v>
      </c>
      <c r="U243" s="252">
        <v>45040</v>
      </c>
      <c r="V243" s="233">
        <f ca="1" t="shared" si="52"/>
        <v>3.2</v>
      </c>
      <c r="W243" s="4" t="s">
        <v>3336</v>
      </c>
      <c r="X243" s="4" t="str">
        <f t="shared" si="53"/>
        <v>男</v>
      </c>
      <c r="Y243" s="4" t="s">
        <v>3316</v>
      </c>
      <c r="Z243" s="232" t="str">
        <f t="shared" si="54"/>
        <v>1983-02-16</v>
      </c>
      <c r="AA243" s="4" t="s">
        <v>4345</v>
      </c>
      <c r="AB243" s="477" t="s">
        <v>4346</v>
      </c>
      <c r="AC243" s="4" t="s">
        <v>4342</v>
      </c>
      <c r="AD243" s="252">
        <v>49560</v>
      </c>
      <c r="AE243" s="234">
        <f ca="1" t="shared" si="55"/>
        <v>43</v>
      </c>
      <c r="AF243" s="252" t="s">
        <v>3389</v>
      </c>
      <c r="AG243" s="252" t="s">
        <v>3381</v>
      </c>
      <c r="AH243" s="4">
        <v>171</v>
      </c>
      <c r="AI243" s="252"/>
      <c r="AJ243" s="252" t="s">
        <v>3438</v>
      </c>
      <c r="AK243" s="4">
        <v>13653239665</v>
      </c>
      <c r="AL243" s="4"/>
      <c r="AM243" s="252" t="s">
        <v>3748</v>
      </c>
      <c r="AN243" s="252" t="s">
        <v>3997</v>
      </c>
      <c r="AO243" s="4" t="s">
        <v>4347</v>
      </c>
      <c r="AP243" s="4"/>
      <c r="AQ243" s="253"/>
      <c r="AR243" s="253"/>
      <c r="AS243" s="253"/>
      <c r="AT243" s="253"/>
      <c r="AU243" s="239"/>
      <c r="AV243" s="254">
        <v>45040</v>
      </c>
      <c r="AW243" s="254">
        <v>45100</v>
      </c>
      <c r="AX243" s="255" t="s">
        <v>3324</v>
      </c>
      <c r="AY243" s="241" t="s">
        <v>3311</v>
      </c>
      <c r="AZ243" s="232">
        <v>45040</v>
      </c>
      <c r="BA243" s="232">
        <v>45473</v>
      </c>
      <c r="BB243" s="241">
        <v>2</v>
      </c>
      <c r="BC243" s="241" t="s">
        <v>3325</v>
      </c>
      <c r="BD243" s="241" t="s">
        <v>3325</v>
      </c>
      <c r="BE243" s="241" t="s">
        <v>3325</v>
      </c>
      <c r="BF243" s="241" t="s">
        <v>3325</v>
      </c>
      <c r="BG243" s="241">
        <v>0</v>
      </c>
      <c r="BH243" s="241">
        <v>0</v>
      </c>
      <c r="BI243" s="256"/>
      <c r="BJ243" s="242"/>
      <c r="BK243" s="243" t="s">
        <v>3325</v>
      </c>
      <c r="BL243" s="257"/>
      <c r="BM243" s="257"/>
      <c r="BN243" s="257"/>
      <c r="BO243" s="257"/>
      <c r="BP243" s="257"/>
      <c r="BQ243" s="242"/>
      <c r="BR243" s="244" t="s">
        <v>3453</v>
      </c>
      <c r="BS243" s="243" t="s">
        <v>3325</v>
      </c>
      <c r="BT243" s="243" t="s">
        <v>3325</v>
      </c>
      <c r="BU243" s="243" t="s">
        <v>3325</v>
      </c>
      <c r="BV243" s="243" t="s">
        <v>3325</v>
      </c>
      <c r="BW243" s="243" t="s">
        <v>3325</v>
      </c>
      <c r="BX243" s="243" t="s">
        <v>3325</v>
      </c>
      <c r="BY243" s="256"/>
      <c r="BZ243" s="256" t="s">
        <v>3325</v>
      </c>
      <c r="CA243" s="256"/>
      <c r="CB243" s="256"/>
      <c r="CC243" s="256"/>
      <c r="CD243" s="256"/>
      <c r="CE243" s="256"/>
      <c r="CF243" s="245" t="s">
        <v>3445</v>
      </c>
      <c r="CG243" s="258"/>
      <c r="CH243" s="260"/>
      <c r="CI243" s="259"/>
      <c r="CJ243" s="259"/>
      <c r="CK243" s="259"/>
      <c r="CL243" s="259"/>
      <c r="CM243" s="259"/>
    </row>
    <row r="244" customFormat="1" customHeight="1" spans="1:91">
      <c r="A244" s="3">
        <f t="shared" si="49"/>
        <v>243</v>
      </c>
      <c r="B244" s="483" t="str">
        <f t="shared" si="50"/>
        <v>410421198903140511</v>
      </c>
      <c r="C244" s="4" t="s">
        <v>3311</v>
      </c>
      <c r="D244" s="4" t="s">
        <v>3392</v>
      </c>
      <c r="E244" s="4" t="s">
        <v>4348</v>
      </c>
      <c r="F244" s="4" t="s">
        <v>958</v>
      </c>
      <c r="G244" s="198"/>
      <c r="H244" s="198"/>
      <c r="I244" s="198">
        <f t="shared" si="51"/>
        <v>0</v>
      </c>
      <c r="J244" s="4" t="s">
        <v>782</v>
      </c>
      <c r="K244" s="4" t="s">
        <v>4245</v>
      </c>
      <c r="L244" s="6"/>
      <c r="M244" s="4"/>
      <c r="N244" s="4"/>
      <c r="O244" s="4"/>
      <c r="P244" s="4"/>
      <c r="Q244" s="4"/>
      <c r="R244" s="4" t="s">
        <v>312</v>
      </c>
      <c r="S244" s="4"/>
      <c r="T244" s="4" t="s">
        <v>3314</v>
      </c>
      <c r="U244" s="252">
        <v>45063</v>
      </c>
      <c r="V244" s="233">
        <f ca="1" t="shared" si="52"/>
        <v>3.1</v>
      </c>
      <c r="W244" s="4" t="s">
        <v>3336</v>
      </c>
      <c r="X244" s="4" t="str">
        <f t="shared" si="53"/>
        <v>男</v>
      </c>
      <c r="Y244" s="4" t="s">
        <v>3316</v>
      </c>
      <c r="Z244" s="232" t="str">
        <f t="shared" si="54"/>
        <v>1989-03-14</v>
      </c>
      <c r="AA244" s="4" t="s">
        <v>4349</v>
      </c>
      <c r="AB244" s="477" t="s">
        <v>959</v>
      </c>
      <c r="AC244" s="4" t="s">
        <v>4350</v>
      </c>
      <c r="AD244" s="252">
        <v>49783</v>
      </c>
      <c r="AE244" s="234">
        <f ca="1" t="shared" si="55"/>
        <v>37</v>
      </c>
      <c r="AF244" s="252" t="s">
        <v>3389</v>
      </c>
      <c r="AG244" s="252" t="s">
        <v>3381</v>
      </c>
      <c r="AH244" s="4">
        <v>173</v>
      </c>
      <c r="AI244" s="252"/>
      <c r="AJ244" s="252" t="s">
        <v>3397</v>
      </c>
      <c r="AK244" s="4">
        <v>13703758600</v>
      </c>
      <c r="AL244" s="4">
        <v>15093893020</v>
      </c>
      <c r="AM244" s="252" t="s">
        <v>3518</v>
      </c>
      <c r="AN244" s="252" t="s">
        <v>4351</v>
      </c>
      <c r="AO244" s="4" t="s">
        <v>4352</v>
      </c>
      <c r="AP244" s="4"/>
      <c r="AQ244" s="253"/>
      <c r="AR244" s="253"/>
      <c r="AS244" s="253"/>
      <c r="AT244" s="253"/>
      <c r="AU244" s="239"/>
      <c r="AV244" s="254">
        <v>45063</v>
      </c>
      <c r="AW244" s="254">
        <v>45123</v>
      </c>
      <c r="AX244" s="255" t="s">
        <v>3324</v>
      </c>
      <c r="AY244" s="241" t="s">
        <v>3311</v>
      </c>
      <c r="AZ244" s="232">
        <v>45063</v>
      </c>
      <c r="BA244" s="232">
        <v>45473</v>
      </c>
      <c r="BB244" s="241">
        <v>2</v>
      </c>
      <c r="BC244" s="241" t="s">
        <v>3325</v>
      </c>
      <c r="BD244" s="241" t="s">
        <v>3325</v>
      </c>
      <c r="BE244" s="241" t="s">
        <v>3325</v>
      </c>
      <c r="BF244" s="241" t="s">
        <v>3325</v>
      </c>
      <c r="BG244" s="241">
        <v>0</v>
      </c>
      <c r="BH244" s="241">
        <v>0</v>
      </c>
      <c r="BI244" s="256"/>
      <c r="BJ244" s="242"/>
      <c r="BK244" s="243" t="s">
        <v>3325</v>
      </c>
      <c r="BL244" s="257"/>
      <c r="BM244" s="257"/>
      <c r="BN244" s="257"/>
      <c r="BO244" s="257"/>
      <c r="BP244" s="257"/>
      <c r="BQ244" s="242"/>
      <c r="BR244" s="244" t="s">
        <v>3426</v>
      </c>
      <c r="BS244" s="243" t="s">
        <v>3325</v>
      </c>
      <c r="BT244" s="243" t="s">
        <v>3325</v>
      </c>
      <c r="BU244" s="243" t="s">
        <v>3325</v>
      </c>
      <c r="BV244" s="243" t="s">
        <v>3325</v>
      </c>
      <c r="BW244" s="243" t="s">
        <v>3325</v>
      </c>
      <c r="BX244" s="243" t="s">
        <v>3325</v>
      </c>
      <c r="BY244" s="256"/>
      <c r="BZ244" s="256" t="s">
        <v>3325</v>
      </c>
      <c r="CA244" s="256"/>
      <c r="CB244" s="256"/>
      <c r="CC244" s="256"/>
      <c r="CD244" s="256"/>
      <c r="CE244" s="256"/>
      <c r="CF244" s="245" t="s">
        <v>3445</v>
      </c>
      <c r="CG244" s="258"/>
      <c r="CH244" s="260"/>
      <c r="CI244" s="259"/>
      <c r="CJ244" s="259"/>
      <c r="CK244" s="259"/>
      <c r="CL244" s="259"/>
      <c r="CM244" s="259"/>
    </row>
    <row r="245" customFormat="1" customHeight="1" spans="1:91">
      <c r="A245" s="3">
        <f t="shared" si="49"/>
        <v>244</v>
      </c>
      <c r="B245" s="483" t="str">
        <f t="shared" si="50"/>
        <v>370481197908146719</v>
      </c>
      <c r="C245" s="5" t="s">
        <v>3311</v>
      </c>
      <c r="D245" s="230" t="s">
        <v>3392</v>
      </c>
      <c r="E245" s="230" t="s">
        <v>4353</v>
      </c>
      <c r="F245" s="230" t="s">
        <v>961</v>
      </c>
      <c r="G245" s="198"/>
      <c r="H245" s="198"/>
      <c r="I245" s="198">
        <f t="shared" si="51"/>
        <v>0</v>
      </c>
      <c r="J245" s="4" t="s">
        <v>782</v>
      </c>
      <c r="K245" s="4" t="s">
        <v>4245</v>
      </c>
      <c r="L245" s="6"/>
      <c r="M245" s="4"/>
      <c r="N245" s="4"/>
      <c r="O245" s="4"/>
      <c r="P245" s="4"/>
      <c r="Q245" s="4"/>
      <c r="R245" s="231" t="s">
        <v>312</v>
      </c>
      <c r="S245" s="3"/>
      <c r="T245" s="3" t="s">
        <v>3314</v>
      </c>
      <c r="U245" s="232">
        <v>45071</v>
      </c>
      <c r="V245" s="233">
        <f ca="1" t="shared" si="52"/>
        <v>3.1</v>
      </c>
      <c r="W245" s="248" t="s">
        <v>3336</v>
      </c>
      <c r="X245" s="234" t="str">
        <f t="shared" si="53"/>
        <v>男</v>
      </c>
      <c r="Y245" s="3" t="s">
        <v>3316</v>
      </c>
      <c r="Z245" s="232" t="str">
        <f t="shared" si="54"/>
        <v>1979-08-14</v>
      </c>
      <c r="AA245" s="249" t="s">
        <v>4354</v>
      </c>
      <c r="AB245" s="479" t="s">
        <v>962</v>
      </c>
      <c r="AC245" s="249" t="s">
        <v>4355</v>
      </c>
      <c r="AD245" s="247">
        <v>46383</v>
      </c>
      <c r="AE245" s="234">
        <f ca="1" t="shared" si="55"/>
        <v>47</v>
      </c>
      <c r="AF245" s="3" t="s">
        <v>3389</v>
      </c>
      <c r="AG245" s="3" t="s">
        <v>3381</v>
      </c>
      <c r="AH245" s="3">
        <v>181</v>
      </c>
      <c r="AI245" s="230"/>
      <c r="AJ245" s="3" t="s">
        <v>3438</v>
      </c>
      <c r="AK245" s="230">
        <v>18363281086</v>
      </c>
      <c r="AL245" s="230">
        <v>13563275055</v>
      </c>
      <c r="AM245" s="236" t="s">
        <v>3518</v>
      </c>
      <c r="AN245" s="237">
        <v>35247</v>
      </c>
      <c r="AO245" s="236" t="s">
        <v>4356</v>
      </c>
      <c r="AP245" s="236"/>
      <c r="AQ245" s="238"/>
      <c r="AR245" s="238"/>
      <c r="AS245" s="238"/>
      <c r="AT245" s="238"/>
      <c r="AU245" s="239"/>
      <c r="AV245" s="240">
        <v>45071</v>
      </c>
      <c r="AW245" s="240">
        <v>45131</v>
      </c>
      <c r="AX245" s="241" t="s">
        <v>3324</v>
      </c>
      <c r="AY245" s="241" t="s">
        <v>3311</v>
      </c>
      <c r="AZ245" s="232">
        <v>45071</v>
      </c>
      <c r="BA245" s="232">
        <v>45473</v>
      </c>
      <c r="BB245" s="241">
        <v>2</v>
      </c>
      <c r="BC245" s="241" t="s">
        <v>3325</v>
      </c>
      <c r="BD245" s="241" t="s">
        <v>3325</v>
      </c>
      <c r="BE245" s="241" t="s">
        <v>3325</v>
      </c>
      <c r="BF245" s="241" t="s">
        <v>3325</v>
      </c>
      <c r="BG245" s="241">
        <v>0</v>
      </c>
      <c r="BH245" s="241">
        <v>0</v>
      </c>
      <c r="BI245" s="241"/>
      <c r="BJ245" s="242"/>
      <c r="BK245" s="243" t="s">
        <v>3325</v>
      </c>
      <c r="BL245" s="243"/>
      <c r="BM245" s="243"/>
      <c r="BN245" s="243"/>
      <c r="BO245" s="243"/>
      <c r="BP245" s="243"/>
      <c r="BQ245" s="242"/>
      <c r="BR245" s="244" t="s">
        <v>3426</v>
      </c>
      <c r="BS245" s="243" t="s">
        <v>3325</v>
      </c>
      <c r="BT245" s="243" t="s">
        <v>3325</v>
      </c>
      <c r="BU245" s="243" t="s">
        <v>3325</v>
      </c>
      <c r="BV245" s="243" t="s">
        <v>3325</v>
      </c>
      <c r="BW245" s="243" t="s">
        <v>3325</v>
      </c>
      <c r="BX245" s="243" t="s">
        <v>3325</v>
      </c>
      <c r="BY245" s="243"/>
      <c r="BZ245" s="243" t="s">
        <v>3325</v>
      </c>
      <c r="CA245" s="243"/>
      <c r="CB245" s="243"/>
      <c r="CC245" s="243"/>
      <c r="CD245" s="243"/>
      <c r="CE245" s="243"/>
      <c r="CF245" s="245" t="s">
        <v>3445</v>
      </c>
      <c r="CG245" s="246"/>
      <c r="CH245" s="242"/>
      <c r="CI245" s="35"/>
      <c r="CJ245" s="35"/>
      <c r="CK245" s="35"/>
      <c r="CL245" s="35"/>
      <c r="CM245" s="35"/>
    </row>
    <row r="246" customFormat="1" customHeight="1" spans="1:91">
      <c r="A246" s="3">
        <f t="shared" si="49"/>
        <v>245</v>
      </c>
      <c r="B246" s="483" t="str">
        <f t="shared" si="50"/>
        <v>152626198802082114</v>
      </c>
      <c r="C246" s="5" t="s">
        <v>3311</v>
      </c>
      <c r="D246" s="230" t="s">
        <v>3392</v>
      </c>
      <c r="E246" s="230" t="s">
        <v>4357</v>
      </c>
      <c r="F246" s="230" t="s">
        <v>964</v>
      </c>
      <c r="G246" s="198"/>
      <c r="H246" s="198"/>
      <c r="I246" s="198">
        <f t="shared" si="51"/>
        <v>0</v>
      </c>
      <c r="J246" s="4" t="s">
        <v>782</v>
      </c>
      <c r="K246" s="4" t="s">
        <v>3672</v>
      </c>
      <c r="L246" s="6"/>
      <c r="M246" s="4"/>
      <c r="N246" s="4"/>
      <c r="O246" s="4"/>
      <c r="P246" s="4"/>
      <c r="Q246" s="4"/>
      <c r="R246" s="231" t="s">
        <v>312</v>
      </c>
      <c r="S246" s="3"/>
      <c r="T246" s="3" t="s">
        <v>3314</v>
      </c>
      <c r="U246" s="232">
        <v>45078</v>
      </c>
      <c r="V246" s="233">
        <f ca="1" t="shared" si="52"/>
        <v>3.1</v>
      </c>
      <c r="W246" s="248" t="s">
        <v>3336</v>
      </c>
      <c r="X246" s="234" t="str">
        <f t="shared" si="53"/>
        <v>男</v>
      </c>
      <c r="Y246" s="3" t="s">
        <v>3316</v>
      </c>
      <c r="Z246" s="232" t="str">
        <f t="shared" si="54"/>
        <v>1988-02-08</v>
      </c>
      <c r="AA246" s="249" t="s">
        <v>4358</v>
      </c>
      <c r="AB246" s="479" t="s">
        <v>965</v>
      </c>
      <c r="AC246" s="249" t="s">
        <v>4230</v>
      </c>
      <c r="AD246" s="247">
        <v>50763</v>
      </c>
      <c r="AE246" s="234">
        <f ca="1" t="shared" si="55"/>
        <v>38</v>
      </c>
      <c r="AF246" s="3" t="s">
        <v>3389</v>
      </c>
      <c r="AG246" s="3" t="s">
        <v>3908</v>
      </c>
      <c r="AH246" s="3">
        <v>170</v>
      </c>
      <c r="AI246" s="230" t="s">
        <v>3382</v>
      </c>
      <c r="AJ246" s="3" t="s">
        <v>3422</v>
      </c>
      <c r="AK246" s="230">
        <v>15048439120</v>
      </c>
      <c r="AL246" s="230">
        <v>18347754823</v>
      </c>
      <c r="AM246" s="236" t="s">
        <v>3518</v>
      </c>
      <c r="AN246" s="237" t="s">
        <v>3722</v>
      </c>
      <c r="AO246" s="236" t="s">
        <v>4359</v>
      </c>
      <c r="AP246" s="236"/>
      <c r="AQ246" s="238"/>
      <c r="AR246" s="238"/>
      <c r="AS246" s="238"/>
      <c r="AT246" s="238"/>
      <c r="AU246" s="239"/>
      <c r="AV246" s="240">
        <v>45078</v>
      </c>
      <c r="AW246" s="240">
        <v>45138</v>
      </c>
      <c r="AX246" s="241" t="s">
        <v>3324</v>
      </c>
      <c r="AY246" s="241" t="s">
        <v>3311</v>
      </c>
      <c r="AZ246" s="232">
        <v>45078</v>
      </c>
      <c r="BA246" s="232">
        <v>45473</v>
      </c>
      <c r="BB246" s="241">
        <v>2</v>
      </c>
      <c r="BC246" s="241" t="s">
        <v>3325</v>
      </c>
      <c r="BD246" s="241" t="s">
        <v>3325</v>
      </c>
      <c r="BE246" s="241" t="s">
        <v>3325</v>
      </c>
      <c r="BF246" s="241" t="s">
        <v>3325</v>
      </c>
      <c r="BG246" s="241">
        <v>0</v>
      </c>
      <c r="BH246" s="241">
        <v>0</v>
      </c>
      <c r="BI246" s="241"/>
      <c r="BJ246" s="242"/>
      <c r="BK246" s="243" t="s">
        <v>3325</v>
      </c>
      <c r="BL246" s="243"/>
      <c r="BM246" s="243"/>
      <c r="BN246" s="243"/>
      <c r="BO246" s="243"/>
      <c r="BP246" s="243"/>
      <c r="BQ246" s="242"/>
      <c r="BR246" s="244" t="s">
        <v>3426</v>
      </c>
      <c r="BS246" s="243" t="s">
        <v>3325</v>
      </c>
      <c r="BT246" s="243" t="s">
        <v>3325</v>
      </c>
      <c r="BU246" s="243" t="s">
        <v>3325</v>
      </c>
      <c r="BV246" s="243" t="s">
        <v>3325</v>
      </c>
      <c r="BW246" s="243" t="s">
        <v>3325</v>
      </c>
      <c r="BX246" s="243" t="s">
        <v>3325</v>
      </c>
      <c r="BY246" s="243"/>
      <c r="BZ246" s="243"/>
      <c r="CA246" s="243"/>
      <c r="CB246" s="243"/>
      <c r="CC246" s="243"/>
      <c r="CD246" s="243"/>
      <c r="CE246" s="243"/>
      <c r="CF246" s="245" t="s">
        <v>3445</v>
      </c>
      <c r="CG246" s="246"/>
      <c r="CH246" s="242"/>
      <c r="CI246" s="35"/>
      <c r="CJ246" s="35"/>
      <c r="CK246" s="35"/>
      <c r="CL246" s="35"/>
      <c r="CM246" s="35"/>
    </row>
    <row r="247" customFormat="1" customHeight="1" spans="1:91">
      <c r="A247" s="3">
        <f t="shared" si="49"/>
        <v>246</v>
      </c>
      <c r="B247" s="483" t="str">
        <f t="shared" si="50"/>
        <v>370983198702043233</v>
      </c>
      <c r="C247" s="230" t="s">
        <v>3311</v>
      </c>
      <c r="D247" s="230" t="s">
        <v>3392</v>
      </c>
      <c r="E247" s="230" t="s">
        <v>4360</v>
      </c>
      <c r="F247" s="230" t="s">
        <v>967</v>
      </c>
      <c r="G247" s="198"/>
      <c r="H247" s="198"/>
      <c r="I247" s="198">
        <f t="shared" si="51"/>
        <v>0</v>
      </c>
      <c r="J247" s="4" t="s">
        <v>782</v>
      </c>
      <c r="K247" s="4" t="s">
        <v>4074</v>
      </c>
      <c r="L247" s="6"/>
      <c r="M247" s="4"/>
      <c r="N247" s="4"/>
      <c r="O247" s="4"/>
      <c r="P247" s="4"/>
      <c r="Q247" s="4"/>
      <c r="R247" s="231" t="s">
        <v>312</v>
      </c>
      <c r="S247" s="3"/>
      <c r="T247" s="3" t="s">
        <v>3314</v>
      </c>
      <c r="U247" s="232">
        <v>44956</v>
      </c>
      <c r="V247" s="233">
        <f ca="1" t="shared" si="52"/>
        <v>3.4</v>
      </c>
      <c r="W247" s="230" t="s">
        <v>3336</v>
      </c>
      <c r="X247" s="234" t="str">
        <f t="shared" si="53"/>
        <v>男</v>
      </c>
      <c r="Y247" s="3" t="s">
        <v>3316</v>
      </c>
      <c r="Z247" s="232" t="str">
        <f t="shared" si="54"/>
        <v>1987-02-04</v>
      </c>
      <c r="AA247" s="235" t="s">
        <v>4361</v>
      </c>
      <c r="AB247" s="476" t="s">
        <v>968</v>
      </c>
      <c r="AC247" s="4" t="s">
        <v>3703</v>
      </c>
      <c r="AD247" s="247">
        <v>50057</v>
      </c>
      <c r="AE247" s="234">
        <f ca="1" t="shared" si="55"/>
        <v>39</v>
      </c>
      <c r="AF247" s="3" t="s">
        <v>3389</v>
      </c>
      <c r="AG247" s="3" t="s">
        <v>3381</v>
      </c>
      <c r="AH247" s="3">
        <v>178</v>
      </c>
      <c r="AI247" s="230" t="s">
        <v>3382</v>
      </c>
      <c r="AJ247" s="3" t="s">
        <v>3438</v>
      </c>
      <c r="AK247" s="230">
        <v>17753176371</v>
      </c>
      <c r="AL247" s="230">
        <v>17854821110</v>
      </c>
      <c r="AM247" s="236" t="s">
        <v>3488</v>
      </c>
      <c r="AN247" s="237">
        <v>38899</v>
      </c>
      <c r="AO247" s="236" t="s">
        <v>4362</v>
      </c>
      <c r="AP247" s="236" t="s">
        <v>3782</v>
      </c>
      <c r="AQ247" s="238"/>
      <c r="AR247" s="238"/>
      <c r="AS247" s="238"/>
      <c r="AT247" s="238"/>
      <c r="AU247" s="239"/>
      <c r="AV247" s="240">
        <v>44956</v>
      </c>
      <c r="AW247" s="240">
        <v>45014</v>
      </c>
      <c r="AX247" s="241" t="s">
        <v>3324</v>
      </c>
      <c r="AY247" s="241" t="s">
        <v>3311</v>
      </c>
      <c r="AZ247" s="232">
        <v>44956</v>
      </c>
      <c r="BA247" s="232">
        <v>45382</v>
      </c>
      <c r="BB247" s="241">
        <v>2</v>
      </c>
      <c r="BC247" s="241" t="s">
        <v>3325</v>
      </c>
      <c r="BD247" s="241" t="s">
        <v>3325</v>
      </c>
      <c r="BE247" s="241" t="s">
        <v>3325</v>
      </c>
      <c r="BF247" s="241" t="s">
        <v>3325</v>
      </c>
      <c r="BG247" s="241">
        <v>0</v>
      </c>
      <c r="BH247" s="241">
        <v>0</v>
      </c>
      <c r="BI247" s="241"/>
      <c r="BJ247" s="242"/>
      <c r="BK247" s="243" t="s">
        <v>3325</v>
      </c>
      <c r="BL247" s="243"/>
      <c r="BM247" s="243"/>
      <c r="BN247" s="243"/>
      <c r="BO247" s="243"/>
      <c r="BP247" s="243"/>
      <c r="BQ247" s="242"/>
      <c r="BR247" s="244" t="s">
        <v>3524</v>
      </c>
      <c r="BS247" s="243" t="s">
        <v>3325</v>
      </c>
      <c r="BT247" s="243" t="s">
        <v>3325</v>
      </c>
      <c r="BU247" s="243" t="s">
        <v>3325</v>
      </c>
      <c r="BV247" s="243" t="s">
        <v>3325</v>
      </c>
      <c r="BW247" s="243" t="s">
        <v>3325</v>
      </c>
      <c r="BX247" s="243" t="s">
        <v>3325</v>
      </c>
      <c r="BY247" s="243"/>
      <c r="BZ247" s="243"/>
      <c r="CA247" s="243"/>
      <c r="CB247" s="243"/>
      <c r="CC247" s="243"/>
      <c r="CD247" s="243"/>
      <c r="CE247" s="243"/>
      <c r="CF247" s="245" t="s">
        <v>3492</v>
      </c>
      <c r="CG247" s="246"/>
      <c r="CH247" s="242"/>
      <c r="CI247" s="35"/>
      <c r="CJ247" s="35"/>
      <c r="CK247" s="35"/>
      <c r="CL247" s="35"/>
      <c r="CM247" s="35"/>
    </row>
    <row r="248" customFormat="1" customHeight="1" spans="1:91">
      <c r="A248" s="3">
        <f t="shared" si="49"/>
        <v>247</v>
      </c>
      <c r="B248" s="155" t="str">
        <f t="shared" si="50"/>
        <v>152223197802045211</v>
      </c>
      <c r="C248" s="230" t="s">
        <v>3311</v>
      </c>
      <c r="D248" s="230" t="s">
        <v>3392</v>
      </c>
      <c r="E248" s="230" t="s">
        <v>1795</v>
      </c>
      <c r="F248" s="230" t="s">
        <v>970</v>
      </c>
      <c r="G248" s="198">
        <v>0</v>
      </c>
      <c r="H248" s="198">
        <v>0</v>
      </c>
      <c r="I248" s="198">
        <f t="shared" si="51"/>
        <v>0</v>
      </c>
      <c r="J248" s="4" t="s">
        <v>782</v>
      </c>
      <c r="K248" s="4" t="s">
        <v>3741</v>
      </c>
      <c r="L248" s="6"/>
      <c r="M248" s="4"/>
      <c r="N248" s="4"/>
      <c r="O248" s="4"/>
      <c r="P248" s="4"/>
      <c r="Q248" s="4"/>
      <c r="R248" s="231" t="s">
        <v>312</v>
      </c>
      <c r="S248" s="3"/>
      <c r="T248" s="3" t="s">
        <v>3314</v>
      </c>
      <c r="U248" s="232">
        <v>42993</v>
      </c>
      <c r="V248" s="233">
        <f ca="1" t="shared" si="52"/>
        <v>8.8</v>
      </c>
      <c r="W248" s="230" t="s">
        <v>3336</v>
      </c>
      <c r="X248" s="234" t="str">
        <f t="shared" si="53"/>
        <v>男</v>
      </c>
      <c r="Y248" s="3" t="s">
        <v>3316</v>
      </c>
      <c r="Z248" s="232" t="str">
        <f t="shared" si="54"/>
        <v>1978-02-04</v>
      </c>
      <c r="AA248" s="235" t="s">
        <v>4363</v>
      </c>
      <c r="AB248" s="3" t="s">
        <v>971</v>
      </c>
      <c r="AC248" s="4" t="s">
        <v>4364</v>
      </c>
      <c r="AD248" s="247">
        <v>46998</v>
      </c>
      <c r="AE248" s="234">
        <f ca="1" t="shared" si="55"/>
        <v>48</v>
      </c>
      <c r="AF248" s="3" t="s">
        <v>3389</v>
      </c>
      <c r="AG248" s="3" t="s">
        <v>3381</v>
      </c>
      <c r="AH248" s="3">
        <v>168</v>
      </c>
      <c r="AI248" s="230" t="s">
        <v>253</v>
      </c>
      <c r="AJ248" s="3" t="s">
        <v>253</v>
      </c>
      <c r="AK248" s="230">
        <v>15704777360</v>
      </c>
      <c r="AL248" s="230">
        <v>13043776396</v>
      </c>
      <c r="AM248" s="236" t="s">
        <v>3518</v>
      </c>
      <c r="AN248" s="237">
        <v>37043</v>
      </c>
      <c r="AO248" s="236" t="s">
        <v>4365</v>
      </c>
      <c r="AP248" s="236" t="s">
        <v>253</v>
      </c>
      <c r="AQ248" s="238"/>
      <c r="AR248" s="238"/>
      <c r="AS248" s="238"/>
      <c r="AT248" s="238"/>
      <c r="AU248" s="239"/>
      <c r="AV248" s="240">
        <v>42993</v>
      </c>
      <c r="AW248" s="240">
        <v>43053</v>
      </c>
      <c r="AX248" s="241" t="s">
        <v>3324</v>
      </c>
      <c r="AY248" s="241" t="s">
        <v>3311</v>
      </c>
      <c r="AZ248" s="232">
        <v>44835</v>
      </c>
      <c r="BA248" s="232">
        <v>45565</v>
      </c>
      <c r="BB248" s="241">
        <v>2</v>
      </c>
      <c r="BC248" s="241" t="s">
        <v>3325</v>
      </c>
      <c r="BD248" s="241" t="s">
        <v>3325</v>
      </c>
      <c r="BE248" s="241" t="s">
        <v>3325</v>
      </c>
      <c r="BF248" s="241" t="s">
        <v>3325</v>
      </c>
      <c r="BG248" s="241">
        <v>1</v>
      </c>
      <c r="BH248" s="241">
        <v>2</v>
      </c>
      <c r="BI248" s="241"/>
      <c r="BJ248" s="242"/>
      <c r="BK248" s="243" t="s">
        <v>3325</v>
      </c>
      <c r="BL248" s="243"/>
      <c r="BM248" s="243"/>
      <c r="BN248" s="243" t="s">
        <v>3325</v>
      </c>
      <c r="BO248" s="243"/>
      <c r="BP248" s="243"/>
      <c r="BQ248" s="242"/>
      <c r="BR248" s="244" t="s">
        <v>3468</v>
      </c>
      <c r="BS248" s="243" t="s">
        <v>3325</v>
      </c>
      <c r="BT248" s="243" t="s">
        <v>3325</v>
      </c>
      <c r="BU248" s="243"/>
      <c r="BV248" s="243"/>
      <c r="BW248" s="243" t="s">
        <v>3325</v>
      </c>
      <c r="BX248" s="243" t="s">
        <v>3325</v>
      </c>
      <c r="BY248" s="243"/>
      <c r="BZ248" s="243"/>
      <c r="CA248" s="243"/>
      <c r="CB248" s="243"/>
      <c r="CC248" s="243" t="s">
        <v>3325</v>
      </c>
      <c r="CD248" s="243"/>
      <c r="CE248" s="243"/>
      <c r="CF248" s="245"/>
      <c r="CG248" s="246" t="s">
        <v>3636</v>
      </c>
      <c r="CH248" s="242"/>
      <c r="CI248" s="35"/>
      <c r="CJ248" s="35"/>
      <c r="CK248" s="35"/>
      <c r="CL248" s="35"/>
      <c r="CM248" s="35"/>
    </row>
    <row r="249" customFormat="1" customHeight="1" spans="1:91">
      <c r="A249" s="3">
        <f t="shared" si="49"/>
        <v>248</v>
      </c>
      <c r="B249" s="155" t="str">
        <f t="shared" si="50"/>
        <v>410422198112084812</v>
      </c>
      <c r="C249" s="230" t="s">
        <v>3311</v>
      </c>
      <c r="D249" s="230" t="s">
        <v>3392</v>
      </c>
      <c r="E249" s="230" t="s">
        <v>1750</v>
      </c>
      <c r="F249" s="230" t="s">
        <v>973</v>
      </c>
      <c r="G249" s="198">
        <v>0</v>
      </c>
      <c r="H249" s="198">
        <v>0</v>
      </c>
      <c r="I249" s="198">
        <f t="shared" si="51"/>
        <v>0</v>
      </c>
      <c r="J249" s="4" t="s">
        <v>782</v>
      </c>
      <c r="K249" s="4" t="s">
        <v>3741</v>
      </c>
      <c r="L249" s="6"/>
      <c r="M249" s="4"/>
      <c r="N249" s="4"/>
      <c r="O249" s="4"/>
      <c r="P249" s="4"/>
      <c r="Q249" s="4"/>
      <c r="R249" s="231" t="s">
        <v>312</v>
      </c>
      <c r="S249" s="3"/>
      <c r="T249" s="3" t="s">
        <v>3314</v>
      </c>
      <c r="U249" s="232">
        <v>44389</v>
      </c>
      <c r="V249" s="233">
        <f ca="1" t="shared" si="52"/>
        <v>5</v>
      </c>
      <c r="W249" s="230" t="s">
        <v>3336</v>
      </c>
      <c r="X249" s="234" t="str">
        <f t="shared" si="53"/>
        <v>男</v>
      </c>
      <c r="Y249" s="3" t="s">
        <v>3316</v>
      </c>
      <c r="Z249" s="232" t="str">
        <f t="shared" si="54"/>
        <v>1981-12-08</v>
      </c>
      <c r="AA249" s="235" t="s">
        <v>4366</v>
      </c>
      <c r="AB249" s="3" t="s">
        <v>974</v>
      </c>
      <c r="AC249" s="4" t="s">
        <v>4367</v>
      </c>
      <c r="AD249" s="247">
        <v>50471</v>
      </c>
      <c r="AE249" s="234">
        <f ca="1" t="shared" si="55"/>
        <v>45</v>
      </c>
      <c r="AF249" s="3" t="s">
        <v>3389</v>
      </c>
      <c r="AG249" s="3" t="s">
        <v>3381</v>
      </c>
      <c r="AH249" s="3">
        <v>175</v>
      </c>
      <c r="AI249" s="230" t="s">
        <v>253</v>
      </c>
      <c r="AJ249" s="3" t="s">
        <v>3397</v>
      </c>
      <c r="AK249" s="230">
        <v>17530917071</v>
      </c>
      <c r="AL249" s="230">
        <v>18937502234</v>
      </c>
      <c r="AM249" s="236" t="s">
        <v>3518</v>
      </c>
      <c r="AN249" s="237">
        <v>36342</v>
      </c>
      <c r="AO249" s="236" t="s">
        <v>4368</v>
      </c>
      <c r="AP249" s="236" t="s">
        <v>253</v>
      </c>
      <c r="AQ249" s="238"/>
      <c r="AR249" s="238" t="s">
        <v>4369</v>
      </c>
      <c r="AS249" s="238"/>
      <c r="AT249" s="238" t="s">
        <v>3503</v>
      </c>
      <c r="AU249" s="239"/>
      <c r="AV249" s="240">
        <v>44389</v>
      </c>
      <c r="AW249" s="240">
        <v>44449</v>
      </c>
      <c r="AX249" s="241" t="s">
        <v>3324</v>
      </c>
      <c r="AY249" s="241" t="s">
        <v>3311</v>
      </c>
      <c r="AZ249" s="232">
        <v>44835</v>
      </c>
      <c r="BA249" s="232">
        <v>45565</v>
      </c>
      <c r="BB249" s="241">
        <v>2</v>
      </c>
      <c r="BC249" s="241" t="s">
        <v>3325</v>
      </c>
      <c r="BD249" s="241" t="s">
        <v>3325</v>
      </c>
      <c r="BE249" s="241" t="s">
        <v>3325</v>
      </c>
      <c r="BF249" s="241" t="s">
        <v>3325</v>
      </c>
      <c r="BG249" s="241">
        <v>0</v>
      </c>
      <c r="BH249" s="241">
        <v>0</v>
      </c>
      <c r="BI249" s="241"/>
      <c r="BJ249" s="242"/>
      <c r="BK249" s="243" t="s">
        <v>3325</v>
      </c>
      <c r="BL249" s="243"/>
      <c r="BM249" s="243" t="s">
        <v>3325</v>
      </c>
      <c r="BN249" s="243" t="s">
        <v>3325</v>
      </c>
      <c r="BO249" s="243"/>
      <c r="BP249" s="243"/>
      <c r="BQ249" s="242"/>
      <c r="BR249" s="244" t="s">
        <v>3962</v>
      </c>
      <c r="BS249" s="243" t="s">
        <v>3325</v>
      </c>
      <c r="BT249" s="243" t="s">
        <v>3325</v>
      </c>
      <c r="BU249" s="243"/>
      <c r="BV249" s="243"/>
      <c r="BW249" s="243"/>
      <c r="BX249" s="243" t="s">
        <v>3325</v>
      </c>
      <c r="BY249" s="243"/>
      <c r="BZ249" s="243"/>
      <c r="CA249" s="243"/>
      <c r="CB249" s="243"/>
      <c r="CC249" s="243" t="s">
        <v>3325</v>
      </c>
      <c r="CD249" s="243"/>
      <c r="CE249" s="243"/>
      <c r="CF249" s="245"/>
      <c r="CG249" s="246"/>
      <c r="CH249" s="242"/>
      <c r="CI249" s="35"/>
      <c r="CJ249" s="35"/>
      <c r="CK249" s="35"/>
      <c r="CL249" s="35"/>
      <c r="CM249" s="35"/>
    </row>
    <row r="250" customFormat="1" customHeight="1" spans="1:91">
      <c r="A250" s="3">
        <f t="shared" si="49"/>
        <v>249</v>
      </c>
      <c r="B250" s="155" t="str">
        <f t="shared" si="50"/>
        <v>130521198207126271</v>
      </c>
      <c r="C250" s="230" t="s">
        <v>3311</v>
      </c>
      <c r="D250" s="230" t="s">
        <v>3392</v>
      </c>
      <c r="E250" s="230" t="s">
        <v>1758</v>
      </c>
      <c r="F250" s="3" t="s">
        <v>976</v>
      </c>
      <c r="G250" s="198">
        <v>0</v>
      </c>
      <c r="H250" s="198">
        <v>0</v>
      </c>
      <c r="I250" s="198">
        <f t="shared" si="51"/>
        <v>0</v>
      </c>
      <c r="J250" s="4" t="s">
        <v>782</v>
      </c>
      <c r="K250" s="4" t="s">
        <v>4370</v>
      </c>
      <c r="L250" s="6"/>
      <c r="M250" s="4"/>
      <c r="N250" s="4"/>
      <c r="O250" s="4"/>
      <c r="P250" s="4"/>
      <c r="Q250" s="4"/>
      <c r="R250" s="231" t="s">
        <v>312</v>
      </c>
      <c r="S250" s="3"/>
      <c r="T250" s="3" t="s">
        <v>3314</v>
      </c>
      <c r="U250" s="232">
        <v>41373</v>
      </c>
      <c r="V250" s="233">
        <f ca="1" t="shared" si="52"/>
        <v>13.2</v>
      </c>
      <c r="W250" s="230" t="s">
        <v>3336</v>
      </c>
      <c r="X250" s="234" t="str">
        <f t="shared" si="53"/>
        <v>男</v>
      </c>
      <c r="Y250" s="3" t="s">
        <v>3316</v>
      </c>
      <c r="Z250" s="232" t="str">
        <f t="shared" si="54"/>
        <v>1982-07-12</v>
      </c>
      <c r="AA250" s="235" t="s">
        <v>4371</v>
      </c>
      <c r="AB250" s="3" t="s">
        <v>977</v>
      </c>
      <c r="AC250" s="4" t="s">
        <v>3415</v>
      </c>
      <c r="AD250" s="247">
        <v>49956</v>
      </c>
      <c r="AE250" s="234">
        <f ca="1" t="shared" si="55"/>
        <v>44</v>
      </c>
      <c r="AF250" s="3" t="s">
        <v>3389</v>
      </c>
      <c r="AG250" s="3" t="s">
        <v>3381</v>
      </c>
      <c r="AH250" s="3">
        <v>170</v>
      </c>
      <c r="AI250" s="230" t="s">
        <v>253</v>
      </c>
      <c r="AJ250" s="3" t="s">
        <v>253</v>
      </c>
      <c r="AK250" s="230">
        <v>14747174236</v>
      </c>
      <c r="AL250" s="230">
        <v>15227358614</v>
      </c>
      <c r="AM250" s="236" t="s">
        <v>3518</v>
      </c>
      <c r="AN250" s="237">
        <v>37773</v>
      </c>
      <c r="AO250" s="236" t="s">
        <v>4372</v>
      </c>
      <c r="AP250" s="236" t="s">
        <v>253</v>
      </c>
      <c r="AQ250" s="238"/>
      <c r="AR250" s="238"/>
      <c r="AS250" s="238"/>
      <c r="AT250" s="238" t="s">
        <v>3467</v>
      </c>
      <c r="AU250" s="239"/>
      <c r="AV250" s="240">
        <v>41373</v>
      </c>
      <c r="AW250" s="240">
        <v>41434</v>
      </c>
      <c r="AX250" s="241" t="s">
        <v>3324</v>
      </c>
      <c r="AY250" s="241" t="s">
        <v>3311</v>
      </c>
      <c r="AZ250" s="232">
        <v>44743</v>
      </c>
      <c r="BA250" s="232">
        <v>45473</v>
      </c>
      <c r="BB250" s="241">
        <v>2</v>
      </c>
      <c r="BC250" s="241" t="s">
        <v>3325</v>
      </c>
      <c r="BD250" s="241" t="s">
        <v>3325</v>
      </c>
      <c r="BE250" s="241" t="s">
        <v>3325</v>
      </c>
      <c r="BF250" s="241" t="s">
        <v>3325</v>
      </c>
      <c r="BG250" s="241">
        <v>2</v>
      </c>
      <c r="BH250" s="241">
        <v>4</v>
      </c>
      <c r="BI250" s="241"/>
      <c r="BJ250" s="242"/>
      <c r="BK250" s="243" t="s">
        <v>3325</v>
      </c>
      <c r="BL250" s="243"/>
      <c r="BM250" s="243"/>
      <c r="BN250" s="243" t="s">
        <v>3325</v>
      </c>
      <c r="BO250" s="243"/>
      <c r="BP250" s="243"/>
      <c r="BQ250" s="242"/>
      <c r="BR250" s="244" t="s">
        <v>3406</v>
      </c>
      <c r="BS250" s="243" t="s">
        <v>3325</v>
      </c>
      <c r="BT250" s="243" t="s">
        <v>3325</v>
      </c>
      <c r="BU250" s="243"/>
      <c r="BV250" s="243"/>
      <c r="BW250" s="243"/>
      <c r="BX250" s="243" t="s">
        <v>3325</v>
      </c>
      <c r="BY250" s="243"/>
      <c r="BZ250" s="243"/>
      <c r="CA250" s="243"/>
      <c r="CB250" s="243"/>
      <c r="CC250" s="243" t="s">
        <v>3325</v>
      </c>
      <c r="CD250" s="243"/>
      <c r="CE250" s="243"/>
      <c r="CF250" s="245"/>
      <c r="CG250" s="246" t="s">
        <v>3469</v>
      </c>
      <c r="CH250" s="242"/>
      <c r="CI250" s="35"/>
      <c r="CJ250" s="35"/>
      <c r="CK250" s="35"/>
      <c r="CL250" s="35"/>
      <c r="CM250" s="35"/>
    </row>
    <row r="251" customFormat="1" customHeight="1" spans="1:91">
      <c r="A251" s="3">
        <f t="shared" si="49"/>
        <v>250</v>
      </c>
      <c r="B251" s="155" t="str">
        <f t="shared" si="50"/>
        <v>320322197404020878</v>
      </c>
      <c r="C251" s="230" t="s">
        <v>3311</v>
      </c>
      <c r="D251" s="230" t="s">
        <v>3392</v>
      </c>
      <c r="E251" s="230" t="s">
        <v>1807</v>
      </c>
      <c r="F251" s="3" t="s">
        <v>979</v>
      </c>
      <c r="G251" s="198">
        <v>0</v>
      </c>
      <c r="H251" s="198">
        <v>0</v>
      </c>
      <c r="I251" s="198">
        <f t="shared" si="51"/>
        <v>0</v>
      </c>
      <c r="J251" s="4" t="s">
        <v>782</v>
      </c>
      <c r="K251" s="4" t="s">
        <v>4370</v>
      </c>
      <c r="L251" s="6"/>
      <c r="M251" s="4"/>
      <c r="N251" s="4"/>
      <c r="O251" s="4"/>
      <c r="P251" s="4"/>
      <c r="Q251" s="4"/>
      <c r="R251" s="231" t="s">
        <v>312</v>
      </c>
      <c r="S251" s="3"/>
      <c r="T251" s="3" t="s">
        <v>3314</v>
      </c>
      <c r="U251" s="232">
        <v>41699</v>
      </c>
      <c r="V251" s="233">
        <f ca="1" t="shared" si="52"/>
        <v>12.4</v>
      </c>
      <c r="W251" s="230" t="s">
        <v>3336</v>
      </c>
      <c r="X251" s="234" t="str">
        <f t="shared" si="53"/>
        <v>男</v>
      </c>
      <c r="Y251" s="3" t="s">
        <v>3316</v>
      </c>
      <c r="Z251" s="232" t="str">
        <f t="shared" si="54"/>
        <v>1974-04-02</v>
      </c>
      <c r="AA251" s="235" t="s">
        <v>4373</v>
      </c>
      <c r="AB251" s="3" t="s">
        <v>980</v>
      </c>
      <c r="AC251" s="4" t="s">
        <v>3367</v>
      </c>
      <c r="AD251" s="247">
        <v>46229</v>
      </c>
      <c r="AE251" s="234">
        <f ca="1" t="shared" si="55"/>
        <v>52</v>
      </c>
      <c r="AF251" s="3" t="s">
        <v>3389</v>
      </c>
      <c r="AG251" s="3" t="s">
        <v>3381</v>
      </c>
      <c r="AH251" s="3">
        <v>175</v>
      </c>
      <c r="AI251" s="230" t="s">
        <v>3528</v>
      </c>
      <c r="AJ251" s="3" t="s">
        <v>253</v>
      </c>
      <c r="AK251" s="230">
        <v>18251689497</v>
      </c>
      <c r="AL251" s="230">
        <v>15252275630</v>
      </c>
      <c r="AM251" s="236" t="s">
        <v>3518</v>
      </c>
      <c r="AN251" s="237">
        <v>34151</v>
      </c>
      <c r="AO251" s="236" t="s">
        <v>4374</v>
      </c>
      <c r="AP251" s="236" t="s">
        <v>253</v>
      </c>
      <c r="AQ251" s="238"/>
      <c r="AR251" s="238"/>
      <c r="AS251" s="238"/>
      <c r="AT251" s="238"/>
      <c r="AU251" s="239"/>
      <c r="AV251" s="240">
        <v>41699</v>
      </c>
      <c r="AW251" s="240">
        <v>41760</v>
      </c>
      <c r="AX251" s="241" t="s">
        <v>3324</v>
      </c>
      <c r="AY251" s="241" t="s">
        <v>3311</v>
      </c>
      <c r="AZ251" s="232">
        <v>44287</v>
      </c>
      <c r="BA251" s="232">
        <v>45747</v>
      </c>
      <c r="BB251" s="241">
        <v>2</v>
      </c>
      <c r="BC251" s="241" t="s">
        <v>3325</v>
      </c>
      <c r="BD251" s="241" t="s">
        <v>3325</v>
      </c>
      <c r="BE251" s="241" t="s">
        <v>3325</v>
      </c>
      <c r="BF251" s="241" t="s">
        <v>3325</v>
      </c>
      <c r="BG251" s="241">
        <v>2</v>
      </c>
      <c r="BH251" s="241">
        <v>4</v>
      </c>
      <c r="BI251" s="241"/>
      <c r="BJ251" s="242"/>
      <c r="BK251" s="243" t="s">
        <v>3325</v>
      </c>
      <c r="BL251" s="243"/>
      <c r="BM251" s="243"/>
      <c r="BN251" s="243" t="s">
        <v>3325</v>
      </c>
      <c r="BO251" s="243"/>
      <c r="BP251" s="243"/>
      <c r="BQ251" s="242"/>
      <c r="BR251" s="244" t="s">
        <v>3533</v>
      </c>
      <c r="BS251" s="243" t="s">
        <v>3325</v>
      </c>
      <c r="BT251" s="243" t="s">
        <v>3325</v>
      </c>
      <c r="BU251" s="243"/>
      <c r="BV251" s="243"/>
      <c r="BW251" s="243"/>
      <c r="BX251" s="243"/>
      <c r="BY251" s="243"/>
      <c r="BZ251" s="243"/>
      <c r="CA251" s="243"/>
      <c r="CB251" s="243"/>
      <c r="CC251" s="243" t="s">
        <v>3325</v>
      </c>
      <c r="CD251" s="243"/>
      <c r="CE251" s="243"/>
      <c r="CF251" s="245"/>
      <c r="CG251" s="246"/>
      <c r="CH251" s="242"/>
      <c r="CI251" s="35"/>
      <c r="CJ251" s="35"/>
      <c r="CK251" s="35"/>
      <c r="CL251" s="35"/>
      <c r="CM251" s="35"/>
    </row>
    <row r="252" customFormat="1" customHeight="1" spans="1:91">
      <c r="A252" s="3">
        <f t="shared" si="49"/>
        <v>251</v>
      </c>
      <c r="B252" s="155" t="str">
        <f t="shared" si="50"/>
        <v>210921197201101812</v>
      </c>
      <c r="C252" s="230" t="s">
        <v>3311</v>
      </c>
      <c r="D252" s="230" t="s">
        <v>3392</v>
      </c>
      <c r="E252" s="230" t="s">
        <v>1812</v>
      </c>
      <c r="F252" s="3" t="s">
        <v>982</v>
      </c>
      <c r="G252" s="198">
        <v>0</v>
      </c>
      <c r="H252" s="198">
        <v>0</v>
      </c>
      <c r="I252" s="198">
        <f t="shared" si="51"/>
        <v>0</v>
      </c>
      <c r="J252" s="4" t="s">
        <v>782</v>
      </c>
      <c r="K252" s="4" t="s">
        <v>4370</v>
      </c>
      <c r="L252" s="6"/>
      <c r="M252" s="4"/>
      <c r="N252" s="4"/>
      <c r="O252" s="4"/>
      <c r="P252" s="4"/>
      <c r="Q252" s="4"/>
      <c r="R252" s="231" t="s">
        <v>312</v>
      </c>
      <c r="S252" s="3"/>
      <c r="T252" s="3" t="s">
        <v>3314</v>
      </c>
      <c r="U252" s="232">
        <v>42727</v>
      </c>
      <c r="V252" s="233">
        <f ca="1" t="shared" si="52"/>
        <v>9.5</v>
      </c>
      <c r="W252" s="230" t="s">
        <v>3336</v>
      </c>
      <c r="X252" s="234" t="str">
        <f t="shared" si="53"/>
        <v>男</v>
      </c>
      <c r="Y252" s="3" t="s">
        <v>3316</v>
      </c>
      <c r="Z252" s="232" t="str">
        <f t="shared" si="54"/>
        <v>1972-01-10</v>
      </c>
      <c r="AA252" s="235" t="s">
        <v>4375</v>
      </c>
      <c r="AB252" s="3" t="s">
        <v>983</v>
      </c>
      <c r="AC252" s="4" t="s">
        <v>4336</v>
      </c>
      <c r="AD252" s="247" t="s">
        <v>3354</v>
      </c>
      <c r="AE252" s="234">
        <f ca="1" t="shared" si="55"/>
        <v>54</v>
      </c>
      <c r="AF252" s="3" t="s">
        <v>3389</v>
      </c>
      <c r="AG252" s="3" t="s">
        <v>3381</v>
      </c>
      <c r="AH252" s="3">
        <v>168</v>
      </c>
      <c r="AI252" s="230" t="s">
        <v>253</v>
      </c>
      <c r="AJ252" s="3" t="s">
        <v>253</v>
      </c>
      <c r="AK252" s="230">
        <v>15841852175</v>
      </c>
      <c r="AL252" s="230">
        <v>15841839509</v>
      </c>
      <c r="AM252" s="236" t="s">
        <v>3488</v>
      </c>
      <c r="AN252" s="237">
        <v>33786</v>
      </c>
      <c r="AO252" s="236" t="s">
        <v>4337</v>
      </c>
      <c r="AP252" s="236" t="s">
        <v>4271</v>
      </c>
      <c r="AQ252" s="238"/>
      <c r="AR252" s="238" t="s">
        <v>3913</v>
      </c>
      <c r="AS252" s="238"/>
      <c r="AT252" s="238"/>
      <c r="AU252" s="239"/>
      <c r="AV252" s="240">
        <v>42727</v>
      </c>
      <c r="AW252" s="240">
        <v>42788</v>
      </c>
      <c r="AX252" s="241" t="s">
        <v>3324</v>
      </c>
      <c r="AY252" s="241" t="s">
        <v>3311</v>
      </c>
      <c r="AZ252" s="232">
        <v>44562</v>
      </c>
      <c r="BA252" s="232">
        <v>45291</v>
      </c>
      <c r="BB252" s="241">
        <v>2</v>
      </c>
      <c r="BC252" s="241" t="s">
        <v>3325</v>
      </c>
      <c r="BD252" s="241" t="s">
        <v>3325</v>
      </c>
      <c r="BE252" s="241" t="s">
        <v>3325</v>
      </c>
      <c r="BF252" s="241" t="s">
        <v>3325</v>
      </c>
      <c r="BG252" s="241">
        <v>1</v>
      </c>
      <c r="BH252" s="241">
        <v>2</v>
      </c>
      <c r="BI252" s="241"/>
      <c r="BJ252" s="242"/>
      <c r="BK252" s="243" t="s">
        <v>3325</v>
      </c>
      <c r="BL252" s="243"/>
      <c r="BM252" s="243" t="s">
        <v>3325</v>
      </c>
      <c r="BN252" s="243" t="s">
        <v>3325</v>
      </c>
      <c r="BO252" s="243"/>
      <c r="BP252" s="243"/>
      <c r="BQ252" s="242"/>
      <c r="BR252" s="244" t="s">
        <v>3468</v>
      </c>
      <c r="BS252" s="243" t="s">
        <v>3325</v>
      </c>
      <c r="BT252" s="243" t="s">
        <v>3325</v>
      </c>
      <c r="BU252" s="243"/>
      <c r="BV252" s="243"/>
      <c r="BW252" s="243" t="s">
        <v>3325</v>
      </c>
      <c r="BX252" s="243"/>
      <c r="BY252" s="243"/>
      <c r="BZ252" s="243"/>
      <c r="CA252" s="243"/>
      <c r="CB252" s="243"/>
      <c r="CC252" s="243" t="s">
        <v>3325</v>
      </c>
      <c r="CD252" s="243"/>
      <c r="CE252" s="243"/>
      <c r="CF252" s="245"/>
      <c r="CG252" s="246"/>
      <c r="CH252" s="242"/>
      <c r="CI252" s="35"/>
      <c r="CJ252" s="35"/>
      <c r="CK252" s="35"/>
      <c r="CL252" s="35"/>
      <c r="CM252" s="35"/>
    </row>
    <row r="253" customFormat="1" customHeight="1" spans="1:91">
      <c r="A253" s="3">
        <f t="shared" si="49"/>
        <v>252</v>
      </c>
      <c r="B253" s="155" t="str">
        <f t="shared" si="50"/>
        <v>130406197709293017</v>
      </c>
      <c r="C253" s="230" t="s">
        <v>3311</v>
      </c>
      <c r="D253" s="230" t="s">
        <v>3392</v>
      </c>
      <c r="E253" s="230" t="s">
        <v>1780</v>
      </c>
      <c r="F253" s="3" t="s">
        <v>188</v>
      </c>
      <c r="G253" s="198">
        <v>0</v>
      </c>
      <c r="H253" s="198">
        <v>0</v>
      </c>
      <c r="I253" s="198">
        <f t="shared" si="51"/>
        <v>0</v>
      </c>
      <c r="J253" s="4" t="s">
        <v>782</v>
      </c>
      <c r="K253" s="4" t="s">
        <v>4370</v>
      </c>
      <c r="L253" s="6"/>
      <c r="M253" s="4"/>
      <c r="N253" s="4"/>
      <c r="O253" s="4"/>
      <c r="P253" s="4"/>
      <c r="Q253" s="4"/>
      <c r="R253" s="231" t="s">
        <v>312</v>
      </c>
      <c r="S253" s="3"/>
      <c r="T253" s="3" t="s">
        <v>3314</v>
      </c>
      <c r="U253" s="232">
        <v>42784</v>
      </c>
      <c r="V253" s="233">
        <f ca="1" t="shared" si="52"/>
        <v>9.4</v>
      </c>
      <c r="W253" s="230" t="s">
        <v>3336</v>
      </c>
      <c r="X253" s="234" t="str">
        <f t="shared" si="53"/>
        <v>男</v>
      </c>
      <c r="Y253" s="3" t="s">
        <v>3316</v>
      </c>
      <c r="Z253" s="232" t="str">
        <f t="shared" si="54"/>
        <v>1977-09-29</v>
      </c>
      <c r="AA253" s="235" t="s">
        <v>4125</v>
      </c>
      <c r="AB253" s="3" t="s">
        <v>985</v>
      </c>
      <c r="AC253" s="4" t="s">
        <v>4123</v>
      </c>
      <c r="AD253" s="247">
        <v>47024</v>
      </c>
      <c r="AE253" s="234">
        <f ca="1" t="shared" si="55"/>
        <v>49</v>
      </c>
      <c r="AF253" s="3" t="s">
        <v>3389</v>
      </c>
      <c r="AG253" s="3" t="s">
        <v>3381</v>
      </c>
      <c r="AH253" s="3">
        <v>170</v>
      </c>
      <c r="AI253" s="230" t="s">
        <v>253</v>
      </c>
      <c r="AJ253" s="3" t="s">
        <v>3422</v>
      </c>
      <c r="AK253" s="230">
        <v>15630373227</v>
      </c>
      <c r="AL253" s="230">
        <v>13730023689</v>
      </c>
      <c r="AM253" s="236" t="s">
        <v>3488</v>
      </c>
      <c r="AN253" s="237">
        <v>44652</v>
      </c>
      <c r="AO253" s="236" t="s">
        <v>3496</v>
      </c>
      <c r="AP253" s="236" t="s">
        <v>3497</v>
      </c>
      <c r="AQ253" s="238"/>
      <c r="AR253" s="238" t="s">
        <v>4376</v>
      </c>
      <c r="AS253" s="238"/>
      <c r="AT253" s="238"/>
      <c r="AU253" s="239"/>
      <c r="AV253" s="240">
        <v>42784</v>
      </c>
      <c r="AW253" s="240">
        <v>42842</v>
      </c>
      <c r="AX253" s="241" t="s">
        <v>3324</v>
      </c>
      <c r="AY253" s="241" t="s">
        <v>3311</v>
      </c>
      <c r="AZ253" s="232">
        <v>44652</v>
      </c>
      <c r="BA253" s="232">
        <v>45382</v>
      </c>
      <c r="BB253" s="241">
        <v>2</v>
      </c>
      <c r="BC253" s="241" t="s">
        <v>3325</v>
      </c>
      <c r="BD253" s="241" t="s">
        <v>3325</v>
      </c>
      <c r="BE253" s="241" t="s">
        <v>3325</v>
      </c>
      <c r="BF253" s="241" t="s">
        <v>3325</v>
      </c>
      <c r="BG253" s="241">
        <v>1</v>
      </c>
      <c r="BH253" s="241">
        <v>2</v>
      </c>
      <c r="BI253" s="241"/>
      <c r="BJ253" s="242"/>
      <c r="BK253" s="243" t="s">
        <v>3325</v>
      </c>
      <c r="BL253" s="243"/>
      <c r="BM253" s="243" t="s">
        <v>3325</v>
      </c>
      <c r="BN253" s="243" t="s">
        <v>3325</v>
      </c>
      <c r="BO253" s="243"/>
      <c r="BP253" s="243"/>
      <c r="BQ253" s="242"/>
      <c r="BR253" s="244" t="s">
        <v>3468</v>
      </c>
      <c r="BS253" s="243" t="s">
        <v>3325</v>
      </c>
      <c r="BT253" s="243" t="s">
        <v>3325</v>
      </c>
      <c r="BU253" s="243"/>
      <c r="BV253" s="243"/>
      <c r="BW253" s="243"/>
      <c r="BX253" s="243" t="s">
        <v>3325</v>
      </c>
      <c r="BY253" s="243"/>
      <c r="BZ253" s="243"/>
      <c r="CA253" s="243"/>
      <c r="CB253" s="243"/>
      <c r="CC253" s="243" t="s">
        <v>3325</v>
      </c>
      <c r="CD253" s="243" t="s">
        <v>3325</v>
      </c>
      <c r="CE253" s="243"/>
      <c r="CF253" s="245"/>
      <c r="CG253" s="246"/>
      <c r="CH253" s="242"/>
      <c r="CI253" s="35"/>
      <c r="CJ253" s="35"/>
      <c r="CK253" s="35"/>
      <c r="CL253" s="35"/>
      <c r="CM253" s="35"/>
    </row>
    <row r="254" customFormat="1" customHeight="1" spans="1:91">
      <c r="A254" s="3">
        <f t="shared" si="49"/>
        <v>253</v>
      </c>
      <c r="B254" s="155" t="str">
        <f t="shared" si="50"/>
        <v>370826197502083233</v>
      </c>
      <c r="C254" s="230" t="s">
        <v>3311</v>
      </c>
      <c r="D254" s="230" t="s">
        <v>3392</v>
      </c>
      <c r="E254" s="230" t="s">
        <v>1821</v>
      </c>
      <c r="F254" s="3" t="s">
        <v>987</v>
      </c>
      <c r="G254" s="198">
        <v>0</v>
      </c>
      <c r="H254" s="198">
        <v>0</v>
      </c>
      <c r="I254" s="198">
        <f t="shared" si="51"/>
        <v>0</v>
      </c>
      <c r="J254" s="4" t="s">
        <v>782</v>
      </c>
      <c r="K254" s="4" t="s">
        <v>4370</v>
      </c>
      <c r="L254" s="6"/>
      <c r="M254" s="4"/>
      <c r="N254" s="4"/>
      <c r="O254" s="4"/>
      <c r="P254" s="4"/>
      <c r="Q254" s="4"/>
      <c r="R254" s="231" t="s">
        <v>312</v>
      </c>
      <c r="S254" s="3"/>
      <c r="T254" s="3" t="s">
        <v>3314</v>
      </c>
      <c r="U254" s="232">
        <v>42958</v>
      </c>
      <c r="V254" s="233">
        <f ca="1" t="shared" si="52"/>
        <v>8.9</v>
      </c>
      <c r="W254" s="230" t="s">
        <v>3336</v>
      </c>
      <c r="X254" s="234" t="str">
        <f t="shared" si="53"/>
        <v>男</v>
      </c>
      <c r="Y254" s="3" t="s">
        <v>3316</v>
      </c>
      <c r="Z254" s="232" t="str">
        <f t="shared" si="54"/>
        <v>1975-02-08</v>
      </c>
      <c r="AA254" s="235" t="s">
        <v>4377</v>
      </c>
      <c r="AB254" s="3" t="s">
        <v>988</v>
      </c>
      <c r="AC254" s="4" t="s">
        <v>3471</v>
      </c>
      <c r="AD254" s="247">
        <v>46665</v>
      </c>
      <c r="AE254" s="234">
        <f ca="1" t="shared" si="55"/>
        <v>51</v>
      </c>
      <c r="AF254" s="3" t="s">
        <v>3389</v>
      </c>
      <c r="AG254" s="3" t="s">
        <v>3381</v>
      </c>
      <c r="AH254" s="3">
        <v>175</v>
      </c>
      <c r="AI254" s="230" t="s">
        <v>3528</v>
      </c>
      <c r="AJ254" s="3" t="s">
        <v>253</v>
      </c>
      <c r="AK254" s="230">
        <v>15149696408</v>
      </c>
      <c r="AL254" s="230">
        <v>13563702962</v>
      </c>
      <c r="AM254" s="236" t="s">
        <v>3518</v>
      </c>
      <c r="AN254" s="237">
        <v>34121</v>
      </c>
      <c r="AO254" s="236" t="s">
        <v>4378</v>
      </c>
      <c r="AP254" s="236" t="s">
        <v>253</v>
      </c>
      <c r="AQ254" s="238"/>
      <c r="AR254" s="238"/>
      <c r="AS254" s="238"/>
      <c r="AT254" s="238"/>
      <c r="AU254" s="239"/>
      <c r="AV254" s="240">
        <v>42958</v>
      </c>
      <c r="AW254" s="240">
        <v>43018</v>
      </c>
      <c r="AX254" s="241" t="s">
        <v>3324</v>
      </c>
      <c r="AY254" s="241" t="s">
        <v>3311</v>
      </c>
      <c r="AZ254" s="232">
        <v>44835</v>
      </c>
      <c r="BA254" s="232">
        <v>45565</v>
      </c>
      <c r="BB254" s="241">
        <v>2</v>
      </c>
      <c r="BC254" s="241" t="s">
        <v>3325</v>
      </c>
      <c r="BD254" s="241" t="s">
        <v>3325</v>
      </c>
      <c r="BE254" s="241" t="s">
        <v>3325</v>
      </c>
      <c r="BF254" s="241" t="s">
        <v>3325</v>
      </c>
      <c r="BG254" s="241">
        <v>1</v>
      </c>
      <c r="BH254" s="241">
        <v>2</v>
      </c>
      <c r="BI254" s="241"/>
      <c r="BJ254" s="242"/>
      <c r="BK254" s="243" t="s">
        <v>3325</v>
      </c>
      <c r="BL254" s="243"/>
      <c r="BM254" s="243"/>
      <c r="BN254" s="243" t="s">
        <v>3325</v>
      </c>
      <c r="BO254" s="243"/>
      <c r="BP254" s="243"/>
      <c r="BQ254" s="242"/>
      <c r="BR254" s="244" t="s">
        <v>3468</v>
      </c>
      <c r="BS254" s="243" t="s">
        <v>3325</v>
      </c>
      <c r="BT254" s="243" t="s">
        <v>3325</v>
      </c>
      <c r="BU254" s="243"/>
      <c r="BV254" s="243"/>
      <c r="BW254" s="243" t="s">
        <v>3325</v>
      </c>
      <c r="BX254" s="243" t="s">
        <v>3325</v>
      </c>
      <c r="BY254" s="243"/>
      <c r="BZ254" s="243"/>
      <c r="CA254" s="243"/>
      <c r="CB254" s="243"/>
      <c r="CC254" s="243" t="s">
        <v>3325</v>
      </c>
      <c r="CD254" s="243"/>
      <c r="CE254" s="243"/>
      <c r="CF254" s="245"/>
      <c r="CG254" s="246"/>
      <c r="CH254" s="242"/>
      <c r="CI254" s="35"/>
      <c r="CJ254" s="35"/>
      <c r="CK254" s="35"/>
      <c r="CL254" s="35"/>
      <c r="CM254" s="35"/>
    </row>
    <row r="255" customFormat="1" customHeight="1" spans="1:91">
      <c r="A255" s="3">
        <f t="shared" si="49"/>
        <v>254</v>
      </c>
      <c r="B255" s="155" t="str">
        <f t="shared" si="50"/>
        <v>150430197302260233</v>
      </c>
      <c r="C255" s="230" t="s">
        <v>3311</v>
      </c>
      <c r="D255" s="230" t="s">
        <v>3392</v>
      </c>
      <c r="E255" s="230" t="s">
        <v>1818</v>
      </c>
      <c r="F255" s="3" t="s">
        <v>990</v>
      </c>
      <c r="G255" s="198">
        <v>0</v>
      </c>
      <c r="H255" s="198">
        <v>0</v>
      </c>
      <c r="I255" s="198">
        <f t="shared" si="51"/>
        <v>0</v>
      </c>
      <c r="J255" s="4" t="s">
        <v>782</v>
      </c>
      <c r="K255" s="4" t="s">
        <v>4379</v>
      </c>
      <c r="L255" s="6"/>
      <c r="M255" s="4"/>
      <c r="N255" s="4"/>
      <c r="O255" s="4"/>
      <c r="P255" s="4"/>
      <c r="Q255" s="4"/>
      <c r="R255" s="231" t="s">
        <v>312</v>
      </c>
      <c r="S255" s="3"/>
      <c r="T255" s="3" t="s">
        <v>3314</v>
      </c>
      <c r="U255" s="232">
        <v>41374</v>
      </c>
      <c r="V255" s="233">
        <f ca="1" t="shared" si="52"/>
        <v>13.2</v>
      </c>
      <c r="W255" s="230" t="s">
        <v>3336</v>
      </c>
      <c r="X255" s="234" t="str">
        <f t="shared" si="53"/>
        <v>男</v>
      </c>
      <c r="Y255" s="3" t="s">
        <v>3316</v>
      </c>
      <c r="Z255" s="232" t="str">
        <f t="shared" si="54"/>
        <v>1973-02-26</v>
      </c>
      <c r="AA255" s="235" t="s">
        <v>4380</v>
      </c>
      <c r="AB255" s="3" t="s">
        <v>991</v>
      </c>
      <c r="AC255" s="4" t="s">
        <v>4381</v>
      </c>
      <c r="AD255" s="247">
        <v>49770</v>
      </c>
      <c r="AE255" s="234">
        <f ca="1" t="shared" si="55"/>
        <v>53</v>
      </c>
      <c r="AF255" s="3" t="s">
        <v>3389</v>
      </c>
      <c r="AG255" s="3" t="s">
        <v>3381</v>
      </c>
      <c r="AH255" s="3">
        <v>175</v>
      </c>
      <c r="AI255" s="230" t="s">
        <v>253</v>
      </c>
      <c r="AJ255" s="3" t="s">
        <v>253</v>
      </c>
      <c r="AK255" s="230">
        <v>18248189980</v>
      </c>
      <c r="AL255" s="230">
        <v>13190905079</v>
      </c>
      <c r="AM255" s="236" t="s">
        <v>3518</v>
      </c>
      <c r="AN255" s="237">
        <v>34151</v>
      </c>
      <c r="AO255" s="236" t="s">
        <v>4382</v>
      </c>
      <c r="AP255" s="236" t="s">
        <v>253</v>
      </c>
      <c r="AQ255" s="238"/>
      <c r="AR255" s="238" t="s">
        <v>3588</v>
      </c>
      <c r="AS255" s="238"/>
      <c r="AT255" s="238"/>
      <c r="AU255" s="239"/>
      <c r="AV255" s="240">
        <v>41374</v>
      </c>
      <c r="AW255" s="240">
        <v>41435</v>
      </c>
      <c r="AX255" s="241" t="s">
        <v>3324</v>
      </c>
      <c r="AY255" s="241" t="s">
        <v>3311</v>
      </c>
      <c r="AZ255" s="232">
        <v>44743</v>
      </c>
      <c r="BA255" s="232">
        <v>45473</v>
      </c>
      <c r="BB255" s="241">
        <v>2</v>
      </c>
      <c r="BC255" s="241" t="s">
        <v>3325</v>
      </c>
      <c r="BD255" s="241" t="s">
        <v>3325</v>
      </c>
      <c r="BE255" s="241" t="s">
        <v>3325</v>
      </c>
      <c r="BF255" s="241" t="s">
        <v>3325</v>
      </c>
      <c r="BG255" s="241">
        <v>2</v>
      </c>
      <c r="BH255" s="241">
        <v>4</v>
      </c>
      <c r="BI255" s="241"/>
      <c r="BJ255" s="242"/>
      <c r="BK255" s="243" t="s">
        <v>3325</v>
      </c>
      <c r="BL255" s="243"/>
      <c r="BM255" s="243" t="s">
        <v>3325</v>
      </c>
      <c r="BN255" s="243" t="s">
        <v>3325</v>
      </c>
      <c r="BO255" s="243"/>
      <c r="BP255" s="243"/>
      <c r="BQ255" s="242"/>
      <c r="BR255" s="244" t="s">
        <v>3406</v>
      </c>
      <c r="BS255" s="243" t="s">
        <v>3325</v>
      </c>
      <c r="BT255" s="243" t="s">
        <v>3325</v>
      </c>
      <c r="BU255" s="243"/>
      <c r="BV255" s="243"/>
      <c r="BW255" s="243"/>
      <c r="BX255" s="243" t="s">
        <v>3325</v>
      </c>
      <c r="BY255" s="243"/>
      <c r="BZ255" s="243"/>
      <c r="CA255" s="243"/>
      <c r="CB255" s="243"/>
      <c r="CC255" s="243" t="s">
        <v>3325</v>
      </c>
      <c r="CD255" s="243"/>
      <c r="CE255" s="243"/>
      <c r="CF255" s="245"/>
      <c r="CG255" s="246" t="s">
        <v>3636</v>
      </c>
      <c r="CH255" s="242"/>
      <c r="CI255" s="35"/>
      <c r="CJ255" s="35"/>
      <c r="CK255" s="35"/>
      <c r="CL255" s="35"/>
      <c r="CM255" s="35"/>
    </row>
    <row r="256" customFormat="1" customHeight="1" spans="1:91">
      <c r="A256" s="3">
        <f t="shared" si="49"/>
        <v>255</v>
      </c>
      <c r="B256" s="155" t="str">
        <f t="shared" si="50"/>
        <v>21122119760918153X</v>
      </c>
      <c r="C256" s="230" t="s">
        <v>3311</v>
      </c>
      <c r="D256" s="230" t="s">
        <v>3392</v>
      </c>
      <c r="E256" s="230" t="s">
        <v>1723</v>
      </c>
      <c r="F256" s="3" t="s">
        <v>993</v>
      </c>
      <c r="G256" s="198">
        <v>0</v>
      </c>
      <c r="H256" s="198">
        <v>0</v>
      </c>
      <c r="I256" s="198">
        <f t="shared" si="51"/>
        <v>0</v>
      </c>
      <c r="J256" s="4" t="s">
        <v>782</v>
      </c>
      <c r="K256" s="4" t="s">
        <v>4379</v>
      </c>
      <c r="L256" s="6"/>
      <c r="M256" s="4"/>
      <c r="N256" s="4"/>
      <c r="O256" s="4"/>
      <c r="P256" s="4"/>
      <c r="Q256" s="4"/>
      <c r="R256" s="231" t="s">
        <v>312</v>
      </c>
      <c r="S256" s="3"/>
      <c r="T256" s="3" t="s">
        <v>3314</v>
      </c>
      <c r="U256" s="232">
        <v>41462</v>
      </c>
      <c r="V256" s="233">
        <f ca="1" t="shared" si="52"/>
        <v>13</v>
      </c>
      <c r="W256" s="230" t="s">
        <v>3336</v>
      </c>
      <c r="X256" s="234" t="str">
        <f t="shared" si="53"/>
        <v>男</v>
      </c>
      <c r="Y256" s="3" t="s">
        <v>3316</v>
      </c>
      <c r="Z256" s="232" t="str">
        <f t="shared" si="54"/>
        <v>1976-09-18</v>
      </c>
      <c r="AA256" s="235" t="s">
        <v>4383</v>
      </c>
      <c r="AB256" s="3" t="s">
        <v>994</v>
      </c>
      <c r="AC256" s="4" t="s">
        <v>3581</v>
      </c>
      <c r="AD256" s="247">
        <v>46012</v>
      </c>
      <c r="AE256" s="234">
        <f ca="1" t="shared" si="55"/>
        <v>50</v>
      </c>
      <c r="AF256" s="3" t="s">
        <v>3389</v>
      </c>
      <c r="AG256" s="3" t="s">
        <v>3381</v>
      </c>
      <c r="AH256" s="3">
        <v>168</v>
      </c>
      <c r="AI256" s="230" t="s">
        <v>253</v>
      </c>
      <c r="AJ256" s="3" t="s">
        <v>253</v>
      </c>
      <c r="AK256" s="230">
        <v>15847309984</v>
      </c>
      <c r="AL256" s="230">
        <v>13470128073</v>
      </c>
      <c r="AM256" s="236" t="s">
        <v>3518</v>
      </c>
      <c r="AN256" s="237">
        <v>36708</v>
      </c>
      <c r="AO256" s="236" t="s">
        <v>4384</v>
      </c>
      <c r="AP256" s="236" t="s">
        <v>253</v>
      </c>
      <c r="AQ256" s="238"/>
      <c r="AR256" s="238" t="s">
        <v>3913</v>
      </c>
      <c r="AS256" s="238"/>
      <c r="AT256" s="238"/>
      <c r="AU256" s="239"/>
      <c r="AV256" s="240">
        <v>41462</v>
      </c>
      <c r="AW256" s="240">
        <v>41524</v>
      </c>
      <c r="AX256" s="241" t="s">
        <v>3324</v>
      </c>
      <c r="AY256" s="241" t="s">
        <v>3311</v>
      </c>
      <c r="AZ256" s="232">
        <v>44835</v>
      </c>
      <c r="BA256" s="232">
        <v>45565</v>
      </c>
      <c r="BB256" s="241">
        <v>2</v>
      </c>
      <c r="BC256" s="241" t="s">
        <v>3325</v>
      </c>
      <c r="BD256" s="241" t="s">
        <v>3325</v>
      </c>
      <c r="BE256" s="241" t="s">
        <v>3325</v>
      </c>
      <c r="BF256" s="241" t="s">
        <v>3325</v>
      </c>
      <c r="BG256" s="241">
        <v>2</v>
      </c>
      <c r="BH256" s="241">
        <v>4</v>
      </c>
      <c r="BI256" s="241"/>
      <c r="BJ256" s="242"/>
      <c r="BK256" s="243" t="s">
        <v>3325</v>
      </c>
      <c r="BL256" s="243"/>
      <c r="BM256" s="243" t="s">
        <v>3325</v>
      </c>
      <c r="BN256" s="243" t="s">
        <v>3325</v>
      </c>
      <c r="BO256" s="243"/>
      <c r="BP256" s="243"/>
      <c r="BQ256" s="242"/>
      <c r="BR256" s="244" t="s">
        <v>3533</v>
      </c>
      <c r="BS256" s="243" t="s">
        <v>3325</v>
      </c>
      <c r="BT256" s="243" t="s">
        <v>3325</v>
      </c>
      <c r="BU256" s="243"/>
      <c r="BV256" s="243"/>
      <c r="BW256" s="243"/>
      <c r="BX256" s="243" t="s">
        <v>3325</v>
      </c>
      <c r="BY256" s="243"/>
      <c r="BZ256" s="243"/>
      <c r="CA256" s="243"/>
      <c r="CB256" s="243"/>
      <c r="CC256" s="243" t="s">
        <v>3325</v>
      </c>
      <c r="CD256" s="243"/>
      <c r="CE256" s="243"/>
      <c r="CF256" s="245"/>
      <c r="CG256" s="246"/>
      <c r="CH256" s="242"/>
      <c r="CI256" s="35"/>
      <c r="CJ256" s="35"/>
      <c r="CK256" s="35"/>
      <c r="CL256" s="35"/>
      <c r="CM256" s="35"/>
    </row>
    <row r="257" customFormat="1" customHeight="1" spans="1:91">
      <c r="A257" s="3">
        <f t="shared" si="49"/>
        <v>256</v>
      </c>
      <c r="B257" s="155" t="str">
        <f t="shared" si="50"/>
        <v>211223197211261217</v>
      </c>
      <c r="C257" s="230" t="s">
        <v>3311</v>
      </c>
      <c r="D257" s="230" t="s">
        <v>3392</v>
      </c>
      <c r="E257" s="230" t="s">
        <v>1786</v>
      </c>
      <c r="F257" s="3" t="s">
        <v>996</v>
      </c>
      <c r="G257" s="198">
        <v>0</v>
      </c>
      <c r="H257" s="198">
        <v>0</v>
      </c>
      <c r="I257" s="198">
        <f t="shared" si="51"/>
        <v>0</v>
      </c>
      <c r="J257" s="4" t="s">
        <v>782</v>
      </c>
      <c r="K257" s="4" t="s">
        <v>4379</v>
      </c>
      <c r="L257" s="6"/>
      <c r="M257" s="4"/>
      <c r="N257" s="4"/>
      <c r="O257" s="4"/>
      <c r="P257" s="4"/>
      <c r="Q257" s="4"/>
      <c r="R257" s="231" t="s">
        <v>312</v>
      </c>
      <c r="S257" s="3"/>
      <c r="T257" s="3" t="s">
        <v>3314</v>
      </c>
      <c r="U257" s="232">
        <v>42681</v>
      </c>
      <c r="V257" s="233">
        <f ca="1" t="shared" si="52"/>
        <v>9.7</v>
      </c>
      <c r="W257" s="230" t="s">
        <v>3336</v>
      </c>
      <c r="X257" s="234" t="str">
        <f t="shared" si="53"/>
        <v>男</v>
      </c>
      <c r="Y257" s="3" t="s">
        <v>3316</v>
      </c>
      <c r="Z257" s="232" t="str">
        <f t="shared" si="54"/>
        <v>1972-11-26</v>
      </c>
      <c r="AA257" s="235" t="s">
        <v>4385</v>
      </c>
      <c r="AB257" s="3" t="s">
        <v>997</v>
      </c>
      <c r="AC257" s="4" t="s">
        <v>4386</v>
      </c>
      <c r="AD257" s="247">
        <v>46009</v>
      </c>
      <c r="AE257" s="234">
        <f ca="1" t="shared" si="55"/>
        <v>54</v>
      </c>
      <c r="AF257" s="3" t="s">
        <v>3389</v>
      </c>
      <c r="AG257" s="3" t="s">
        <v>3381</v>
      </c>
      <c r="AH257" s="3">
        <v>170</v>
      </c>
      <c r="AI257" s="230" t="s">
        <v>3528</v>
      </c>
      <c r="AJ257" s="3" t="s">
        <v>253</v>
      </c>
      <c r="AK257" s="230">
        <v>15049487903</v>
      </c>
      <c r="AL257" s="230">
        <v>15047342753</v>
      </c>
      <c r="AM257" s="236" t="s">
        <v>3518</v>
      </c>
      <c r="AN257" s="237">
        <v>33055</v>
      </c>
      <c r="AO257" s="236" t="s">
        <v>4387</v>
      </c>
      <c r="AP257" s="236" t="s">
        <v>253</v>
      </c>
      <c r="AQ257" s="238"/>
      <c r="AR257" s="238" t="s">
        <v>4376</v>
      </c>
      <c r="AS257" s="238"/>
      <c r="AT257" s="238"/>
      <c r="AU257" s="239"/>
      <c r="AV257" s="240">
        <v>42681</v>
      </c>
      <c r="AW257" s="240">
        <v>42741</v>
      </c>
      <c r="AX257" s="241" t="s">
        <v>3324</v>
      </c>
      <c r="AY257" s="241" t="s">
        <v>3311</v>
      </c>
      <c r="AZ257" s="232">
        <v>44562</v>
      </c>
      <c r="BA257" s="232">
        <v>45291</v>
      </c>
      <c r="BB257" s="241">
        <v>2</v>
      </c>
      <c r="BC257" s="241" t="s">
        <v>3325</v>
      </c>
      <c r="BD257" s="241" t="s">
        <v>3325</v>
      </c>
      <c r="BE257" s="241" t="s">
        <v>3325</v>
      </c>
      <c r="BF257" s="241" t="s">
        <v>3325</v>
      </c>
      <c r="BG257" s="241">
        <v>1</v>
      </c>
      <c r="BH257" s="241">
        <v>2</v>
      </c>
      <c r="BI257" s="241"/>
      <c r="BJ257" s="242"/>
      <c r="BK257" s="243" t="s">
        <v>3325</v>
      </c>
      <c r="BL257" s="243"/>
      <c r="BM257" s="243" t="s">
        <v>3325</v>
      </c>
      <c r="BN257" s="243" t="s">
        <v>3325</v>
      </c>
      <c r="BO257" s="243"/>
      <c r="BP257" s="243"/>
      <c r="BQ257" s="242"/>
      <c r="BR257" s="244" t="s">
        <v>3592</v>
      </c>
      <c r="BS257" s="243" t="s">
        <v>3325</v>
      </c>
      <c r="BT257" s="243" t="s">
        <v>3325</v>
      </c>
      <c r="BU257" s="243"/>
      <c r="BV257" s="243"/>
      <c r="BW257" s="243"/>
      <c r="BX257" s="243"/>
      <c r="BY257" s="243"/>
      <c r="BZ257" s="243"/>
      <c r="CA257" s="243"/>
      <c r="CB257" s="243"/>
      <c r="CC257" s="243" t="s">
        <v>3325</v>
      </c>
      <c r="CD257" s="243"/>
      <c r="CE257" s="243"/>
      <c r="CF257" s="245"/>
      <c r="CG257" s="246"/>
      <c r="CH257" s="242"/>
      <c r="CI257" s="35"/>
      <c r="CJ257" s="35"/>
      <c r="CK257" s="35"/>
      <c r="CL257" s="35"/>
      <c r="CM257" s="35"/>
    </row>
    <row r="258" customFormat="1" customHeight="1" spans="1:91">
      <c r="A258" s="3">
        <f t="shared" ref="A258:A321" si="56">IF(B258="","",ROW()-1)</f>
        <v>257</v>
      </c>
      <c r="B258" s="155" t="str">
        <f t="shared" ref="B258:B321" si="57">IF(AB258="","",AB258)</f>
        <v>140524197601212035</v>
      </c>
      <c r="C258" s="230" t="s">
        <v>3311</v>
      </c>
      <c r="D258" s="230" t="s">
        <v>3392</v>
      </c>
      <c r="E258" s="230" t="s">
        <v>1804</v>
      </c>
      <c r="F258" s="3" t="s">
        <v>999</v>
      </c>
      <c r="G258" s="198">
        <v>0</v>
      </c>
      <c r="H258" s="198">
        <v>0</v>
      </c>
      <c r="I258" s="198">
        <f t="shared" ref="I258:I321" si="58">G258+H258</f>
        <v>0</v>
      </c>
      <c r="J258" s="4" t="s">
        <v>782</v>
      </c>
      <c r="K258" s="4" t="s">
        <v>4379</v>
      </c>
      <c r="L258" s="6"/>
      <c r="M258" s="4"/>
      <c r="N258" s="4"/>
      <c r="O258" s="4"/>
      <c r="P258" s="4"/>
      <c r="Q258" s="4"/>
      <c r="R258" s="231" t="s">
        <v>312</v>
      </c>
      <c r="S258" s="3"/>
      <c r="T258" s="3" t="s">
        <v>3314</v>
      </c>
      <c r="U258" s="232">
        <v>42962</v>
      </c>
      <c r="V258" s="233">
        <f ca="1" t="shared" si="52"/>
        <v>8.9</v>
      </c>
      <c r="W258" s="230" t="s">
        <v>3336</v>
      </c>
      <c r="X258" s="234" t="str">
        <f t="shared" si="53"/>
        <v>男</v>
      </c>
      <c r="Y258" s="3" t="s">
        <v>3316</v>
      </c>
      <c r="Z258" s="232" t="str">
        <f t="shared" si="54"/>
        <v>1976-01-21</v>
      </c>
      <c r="AA258" s="235" t="s">
        <v>4388</v>
      </c>
      <c r="AB258" s="3" t="s">
        <v>1000</v>
      </c>
      <c r="AC258" s="4" t="s">
        <v>4389</v>
      </c>
      <c r="AD258" s="247">
        <v>46213</v>
      </c>
      <c r="AE258" s="234">
        <f ca="1" t="shared" si="55"/>
        <v>50</v>
      </c>
      <c r="AF258" s="3" t="s">
        <v>3389</v>
      </c>
      <c r="AG258" s="3" t="s">
        <v>3381</v>
      </c>
      <c r="AH258" s="3">
        <v>170</v>
      </c>
      <c r="AI258" s="230" t="s">
        <v>253</v>
      </c>
      <c r="AJ258" s="3" t="s">
        <v>3422</v>
      </c>
      <c r="AK258" s="230">
        <v>18434102329</v>
      </c>
      <c r="AL258" s="230">
        <v>18735622087</v>
      </c>
      <c r="AM258" s="236" t="s">
        <v>3518</v>
      </c>
      <c r="AN258" s="237">
        <v>35246</v>
      </c>
      <c r="AO258" s="236" t="s">
        <v>4390</v>
      </c>
      <c r="AP258" s="236" t="s">
        <v>253</v>
      </c>
      <c r="AQ258" s="238"/>
      <c r="AR258" s="238" t="s">
        <v>3913</v>
      </c>
      <c r="AS258" s="238"/>
      <c r="AT258" s="238"/>
      <c r="AU258" s="239"/>
      <c r="AV258" s="240">
        <v>42962</v>
      </c>
      <c r="AW258" s="240">
        <v>43022</v>
      </c>
      <c r="AX258" s="241" t="s">
        <v>3324</v>
      </c>
      <c r="AY258" s="241" t="s">
        <v>3311</v>
      </c>
      <c r="AZ258" s="232">
        <v>44835</v>
      </c>
      <c r="BA258" s="232">
        <v>45565</v>
      </c>
      <c r="BB258" s="241">
        <v>2</v>
      </c>
      <c r="BC258" s="241" t="s">
        <v>3325</v>
      </c>
      <c r="BD258" s="241" t="s">
        <v>3325</v>
      </c>
      <c r="BE258" s="241" t="s">
        <v>3325</v>
      </c>
      <c r="BF258" s="241" t="s">
        <v>3325</v>
      </c>
      <c r="BG258" s="241">
        <v>2</v>
      </c>
      <c r="BH258" s="241">
        <v>3</v>
      </c>
      <c r="BI258" s="241"/>
      <c r="BJ258" s="242"/>
      <c r="BK258" s="243" t="s">
        <v>3325</v>
      </c>
      <c r="BL258" s="243"/>
      <c r="BM258" s="243" t="s">
        <v>3325</v>
      </c>
      <c r="BN258" s="243" t="s">
        <v>3325</v>
      </c>
      <c r="BO258" s="243"/>
      <c r="BP258" s="243"/>
      <c r="BQ258" s="242"/>
      <c r="BR258" s="244" t="s">
        <v>3468</v>
      </c>
      <c r="BS258" s="243" t="s">
        <v>3325</v>
      </c>
      <c r="BT258" s="243" t="s">
        <v>3325</v>
      </c>
      <c r="BU258" s="243"/>
      <c r="BV258" s="243"/>
      <c r="BW258" s="243" t="s">
        <v>3325</v>
      </c>
      <c r="BX258" s="243" t="s">
        <v>3325</v>
      </c>
      <c r="BY258" s="243"/>
      <c r="BZ258" s="243"/>
      <c r="CA258" s="243"/>
      <c r="CB258" s="243"/>
      <c r="CC258" s="243" t="s">
        <v>3325</v>
      </c>
      <c r="CD258" s="243"/>
      <c r="CE258" s="243"/>
      <c r="CF258" s="245"/>
      <c r="CG258" s="246"/>
      <c r="CH258" s="242"/>
      <c r="CI258" s="35"/>
      <c r="CJ258" s="35"/>
      <c r="CK258" s="35"/>
      <c r="CL258" s="35"/>
      <c r="CM258" s="35"/>
    </row>
    <row r="259" customFormat="1" customHeight="1" spans="1:91">
      <c r="A259" s="3">
        <f t="shared" si="56"/>
        <v>258</v>
      </c>
      <c r="B259" s="155" t="str">
        <f t="shared" si="57"/>
        <v>622723197709080418</v>
      </c>
      <c r="C259" s="230" t="s">
        <v>3311</v>
      </c>
      <c r="D259" s="230" t="s">
        <v>3392</v>
      </c>
      <c r="E259" s="230" t="s">
        <v>1704</v>
      </c>
      <c r="F259" s="3" t="s">
        <v>1002</v>
      </c>
      <c r="G259" s="198">
        <v>0</v>
      </c>
      <c r="H259" s="198">
        <v>0</v>
      </c>
      <c r="I259" s="198">
        <f t="shared" si="58"/>
        <v>0</v>
      </c>
      <c r="J259" s="4" t="s">
        <v>782</v>
      </c>
      <c r="K259" s="4" t="s">
        <v>4379</v>
      </c>
      <c r="L259" s="6"/>
      <c r="M259" s="4"/>
      <c r="N259" s="4"/>
      <c r="O259" s="4"/>
      <c r="P259" s="4"/>
      <c r="Q259" s="4"/>
      <c r="R259" s="231" t="s">
        <v>312</v>
      </c>
      <c r="S259" s="3"/>
      <c r="T259" s="3" t="s">
        <v>3314</v>
      </c>
      <c r="U259" s="232">
        <v>43202</v>
      </c>
      <c r="V259" s="233">
        <f ca="1" t="shared" si="52"/>
        <v>8.2</v>
      </c>
      <c r="W259" s="230" t="s">
        <v>3336</v>
      </c>
      <c r="X259" s="234" t="str">
        <f t="shared" si="53"/>
        <v>男</v>
      </c>
      <c r="Y259" s="3" t="s">
        <v>3316</v>
      </c>
      <c r="Z259" s="232" t="str">
        <f t="shared" si="54"/>
        <v>1977-09-08</v>
      </c>
      <c r="AA259" s="235" t="s">
        <v>4391</v>
      </c>
      <c r="AB259" s="3" t="s">
        <v>1003</v>
      </c>
      <c r="AC259" s="4" t="s">
        <v>4392</v>
      </c>
      <c r="AD259" s="247">
        <v>48777</v>
      </c>
      <c r="AE259" s="234">
        <f ca="1" t="shared" si="55"/>
        <v>49</v>
      </c>
      <c r="AF259" s="3" t="s">
        <v>3389</v>
      </c>
      <c r="AG259" s="3" t="s">
        <v>3381</v>
      </c>
      <c r="AH259" s="3">
        <v>183</v>
      </c>
      <c r="AI259" s="230" t="s">
        <v>3382</v>
      </c>
      <c r="AJ259" s="3" t="s">
        <v>253</v>
      </c>
      <c r="AK259" s="230">
        <v>15847376728</v>
      </c>
      <c r="AL259" s="230">
        <v>18794620658</v>
      </c>
      <c r="AM259" s="236" t="s">
        <v>3488</v>
      </c>
      <c r="AN259" s="237">
        <v>44774</v>
      </c>
      <c r="AO259" s="236" t="s">
        <v>3496</v>
      </c>
      <c r="AP259" s="236" t="s">
        <v>3497</v>
      </c>
      <c r="AQ259" s="238"/>
      <c r="AR259" s="238" t="s">
        <v>3913</v>
      </c>
      <c r="AS259" s="238"/>
      <c r="AT259" s="238"/>
      <c r="AU259" s="239"/>
      <c r="AV259" s="240">
        <v>43202</v>
      </c>
      <c r="AW259" s="240">
        <v>43262</v>
      </c>
      <c r="AX259" s="241" t="s">
        <v>3324</v>
      </c>
      <c r="AY259" s="241" t="s">
        <v>3311</v>
      </c>
      <c r="AZ259" s="232">
        <v>44378</v>
      </c>
      <c r="BA259" s="232">
        <v>45107</v>
      </c>
      <c r="BB259" s="241">
        <v>2</v>
      </c>
      <c r="BC259" s="241" t="s">
        <v>3325</v>
      </c>
      <c r="BD259" s="241" t="s">
        <v>3325</v>
      </c>
      <c r="BE259" s="241" t="s">
        <v>3325</v>
      </c>
      <c r="BF259" s="241" t="s">
        <v>3325</v>
      </c>
      <c r="BG259" s="241">
        <v>1</v>
      </c>
      <c r="BH259" s="241">
        <v>2</v>
      </c>
      <c r="BI259" s="241"/>
      <c r="BJ259" s="242"/>
      <c r="BK259" s="243" t="s">
        <v>3325</v>
      </c>
      <c r="BL259" s="243"/>
      <c r="BM259" s="243" t="s">
        <v>3325</v>
      </c>
      <c r="BN259" s="243" t="s">
        <v>3325</v>
      </c>
      <c r="BO259" s="243"/>
      <c r="BP259" s="243"/>
      <c r="BQ259" s="242"/>
      <c r="BR259" s="244" t="s">
        <v>3507</v>
      </c>
      <c r="BS259" s="243" t="s">
        <v>3325</v>
      </c>
      <c r="BT259" s="243" t="s">
        <v>3325</v>
      </c>
      <c r="BU259" s="243"/>
      <c r="BV259" s="243"/>
      <c r="BW259" s="243" t="s">
        <v>3325</v>
      </c>
      <c r="BX259" s="243"/>
      <c r="BY259" s="243"/>
      <c r="BZ259" s="243" t="s">
        <v>3325</v>
      </c>
      <c r="CA259" s="243"/>
      <c r="CB259" s="243"/>
      <c r="CC259" s="243" t="s">
        <v>3325</v>
      </c>
      <c r="CD259" s="243"/>
      <c r="CE259" s="243"/>
      <c r="CF259" s="245"/>
      <c r="CG259" s="246"/>
      <c r="CH259" s="242"/>
      <c r="CI259" s="35"/>
      <c r="CJ259" s="35"/>
      <c r="CK259" s="35"/>
      <c r="CL259" s="35"/>
      <c r="CM259" s="35"/>
    </row>
    <row r="260" customFormat="1" customHeight="1" spans="1:91">
      <c r="A260" s="3">
        <f t="shared" si="56"/>
        <v>259</v>
      </c>
      <c r="B260" s="483" t="str">
        <f t="shared" si="57"/>
        <v>130521198910126011</v>
      </c>
      <c r="C260" s="230" t="s">
        <v>3311</v>
      </c>
      <c r="D260" s="230" t="s">
        <v>3392</v>
      </c>
      <c r="E260" s="230" t="s">
        <v>4393</v>
      </c>
      <c r="F260" s="3" t="s">
        <v>1005</v>
      </c>
      <c r="G260" s="198"/>
      <c r="H260" s="198"/>
      <c r="I260" s="198">
        <f t="shared" si="58"/>
        <v>0</v>
      </c>
      <c r="J260" s="4" t="s">
        <v>782</v>
      </c>
      <c r="K260" s="4" t="s">
        <v>4379</v>
      </c>
      <c r="L260" s="6"/>
      <c r="M260" s="4"/>
      <c r="N260" s="4"/>
      <c r="O260" s="4"/>
      <c r="P260" s="4"/>
      <c r="Q260" s="4"/>
      <c r="R260" s="231" t="s">
        <v>312</v>
      </c>
      <c r="S260" s="3"/>
      <c r="T260" s="3" t="s">
        <v>3314</v>
      </c>
      <c r="U260" s="232">
        <v>44603</v>
      </c>
      <c r="V260" s="233">
        <f ca="1" t="shared" si="52"/>
        <v>4.4</v>
      </c>
      <c r="W260" s="230" t="s">
        <v>3336</v>
      </c>
      <c r="X260" s="234" t="str">
        <f t="shared" si="53"/>
        <v>男</v>
      </c>
      <c r="Y260" s="3" t="s">
        <v>3316</v>
      </c>
      <c r="Z260" s="232" t="str">
        <f t="shared" si="54"/>
        <v>1989-10-12</v>
      </c>
      <c r="AA260" s="235" t="s">
        <v>4394</v>
      </c>
      <c r="AB260" s="476" t="s">
        <v>1006</v>
      </c>
      <c r="AC260" s="4" t="s">
        <v>4052</v>
      </c>
      <c r="AD260" s="247">
        <v>51550</v>
      </c>
      <c r="AE260" s="234">
        <f ca="1" t="shared" si="55"/>
        <v>37</v>
      </c>
      <c r="AF260" s="3" t="s">
        <v>3389</v>
      </c>
      <c r="AG260" s="3" t="s">
        <v>3381</v>
      </c>
      <c r="AH260" s="3">
        <v>180</v>
      </c>
      <c r="AI260" s="230" t="s">
        <v>3528</v>
      </c>
      <c r="AJ260" s="3" t="s">
        <v>3438</v>
      </c>
      <c r="AK260" s="230">
        <v>18713983275</v>
      </c>
      <c r="AL260" s="230">
        <v>15933094112</v>
      </c>
      <c r="AM260" s="236" t="s">
        <v>3488</v>
      </c>
      <c r="AN260" s="237">
        <v>44166</v>
      </c>
      <c r="AO260" s="236" t="s">
        <v>4395</v>
      </c>
      <c r="AP260" s="236" t="s">
        <v>3875</v>
      </c>
      <c r="AQ260" s="238"/>
      <c r="AR260" s="238" t="s">
        <v>3913</v>
      </c>
      <c r="AS260" s="238"/>
      <c r="AT260" s="238"/>
      <c r="AU260" s="239"/>
      <c r="AV260" s="240">
        <v>44603</v>
      </c>
      <c r="AW260" s="240">
        <v>44661</v>
      </c>
      <c r="AX260" s="241" t="s">
        <v>3324</v>
      </c>
      <c r="AY260" s="241" t="s">
        <v>3311</v>
      </c>
      <c r="AZ260" s="232">
        <v>44603</v>
      </c>
      <c r="BA260" s="232">
        <v>45747</v>
      </c>
      <c r="BB260" s="241">
        <v>2</v>
      </c>
      <c r="BC260" s="241" t="s">
        <v>3325</v>
      </c>
      <c r="BD260" s="241" t="s">
        <v>3325</v>
      </c>
      <c r="BE260" s="241" t="s">
        <v>3325</v>
      </c>
      <c r="BF260" s="241" t="s">
        <v>3325</v>
      </c>
      <c r="BG260" s="241">
        <v>0</v>
      </c>
      <c r="BH260" s="241">
        <v>0</v>
      </c>
      <c r="BI260" s="241"/>
      <c r="BJ260" s="242"/>
      <c r="BK260" s="243" t="s">
        <v>3325</v>
      </c>
      <c r="BL260" s="243"/>
      <c r="BM260" s="243" t="s">
        <v>3325</v>
      </c>
      <c r="BN260" s="243" t="s">
        <v>3325</v>
      </c>
      <c r="BO260" s="243"/>
      <c r="BP260" s="243"/>
      <c r="BQ260" s="242"/>
      <c r="BR260" s="244" t="s">
        <v>4197</v>
      </c>
      <c r="BS260" s="243" t="s">
        <v>3325</v>
      </c>
      <c r="BT260" s="243" t="s">
        <v>3325</v>
      </c>
      <c r="BU260" s="243" t="s">
        <v>3325</v>
      </c>
      <c r="BV260" s="243" t="s">
        <v>3325</v>
      </c>
      <c r="BW260" s="243" t="s">
        <v>3325</v>
      </c>
      <c r="BX260" s="243" t="s">
        <v>3325</v>
      </c>
      <c r="BY260" s="243"/>
      <c r="BZ260" s="243" t="s">
        <v>3325</v>
      </c>
      <c r="CA260" s="243"/>
      <c r="CB260" s="243"/>
      <c r="CC260" s="243"/>
      <c r="CD260" s="243"/>
      <c r="CE260" s="243"/>
      <c r="CF260" s="245" t="s">
        <v>3492</v>
      </c>
      <c r="CG260" s="246"/>
      <c r="CH260" s="242"/>
      <c r="CI260" s="35"/>
      <c r="CJ260" s="35"/>
      <c r="CK260" s="35"/>
      <c r="CL260" s="35"/>
      <c r="CM260" s="35"/>
    </row>
    <row r="261" customFormat="1" customHeight="1" spans="1:91">
      <c r="A261" s="3">
        <f t="shared" si="56"/>
        <v>260</v>
      </c>
      <c r="B261" s="155" t="str">
        <f t="shared" si="57"/>
        <v>34040419790812161x</v>
      </c>
      <c r="C261" s="230" t="s">
        <v>3311</v>
      </c>
      <c r="D261" s="230" t="s">
        <v>3392</v>
      </c>
      <c r="E261" s="230" t="s">
        <v>1815</v>
      </c>
      <c r="F261" s="230" t="s">
        <v>1008</v>
      </c>
      <c r="G261" s="198">
        <v>0</v>
      </c>
      <c r="H261" s="198">
        <v>0</v>
      </c>
      <c r="I261" s="198">
        <f t="shared" si="58"/>
        <v>0</v>
      </c>
      <c r="J261" s="4" t="s">
        <v>782</v>
      </c>
      <c r="K261" s="4" t="s">
        <v>4396</v>
      </c>
      <c r="L261" s="6"/>
      <c r="M261" s="4"/>
      <c r="N261" s="4"/>
      <c r="O261" s="4"/>
      <c r="P261" s="4"/>
      <c r="Q261" s="4"/>
      <c r="R261" s="231" t="s">
        <v>312</v>
      </c>
      <c r="S261" s="3"/>
      <c r="T261" s="3" t="s">
        <v>3314</v>
      </c>
      <c r="U261" s="232">
        <v>42552</v>
      </c>
      <c r="V261" s="233">
        <f ca="1" t="shared" si="52"/>
        <v>10</v>
      </c>
      <c r="W261" s="230" t="s">
        <v>3336</v>
      </c>
      <c r="X261" s="234" t="str">
        <f t="shared" si="53"/>
        <v>男</v>
      </c>
      <c r="Y261" s="3" t="s">
        <v>3316</v>
      </c>
      <c r="Z261" s="232" t="str">
        <f t="shared" si="54"/>
        <v>1979-08-12</v>
      </c>
      <c r="AA261" s="235" t="s">
        <v>4397</v>
      </c>
      <c r="AB261" s="3" t="s">
        <v>1009</v>
      </c>
      <c r="AC261" s="4" t="s">
        <v>4398</v>
      </c>
      <c r="AD261" s="247">
        <v>46587</v>
      </c>
      <c r="AE261" s="234">
        <f ca="1" t="shared" si="55"/>
        <v>47</v>
      </c>
      <c r="AF261" s="3" t="s">
        <v>3389</v>
      </c>
      <c r="AG261" s="3" t="s">
        <v>3381</v>
      </c>
      <c r="AH261" s="3">
        <v>176</v>
      </c>
      <c r="AI261" s="230" t="s">
        <v>253</v>
      </c>
      <c r="AJ261" s="3" t="s">
        <v>253</v>
      </c>
      <c r="AK261" s="230">
        <v>15256724126</v>
      </c>
      <c r="AL261" s="230">
        <v>13855479084</v>
      </c>
      <c r="AM261" s="236" t="s">
        <v>3518</v>
      </c>
      <c r="AN261" s="237">
        <v>36281</v>
      </c>
      <c r="AO261" s="236" t="s">
        <v>4399</v>
      </c>
      <c r="AP261" s="236" t="s">
        <v>253</v>
      </c>
      <c r="AQ261" s="238"/>
      <c r="AR261" s="238"/>
      <c r="AS261" s="238"/>
      <c r="AT261" s="238"/>
      <c r="AU261" s="239"/>
      <c r="AV261" s="240">
        <v>42552</v>
      </c>
      <c r="AW261" s="240">
        <v>42613</v>
      </c>
      <c r="AX261" s="241" t="s">
        <v>3324</v>
      </c>
      <c r="AY261" s="241" t="s">
        <v>3311</v>
      </c>
      <c r="AZ261" s="232">
        <v>44470</v>
      </c>
      <c r="BA261" s="232">
        <v>45199</v>
      </c>
      <c r="BB261" s="241">
        <v>2</v>
      </c>
      <c r="BC261" s="241" t="s">
        <v>3325</v>
      </c>
      <c r="BD261" s="241" t="s">
        <v>3325</v>
      </c>
      <c r="BE261" s="241" t="s">
        <v>3325</v>
      </c>
      <c r="BF261" s="241" t="s">
        <v>3325</v>
      </c>
      <c r="BG261" s="241">
        <v>1</v>
      </c>
      <c r="BH261" s="241">
        <v>2</v>
      </c>
      <c r="BI261" s="241"/>
      <c r="BJ261" s="242"/>
      <c r="BK261" s="243" t="s">
        <v>3325</v>
      </c>
      <c r="BL261" s="243"/>
      <c r="BM261" s="243"/>
      <c r="BN261" s="243" t="s">
        <v>3325</v>
      </c>
      <c r="BO261" s="243"/>
      <c r="BP261" s="243"/>
      <c r="BQ261" s="242"/>
      <c r="BR261" s="244" t="s">
        <v>3592</v>
      </c>
      <c r="BS261" s="243" t="s">
        <v>3325</v>
      </c>
      <c r="BT261" s="243" t="s">
        <v>3325</v>
      </c>
      <c r="BU261" s="243"/>
      <c r="BV261" s="243"/>
      <c r="BW261" s="243"/>
      <c r="BX261" s="243"/>
      <c r="BY261" s="243"/>
      <c r="BZ261" s="243"/>
      <c r="CA261" s="243"/>
      <c r="CB261" s="243"/>
      <c r="CC261" s="243" t="s">
        <v>3325</v>
      </c>
      <c r="CD261" s="243"/>
      <c r="CE261" s="243"/>
      <c r="CF261" s="245"/>
      <c r="CG261" s="246"/>
      <c r="CH261" s="242"/>
      <c r="CI261" s="35"/>
      <c r="CJ261" s="35"/>
      <c r="CK261" s="35"/>
      <c r="CL261" s="35"/>
      <c r="CM261" s="35"/>
    </row>
    <row r="262" customFormat="1" customHeight="1" spans="1:91">
      <c r="A262" s="3">
        <f t="shared" si="56"/>
        <v>261</v>
      </c>
      <c r="B262" s="483" t="str">
        <f t="shared" si="57"/>
        <v>622826198907282538</v>
      </c>
      <c r="C262" s="230" t="s">
        <v>3311</v>
      </c>
      <c r="D262" s="230" t="s">
        <v>3392</v>
      </c>
      <c r="E262" s="230" t="s">
        <v>4400</v>
      </c>
      <c r="F262" s="230" t="s">
        <v>1011</v>
      </c>
      <c r="G262" s="198"/>
      <c r="H262" s="198"/>
      <c r="I262" s="198">
        <f t="shared" si="58"/>
        <v>0</v>
      </c>
      <c r="J262" s="4" t="s">
        <v>782</v>
      </c>
      <c r="K262" s="4" t="s">
        <v>4396</v>
      </c>
      <c r="L262" s="6"/>
      <c r="M262" s="4"/>
      <c r="N262" s="4"/>
      <c r="O262" s="4"/>
      <c r="P262" s="4"/>
      <c r="Q262" s="4"/>
      <c r="R262" s="231" t="s">
        <v>312</v>
      </c>
      <c r="S262" s="3"/>
      <c r="T262" s="3" t="s">
        <v>3314</v>
      </c>
      <c r="U262" s="232">
        <v>44965</v>
      </c>
      <c r="V262" s="233">
        <f ca="1" t="shared" si="52"/>
        <v>3.4</v>
      </c>
      <c r="W262" s="230" t="s">
        <v>3336</v>
      </c>
      <c r="X262" s="234" t="str">
        <f t="shared" si="53"/>
        <v>男</v>
      </c>
      <c r="Y262" s="3" t="s">
        <v>3316</v>
      </c>
      <c r="Z262" s="232" t="str">
        <f t="shared" si="54"/>
        <v>1989-07-28</v>
      </c>
      <c r="AA262" s="235" t="s">
        <v>4401</v>
      </c>
      <c r="AB262" s="476" t="s">
        <v>1012</v>
      </c>
      <c r="AC262" s="4" t="s">
        <v>4402</v>
      </c>
      <c r="AD262" s="247">
        <v>45278</v>
      </c>
      <c r="AE262" s="234">
        <f ca="1" t="shared" si="55"/>
        <v>37</v>
      </c>
      <c r="AF262" s="3" t="s">
        <v>3389</v>
      </c>
      <c r="AG262" s="267" t="s">
        <v>3381</v>
      </c>
      <c r="AH262" s="3">
        <v>170</v>
      </c>
      <c r="AI262" s="230"/>
      <c r="AJ262" s="3" t="s">
        <v>3383</v>
      </c>
      <c r="AK262" s="230">
        <v>13739348635</v>
      </c>
      <c r="AL262" s="230">
        <v>15379246818</v>
      </c>
      <c r="AM262" s="236" t="s">
        <v>3488</v>
      </c>
      <c r="AN262" s="237"/>
      <c r="AO262" s="236" t="s">
        <v>4403</v>
      </c>
      <c r="AP262" s="236" t="s">
        <v>4404</v>
      </c>
      <c r="AQ262" s="238"/>
      <c r="AR262" s="238"/>
      <c r="AS262" s="238"/>
      <c r="AT262" s="238"/>
      <c r="AU262" s="239"/>
      <c r="AV262" s="240">
        <f>U262</f>
        <v>44965</v>
      </c>
      <c r="AW262" s="240">
        <v>45023</v>
      </c>
      <c r="AX262" s="241" t="s">
        <v>3324</v>
      </c>
      <c r="AY262" s="241" t="s">
        <v>3311</v>
      </c>
      <c r="AZ262" s="232">
        <v>44965</v>
      </c>
      <c r="BA262" s="232">
        <v>45382</v>
      </c>
      <c r="BB262" s="241">
        <v>2</v>
      </c>
      <c r="BC262" s="241" t="s">
        <v>3325</v>
      </c>
      <c r="BD262" s="241" t="s">
        <v>3325</v>
      </c>
      <c r="BE262" s="241" t="s">
        <v>3325</v>
      </c>
      <c r="BF262" s="241" t="s">
        <v>3325</v>
      </c>
      <c r="BG262" s="241">
        <v>0</v>
      </c>
      <c r="BH262" s="241">
        <v>0</v>
      </c>
      <c r="BI262" s="241"/>
      <c r="BJ262" s="242"/>
      <c r="BK262" s="243" t="s">
        <v>3325</v>
      </c>
      <c r="BL262" s="243"/>
      <c r="BM262" s="243"/>
      <c r="BN262" s="243"/>
      <c r="BO262" s="243"/>
      <c r="BP262" s="243"/>
      <c r="BQ262" s="242"/>
      <c r="BR262" s="244" t="s">
        <v>3524</v>
      </c>
      <c r="BS262" s="243" t="s">
        <v>3325</v>
      </c>
      <c r="BT262" s="243" t="s">
        <v>3325</v>
      </c>
      <c r="BU262" s="243" t="s">
        <v>3325</v>
      </c>
      <c r="BV262" s="243" t="s">
        <v>3325</v>
      </c>
      <c r="BW262" s="243" t="s">
        <v>3325</v>
      </c>
      <c r="BX262" s="243" t="s">
        <v>3325</v>
      </c>
      <c r="BY262" s="243"/>
      <c r="BZ262" s="243"/>
      <c r="CA262" s="243"/>
      <c r="CB262" s="243"/>
      <c r="CC262" s="243"/>
      <c r="CD262" s="243"/>
      <c r="CE262" s="243"/>
      <c r="CF262" s="245" t="s">
        <v>3445</v>
      </c>
      <c r="CG262" s="246"/>
      <c r="CH262" s="242"/>
      <c r="CI262" s="35"/>
      <c r="CJ262" s="35"/>
      <c r="CK262" s="35"/>
      <c r="CL262" s="35"/>
      <c r="CM262" s="35"/>
    </row>
    <row r="263" customFormat="1" customHeight="1" spans="1:91">
      <c r="A263" s="3">
        <f t="shared" si="56"/>
        <v>262</v>
      </c>
      <c r="B263" s="155" t="str">
        <f t="shared" si="57"/>
        <v>150429198409071239</v>
      </c>
      <c r="C263" s="230" t="s">
        <v>3311</v>
      </c>
      <c r="D263" s="230" t="s">
        <v>3392</v>
      </c>
      <c r="E263" s="230" t="s">
        <v>1798</v>
      </c>
      <c r="F263" s="230" t="s">
        <v>1014</v>
      </c>
      <c r="G263" s="198">
        <v>0</v>
      </c>
      <c r="H263" s="198">
        <v>0</v>
      </c>
      <c r="I263" s="198">
        <f t="shared" si="58"/>
        <v>0</v>
      </c>
      <c r="J263" s="4" t="s">
        <v>782</v>
      </c>
      <c r="K263" s="4" t="s">
        <v>4027</v>
      </c>
      <c r="L263" s="6"/>
      <c r="M263" s="4"/>
      <c r="N263" s="4"/>
      <c r="O263" s="4"/>
      <c r="P263" s="4"/>
      <c r="Q263" s="4"/>
      <c r="R263" s="231" t="s">
        <v>312</v>
      </c>
      <c r="S263" s="3"/>
      <c r="T263" s="3" t="s">
        <v>3314</v>
      </c>
      <c r="U263" s="232">
        <v>41506</v>
      </c>
      <c r="V263" s="233">
        <f ca="1" t="shared" si="52"/>
        <v>12.9</v>
      </c>
      <c r="W263" s="230" t="s">
        <v>3336</v>
      </c>
      <c r="X263" s="234" t="str">
        <f t="shared" si="53"/>
        <v>男</v>
      </c>
      <c r="Y263" s="3" t="s">
        <v>3316</v>
      </c>
      <c r="Z263" s="232" t="str">
        <f t="shared" si="54"/>
        <v>1984-09-07</v>
      </c>
      <c r="AA263" s="235" t="s">
        <v>4405</v>
      </c>
      <c r="AB263" s="3" t="s">
        <v>1015</v>
      </c>
      <c r="AC263" s="4" t="s">
        <v>3539</v>
      </c>
      <c r="AD263" s="247">
        <v>49711</v>
      </c>
      <c r="AE263" s="234">
        <f ca="1" t="shared" si="55"/>
        <v>42</v>
      </c>
      <c r="AF263" s="3" t="s">
        <v>3389</v>
      </c>
      <c r="AG263" s="3" t="s">
        <v>3381</v>
      </c>
      <c r="AH263" s="3">
        <v>179</v>
      </c>
      <c r="AI263" s="230" t="s">
        <v>3528</v>
      </c>
      <c r="AJ263" s="3" t="s">
        <v>253</v>
      </c>
      <c r="AK263" s="230">
        <v>13694774580</v>
      </c>
      <c r="AL263" s="230">
        <v>15747341145</v>
      </c>
      <c r="AM263" s="236" t="s">
        <v>3488</v>
      </c>
      <c r="AN263" s="237">
        <v>44562</v>
      </c>
      <c r="AO263" s="236" t="s">
        <v>3496</v>
      </c>
      <c r="AP263" s="236" t="s">
        <v>3497</v>
      </c>
      <c r="AQ263" s="238"/>
      <c r="AR263" s="238"/>
      <c r="AS263" s="238"/>
      <c r="AT263" s="238"/>
      <c r="AU263" s="239"/>
      <c r="AV263" s="240">
        <v>41506</v>
      </c>
      <c r="AW263" s="240">
        <v>41567</v>
      </c>
      <c r="AX263" s="241" t="s">
        <v>3324</v>
      </c>
      <c r="AY263" s="241" t="s">
        <v>3311</v>
      </c>
      <c r="AZ263" s="232">
        <v>44835</v>
      </c>
      <c r="BA263" s="232">
        <v>45565</v>
      </c>
      <c r="BB263" s="241">
        <v>2</v>
      </c>
      <c r="BC263" s="241" t="s">
        <v>3325</v>
      </c>
      <c r="BD263" s="241" t="s">
        <v>3325</v>
      </c>
      <c r="BE263" s="241" t="s">
        <v>3325</v>
      </c>
      <c r="BF263" s="241" t="s">
        <v>3325</v>
      </c>
      <c r="BG263" s="241">
        <v>2</v>
      </c>
      <c r="BH263" s="241">
        <v>4</v>
      </c>
      <c r="BI263" s="241"/>
      <c r="BJ263" s="242"/>
      <c r="BK263" s="243" t="s">
        <v>3325</v>
      </c>
      <c r="BL263" s="243"/>
      <c r="BM263" s="243"/>
      <c r="BN263" s="243" t="s">
        <v>3325</v>
      </c>
      <c r="BO263" s="243"/>
      <c r="BP263" s="243"/>
      <c r="BQ263" s="242"/>
      <c r="BR263" s="244" t="s">
        <v>3533</v>
      </c>
      <c r="BS263" s="243" t="s">
        <v>3325</v>
      </c>
      <c r="BT263" s="243" t="s">
        <v>3325</v>
      </c>
      <c r="BU263" s="243" t="s">
        <v>3325</v>
      </c>
      <c r="BV263" s="243"/>
      <c r="BW263" s="243"/>
      <c r="BX263" s="243"/>
      <c r="BY263" s="243"/>
      <c r="BZ263" s="243"/>
      <c r="CA263" s="243"/>
      <c r="CB263" s="243"/>
      <c r="CC263" s="243" t="s">
        <v>3325</v>
      </c>
      <c r="CD263" s="243"/>
      <c r="CE263" s="243"/>
      <c r="CF263" s="245"/>
      <c r="CG263" s="246" t="s">
        <v>3391</v>
      </c>
      <c r="CH263" s="242"/>
      <c r="CI263" s="35"/>
      <c r="CJ263" s="35"/>
      <c r="CK263" s="35"/>
      <c r="CL263" s="35"/>
      <c r="CM263" s="35"/>
    </row>
    <row r="264" customFormat="1" customHeight="1" spans="1:91">
      <c r="A264" s="3">
        <f t="shared" si="56"/>
        <v>263</v>
      </c>
      <c r="B264" s="155" t="str">
        <f t="shared" si="57"/>
        <v>152722199011176215</v>
      </c>
      <c r="C264" s="230" t="s">
        <v>3311</v>
      </c>
      <c r="D264" s="230" t="s">
        <v>3392</v>
      </c>
      <c r="E264" s="230" t="s">
        <v>1754</v>
      </c>
      <c r="F264" s="230" t="s">
        <v>1017</v>
      </c>
      <c r="G264" s="198">
        <v>0</v>
      </c>
      <c r="H264" s="198">
        <v>0</v>
      </c>
      <c r="I264" s="198">
        <f t="shared" si="58"/>
        <v>0</v>
      </c>
      <c r="J264" s="4" t="s">
        <v>782</v>
      </c>
      <c r="K264" s="4" t="s">
        <v>4027</v>
      </c>
      <c r="L264" s="6"/>
      <c r="M264" s="4"/>
      <c r="N264" s="4"/>
      <c r="O264" s="4"/>
      <c r="P264" s="4"/>
      <c r="Q264" s="4"/>
      <c r="R264" s="231" t="s">
        <v>312</v>
      </c>
      <c r="S264" s="3"/>
      <c r="T264" s="3" t="s">
        <v>3314</v>
      </c>
      <c r="U264" s="232">
        <v>42994</v>
      </c>
      <c r="V264" s="233">
        <f ca="1" t="shared" si="52"/>
        <v>8.8</v>
      </c>
      <c r="W264" s="230" t="s">
        <v>3336</v>
      </c>
      <c r="X264" s="234" t="str">
        <f t="shared" si="53"/>
        <v>男</v>
      </c>
      <c r="Y264" s="3" t="s">
        <v>3316</v>
      </c>
      <c r="Z264" s="232" t="str">
        <f t="shared" si="54"/>
        <v>1990-11-17</v>
      </c>
      <c r="AA264" s="235" t="s">
        <v>4406</v>
      </c>
      <c r="AB264" s="3" t="s">
        <v>1018</v>
      </c>
      <c r="AC264" s="4" t="s">
        <v>3907</v>
      </c>
      <c r="AD264" s="247">
        <v>44891</v>
      </c>
      <c r="AE264" s="234">
        <f ca="1" t="shared" si="55"/>
        <v>36</v>
      </c>
      <c r="AF264" s="3" t="s">
        <v>3389</v>
      </c>
      <c r="AG264" s="3" t="s">
        <v>3381</v>
      </c>
      <c r="AH264" s="3">
        <v>165</v>
      </c>
      <c r="AI264" s="230" t="s">
        <v>3382</v>
      </c>
      <c r="AJ264" s="3" t="s">
        <v>3383</v>
      </c>
      <c r="AK264" s="230">
        <v>15134827803</v>
      </c>
      <c r="AL264" s="230">
        <v>15934232380</v>
      </c>
      <c r="AM264" s="236" t="s">
        <v>3368</v>
      </c>
      <c r="AN264" s="237">
        <v>42552</v>
      </c>
      <c r="AO264" s="236" t="s">
        <v>4407</v>
      </c>
      <c r="AP264" s="236" t="s">
        <v>3578</v>
      </c>
      <c r="AQ264" s="238"/>
      <c r="AR264" s="238"/>
      <c r="AS264" s="238" t="s">
        <v>3466</v>
      </c>
      <c r="AT264" s="238" t="s">
        <v>3503</v>
      </c>
      <c r="AU264" s="239"/>
      <c r="AV264" s="240">
        <v>42994</v>
      </c>
      <c r="AW264" s="240">
        <v>43054</v>
      </c>
      <c r="AX264" s="241" t="s">
        <v>3324</v>
      </c>
      <c r="AY264" s="241" t="s">
        <v>3311</v>
      </c>
      <c r="AZ264" s="232">
        <v>44835</v>
      </c>
      <c r="BA264" s="232">
        <v>45565</v>
      </c>
      <c r="BB264" s="241">
        <v>2</v>
      </c>
      <c r="BC264" s="241" t="s">
        <v>3325</v>
      </c>
      <c r="BD264" s="241" t="s">
        <v>3325</v>
      </c>
      <c r="BE264" s="241" t="s">
        <v>3325</v>
      </c>
      <c r="BF264" s="241" t="s">
        <v>3325</v>
      </c>
      <c r="BG264" s="241">
        <v>1</v>
      </c>
      <c r="BH264" s="241">
        <v>2</v>
      </c>
      <c r="BI264" s="241"/>
      <c r="BJ264" s="242"/>
      <c r="BK264" s="243" t="s">
        <v>3325</v>
      </c>
      <c r="BL264" s="243"/>
      <c r="BM264" s="243"/>
      <c r="BN264" s="243" t="s">
        <v>3325</v>
      </c>
      <c r="BO264" s="243"/>
      <c r="BP264" s="243"/>
      <c r="BQ264" s="242"/>
      <c r="BR264" s="244" t="s">
        <v>3468</v>
      </c>
      <c r="BS264" s="243" t="s">
        <v>3325</v>
      </c>
      <c r="BT264" s="243" t="s">
        <v>3325</v>
      </c>
      <c r="BU264" s="243"/>
      <c r="BV264" s="243"/>
      <c r="BW264" s="243" t="s">
        <v>3325</v>
      </c>
      <c r="BX264" s="243" t="s">
        <v>3325</v>
      </c>
      <c r="BY264" s="243"/>
      <c r="BZ264" s="243"/>
      <c r="CA264" s="243"/>
      <c r="CB264" s="243"/>
      <c r="CC264" s="243" t="s">
        <v>3325</v>
      </c>
      <c r="CD264" s="243"/>
      <c r="CE264" s="243"/>
      <c r="CF264" s="245"/>
      <c r="CG264" s="246"/>
      <c r="CH264" s="242"/>
      <c r="CI264" s="35"/>
      <c r="CJ264" s="35"/>
      <c r="CK264" s="35"/>
      <c r="CL264" s="35"/>
      <c r="CM264" s="35"/>
    </row>
    <row r="265" customFormat="1" customHeight="1" spans="1:91">
      <c r="A265" s="3">
        <f t="shared" si="56"/>
        <v>264</v>
      </c>
      <c r="B265" s="155" t="str">
        <f t="shared" si="57"/>
        <v>211404197607307439</v>
      </c>
      <c r="C265" s="230" t="s">
        <v>3311</v>
      </c>
      <c r="D265" s="230" t="s">
        <v>3392</v>
      </c>
      <c r="E265" s="230" t="s">
        <v>1809</v>
      </c>
      <c r="F265" s="230" t="s">
        <v>1020</v>
      </c>
      <c r="G265" s="198">
        <v>0</v>
      </c>
      <c r="H265" s="198">
        <v>0</v>
      </c>
      <c r="I265" s="198">
        <f t="shared" si="58"/>
        <v>0</v>
      </c>
      <c r="J265" s="4" t="s">
        <v>782</v>
      </c>
      <c r="K265" s="4" t="s">
        <v>4027</v>
      </c>
      <c r="L265" s="6"/>
      <c r="M265" s="4"/>
      <c r="N265" s="4"/>
      <c r="O265" s="4"/>
      <c r="P265" s="4"/>
      <c r="Q265" s="4"/>
      <c r="R265" s="231" t="s">
        <v>312</v>
      </c>
      <c r="S265" s="3"/>
      <c r="T265" s="3" t="s">
        <v>3314</v>
      </c>
      <c r="U265" s="232">
        <v>43349</v>
      </c>
      <c r="V265" s="233">
        <f ca="1" t="shared" si="52"/>
        <v>7.8</v>
      </c>
      <c r="W265" s="230" t="s">
        <v>3336</v>
      </c>
      <c r="X265" s="234" t="str">
        <f t="shared" si="53"/>
        <v>男</v>
      </c>
      <c r="Y265" s="3" t="s">
        <v>3316</v>
      </c>
      <c r="Z265" s="232" t="str">
        <f t="shared" si="54"/>
        <v>1976-07-30</v>
      </c>
      <c r="AA265" s="235" t="s">
        <v>4408</v>
      </c>
      <c r="AB265" s="3" t="s">
        <v>1021</v>
      </c>
      <c r="AC265" s="4" t="s">
        <v>3921</v>
      </c>
      <c r="AD265" s="247">
        <v>46574</v>
      </c>
      <c r="AE265" s="234">
        <f ca="1" t="shared" si="55"/>
        <v>50</v>
      </c>
      <c r="AF265" s="3" t="s">
        <v>3389</v>
      </c>
      <c r="AG265" s="3" t="s">
        <v>3381</v>
      </c>
      <c r="AH265" s="3">
        <v>174</v>
      </c>
      <c r="AI265" s="230" t="s">
        <v>253</v>
      </c>
      <c r="AJ265" s="3" t="s">
        <v>3422</v>
      </c>
      <c r="AK265" s="230">
        <v>13015272261</v>
      </c>
      <c r="AL265" s="230">
        <v>13591968575</v>
      </c>
      <c r="AM265" s="236" t="s">
        <v>3518</v>
      </c>
      <c r="AN265" s="237">
        <v>35247</v>
      </c>
      <c r="AO265" s="236" t="s">
        <v>4409</v>
      </c>
      <c r="AP265" s="236" t="s">
        <v>253</v>
      </c>
      <c r="AQ265" s="238"/>
      <c r="AR265" s="238" t="s">
        <v>4410</v>
      </c>
      <c r="AS265" s="238"/>
      <c r="AT265" s="238"/>
      <c r="AU265" s="239"/>
      <c r="AV265" s="240">
        <v>43349</v>
      </c>
      <c r="AW265" s="240">
        <v>43409</v>
      </c>
      <c r="AX265" s="241" t="s">
        <v>3324</v>
      </c>
      <c r="AY265" s="241" t="s">
        <v>3311</v>
      </c>
      <c r="AZ265" s="232">
        <v>44470</v>
      </c>
      <c r="BA265" s="232">
        <v>45199</v>
      </c>
      <c r="BB265" s="241">
        <v>2</v>
      </c>
      <c r="BC265" s="241" t="s">
        <v>3325</v>
      </c>
      <c r="BD265" s="241" t="s">
        <v>3325</v>
      </c>
      <c r="BE265" s="241" t="s">
        <v>3325</v>
      </c>
      <c r="BF265" s="241" t="s">
        <v>3325</v>
      </c>
      <c r="BG265" s="241">
        <v>1</v>
      </c>
      <c r="BH265" s="241">
        <v>2</v>
      </c>
      <c r="BI265" s="241"/>
      <c r="BJ265" s="242"/>
      <c r="BK265" s="243" t="s">
        <v>3325</v>
      </c>
      <c r="BL265" s="243"/>
      <c r="BM265" s="243" t="s">
        <v>3325</v>
      </c>
      <c r="BN265" s="243" t="s">
        <v>3325</v>
      </c>
      <c r="BO265" s="243"/>
      <c r="BP265" s="243"/>
      <c r="BQ265" s="242"/>
      <c r="BR265" s="244" t="s">
        <v>3507</v>
      </c>
      <c r="BS265" s="243" t="s">
        <v>3325</v>
      </c>
      <c r="BT265" s="243" t="s">
        <v>3325</v>
      </c>
      <c r="BU265" s="243"/>
      <c r="BV265" s="243"/>
      <c r="BW265" s="243" t="s">
        <v>3325</v>
      </c>
      <c r="BX265" s="243"/>
      <c r="BY265" s="243"/>
      <c r="BZ265" s="243"/>
      <c r="CA265" s="243"/>
      <c r="CB265" s="243" t="s">
        <v>3325</v>
      </c>
      <c r="CC265" s="243" t="s">
        <v>3325</v>
      </c>
      <c r="CD265" s="243"/>
      <c r="CE265" s="243"/>
      <c r="CF265" s="245"/>
      <c r="CG265" s="246" t="s">
        <v>4411</v>
      </c>
      <c r="CH265" s="242"/>
      <c r="CI265" s="35"/>
      <c r="CJ265" s="35"/>
      <c r="CK265" s="35"/>
      <c r="CL265" s="35"/>
      <c r="CM265" s="35"/>
    </row>
    <row r="266" customFormat="1" customHeight="1" spans="1:91">
      <c r="A266" s="3">
        <f t="shared" si="56"/>
        <v>265</v>
      </c>
      <c r="B266" s="483" t="str">
        <f t="shared" si="57"/>
        <v>130521198501107039</v>
      </c>
      <c r="C266" s="230" t="s">
        <v>3311</v>
      </c>
      <c r="D266" s="230" t="s">
        <v>3392</v>
      </c>
      <c r="E266" s="230" t="s">
        <v>4412</v>
      </c>
      <c r="F266" s="230" t="s">
        <v>1023</v>
      </c>
      <c r="G266" s="198"/>
      <c r="H266" s="198"/>
      <c r="I266" s="198">
        <f t="shared" si="58"/>
        <v>0</v>
      </c>
      <c r="J266" s="4" t="s">
        <v>782</v>
      </c>
      <c r="K266" s="4" t="s">
        <v>3678</v>
      </c>
      <c r="L266" s="6"/>
      <c r="M266" s="4"/>
      <c r="N266" s="4"/>
      <c r="O266" s="4"/>
      <c r="P266" s="4"/>
      <c r="Q266" s="4"/>
      <c r="R266" s="231" t="s">
        <v>312</v>
      </c>
      <c r="S266" s="3"/>
      <c r="T266" s="3" t="s">
        <v>3314</v>
      </c>
      <c r="U266" s="232">
        <v>44744</v>
      </c>
      <c r="V266" s="233">
        <f ca="1" t="shared" ref="V266:V286" si="59">IF(U266="","",ROUND(YEARFRAC(U266,TODAY(),1),1))</f>
        <v>4</v>
      </c>
      <c r="W266" s="230" t="s">
        <v>3336</v>
      </c>
      <c r="X266" s="234" t="str">
        <f t="shared" ref="X266:X286" si="60">IF(MOD(RIGHT(LEFT(AB266,17)),2),"男","女")</f>
        <v>男</v>
      </c>
      <c r="Y266" s="3" t="s">
        <v>3316</v>
      </c>
      <c r="Z266" s="232" t="str">
        <f t="shared" ref="Z266:Z286" si="61">MID(AB266,7,4)&amp;"-"&amp;MID(AB266,11,2)&amp;"-"&amp;MID(AB266,13,2)</f>
        <v>1985-01-10</v>
      </c>
      <c r="AA266" s="235" t="s">
        <v>4413</v>
      </c>
      <c r="AB266" s="476" t="s">
        <v>1024</v>
      </c>
      <c r="AC266" s="4" t="s">
        <v>3415</v>
      </c>
      <c r="AD266" s="247">
        <v>49926</v>
      </c>
      <c r="AE266" s="234">
        <f ca="1" t="shared" ref="AE266:AE286" si="62">YEAR(TODAY())-MID(AB266,7,4)</f>
        <v>41</v>
      </c>
      <c r="AF266" s="3" t="s">
        <v>3389</v>
      </c>
      <c r="AG266" s="3" t="s">
        <v>3381</v>
      </c>
      <c r="AH266" s="3">
        <v>170</v>
      </c>
      <c r="AI266" s="230" t="s">
        <v>3382</v>
      </c>
      <c r="AJ266" s="3" t="s">
        <v>3422</v>
      </c>
      <c r="AK266" s="230">
        <v>18714237038</v>
      </c>
      <c r="AL266" s="230">
        <v>18233978729</v>
      </c>
      <c r="AM266" s="236" t="s">
        <v>3518</v>
      </c>
      <c r="AN266" s="237" t="s">
        <v>4278</v>
      </c>
      <c r="AO266" s="236" t="s">
        <v>3645</v>
      </c>
      <c r="AP266" s="236"/>
      <c r="AQ266" s="238"/>
      <c r="AR266" s="238"/>
      <c r="AS266" s="238"/>
      <c r="AT266" s="238"/>
      <c r="AU266" s="239"/>
      <c r="AV266" s="240">
        <v>44744</v>
      </c>
      <c r="AW266" s="240">
        <v>44805</v>
      </c>
      <c r="AX266" s="241" t="s">
        <v>3324</v>
      </c>
      <c r="AY266" s="241" t="s">
        <v>3311</v>
      </c>
      <c r="AZ266" s="232">
        <v>44744</v>
      </c>
      <c r="BA266" s="232">
        <v>45199</v>
      </c>
      <c r="BB266" s="241">
        <v>2</v>
      </c>
      <c r="BC266" s="241" t="s">
        <v>3325</v>
      </c>
      <c r="BD266" s="241" t="s">
        <v>3325</v>
      </c>
      <c r="BE266" s="241" t="s">
        <v>3325</v>
      </c>
      <c r="BF266" s="241" t="s">
        <v>3325</v>
      </c>
      <c r="BG266" s="241">
        <v>0</v>
      </c>
      <c r="BH266" s="241">
        <v>0</v>
      </c>
      <c r="BI266" s="241"/>
      <c r="BJ266" s="242"/>
      <c r="BK266" s="243"/>
      <c r="BL266" s="243"/>
      <c r="BM266" s="243"/>
      <c r="BN266" s="243" t="s">
        <v>3325</v>
      </c>
      <c r="BO266" s="243"/>
      <c r="BP266" s="243"/>
      <c r="BQ266" s="242"/>
      <c r="BR266" s="244" t="s">
        <v>3557</v>
      </c>
      <c r="BS266" s="243" t="s">
        <v>3325</v>
      </c>
      <c r="BT266" s="243" t="s">
        <v>3325</v>
      </c>
      <c r="BU266" s="243" t="s">
        <v>3325</v>
      </c>
      <c r="BV266" s="243" t="s">
        <v>3325</v>
      </c>
      <c r="BW266" s="243" t="s">
        <v>3325</v>
      </c>
      <c r="BX266" s="243" t="s">
        <v>3325</v>
      </c>
      <c r="BY266" s="243"/>
      <c r="BZ266" s="243"/>
      <c r="CA266" s="243"/>
      <c r="CB266" s="243"/>
      <c r="CC266" s="243"/>
      <c r="CD266" s="243"/>
      <c r="CE266" s="243"/>
      <c r="CF266" s="245" t="s">
        <v>3492</v>
      </c>
      <c r="CG266" s="246"/>
      <c r="CH266" s="242"/>
      <c r="CI266" s="35"/>
      <c r="CJ266" s="35"/>
      <c r="CK266" s="35"/>
      <c r="CL266" s="35"/>
      <c r="CM266" s="35"/>
    </row>
    <row r="267" customFormat="1" customHeight="1" spans="1:91">
      <c r="A267" s="3">
        <f t="shared" si="56"/>
        <v>266</v>
      </c>
      <c r="B267" s="483" t="str">
        <f t="shared" si="57"/>
        <v>320323197906151815</v>
      </c>
      <c r="C267" s="230" t="s">
        <v>3311</v>
      </c>
      <c r="D267" s="230" t="s">
        <v>3392</v>
      </c>
      <c r="E267" s="230" t="s">
        <v>4414</v>
      </c>
      <c r="F267" s="230" t="s">
        <v>1026</v>
      </c>
      <c r="G267" s="198"/>
      <c r="H267" s="198"/>
      <c r="I267" s="198">
        <f t="shared" si="58"/>
        <v>0</v>
      </c>
      <c r="J267" s="4" t="s">
        <v>782</v>
      </c>
      <c r="K267" s="4" t="s">
        <v>3678</v>
      </c>
      <c r="L267" s="6"/>
      <c r="M267" s="4"/>
      <c r="N267" s="4"/>
      <c r="O267" s="4"/>
      <c r="P267" s="4"/>
      <c r="Q267" s="4"/>
      <c r="R267" s="231" t="s">
        <v>312</v>
      </c>
      <c r="S267" s="3"/>
      <c r="T267" s="3" t="s">
        <v>3314</v>
      </c>
      <c r="U267" s="232">
        <v>44782</v>
      </c>
      <c r="V267" s="233">
        <f ca="1" t="shared" si="59"/>
        <v>3.9</v>
      </c>
      <c r="W267" s="230" t="s">
        <v>3336</v>
      </c>
      <c r="X267" s="234" t="str">
        <f t="shared" si="60"/>
        <v>男</v>
      </c>
      <c r="Y267" s="3" t="s">
        <v>3316</v>
      </c>
      <c r="Z267" s="232" t="str">
        <f t="shared" si="61"/>
        <v>1979-06-15</v>
      </c>
      <c r="AA267" s="235" t="s">
        <v>4415</v>
      </c>
      <c r="AB267" s="476" t="s">
        <v>1027</v>
      </c>
      <c r="AC267" s="4" t="s">
        <v>4416</v>
      </c>
      <c r="AD267" s="247">
        <v>46395</v>
      </c>
      <c r="AE267" s="234">
        <f ca="1" t="shared" si="62"/>
        <v>47</v>
      </c>
      <c r="AF267" s="3" t="s">
        <v>3389</v>
      </c>
      <c r="AG267" s="3" t="s">
        <v>3381</v>
      </c>
      <c r="AH267" s="3">
        <v>172</v>
      </c>
      <c r="AI267" s="230" t="s">
        <v>3450</v>
      </c>
      <c r="AJ267" s="3"/>
      <c r="AK267" s="230">
        <v>18118555127</v>
      </c>
      <c r="AL267" s="230">
        <v>13685166938</v>
      </c>
      <c r="AM267" s="236" t="s">
        <v>3488</v>
      </c>
      <c r="AN267" s="237"/>
      <c r="AO267" s="236" t="s">
        <v>4417</v>
      </c>
      <c r="AP267" s="236" t="s">
        <v>3515</v>
      </c>
      <c r="AQ267" s="238"/>
      <c r="AR267" s="238"/>
      <c r="AS267" s="238"/>
      <c r="AT267" s="238"/>
      <c r="AU267" s="239"/>
      <c r="AV267" s="240">
        <v>44782</v>
      </c>
      <c r="AW267" s="240">
        <v>44842</v>
      </c>
      <c r="AX267" s="241" t="s">
        <v>3324</v>
      </c>
      <c r="AY267" s="241" t="s">
        <v>3311</v>
      </c>
      <c r="AZ267" s="232">
        <v>44782</v>
      </c>
      <c r="BA267" s="232">
        <v>45199</v>
      </c>
      <c r="BB267" s="241">
        <v>2</v>
      </c>
      <c r="BC267" s="241" t="s">
        <v>3325</v>
      </c>
      <c r="BD267" s="241" t="s">
        <v>3325</v>
      </c>
      <c r="BE267" s="241" t="s">
        <v>3325</v>
      </c>
      <c r="BF267" s="241" t="s">
        <v>3325</v>
      </c>
      <c r="BG267" s="241">
        <v>0</v>
      </c>
      <c r="BH267" s="241">
        <v>0</v>
      </c>
      <c r="BI267" s="241"/>
      <c r="BJ267" s="242"/>
      <c r="BK267" s="243"/>
      <c r="BL267" s="243"/>
      <c r="BM267" s="243"/>
      <c r="BN267" s="243"/>
      <c r="BO267" s="243"/>
      <c r="BP267" s="243"/>
      <c r="BQ267" s="242"/>
      <c r="BR267" s="244" t="s">
        <v>3813</v>
      </c>
      <c r="BS267" s="243" t="s">
        <v>3325</v>
      </c>
      <c r="BT267" s="243" t="s">
        <v>3325</v>
      </c>
      <c r="BU267" s="243" t="s">
        <v>3325</v>
      </c>
      <c r="BV267" s="243" t="s">
        <v>3325</v>
      </c>
      <c r="BW267" s="243" t="s">
        <v>3325</v>
      </c>
      <c r="BX267" s="243" t="s">
        <v>3325</v>
      </c>
      <c r="BY267" s="243"/>
      <c r="BZ267" s="243" t="s">
        <v>3325</v>
      </c>
      <c r="CA267" s="243"/>
      <c r="CB267" s="243"/>
      <c r="CC267" s="243"/>
      <c r="CD267" s="243"/>
      <c r="CE267" s="243"/>
      <c r="CF267" s="245" t="s">
        <v>3492</v>
      </c>
      <c r="CG267" s="246"/>
      <c r="CH267" s="242"/>
      <c r="CI267" s="35"/>
      <c r="CJ267" s="35"/>
      <c r="CK267" s="35"/>
      <c r="CL267" s="35"/>
      <c r="CM267" s="35"/>
    </row>
    <row r="268" customFormat="1" customHeight="1" spans="1:91">
      <c r="A268" s="3">
        <f t="shared" si="56"/>
        <v>267</v>
      </c>
      <c r="B268" s="483" t="str">
        <f t="shared" si="57"/>
        <v>370406198210160097</v>
      </c>
      <c r="C268" s="230" t="s">
        <v>3311</v>
      </c>
      <c r="D268" s="230" t="s">
        <v>3392</v>
      </c>
      <c r="E268" s="230" t="s">
        <v>4418</v>
      </c>
      <c r="F268" s="230" t="s">
        <v>1029</v>
      </c>
      <c r="G268" s="198"/>
      <c r="H268" s="198"/>
      <c r="I268" s="198">
        <f t="shared" si="58"/>
        <v>0</v>
      </c>
      <c r="J268" s="4" t="s">
        <v>782</v>
      </c>
      <c r="K268" s="4" t="s">
        <v>3678</v>
      </c>
      <c r="L268" s="6"/>
      <c r="M268" s="4"/>
      <c r="N268" s="4"/>
      <c r="O268" s="4"/>
      <c r="P268" s="4"/>
      <c r="Q268" s="4"/>
      <c r="R268" s="231" t="s">
        <v>312</v>
      </c>
      <c r="S268" s="3"/>
      <c r="T268" s="3" t="s">
        <v>3314</v>
      </c>
      <c r="U268" s="232">
        <v>44834</v>
      </c>
      <c r="V268" s="233">
        <f ca="1" t="shared" si="59"/>
        <v>3.8</v>
      </c>
      <c r="W268" s="230" t="s">
        <v>3336</v>
      </c>
      <c r="X268" s="234" t="str">
        <f t="shared" si="60"/>
        <v>男</v>
      </c>
      <c r="Y268" s="3" t="s">
        <v>3316</v>
      </c>
      <c r="Z268" s="232" t="str">
        <f t="shared" si="61"/>
        <v>1982-10-16</v>
      </c>
      <c r="AA268" s="235" t="s">
        <v>4419</v>
      </c>
      <c r="AB268" s="476" t="s">
        <v>1030</v>
      </c>
      <c r="AC268" s="4" t="s">
        <v>4420</v>
      </c>
      <c r="AD268" s="247">
        <v>49730</v>
      </c>
      <c r="AE268" s="234">
        <f ca="1" t="shared" si="62"/>
        <v>44</v>
      </c>
      <c r="AF268" s="3" t="s">
        <v>3389</v>
      </c>
      <c r="AG268" s="3" t="s">
        <v>3381</v>
      </c>
      <c r="AH268" s="3">
        <v>175</v>
      </c>
      <c r="AI268" s="230" t="s">
        <v>3382</v>
      </c>
      <c r="AJ268" s="3" t="s">
        <v>3383</v>
      </c>
      <c r="AK268" s="230">
        <v>15854672199</v>
      </c>
      <c r="AL268" s="230">
        <v>15562232630</v>
      </c>
      <c r="AM268" s="236" t="s">
        <v>3518</v>
      </c>
      <c r="AN268" s="237"/>
      <c r="AO268" s="236"/>
      <c r="AP268" s="236"/>
      <c r="AQ268" s="238"/>
      <c r="AR268" s="238"/>
      <c r="AS268" s="238"/>
      <c r="AT268" s="238"/>
      <c r="AU268" s="239"/>
      <c r="AV268" s="240">
        <v>44834</v>
      </c>
      <c r="AW268" s="240">
        <v>44894</v>
      </c>
      <c r="AX268" s="241"/>
      <c r="AY268" s="241" t="s">
        <v>3311</v>
      </c>
      <c r="AZ268" s="232">
        <v>44834</v>
      </c>
      <c r="BA268" s="232">
        <v>45199</v>
      </c>
      <c r="BB268" s="241"/>
      <c r="BC268" s="241"/>
      <c r="BD268" s="241"/>
      <c r="BE268" s="241"/>
      <c r="BF268" s="241"/>
      <c r="BG268" s="241"/>
      <c r="BH268" s="241"/>
      <c r="BI268" s="241"/>
      <c r="BJ268" s="242"/>
      <c r="BK268" s="243"/>
      <c r="BL268" s="243"/>
      <c r="BM268" s="243"/>
      <c r="BN268" s="243"/>
      <c r="BO268" s="243"/>
      <c r="BP268" s="243"/>
      <c r="BQ268" s="242"/>
      <c r="BR268" s="244"/>
      <c r="BS268" s="243"/>
      <c r="BT268" s="243"/>
      <c r="BU268" s="243"/>
      <c r="BV268" s="243"/>
      <c r="BW268" s="243"/>
      <c r="BX268" s="243"/>
      <c r="BY268" s="243"/>
      <c r="BZ268" s="243"/>
      <c r="CA268" s="243"/>
      <c r="CB268" s="243"/>
      <c r="CC268" s="243"/>
      <c r="CD268" s="243"/>
      <c r="CE268" s="243"/>
      <c r="CF268" s="245"/>
      <c r="CG268" s="246"/>
      <c r="CH268" s="242"/>
      <c r="CI268" s="35"/>
      <c r="CJ268" s="35"/>
      <c r="CK268" s="35"/>
      <c r="CL268" s="35"/>
      <c r="CM268" s="35"/>
    </row>
    <row r="269" customFormat="1" customHeight="1" spans="1:91">
      <c r="A269" s="3">
        <f t="shared" si="56"/>
        <v>268</v>
      </c>
      <c r="B269" s="483" t="str">
        <f t="shared" si="57"/>
        <v>370883198204164459</v>
      </c>
      <c r="C269" s="230" t="s">
        <v>3311</v>
      </c>
      <c r="D269" s="230" t="s">
        <v>3392</v>
      </c>
      <c r="E269" s="230" t="s">
        <v>4421</v>
      </c>
      <c r="F269" s="230" t="s">
        <v>1032</v>
      </c>
      <c r="G269" s="198"/>
      <c r="H269" s="198"/>
      <c r="I269" s="198">
        <f t="shared" si="58"/>
        <v>0</v>
      </c>
      <c r="J269" s="4" t="s">
        <v>782</v>
      </c>
      <c r="K269" s="4" t="s">
        <v>3678</v>
      </c>
      <c r="L269" s="6"/>
      <c r="M269" s="4"/>
      <c r="N269" s="4"/>
      <c r="O269" s="4"/>
      <c r="P269" s="4"/>
      <c r="Q269" s="4"/>
      <c r="R269" s="231" t="s">
        <v>312</v>
      </c>
      <c r="S269" s="3"/>
      <c r="T269" s="3" t="s">
        <v>3314</v>
      </c>
      <c r="U269" s="232">
        <v>44956</v>
      </c>
      <c r="V269" s="233">
        <f ca="1" t="shared" si="59"/>
        <v>3.4</v>
      </c>
      <c r="W269" s="230" t="s">
        <v>3336</v>
      </c>
      <c r="X269" s="234" t="str">
        <f t="shared" si="60"/>
        <v>男</v>
      </c>
      <c r="Y269" s="3" t="s">
        <v>3316</v>
      </c>
      <c r="Z269" s="232" t="str">
        <f t="shared" si="61"/>
        <v>1982-04-16</v>
      </c>
      <c r="AA269" s="235" t="s">
        <v>4422</v>
      </c>
      <c r="AB269" s="476" t="s">
        <v>1033</v>
      </c>
      <c r="AC269" s="4" t="s">
        <v>3663</v>
      </c>
      <c r="AD269" s="247">
        <v>50017</v>
      </c>
      <c r="AE269" s="234">
        <f ca="1" t="shared" si="62"/>
        <v>44</v>
      </c>
      <c r="AF269" s="3" t="s">
        <v>3389</v>
      </c>
      <c r="AG269" s="3" t="s">
        <v>3381</v>
      </c>
      <c r="AH269" s="3">
        <v>175</v>
      </c>
      <c r="AI269" s="230" t="s">
        <v>3528</v>
      </c>
      <c r="AJ269" s="3" t="s">
        <v>3397</v>
      </c>
      <c r="AK269" s="230">
        <v>18354718588</v>
      </c>
      <c r="AL269" s="230">
        <v>15206796468</v>
      </c>
      <c r="AM269" s="236" t="s">
        <v>3488</v>
      </c>
      <c r="AN269" s="237">
        <v>37803</v>
      </c>
      <c r="AO269" s="236" t="s">
        <v>4423</v>
      </c>
      <c r="AP269" s="236" t="s">
        <v>3370</v>
      </c>
      <c r="AQ269" s="238"/>
      <c r="AR269" s="238"/>
      <c r="AS269" s="238"/>
      <c r="AT269" s="238"/>
      <c r="AU269" s="239"/>
      <c r="AV269" s="240">
        <v>44956</v>
      </c>
      <c r="AW269" s="240">
        <v>45014</v>
      </c>
      <c r="AX269" s="241" t="s">
        <v>3324</v>
      </c>
      <c r="AY269" s="241" t="s">
        <v>3311</v>
      </c>
      <c r="AZ269" s="232">
        <v>44956</v>
      </c>
      <c r="BA269" s="232">
        <v>45382</v>
      </c>
      <c r="BB269" s="241">
        <v>2</v>
      </c>
      <c r="BC269" s="241" t="s">
        <v>3325</v>
      </c>
      <c r="BD269" s="241" t="s">
        <v>3325</v>
      </c>
      <c r="BE269" s="241" t="s">
        <v>3325</v>
      </c>
      <c r="BF269" s="241" t="s">
        <v>3325</v>
      </c>
      <c r="BG269" s="241">
        <v>0</v>
      </c>
      <c r="BH269" s="241">
        <v>0</v>
      </c>
      <c r="BI269" s="241"/>
      <c r="BJ269" s="242"/>
      <c r="BK269" s="243" t="s">
        <v>3325</v>
      </c>
      <c r="BL269" s="243"/>
      <c r="BM269" s="243"/>
      <c r="BN269" s="243"/>
      <c r="BO269" s="243"/>
      <c r="BP269" s="243"/>
      <c r="BQ269" s="242"/>
      <c r="BR269" s="244" t="s">
        <v>3524</v>
      </c>
      <c r="BS269" s="243" t="s">
        <v>3325</v>
      </c>
      <c r="BT269" s="243" t="s">
        <v>3325</v>
      </c>
      <c r="BU269" s="243" t="s">
        <v>3325</v>
      </c>
      <c r="BV269" s="243" t="s">
        <v>3325</v>
      </c>
      <c r="BW269" s="243" t="s">
        <v>3325</v>
      </c>
      <c r="BX269" s="243" t="s">
        <v>3325</v>
      </c>
      <c r="BY269" s="243"/>
      <c r="BZ269" s="243"/>
      <c r="CA269" s="243"/>
      <c r="CB269" s="243"/>
      <c r="CC269" s="243"/>
      <c r="CD269" s="243"/>
      <c r="CE269" s="243"/>
      <c r="CF269" s="245" t="s">
        <v>3492</v>
      </c>
      <c r="CG269" s="246"/>
      <c r="CH269" s="242"/>
      <c r="CI269" s="35"/>
      <c r="CJ269" s="35"/>
      <c r="CK269" s="35"/>
      <c r="CL269" s="35"/>
      <c r="CM269" s="35"/>
    </row>
    <row r="270" customFormat="1" customHeight="1" spans="1:91">
      <c r="A270" s="3">
        <f t="shared" si="56"/>
        <v>269</v>
      </c>
      <c r="B270" s="483" t="str">
        <f t="shared" si="57"/>
        <v>130523198808210615</v>
      </c>
      <c r="C270" s="230" t="s">
        <v>3311</v>
      </c>
      <c r="D270" s="230" t="s">
        <v>3392</v>
      </c>
      <c r="E270" s="230" t="s">
        <v>4424</v>
      </c>
      <c r="F270" s="230" t="s">
        <v>1035</v>
      </c>
      <c r="G270" s="198"/>
      <c r="H270" s="198"/>
      <c r="I270" s="198">
        <f t="shared" si="58"/>
        <v>0</v>
      </c>
      <c r="J270" s="4" t="s">
        <v>782</v>
      </c>
      <c r="K270" s="4" t="s">
        <v>3678</v>
      </c>
      <c r="L270" s="6"/>
      <c r="M270" s="4"/>
      <c r="N270" s="4"/>
      <c r="O270" s="4"/>
      <c r="P270" s="4"/>
      <c r="Q270" s="4"/>
      <c r="R270" s="231" t="s">
        <v>312</v>
      </c>
      <c r="S270" s="3"/>
      <c r="T270" s="3" t="s">
        <v>3314</v>
      </c>
      <c r="U270" s="232">
        <v>44957</v>
      </c>
      <c r="V270" s="233">
        <f ca="1" t="shared" si="59"/>
        <v>3.4</v>
      </c>
      <c r="W270" s="230" t="s">
        <v>3336</v>
      </c>
      <c r="X270" s="234" t="str">
        <f t="shared" si="60"/>
        <v>男</v>
      </c>
      <c r="Y270" s="3" t="s">
        <v>3316</v>
      </c>
      <c r="Z270" s="232" t="str">
        <f t="shared" si="61"/>
        <v>1988-08-21</v>
      </c>
      <c r="AA270" s="235" t="s">
        <v>4425</v>
      </c>
      <c r="AB270" s="476" t="s">
        <v>1036</v>
      </c>
      <c r="AC270" s="4" t="s">
        <v>3510</v>
      </c>
      <c r="AD270" s="247">
        <v>50245</v>
      </c>
      <c r="AE270" s="234">
        <f ca="1" t="shared" si="62"/>
        <v>38</v>
      </c>
      <c r="AF270" s="3" t="s">
        <v>3389</v>
      </c>
      <c r="AG270" s="3" t="s">
        <v>3381</v>
      </c>
      <c r="AH270" s="3">
        <v>174</v>
      </c>
      <c r="AI270" s="230" t="s">
        <v>3382</v>
      </c>
      <c r="AJ270" s="3" t="s">
        <v>3383</v>
      </c>
      <c r="AK270" s="230">
        <v>13223269512</v>
      </c>
      <c r="AL270" s="230">
        <v>13223269512</v>
      </c>
      <c r="AM270" s="236" t="s">
        <v>3488</v>
      </c>
      <c r="AN270" s="237" t="s">
        <v>4351</v>
      </c>
      <c r="AO270" s="236" t="s">
        <v>4426</v>
      </c>
      <c r="AP270" s="236" t="s">
        <v>4427</v>
      </c>
      <c r="AQ270" s="238"/>
      <c r="AR270" s="238"/>
      <c r="AS270" s="238"/>
      <c r="AT270" s="238"/>
      <c r="AU270" s="239"/>
      <c r="AV270" s="240">
        <v>44957</v>
      </c>
      <c r="AW270" s="240">
        <v>45015</v>
      </c>
      <c r="AX270" s="241" t="s">
        <v>3324</v>
      </c>
      <c r="AY270" s="241" t="s">
        <v>3311</v>
      </c>
      <c r="AZ270" s="232">
        <v>44957</v>
      </c>
      <c r="BA270" s="232">
        <v>45382</v>
      </c>
      <c r="BB270" s="241">
        <v>2</v>
      </c>
      <c r="BC270" s="241" t="s">
        <v>3325</v>
      </c>
      <c r="BD270" s="241" t="s">
        <v>3325</v>
      </c>
      <c r="BE270" s="241" t="s">
        <v>3325</v>
      </c>
      <c r="BF270" s="241" t="s">
        <v>3325</v>
      </c>
      <c r="BG270" s="241">
        <v>0</v>
      </c>
      <c r="BH270" s="241">
        <v>0</v>
      </c>
      <c r="BI270" s="241"/>
      <c r="BJ270" s="242"/>
      <c r="BK270" s="243" t="s">
        <v>3325</v>
      </c>
      <c r="BL270" s="243"/>
      <c r="BM270" s="243"/>
      <c r="BN270" s="243"/>
      <c r="BO270" s="243"/>
      <c r="BP270" s="243"/>
      <c r="BQ270" s="242"/>
      <c r="BR270" s="244" t="s">
        <v>3524</v>
      </c>
      <c r="BS270" s="243" t="s">
        <v>3325</v>
      </c>
      <c r="BT270" s="243" t="s">
        <v>3325</v>
      </c>
      <c r="BU270" s="243" t="s">
        <v>3325</v>
      </c>
      <c r="BV270" s="243" t="s">
        <v>3325</v>
      </c>
      <c r="BW270" s="243" t="s">
        <v>3325</v>
      </c>
      <c r="BX270" s="243" t="s">
        <v>3325</v>
      </c>
      <c r="BY270" s="243"/>
      <c r="BZ270" s="243"/>
      <c r="CA270" s="243"/>
      <c r="CB270" s="243"/>
      <c r="CC270" s="243"/>
      <c r="CD270" s="243"/>
      <c r="CE270" s="243"/>
      <c r="CF270" s="245" t="s">
        <v>3492</v>
      </c>
      <c r="CG270" s="246"/>
      <c r="CH270" s="242"/>
      <c r="CI270" s="35"/>
      <c r="CJ270" s="35"/>
      <c r="CK270" s="35"/>
      <c r="CL270" s="35"/>
      <c r="CM270" s="35"/>
    </row>
    <row r="271" customFormat="1" customHeight="1" spans="1:91">
      <c r="A271" s="3">
        <f t="shared" si="56"/>
        <v>270</v>
      </c>
      <c r="B271" s="483" t="str">
        <f t="shared" si="57"/>
        <v>130521199410057018</v>
      </c>
      <c r="C271" s="230" t="s">
        <v>3311</v>
      </c>
      <c r="D271" s="230" t="s">
        <v>3392</v>
      </c>
      <c r="E271" s="230" t="s">
        <v>4428</v>
      </c>
      <c r="F271" s="230" t="s">
        <v>1041</v>
      </c>
      <c r="G271" s="198"/>
      <c r="H271" s="198"/>
      <c r="I271" s="198">
        <f t="shared" si="58"/>
        <v>0</v>
      </c>
      <c r="J271" s="4" t="s">
        <v>782</v>
      </c>
      <c r="K271" s="4" t="s">
        <v>3678</v>
      </c>
      <c r="L271" s="6"/>
      <c r="M271" s="4"/>
      <c r="N271" s="4"/>
      <c r="O271" s="4"/>
      <c r="P271" s="4"/>
      <c r="Q271" s="4"/>
      <c r="R271" s="231" t="s">
        <v>312</v>
      </c>
      <c r="S271" s="3"/>
      <c r="T271" s="3" t="s">
        <v>3314</v>
      </c>
      <c r="U271" s="232">
        <v>44957</v>
      </c>
      <c r="V271" s="233">
        <f ca="1" t="shared" si="59"/>
        <v>3.4</v>
      </c>
      <c r="W271" s="230" t="s">
        <v>3336</v>
      </c>
      <c r="X271" s="234" t="str">
        <f t="shared" si="60"/>
        <v>男</v>
      </c>
      <c r="Y271" s="3" t="s">
        <v>3316</v>
      </c>
      <c r="Z271" s="232" t="str">
        <f t="shared" si="61"/>
        <v>1994-10-05</v>
      </c>
      <c r="AA271" s="235" t="s">
        <v>4429</v>
      </c>
      <c r="AB271" s="476" t="s">
        <v>1042</v>
      </c>
      <c r="AC271" s="4" t="s">
        <v>4430</v>
      </c>
      <c r="AD271" s="247"/>
      <c r="AE271" s="234">
        <f ca="1" t="shared" si="62"/>
        <v>32</v>
      </c>
      <c r="AF271" s="3" t="s">
        <v>3389</v>
      </c>
      <c r="AG271" s="3" t="s">
        <v>3381</v>
      </c>
      <c r="AH271" s="3">
        <v>175</v>
      </c>
      <c r="AI271" s="230" t="s">
        <v>3382</v>
      </c>
      <c r="AJ271" s="3" t="s">
        <v>3422</v>
      </c>
      <c r="AK271" s="230">
        <v>15716999499</v>
      </c>
      <c r="AL271" s="230">
        <v>15713291239</v>
      </c>
      <c r="AM271" s="236" t="s">
        <v>3518</v>
      </c>
      <c r="AN271" s="237">
        <v>41426</v>
      </c>
      <c r="AO271" s="236" t="s">
        <v>4431</v>
      </c>
      <c r="AP271" s="236"/>
      <c r="AQ271" s="238"/>
      <c r="AR271" s="238"/>
      <c r="AS271" s="238"/>
      <c r="AT271" s="238"/>
      <c r="AU271" s="239"/>
      <c r="AV271" s="240">
        <v>44957</v>
      </c>
      <c r="AW271" s="240">
        <v>45015</v>
      </c>
      <c r="AX271" s="241" t="s">
        <v>3324</v>
      </c>
      <c r="AY271" s="241" t="s">
        <v>3311</v>
      </c>
      <c r="AZ271" s="232">
        <v>44957</v>
      </c>
      <c r="BA271" s="232">
        <v>45382</v>
      </c>
      <c r="BB271" s="241">
        <v>2</v>
      </c>
      <c r="BC271" s="241" t="s">
        <v>3325</v>
      </c>
      <c r="BD271" s="241" t="s">
        <v>3325</v>
      </c>
      <c r="BE271" s="241" t="s">
        <v>3325</v>
      </c>
      <c r="BF271" s="241" t="s">
        <v>3325</v>
      </c>
      <c r="BG271" s="241">
        <v>0</v>
      </c>
      <c r="BH271" s="241">
        <v>0</v>
      </c>
      <c r="BI271" s="241"/>
      <c r="BJ271" s="242"/>
      <c r="BK271" s="243" t="s">
        <v>3325</v>
      </c>
      <c r="BL271" s="243"/>
      <c r="BM271" s="243"/>
      <c r="BN271" s="243"/>
      <c r="BO271" s="243"/>
      <c r="BP271" s="243"/>
      <c r="BQ271" s="242"/>
      <c r="BR271" s="244" t="s">
        <v>3524</v>
      </c>
      <c r="BS271" s="243" t="s">
        <v>3325</v>
      </c>
      <c r="BT271" s="243" t="s">
        <v>3325</v>
      </c>
      <c r="BU271" s="243" t="s">
        <v>3325</v>
      </c>
      <c r="BV271" s="243" t="s">
        <v>3325</v>
      </c>
      <c r="BW271" s="243" t="s">
        <v>3325</v>
      </c>
      <c r="BX271" s="243" t="s">
        <v>3325</v>
      </c>
      <c r="BY271" s="243"/>
      <c r="BZ271" s="243"/>
      <c r="CA271" s="243"/>
      <c r="CB271" s="243"/>
      <c r="CC271" s="243"/>
      <c r="CD271" s="243"/>
      <c r="CE271" s="243"/>
      <c r="CF271" s="245" t="s">
        <v>3492</v>
      </c>
      <c r="CG271" s="246"/>
      <c r="CH271" s="242"/>
      <c r="CI271" s="35"/>
      <c r="CJ271" s="35"/>
      <c r="CK271" s="35"/>
      <c r="CL271" s="35"/>
      <c r="CM271" s="35"/>
    </row>
    <row r="272" customFormat="1" customHeight="1" spans="1:91">
      <c r="A272" s="3">
        <f t="shared" si="56"/>
        <v>271</v>
      </c>
      <c r="B272" s="483" t="str">
        <f t="shared" si="57"/>
        <v>152723199910141215</v>
      </c>
      <c r="C272" s="230" t="s">
        <v>3311</v>
      </c>
      <c r="D272" s="230" t="s">
        <v>3392</v>
      </c>
      <c r="E272" s="230" t="s">
        <v>4432</v>
      </c>
      <c r="F272" s="3" t="s">
        <v>411</v>
      </c>
      <c r="G272" s="198"/>
      <c r="H272" s="198"/>
      <c r="I272" s="198">
        <f t="shared" si="58"/>
        <v>0</v>
      </c>
      <c r="J272" s="4" t="s">
        <v>782</v>
      </c>
      <c r="K272" s="4" t="s">
        <v>3678</v>
      </c>
      <c r="L272" s="6"/>
      <c r="M272" s="4"/>
      <c r="N272" s="4"/>
      <c r="O272" s="4"/>
      <c r="P272" s="4"/>
      <c r="Q272" s="4"/>
      <c r="R272" s="231" t="s">
        <v>312</v>
      </c>
      <c r="S272" s="3"/>
      <c r="T272" s="3" t="s">
        <v>3314</v>
      </c>
      <c r="U272" s="232">
        <v>44958</v>
      </c>
      <c r="V272" s="233">
        <f ca="1" t="shared" si="59"/>
        <v>3.4</v>
      </c>
      <c r="W272" s="230" t="s">
        <v>3336</v>
      </c>
      <c r="X272" s="234" t="str">
        <f t="shared" si="60"/>
        <v>男</v>
      </c>
      <c r="Y272" s="3" t="s">
        <v>3316</v>
      </c>
      <c r="Z272" s="232" t="str">
        <f t="shared" si="61"/>
        <v>1999-10-14</v>
      </c>
      <c r="AA272" s="235" t="s">
        <v>4433</v>
      </c>
      <c r="AB272" s="476" t="s">
        <v>1044</v>
      </c>
      <c r="AC272" s="4" t="s">
        <v>3456</v>
      </c>
      <c r="AD272" s="247">
        <v>46950</v>
      </c>
      <c r="AE272" s="234">
        <f ca="1" t="shared" si="62"/>
        <v>27</v>
      </c>
      <c r="AF272" s="3" t="s">
        <v>3389</v>
      </c>
      <c r="AG272" s="3" t="s">
        <v>3480</v>
      </c>
      <c r="AH272" s="3">
        <v>173</v>
      </c>
      <c r="AI272" s="230" t="s">
        <v>3382</v>
      </c>
      <c r="AJ272" s="3"/>
      <c r="AK272" s="230">
        <v>14760693225</v>
      </c>
      <c r="AL272" s="230">
        <v>13722077026</v>
      </c>
      <c r="AM272" s="236" t="s">
        <v>3368</v>
      </c>
      <c r="AN272" s="237" t="s">
        <v>4434</v>
      </c>
      <c r="AO272" s="236" t="s">
        <v>4407</v>
      </c>
      <c r="AP272" s="236" t="s">
        <v>4435</v>
      </c>
      <c r="AQ272" s="238"/>
      <c r="AR272" s="238"/>
      <c r="AS272" s="238"/>
      <c r="AT272" s="238"/>
      <c r="AU272" s="239"/>
      <c r="AV272" s="240">
        <v>44958</v>
      </c>
      <c r="AW272" s="240">
        <v>45016</v>
      </c>
      <c r="AX272" s="241" t="s">
        <v>3324</v>
      </c>
      <c r="AY272" s="241" t="s">
        <v>3311</v>
      </c>
      <c r="AZ272" s="232">
        <v>44958</v>
      </c>
      <c r="BA272" s="232">
        <v>45382</v>
      </c>
      <c r="BB272" s="241">
        <v>2</v>
      </c>
      <c r="BC272" s="241" t="s">
        <v>3325</v>
      </c>
      <c r="BD272" s="241" t="s">
        <v>3325</v>
      </c>
      <c r="BE272" s="241" t="s">
        <v>3325</v>
      </c>
      <c r="BF272" s="241" t="s">
        <v>3325</v>
      </c>
      <c r="BG272" s="241">
        <v>0</v>
      </c>
      <c r="BH272" s="241">
        <v>0</v>
      </c>
      <c r="BI272" s="241"/>
      <c r="BJ272" s="242"/>
      <c r="BK272" s="243" t="s">
        <v>3325</v>
      </c>
      <c r="BL272" s="243"/>
      <c r="BM272" s="243"/>
      <c r="BN272" s="243"/>
      <c r="BO272" s="243"/>
      <c r="BP272" s="243"/>
      <c r="BQ272" s="242"/>
      <c r="BR272" s="244" t="s">
        <v>3524</v>
      </c>
      <c r="BS272" s="243" t="s">
        <v>3325</v>
      </c>
      <c r="BT272" s="243" t="s">
        <v>3325</v>
      </c>
      <c r="BU272" s="243" t="s">
        <v>3325</v>
      </c>
      <c r="BV272" s="243" t="s">
        <v>3325</v>
      </c>
      <c r="BW272" s="243" t="s">
        <v>3325</v>
      </c>
      <c r="BX272" s="243" t="s">
        <v>3325</v>
      </c>
      <c r="BY272" s="243"/>
      <c r="BZ272" s="243"/>
      <c r="CA272" s="243"/>
      <c r="CB272" s="243"/>
      <c r="CC272" s="243"/>
      <c r="CD272" s="243"/>
      <c r="CE272" s="243"/>
      <c r="CF272" s="245" t="s">
        <v>3492</v>
      </c>
      <c r="CG272" s="246"/>
      <c r="CH272" s="242"/>
      <c r="CI272" s="35"/>
      <c r="CJ272" s="35"/>
      <c r="CK272" s="35"/>
      <c r="CL272" s="35"/>
      <c r="CM272" s="35"/>
    </row>
    <row r="273" customFormat="1" customHeight="1" spans="1:92">
      <c r="A273" s="3">
        <f t="shared" si="56"/>
        <v>272</v>
      </c>
      <c r="B273" s="483" t="str">
        <f t="shared" si="57"/>
        <v>132226197910182331</v>
      </c>
      <c r="C273" s="230" t="s">
        <v>3311</v>
      </c>
      <c r="D273" s="230" t="s">
        <v>3392</v>
      </c>
      <c r="E273" s="230" t="s">
        <v>4436</v>
      </c>
      <c r="F273" s="230" t="s">
        <v>1046</v>
      </c>
      <c r="G273" s="198"/>
      <c r="H273" s="198"/>
      <c r="I273" s="198">
        <f t="shared" si="58"/>
        <v>0</v>
      </c>
      <c r="J273" s="4" t="s">
        <v>782</v>
      </c>
      <c r="K273" s="4" t="s">
        <v>3678</v>
      </c>
      <c r="L273" s="6"/>
      <c r="M273" s="4"/>
      <c r="N273" s="4"/>
      <c r="O273" s="4"/>
      <c r="P273" s="4"/>
      <c r="Q273" s="4"/>
      <c r="R273" s="231" t="s">
        <v>312</v>
      </c>
      <c r="S273" s="3"/>
      <c r="T273" s="3" t="s">
        <v>3314</v>
      </c>
      <c r="U273" s="232">
        <v>44959</v>
      </c>
      <c r="V273" s="233">
        <f ca="1" t="shared" si="59"/>
        <v>3.4</v>
      </c>
      <c r="W273" s="230" t="s">
        <v>3336</v>
      </c>
      <c r="X273" s="234" t="str">
        <f t="shared" si="60"/>
        <v>男</v>
      </c>
      <c r="Y273" s="3" t="s">
        <v>3316</v>
      </c>
      <c r="Z273" s="232" t="str">
        <f t="shared" si="61"/>
        <v>1979-10-18</v>
      </c>
      <c r="AA273" s="235" t="s">
        <v>4437</v>
      </c>
      <c r="AB273" s="476" t="s">
        <v>1047</v>
      </c>
      <c r="AC273" s="4" t="s">
        <v>4438</v>
      </c>
      <c r="AD273" s="247">
        <v>50058</v>
      </c>
      <c r="AE273" s="234">
        <f ca="1" t="shared" si="62"/>
        <v>47</v>
      </c>
      <c r="AF273" s="3" t="s">
        <v>3389</v>
      </c>
      <c r="AG273" s="3" t="s">
        <v>3381</v>
      </c>
      <c r="AH273" s="3">
        <v>170</v>
      </c>
      <c r="AI273" s="230" t="s">
        <v>4439</v>
      </c>
      <c r="AJ273" s="3" t="s">
        <v>3422</v>
      </c>
      <c r="AK273" s="230">
        <v>13239259302</v>
      </c>
      <c r="AL273" s="230">
        <v>18830923183</v>
      </c>
      <c r="AM273" s="236" t="s">
        <v>3488</v>
      </c>
      <c r="AN273" s="237">
        <v>35977</v>
      </c>
      <c r="AO273" s="236" t="s">
        <v>4440</v>
      </c>
      <c r="AP273" s="236" t="s">
        <v>3370</v>
      </c>
      <c r="AQ273" s="238"/>
      <c r="AR273" s="238"/>
      <c r="AS273" s="238"/>
      <c r="AT273" s="238"/>
      <c r="AU273" s="239"/>
      <c r="AV273" s="240">
        <v>44959</v>
      </c>
      <c r="AW273" s="240">
        <v>45017</v>
      </c>
      <c r="AX273" s="241" t="s">
        <v>3324</v>
      </c>
      <c r="AY273" s="241" t="s">
        <v>3311</v>
      </c>
      <c r="AZ273" s="232">
        <v>44959</v>
      </c>
      <c r="BA273" s="232">
        <v>45382</v>
      </c>
      <c r="BB273" s="241">
        <v>2</v>
      </c>
      <c r="BC273" s="241" t="s">
        <v>3325</v>
      </c>
      <c r="BD273" s="241" t="s">
        <v>3325</v>
      </c>
      <c r="BE273" s="241" t="s">
        <v>3325</v>
      </c>
      <c r="BF273" s="241" t="s">
        <v>3325</v>
      </c>
      <c r="BG273" s="241">
        <v>0</v>
      </c>
      <c r="BH273" s="241">
        <v>0</v>
      </c>
      <c r="BI273" s="241"/>
      <c r="BJ273" s="242"/>
      <c r="BK273" s="243" t="s">
        <v>3325</v>
      </c>
      <c r="BL273" s="243"/>
      <c r="BM273" s="243"/>
      <c r="BN273" s="243"/>
      <c r="BO273" s="243"/>
      <c r="BP273" s="243"/>
      <c r="BQ273" s="242"/>
      <c r="BR273" s="244" t="s">
        <v>3524</v>
      </c>
      <c r="BS273" s="243" t="s">
        <v>3325</v>
      </c>
      <c r="BT273" s="243" t="s">
        <v>3325</v>
      </c>
      <c r="BU273" s="243" t="s">
        <v>3325</v>
      </c>
      <c r="BV273" s="243" t="s">
        <v>3325</v>
      </c>
      <c r="BW273" s="243" t="s">
        <v>3325</v>
      </c>
      <c r="BX273" s="243" t="s">
        <v>3325</v>
      </c>
      <c r="BY273" s="243"/>
      <c r="BZ273" s="243"/>
      <c r="CA273" s="243"/>
      <c r="CB273" s="243"/>
      <c r="CC273" s="243"/>
      <c r="CD273" s="243"/>
      <c r="CE273" s="243"/>
      <c r="CF273" s="245" t="s">
        <v>3492</v>
      </c>
      <c r="CG273" s="246"/>
      <c r="CH273" s="242"/>
      <c r="CI273" s="35"/>
      <c r="CJ273" s="35"/>
      <c r="CK273" s="35"/>
      <c r="CL273" s="35"/>
      <c r="CM273" s="35"/>
    </row>
    <row r="274" customFormat="1" customHeight="1" spans="1:92">
      <c r="A274" s="3">
        <f t="shared" si="56"/>
        <v>273</v>
      </c>
      <c r="B274" s="483" t="str">
        <f t="shared" si="57"/>
        <v>142322198605077013</v>
      </c>
      <c r="C274" s="230" t="s">
        <v>3311</v>
      </c>
      <c r="D274" s="230" t="s">
        <v>3392</v>
      </c>
      <c r="E274" s="230" t="s">
        <v>4441</v>
      </c>
      <c r="F274" s="230" t="s">
        <v>1049</v>
      </c>
      <c r="G274" s="198"/>
      <c r="H274" s="198"/>
      <c r="I274" s="198">
        <f t="shared" si="58"/>
        <v>0</v>
      </c>
      <c r="J274" s="4" t="s">
        <v>782</v>
      </c>
      <c r="K274" s="4" t="s">
        <v>3678</v>
      </c>
      <c r="L274" s="6"/>
      <c r="M274" s="4"/>
      <c r="N274" s="4"/>
      <c r="O274" s="4"/>
      <c r="P274" s="4"/>
      <c r="Q274" s="4"/>
      <c r="R274" s="231" t="s">
        <v>312</v>
      </c>
      <c r="S274" s="3"/>
      <c r="T274" s="3" t="s">
        <v>3314</v>
      </c>
      <c r="U274" s="232">
        <v>44963</v>
      </c>
      <c r="V274" s="233">
        <f ca="1" t="shared" si="59"/>
        <v>3.4</v>
      </c>
      <c r="W274" s="230" t="s">
        <v>3336</v>
      </c>
      <c r="X274" s="234" t="str">
        <f t="shared" si="60"/>
        <v>男</v>
      </c>
      <c r="Y274" s="3" t="s">
        <v>3316</v>
      </c>
      <c r="Z274" s="232" t="str">
        <f t="shared" si="61"/>
        <v>1986-05-07</v>
      </c>
      <c r="AA274" s="235" t="s">
        <v>4442</v>
      </c>
      <c r="AB274" s="476" t="s">
        <v>1050</v>
      </c>
      <c r="AC274" s="4" t="s">
        <v>4443</v>
      </c>
      <c r="AD274" s="247">
        <v>51774</v>
      </c>
      <c r="AE274" s="234">
        <f ca="1" t="shared" si="62"/>
        <v>40</v>
      </c>
      <c r="AF274" s="3" t="s">
        <v>3389</v>
      </c>
      <c r="AG274" s="3" t="s">
        <v>3381</v>
      </c>
      <c r="AH274" s="3">
        <v>178</v>
      </c>
      <c r="AI274" s="230"/>
      <c r="AJ274" s="3" t="s">
        <v>3438</v>
      </c>
      <c r="AK274" s="230">
        <v>18203581249</v>
      </c>
      <c r="AL274" s="230">
        <v>15035815537</v>
      </c>
      <c r="AM274" s="236" t="s">
        <v>3488</v>
      </c>
      <c r="AN274" s="237">
        <v>38534</v>
      </c>
      <c r="AO274" s="236" t="s">
        <v>4444</v>
      </c>
      <c r="AP274" s="236" t="s">
        <v>4101</v>
      </c>
      <c r="AQ274" s="238"/>
      <c r="AR274" s="238"/>
      <c r="AS274" s="238"/>
      <c r="AT274" s="238"/>
      <c r="AU274" s="239"/>
      <c r="AV274" s="240">
        <v>44963</v>
      </c>
      <c r="AW274" s="240">
        <v>45021</v>
      </c>
      <c r="AX274" s="241" t="s">
        <v>3324</v>
      </c>
      <c r="AY274" s="241" t="s">
        <v>3311</v>
      </c>
      <c r="AZ274" s="232">
        <v>44963</v>
      </c>
      <c r="BA274" s="232">
        <v>45382</v>
      </c>
      <c r="BB274" s="241">
        <v>2</v>
      </c>
      <c r="BC274" s="241" t="s">
        <v>3325</v>
      </c>
      <c r="BD274" s="241" t="s">
        <v>3325</v>
      </c>
      <c r="BE274" s="241" t="s">
        <v>3325</v>
      </c>
      <c r="BF274" s="241" t="s">
        <v>3325</v>
      </c>
      <c r="BG274" s="241">
        <v>0</v>
      </c>
      <c r="BH274" s="241">
        <v>0</v>
      </c>
      <c r="BI274" s="241"/>
      <c r="BJ274" s="242"/>
      <c r="BK274" s="243" t="s">
        <v>3325</v>
      </c>
      <c r="BL274" s="243"/>
      <c r="BM274" s="243"/>
      <c r="BN274" s="243"/>
      <c r="BO274" s="243"/>
      <c r="BP274" s="243"/>
      <c r="BQ274" s="242"/>
      <c r="BR274" s="244" t="s">
        <v>3524</v>
      </c>
      <c r="BS274" s="243" t="s">
        <v>3325</v>
      </c>
      <c r="BT274" s="243" t="s">
        <v>3325</v>
      </c>
      <c r="BU274" s="243" t="s">
        <v>3325</v>
      </c>
      <c r="BV274" s="243" t="s">
        <v>3325</v>
      </c>
      <c r="BW274" s="243" t="s">
        <v>3325</v>
      </c>
      <c r="BX274" s="243" t="s">
        <v>3325</v>
      </c>
      <c r="BY274" s="243"/>
      <c r="BZ274" s="243"/>
      <c r="CA274" s="243"/>
      <c r="CB274" s="243"/>
      <c r="CC274" s="243"/>
      <c r="CD274" s="243"/>
      <c r="CE274" s="243"/>
      <c r="CF274" s="245" t="s">
        <v>3445</v>
      </c>
      <c r="CG274" s="246"/>
      <c r="CH274" s="242"/>
      <c r="CI274" s="35"/>
      <c r="CJ274" s="35"/>
      <c r="CK274" s="35"/>
      <c r="CL274" s="35"/>
      <c r="CM274" s="35"/>
    </row>
    <row r="275" customFormat="1" customHeight="1" spans="1:92">
      <c r="A275" s="3">
        <f t="shared" si="56"/>
        <v>274</v>
      </c>
      <c r="B275" s="155" t="str">
        <f t="shared" si="57"/>
        <v>37092119900612481X</v>
      </c>
      <c r="C275" s="230" t="s">
        <v>3311</v>
      </c>
      <c r="D275" s="230" t="s">
        <v>3392</v>
      </c>
      <c r="E275" s="230" t="s">
        <v>4445</v>
      </c>
      <c r="F275" s="230" t="s">
        <v>1052</v>
      </c>
      <c r="G275" s="198"/>
      <c r="H275" s="198"/>
      <c r="I275" s="198">
        <f t="shared" si="58"/>
        <v>0</v>
      </c>
      <c r="J275" s="4" t="s">
        <v>782</v>
      </c>
      <c r="K275" s="4" t="s">
        <v>3678</v>
      </c>
      <c r="L275" s="6"/>
      <c r="M275" s="4"/>
      <c r="N275" s="4"/>
      <c r="O275" s="4"/>
      <c r="P275" s="4"/>
      <c r="Q275" s="4"/>
      <c r="R275" s="231" t="s">
        <v>312</v>
      </c>
      <c r="S275" s="3"/>
      <c r="T275" s="3" t="s">
        <v>3314</v>
      </c>
      <c r="U275" s="232">
        <v>44963</v>
      </c>
      <c r="V275" s="233">
        <f ca="1" t="shared" si="59"/>
        <v>3.4</v>
      </c>
      <c r="W275" s="230" t="s">
        <v>3336</v>
      </c>
      <c r="X275" s="234" t="str">
        <f t="shared" si="60"/>
        <v>男</v>
      </c>
      <c r="Y275" s="3" t="s">
        <v>3316</v>
      </c>
      <c r="Z275" s="232" t="str">
        <f t="shared" si="61"/>
        <v>1990-06-12</v>
      </c>
      <c r="AA275" s="235" t="s">
        <v>4446</v>
      </c>
      <c r="AB275" s="3" t="s">
        <v>1053</v>
      </c>
      <c r="AC275" s="4" t="s">
        <v>4022</v>
      </c>
      <c r="AD275" s="247">
        <v>45714</v>
      </c>
      <c r="AE275" s="234">
        <f ca="1" t="shared" si="62"/>
        <v>36</v>
      </c>
      <c r="AF275" s="3" t="s">
        <v>3389</v>
      </c>
      <c r="AG275" s="3" t="s">
        <v>3381</v>
      </c>
      <c r="AH275" s="3">
        <v>176</v>
      </c>
      <c r="AI275" s="230"/>
      <c r="AJ275" s="3" t="s">
        <v>3438</v>
      </c>
      <c r="AK275" s="230">
        <v>13571203502</v>
      </c>
      <c r="AL275" s="230">
        <v>15854865522</v>
      </c>
      <c r="AM275" s="236" t="s">
        <v>3518</v>
      </c>
      <c r="AN275" s="237">
        <v>39965</v>
      </c>
      <c r="AO275" s="236" t="s">
        <v>4447</v>
      </c>
      <c r="AP275" s="236"/>
      <c r="AQ275" s="238"/>
      <c r="AR275" s="238"/>
      <c r="AS275" s="238"/>
      <c r="AT275" s="238"/>
      <c r="AU275" s="239"/>
      <c r="AV275" s="240">
        <v>44963</v>
      </c>
      <c r="AW275" s="240">
        <v>45021</v>
      </c>
      <c r="AX275" s="241" t="s">
        <v>3324</v>
      </c>
      <c r="AY275" s="241" t="s">
        <v>3311</v>
      </c>
      <c r="AZ275" s="232">
        <v>44963</v>
      </c>
      <c r="BA275" s="232">
        <v>45382</v>
      </c>
      <c r="BB275" s="241">
        <v>2</v>
      </c>
      <c r="BC275" s="241" t="s">
        <v>3325</v>
      </c>
      <c r="BD275" s="241" t="s">
        <v>3325</v>
      </c>
      <c r="BE275" s="241" t="s">
        <v>3325</v>
      </c>
      <c r="BF275" s="241" t="s">
        <v>3325</v>
      </c>
      <c r="BG275" s="241">
        <v>0</v>
      </c>
      <c r="BH275" s="241">
        <v>0</v>
      </c>
      <c r="BI275" s="241"/>
      <c r="BJ275" s="242"/>
      <c r="BK275" s="243" t="s">
        <v>3325</v>
      </c>
      <c r="BL275" s="243"/>
      <c r="BM275" s="243"/>
      <c r="BN275" s="243"/>
      <c r="BO275" s="243"/>
      <c r="BP275" s="243"/>
      <c r="BQ275" s="242"/>
      <c r="BR275" s="244" t="s">
        <v>3524</v>
      </c>
      <c r="BS275" s="243" t="s">
        <v>3325</v>
      </c>
      <c r="BT275" s="243" t="s">
        <v>3325</v>
      </c>
      <c r="BU275" s="243" t="s">
        <v>3325</v>
      </c>
      <c r="BV275" s="243" t="s">
        <v>3325</v>
      </c>
      <c r="BW275" s="243" t="s">
        <v>3325</v>
      </c>
      <c r="BX275" s="243" t="s">
        <v>3325</v>
      </c>
      <c r="BY275" s="243"/>
      <c r="BZ275" s="243"/>
      <c r="CA275" s="243"/>
      <c r="CB275" s="243"/>
      <c r="CC275" s="243"/>
      <c r="CD275" s="243"/>
      <c r="CE275" s="243"/>
      <c r="CF275" s="245" t="s">
        <v>3445</v>
      </c>
      <c r="CG275" s="246"/>
      <c r="CH275" s="242"/>
      <c r="CI275" s="35"/>
      <c r="CJ275" s="35"/>
      <c r="CK275" s="35"/>
      <c r="CL275" s="35"/>
      <c r="CM275" s="35"/>
    </row>
    <row r="276" customFormat="1" customHeight="1" spans="1:92">
      <c r="A276" s="3">
        <f t="shared" si="56"/>
        <v>275</v>
      </c>
      <c r="B276" s="483" t="str">
        <f t="shared" si="57"/>
        <v>152322198509293519</v>
      </c>
      <c r="C276" s="230" t="s">
        <v>3311</v>
      </c>
      <c r="D276" s="230" t="s">
        <v>3392</v>
      </c>
      <c r="E276" s="230" t="s">
        <v>4448</v>
      </c>
      <c r="F276" s="230" t="s">
        <v>1055</v>
      </c>
      <c r="G276" s="198"/>
      <c r="H276" s="198"/>
      <c r="I276" s="198">
        <f t="shared" si="58"/>
        <v>0</v>
      </c>
      <c r="J276" s="4" t="s">
        <v>782</v>
      </c>
      <c r="K276" s="4" t="s">
        <v>3678</v>
      </c>
      <c r="L276" s="6"/>
      <c r="M276" s="4"/>
      <c r="N276" s="4"/>
      <c r="O276" s="4"/>
      <c r="P276" s="4"/>
      <c r="Q276" s="4"/>
      <c r="R276" s="231" t="s">
        <v>312</v>
      </c>
      <c r="S276" s="3"/>
      <c r="T276" s="3" t="s">
        <v>3314</v>
      </c>
      <c r="U276" s="232">
        <v>44963</v>
      </c>
      <c r="V276" s="233">
        <f ca="1" t="shared" si="59"/>
        <v>3.4</v>
      </c>
      <c r="W276" s="230" t="s">
        <v>3336</v>
      </c>
      <c r="X276" s="234" t="str">
        <f t="shared" si="60"/>
        <v>男</v>
      </c>
      <c r="Y276" s="3" t="s">
        <v>3316</v>
      </c>
      <c r="Z276" s="232" t="str">
        <f t="shared" si="61"/>
        <v>1985-09-29</v>
      </c>
      <c r="AA276" s="235" t="s">
        <v>4449</v>
      </c>
      <c r="AB276" s="476" t="s">
        <v>1056</v>
      </c>
      <c r="AC276" s="4" t="s">
        <v>4450</v>
      </c>
      <c r="AD276" s="247">
        <v>52041</v>
      </c>
      <c r="AE276" s="234">
        <f ca="1" t="shared" si="62"/>
        <v>41</v>
      </c>
      <c r="AF276" s="3" t="s">
        <v>3389</v>
      </c>
      <c r="AG276" s="3" t="s">
        <v>3381</v>
      </c>
      <c r="AH276" s="3">
        <v>170</v>
      </c>
      <c r="AI276" s="230" t="s">
        <v>3382</v>
      </c>
      <c r="AJ276" s="3"/>
      <c r="AK276" s="230">
        <v>16647169003</v>
      </c>
      <c r="AL276" s="230">
        <v>13674836574</v>
      </c>
      <c r="AM276" s="236" t="s">
        <v>3748</v>
      </c>
      <c r="AN276" s="237">
        <v>38534</v>
      </c>
      <c r="AO276" s="236" t="s">
        <v>4451</v>
      </c>
      <c r="AP276" s="236"/>
      <c r="AQ276" s="238"/>
      <c r="AR276" s="238"/>
      <c r="AS276" s="238"/>
      <c r="AT276" s="238"/>
      <c r="AU276" s="239"/>
      <c r="AV276" s="240">
        <v>44963</v>
      </c>
      <c r="AW276" s="240">
        <v>45021</v>
      </c>
      <c r="AX276" s="241" t="s">
        <v>3324</v>
      </c>
      <c r="AY276" s="241" t="s">
        <v>3311</v>
      </c>
      <c r="AZ276" s="232">
        <v>44963</v>
      </c>
      <c r="BA276" s="232">
        <v>45382</v>
      </c>
      <c r="BB276" s="241">
        <v>2</v>
      </c>
      <c r="BC276" s="241" t="s">
        <v>3325</v>
      </c>
      <c r="BD276" s="241" t="s">
        <v>3325</v>
      </c>
      <c r="BE276" s="241" t="s">
        <v>3325</v>
      </c>
      <c r="BF276" s="241" t="s">
        <v>3325</v>
      </c>
      <c r="BG276" s="241">
        <v>0</v>
      </c>
      <c r="BH276" s="241">
        <v>0</v>
      </c>
      <c r="BI276" s="241"/>
      <c r="BJ276" s="242"/>
      <c r="BK276" s="243" t="s">
        <v>3325</v>
      </c>
      <c r="BL276" s="243"/>
      <c r="BM276" s="243"/>
      <c r="BN276" s="243"/>
      <c r="BO276" s="243"/>
      <c r="BP276" s="243"/>
      <c r="BQ276" s="242"/>
      <c r="BR276" s="244" t="s">
        <v>3524</v>
      </c>
      <c r="BS276" s="243" t="s">
        <v>3325</v>
      </c>
      <c r="BT276" s="243" t="s">
        <v>3325</v>
      </c>
      <c r="BU276" s="243" t="s">
        <v>3325</v>
      </c>
      <c r="BV276" s="243" t="s">
        <v>3325</v>
      </c>
      <c r="BW276" s="243" t="s">
        <v>3325</v>
      </c>
      <c r="BX276" s="243" t="s">
        <v>3325</v>
      </c>
      <c r="BY276" s="243"/>
      <c r="BZ276" s="243"/>
      <c r="CA276" s="243"/>
      <c r="CB276" s="243"/>
      <c r="CC276" s="243"/>
      <c r="CD276" s="243"/>
      <c r="CE276" s="243"/>
      <c r="CF276" s="245" t="s">
        <v>3445</v>
      </c>
      <c r="CG276" s="246"/>
      <c r="CH276" s="242"/>
      <c r="CI276" s="35"/>
      <c r="CJ276" s="35"/>
      <c r="CK276" s="35"/>
      <c r="CL276" s="35"/>
      <c r="CM276" s="35"/>
    </row>
    <row r="277" customFormat="1" customHeight="1" spans="1:92">
      <c r="A277" s="3">
        <f t="shared" si="56"/>
        <v>276</v>
      </c>
      <c r="B277" s="483" t="str">
        <f t="shared" si="57"/>
        <v>130521199408017017</v>
      </c>
      <c r="C277" s="230" t="s">
        <v>3311</v>
      </c>
      <c r="D277" s="230" t="s">
        <v>3392</v>
      </c>
      <c r="E277" s="230" t="s">
        <v>4452</v>
      </c>
      <c r="F277" s="230" t="s">
        <v>1058</v>
      </c>
      <c r="G277" s="198"/>
      <c r="H277" s="198"/>
      <c r="I277" s="198">
        <f t="shared" si="58"/>
        <v>0</v>
      </c>
      <c r="J277" s="4" t="s">
        <v>782</v>
      </c>
      <c r="K277" s="4" t="s">
        <v>3678</v>
      </c>
      <c r="L277" s="6"/>
      <c r="M277" s="4"/>
      <c r="N277" s="4"/>
      <c r="O277" s="4"/>
      <c r="P277" s="4"/>
      <c r="Q277" s="4"/>
      <c r="R277" s="231" t="s">
        <v>312</v>
      </c>
      <c r="S277" s="3"/>
      <c r="T277" s="3" t="s">
        <v>3314</v>
      </c>
      <c r="U277" s="232">
        <v>44963</v>
      </c>
      <c r="V277" s="233">
        <f ca="1" t="shared" si="59"/>
        <v>3.4</v>
      </c>
      <c r="W277" s="230" t="s">
        <v>3336</v>
      </c>
      <c r="X277" s="234" t="str">
        <f t="shared" si="60"/>
        <v>男</v>
      </c>
      <c r="Y277" s="3" t="s">
        <v>3316</v>
      </c>
      <c r="Z277" s="232" t="str">
        <f t="shared" si="61"/>
        <v>1994-08-01</v>
      </c>
      <c r="AA277" s="235" t="s">
        <v>4453</v>
      </c>
      <c r="AB277" s="476" t="s">
        <v>1059</v>
      </c>
      <c r="AC277" s="4" t="s">
        <v>3415</v>
      </c>
      <c r="AD277" s="247">
        <v>47664</v>
      </c>
      <c r="AE277" s="234">
        <f ca="1" t="shared" si="62"/>
        <v>32</v>
      </c>
      <c r="AF277" s="3" t="s">
        <v>3389</v>
      </c>
      <c r="AG277" s="3" t="s">
        <v>3480</v>
      </c>
      <c r="AH277" s="3">
        <v>168</v>
      </c>
      <c r="AI277" s="230"/>
      <c r="AJ277" s="3" t="s">
        <v>3422</v>
      </c>
      <c r="AK277" s="230">
        <v>13483499255</v>
      </c>
      <c r="AL277" s="230">
        <v>15075910851</v>
      </c>
      <c r="AM277" s="236" t="s">
        <v>3488</v>
      </c>
      <c r="AN277" s="237">
        <v>41456</v>
      </c>
      <c r="AO277" s="236" t="s">
        <v>3571</v>
      </c>
      <c r="AP277" s="236" t="s">
        <v>3875</v>
      </c>
      <c r="AQ277" s="238"/>
      <c r="AR277" s="238"/>
      <c r="AS277" s="238"/>
      <c r="AT277" s="238"/>
      <c r="AU277" s="239"/>
      <c r="AV277" s="240">
        <v>44963</v>
      </c>
      <c r="AW277" s="240">
        <v>45021</v>
      </c>
      <c r="AX277" s="241" t="s">
        <v>3324</v>
      </c>
      <c r="AY277" s="241" t="s">
        <v>3311</v>
      </c>
      <c r="AZ277" s="232">
        <v>44963</v>
      </c>
      <c r="BA277" s="232">
        <v>45382</v>
      </c>
      <c r="BB277" s="241">
        <v>2</v>
      </c>
      <c r="BC277" s="241" t="s">
        <v>3325</v>
      </c>
      <c r="BD277" s="241" t="s">
        <v>3325</v>
      </c>
      <c r="BE277" s="241" t="s">
        <v>3325</v>
      </c>
      <c r="BF277" s="241" t="s">
        <v>3325</v>
      </c>
      <c r="BG277" s="241">
        <v>0</v>
      </c>
      <c r="BH277" s="241">
        <v>0</v>
      </c>
      <c r="BI277" s="241"/>
      <c r="BJ277" s="242"/>
      <c r="BK277" s="243" t="s">
        <v>3325</v>
      </c>
      <c r="BL277" s="243"/>
      <c r="BM277" s="243"/>
      <c r="BN277" s="243"/>
      <c r="BO277" s="243"/>
      <c r="BP277" s="243"/>
      <c r="BQ277" s="242"/>
      <c r="BR277" s="244" t="s">
        <v>3524</v>
      </c>
      <c r="BS277" s="243" t="s">
        <v>3325</v>
      </c>
      <c r="BT277" s="243" t="s">
        <v>3325</v>
      </c>
      <c r="BU277" s="243" t="s">
        <v>3325</v>
      </c>
      <c r="BV277" s="243" t="s">
        <v>3325</v>
      </c>
      <c r="BW277" s="243" t="s">
        <v>3325</v>
      </c>
      <c r="BX277" s="243" t="s">
        <v>3325</v>
      </c>
      <c r="BY277" s="243"/>
      <c r="BZ277" s="243"/>
      <c r="CA277" s="243"/>
      <c r="CB277" s="243"/>
      <c r="CC277" s="243"/>
      <c r="CD277" s="243"/>
      <c r="CE277" s="243"/>
      <c r="CF277" s="245" t="s">
        <v>3445</v>
      </c>
      <c r="CG277" s="246"/>
      <c r="CH277" s="242"/>
      <c r="CI277" s="35"/>
      <c r="CJ277" s="35"/>
      <c r="CK277" s="35"/>
      <c r="CL277" s="35"/>
      <c r="CM277" s="35"/>
    </row>
    <row r="278" customFormat="1" customHeight="1" spans="1:92">
      <c r="A278" s="3">
        <f t="shared" si="56"/>
        <v>277</v>
      </c>
      <c r="B278" s="483" t="str">
        <f t="shared" si="57"/>
        <v>142329197909201116</v>
      </c>
      <c r="C278" s="230" t="s">
        <v>3311</v>
      </c>
      <c r="D278" s="230" t="s">
        <v>3392</v>
      </c>
      <c r="E278" s="230" t="s">
        <v>4454</v>
      </c>
      <c r="F278" s="230" t="s">
        <v>1061</v>
      </c>
      <c r="G278" s="198"/>
      <c r="H278" s="198"/>
      <c r="I278" s="198">
        <f t="shared" si="58"/>
        <v>0</v>
      </c>
      <c r="J278" s="4" t="s">
        <v>782</v>
      </c>
      <c r="K278" s="4" t="s">
        <v>3678</v>
      </c>
      <c r="L278" s="6"/>
      <c r="M278" s="4"/>
      <c r="N278" s="4"/>
      <c r="O278" s="4"/>
      <c r="P278" s="4"/>
      <c r="Q278" s="4"/>
      <c r="R278" s="231" t="s">
        <v>312</v>
      </c>
      <c r="S278" s="3"/>
      <c r="T278" s="3" t="s">
        <v>3314</v>
      </c>
      <c r="U278" s="232">
        <v>44964</v>
      </c>
      <c r="V278" s="233">
        <f ca="1" t="shared" si="59"/>
        <v>3.4</v>
      </c>
      <c r="W278" s="230" t="s">
        <v>3336</v>
      </c>
      <c r="X278" s="234" t="str">
        <f t="shared" si="60"/>
        <v>男</v>
      </c>
      <c r="Y278" s="3" t="s">
        <v>3316</v>
      </c>
      <c r="Z278" s="232" t="str">
        <f t="shared" si="61"/>
        <v>1979-09-20</v>
      </c>
      <c r="AA278" s="235" t="s">
        <v>4455</v>
      </c>
      <c r="AB278" s="476" t="s">
        <v>1062</v>
      </c>
      <c r="AC278" s="4" t="s">
        <v>4456</v>
      </c>
      <c r="AD278" s="247">
        <v>47482</v>
      </c>
      <c r="AE278" s="234">
        <f ca="1" t="shared" si="62"/>
        <v>47</v>
      </c>
      <c r="AF278" s="3" t="s">
        <v>3389</v>
      </c>
      <c r="AG278" s="3" t="s">
        <v>3381</v>
      </c>
      <c r="AH278" s="3">
        <v>169</v>
      </c>
      <c r="AI278" s="230"/>
      <c r="AJ278" s="3" t="s">
        <v>3438</v>
      </c>
      <c r="AK278" s="230">
        <v>15035841929</v>
      </c>
      <c r="AL278" s="230">
        <v>15035841946</v>
      </c>
      <c r="AM278" s="236" t="s">
        <v>3518</v>
      </c>
      <c r="AN278" s="237">
        <v>37043</v>
      </c>
      <c r="AO278" s="236" t="s">
        <v>4457</v>
      </c>
      <c r="AP278" s="236"/>
      <c r="AQ278" s="238"/>
      <c r="AR278" s="238"/>
      <c r="AS278" s="238"/>
      <c r="AT278" s="238"/>
      <c r="AU278" s="239"/>
      <c r="AV278" s="240">
        <v>44964</v>
      </c>
      <c r="AW278" s="240">
        <v>45022</v>
      </c>
      <c r="AX278" s="241" t="s">
        <v>3324</v>
      </c>
      <c r="AY278" s="241" t="s">
        <v>3311</v>
      </c>
      <c r="AZ278" s="232">
        <v>44964</v>
      </c>
      <c r="BA278" s="232">
        <v>45382</v>
      </c>
      <c r="BB278" s="241">
        <v>2</v>
      </c>
      <c r="BC278" s="241" t="s">
        <v>3325</v>
      </c>
      <c r="BD278" s="241" t="s">
        <v>3325</v>
      </c>
      <c r="BE278" s="241" t="s">
        <v>3325</v>
      </c>
      <c r="BF278" s="241" t="s">
        <v>3325</v>
      </c>
      <c r="BG278" s="241">
        <v>0</v>
      </c>
      <c r="BH278" s="241">
        <v>0</v>
      </c>
      <c r="BI278" s="241"/>
      <c r="BJ278" s="242"/>
      <c r="BK278" s="243" t="s">
        <v>3325</v>
      </c>
      <c r="BL278" s="243"/>
      <c r="BM278" s="243"/>
      <c r="BN278" s="243"/>
      <c r="BO278" s="243"/>
      <c r="BP278" s="243"/>
      <c r="BQ278" s="242"/>
      <c r="BR278" s="244" t="s">
        <v>3524</v>
      </c>
      <c r="BS278" s="243" t="s">
        <v>3325</v>
      </c>
      <c r="BT278" s="243" t="s">
        <v>3325</v>
      </c>
      <c r="BU278" s="243" t="s">
        <v>3325</v>
      </c>
      <c r="BV278" s="243" t="s">
        <v>3325</v>
      </c>
      <c r="BW278" s="243" t="s">
        <v>3325</v>
      </c>
      <c r="BX278" s="243" t="s">
        <v>3325</v>
      </c>
      <c r="BY278" s="243"/>
      <c r="BZ278" s="243"/>
      <c r="CA278" s="243"/>
      <c r="CB278" s="243"/>
      <c r="CC278" s="243"/>
      <c r="CD278" s="243"/>
      <c r="CE278" s="243"/>
      <c r="CF278" s="245" t="s">
        <v>3445</v>
      </c>
      <c r="CG278" s="246"/>
      <c r="CH278" s="242"/>
      <c r="CI278" s="35"/>
      <c r="CJ278" s="35"/>
      <c r="CK278" s="35"/>
      <c r="CL278" s="35"/>
      <c r="CM278" s="35"/>
    </row>
    <row r="279" customFormat="1" customHeight="1" spans="1:92">
      <c r="A279" s="3">
        <f t="shared" si="56"/>
        <v>278</v>
      </c>
      <c r="B279" s="483" t="str">
        <f t="shared" si="57"/>
        <v>140623198412245018</v>
      </c>
      <c r="C279" s="230" t="s">
        <v>3311</v>
      </c>
      <c r="D279" s="230" t="s">
        <v>3392</v>
      </c>
      <c r="E279" s="230" t="s">
        <v>4458</v>
      </c>
      <c r="F279" s="230" t="s">
        <v>1064</v>
      </c>
      <c r="G279" s="198"/>
      <c r="H279" s="198"/>
      <c r="I279" s="198">
        <f t="shared" si="58"/>
        <v>0</v>
      </c>
      <c r="J279" s="4" t="s">
        <v>782</v>
      </c>
      <c r="K279" s="4" t="s">
        <v>3678</v>
      </c>
      <c r="L279" s="6"/>
      <c r="M279" s="4"/>
      <c r="N279" s="4"/>
      <c r="O279" s="4"/>
      <c r="P279" s="4"/>
      <c r="Q279" s="4"/>
      <c r="R279" s="231" t="s">
        <v>312</v>
      </c>
      <c r="S279" s="3"/>
      <c r="T279" s="3" t="s">
        <v>3314</v>
      </c>
      <c r="U279" s="232">
        <v>44964</v>
      </c>
      <c r="V279" s="233">
        <f ca="1" t="shared" si="59"/>
        <v>3.4</v>
      </c>
      <c r="W279" s="230" t="s">
        <v>3336</v>
      </c>
      <c r="X279" s="234" t="str">
        <f t="shared" si="60"/>
        <v>男</v>
      </c>
      <c r="Y279" s="3" t="s">
        <v>3316</v>
      </c>
      <c r="Z279" s="232" t="str">
        <f t="shared" si="61"/>
        <v>1984-12-24</v>
      </c>
      <c r="AA279" s="235" t="s">
        <v>4459</v>
      </c>
      <c r="AB279" s="476" t="s">
        <v>1065</v>
      </c>
      <c r="AC279" s="4" t="s">
        <v>4460</v>
      </c>
      <c r="AD279" s="247">
        <v>50752</v>
      </c>
      <c r="AE279" s="234">
        <f ca="1" t="shared" si="62"/>
        <v>42</v>
      </c>
      <c r="AF279" s="3" t="s">
        <v>3389</v>
      </c>
      <c r="AG279" s="3" t="s">
        <v>3381</v>
      </c>
      <c r="AH279" s="3">
        <v>168</v>
      </c>
      <c r="AI279" s="230"/>
      <c r="AJ279" s="3" t="s">
        <v>3438</v>
      </c>
      <c r="AK279" s="230">
        <v>15735258313</v>
      </c>
      <c r="AL279" s="230">
        <v>18335210936</v>
      </c>
      <c r="AM279" s="236" t="s">
        <v>3518</v>
      </c>
      <c r="AN279" s="237"/>
      <c r="AO279" s="236" t="s">
        <v>4461</v>
      </c>
      <c r="AP279" s="236"/>
      <c r="AQ279" s="238"/>
      <c r="AR279" s="238"/>
      <c r="AS279" s="238"/>
      <c r="AT279" s="238"/>
      <c r="AU279" s="239"/>
      <c r="AV279" s="240">
        <v>44964</v>
      </c>
      <c r="AW279" s="240">
        <v>45022</v>
      </c>
      <c r="AX279" s="268" t="s">
        <v>3324</v>
      </c>
      <c r="AY279" s="268" t="s">
        <v>3311</v>
      </c>
      <c r="AZ279" s="232">
        <v>44964</v>
      </c>
      <c r="BA279" s="232">
        <v>45382</v>
      </c>
      <c r="BB279" s="241"/>
      <c r="BC279" s="241"/>
      <c r="BD279" s="241"/>
      <c r="BE279" s="241"/>
      <c r="BF279" s="241"/>
      <c r="BG279" s="241"/>
      <c r="BH279" s="241"/>
      <c r="BI279" s="241"/>
      <c r="BJ279" s="242"/>
      <c r="BK279" s="243"/>
      <c r="BL279" s="243"/>
      <c r="BM279" s="243"/>
      <c r="BN279" s="243"/>
      <c r="BO279" s="243"/>
      <c r="BP279" s="243"/>
      <c r="BQ279" s="242"/>
      <c r="BR279" s="244"/>
      <c r="BS279" s="243"/>
      <c r="BT279" s="243"/>
      <c r="BU279" s="243"/>
      <c r="BV279" s="243"/>
      <c r="BW279" s="243"/>
      <c r="BX279" s="243"/>
      <c r="BY279" s="243"/>
      <c r="BZ279" s="243"/>
      <c r="CA279" s="243"/>
      <c r="CB279" s="243"/>
      <c r="CC279" s="243"/>
      <c r="CD279" s="243"/>
      <c r="CE279" s="243"/>
      <c r="CF279" s="245"/>
      <c r="CG279" s="246"/>
      <c r="CH279" s="242"/>
      <c r="CI279" s="35"/>
      <c r="CJ279" s="35"/>
      <c r="CK279" s="35"/>
      <c r="CL279" s="35"/>
      <c r="CM279" s="35"/>
    </row>
    <row r="280" customFormat="1" customHeight="1" spans="1:92">
      <c r="A280" s="3">
        <f t="shared" si="56"/>
        <v>279</v>
      </c>
      <c r="B280" s="155" t="str">
        <f t="shared" si="57"/>
        <v>15042819800919011X</v>
      </c>
      <c r="C280" s="230" t="s">
        <v>3311</v>
      </c>
      <c r="D280" s="230" t="s">
        <v>3392</v>
      </c>
      <c r="E280" s="230" t="s">
        <v>4462</v>
      </c>
      <c r="F280" s="230" t="s">
        <v>1067</v>
      </c>
      <c r="G280" s="198"/>
      <c r="H280" s="198"/>
      <c r="I280" s="198">
        <f t="shared" si="58"/>
        <v>0</v>
      </c>
      <c r="J280" s="4" t="s">
        <v>782</v>
      </c>
      <c r="K280" s="4" t="s">
        <v>3678</v>
      </c>
      <c r="L280" s="6"/>
      <c r="M280" s="4"/>
      <c r="N280" s="4"/>
      <c r="O280" s="4"/>
      <c r="P280" s="4"/>
      <c r="Q280" s="4"/>
      <c r="R280" s="231" t="s">
        <v>312</v>
      </c>
      <c r="S280" s="3"/>
      <c r="T280" s="3" t="s">
        <v>3314</v>
      </c>
      <c r="U280" s="232">
        <v>44965</v>
      </c>
      <c r="V280" s="233">
        <f ca="1" t="shared" si="59"/>
        <v>3.4</v>
      </c>
      <c r="W280" s="230" t="s">
        <v>3336</v>
      </c>
      <c r="X280" s="234" t="str">
        <f t="shared" si="60"/>
        <v>男</v>
      </c>
      <c r="Y280" s="3" t="s">
        <v>3316</v>
      </c>
      <c r="Z280" s="232" t="str">
        <f t="shared" si="61"/>
        <v>1980-09-19</v>
      </c>
      <c r="AA280" s="235" t="s">
        <v>4463</v>
      </c>
      <c r="AB280" s="3" t="s">
        <v>1068</v>
      </c>
      <c r="AC280" s="4" t="s">
        <v>3640</v>
      </c>
      <c r="AD280" s="247">
        <v>49948</v>
      </c>
      <c r="AE280" s="234">
        <f ca="1" t="shared" si="62"/>
        <v>46</v>
      </c>
      <c r="AF280" s="3" t="s">
        <v>3389</v>
      </c>
      <c r="AG280" s="3" t="s">
        <v>4464</v>
      </c>
      <c r="AH280" s="3">
        <v>175</v>
      </c>
      <c r="AI280" s="230"/>
      <c r="AJ280" s="3" t="s">
        <v>3383</v>
      </c>
      <c r="AK280" s="230">
        <v>13684774595</v>
      </c>
      <c r="AL280" s="230">
        <v>13734780021</v>
      </c>
      <c r="AM280" s="236" t="s">
        <v>3518</v>
      </c>
      <c r="AN280" s="237"/>
      <c r="AO280" s="236" t="s">
        <v>4465</v>
      </c>
      <c r="AP280" s="236" t="s">
        <v>4101</v>
      </c>
      <c r="AQ280" s="238"/>
      <c r="AR280" s="238"/>
      <c r="AS280" s="238"/>
      <c r="AT280" s="238"/>
      <c r="AU280" s="239"/>
      <c r="AV280" s="240">
        <f>U280</f>
        <v>44965</v>
      </c>
      <c r="AW280" s="240">
        <v>45023</v>
      </c>
      <c r="AX280" s="241" t="s">
        <v>3324</v>
      </c>
      <c r="AY280" s="241" t="s">
        <v>3311</v>
      </c>
      <c r="AZ280" s="232">
        <v>44965</v>
      </c>
      <c r="BA280" s="232">
        <v>45382</v>
      </c>
      <c r="BB280" s="241">
        <v>2</v>
      </c>
      <c r="BC280" s="241" t="s">
        <v>3325</v>
      </c>
      <c r="BD280" s="241" t="s">
        <v>3325</v>
      </c>
      <c r="BE280" s="241" t="s">
        <v>3325</v>
      </c>
      <c r="BF280" s="241" t="s">
        <v>3325</v>
      </c>
      <c r="BG280" s="241">
        <v>0</v>
      </c>
      <c r="BH280" s="241">
        <v>0</v>
      </c>
      <c r="BI280" s="241"/>
      <c r="BJ280" s="242"/>
      <c r="BK280" s="243" t="s">
        <v>3325</v>
      </c>
      <c r="BL280" s="243"/>
      <c r="BM280" s="243"/>
      <c r="BN280" s="243"/>
      <c r="BO280" s="243"/>
      <c r="BP280" s="243"/>
      <c r="BQ280" s="242"/>
      <c r="BR280" s="244" t="s">
        <v>3524</v>
      </c>
      <c r="BS280" s="243" t="s">
        <v>3325</v>
      </c>
      <c r="BT280" s="243" t="s">
        <v>3325</v>
      </c>
      <c r="BU280" s="243" t="s">
        <v>3325</v>
      </c>
      <c r="BV280" s="243" t="s">
        <v>3325</v>
      </c>
      <c r="BW280" s="243" t="s">
        <v>3325</v>
      </c>
      <c r="BX280" s="243" t="s">
        <v>3325</v>
      </c>
      <c r="BY280" s="243"/>
      <c r="BZ280" s="243"/>
      <c r="CA280" s="243"/>
      <c r="CB280" s="243"/>
      <c r="CC280" s="243"/>
      <c r="CD280" s="243"/>
      <c r="CE280" s="243"/>
      <c r="CF280" s="245" t="s">
        <v>3445</v>
      </c>
      <c r="CG280" s="246"/>
      <c r="CH280" s="242"/>
      <c r="CI280" s="35"/>
      <c r="CJ280" s="35"/>
      <c r="CK280" s="35"/>
      <c r="CL280" s="35"/>
      <c r="CM280" s="35"/>
      <c r="CN280" s="266"/>
    </row>
    <row r="281" customFormat="1" customHeight="1" spans="1:92">
      <c r="A281" s="3">
        <f t="shared" si="56"/>
        <v>280</v>
      </c>
      <c r="B281" s="483" t="str">
        <f t="shared" si="57"/>
        <v>130521199402246011</v>
      </c>
      <c r="C281" s="230" t="s">
        <v>3311</v>
      </c>
      <c r="D281" s="230" t="s">
        <v>3392</v>
      </c>
      <c r="E281" s="230" t="s">
        <v>4466</v>
      </c>
      <c r="F281" s="230" t="s">
        <v>1070</v>
      </c>
      <c r="G281" s="198"/>
      <c r="H281" s="198"/>
      <c r="I281" s="198">
        <f t="shared" si="58"/>
        <v>0</v>
      </c>
      <c r="J281" s="4" t="s">
        <v>782</v>
      </c>
      <c r="K281" s="4" t="s">
        <v>3678</v>
      </c>
      <c r="L281" s="6"/>
      <c r="M281" s="4"/>
      <c r="N281" s="4"/>
      <c r="O281" s="4"/>
      <c r="P281" s="4"/>
      <c r="Q281" s="4"/>
      <c r="R281" s="231" t="s">
        <v>312</v>
      </c>
      <c r="S281" s="3"/>
      <c r="T281" s="3" t="s">
        <v>3314</v>
      </c>
      <c r="U281" s="232">
        <v>44965</v>
      </c>
      <c r="V281" s="233">
        <f ca="1" t="shared" si="59"/>
        <v>3.4</v>
      </c>
      <c r="W281" s="230" t="s">
        <v>3336</v>
      </c>
      <c r="X281" s="234" t="str">
        <f t="shared" si="60"/>
        <v>男</v>
      </c>
      <c r="Y281" s="3" t="s">
        <v>3316</v>
      </c>
      <c r="Z281" s="232" t="str">
        <f t="shared" si="61"/>
        <v>1994-02-24</v>
      </c>
      <c r="AA281" s="235" t="s">
        <v>4467</v>
      </c>
      <c r="AB281" s="476" t="s">
        <v>1071</v>
      </c>
      <c r="AC281" s="4" t="s">
        <v>4052</v>
      </c>
      <c r="AD281" s="247">
        <v>51842</v>
      </c>
      <c r="AE281" s="234">
        <f ca="1" t="shared" si="62"/>
        <v>32</v>
      </c>
      <c r="AF281" s="3" t="s">
        <v>3389</v>
      </c>
      <c r="AG281" s="267" t="s">
        <v>3381</v>
      </c>
      <c r="AH281" s="3">
        <v>180</v>
      </c>
      <c r="AI281" s="230" t="s">
        <v>3382</v>
      </c>
      <c r="AJ281" s="3" t="s">
        <v>3422</v>
      </c>
      <c r="AK281" s="230">
        <v>15132916316</v>
      </c>
      <c r="AL281" s="230">
        <v>13393199878</v>
      </c>
      <c r="AM281" s="236" t="s">
        <v>3518</v>
      </c>
      <c r="AN281" s="237"/>
      <c r="AO281" s="236" t="s">
        <v>4468</v>
      </c>
      <c r="AP281" s="236"/>
      <c r="AQ281" s="238"/>
      <c r="AR281" s="238"/>
      <c r="AS281" s="238"/>
      <c r="AT281" s="238"/>
      <c r="AU281" s="239"/>
      <c r="AV281" s="240">
        <f>U281</f>
        <v>44965</v>
      </c>
      <c r="AW281" s="240">
        <v>45023</v>
      </c>
      <c r="AX281" s="241" t="s">
        <v>3324</v>
      </c>
      <c r="AY281" s="241" t="s">
        <v>3311</v>
      </c>
      <c r="AZ281" s="232">
        <v>44965</v>
      </c>
      <c r="BA281" s="232">
        <v>45382</v>
      </c>
      <c r="BB281" s="241">
        <v>2</v>
      </c>
      <c r="BC281" s="241" t="s">
        <v>3325</v>
      </c>
      <c r="BD281" s="241" t="s">
        <v>3325</v>
      </c>
      <c r="BE281" s="241" t="s">
        <v>3325</v>
      </c>
      <c r="BF281" s="241" t="s">
        <v>3325</v>
      </c>
      <c r="BG281" s="241">
        <v>0</v>
      </c>
      <c r="BH281" s="241">
        <v>0</v>
      </c>
      <c r="BI281" s="241"/>
      <c r="BJ281" s="242"/>
      <c r="BK281" s="243" t="s">
        <v>3325</v>
      </c>
      <c r="BL281" s="243"/>
      <c r="BM281" s="243"/>
      <c r="BN281" s="243"/>
      <c r="BO281" s="243"/>
      <c r="BP281" s="243"/>
      <c r="BQ281" s="242"/>
      <c r="BR281" s="244" t="s">
        <v>3524</v>
      </c>
      <c r="BS281" s="243" t="s">
        <v>3325</v>
      </c>
      <c r="BT281" s="243" t="s">
        <v>3325</v>
      </c>
      <c r="BU281" s="243" t="s">
        <v>3325</v>
      </c>
      <c r="BV281" s="243" t="s">
        <v>3325</v>
      </c>
      <c r="BW281" s="243" t="s">
        <v>3325</v>
      </c>
      <c r="BX281" s="243" t="s">
        <v>3325</v>
      </c>
      <c r="BY281" s="243"/>
      <c r="BZ281" s="243"/>
      <c r="CA281" s="243"/>
      <c r="CB281" s="243"/>
      <c r="CC281" s="243"/>
      <c r="CD281" s="243"/>
      <c r="CE281" s="243"/>
      <c r="CF281" s="245" t="s">
        <v>3445</v>
      </c>
      <c r="CG281" s="246"/>
      <c r="CH281" s="242"/>
      <c r="CI281" s="35"/>
      <c r="CJ281" s="35"/>
      <c r="CK281" s="35"/>
      <c r="CL281" s="35"/>
      <c r="CM281" s="35"/>
      <c r="CN281" s="266"/>
    </row>
    <row r="282" customFormat="1" customHeight="1" spans="1:92">
      <c r="A282" s="3">
        <f t="shared" si="56"/>
        <v>281</v>
      </c>
      <c r="B282" s="483" t="str">
        <f t="shared" si="57"/>
        <v>130427199304046916</v>
      </c>
      <c r="C282" s="230" t="s">
        <v>3311</v>
      </c>
      <c r="D282" s="230" t="s">
        <v>3392</v>
      </c>
      <c r="E282" s="230" t="s">
        <v>4469</v>
      </c>
      <c r="F282" s="230" t="s">
        <v>1073</v>
      </c>
      <c r="G282" s="198"/>
      <c r="H282" s="198"/>
      <c r="I282" s="198">
        <f t="shared" si="58"/>
        <v>0</v>
      </c>
      <c r="J282" s="4" t="s">
        <v>782</v>
      </c>
      <c r="K282" s="4" t="s">
        <v>3678</v>
      </c>
      <c r="L282" s="6"/>
      <c r="M282" s="4"/>
      <c r="N282" s="4"/>
      <c r="O282" s="4"/>
      <c r="P282" s="4"/>
      <c r="Q282" s="4"/>
      <c r="R282" s="231" t="s">
        <v>312</v>
      </c>
      <c r="S282" s="3"/>
      <c r="T282" s="3" t="s">
        <v>3314</v>
      </c>
      <c r="U282" s="232">
        <v>44965</v>
      </c>
      <c r="V282" s="233">
        <f ca="1" t="shared" si="59"/>
        <v>3.4</v>
      </c>
      <c r="W282" s="230" t="s">
        <v>3336</v>
      </c>
      <c r="X282" s="234" t="str">
        <f t="shared" si="60"/>
        <v>男</v>
      </c>
      <c r="Y282" s="3" t="s">
        <v>3316</v>
      </c>
      <c r="Z282" s="232" t="str">
        <f t="shared" si="61"/>
        <v>1993-04-04</v>
      </c>
      <c r="AA282" s="235" t="s">
        <v>4470</v>
      </c>
      <c r="AB282" s="476" t="s">
        <v>1074</v>
      </c>
      <c r="AC282" s="4" t="s">
        <v>4471</v>
      </c>
      <c r="AD282" s="247">
        <v>45107</v>
      </c>
      <c r="AE282" s="234">
        <f ca="1" t="shared" si="62"/>
        <v>33</v>
      </c>
      <c r="AF282" s="3" t="s">
        <v>3389</v>
      </c>
      <c r="AG282" s="3" t="s">
        <v>3381</v>
      </c>
      <c r="AH282" s="3">
        <v>172</v>
      </c>
      <c r="AI282" s="230"/>
      <c r="AJ282" s="3" t="s">
        <v>3397</v>
      </c>
      <c r="AK282" s="230">
        <v>15075079101</v>
      </c>
      <c r="AL282" s="230">
        <v>18132324128</v>
      </c>
      <c r="AM282" s="236" t="s">
        <v>3488</v>
      </c>
      <c r="AN282" s="237">
        <v>40725</v>
      </c>
      <c r="AO282" s="236" t="s">
        <v>4472</v>
      </c>
      <c r="AP282" s="236" t="s">
        <v>3782</v>
      </c>
      <c r="AQ282" s="238"/>
      <c r="AR282" s="238"/>
      <c r="AS282" s="238"/>
      <c r="AT282" s="238"/>
      <c r="AU282" s="239"/>
      <c r="AV282" s="240">
        <f>U282</f>
        <v>44965</v>
      </c>
      <c r="AW282" s="240">
        <v>45023</v>
      </c>
      <c r="AX282" s="241" t="s">
        <v>3324</v>
      </c>
      <c r="AY282" s="241" t="s">
        <v>3311</v>
      </c>
      <c r="AZ282" s="232">
        <v>44965</v>
      </c>
      <c r="BA282" s="232">
        <v>45382</v>
      </c>
      <c r="BB282" s="241">
        <v>2</v>
      </c>
      <c r="BC282" s="241" t="s">
        <v>3325</v>
      </c>
      <c r="BD282" s="241" t="s">
        <v>3325</v>
      </c>
      <c r="BE282" s="241" t="s">
        <v>3325</v>
      </c>
      <c r="BF282" s="241" t="s">
        <v>3325</v>
      </c>
      <c r="BG282" s="241">
        <v>0</v>
      </c>
      <c r="BH282" s="241">
        <v>0</v>
      </c>
      <c r="BI282" s="241"/>
      <c r="BJ282" s="242"/>
      <c r="BK282" s="243" t="s">
        <v>3325</v>
      </c>
      <c r="BL282" s="243"/>
      <c r="BM282" s="243"/>
      <c r="BN282" s="243"/>
      <c r="BO282" s="243"/>
      <c r="BP282" s="243"/>
      <c r="BQ282" s="242"/>
      <c r="BR282" s="244" t="s">
        <v>3524</v>
      </c>
      <c r="BS282" s="243" t="s">
        <v>3325</v>
      </c>
      <c r="BT282" s="243" t="s">
        <v>3325</v>
      </c>
      <c r="BU282" s="243" t="s">
        <v>3325</v>
      </c>
      <c r="BV282" s="243" t="s">
        <v>3325</v>
      </c>
      <c r="BW282" s="243" t="s">
        <v>3325</v>
      </c>
      <c r="BX282" s="243" t="s">
        <v>3325</v>
      </c>
      <c r="BY282" s="243"/>
      <c r="BZ282" s="243"/>
      <c r="CA282" s="243"/>
      <c r="CB282" s="243"/>
      <c r="CC282" s="243"/>
      <c r="CD282" s="243"/>
      <c r="CE282" s="243"/>
      <c r="CF282" s="245" t="s">
        <v>3445</v>
      </c>
      <c r="CG282" s="246"/>
      <c r="CH282" s="242"/>
      <c r="CI282" s="35"/>
      <c r="CJ282" s="35"/>
      <c r="CK282" s="35"/>
      <c r="CL282" s="35"/>
      <c r="CM282" s="35"/>
    </row>
    <row r="283" customFormat="1" customHeight="1" spans="1:92">
      <c r="A283" s="3">
        <f t="shared" si="56"/>
        <v>282</v>
      </c>
      <c r="B283" s="483" t="str">
        <f t="shared" si="57"/>
        <v>140424199301225217</v>
      </c>
      <c r="C283" s="230" t="s">
        <v>3311</v>
      </c>
      <c r="D283" s="230" t="s">
        <v>3392</v>
      </c>
      <c r="E283" s="230" t="s">
        <v>4473</v>
      </c>
      <c r="F283" s="230" t="s">
        <v>1076</v>
      </c>
      <c r="G283" s="198"/>
      <c r="H283" s="198"/>
      <c r="I283" s="198">
        <f t="shared" si="58"/>
        <v>0</v>
      </c>
      <c r="J283" s="4" t="s">
        <v>782</v>
      </c>
      <c r="K283" s="4" t="s">
        <v>3678</v>
      </c>
      <c r="L283" s="6"/>
      <c r="M283" s="4"/>
      <c r="N283" s="4"/>
      <c r="O283" s="4"/>
      <c r="P283" s="4"/>
      <c r="Q283" s="4"/>
      <c r="R283" s="231" t="s">
        <v>312</v>
      </c>
      <c r="S283" s="3"/>
      <c r="T283" s="3" t="s">
        <v>3314</v>
      </c>
      <c r="U283" s="232">
        <v>44967</v>
      </c>
      <c r="V283" s="233">
        <f ca="1" t="shared" si="59"/>
        <v>3.4</v>
      </c>
      <c r="W283" s="230" t="s">
        <v>3336</v>
      </c>
      <c r="X283" s="234" t="str">
        <f t="shared" si="60"/>
        <v>男</v>
      </c>
      <c r="Y283" s="3" t="s">
        <v>3316</v>
      </c>
      <c r="Z283" s="232" t="str">
        <f t="shared" si="61"/>
        <v>1993-01-22</v>
      </c>
      <c r="AA283" s="235" t="s">
        <v>4474</v>
      </c>
      <c r="AB283" s="476" t="s">
        <v>1077</v>
      </c>
      <c r="AC283" s="4" t="s">
        <v>4475</v>
      </c>
      <c r="AD283" s="247">
        <v>51552</v>
      </c>
      <c r="AE283" s="234">
        <f ca="1" t="shared" si="62"/>
        <v>33</v>
      </c>
      <c r="AF283" s="3" t="s">
        <v>3389</v>
      </c>
      <c r="AG283" s="267" t="s">
        <v>3381</v>
      </c>
      <c r="AH283" s="3">
        <v>173</v>
      </c>
      <c r="AI283" s="230" t="s">
        <v>3382</v>
      </c>
      <c r="AJ283" s="3" t="s">
        <v>3383</v>
      </c>
      <c r="AK283" s="230">
        <v>18636522278</v>
      </c>
      <c r="AL283" s="230">
        <v>16634122278</v>
      </c>
      <c r="AM283" s="236" t="s">
        <v>3488</v>
      </c>
      <c r="AN283" s="237"/>
      <c r="AO283" s="236" t="s">
        <v>4476</v>
      </c>
      <c r="AP283" s="236" t="s">
        <v>4477</v>
      </c>
      <c r="AQ283" s="238"/>
      <c r="AR283" s="238"/>
      <c r="AS283" s="238"/>
      <c r="AT283" s="238"/>
      <c r="AU283" s="239"/>
      <c r="AV283" s="240">
        <f>U283</f>
        <v>44967</v>
      </c>
      <c r="AW283" s="240">
        <v>45025</v>
      </c>
      <c r="AX283" s="241" t="s">
        <v>3324</v>
      </c>
      <c r="AY283" s="241" t="s">
        <v>3311</v>
      </c>
      <c r="AZ283" s="232">
        <v>44967</v>
      </c>
      <c r="BA283" s="232">
        <v>45382</v>
      </c>
      <c r="BB283" s="241">
        <v>2</v>
      </c>
      <c r="BC283" s="241" t="s">
        <v>3325</v>
      </c>
      <c r="BD283" s="241" t="s">
        <v>3325</v>
      </c>
      <c r="BE283" s="241" t="s">
        <v>3325</v>
      </c>
      <c r="BF283" s="241" t="s">
        <v>3325</v>
      </c>
      <c r="BG283" s="241">
        <v>0</v>
      </c>
      <c r="BH283" s="241">
        <v>0</v>
      </c>
      <c r="BI283" s="241"/>
      <c r="BJ283" s="242"/>
      <c r="BK283" s="243" t="s">
        <v>3325</v>
      </c>
      <c r="BL283" s="243"/>
      <c r="BM283" s="243"/>
      <c r="BN283" s="243"/>
      <c r="BO283" s="243"/>
      <c r="BP283" s="243"/>
      <c r="BQ283" s="242"/>
      <c r="BR283" s="244" t="s">
        <v>3524</v>
      </c>
      <c r="BS283" s="243" t="s">
        <v>3325</v>
      </c>
      <c r="BT283" s="243" t="s">
        <v>3325</v>
      </c>
      <c r="BU283" s="243" t="s">
        <v>3325</v>
      </c>
      <c r="BV283" s="243" t="s">
        <v>3325</v>
      </c>
      <c r="BW283" s="243" t="s">
        <v>3325</v>
      </c>
      <c r="BX283" s="243" t="s">
        <v>3325</v>
      </c>
      <c r="BY283" s="243"/>
      <c r="BZ283" s="243"/>
      <c r="CA283" s="243"/>
      <c r="CB283" s="243"/>
      <c r="CC283" s="243"/>
      <c r="CD283" s="243"/>
      <c r="CE283" s="243"/>
      <c r="CF283" s="245" t="s">
        <v>3445</v>
      </c>
      <c r="CG283" s="246"/>
      <c r="CH283" s="242"/>
      <c r="CI283" s="35"/>
      <c r="CJ283" s="35"/>
      <c r="CK283" s="35"/>
      <c r="CL283" s="35"/>
      <c r="CM283" s="35"/>
    </row>
    <row r="284" customFormat="1" customHeight="1" spans="1:92">
      <c r="A284" s="3">
        <f t="shared" si="56"/>
        <v>283</v>
      </c>
      <c r="B284" s="483" t="str">
        <f t="shared" si="57"/>
        <v>362321197902191058</v>
      </c>
      <c r="C284" s="230" t="s">
        <v>3311</v>
      </c>
      <c r="D284" s="230" t="s">
        <v>3392</v>
      </c>
      <c r="E284" s="230" t="s">
        <v>4478</v>
      </c>
      <c r="F284" s="230" t="s">
        <v>1079</v>
      </c>
      <c r="G284" s="198"/>
      <c r="H284" s="198"/>
      <c r="I284" s="198">
        <f t="shared" si="58"/>
        <v>0</v>
      </c>
      <c r="J284" s="230" t="s">
        <v>782</v>
      </c>
      <c r="K284" s="230" t="s">
        <v>3678</v>
      </c>
      <c r="L284" s="6"/>
      <c r="M284" s="230"/>
      <c r="N284" s="230"/>
      <c r="O284" s="230"/>
      <c r="P284" s="230"/>
      <c r="Q284" s="230"/>
      <c r="R284" s="230" t="s">
        <v>312</v>
      </c>
      <c r="S284" s="230"/>
      <c r="T284" s="3" t="s">
        <v>3314</v>
      </c>
      <c r="U284" s="261">
        <v>44968</v>
      </c>
      <c r="V284" s="233">
        <f ca="1" t="shared" si="59"/>
        <v>3.4</v>
      </c>
      <c r="W284" s="230" t="s">
        <v>3336</v>
      </c>
      <c r="X284" s="234" t="str">
        <f t="shared" si="60"/>
        <v>男</v>
      </c>
      <c r="Y284" s="3" t="s">
        <v>3316</v>
      </c>
      <c r="Z284" s="232" t="str">
        <f t="shared" si="61"/>
        <v>1979-02-19</v>
      </c>
      <c r="AA284" s="4" t="s">
        <v>4479</v>
      </c>
      <c r="AB284" s="477" t="s">
        <v>1080</v>
      </c>
      <c r="AC284" s="4" t="s">
        <v>3822</v>
      </c>
      <c r="AD284" s="252">
        <v>46442</v>
      </c>
      <c r="AE284" s="234">
        <f ca="1" t="shared" si="62"/>
        <v>47</v>
      </c>
      <c r="AF284" s="4" t="s">
        <v>3389</v>
      </c>
      <c r="AG284" s="4" t="s">
        <v>3381</v>
      </c>
      <c r="AH284" s="4">
        <v>162</v>
      </c>
      <c r="AI284" s="4" t="s">
        <v>3382</v>
      </c>
      <c r="AJ284" s="4" t="s">
        <v>3383</v>
      </c>
      <c r="AK284" s="4">
        <v>13755349164</v>
      </c>
      <c r="AL284" s="4">
        <v>15704890929</v>
      </c>
      <c r="AM284" s="4" t="s">
        <v>3488</v>
      </c>
      <c r="AN284" s="237">
        <v>36342</v>
      </c>
      <c r="AO284" s="4" t="s">
        <v>4480</v>
      </c>
      <c r="AP284" s="4" t="s">
        <v>4481</v>
      </c>
      <c r="AQ284" s="4"/>
      <c r="AR284" s="4"/>
      <c r="AS284" s="4"/>
      <c r="AT284" s="4"/>
      <c r="AU284" s="239"/>
      <c r="AV284" s="254">
        <v>44968</v>
      </c>
      <c r="AW284" s="254">
        <v>45026</v>
      </c>
      <c r="AX284" s="255" t="s">
        <v>3324</v>
      </c>
      <c r="AY284" s="241" t="s">
        <v>3311</v>
      </c>
      <c r="AZ284" s="232">
        <v>44968</v>
      </c>
      <c r="BA284" s="232">
        <v>45382</v>
      </c>
      <c r="BB284" s="241">
        <v>2</v>
      </c>
      <c r="BC284" s="241" t="s">
        <v>3325</v>
      </c>
      <c r="BD284" s="241" t="s">
        <v>3325</v>
      </c>
      <c r="BE284" s="241" t="s">
        <v>3325</v>
      </c>
      <c r="BF284" s="241" t="s">
        <v>3325</v>
      </c>
      <c r="BG284" s="241">
        <v>0</v>
      </c>
      <c r="BH284" s="241">
        <v>0</v>
      </c>
      <c r="BI284" s="256"/>
      <c r="BJ284" s="242"/>
      <c r="BK284" s="243" t="s">
        <v>3325</v>
      </c>
      <c r="BL284" s="243"/>
      <c r="BM284" s="243"/>
      <c r="BN284" s="243"/>
      <c r="BO284" s="243"/>
      <c r="BP284" s="243"/>
      <c r="BQ284" s="242"/>
      <c r="BR284" s="244" t="s">
        <v>3524</v>
      </c>
      <c r="BS284" s="243" t="s">
        <v>3325</v>
      </c>
      <c r="BT284" s="243" t="s">
        <v>3325</v>
      </c>
      <c r="BU284" s="243" t="s">
        <v>3325</v>
      </c>
      <c r="BV284" s="243" t="s">
        <v>3325</v>
      </c>
      <c r="BW284" s="243" t="s">
        <v>3325</v>
      </c>
      <c r="BX284" s="243" t="s">
        <v>3325</v>
      </c>
      <c r="BY284" s="256"/>
      <c r="BZ284" s="256"/>
      <c r="CA284" s="256"/>
      <c r="CB284" s="256"/>
      <c r="CC284" s="256"/>
      <c r="CD284" s="256"/>
      <c r="CE284" s="256"/>
      <c r="CF284" s="245" t="s">
        <v>3445</v>
      </c>
      <c r="CG284" s="258"/>
      <c r="CH284" s="260"/>
      <c r="CI284" s="259"/>
      <c r="CJ284" s="259"/>
      <c r="CK284" s="259"/>
      <c r="CL284" s="259"/>
      <c r="CM284" s="259"/>
    </row>
    <row r="285" customFormat="1" customHeight="1" spans="1:92">
      <c r="A285" s="3">
        <f t="shared" si="56"/>
        <v>284</v>
      </c>
      <c r="B285" s="483" t="str">
        <f t="shared" si="57"/>
        <v>410526199102028679</v>
      </c>
      <c r="C285" s="230" t="s">
        <v>3311</v>
      </c>
      <c r="D285" s="4" t="s">
        <v>3392</v>
      </c>
      <c r="E285" s="4" t="s">
        <v>4482</v>
      </c>
      <c r="F285" s="4" t="s">
        <v>1082</v>
      </c>
      <c r="G285" s="198"/>
      <c r="H285" s="198"/>
      <c r="I285" s="198">
        <f t="shared" si="58"/>
        <v>0</v>
      </c>
      <c r="J285" s="4" t="s">
        <v>782</v>
      </c>
      <c r="K285" s="4" t="s">
        <v>3678</v>
      </c>
      <c r="L285" s="6"/>
      <c r="M285" s="4"/>
      <c r="N285" s="4"/>
      <c r="O285" s="4"/>
      <c r="P285" s="4"/>
      <c r="Q285" s="4"/>
      <c r="R285" s="4" t="s">
        <v>312</v>
      </c>
      <c r="S285" s="4"/>
      <c r="T285" s="3" t="s">
        <v>3314</v>
      </c>
      <c r="U285" s="252">
        <v>44981</v>
      </c>
      <c r="V285" s="233">
        <f ca="1" t="shared" si="59"/>
        <v>3.4</v>
      </c>
      <c r="W285" s="4" t="s">
        <v>3336</v>
      </c>
      <c r="X285" s="4" t="str">
        <f t="shared" si="60"/>
        <v>男</v>
      </c>
      <c r="Y285" s="4" t="s">
        <v>3316</v>
      </c>
      <c r="Z285" s="232" t="str">
        <f t="shared" si="61"/>
        <v>1991-02-02</v>
      </c>
      <c r="AA285" s="4" t="s">
        <v>4483</v>
      </c>
      <c r="AB285" s="477" t="s">
        <v>1083</v>
      </c>
      <c r="AC285" s="4" t="s">
        <v>4240</v>
      </c>
      <c r="AD285" s="252">
        <v>46043</v>
      </c>
      <c r="AE285" s="234">
        <f ca="1" t="shared" si="62"/>
        <v>35</v>
      </c>
      <c r="AF285" s="4" t="s">
        <v>3389</v>
      </c>
      <c r="AG285" s="4" t="s">
        <v>3381</v>
      </c>
      <c r="AH285" s="4">
        <v>175</v>
      </c>
      <c r="AI285" s="4" t="s">
        <v>3382</v>
      </c>
      <c r="AJ285" s="4"/>
      <c r="AK285" s="4">
        <v>15286989739</v>
      </c>
      <c r="AL285" s="4">
        <v>13777204643</v>
      </c>
      <c r="AM285" s="4" t="s">
        <v>3518</v>
      </c>
      <c r="AN285" s="237"/>
      <c r="AO285" s="4" t="s">
        <v>4484</v>
      </c>
      <c r="AP285" s="4"/>
      <c r="AQ285" s="253"/>
      <c r="AR285" s="253"/>
      <c r="AS285" s="253"/>
      <c r="AT285" s="253"/>
      <c r="AU285" s="239"/>
      <c r="AV285" s="254">
        <v>44981</v>
      </c>
      <c r="AW285" s="254">
        <v>45039</v>
      </c>
      <c r="AX285" s="255" t="s">
        <v>3324</v>
      </c>
      <c r="AY285" s="241" t="s">
        <v>3311</v>
      </c>
      <c r="AZ285" s="232">
        <v>44981</v>
      </c>
      <c r="BA285" s="232">
        <v>45382</v>
      </c>
      <c r="BB285" s="241">
        <v>2</v>
      </c>
      <c r="BC285" s="241" t="s">
        <v>3325</v>
      </c>
      <c r="BD285" s="241" t="s">
        <v>3325</v>
      </c>
      <c r="BE285" s="241" t="s">
        <v>3325</v>
      </c>
      <c r="BF285" s="241" t="s">
        <v>3325</v>
      </c>
      <c r="BG285" s="241">
        <v>0</v>
      </c>
      <c r="BH285" s="241">
        <v>0</v>
      </c>
      <c r="BI285" s="256"/>
      <c r="BJ285" s="242"/>
      <c r="BK285" s="243" t="s">
        <v>3325</v>
      </c>
      <c r="BL285" s="257"/>
      <c r="BM285" s="257"/>
      <c r="BN285" s="257"/>
      <c r="BO285" s="257"/>
      <c r="BP285" s="257"/>
      <c r="BQ285" s="242"/>
      <c r="BR285" s="244" t="s">
        <v>3524</v>
      </c>
      <c r="BS285" s="243" t="s">
        <v>3325</v>
      </c>
      <c r="BT285" s="243" t="s">
        <v>3325</v>
      </c>
      <c r="BU285" s="243" t="s">
        <v>3325</v>
      </c>
      <c r="BV285" s="243" t="s">
        <v>3325</v>
      </c>
      <c r="BW285" s="243" t="s">
        <v>3325</v>
      </c>
      <c r="BX285" s="243" t="s">
        <v>3325</v>
      </c>
      <c r="BY285" s="256"/>
      <c r="BZ285" s="256"/>
      <c r="CA285" s="256"/>
      <c r="CB285" s="256"/>
      <c r="CC285" s="256"/>
      <c r="CD285" s="256"/>
      <c r="CE285" s="256"/>
      <c r="CF285" s="245" t="s">
        <v>3445</v>
      </c>
      <c r="CG285" s="258"/>
      <c r="CH285" s="242"/>
      <c r="CI285" s="259"/>
      <c r="CJ285" s="259"/>
      <c r="CK285" s="259"/>
      <c r="CL285" s="259"/>
      <c r="CM285" s="259"/>
    </row>
    <row r="286" customFormat="1" customHeight="1" spans="1:92">
      <c r="A286" s="3">
        <f t="shared" si="56"/>
        <v>285</v>
      </c>
      <c r="B286" s="483" t="str">
        <f t="shared" si="57"/>
        <v>410325198911103112</v>
      </c>
      <c r="C286" s="230" t="s">
        <v>3311</v>
      </c>
      <c r="D286" s="4" t="s">
        <v>3392</v>
      </c>
      <c r="E286" s="4" t="s">
        <v>4485</v>
      </c>
      <c r="F286" s="4" t="s">
        <v>1085</v>
      </c>
      <c r="G286" s="198"/>
      <c r="H286" s="198"/>
      <c r="I286" s="198">
        <f t="shared" si="58"/>
        <v>0</v>
      </c>
      <c r="J286" s="4" t="s">
        <v>782</v>
      </c>
      <c r="K286" s="4" t="s">
        <v>3678</v>
      </c>
      <c r="L286" s="6"/>
      <c r="M286" s="4"/>
      <c r="N286" s="4"/>
      <c r="O286" s="4"/>
      <c r="P286" s="4"/>
      <c r="Q286" s="4"/>
      <c r="R286" s="4" t="s">
        <v>312</v>
      </c>
      <c r="S286" s="4"/>
      <c r="T286" s="3" t="s">
        <v>3314</v>
      </c>
      <c r="U286" s="252">
        <v>44986</v>
      </c>
      <c r="V286" s="233">
        <f ca="1" t="shared" si="59"/>
        <v>3.4</v>
      </c>
      <c r="W286" s="4" t="s">
        <v>3336</v>
      </c>
      <c r="X286" s="4" t="str">
        <f t="shared" si="60"/>
        <v>男</v>
      </c>
      <c r="Y286" s="4" t="s">
        <v>3316</v>
      </c>
      <c r="Z286" s="232" t="str">
        <f t="shared" si="61"/>
        <v>1989-11-10</v>
      </c>
      <c r="AA286" s="4" t="s">
        <v>4486</v>
      </c>
      <c r="AB286" s="477" t="s">
        <v>1086</v>
      </c>
      <c r="AC286" s="4" t="s">
        <v>4487</v>
      </c>
      <c r="AD286" s="252">
        <v>49843</v>
      </c>
      <c r="AE286" s="234">
        <f ca="1" t="shared" si="62"/>
        <v>37</v>
      </c>
      <c r="AF286" s="4" t="s">
        <v>3389</v>
      </c>
      <c r="AG286" s="4" t="s">
        <v>3381</v>
      </c>
      <c r="AH286" s="4">
        <v>170</v>
      </c>
      <c r="AI286" s="4" t="s">
        <v>3382</v>
      </c>
      <c r="AJ286" s="4" t="s">
        <v>3397</v>
      </c>
      <c r="AK286" s="4">
        <v>15716677966</v>
      </c>
      <c r="AL286" s="4">
        <v>15716677966</v>
      </c>
      <c r="AM286" s="4" t="s">
        <v>3518</v>
      </c>
      <c r="AN286" s="237" t="s">
        <v>3664</v>
      </c>
      <c r="AO286" s="4" t="s">
        <v>4488</v>
      </c>
      <c r="AP286" s="4"/>
      <c r="AQ286" s="253"/>
      <c r="AR286" s="253"/>
      <c r="AS286" s="253"/>
      <c r="AT286" s="253"/>
      <c r="AU286" s="239"/>
      <c r="AV286" s="254">
        <v>44986</v>
      </c>
      <c r="AW286" s="254">
        <v>45046</v>
      </c>
      <c r="AX286" s="255" t="s">
        <v>3324</v>
      </c>
      <c r="AY286" s="241" t="s">
        <v>3311</v>
      </c>
      <c r="AZ286" s="232">
        <v>44986</v>
      </c>
      <c r="BA286" s="232">
        <v>45382</v>
      </c>
      <c r="BB286" s="241">
        <v>2</v>
      </c>
      <c r="BC286" s="241" t="s">
        <v>3325</v>
      </c>
      <c r="BD286" s="241" t="s">
        <v>3325</v>
      </c>
      <c r="BE286" s="241" t="s">
        <v>3325</v>
      </c>
      <c r="BF286" s="241" t="s">
        <v>3325</v>
      </c>
      <c r="BG286" s="241">
        <v>0</v>
      </c>
      <c r="BH286" s="241">
        <v>0</v>
      </c>
      <c r="BI286" s="256"/>
      <c r="BJ286" s="242"/>
      <c r="BK286" s="243" t="s">
        <v>3325</v>
      </c>
      <c r="BL286" s="257"/>
      <c r="BM286" s="257"/>
      <c r="BN286" s="257"/>
      <c r="BO286" s="257"/>
      <c r="BP286" s="257"/>
      <c r="BQ286" s="242"/>
      <c r="BR286" s="244" t="s">
        <v>3524</v>
      </c>
      <c r="BS286" s="243" t="s">
        <v>3325</v>
      </c>
      <c r="BT286" s="243" t="s">
        <v>3325</v>
      </c>
      <c r="BU286" s="243" t="s">
        <v>3325</v>
      </c>
      <c r="BV286" s="243" t="s">
        <v>3325</v>
      </c>
      <c r="BW286" s="243" t="s">
        <v>3325</v>
      </c>
      <c r="BX286" s="243" t="s">
        <v>3325</v>
      </c>
      <c r="BY286" s="256"/>
      <c r="BZ286" s="256"/>
      <c r="CA286" s="256"/>
      <c r="CB286" s="256"/>
      <c r="CC286" s="256"/>
      <c r="CD286" s="256"/>
      <c r="CE286" s="256"/>
      <c r="CF286" s="245" t="s">
        <v>3445</v>
      </c>
      <c r="CG286" s="258"/>
      <c r="CH286" s="242"/>
      <c r="CI286" s="259"/>
      <c r="CJ286" s="259"/>
      <c r="CK286" s="259"/>
      <c r="CL286" s="259"/>
      <c r="CM286" s="259"/>
    </row>
    <row r="287" customFormat="1" customHeight="1" spans="1:92">
      <c r="A287" s="3">
        <f t="shared" si="56"/>
        <v>286</v>
      </c>
      <c r="B287" s="483" t="str">
        <f t="shared" si="57"/>
        <v>370982198601103616</v>
      </c>
      <c r="C287" s="230" t="s">
        <v>3311</v>
      </c>
      <c r="D287" s="4" t="s">
        <v>3392</v>
      </c>
      <c r="E287" s="4" t="s">
        <v>4489</v>
      </c>
      <c r="F287" s="4" t="s">
        <v>1088</v>
      </c>
      <c r="G287" s="198"/>
      <c r="H287" s="198"/>
      <c r="I287" s="198">
        <f t="shared" si="58"/>
        <v>0</v>
      </c>
      <c r="J287" s="4" t="s">
        <v>782</v>
      </c>
      <c r="K287" s="4" t="s">
        <v>3678</v>
      </c>
      <c r="L287" s="6"/>
      <c r="M287" s="4"/>
      <c r="N287" s="4"/>
      <c r="O287" s="4"/>
      <c r="P287" s="4"/>
      <c r="Q287" s="4"/>
      <c r="R287" s="4" t="s">
        <v>312</v>
      </c>
      <c r="S287" s="4"/>
      <c r="T287" s="4" t="s">
        <v>3314</v>
      </c>
      <c r="U287" s="252">
        <v>44994</v>
      </c>
      <c r="V287" s="233">
        <v>0</v>
      </c>
      <c r="W287" s="4" t="s">
        <v>3336</v>
      </c>
      <c r="X287" s="4" t="s">
        <v>3559</v>
      </c>
      <c r="Y287" s="4" t="s">
        <v>3316</v>
      </c>
      <c r="Z287" s="232" t="s">
        <v>4490</v>
      </c>
      <c r="AA287" s="4" t="s">
        <v>4491</v>
      </c>
      <c r="AB287" s="477" t="s">
        <v>1089</v>
      </c>
      <c r="AC287" s="4" t="s">
        <v>3547</v>
      </c>
      <c r="AD287" s="252">
        <v>50057</v>
      </c>
      <c r="AE287" s="234">
        <v>37</v>
      </c>
      <c r="AF287" s="4" t="s">
        <v>3389</v>
      </c>
      <c r="AG287" s="4" t="s">
        <v>3381</v>
      </c>
      <c r="AH287" s="4">
        <v>188</v>
      </c>
      <c r="AI287" s="4"/>
      <c r="AJ287" s="4" t="s">
        <v>3397</v>
      </c>
      <c r="AK287" s="4">
        <v>18853898126</v>
      </c>
      <c r="AL287" s="4">
        <v>18763881144</v>
      </c>
      <c r="AM287" s="4" t="s">
        <v>3488</v>
      </c>
      <c r="AN287" s="4" t="s">
        <v>3342</v>
      </c>
      <c r="AO287" s="4" t="s">
        <v>4492</v>
      </c>
      <c r="AP287" s="4" t="s">
        <v>3370</v>
      </c>
      <c r="AQ287" s="4"/>
      <c r="AR287" s="253"/>
      <c r="AS287" s="253"/>
      <c r="AT287" s="253"/>
      <c r="AU287" s="239"/>
      <c r="AV287" s="254">
        <v>44994</v>
      </c>
      <c r="AW287" s="254">
        <v>45054</v>
      </c>
      <c r="AX287" s="255" t="s">
        <v>3324</v>
      </c>
      <c r="AY287" s="241" t="s">
        <v>3311</v>
      </c>
      <c r="AZ287" s="232">
        <v>44994</v>
      </c>
      <c r="BA287" s="232">
        <v>45382</v>
      </c>
      <c r="BB287" s="241">
        <v>2</v>
      </c>
      <c r="BC287" s="241" t="s">
        <v>3325</v>
      </c>
      <c r="BD287" s="241" t="s">
        <v>3325</v>
      </c>
      <c r="BE287" s="241" t="s">
        <v>3325</v>
      </c>
      <c r="BF287" s="241" t="s">
        <v>3325</v>
      </c>
      <c r="BG287" s="241">
        <v>0</v>
      </c>
      <c r="BH287" s="241">
        <v>0</v>
      </c>
      <c r="BI287" s="256"/>
      <c r="BJ287" s="242"/>
      <c r="BK287" s="243" t="s">
        <v>3325</v>
      </c>
      <c r="BL287" s="257"/>
      <c r="BM287" s="257"/>
      <c r="BN287" s="257"/>
      <c r="BO287" s="257"/>
      <c r="BP287" s="257"/>
      <c r="BQ287" s="242"/>
      <c r="BR287" s="244" t="s">
        <v>3723</v>
      </c>
      <c r="BS287" s="243" t="s">
        <v>3325</v>
      </c>
      <c r="BT287" s="243" t="s">
        <v>3325</v>
      </c>
      <c r="BU287" s="243" t="s">
        <v>3325</v>
      </c>
      <c r="BV287" s="243" t="s">
        <v>3325</v>
      </c>
      <c r="BW287" s="243" t="s">
        <v>3325</v>
      </c>
      <c r="BX287" s="243" t="s">
        <v>3325</v>
      </c>
      <c r="BY287" s="256"/>
      <c r="BZ287" s="256"/>
      <c r="CA287" s="256"/>
      <c r="CB287" s="256"/>
      <c r="CC287" s="256"/>
      <c r="CD287" s="256"/>
      <c r="CE287" s="256"/>
      <c r="CF287" s="245" t="s">
        <v>3445</v>
      </c>
      <c r="CG287" s="258"/>
      <c r="CH287" s="242"/>
      <c r="CI287" s="259"/>
      <c r="CJ287" s="259"/>
      <c r="CK287" s="259"/>
      <c r="CL287" s="259"/>
      <c r="CM287" s="259"/>
    </row>
    <row r="288" customFormat="1" customHeight="1" spans="1:92">
      <c r="A288" s="3">
        <f t="shared" si="56"/>
        <v>287</v>
      </c>
      <c r="B288" s="483" t="str">
        <f t="shared" si="57"/>
        <v>370982199004193873</v>
      </c>
      <c r="C288" s="230" t="s">
        <v>3311</v>
      </c>
      <c r="D288" s="4" t="s">
        <v>3392</v>
      </c>
      <c r="E288" s="4" t="s">
        <v>4493</v>
      </c>
      <c r="F288" s="4" t="s">
        <v>1091</v>
      </c>
      <c r="G288" s="198"/>
      <c r="H288" s="198"/>
      <c r="I288" s="198">
        <f t="shared" si="58"/>
        <v>0</v>
      </c>
      <c r="J288" s="4" t="s">
        <v>782</v>
      </c>
      <c r="K288" s="4" t="s">
        <v>3678</v>
      </c>
      <c r="L288" s="6"/>
      <c r="M288" s="4"/>
      <c r="N288" s="4"/>
      <c r="O288" s="4"/>
      <c r="P288" s="4"/>
      <c r="Q288" s="4"/>
      <c r="R288" s="4" t="s">
        <v>312</v>
      </c>
      <c r="S288" s="4"/>
      <c r="T288" s="4" t="s">
        <v>3314</v>
      </c>
      <c r="U288" s="252">
        <v>44994</v>
      </c>
      <c r="V288" s="233">
        <v>0</v>
      </c>
      <c r="W288" s="4" t="s">
        <v>3336</v>
      </c>
      <c r="X288" s="4" t="s">
        <v>3559</v>
      </c>
      <c r="Y288" s="4" t="s">
        <v>3316</v>
      </c>
      <c r="Z288" s="232" t="s">
        <v>4494</v>
      </c>
      <c r="AA288" s="4" t="s">
        <v>4495</v>
      </c>
      <c r="AB288" s="477" t="s">
        <v>1092</v>
      </c>
      <c r="AC288" s="4" t="s">
        <v>3547</v>
      </c>
      <c r="AD288" s="252">
        <v>50287</v>
      </c>
      <c r="AE288" s="234">
        <v>33</v>
      </c>
      <c r="AF288" s="4" t="s">
        <v>3389</v>
      </c>
      <c r="AG288" s="4" t="s">
        <v>3381</v>
      </c>
      <c r="AH288" s="4">
        <v>185</v>
      </c>
      <c r="AI288" s="4"/>
      <c r="AJ288" s="4" t="s">
        <v>3422</v>
      </c>
      <c r="AK288" s="4">
        <v>15315382651</v>
      </c>
      <c r="AL288" s="4">
        <v>15753868387</v>
      </c>
      <c r="AM288" s="4" t="s">
        <v>3488</v>
      </c>
      <c r="AN288" s="237">
        <v>39995</v>
      </c>
      <c r="AO288" s="4" t="s">
        <v>4496</v>
      </c>
      <c r="AP288" s="4" t="s">
        <v>4497</v>
      </c>
      <c r="AQ288" s="4"/>
      <c r="AR288" s="253"/>
      <c r="AS288" s="253"/>
      <c r="AT288" s="253"/>
      <c r="AU288" s="239"/>
      <c r="AV288" s="254">
        <v>44994</v>
      </c>
      <c r="AW288" s="254">
        <v>45054</v>
      </c>
      <c r="AX288" s="255" t="s">
        <v>3324</v>
      </c>
      <c r="AY288" s="241" t="s">
        <v>3311</v>
      </c>
      <c r="AZ288" s="232">
        <v>44994</v>
      </c>
      <c r="BA288" s="232">
        <v>45382</v>
      </c>
      <c r="BB288" s="241">
        <v>2</v>
      </c>
      <c r="BC288" s="241" t="s">
        <v>3325</v>
      </c>
      <c r="BD288" s="241" t="s">
        <v>3325</v>
      </c>
      <c r="BE288" s="241" t="s">
        <v>3325</v>
      </c>
      <c r="BF288" s="241" t="s">
        <v>3325</v>
      </c>
      <c r="BG288" s="241">
        <v>0</v>
      </c>
      <c r="BH288" s="241">
        <v>0</v>
      </c>
      <c r="BI288" s="256"/>
      <c r="BJ288" s="242"/>
      <c r="BK288" s="243" t="s">
        <v>3325</v>
      </c>
      <c r="BL288" s="257"/>
      <c r="BM288" s="257"/>
      <c r="BN288" s="257"/>
      <c r="BO288" s="257"/>
      <c r="BP288" s="257"/>
      <c r="BQ288" s="242"/>
      <c r="BR288" s="244" t="s">
        <v>3723</v>
      </c>
      <c r="BS288" s="243" t="s">
        <v>3325</v>
      </c>
      <c r="BT288" s="243" t="s">
        <v>3325</v>
      </c>
      <c r="BU288" s="243" t="s">
        <v>3325</v>
      </c>
      <c r="BV288" s="243" t="s">
        <v>3325</v>
      </c>
      <c r="BW288" s="243" t="s">
        <v>3325</v>
      </c>
      <c r="BX288" s="243" t="s">
        <v>3325</v>
      </c>
      <c r="BY288" s="256"/>
      <c r="BZ288" s="256"/>
      <c r="CA288" s="256"/>
      <c r="CB288" s="256"/>
      <c r="CC288" s="256"/>
      <c r="CD288" s="256"/>
      <c r="CE288" s="256"/>
      <c r="CF288" s="245" t="s">
        <v>3445</v>
      </c>
      <c r="CG288" s="258"/>
      <c r="CH288" s="242"/>
      <c r="CI288" s="259"/>
      <c r="CJ288" s="259"/>
      <c r="CK288" s="259"/>
      <c r="CL288" s="259"/>
      <c r="CM288" s="259"/>
    </row>
    <row r="289" customFormat="1" customHeight="1" spans="1:91">
      <c r="A289" s="3">
        <f t="shared" si="56"/>
        <v>288</v>
      </c>
      <c r="B289" s="483" t="str">
        <f t="shared" si="57"/>
        <v>142233197809090518</v>
      </c>
      <c r="C289" s="230" t="s">
        <v>3311</v>
      </c>
      <c r="D289" s="4" t="s">
        <v>3392</v>
      </c>
      <c r="E289" s="4" t="s">
        <v>4498</v>
      </c>
      <c r="F289" s="4" t="s">
        <v>1096</v>
      </c>
      <c r="G289" s="198"/>
      <c r="H289" s="198"/>
      <c r="I289" s="198">
        <f t="shared" si="58"/>
        <v>0</v>
      </c>
      <c r="J289" s="4" t="s">
        <v>782</v>
      </c>
      <c r="K289" s="4" t="s">
        <v>3678</v>
      </c>
      <c r="L289" s="6"/>
      <c r="M289" s="4"/>
      <c r="N289" s="4"/>
      <c r="O289" s="4"/>
      <c r="P289" s="4"/>
      <c r="Q289" s="4"/>
      <c r="R289" s="4" t="s">
        <v>312</v>
      </c>
      <c r="S289" s="4"/>
      <c r="T289" s="4" t="s">
        <v>3314</v>
      </c>
      <c r="U289" s="252">
        <v>45000</v>
      </c>
      <c r="V289" s="233">
        <v>0</v>
      </c>
      <c r="W289" s="4" t="s">
        <v>3336</v>
      </c>
      <c r="X289" s="4" t="s">
        <v>3559</v>
      </c>
      <c r="Y289" s="4" t="s">
        <v>3316</v>
      </c>
      <c r="Z289" s="232" t="s">
        <v>4499</v>
      </c>
      <c r="AA289" s="4" t="s">
        <v>4500</v>
      </c>
      <c r="AB289" s="477" t="s">
        <v>1097</v>
      </c>
      <c r="AC289" s="4" t="s">
        <v>4501</v>
      </c>
      <c r="AD289" s="252">
        <v>46798</v>
      </c>
      <c r="AE289" s="234">
        <v>45</v>
      </c>
      <c r="AF289" s="252" t="s">
        <v>3389</v>
      </c>
      <c r="AG289" s="252" t="s">
        <v>3381</v>
      </c>
      <c r="AH289" s="4">
        <v>170</v>
      </c>
      <c r="AI289" s="252"/>
      <c r="AJ289" s="252" t="s">
        <v>3422</v>
      </c>
      <c r="AK289" s="4">
        <v>18729821852</v>
      </c>
      <c r="AL289" s="4">
        <v>18935023620</v>
      </c>
      <c r="AM289" s="252" t="s">
        <v>3518</v>
      </c>
      <c r="AN289" s="252">
        <v>36342</v>
      </c>
      <c r="AO289" s="252" t="s">
        <v>4502</v>
      </c>
      <c r="AP289" s="252"/>
      <c r="AQ289" s="253"/>
      <c r="AR289" s="253"/>
      <c r="AS289" s="253"/>
      <c r="AT289" s="253"/>
      <c r="AU289" s="239"/>
      <c r="AV289" s="254">
        <v>45000</v>
      </c>
      <c r="AW289" s="254">
        <v>45060</v>
      </c>
      <c r="AX289" s="255" t="s">
        <v>3324</v>
      </c>
      <c r="AY289" s="255" t="s">
        <v>3311</v>
      </c>
      <c r="AZ289" s="232">
        <v>45000</v>
      </c>
      <c r="BA289" s="232">
        <v>45382</v>
      </c>
      <c r="BB289" s="241">
        <v>2</v>
      </c>
      <c r="BC289" s="241" t="s">
        <v>3325</v>
      </c>
      <c r="BD289" s="241" t="s">
        <v>3325</v>
      </c>
      <c r="BE289" s="241" t="s">
        <v>3325</v>
      </c>
      <c r="BF289" s="241" t="s">
        <v>3325</v>
      </c>
      <c r="BG289" s="241">
        <v>0</v>
      </c>
      <c r="BH289" s="241">
        <v>0</v>
      </c>
      <c r="BI289" s="241"/>
      <c r="BJ289" s="242"/>
      <c r="BK289" s="243" t="s">
        <v>3325</v>
      </c>
      <c r="BL289" s="257"/>
      <c r="BM289" s="257"/>
      <c r="BN289" s="257"/>
      <c r="BO289" s="257"/>
      <c r="BP289" s="257"/>
      <c r="BQ289" s="242"/>
      <c r="BR289" s="244" t="s">
        <v>3723</v>
      </c>
      <c r="BS289" s="243" t="s">
        <v>3325</v>
      </c>
      <c r="BT289" s="243" t="s">
        <v>3325</v>
      </c>
      <c r="BU289" s="243" t="s">
        <v>3325</v>
      </c>
      <c r="BV289" s="243" t="s">
        <v>3325</v>
      </c>
      <c r="BW289" s="243" t="s">
        <v>3325</v>
      </c>
      <c r="BX289" s="243" t="s">
        <v>3325</v>
      </c>
      <c r="BY289" s="243"/>
      <c r="BZ289" s="243" t="s">
        <v>3325</v>
      </c>
      <c r="CA289" s="243"/>
      <c r="CB289" s="243"/>
      <c r="CC289" s="243"/>
      <c r="CD289" s="256"/>
      <c r="CE289" s="256"/>
      <c r="CF289" s="262" t="s">
        <v>3445</v>
      </c>
      <c r="CG289" s="258"/>
      <c r="CH289" s="242"/>
      <c r="CI289" s="259"/>
      <c r="CJ289" s="259"/>
      <c r="CK289" s="259"/>
      <c r="CL289" s="259"/>
      <c r="CM289" s="259"/>
    </row>
    <row r="290" customFormat="1" customHeight="1" spans="1:91">
      <c r="A290" s="3">
        <f t="shared" si="56"/>
        <v>289</v>
      </c>
      <c r="B290" s="483" t="str">
        <f t="shared" si="57"/>
        <v>132525198009183336</v>
      </c>
      <c r="C290" s="230" t="s">
        <v>3311</v>
      </c>
      <c r="D290" s="4" t="s">
        <v>3392</v>
      </c>
      <c r="E290" s="4" t="s">
        <v>4503</v>
      </c>
      <c r="F290" s="4" t="s">
        <v>1099</v>
      </c>
      <c r="G290" s="198"/>
      <c r="H290" s="198"/>
      <c r="I290" s="198">
        <f t="shared" si="58"/>
        <v>0</v>
      </c>
      <c r="J290" s="4" t="s">
        <v>782</v>
      </c>
      <c r="K290" s="4" t="s">
        <v>3678</v>
      </c>
      <c r="L290" s="6"/>
      <c r="M290" s="4"/>
      <c r="N290" s="4"/>
      <c r="O290" s="4"/>
      <c r="P290" s="4"/>
      <c r="Q290" s="4"/>
      <c r="R290" s="4" t="s">
        <v>312</v>
      </c>
      <c r="S290" s="4"/>
      <c r="T290" s="4" t="s">
        <v>3314</v>
      </c>
      <c r="U290" s="252">
        <v>45000</v>
      </c>
      <c r="V290" s="233">
        <v>0</v>
      </c>
      <c r="W290" s="4" t="s">
        <v>3336</v>
      </c>
      <c r="X290" s="4" t="s">
        <v>3559</v>
      </c>
      <c r="Y290" s="4" t="s">
        <v>3316</v>
      </c>
      <c r="Z290" s="232" t="s">
        <v>4504</v>
      </c>
      <c r="AA290" s="4" t="s">
        <v>4340</v>
      </c>
      <c r="AB290" s="477" t="s">
        <v>1100</v>
      </c>
      <c r="AC290" s="4" t="s">
        <v>4342</v>
      </c>
      <c r="AD290" s="252">
        <v>46474</v>
      </c>
      <c r="AE290" s="234">
        <v>43</v>
      </c>
      <c r="AF290" s="252" t="s">
        <v>3389</v>
      </c>
      <c r="AG290" s="252" t="s">
        <v>3381</v>
      </c>
      <c r="AH290" s="4">
        <v>170</v>
      </c>
      <c r="AI290" s="252"/>
      <c r="AJ290" s="252" t="s">
        <v>3438</v>
      </c>
      <c r="AK290" s="4">
        <v>15932388631</v>
      </c>
      <c r="AL290" s="4">
        <v>13785360357</v>
      </c>
      <c r="AM290" s="252" t="s">
        <v>3518</v>
      </c>
      <c r="AN290" s="252">
        <v>36708</v>
      </c>
      <c r="AO290" s="252" t="s">
        <v>4505</v>
      </c>
      <c r="AP290" s="252"/>
      <c r="AQ290" s="253"/>
      <c r="AR290" s="253"/>
      <c r="AS290" s="253"/>
      <c r="AT290" s="253"/>
      <c r="AU290" s="239"/>
      <c r="AV290" s="254">
        <v>45000</v>
      </c>
      <c r="AW290" s="254">
        <v>45060</v>
      </c>
      <c r="AX290" s="255" t="s">
        <v>3324</v>
      </c>
      <c r="AY290" s="255" t="s">
        <v>3311</v>
      </c>
      <c r="AZ290" s="232">
        <v>45000</v>
      </c>
      <c r="BA290" s="232">
        <v>45382</v>
      </c>
      <c r="BB290" s="241">
        <v>2</v>
      </c>
      <c r="BC290" s="241" t="s">
        <v>3325</v>
      </c>
      <c r="BD290" s="241" t="s">
        <v>3325</v>
      </c>
      <c r="BE290" s="241" t="s">
        <v>3325</v>
      </c>
      <c r="BF290" s="241" t="s">
        <v>3325</v>
      </c>
      <c r="BG290" s="241">
        <v>0</v>
      </c>
      <c r="BH290" s="241">
        <v>0</v>
      </c>
      <c r="BI290" s="241"/>
      <c r="BJ290" s="242"/>
      <c r="BK290" s="243" t="s">
        <v>3325</v>
      </c>
      <c r="BL290" s="257"/>
      <c r="BM290" s="257"/>
      <c r="BN290" s="257"/>
      <c r="BO290" s="257"/>
      <c r="BP290" s="257"/>
      <c r="BQ290" s="242"/>
      <c r="BR290" s="244" t="s">
        <v>3723</v>
      </c>
      <c r="BS290" s="243" t="s">
        <v>3325</v>
      </c>
      <c r="BT290" s="243" t="s">
        <v>3325</v>
      </c>
      <c r="BU290" s="243" t="s">
        <v>3325</v>
      </c>
      <c r="BV290" s="243" t="s">
        <v>3325</v>
      </c>
      <c r="BW290" s="243" t="s">
        <v>3325</v>
      </c>
      <c r="BX290" s="243" t="s">
        <v>3325</v>
      </c>
      <c r="BY290" s="243"/>
      <c r="BZ290" s="243" t="s">
        <v>3325</v>
      </c>
      <c r="CA290" s="243"/>
      <c r="CB290" s="243"/>
      <c r="CC290" s="243"/>
      <c r="CD290" s="256"/>
      <c r="CE290" s="256"/>
      <c r="CF290" s="262" t="s">
        <v>3445</v>
      </c>
      <c r="CG290" s="258"/>
      <c r="CH290" s="242"/>
      <c r="CI290" s="259"/>
      <c r="CJ290" s="259"/>
      <c r="CK290" s="259"/>
      <c r="CL290" s="259"/>
      <c r="CM290" s="259"/>
    </row>
    <row r="291" customFormat="1" customHeight="1" spans="1:91">
      <c r="A291" s="3">
        <f t="shared" si="56"/>
        <v>290</v>
      </c>
      <c r="B291" s="483" t="str">
        <f t="shared" si="57"/>
        <v>152322198111182616</v>
      </c>
      <c r="C291" s="230" t="s">
        <v>3311</v>
      </c>
      <c r="D291" s="4" t="s">
        <v>3392</v>
      </c>
      <c r="E291" s="4" t="s">
        <v>4506</v>
      </c>
      <c r="F291" s="4" t="s">
        <v>1102</v>
      </c>
      <c r="G291" s="198"/>
      <c r="H291" s="198"/>
      <c r="I291" s="198">
        <f t="shared" si="58"/>
        <v>0</v>
      </c>
      <c r="J291" s="4" t="s">
        <v>782</v>
      </c>
      <c r="K291" s="4" t="s">
        <v>3678</v>
      </c>
      <c r="L291" s="6"/>
      <c r="M291" s="4"/>
      <c r="N291" s="4"/>
      <c r="O291" s="4"/>
      <c r="P291" s="4"/>
      <c r="Q291" s="4"/>
      <c r="R291" s="4" t="s">
        <v>312</v>
      </c>
      <c r="S291" s="4"/>
      <c r="T291" s="4" t="s">
        <v>3314</v>
      </c>
      <c r="U291" s="252">
        <v>45003</v>
      </c>
      <c r="V291" s="233">
        <v>0</v>
      </c>
      <c r="W291" s="4" t="s">
        <v>3336</v>
      </c>
      <c r="X291" s="4" t="s">
        <v>3559</v>
      </c>
      <c r="Y291" s="4" t="s">
        <v>3638</v>
      </c>
      <c r="Z291" s="232" t="s">
        <v>4507</v>
      </c>
      <c r="AA291" s="4" t="s">
        <v>4508</v>
      </c>
      <c r="AB291" s="477" t="s">
        <v>1103</v>
      </c>
      <c r="AC291" s="4" t="s">
        <v>4450</v>
      </c>
      <c r="AD291" s="252">
        <v>48527</v>
      </c>
      <c r="AE291" s="234">
        <v>42</v>
      </c>
      <c r="AF291" s="252" t="s">
        <v>3389</v>
      </c>
      <c r="AG291" s="252" t="s">
        <v>3381</v>
      </c>
      <c r="AH291" s="4">
        <v>167</v>
      </c>
      <c r="AI291" s="252"/>
      <c r="AJ291" s="252"/>
      <c r="AK291" s="4">
        <v>15148703240</v>
      </c>
      <c r="AL291" s="4">
        <v>13354125144</v>
      </c>
      <c r="AM291" s="252" t="s">
        <v>3748</v>
      </c>
      <c r="AN291" s="252" t="s">
        <v>4509</v>
      </c>
      <c r="AO291" s="252" t="s">
        <v>4510</v>
      </c>
      <c r="AP291" s="252"/>
      <c r="AQ291" s="253"/>
      <c r="AR291" s="253"/>
      <c r="AS291" s="253"/>
      <c r="AT291" s="253"/>
      <c r="AU291" s="239"/>
      <c r="AV291" s="254">
        <v>45003</v>
      </c>
      <c r="AW291" s="254">
        <v>45063</v>
      </c>
      <c r="AX291" s="255" t="s">
        <v>3324</v>
      </c>
      <c r="AY291" s="255" t="s">
        <v>3311</v>
      </c>
      <c r="AZ291" s="232">
        <v>45003</v>
      </c>
      <c r="BA291" s="232">
        <v>45382</v>
      </c>
      <c r="BB291" s="241">
        <v>2</v>
      </c>
      <c r="BC291" s="241" t="s">
        <v>3325</v>
      </c>
      <c r="BD291" s="241" t="s">
        <v>3325</v>
      </c>
      <c r="BE291" s="241" t="s">
        <v>3325</v>
      </c>
      <c r="BF291" s="241" t="s">
        <v>3325</v>
      </c>
      <c r="BG291" s="241">
        <v>0</v>
      </c>
      <c r="BH291" s="241">
        <v>0</v>
      </c>
      <c r="BI291" s="256"/>
      <c r="BJ291" s="242"/>
      <c r="BK291" s="243" t="s">
        <v>3325</v>
      </c>
      <c r="BL291" s="257"/>
      <c r="BM291" s="257"/>
      <c r="BN291" s="257"/>
      <c r="BO291" s="257"/>
      <c r="BP291" s="257"/>
      <c r="BQ291" s="242"/>
      <c r="BR291" s="244" t="s">
        <v>3723</v>
      </c>
      <c r="BS291" s="243" t="s">
        <v>3325</v>
      </c>
      <c r="BT291" s="243" t="s">
        <v>3325</v>
      </c>
      <c r="BU291" s="243" t="s">
        <v>3325</v>
      </c>
      <c r="BV291" s="243" t="s">
        <v>3325</v>
      </c>
      <c r="BW291" s="243" t="s">
        <v>3325</v>
      </c>
      <c r="BX291" s="243" t="s">
        <v>3325</v>
      </c>
      <c r="BY291" s="243"/>
      <c r="BZ291" s="243"/>
      <c r="CA291" s="243"/>
      <c r="CB291" s="243"/>
      <c r="CC291" s="243"/>
      <c r="CD291" s="256"/>
      <c r="CE291" s="256"/>
      <c r="CF291" s="262" t="s">
        <v>3445</v>
      </c>
      <c r="CG291" s="258"/>
      <c r="CH291" s="242"/>
      <c r="CI291" s="259"/>
      <c r="CJ291" s="259"/>
      <c r="CK291" s="259"/>
      <c r="CL291" s="259"/>
      <c r="CM291" s="259"/>
    </row>
    <row r="292" customFormat="1" customHeight="1" spans="1:91">
      <c r="A292" s="3">
        <f t="shared" si="56"/>
        <v>291</v>
      </c>
      <c r="B292" s="155" t="str">
        <f t="shared" si="57"/>
        <v>37098219831118311X</v>
      </c>
      <c r="C292" s="230" t="s">
        <v>3311</v>
      </c>
      <c r="D292" s="4" t="s">
        <v>3392</v>
      </c>
      <c r="E292" s="4" t="s">
        <v>4511</v>
      </c>
      <c r="F292" s="4" t="s">
        <v>1105</v>
      </c>
      <c r="G292" s="198"/>
      <c r="H292" s="198"/>
      <c r="I292" s="198">
        <f t="shared" si="58"/>
        <v>0</v>
      </c>
      <c r="J292" s="4" t="s">
        <v>782</v>
      </c>
      <c r="K292" s="4" t="s">
        <v>3678</v>
      </c>
      <c r="L292" s="6"/>
      <c r="M292" s="4"/>
      <c r="N292" s="4"/>
      <c r="O292" s="4"/>
      <c r="P292" s="4"/>
      <c r="Q292" s="4"/>
      <c r="R292" s="4" t="s">
        <v>312</v>
      </c>
      <c r="S292" s="4"/>
      <c r="T292" s="4" t="s">
        <v>3314</v>
      </c>
      <c r="U292" s="252">
        <v>45005</v>
      </c>
      <c r="V292" s="233">
        <v>0</v>
      </c>
      <c r="W292" s="4" t="s">
        <v>3336</v>
      </c>
      <c r="X292" s="4" t="s">
        <v>3559</v>
      </c>
      <c r="Y292" s="4" t="s">
        <v>3316</v>
      </c>
      <c r="Z292" s="232" t="s">
        <v>4512</v>
      </c>
      <c r="AA292" s="4" t="s">
        <v>4513</v>
      </c>
      <c r="AB292" s="4" t="s">
        <v>1106</v>
      </c>
      <c r="AC292" s="4" t="s">
        <v>3547</v>
      </c>
      <c r="AD292" s="252">
        <v>50729</v>
      </c>
      <c r="AE292" s="234">
        <v>40</v>
      </c>
      <c r="AF292" s="252" t="s">
        <v>3389</v>
      </c>
      <c r="AG292" s="252" t="s">
        <v>3381</v>
      </c>
      <c r="AH292" s="4">
        <v>175</v>
      </c>
      <c r="AI292" s="252"/>
      <c r="AJ292" s="252" t="s">
        <v>3438</v>
      </c>
      <c r="AK292" s="4">
        <v>15069885096</v>
      </c>
      <c r="AL292" s="4">
        <v>18353869846</v>
      </c>
      <c r="AM292" s="252" t="s">
        <v>3488</v>
      </c>
      <c r="AN292" s="252"/>
      <c r="AO292" s="252"/>
      <c r="AP292" s="252"/>
      <c r="AQ292" s="253"/>
      <c r="AR292" s="253"/>
      <c r="AS292" s="253"/>
      <c r="AT292" s="253"/>
      <c r="AU292" s="239"/>
      <c r="AV292" s="254">
        <v>45005</v>
      </c>
      <c r="AW292" s="254">
        <v>45065</v>
      </c>
      <c r="AX292" s="255" t="s">
        <v>3324</v>
      </c>
      <c r="AY292" s="255" t="s">
        <v>3311</v>
      </c>
      <c r="AZ292" s="232">
        <v>45005</v>
      </c>
      <c r="BA292" s="232">
        <v>45382</v>
      </c>
      <c r="BB292" s="241">
        <v>2</v>
      </c>
      <c r="BC292" s="241" t="s">
        <v>3325</v>
      </c>
      <c r="BD292" s="241" t="s">
        <v>3325</v>
      </c>
      <c r="BE292" s="241" t="s">
        <v>3325</v>
      </c>
      <c r="BF292" s="241" t="s">
        <v>3325</v>
      </c>
      <c r="BG292" s="241">
        <v>0</v>
      </c>
      <c r="BH292" s="241">
        <v>0</v>
      </c>
      <c r="BI292" s="256"/>
      <c r="BJ292" s="242"/>
      <c r="BK292" s="243" t="s">
        <v>3325</v>
      </c>
      <c r="BL292" s="257"/>
      <c r="BM292" s="257"/>
      <c r="BN292" s="257"/>
      <c r="BO292" s="257"/>
      <c r="BP292" s="257"/>
      <c r="BQ292" s="242"/>
      <c r="BR292" s="244" t="s">
        <v>3723</v>
      </c>
      <c r="BS292" s="243" t="s">
        <v>3325</v>
      </c>
      <c r="BT292" s="243" t="s">
        <v>3325</v>
      </c>
      <c r="BU292" s="243" t="s">
        <v>3325</v>
      </c>
      <c r="BV292" s="243" t="s">
        <v>3325</v>
      </c>
      <c r="BW292" s="243" t="s">
        <v>3325</v>
      </c>
      <c r="BX292" s="243" t="s">
        <v>3325</v>
      </c>
      <c r="BY292" s="243"/>
      <c r="BZ292" s="243"/>
      <c r="CA292" s="243"/>
      <c r="CB292" s="243"/>
      <c r="CC292" s="243"/>
      <c r="CD292" s="256"/>
      <c r="CE292" s="256"/>
      <c r="CF292" s="262" t="s">
        <v>3445</v>
      </c>
      <c r="CG292" s="258"/>
      <c r="CH292" s="242"/>
      <c r="CI292" s="259"/>
      <c r="CJ292" s="259"/>
      <c r="CK292" s="259"/>
      <c r="CL292" s="259"/>
      <c r="CM292" s="259"/>
    </row>
    <row r="293" customFormat="1" customHeight="1" spans="1:91">
      <c r="A293" s="3">
        <f t="shared" si="56"/>
        <v>292</v>
      </c>
      <c r="B293" s="483" t="str">
        <f t="shared" si="57"/>
        <v>152723198304125130</v>
      </c>
      <c r="C293" s="230" t="s">
        <v>3311</v>
      </c>
      <c r="D293" s="4" t="s">
        <v>3392</v>
      </c>
      <c r="E293" s="4" t="s">
        <v>4514</v>
      </c>
      <c r="F293" s="4" t="s">
        <v>1108</v>
      </c>
      <c r="G293" s="198"/>
      <c r="H293" s="198"/>
      <c r="I293" s="198">
        <f t="shared" si="58"/>
        <v>0</v>
      </c>
      <c r="J293" s="4" t="s">
        <v>782</v>
      </c>
      <c r="K293" s="4" t="s">
        <v>3678</v>
      </c>
      <c r="L293" s="6"/>
      <c r="M293" s="4"/>
      <c r="N293" s="4"/>
      <c r="O293" s="4"/>
      <c r="P293" s="4"/>
      <c r="Q293" s="4"/>
      <c r="R293" s="4" t="s">
        <v>312</v>
      </c>
      <c r="S293" s="4"/>
      <c r="T293" s="4" t="s">
        <v>3314</v>
      </c>
      <c r="U293" s="252">
        <v>45006</v>
      </c>
      <c r="V293" s="233">
        <v>0</v>
      </c>
      <c r="W293" s="4" t="s">
        <v>3336</v>
      </c>
      <c r="X293" s="4" t="s">
        <v>3559</v>
      </c>
      <c r="Y293" s="4" t="s">
        <v>3638</v>
      </c>
      <c r="Z293" s="4" t="s">
        <v>4515</v>
      </c>
      <c r="AA293" s="4" t="s">
        <v>4516</v>
      </c>
      <c r="AB293" s="477" t="s">
        <v>1109</v>
      </c>
      <c r="AC293" s="4" t="s">
        <v>3456</v>
      </c>
      <c r="AD293" s="252">
        <v>49924</v>
      </c>
      <c r="AE293" s="234">
        <v>40</v>
      </c>
      <c r="AF293" s="252" t="s">
        <v>3389</v>
      </c>
      <c r="AG293" s="252" t="s">
        <v>3381</v>
      </c>
      <c r="AH293" s="4">
        <v>173</v>
      </c>
      <c r="AI293" s="252" t="s">
        <v>3382</v>
      </c>
      <c r="AJ293" s="252" t="s">
        <v>3383</v>
      </c>
      <c r="AK293" s="4">
        <v>15149780788</v>
      </c>
      <c r="AL293" s="4">
        <v>15149578859</v>
      </c>
      <c r="AM293" s="252" t="s">
        <v>3518</v>
      </c>
      <c r="AN293" s="252">
        <v>37438</v>
      </c>
      <c r="AO293" s="252" t="s">
        <v>3964</v>
      </c>
      <c r="AP293" s="252"/>
      <c r="AQ293" s="253"/>
      <c r="AR293" s="253"/>
      <c r="AS293" s="253"/>
      <c r="AT293" s="253"/>
      <c r="AU293" s="239"/>
      <c r="AV293" s="254">
        <v>45006</v>
      </c>
      <c r="AW293" s="254">
        <v>45066</v>
      </c>
      <c r="AX293" s="255" t="s">
        <v>3324</v>
      </c>
      <c r="AY293" s="255" t="s">
        <v>3311</v>
      </c>
      <c r="AZ293" s="232">
        <v>45006</v>
      </c>
      <c r="BA293" s="232">
        <v>45382</v>
      </c>
      <c r="BB293" s="241">
        <v>2</v>
      </c>
      <c r="BC293" s="241" t="s">
        <v>3325</v>
      </c>
      <c r="BD293" s="241" t="s">
        <v>3325</v>
      </c>
      <c r="BE293" s="241" t="s">
        <v>3325</v>
      </c>
      <c r="BF293" s="241" t="s">
        <v>3325</v>
      </c>
      <c r="BG293" s="241">
        <v>0</v>
      </c>
      <c r="BH293" s="241">
        <v>0</v>
      </c>
      <c r="BI293" s="256"/>
      <c r="BJ293" s="242"/>
      <c r="BK293" s="243" t="s">
        <v>3325</v>
      </c>
      <c r="BL293" s="257"/>
      <c r="BM293" s="257"/>
      <c r="BN293" s="257"/>
      <c r="BO293" s="257"/>
      <c r="BP293" s="257"/>
      <c r="BQ293" s="242"/>
      <c r="BR293" s="244" t="s">
        <v>3723</v>
      </c>
      <c r="BS293" s="243" t="s">
        <v>3325</v>
      </c>
      <c r="BT293" s="243" t="s">
        <v>3325</v>
      </c>
      <c r="BU293" s="243" t="s">
        <v>3325</v>
      </c>
      <c r="BV293" s="243" t="s">
        <v>3325</v>
      </c>
      <c r="BW293" s="243" t="s">
        <v>3325</v>
      </c>
      <c r="BX293" s="243" t="s">
        <v>3325</v>
      </c>
      <c r="BY293" s="256"/>
      <c r="BZ293" s="256"/>
      <c r="CA293" s="256"/>
      <c r="CB293" s="256"/>
      <c r="CC293" s="256"/>
      <c r="CD293" s="256"/>
      <c r="CE293" s="256"/>
      <c r="CF293" s="262" t="s">
        <v>3445</v>
      </c>
      <c r="CG293" s="258"/>
      <c r="CH293" s="260"/>
      <c r="CI293" s="259"/>
      <c r="CJ293" s="259"/>
      <c r="CK293" s="259"/>
      <c r="CL293" s="259"/>
      <c r="CM293" s="259"/>
    </row>
    <row r="294" customFormat="1" customHeight="1" spans="1:91">
      <c r="A294" s="3">
        <f t="shared" si="56"/>
        <v>293</v>
      </c>
      <c r="B294" s="483" t="str">
        <f t="shared" si="57"/>
        <v>130582199101072452</v>
      </c>
      <c r="C294" s="230" t="s">
        <v>3311</v>
      </c>
      <c r="D294" s="4" t="s">
        <v>3392</v>
      </c>
      <c r="E294" s="4" t="s">
        <v>4517</v>
      </c>
      <c r="F294" s="4" t="s">
        <v>1111</v>
      </c>
      <c r="G294" s="198"/>
      <c r="H294" s="198"/>
      <c r="I294" s="198">
        <f t="shared" si="58"/>
        <v>0</v>
      </c>
      <c r="J294" s="4" t="s">
        <v>782</v>
      </c>
      <c r="K294" s="4" t="s">
        <v>3678</v>
      </c>
      <c r="L294" s="6"/>
      <c r="M294" s="4"/>
      <c r="N294" s="4"/>
      <c r="O294" s="4"/>
      <c r="P294" s="4"/>
      <c r="Q294" s="4"/>
      <c r="R294" s="4" t="s">
        <v>312</v>
      </c>
      <c r="S294" s="4"/>
      <c r="T294" s="4" t="s">
        <v>3314</v>
      </c>
      <c r="U294" s="252">
        <v>45007</v>
      </c>
      <c r="V294" s="233">
        <v>0</v>
      </c>
      <c r="W294" s="4" t="s">
        <v>3336</v>
      </c>
      <c r="X294" s="4" t="s">
        <v>3559</v>
      </c>
      <c r="Y294" s="4" t="s">
        <v>3316</v>
      </c>
      <c r="Z294" s="4" t="s">
        <v>4518</v>
      </c>
      <c r="AA294" s="4" t="s">
        <v>4519</v>
      </c>
      <c r="AB294" s="477" t="s">
        <v>1112</v>
      </c>
      <c r="AC294" s="4" t="s">
        <v>3505</v>
      </c>
      <c r="AD294" s="252">
        <v>51040</v>
      </c>
      <c r="AE294" s="234">
        <v>32</v>
      </c>
      <c r="AF294" s="252" t="s">
        <v>3389</v>
      </c>
      <c r="AG294" s="252" t="s">
        <v>3381</v>
      </c>
      <c r="AH294" s="4">
        <v>170</v>
      </c>
      <c r="AI294" s="252"/>
      <c r="AJ294" s="252" t="s">
        <v>3422</v>
      </c>
      <c r="AK294" s="4">
        <v>18233069411</v>
      </c>
      <c r="AL294" s="4">
        <v>15613984646</v>
      </c>
      <c r="AM294" s="252" t="s">
        <v>3518</v>
      </c>
      <c r="AN294" s="252"/>
      <c r="AO294" s="253"/>
      <c r="AP294" s="253"/>
      <c r="AQ294" s="253"/>
      <c r="AR294" s="253"/>
      <c r="AS294" s="253"/>
      <c r="AT294" s="253"/>
      <c r="AU294" s="239"/>
      <c r="AV294" s="254">
        <v>45007</v>
      </c>
      <c r="AW294" s="254">
        <v>45067</v>
      </c>
      <c r="AX294" s="255" t="s">
        <v>3324</v>
      </c>
      <c r="AY294" s="255" t="s">
        <v>3311</v>
      </c>
      <c r="AZ294" s="232">
        <v>45007</v>
      </c>
      <c r="BA294" s="232">
        <v>45382</v>
      </c>
      <c r="BB294" s="241">
        <v>2</v>
      </c>
      <c r="BC294" s="241" t="s">
        <v>3325</v>
      </c>
      <c r="BD294" s="241" t="s">
        <v>3325</v>
      </c>
      <c r="BE294" s="241" t="s">
        <v>3325</v>
      </c>
      <c r="BF294" s="241" t="s">
        <v>3325</v>
      </c>
      <c r="BG294" s="241">
        <v>0</v>
      </c>
      <c r="BH294" s="241">
        <v>0</v>
      </c>
      <c r="BI294" s="256"/>
      <c r="BJ294" s="242"/>
      <c r="BK294" s="243" t="s">
        <v>3325</v>
      </c>
      <c r="BL294" s="257"/>
      <c r="BM294" s="257"/>
      <c r="BN294" s="257"/>
      <c r="BO294" s="257"/>
      <c r="BP294" s="257"/>
      <c r="BQ294" s="242"/>
      <c r="BR294" s="244" t="s">
        <v>3723</v>
      </c>
      <c r="BS294" s="243" t="s">
        <v>3325</v>
      </c>
      <c r="BT294" s="243" t="s">
        <v>3325</v>
      </c>
      <c r="BU294" s="243" t="s">
        <v>3325</v>
      </c>
      <c r="BV294" s="243" t="s">
        <v>3325</v>
      </c>
      <c r="BW294" s="243" t="s">
        <v>3325</v>
      </c>
      <c r="BX294" s="243" t="s">
        <v>3325</v>
      </c>
      <c r="BY294" s="256"/>
      <c r="BZ294" s="256"/>
      <c r="CA294" s="256"/>
      <c r="CB294" s="256"/>
      <c r="CC294" s="256"/>
      <c r="CD294" s="256"/>
      <c r="CE294" s="256"/>
      <c r="CF294" s="262" t="s">
        <v>3445</v>
      </c>
      <c r="CG294" s="258"/>
      <c r="CH294" s="260"/>
      <c r="CI294" s="259"/>
      <c r="CJ294" s="259"/>
      <c r="CK294" s="259"/>
      <c r="CL294" s="259"/>
      <c r="CM294" s="259"/>
    </row>
    <row r="295" customFormat="1" customHeight="1" spans="1:91">
      <c r="A295" s="3">
        <f t="shared" si="56"/>
        <v>294</v>
      </c>
      <c r="B295" s="483" t="str">
        <f t="shared" si="57"/>
        <v>150403199003205410</v>
      </c>
      <c r="C295" s="230" t="s">
        <v>3311</v>
      </c>
      <c r="D295" s="4" t="s">
        <v>3392</v>
      </c>
      <c r="E295" s="4" t="s">
        <v>4520</v>
      </c>
      <c r="F295" s="4" t="s">
        <v>1114</v>
      </c>
      <c r="G295" s="198"/>
      <c r="H295" s="198"/>
      <c r="I295" s="198">
        <f t="shared" si="58"/>
        <v>0</v>
      </c>
      <c r="J295" s="4" t="s">
        <v>782</v>
      </c>
      <c r="K295" s="4" t="s">
        <v>3678</v>
      </c>
      <c r="L295" s="6"/>
      <c r="M295" s="4"/>
      <c r="N295" s="4"/>
      <c r="O295" s="4"/>
      <c r="P295" s="4"/>
      <c r="Q295" s="4"/>
      <c r="R295" s="4" t="s">
        <v>312</v>
      </c>
      <c r="S295" s="4"/>
      <c r="T295" s="4" t="s">
        <v>3314</v>
      </c>
      <c r="U295" s="252">
        <v>45013</v>
      </c>
      <c r="V295" s="233">
        <f ca="1" t="shared" ref="V295:V301" si="63">IF(U295="","",ROUND(YEARFRAC(U295,TODAY(),1),1))</f>
        <v>3.3</v>
      </c>
      <c r="W295" s="4" t="s">
        <v>3336</v>
      </c>
      <c r="X295" s="4" t="str">
        <f t="shared" ref="X295:X301" si="64">IF(MOD(RIGHT(LEFT(AB295,17)),2),"男","女")</f>
        <v>男</v>
      </c>
      <c r="Y295" s="4" t="s">
        <v>3638</v>
      </c>
      <c r="Z295" s="232" t="str">
        <f t="shared" ref="Z295:Z301" si="65">MID(AB295,7,4)&amp;"-"&amp;MID(AB295,11,2)&amp;"-"&amp;MID(AB295,13,2)</f>
        <v>1990-03-20</v>
      </c>
      <c r="AA295" s="4" t="s">
        <v>4521</v>
      </c>
      <c r="AB295" s="477" t="s">
        <v>1115</v>
      </c>
      <c r="AC295" s="4" t="s">
        <v>3902</v>
      </c>
      <c r="AD295" s="252">
        <v>51792</v>
      </c>
      <c r="AE295" s="234">
        <f ca="1" t="shared" ref="AE295:AE301" si="66">YEAR(TODAY())-MID(AB295,7,4)</f>
        <v>36</v>
      </c>
      <c r="AF295" s="4" t="s">
        <v>3968</v>
      </c>
      <c r="AG295" s="4" t="s">
        <v>3480</v>
      </c>
      <c r="AH295" s="4">
        <v>176</v>
      </c>
      <c r="AI295" s="4"/>
      <c r="AJ295" s="4"/>
      <c r="AK295" s="4">
        <v>15049921281</v>
      </c>
      <c r="AL295" s="4">
        <v>15049903308</v>
      </c>
      <c r="AM295" s="4" t="s">
        <v>3518</v>
      </c>
      <c r="AN295" s="237" t="s">
        <v>4025</v>
      </c>
      <c r="AO295" s="4" t="s">
        <v>4522</v>
      </c>
      <c r="AP295" s="4"/>
      <c r="AQ295" s="4"/>
      <c r="AR295" s="253"/>
      <c r="AS295" s="253"/>
      <c r="AT295" s="253"/>
      <c r="AU295" s="239"/>
      <c r="AV295" s="254">
        <v>45013</v>
      </c>
      <c r="AW295" s="254">
        <v>45073</v>
      </c>
      <c r="AX295" s="255" t="s">
        <v>3324</v>
      </c>
      <c r="AY295" s="241" t="s">
        <v>3311</v>
      </c>
      <c r="AZ295" s="232">
        <v>45013</v>
      </c>
      <c r="BA295" s="232">
        <v>45382</v>
      </c>
      <c r="BB295" s="241">
        <v>2</v>
      </c>
      <c r="BC295" s="241" t="s">
        <v>3325</v>
      </c>
      <c r="BD295" s="241" t="s">
        <v>3325</v>
      </c>
      <c r="BE295" s="241" t="s">
        <v>3325</v>
      </c>
      <c r="BF295" s="241" t="s">
        <v>3325</v>
      </c>
      <c r="BG295" s="241">
        <v>0</v>
      </c>
      <c r="BH295" s="241">
        <v>0</v>
      </c>
      <c r="BI295" s="256"/>
      <c r="BJ295" s="242"/>
      <c r="BK295" s="243" t="s">
        <v>3325</v>
      </c>
      <c r="BL295" s="257"/>
      <c r="BM295" s="257"/>
      <c r="BN295" s="257"/>
      <c r="BO295" s="257"/>
      <c r="BP295" s="257"/>
      <c r="BQ295" s="242"/>
      <c r="BR295" s="244" t="s">
        <v>4010</v>
      </c>
      <c r="BS295" s="243" t="s">
        <v>3325</v>
      </c>
      <c r="BT295" s="243" t="s">
        <v>3325</v>
      </c>
      <c r="BU295" s="243" t="s">
        <v>3325</v>
      </c>
      <c r="BV295" s="243" t="s">
        <v>3325</v>
      </c>
      <c r="BW295" s="243" t="s">
        <v>3325</v>
      </c>
      <c r="BX295" s="243" t="s">
        <v>3325</v>
      </c>
      <c r="BY295" s="256"/>
      <c r="BZ295" s="256"/>
      <c r="CA295" s="256"/>
      <c r="CB295" s="256"/>
      <c r="CC295" s="256"/>
      <c r="CD295" s="256"/>
      <c r="CE295" s="256"/>
      <c r="CF295" s="245" t="s">
        <v>3445</v>
      </c>
      <c r="CG295" s="258"/>
      <c r="CH295" s="242"/>
      <c r="CI295" s="259"/>
      <c r="CJ295" s="259"/>
      <c r="CK295" s="259"/>
      <c r="CL295" s="259"/>
      <c r="CM295" s="259"/>
    </row>
    <row r="296" customFormat="1" customHeight="1" spans="1:91">
      <c r="A296" s="3">
        <f t="shared" si="56"/>
        <v>295</v>
      </c>
      <c r="B296" s="483" t="str">
        <f t="shared" si="57"/>
        <v>411526199005225153</v>
      </c>
      <c r="C296" s="230" t="s">
        <v>3311</v>
      </c>
      <c r="D296" s="4" t="s">
        <v>3392</v>
      </c>
      <c r="E296" s="4" t="s">
        <v>4523</v>
      </c>
      <c r="F296" s="4" t="s">
        <v>1117</v>
      </c>
      <c r="G296" s="198"/>
      <c r="H296" s="198"/>
      <c r="I296" s="198">
        <f t="shared" si="58"/>
        <v>0</v>
      </c>
      <c r="J296" s="4" t="s">
        <v>782</v>
      </c>
      <c r="K296" s="4" t="s">
        <v>3678</v>
      </c>
      <c r="L296" s="6"/>
      <c r="M296" s="4"/>
      <c r="N296" s="4"/>
      <c r="O296" s="4"/>
      <c r="P296" s="4"/>
      <c r="Q296" s="4"/>
      <c r="R296" s="4" t="s">
        <v>312</v>
      </c>
      <c r="S296" s="4"/>
      <c r="T296" s="4" t="s">
        <v>3314</v>
      </c>
      <c r="U296" s="252">
        <v>45016</v>
      </c>
      <c r="V296" s="233">
        <f ca="1" t="shared" si="63"/>
        <v>3.3</v>
      </c>
      <c r="W296" s="4" t="s">
        <v>3336</v>
      </c>
      <c r="X296" s="267" t="str">
        <f t="shared" si="64"/>
        <v>男</v>
      </c>
      <c r="Y296" s="4" t="s">
        <v>3316</v>
      </c>
      <c r="Z296" s="232" t="str">
        <f t="shared" si="65"/>
        <v>1990-05-22</v>
      </c>
      <c r="AA296" s="4" t="s">
        <v>4524</v>
      </c>
      <c r="AB296" s="477" t="s">
        <v>1118</v>
      </c>
      <c r="AC296" s="4" t="s">
        <v>4525</v>
      </c>
      <c r="AD296" s="252">
        <v>50900</v>
      </c>
      <c r="AE296" s="234">
        <f ca="1" t="shared" si="66"/>
        <v>36</v>
      </c>
      <c r="AF296" s="252" t="s">
        <v>3389</v>
      </c>
      <c r="AG296" s="252" t="s">
        <v>3381</v>
      </c>
      <c r="AH296" s="4">
        <v>178</v>
      </c>
      <c r="AI296" s="252"/>
      <c r="AJ296" s="252"/>
      <c r="AK296" s="4">
        <v>13137380310</v>
      </c>
      <c r="AL296" s="4">
        <v>13146251149</v>
      </c>
      <c r="AM296" s="252" t="s">
        <v>3518</v>
      </c>
      <c r="AN296" s="252" t="s">
        <v>3498</v>
      </c>
      <c r="AO296" s="252" t="s">
        <v>4526</v>
      </c>
      <c r="AP296" s="252" t="s">
        <v>4101</v>
      </c>
      <c r="AQ296" s="253"/>
      <c r="AR296" s="253"/>
      <c r="AS296" s="253"/>
      <c r="AT296" s="253"/>
      <c r="AU296" s="239"/>
      <c r="AV296" s="254">
        <v>45016</v>
      </c>
      <c r="AW296" s="254">
        <v>45076</v>
      </c>
      <c r="AX296" s="255" t="s">
        <v>3324</v>
      </c>
      <c r="AY296" s="241" t="s">
        <v>3311</v>
      </c>
      <c r="AZ296" s="232">
        <v>45016</v>
      </c>
      <c r="BA296" s="232">
        <v>45382</v>
      </c>
      <c r="BB296" s="241">
        <v>2</v>
      </c>
      <c r="BC296" s="241" t="s">
        <v>3325</v>
      </c>
      <c r="BD296" s="241" t="s">
        <v>3325</v>
      </c>
      <c r="BE296" s="241" t="s">
        <v>3325</v>
      </c>
      <c r="BF296" s="241" t="s">
        <v>3325</v>
      </c>
      <c r="BG296" s="241">
        <v>0</v>
      </c>
      <c r="BH296" s="241">
        <v>0</v>
      </c>
      <c r="BI296" s="256"/>
      <c r="BJ296" s="242"/>
      <c r="BK296" s="243" t="s">
        <v>3325</v>
      </c>
      <c r="BL296" s="257"/>
      <c r="BM296" s="257"/>
      <c r="BN296" s="257"/>
      <c r="BO296" s="257"/>
      <c r="BP296" s="257"/>
      <c r="BQ296" s="242"/>
      <c r="BR296" s="244" t="s">
        <v>3453</v>
      </c>
      <c r="BS296" s="243" t="s">
        <v>3325</v>
      </c>
      <c r="BT296" s="243" t="s">
        <v>3325</v>
      </c>
      <c r="BU296" s="243" t="s">
        <v>3325</v>
      </c>
      <c r="BV296" s="243" t="s">
        <v>3325</v>
      </c>
      <c r="BW296" s="243" t="s">
        <v>3325</v>
      </c>
      <c r="BX296" s="243" t="s">
        <v>3325</v>
      </c>
      <c r="BY296" s="256"/>
      <c r="BZ296" s="256"/>
      <c r="CA296" s="256"/>
      <c r="CB296" s="256"/>
      <c r="CC296" s="256"/>
      <c r="CD296" s="256"/>
      <c r="CE296" s="256"/>
      <c r="CF296" s="245" t="s">
        <v>3445</v>
      </c>
      <c r="CG296" s="258"/>
      <c r="CH296" s="242"/>
      <c r="CI296" s="259"/>
      <c r="CJ296" s="259"/>
      <c r="CK296" s="259"/>
      <c r="CL296" s="259"/>
      <c r="CM296" s="259"/>
    </row>
    <row r="297" customFormat="1" customHeight="1" spans="1:91">
      <c r="A297" s="3">
        <f t="shared" si="56"/>
        <v>296</v>
      </c>
      <c r="B297" s="483" t="str">
        <f t="shared" si="57"/>
        <v>410526198405068710</v>
      </c>
      <c r="C297" s="230" t="s">
        <v>3311</v>
      </c>
      <c r="D297" s="4" t="s">
        <v>3392</v>
      </c>
      <c r="E297" s="4" t="s">
        <v>4527</v>
      </c>
      <c r="F297" s="4" t="s">
        <v>1120</v>
      </c>
      <c r="G297" s="198"/>
      <c r="H297" s="198"/>
      <c r="I297" s="198">
        <f t="shared" si="58"/>
        <v>0</v>
      </c>
      <c r="J297" s="4" t="s">
        <v>782</v>
      </c>
      <c r="K297" s="4" t="s">
        <v>3678</v>
      </c>
      <c r="L297" s="6"/>
      <c r="M297" s="4"/>
      <c r="N297" s="4"/>
      <c r="O297" s="4"/>
      <c r="P297" s="4"/>
      <c r="Q297" s="4"/>
      <c r="R297" s="4" t="s">
        <v>312</v>
      </c>
      <c r="S297" s="4"/>
      <c r="T297" s="4" t="s">
        <v>3314</v>
      </c>
      <c r="U297" s="252">
        <v>45022</v>
      </c>
      <c r="V297" s="233">
        <f ca="1" t="shared" si="63"/>
        <v>3.3</v>
      </c>
      <c r="W297" s="4" t="s">
        <v>3336</v>
      </c>
      <c r="X297" s="4" t="str">
        <f t="shared" si="64"/>
        <v>男</v>
      </c>
      <c r="Y297" s="4" t="s">
        <v>3316</v>
      </c>
      <c r="Z297" s="232" t="str">
        <f t="shared" si="65"/>
        <v>1984-05-06</v>
      </c>
      <c r="AA297" s="4" t="s">
        <v>4528</v>
      </c>
      <c r="AB297" s="477" t="s">
        <v>1121</v>
      </c>
      <c r="AC297" s="4" t="s">
        <v>4240</v>
      </c>
      <c r="AD297" s="252">
        <v>49750</v>
      </c>
      <c r="AE297" s="234">
        <f ca="1" t="shared" si="66"/>
        <v>42</v>
      </c>
      <c r="AF297" s="252" t="s">
        <v>3389</v>
      </c>
      <c r="AG297" s="252" t="s">
        <v>3381</v>
      </c>
      <c r="AH297" s="4">
        <v>175</v>
      </c>
      <c r="AI297" s="252" t="s">
        <v>3382</v>
      </c>
      <c r="AJ297" s="252" t="s">
        <v>3438</v>
      </c>
      <c r="AK297" s="4">
        <v>15286965856</v>
      </c>
      <c r="AL297" s="4">
        <v>15286965856</v>
      </c>
      <c r="AM297" s="252" t="s">
        <v>3518</v>
      </c>
      <c r="AN297" s="252">
        <v>37773</v>
      </c>
      <c r="AO297" s="252" t="s">
        <v>4529</v>
      </c>
      <c r="AP297" s="252" t="s">
        <v>4530</v>
      </c>
      <c r="AQ297" s="253"/>
      <c r="AR297" s="253"/>
      <c r="AS297" s="253"/>
      <c r="AT297" s="253"/>
      <c r="AU297" s="239"/>
      <c r="AV297" s="254">
        <v>45026</v>
      </c>
      <c r="AW297" s="254">
        <v>45086</v>
      </c>
      <c r="AX297" s="255" t="s">
        <v>3324</v>
      </c>
      <c r="AY297" s="241" t="s">
        <v>3311</v>
      </c>
      <c r="AZ297" s="232">
        <v>45026</v>
      </c>
      <c r="BA297" s="232">
        <v>45473</v>
      </c>
      <c r="BB297" s="241">
        <v>2</v>
      </c>
      <c r="BC297" s="241" t="s">
        <v>3325</v>
      </c>
      <c r="BD297" s="241" t="s">
        <v>3325</v>
      </c>
      <c r="BE297" s="241" t="s">
        <v>3325</v>
      </c>
      <c r="BF297" s="241" t="s">
        <v>3325</v>
      </c>
      <c r="BG297" s="241">
        <v>0</v>
      </c>
      <c r="BH297" s="241">
        <v>0</v>
      </c>
      <c r="BI297" s="256"/>
      <c r="BJ297" s="242"/>
      <c r="BK297" s="243" t="s">
        <v>3325</v>
      </c>
      <c r="BL297" s="257"/>
      <c r="BM297" s="257"/>
      <c r="BN297" s="257"/>
      <c r="BO297" s="257"/>
      <c r="BP297" s="257"/>
      <c r="BQ297" s="242"/>
      <c r="BR297" s="244" t="s">
        <v>3453</v>
      </c>
      <c r="BS297" s="243" t="s">
        <v>3325</v>
      </c>
      <c r="BT297" s="243" t="s">
        <v>3325</v>
      </c>
      <c r="BU297" s="243" t="s">
        <v>3325</v>
      </c>
      <c r="BV297" s="243" t="s">
        <v>3325</v>
      </c>
      <c r="BW297" s="243" t="s">
        <v>3325</v>
      </c>
      <c r="BX297" s="243" t="s">
        <v>3325</v>
      </c>
      <c r="BY297" s="243"/>
      <c r="BZ297" s="243"/>
      <c r="CA297" s="243"/>
      <c r="CB297" s="243"/>
      <c r="CC297" s="243"/>
      <c r="CD297" s="256"/>
      <c r="CE297" s="256"/>
      <c r="CF297" s="245" t="s">
        <v>3445</v>
      </c>
      <c r="CG297" s="258"/>
      <c r="CH297" s="242"/>
      <c r="CI297" s="259"/>
      <c r="CJ297" s="259"/>
      <c r="CK297" s="259"/>
      <c r="CL297" s="259"/>
      <c r="CM297" s="259"/>
    </row>
    <row r="298" customFormat="1" customHeight="1" spans="1:91">
      <c r="A298" s="3">
        <f t="shared" si="56"/>
        <v>297</v>
      </c>
      <c r="B298" s="483" t="str">
        <f t="shared" si="57"/>
        <v>371202198210217430</v>
      </c>
      <c r="C298" s="4" t="s">
        <v>3311</v>
      </c>
      <c r="D298" s="4" t="s">
        <v>3392</v>
      </c>
      <c r="E298" s="4" t="s">
        <v>4531</v>
      </c>
      <c r="F298" s="4" t="s">
        <v>1123</v>
      </c>
      <c r="G298" s="198"/>
      <c r="H298" s="198"/>
      <c r="I298" s="198">
        <f t="shared" si="58"/>
        <v>0</v>
      </c>
      <c r="J298" s="4" t="s">
        <v>782</v>
      </c>
      <c r="K298" s="4" t="s">
        <v>3678</v>
      </c>
      <c r="L298" s="6"/>
      <c r="M298" s="4"/>
      <c r="N298" s="4"/>
      <c r="O298" s="4"/>
      <c r="P298" s="4"/>
      <c r="Q298" s="4"/>
      <c r="R298" s="4" t="s">
        <v>312</v>
      </c>
      <c r="S298" s="4"/>
      <c r="T298" s="4" t="s">
        <v>3314</v>
      </c>
      <c r="U298" s="252">
        <v>45038</v>
      </c>
      <c r="V298" s="233">
        <f ca="1" t="shared" si="63"/>
        <v>3.2</v>
      </c>
      <c r="W298" s="4" t="s">
        <v>3336</v>
      </c>
      <c r="X298" s="4" t="str">
        <f t="shared" si="64"/>
        <v>男</v>
      </c>
      <c r="Y298" s="4" t="s">
        <v>3316</v>
      </c>
      <c r="Z298" s="232" t="str">
        <f t="shared" si="65"/>
        <v>1982-10-21</v>
      </c>
      <c r="AA298" s="4" t="s">
        <v>4532</v>
      </c>
      <c r="AB298" s="477" t="s">
        <v>1124</v>
      </c>
      <c r="AC298" s="4" t="s">
        <v>4533</v>
      </c>
      <c r="AD298" s="252">
        <v>50157</v>
      </c>
      <c r="AE298" s="234">
        <f ca="1" t="shared" si="66"/>
        <v>44</v>
      </c>
      <c r="AF298" s="252" t="s">
        <v>3421</v>
      </c>
      <c r="AG298" s="252" t="s">
        <v>3381</v>
      </c>
      <c r="AH298" s="4">
        <v>180</v>
      </c>
      <c r="AI298" s="252" t="s">
        <v>3382</v>
      </c>
      <c r="AJ298" s="252"/>
      <c r="AK298" s="4">
        <v>15763453335</v>
      </c>
      <c r="AL298" s="4">
        <v>15806349191</v>
      </c>
      <c r="AM298" s="252" t="s">
        <v>3488</v>
      </c>
      <c r="AN298" s="252" t="s">
        <v>3649</v>
      </c>
      <c r="AO298" s="4" t="s">
        <v>4534</v>
      </c>
      <c r="AP298" s="4" t="s">
        <v>4535</v>
      </c>
      <c r="AQ298" s="253"/>
      <c r="AR298" s="253"/>
      <c r="AS298" s="253"/>
      <c r="AT298" s="253"/>
      <c r="AU298" s="239"/>
      <c r="AV298" s="254">
        <v>45038</v>
      </c>
      <c r="AW298" s="254">
        <v>45098</v>
      </c>
      <c r="AX298" s="255" t="s">
        <v>3324</v>
      </c>
      <c r="AY298" s="241" t="s">
        <v>3311</v>
      </c>
      <c r="AZ298" s="232">
        <v>45038</v>
      </c>
      <c r="BA298" s="232">
        <v>45473</v>
      </c>
      <c r="BB298" s="241">
        <v>2</v>
      </c>
      <c r="BC298" s="241" t="s">
        <v>3325</v>
      </c>
      <c r="BD298" s="241" t="s">
        <v>3325</v>
      </c>
      <c r="BE298" s="241" t="s">
        <v>3325</v>
      </c>
      <c r="BF298" s="241" t="s">
        <v>3325</v>
      </c>
      <c r="BG298" s="241">
        <v>0</v>
      </c>
      <c r="BH298" s="241">
        <v>0</v>
      </c>
      <c r="BI298" s="256"/>
      <c r="BJ298" s="242"/>
      <c r="BK298" s="243" t="s">
        <v>3325</v>
      </c>
      <c r="BL298" s="257"/>
      <c r="BM298" s="257"/>
      <c r="BN298" s="257"/>
      <c r="BO298" s="257"/>
      <c r="BP298" s="257"/>
      <c r="BQ298" s="242"/>
      <c r="BR298" s="244" t="s">
        <v>3453</v>
      </c>
      <c r="BS298" s="243" t="s">
        <v>3325</v>
      </c>
      <c r="BT298" s="243" t="s">
        <v>3325</v>
      </c>
      <c r="BU298" s="243" t="s">
        <v>3325</v>
      </c>
      <c r="BV298" s="243" t="s">
        <v>3325</v>
      </c>
      <c r="BW298" s="243" t="s">
        <v>3325</v>
      </c>
      <c r="BX298" s="243" t="s">
        <v>3325</v>
      </c>
      <c r="BY298" s="256"/>
      <c r="BZ298" s="256"/>
      <c r="CA298" s="256"/>
      <c r="CB298" s="256"/>
      <c r="CC298" s="256"/>
      <c r="CD298" s="256"/>
      <c r="CE298" s="256"/>
      <c r="CF298" s="245" t="s">
        <v>3445</v>
      </c>
      <c r="CG298" s="258"/>
      <c r="CH298" s="260"/>
      <c r="CI298" s="259"/>
      <c r="CJ298" s="259"/>
      <c r="CK298" s="259"/>
      <c r="CL298" s="259"/>
      <c r="CM298" s="259"/>
    </row>
    <row r="299" customFormat="1" customHeight="1" spans="1:91">
      <c r="A299" s="3">
        <f t="shared" si="56"/>
        <v>298</v>
      </c>
      <c r="B299" s="483" t="str">
        <f t="shared" si="57"/>
        <v>150404198210131110</v>
      </c>
      <c r="C299" s="4" t="s">
        <v>3311</v>
      </c>
      <c r="D299" s="4" t="s">
        <v>3392</v>
      </c>
      <c r="E299" s="4" t="s">
        <v>4536</v>
      </c>
      <c r="F299" s="4" t="s">
        <v>1137</v>
      </c>
      <c r="G299" s="198"/>
      <c r="H299" s="198"/>
      <c r="I299" s="198">
        <f t="shared" si="58"/>
        <v>0</v>
      </c>
      <c r="J299" s="4" t="s">
        <v>782</v>
      </c>
      <c r="K299" s="4" t="s">
        <v>3678</v>
      </c>
      <c r="L299" s="6"/>
      <c r="M299" s="4"/>
      <c r="N299" s="4"/>
      <c r="O299" s="4"/>
      <c r="P299" s="4"/>
      <c r="Q299" s="4"/>
      <c r="R299" s="4" t="s">
        <v>312</v>
      </c>
      <c r="S299" s="4"/>
      <c r="T299" s="4" t="s">
        <v>3314</v>
      </c>
      <c r="U299" s="252">
        <v>45062</v>
      </c>
      <c r="V299" s="233">
        <f ca="1" t="shared" si="63"/>
        <v>3.1</v>
      </c>
      <c r="W299" s="4" t="s">
        <v>3336</v>
      </c>
      <c r="X299" s="4" t="str">
        <f t="shared" si="64"/>
        <v>男</v>
      </c>
      <c r="Y299" s="4" t="s">
        <v>3316</v>
      </c>
      <c r="Z299" s="232" t="str">
        <f t="shared" si="65"/>
        <v>1982-10-13</v>
      </c>
      <c r="AA299" s="4" t="s">
        <v>4537</v>
      </c>
      <c r="AB299" s="477" t="s">
        <v>1138</v>
      </c>
      <c r="AC299" s="4" t="s">
        <v>3974</v>
      </c>
      <c r="AD299" s="252">
        <v>48405</v>
      </c>
      <c r="AE299" s="234">
        <f ca="1" t="shared" si="66"/>
        <v>44</v>
      </c>
      <c r="AF299" s="252" t="s">
        <v>3389</v>
      </c>
      <c r="AG299" s="252" t="s">
        <v>3381</v>
      </c>
      <c r="AH299" s="4">
        <v>170</v>
      </c>
      <c r="AI299" s="252" t="s">
        <v>3382</v>
      </c>
      <c r="AJ299" s="252" t="s">
        <v>3438</v>
      </c>
      <c r="AK299" s="4">
        <v>13895222092</v>
      </c>
      <c r="AL299" s="4">
        <v>18548616368</v>
      </c>
      <c r="AM299" s="252" t="s">
        <v>3518</v>
      </c>
      <c r="AN299" s="252" t="s">
        <v>4179</v>
      </c>
      <c r="AO299" s="4" t="s">
        <v>4538</v>
      </c>
      <c r="AP299" s="4"/>
      <c r="AQ299" s="253"/>
      <c r="AR299" s="253"/>
      <c r="AS299" s="253"/>
      <c r="AT299" s="253"/>
      <c r="AU299" s="239"/>
      <c r="AV299" s="254">
        <v>45062</v>
      </c>
      <c r="AW299" s="254">
        <v>45122</v>
      </c>
      <c r="AX299" s="255" t="s">
        <v>3324</v>
      </c>
      <c r="AY299" s="241" t="s">
        <v>3311</v>
      </c>
      <c r="AZ299" s="232">
        <v>45062</v>
      </c>
      <c r="BA299" s="232">
        <v>45473</v>
      </c>
      <c r="BB299" s="241">
        <v>2</v>
      </c>
      <c r="BC299" s="241" t="s">
        <v>3325</v>
      </c>
      <c r="BD299" s="241" t="s">
        <v>3325</v>
      </c>
      <c r="BE299" s="241" t="s">
        <v>3325</v>
      </c>
      <c r="BF299" s="241" t="s">
        <v>3325</v>
      </c>
      <c r="BG299" s="241">
        <v>0</v>
      </c>
      <c r="BH299" s="241">
        <v>0</v>
      </c>
      <c r="BI299" s="256"/>
      <c r="BJ299" s="242"/>
      <c r="BK299" s="243" t="s">
        <v>3325</v>
      </c>
      <c r="BL299" s="257"/>
      <c r="BM299" s="257"/>
      <c r="BN299" s="257"/>
      <c r="BO299" s="257"/>
      <c r="BP299" s="257"/>
      <c r="BQ299" s="242"/>
      <c r="BR299" s="244" t="s">
        <v>3426</v>
      </c>
      <c r="BS299" s="243" t="s">
        <v>3325</v>
      </c>
      <c r="BT299" s="243" t="s">
        <v>3325</v>
      </c>
      <c r="BU299" s="243" t="s">
        <v>3325</v>
      </c>
      <c r="BV299" s="243" t="s">
        <v>3325</v>
      </c>
      <c r="BW299" s="243" t="s">
        <v>3325</v>
      </c>
      <c r="BX299" s="243" t="s">
        <v>3325</v>
      </c>
      <c r="BY299" s="256"/>
      <c r="BZ299" s="256" t="s">
        <v>3325</v>
      </c>
      <c r="CA299" s="256"/>
      <c r="CB299" s="256"/>
      <c r="CC299" s="256"/>
      <c r="CD299" s="256"/>
      <c r="CE299" s="256"/>
      <c r="CF299" s="245" t="s">
        <v>3445</v>
      </c>
      <c r="CG299" s="258"/>
      <c r="CH299" s="260"/>
      <c r="CI299" s="259"/>
      <c r="CJ299" s="259"/>
      <c r="CK299" s="259"/>
      <c r="CL299" s="259"/>
      <c r="CM299" s="259"/>
    </row>
    <row r="300" customFormat="1" customHeight="1" spans="1:91">
      <c r="A300" s="3">
        <f t="shared" si="56"/>
        <v>299</v>
      </c>
      <c r="B300" s="483" t="str">
        <f t="shared" si="57"/>
        <v>370406198107080056</v>
      </c>
      <c r="C300" s="4" t="s">
        <v>3311</v>
      </c>
      <c r="D300" s="4" t="s">
        <v>3392</v>
      </c>
      <c r="E300" s="4" t="s">
        <v>4539</v>
      </c>
      <c r="F300" s="4" t="s">
        <v>1151</v>
      </c>
      <c r="G300" s="198"/>
      <c r="H300" s="198"/>
      <c r="I300" s="198">
        <f t="shared" si="58"/>
        <v>0</v>
      </c>
      <c r="J300" s="4" t="s">
        <v>782</v>
      </c>
      <c r="K300" s="4" t="s">
        <v>3678</v>
      </c>
      <c r="L300" s="6"/>
      <c r="M300" s="4"/>
      <c r="N300" s="4"/>
      <c r="O300" s="4"/>
      <c r="P300" s="4"/>
      <c r="Q300" s="4"/>
      <c r="R300" s="4" t="s">
        <v>312</v>
      </c>
      <c r="S300" s="4"/>
      <c r="T300" s="4" t="s">
        <v>3314</v>
      </c>
      <c r="U300" s="252">
        <v>45065</v>
      </c>
      <c r="V300" s="233">
        <f ca="1" t="shared" si="63"/>
        <v>3.1</v>
      </c>
      <c r="W300" s="4" t="s">
        <v>3336</v>
      </c>
      <c r="X300" s="4" t="str">
        <f t="shared" si="64"/>
        <v>男</v>
      </c>
      <c r="Y300" s="4" t="s">
        <v>3316</v>
      </c>
      <c r="Z300" s="232" t="str">
        <f t="shared" si="65"/>
        <v>1981-07-08</v>
      </c>
      <c r="AA300" s="4" t="s">
        <v>4540</v>
      </c>
      <c r="AB300" s="477" t="s">
        <v>1152</v>
      </c>
      <c r="AC300" s="4" t="s">
        <v>4420</v>
      </c>
      <c r="AD300" s="252">
        <v>50063</v>
      </c>
      <c r="AE300" s="234">
        <f ca="1" t="shared" si="66"/>
        <v>45</v>
      </c>
      <c r="AF300" s="252" t="s">
        <v>3389</v>
      </c>
      <c r="AG300" s="252" t="s">
        <v>3381</v>
      </c>
      <c r="AH300" s="4">
        <v>185.5</v>
      </c>
      <c r="AI300" s="252"/>
      <c r="AJ300" s="252"/>
      <c r="AK300" s="4">
        <v>15376655918</v>
      </c>
      <c r="AL300" s="4">
        <v>15376655919</v>
      </c>
      <c r="AM300" s="252" t="s">
        <v>3488</v>
      </c>
      <c r="AN300" s="252">
        <v>36342</v>
      </c>
      <c r="AO300" s="4" t="s">
        <v>4541</v>
      </c>
      <c r="AP300" s="4" t="s">
        <v>3370</v>
      </c>
      <c r="AQ300" s="253"/>
      <c r="AR300" s="253"/>
      <c r="AS300" s="253"/>
      <c r="AT300" s="253"/>
      <c r="AU300" s="239"/>
      <c r="AV300" s="254">
        <v>45065</v>
      </c>
      <c r="AW300" s="254">
        <v>45125</v>
      </c>
      <c r="AX300" s="255" t="s">
        <v>3324</v>
      </c>
      <c r="AY300" s="241" t="s">
        <v>3311</v>
      </c>
      <c r="AZ300" s="232">
        <v>45065</v>
      </c>
      <c r="BA300" s="232">
        <v>45473</v>
      </c>
      <c r="BB300" s="241">
        <v>2</v>
      </c>
      <c r="BC300" s="241" t="s">
        <v>3325</v>
      </c>
      <c r="BD300" s="241" t="s">
        <v>3325</v>
      </c>
      <c r="BE300" s="241" t="s">
        <v>3325</v>
      </c>
      <c r="BF300" s="241" t="s">
        <v>3325</v>
      </c>
      <c r="BG300" s="241">
        <v>0</v>
      </c>
      <c r="BH300" s="241">
        <v>0</v>
      </c>
      <c r="BI300" s="256"/>
      <c r="BJ300" s="242"/>
      <c r="BK300" s="243" t="s">
        <v>3325</v>
      </c>
      <c r="BL300" s="257"/>
      <c r="BM300" s="257"/>
      <c r="BN300" s="257"/>
      <c r="BO300" s="257"/>
      <c r="BP300" s="257"/>
      <c r="BQ300" s="242"/>
      <c r="BR300" s="244" t="s">
        <v>3426</v>
      </c>
      <c r="BS300" s="243" t="s">
        <v>3325</v>
      </c>
      <c r="BT300" s="243" t="s">
        <v>3325</v>
      </c>
      <c r="BU300" s="243" t="s">
        <v>3325</v>
      </c>
      <c r="BV300" s="243" t="s">
        <v>3325</v>
      </c>
      <c r="BW300" s="243" t="s">
        <v>3325</v>
      </c>
      <c r="BX300" s="243" t="s">
        <v>3325</v>
      </c>
      <c r="BY300" s="256"/>
      <c r="BZ300" s="256"/>
      <c r="CA300" s="256"/>
      <c r="CB300" s="256"/>
      <c r="CC300" s="256"/>
      <c r="CD300" s="256"/>
      <c r="CE300" s="256"/>
      <c r="CF300" s="245" t="s">
        <v>3445</v>
      </c>
      <c r="CG300" s="258"/>
      <c r="CH300" s="260"/>
      <c r="CI300" s="259"/>
      <c r="CJ300" s="259"/>
      <c r="CK300" s="259"/>
      <c r="CL300" s="259"/>
      <c r="CM300" s="259"/>
    </row>
    <row r="301" customFormat="1" customHeight="1" spans="1:91">
      <c r="A301" s="3">
        <f t="shared" si="56"/>
        <v>300</v>
      </c>
      <c r="B301" s="483" t="str">
        <f t="shared" si="57"/>
        <v>370982198803096290</v>
      </c>
      <c r="C301" s="4" t="s">
        <v>3311</v>
      </c>
      <c r="D301" s="4" t="s">
        <v>3392</v>
      </c>
      <c r="E301" s="4" t="s">
        <v>4542</v>
      </c>
      <c r="F301" s="269" t="s">
        <v>3214</v>
      </c>
      <c r="G301" s="198"/>
      <c r="H301" s="198"/>
      <c r="I301" s="198">
        <f t="shared" si="58"/>
        <v>0</v>
      </c>
      <c r="J301" s="4" t="s">
        <v>782</v>
      </c>
      <c r="K301" s="4" t="s">
        <v>3567</v>
      </c>
      <c r="L301" s="6"/>
      <c r="M301" s="4"/>
      <c r="N301" s="4"/>
      <c r="O301" s="4"/>
      <c r="P301" s="4"/>
      <c r="Q301" s="4"/>
      <c r="R301" s="4" t="s">
        <v>312</v>
      </c>
      <c r="S301" s="4"/>
      <c r="T301" s="4" t="s">
        <v>3314</v>
      </c>
      <c r="U301" s="252">
        <v>45035</v>
      </c>
      <c r="V301" s="233">
        <f ca="1" t="shared" si="63"/>
        <v>3.2</v>
      </c>
      <c r="W301" s="4" t="s">
        <v>3336</v>
      </c>
      <c r="X301" s="4" t="str">
        <f t="shared" si="64"/>
        <v>男</v>
      </c>
      <c r="Y301" s="4" t="s">
        <v>3316</v>
      </c>
      <c r="Z301" s="232" t="str">
        <f t="shared" si="65"/>
        <v>1988-03-09</v>
      </c>
      <c r="AA301" s="4" t="s">
        <v>4543</v>
      </c>
      <c r="AB301" s="477" t="s">
        <v>4544</v>
      </c>
      <c r="AC301" s="4" t="s">
        <v>3547</v>
      </c>
      <c r="AD301" s="252">
        <v>50420</v>
      </c>
      <c r="AE301" s="234">
        <f ca="1" t="shared" si="66"/>
        <v>38</v>
      </c>
      <c r="AF301" s="252" t="s">
        <v>3389</v>
      </c>
      <c r="AG301" s="252" t="s">
        <v>3381</v>
      </c>
      <c r="AH301" s="4">
        <v>177</v>
      </c>
      <c r="AI301" s="253"/>
      <c r="AJ301" s="252" t="s">
        <v>3383</v>
      </c>
      <c r="AK301" s="4">
        <v>18364805456</v>
      </c>
      <c r="AL301" s="4">
        <v>18254899757</v>
      </c>
      <c r="AM301" s="252" t="s">
        <v>3488</v>
      </c>
      <c r="AN301" s="252" t="s">
        <v>3722</v>
      </c>
      <c r="AO301" s="252" t="s">
        <v>4545</v>
      </c>
      <c r="AP301" s="252" t="s">
        <v>3782</v>
      </c>
      <c r="AQ301" s="253"/>
      <c r="AR301" s="253"/>
      <c r="AS301" s="253"/>
      <c r="AT301" s="253"/>
      <c r="AU301" s="239"/>
      <c r="AV301" s="254">
        <v>45035</v>
      </c>
      <c r="AW301" s="254">
        <v>45095</v>
      </c>
      <c r="AX301" s="255" t="s">
        <v>3324</v>
      </c>
      <c r="AY301" s="241" t="s">
        <v>3311</v>
      </c>
      <c r="AZ301" s="232">
        <v>45035</v>
      </c>
      <c r="BA301" s="232">
        <v>45473</v>
      </c>
      <c r="BB301" s="241">
        <v>2</v>
      </c>
      <c r="BC301" s="241" t="s">
        <v>3325</v>
      </c>
      <c r="BD301" s="241" t="s">
        <v>3325</v>
      </c>
      <c r="BE301" s="241" t="s">
        <v>3325</v>
      </c>
      <c r="BF301" s="241" t="s">
        <v>3325</v>
      </c>
      <c r="BG301" s="241">
        <v>0</v>
      </c>
      <c r="BH301" s="241">
        <v>0</v>
      </c>
      <c r="BI301" s="256"/>
      <c r="BJ301" s="242"/>
      <c r="BK301" s="243" t="s">
        <v>3325</v>
      </c>
      <c r="BL301" s="257"/>
      <c r="BM301" s="257"/>
      <c r="BN301" s="257"/>
      <c r="BO301" s="257"/>
      <c r="BP301" s="257"/>
      <c r="BQ301" s="242"/>
      <c r="BR301" s="244" t="s">
        <v>3453</v>
      </c>
      <c r="BS301" s="243" t="s">
        <v>3325</v>
      </c>
      <c r="BT301" s="243" t="s">
        <v>3325</v>
      </c>
      <c r="BU301" s="243" t="s">
        <v>3325</v>
      </c>
      <c r="BV301" s="243" t="s">
        <v>3325</v>
      </c>
      <c r="BW301" s="243" t="s">
        <v>3325</v>
      </c>
      <c r="BX301" s="243" t="s">
        <v>3325</v>
      </c>
      <c r="BY301" s="256"/>
      <c r="BZ301" s="256"/>
      <c r="CA301" s="256"/>
      <c r="CB301" s="256"/>
      <c r="CC301" s="256"/>
      <c r="CD301" s="256"/>
      <c r="CE301" s="256"/>
      <c r="CF301" s="245" t="s">
        <v>3445</v>
      </c>
      <c r="CG301" s="258"/>
      <c r="CH301" s="242"/>
      <c r="CI301" s="259"/>
      <c r="CJ301" s="259"/>
      <c r="CK301" s="259"/>
      <c r="CL301" s="259"/>
      <c r="CM301" s="259"/>
    </row>
    <row r="302" customFormat="1" customHeight="1" spans="1:91">
      <c r="A302" s="3">
        <f t="shared" si="56"/>
        <v>301</v>
      </c>
      <c r="B302" s="483" t="str">
        <f t="shared" si="57"/>
        <v>370922197707111816</v>
      </c>
      <c r="C302" s="230" t="s">
        <v>3311</v>
      </c>
      <c r="D302" s="4" t="s">
        <v>3392</v>
      </c>
      <c r="E302" s="4" t="s">
        <v>4546</v>
      </c>
      <c r="F302" s="4" t="s">
        <v>3212</v>
      </c>
      <c r="G302" s="198"/>
      <c r="H302" s="198"/>
      <c r="I302" s="198">
        <f t="shared" si="58"/>
        <v>0</v>
      </c>
      <c r="J302" s="4" t="s">
        <v>782</v>
      </c>
      <c r="K302" s="4" t="s">
        <v>4245</v>
      </c>
      <c r="L302" s="6"/>
      <c r="M302" s="4"/>
      <c r="N302" s="4"/>
      <c r="O302" s="4"/>
      <c r="P302" s="4"/>
      <c r="Q302" s="4"/>
      <c r="R302" s="4" t="s">
        <v>312</v>
      </c>
      <c r="S302" s="4"/>
      <c r="T302" s="4" t="s">
        <v>3314</v>
      </c>
      <c r="U302" s="252">
        <v>45005</v>
      </c>
      <c r="V302" s="233">
        <v>0</v>
      </c>
      <c r="W302" s="4" t="s">
        <v>3336</v>
      </c>
      <c r="X302" s="4" t="s">
        <v>3559</v>
      </c>
      <c r="Y302" s="4" t="s">
        <v>3316</v>
      </c>
      <c r="Z302" s="232" t="s">
        <v>4547</v>
      </c>
      <c r="AA302" s="4" t="s">
        <v>4548</v>
      </c>
      <c r="AB302" s="477" t="s">
        <v>4549</v>
      </c>
      <c r="AC302" s="4" t="s">
        <v>3703</v>
      </c>
      <c r="AD302" s="252">
        <v>51332</v>
      </c>
      <c r="AE302" s="234">
        <v>46</v>
      </c>
      <c r="AF302" s="252" t="s">
        <v>3421</v>
      </c>
      <c r="AG302" s="252" t="s">
        <v>3381</v>
      </c>
      <c r="AH302" s="4">
        <v>170</v>
      </c>
      <c r="AI302" s="252"/>
      <c r="AJ302" s="252" t="s">
        <v>3383</v>
      </c>
      <c r="AK302" s="4">
        <v>15866015697</v>
      </c>
      <c r="AL302" s="4">
        <v>18253879927</v>
      </c>
      <c r="AM302" s="252" t="s">
        <v>3488</v>
      </c>
      <c r="AN302" s="252"/>
      <c r="AO302" s="252"/>
      <c r="AP302" s="252"/>
      <c r="AQ302" s="253"/>
      <c r="AR302" s="253"/>
      <c r="AS302" s="253"/>
      <c r="AT302" s="253"/>
      <c r="AU302" s="239"/>
      <c r="AV302" s="254">
        <v>45005</v>
      </c>
      <c r="AW302" s="254">
        <v>45065</v>
      </c>
      <c r="AX302" s="255" t="s">
        <v>3324</v>
      </c>
      <c r="AY302" s="255" t="s">
        <v>3311</v>
      </c>
      <c r="AZ302" s="232">
        <v>45005</v>
      </c>
      <c r="BA302" s="232">
        <v>45382</v>
      </c>
      <c r="BB302" s="241">
        <v>2</v>
      </c>
      <c r="BC302" s="241" t="s">
        <v>3325</v>
      </c>
      <c r="BD302" s="241" t="s">
        <v>3325</v>
      </c>
      <c r="BE302" s="241" t="s">
        <v>3325</v>
      </c>
      <c r="BF302" s="241" t="s">
        <v>3325</v>
      </c>
      <c r="BG302" s="241">
        <v>0</v>
      </c>
      <c r="BH302" s="241">
        <v>0</v>
      </c>
      <c r="BI302" s="256"/>
      <c r="BJ302" s="242"/>
      <c r="BK302" s="243" t="s">
        <v>3325</v>
      </c>
      <c r="BL302" s="257"/>
      <c r="BM302" s="257"/>
      <c r="BN302" s="257"/>
      <c r="BO302" s="257"/>
      <c r="BP302" s="257"/>
      <c r="BQ302" s="242"/>
      <c r="BR302" s="244" t="s">
        <v>3723</v>
      </c>
      <c r="BS302" s="243" t="s">
        <v>3325</v>
      </c>
      <c r="BT302" s="243" t="s">
        <v>3325</v>
      </c>
      <c r="BU302" s="243" t="s">
        <v>3325</v>
      </c>
      <c r="BV302" s="243" t="s">
        <v>3325</v>
      </c>
      <c r="BW302" s="243" t="s">
        <v>3325</v>
      </c>
      <c r="BX302" s="243" t="s">
        <v>3325</v>
      </c>
      <c r="BY302" s="243"/>
      <c r="BZ302" s="243"/>
      <c r="CA302" s="243"/>
      <c r="CB302" s="243"/>
      <c r="CC302" s="243"/>
      <c r="CD302" s="256"/>
      <c r="CE302" s="256"/>
      <c r="CF302" s="262" t="s">
        <v>3445</v>
      </c>
      <c r="CG302" s="258"/>
      <c r="CH302" s="242"/>
      <c r="CI302" s="259"/>
      <c r="CJ302" s="259"/>
      <c r="CK302" s="259"/>
      <c r="CL302" s="259"/>
      <c r="CM302" s="259"/>
    </row>
    <row r="303" customFormat="1" customHeight="1" spans="1:91">
      <c r="A303" s="3">
        <f t="shared" si="56"/>
        <v>302</v>
      </c>
      <c r="B303" s="155" t="str">
        <f t="shared" si="57"/>
        <v>340121196708060715</v>
      </c>
      <c r="C303" s="230" t="s">
        <v>3311</v>
      </c>
      <c r="D303" s="230" t="s">
        <v>3392</v>
      </c>
      <c r="E303" s="230" t="s">
        <v>1768</v>
      </c>
      <c r="F303" s="230" t="s">
        <v>1154</v>
      </c>
      <c r="G303" s="198">
        <v>0</v>
      </c>
      <c r="H303" s="198">
        <v>0</v>
      </c>
      <c r="I303" s="198">
        <f t="shared" si="58"/>
        <v>0</v>
      </c>
      <c r="J303" s="4" t="s">
        <v>782</v>
      </c>
      <c r="K303" s="4" t="s">
        <v>3867</v>
      </c>
      <c r="L303" s="6"/>
      <c r="M303" s="4"/>
      <c r="N303" s="4"/>
      <c r="O303" s="4"/>
      <c r="P303" s="4"/>
      <c r="Q303" s="4"/>
      <c r="R303" s="231" t="s">
        <v>312</v>
      </c>
      <c r="S303" s="3"/>
      <c r="T303" s="3" t="s">
        <v>3314</v>
      </c>
      <c r="U303" s="232">
        <v>41374</v>
      </c>
      <c r="V303" s="233">
        <f ca="1" t="shared" ref="V303:V311" si="67">IF(U303="","",ROUND(YEARFRAC(U303,TODAY(),1),1))</f>
        <v>13.2</v>
      </c>
      <c r="W303" s="230" t="s">
        <v>3336</v>
      </c>
      <c r="X303" s="234" t="str">
        <f t="shared" ref="X303:X311" si="68">IF(MOD(RIGHT(LEFT(AB303,17)),2),"男","女")</f>
        <v>男</v>
      </c>
      <c r="Y303" s="3" t="s">
        <v>3316</v>
      </c>
      <c r="Z303" s="232" t="str">
        <f t="shared" ref="Z303:Z311" si="69">MID(AB303,7,4)&amp;"-"&amp;MID(AB303,11,2)&amp;"-"&amp;MID(AB303,13,2)</f>
        <v>1967-08-06</v>
      </c>
      <c r="AA303" s="235" t="s">
        <v>4235</v>
      </c>
      <c r="AB303" s="3" t="s">
        <v>1155</v>
      </c>
      <c r="AC303" s="4" t="s">
        <v>4236</v>
      </c>
      <c r="AD303" s="247">
        <v>46154</v>
      </c>
      <c r="AE303" s="234">
        <f ca="1" t="shared" ref="AE303:AE311" si="70">YEAR(TODAY())-MID(AB303,7,4)</f>
        <v>59</v>
      </c>
      <c r="AF303" s="3" t="s">
        <v>3389</v>
      </c>
      <c r="AG303" s="3" t="s">
        <v>3381</v>
      </c>
      <c r="AH303" s="3">
        <v>180</v>
      </c>
      <c r="AI303" s="230" t="s">
        <v>253</v>
      </c>
      <c r="AJ303" s="3" t="s">
        <v>253</v>
      </c>
      <c r="AK303" s="230">
        <v>15804895149</v>
      </c>
      <c r="AL303" s="230">
        <v>15105607552</v>
      </c>
      <c r="AM303" s="236" t="s">
        <v>3518</v>
      </c>
      <c r="AN303" s="237">
        <v>31229</v>
      </c>
      <c r="AO303" s="236" t="s">
        <v>4550</v>
      </c>
      <c r="AP303" s="236" t="s">
        <v>253</v>
      </c>
      <c r="AQ303" s="238"/>
      <c r="AR303" s="238"/>
      <c r="AS303" s="238"/>
      <c r="AT303" s="238"/>
      <c r="AU303" s="239"/>
      <c r="AV303" s="240">
        <v>41374</v>
      </c>
      <c r="AW303" s="240">
        <v>41435</v>
      </c>
      <c r="AX303" s="241" t="s">
        <v>3324</v>
      </c>
      <c r="AY303" s="241" t="s">
        <v>3311</v>
      </c>
      <c r="AZ303" s="232">
        <v>44780</v>
      </c>
      <c r="BA303" s="232">
        <v>45199</v>
      </c>
      <c r="BB303" s="241">
        <v>2</v>
      </c>
      <c r="BC303" s="241" t="s">
        <v>3325</v>
      </c>
      <c r="BD303" s="241" t="s">
        <v>3325</v>
      </c>
      <c r="BE303" s="241" t="s">
        <v>3325</v>
      </c>
      <c r="BF303" s="241" t="s">
        <v>3325</v>
      </c>
      <c r="BG303" s="241">
        <v>3</v>
      </c>
      <c r="BH303" s="241">
        <v>6</v>
      </c>
      <c r="BI303" s="241"/>
      <c r="BJ303" s="242"/>
      <c r="BK303" s="243" t="s">
        <v>3325</v>
      </c>
      <c r="BL303" s="243"/>
      <c r="BM303" s="243"/>
      <c r="BN303" s="243" t="s">
        <v>3325</v>
      </c>
      <c r="BO303" s="243"/>
      <c r="BP303" s="243"/>
      <c r="BQ303" s="242"/>
      <c r="BR303" s="244" t="s">
        <v>3406</v>
      </c>
      <c r="BS303" s="243" t="s">
        <v>3325</v>
      </c>
      <c r="BT303" s="243" t="s">
        <v>3325</v>
      </c>
      <c r="BU303" s="243"/>
      <c r="BV303" s="243"/>
      <c r="BW303" s="243"/>
      <c r="BX303" s="243" t="s">
        <v>3325</v>
      </c>
      <c r="BY303" s="243"/>
      <c r="BZ303" s="243"/>
      <c r="CA303" s="243"/>
      <c r="CB303" s="243"/>
      <c r="CC303" s="243" t="s">
        <v>3325</v>
      </c>
      <c r="CD303" s="243"/>
      <c r="CE303" s="243"/>
      <c r="CF303" s="245"/>
      <c r="CG303" s="246"/>
      <c r="CH303" s="242"/>
      <c r="CI303" s="35"/>
      <c r="CJ303" s="35"/>
      <c r="CK303" s="35"/>
      <c r="CL303" s="35"/>
      <c r="CM303" s="35"/>
    </row>
    <row r="304" customFormat="1" customHeight="1" spans="1:91">
      <c r="A304" s="3">
        <f t="shared" si="56"/>
        <v>303</v>
      </c>
      <c r="B304" s="155" t="str">
        <f t="shared" si="57"/>
        <v>13092619840426081x</v>
      </c>
      <c r="C304" s="230" t="s">
        <v>3311</v>
      </c>
      <c r="D304" s="230" t="s">
        <v>3392</v>
      </c>
      <c r="E304" s="230" t="s">
        <v>1732</v>
      </c>
      <c r="F304" s="230" t="s">
        <v>1157</v>
      </c>
      <c r="G304" s="198">
        <v>0</v>
      </c>
      <c r="H304" s="198">
        <v>0</v>
      </c>
      <c r="I304" s="198">
        <f t="shared" si="58"/>
        <v>0</v>
      </c>
      <c r="J304" s="4" t="s">
        <v>782</v>
      </c>
      <c r="K304" s="4" t="s">
        <v>4551</v>
      </c>
      <c r="L304" s="6"/>
      <c r="M304" s="4"/>
      <c r="N304" s="4"/>
      <c r="O304" s="4"/>
      <c r="P304" s="4"/>
      <c r="Q304" s="4"/>
      <c r="R304" s="231" t="s">
        <v>312</v>
      </c>
      <c r="S304" s="3"/>
      <c r="T304" s="3" t="s">
        <v>3314</v>
      </c>
      <c r="U304" s="232">
        <v>41447</v>
      </c>
      <c r="V304" s="233">
        <f ca="1" t="shared" si="67"/>
        <v>13</v>
      </c>
      <c r="W304" s="230" t="s">
        <v>3336</v>
      </c>
      <c r="X304" s="234" t="str">
        <f t="shared" si="68"/>
        <v>男</v>
      </c>
      <c r="Y304" s="3" t="s">
        <v>3316</v>
      </c>
      <c r="Z304" s="232" t="str">
        <f t="shared" si="69"/>
        <v>1984-04-26</v>
      </c>
      <c r="AA304" s="235" t="s">
        <v>4552</v>
      </c>
      <c r="AB304" s="3" t="s">
        <v>1158</v>
      </c>
      <c r="AC304" s="4" t="s">
        <v>3531</v>
      </c>
      <c r="AD304" s="247">
        <v>49957</v>
      </c>
      <c r="AE304" s="234">
        <f ca="1" t="shared" si="70"/>
        <v>42</v>
      </c>
      <c r="AF304" s="3" t="s">
        <v>3389</v>
      </c>
      <c r="AG304" s="3" t="s">
        <v>3381</v>
      </c>
      <c r="AH304" s="3">
        <v>176</v>
      </c>
      <c r="AI304" s="230" t="s">
        <v>3528</v>
      </c>
      <c r="AJ304" s="3" t="s">
        <v>253</v>
      </c>
      <c r="AK304" s="230">
        <v>15612736851</v>
      </c>
      <c r="AL304" s="230">
        <v>17692722786</v>
      </c>
      <c r="AM304" s="236" t="s">
        <v>3518</v>
      </c>
      <c r="AN304" s="237">
        <v>38169</v>
      </c>
      <c r="AO304" s="236" t="s">
        <v>4553</v>
      </c>
      <c r="AP304" s="236" t="s">
        <v>253</v>
      </c>
      <c r="AQ304" s="238"/>
      <c r="AR304" s="238"/>
      <c r="AS304" s="238"/>
      <c r="AT304" s="238"/>
      <c r="AU304" s="239"/>
      <c r="AV304" s="240">
        <v>41447</v>
      </c>
      <c r="AW304" s="240">
        <v>41508</v>
      </c>
      <c r="AX304" s="241" t="s">
        <v>3324</v>
      </c>
      <c r="AY304" s="241" t="s">
        <v>3311</v>
      </c>
      <c r="AZ304" s="232">
        <v>44743</v>
      </c>
      <c r="BA304" s="232">
        <v>45473</v>
      </c>
      <c r="BB304" s="241">
        <v>2</v>
      </c>
      <c r="BC304" s="241" t="s">
        <v>3325</v>
      </c>
      <c r="BD304" s="241" t="s">
        <v>3325</v>
      </c>
      <c r="BE304" s="241" t="s">
        <v>3325</v>
      </c>
      <c r="BF304" s="241" t="s">
        <v>3325</v>
      </c>
      <c r="BG304" s="241">
        <v>2</v>
      </c>
      <c r="BH304" s="241">
        <v>4</v>
      </c>
      <c r="BI304" s="241"/>
      <c r="BJ304" s="242"/>
      <c r="BK304" s="243" t="s">
        <v>3325</v>
      </c>
      <c r="BL304" s="243"/>
      <c r="BM304" s="243"/>
      <c r="BN304" s="243" t="s">
        <v>3325</v>
      </c>
      <c r="BO304" s="243"/>
      <c r="BP304" s="243"/>
      <c r="BQ304" s="242"/>
      <c r="BR304" s="244" t="s">
        <v>3533</v>
      </c>
      <c r="BS304" s="243" t="s">
        <v>3325</v>
      </c>
      <c r="BT304" s="243" t="s">
        <v>3325</v>
      </c>
      <c r="BU304" s="243"/>
      <c r="BV304" s="243"/>
      <c r="BW304" s="243"/>
      <c r="BX304" s="243" t="s">
        <v>3325</v>
      </c>
      <c r="BY304" s="243"/>
      <c r="BZ304" s="243"/>
      <c r="CA304" s="243"/>
      <c r="CB304" s="243"/>
      <c r="CC304" s="243" t="s">
        <v>3325</v>
      </c>
      <c r="CD304" s="243"/>
      <c r="CE304" s="243"/>
      <c r="CF304" s="245"/>
      <c r="CG304" s="246"/>
      <c r="CH304" s="242"/>
      <c r="CI304" s="35"/>
      <c r="CJ304" s="35"/>
      <c r="CK304" s="35"/>
      <c r="CL304" s="35"/>
      <c r="CM304" s="35"/>
    </row>
    <row r="305" customFormat="1" customHeight="1" spans="1:91">
      <c r="A305" s="3">
        <f t="shared" si="56"/>
        <v>304</v>
      </c>
      <c r="B305" s="155" t="str">
        <f t="shared" si="57"/>
        <v>21122119681024151X</v>
      </c>
      <c r="C305" s="230" t="s">
        <v>3311</v>
      </c>
      <c r="D305" s="230" t="s">
        <v>3392</v>
      </c>
      <c r="E305" s="230" t="s">
        <v>1741</v>
      </c>
      <c r="F305" s="230" t="s">
        <v>1160</v>
      </c>
      <c r="G305" s="198">
        <v>0</v>
      </c>
      <c r="H305" s="198">
        <v>0</v>
      </c>
      <c r="I305" s="198">
        <f t="shared" si="58"/>
        <v>0</v>
      </c>
      <c r="J305" s="4" t="s">
        <v>782</v>
      </c>
      <c r="K305" s="4" t="s">
        <v>4554</v>
      </c>
      <c r="L305" s="6"/>
      <c r="M305" s="4"/>
      <c r="N305" s="4"/>
      <c r="O305" s="4"/>
      <c r="P305" s="4"/>
      <c r="Q305" s="4"/>
      <c r="R305" s="231" t="s">
        <v>312</v>
      </c>
      <c r="S305" s="3"/>
      <c r="T305" s="3" t="s">
        <v>3314</v>
      </c>
      <c r="U305" s="232">
        <v>41462</v>
      </c>
      <c r="V305" s="233">
        <f ca="1" t="shared" si="67"/>
        <v>13</v>
      </c>
      <c r="W305" s="230" t="s">
        <v>3336</v>
      </c>
      <c r="X305" s="234" t="str">
        <f t="shared" si="68"/>
        <v>男</v>
      </c>
      <c r="Y305" s="3" t="s">
        <v>3316</v>
      </c>
      <c r="Z305" s="232" t="str">
        <f t="shared" si="69"/>
        <v>1968-10-24</v>
      </c>
      <c r="AA305" s="235" t="s">
        <v>4555</v>
      </c>
      <c r="AB305" s="3" t="s">
        <v>1161</v>
      </c>
      <c r="AC305" s="4" t="s">
        <v>3581</v>
      </c>
      <c r="AD305" s="247">
        <v>45998</v>
      </c>
      <c r="AE305" s="234">
        <f ca="1" t="shared" si="70"/>
        <v>58</v>
      </c>
      <c r="AF305" s="3" t="s">
        <v>3389</v>
      </c>
      <c r="AG305" s="3" t="s">
        <v>3381</v>
      </c>
      <c r="AH305" s="3">
        <v>168</v>
      </c>
      <c r="AI305" s="230" t="s">
        <v>253</v>
      </c>
      <c r="AJ305" s="3" t="s">
        <v>3383</v>
      </c>
      <c r="AK305" s="230">
        <v>17747739245</v>
      </c>
      <c r="AL305" s="230">
        <v>15214270924</v>
      </c>
      <c r="AM305" s="236" t="s">
        <v>3518</v>
      </c>
      <c r="AN305" s="237">
        <v>39264</v>
      </c>
      <c r="AO305" s="236" t="s">
        <v>4556</v>
      </c>
      <c r="AP305" s="236" t="s">
        <v>253</v>
      </c>
      <c r="AQ305" s="238"/>
      <c r="AR305" s="238"/>
      <c r="AS305" s="238"/>
      <c r="AT305" s="238"/>
      <c r="AU305" s="239"/>
      <c r="AV305" s="240">
        <v>41462</v>
      </c>
      <c r="AW305" s="240">
        <v>41524</v>
      </c>
      <c r="AX305" s="241" t="s">
        <v>3324</v>
      </c>
      <c r="AY305" s="241" t="s">
        <v>3311</v>
      </c>
      <c r="AZ305" s="232">
        <v>44835</v>
      </c>
      <c r="BA305" s="232">
        <v>45199</v>
      </c>
      <c r="BB305" s="241">
        <v>2</v>
      </c>
      <c r="BC305" s="241" t="s">
        <v>3325</v>
      </c>
      <c r="BD305" s="241" t="s">
        <v>3325</v>
      </c>
      <c r="BE305" s="241" t="s">
        <v>3325</v>
      </c>
      <c r="BF305" s="241" t="s">
        <v>3325</v>
      </c>
      <c r="BG305" s="241">
        <v>2</v>
      </c>
      <c r="BH305" s="241">
        <v>4</v>
      </c>
      <c r="BI305" s="241"/>
      <c r="BJ305" s="242"/>
      <c r="BK305" s="243" t="s">
        <v>3325</v>
      </c>
      <c r="BL305" s="243"/>
      <c r="BM305" s="243"/>
      <c r="BN305" s="243" t="s">
        <v>3325</v>
      </c>
      <c r="BO305" s="243"/>
      <c r="BP305" s="243"/>
      <c r="BQ305" s="242"/>
      <c r="BR305" s="244" t="s">
        <v>3533</v>
      </c>
      <c r="BS305" s="243" t="s">
        <v>3325</v>
      </c>
      <c r="BT305" s="243" t="s">
        <v>3325</v>
      </c>
      <c r="BU305" s="243"/>
      <c r="BV305" s="243"/>
      <c r="BW305" s="243"/>
      <c r="BX305" s="243" t="s">
        <v>3325</v>
      </c>
      <c r="BY305" s="243"/>
      <c r="BZ305" s="243"/>
      <c r="CA305" s="243"/>
      <c r="CB305" s="243"/>
      <c r="CC305" s="243" t="s">
        <v>3325</v>
      </c>
      <c r="CD305" s="243"/>
      <c r="CE305" s="243"/>
      <c r="CF305" s="245"/>
      <c r="CG305" s="246" t="s">
        <v>3469</v>
      </c>
      <c r="CH305" s="242"/>
      <c r="CI305" s="35"/>
      <c r="CJ305" s="35"/>
      <c r="CK305" s="35"/>
      <c r="CL305" s="35"/>
      <c r="CM305" s="35"/>
    </row>
    <row r="306" customFormat="1" customHeight="1" spans="1:91">
      <c r="A306" s="3">
        <f t="shared" si="56"/>
        <v>305</v>
      </c>
      <c r="B306" s="483" t="str">
        <f t="shared" si="57"/>
        <v>130523198203014013</v>
      </c>
      <c r="C306" s="230" t="s">
        <v>3311</v>
      </c>
      <c r="D306" s="230" t="s">
        <v>3392</v>
      </c>
      <c r="E306" s="230" t="s">
        <v>1771</v>
      </c>
      <c r="F306" s="230" t="s">
        <v>1163</v>
      </c>
      <c r="G306" s="198">
        <v>0</v>
      </c>
      <c r="H306" s="198">
        <v>0</v>
      </c>
      <c r="I306" s="198">
        <f t="shared" si="58"/>
        <v>0</v>
      </c>
      <c r="J306" s="4" t="s">
        <v>782</v>
      </c>
      <c r="K306" s="4" t="s">
        <v>4554</v>
      </c>
      <c r="L306" s="6"/>
      <c r="M306" s="4"/>
      <c r="N306" s="4"/>
      <c r="O306" s="4"/>
      <c r="P306" s="4"/>
      <c r="Q306" s="4"/>
      <c r="R306" s="231" t="s">
        <v>312</v>
      </c>
      <c r="S306" s="3"/>
      <c r="T306" s="3" t="s">
        <v>3314</v>
      </c>
      <c r="U306" s="232">
        <v>44497</v>
      </c>
      <c r="V306" s="233">
        <f ca="1" t="shared" si="67"/>
        <v>4.7</v>
      </c>
      <c r="W306" s="230" t="s">
        <v>3336</v>
      </c>
      <c r="X306" s="234" t="str">
        <f t="shared" si="68"/>
        <v>男</v>
      </c>
      <c r="Y306" s="3" t="s">
        <v>3316</v>
      </c>
      <c r="Z306" s="232" t="str">
        <f t="shared" si="69"/>
        <v>1982-03-01</v>
      </c>
      <c r="AA306" s="235" t="s">
        <v>4557</v>
      </c>
      <c r="AB306" s="476" t="s">
        <v>1164</v>
      </c>
      <c r="AC306" s="4" t="s">
        <v>3510</v>
      </c>
      <c r="AD306" s="247">
        <v>47112</v>
      </c>
      <c r="AE306" s="234">
        <f ca="1" t="shared" si="70"/>
        <v>44</v>
      </c>
      <c r="AF306" s="3" t="s">
        <v>3380</v>
      </c>
      <c r="AG306" s="3" t="s">
        <v>3381</v>
      </c>
      <c r="AH306" s="3">
        <v>177</v>
      </c>
      <c r="AI306" s="230"/>
      <c r="AJ306" s="3"/>
      <c r="AK306" s="230">
        <v>15175903177</v>
      </c>
      <c r="AL306" s="230">
        <v>15227611433</v>
      </c>
      <c r="AM306" s="236" t="s">
        <v>3488</v>
      </c>
      <c r="AN306" s="237">
        <v>37427</v>
      </c>
      <c r="AO306" s="236" t="s">
        <v>4558</v>
      </c>
      <c r="AP306" s="236" t="s">
        <v>3370</v>
      </c>
      <c r="AQ306" s="238"/>
      <c r="AR306" s="238" t="s">
        <v>4222</v>
      </c>
      <c r="AS306" s="238"/>
      <c r="AT306" s="238" t="s">
        <v>3503</v>
      </c>
      <c r="AU306" s="239"/>
      <c r="AV306" s="240">
        <v>44497</v>
      </c>
      <c r="AW306" s="240">
        <v>44557</v>
      </c>
      <c r="AX306" s="241" t="s">
        <v>3324</v>
      </c>
      <c r="AY306" s="241" t="s">
        <v>3311</v>
      </c>
      <c r="AZ306" s="232">
        <v>44927</v>
      </c>
      <c r="BA306" s="232">
        <v>45657</v>
      </c>
      <c r="BB306" s="241">
        <v>2</v>
      </c>
      <c r="BC306" s="241" t="s">
        <v>3325</v>
      </c>
      <c r="BD306" s="241" t="s">
        <v>3325</v>
      </c>
      <c r="BE306" s="241" t="s">
        <v>3325</v>
      </c>
      <c r="BF306" s="241" t="s">
        <v>3325</v>
      </c>
      <c r="BG306" s="241">
        <v>0</v>
      </c>
      <c r="BH306" s="241">
        <v>0</v>
      </c>
      <c r="BI306" s="241"/>
      <c r="BJ306" s="242"/>
      <c r="BK306" s="243" t="s">
        <v>3325</v>
      </c>
      <c r="BL306" s="243"/>
      <c r="BM306" s="243" t="s">
        <v>3325</v>
      </c>
      <c r="BN306" s="243" t="s">
        <v>3325</v>
      </c>
      <c r="BO306" s="243"/>
      <c r="BP306" s="243"/>
      <c r="BQ306" s="242"/>
      <c r="BR306" s="244" t="s">
        <v>4197</v>
      </c>
      <c r="BS306" s="243" t="s">
        <v>3325</v>
      </c>
      <c r="BT306" s="243" t="s">
        <v>3325</v>
      </c>
      <c r="BU306" s="243" t="s">
        <v>3325</v>
      </c>
      <c r="BV306" s="243" t="s">
        <v>3325</v>
      </c>
      <c r="BW306" s="243" t="s">
        <v>3325</v>
      </c>
      <c r="BX306" s="243" t="s">
        <v>3325</v>
      </c>
      <c r="BY306" s="243"/>
      <c r="BZ306" s="243"/>
      <c r="CA306" s="243"/>
      <c r="CB306" s="243"/>
      <c r="CC306" s="243"/>
      <c r="CD306" s="243"/>
      <c r="CE306" s="243"/>
      <c r="CF306" s="245" t="s">
        <v>4434</v>
      </c>
      <c r="CG306" s="246"/>
      <c r="CH306" s="242"/>
      <c r="CI306" s="35"/>
      <c r="CJ306" s="35"/>
      <c r="CK306" s="35"/>
      <c r="CL306" s="35"/>
      <c r="CM306" s="35"/>
    </row>
    <row r="307" customFormat="1" customHeight="1" spans="1:91">
      <c r="A307" s="3">
        <f t="shared" si="56"/>
        <v>306</v>
      </c>
      <c r="B307" s="483" t="str">
        <f t="shared" si="57"/>
        <v>532126198505101917</v>
      </c>
      <c r="C307" s="230" t="s">
        <v>3311</v>
      </c>
      <c r="D307" s="230" t="s">
        <v>3392</v>
      </c>
      <c r="E307" s="230" t="s">
        <v>4559</v>
      </c>
      <c r="F307" s="230" t="s">
        <v>1166</v>
      </c>
      <c r="G307" s="198"/>
      <c r="H307" s="198"/>
      <c r="I307" s="198">
        <f t="shared" si="58"/>
        <v>0</v>
      </c>
      <c r="J307" s="4" t="s">
        <v>782</v>
      </c>
      <c r="K307" s="4" t="s">
        <v>4554</v>
      </c>
      <c r="L307" s="6"/>
      <c r="M307" s="4"/>
      <c r="N307" s="4"/>
      <c r="O307" s="4"/>
      <c r="P307" s="4"/>
      <c r="Q307" s="4"/>
      <c r="R307" s="231" t="s">
        <v>312</v>
      </c>
      <c r="S307" s="3"/>
      <c r="T307" s="3" t="s">
        <v>3314</v>
      </c>
      <c r="U307" s="232">
        <v>44686</v>
      </c>
      <c r="V307" s="233">
        <f ca="1" t="shared" si="67"/>
        <v>4.2</v>
      </c>
      <c r="W307" s="230" t="s">
        <v>3336</v>
      </c>
      <c r="X307" s="234" t="str">
        <f t="shared" si="68"/>
        <v>男</v>
      </c>
      <c r="Y307" s="3" t="s">
        <v>4560</v>
      </c>
      <c r="Z307" s="232" t="str">
        <f t="shared" si="69"/>
        <v>1985-05-10</v>
      </c>
      <c r="AA307" s="235" t="s">
        <v>4561</v>
      </c>
      <c r="AB307" s="476" t="s">
        <v>1167</v>
      </c>
      <c r="AC307" s="4" t="s">
        <v>4562</v>
      </c>
      <c r="AD307" s="247">
        <v>49301</v>
      </c>
      <c r="AE307" s="234">
        <f ca="1" t="shared" si="70"/>
        <v>41</v>
      </c>
      <c r="AF307" s="3" t="s">
        <v>3389</v>
      </c>
      <c r="AG307" s="3" t="s">
        <v>3381</v>
      </c>
      <c r="AH307" s="3">
        <v>164</v>
      </c>
      <c r="AI307" s="230" t="s">
        <v>3382</v>
      </c>
      <c r="AJ307" s="3" t="s">
        <v>3383</v>
      </c>
      <c r="AK307" s="230">
        <v>17189971999</v>
      </c>
      <c r="AL307" s="230">
        <v>13978218969</v>
      </c>
      <c r="AM307" s="236" t="s">
        <v>3518</v>
      </c>
      <c r="AN307" s="237">
        <v>38869</v>
      </c>
      <c r="AO307" s="236" t="s">
        <v>4563</v>
      </c>
      <c r="AP307" s="236"/>
      <c r="AQ307" s="238"/>
      <c r="AR307" s="238"/>
      <c r="AS307" s="238"/>
      <c r="AT307" s="238" t="s">
        <v>3542</v>
      </c>
      <c r="AU307" s="239"/>
      <c r="AV307" s="240">
        <v>44686</v>
      </c>
      <c r="AW307" s="240">
        <v>44746</v>
      </c>
      <c r="AX307" s="241" t="s">
        <v>3324</v>
      </c>
      <c r="AY307" s="241" t="s">
        <v>3311</v>
      </c>
      <c r="AZ307" s="232">
        <v>44686</v>
      </c>
      <c r="BA307" s="232">
        <v>45107</v>
      </c>
      <c r="BB307" s="241">
        <v>2</v>
      </c>
      <c r="BC307" s="241" t="s">
        <v>3325</v>
      </c>
      <c r="BD307" s="241" t="s">
        <v>3325</v>
      </c>
      <c r="BE307" s="241" t="s">
        <v>3325</v>
      </c>
      <c r="BF307" s="241" t="s">
        <v>3325</v>
      </c>
      <c r="BG307" s="241">
        <v>0</v>
      </c>
      <c r="BH307" s="241">
        <v>0</v>
      </c>
      <c r="BI307" s="241"/>
      <c r="BJ307" s="242"/>
      <c r="BK307" s="243"/>
      <c r="BL307" s="243"/>
      <c r="BM307" s="243"/>
      <c r="BN307" s="243" t="s">
        <v>3325</v>
      </c>
      <c r="BO307" s="243"/>
      <c r="BP307" s="243"/>
      <c r="BQ307" s="242"/>
      <c r="BR307" s="244" t="s">
        <v>3557</v>
      </c>
      <c r="BS307" s="243" t="s">
        <v>3325</v>
      </c>
      <c r="BT307" s="243" t="s">
        <v>3325</v>
      </c>
      <c r="BU307" s="243" t="s">
        <v>3325</v>
      </c>
      <c r="BV307" s="243" t="s">
        <v>3325</v>
      </c>
      <c r="BW307" s="243" t="s">
        <v>3325</v>
      </c>
      <c r="BX307" s="243" t="s">
        <v>3325</v>
      </c>
      <c r="BY307" s="243"/>
      <c r="BZ307" s="243"/>
      <c r="CA307" s="243"/>
      <c r="CB307" s="243"/>
      <c r="CC307" s="243"/>
      <c r="CD307" s="243"/>
      <c r="CE307" s="243"/>
      <c r="CF307" s="245" t="s">
        <v>3492</v>
      </c>
      <c r="CG307" s="246"/>
      <c r="CH307" s="242"/>
      <c r="CI307" s="35"/>
      <c r="CJ307" s="35"/>
      <c r="CK307" s="35"/>
      <c r="CL307" s="35"/>
      <c r="CM307" s="35"/>
    </row>
    <row r="308" customFormat="1" customHeight="1" spans="1:91">
      <c r="A308" s="3">
        <f t="shared" si="56"/>
        <v>307</v>
      </c>
      <c r="B308" s="483" t="str">
        <f t="shared" si="57"/>
        <v>370982197904106895</v>
      </c>
      <c r="C308" s="230" t="s">
        <v>3311</v>
      </c>
      <c r="D308" s="230" t="s">
        <v>3392</v>
      </c>
      <c r="E308" s="230" t="s">
        <v>4564</v>
      </c>
      <c r="F308" s="230" t="s">
        <v>1169</v>
      </c>
      <c r="G308" s="198"/>
      <c r="H308" s="198"/>
      <c r="I308" s="198">
        <f t="shared" si="58"/>
        <v>0</v>
      </c>
      <c r="J308" s="4" t="s">
        <v>782</v>
      </c>
      <c r="K308" s="4" t="s">
        <v>4554</v>
      </c>
      <c r="L308" s="6"/>
      <c r="M308" s="4"/>
      <c r="N308" s="4"/>
      <c r="O308" s="4"/>
      <c r="P308" s="4"/>
      <c r="Q308" s="4"/>
      <c r="R308" s="231" t="s">
        <v>312</v>
      </c>
      <c r="S308" s="3"/>
      <c r="T308" s="3" t="s">
        <v>3314</v>
      </c>
      <c r="U308" s="232">
        <v>44782</v>
      </c>
      <c r="V308" s="233">
        <f ca="1" t="shared" si="67"/>
        <v>3.9</v>
      </c>
      <c r="W308" s="230" t="s">
        <v>3336</v>
      </c>
      <c r="X308" s="234" t="str">
        <f t="shared" si="68"/>
        <v>男</v>
      </c>
      <c r="Y308" s="3" t="s">
        <v>3316</v>
      </c>
      <c r="Z308" s="232" t="str">
        <f t="shared" si="69"/>
        <v>1979-04-10</v>
      </c>
      <c r="AA308" s="235" t="s">
        <v>4565</v>
      </c>
      <c r="AB308" s="476" t="s">
        <v>1170</v>
      </c>
      <c r="AC308" s="4" t="s">
        <v>3547</v>
      </c>
      <c r="AD308" s="247">
        <v>46425</v>
      </c>
      <c r="AE308" s="234">
        <f ca="1" t="shared" si="70"/>
        <v>47</v>
      </c>
      <c r="AF308" s="3" t="s">
        <v>3389</v>
      </c>
      <c r="AG308" s="3" t="s">
        <v>3381</v>
      </c>
      <c r="AH308" s="3">
        <v>173</v>
      </c>
      <c r="AI308" s="230" t="s">
        <v>3382</v>
      </c>
      <c r="AJ308" s="3" t="s">
        <v>3383</v>
      </c>
      <c r="AK308" s="230">
        <v>13105482167</v>
      </c>
      <c r="AL308" s="230">
        <v>13255384970</v>
      </c>
      <c r="AM308" s="236" t="s">
        <v>3518</v>
      </c>
      <c r="AN308" s="237"/>
      <c r="AO308" s="236"/>
      <c r="AP308" s="236"/>
      <c r="AQ308" s="238"/>
      <c r="AR308" s="238"/>
      <c r="AS308" s="238"/>
      <c r="AT308" s="238"/>
      <c r="AU308" s="239"/>
      <c r="AV308" s="240">
        <v>44782</v>
      </c>
      <c r="AW308" s="240">
        <v>44842</v>
      </c>
      <c r="AX308" s="241" t="s">
        <v>3324</v>
      </c>
      <c r="AY308" s="241" t="s">
        <v>3311</v>
      </c>
      <c r="AZ308" s="232">
        <v>44782</v>
      </c>
      <c r="BA308" s="232">
        <v>45199</v>
      </c>
      <c r="BB308" s="241">
        <v>2</v>
      </c>
      <c r="BC308" s="241" t="s">
        <v>3325</v>
      </c>
      <c r="BD308" s="241" t="s">
        <v>3325</v>
      </c>
      <c r="BE308" s="241" t="s">
        <v>3325</v>
      </c>
      <c r="BF308" s="241" t="s">
        <v>3325</v>
      </c>
      <c r="BG308" s="241">
        <v>0</v>
      </c>
      <c r="BH308" s="241">
        <v>0</v>
      </c>
      <c r="BI308" s="241"/>
      <c r="BJ308" s="242"/>
      <c r="BK308" s="243"/>
      <c r="BL308" s="243"/>
      <c r="BM308" s="243"/>
      <c r="BN308" s="243"/>
      <c r="BO308" s="243"/>
      <c r="BP308" s="243"/>
      <c r="BQ308" s="242"/>
      <c r="BR308" s="244" t="s">
        <v>3813</v>
      </c>
      <c r="BS308" s="243" t="s">
        <v>3325</v>
      </c>
      <c r="BT308" s="243" t="s">
        <v>3325</v>
      </c>
      <c r="BU308" s="243" t="s">
        <v>3325</v>
      </c>
      <c r="BV308" s="243" t="s">
        <v>3325</v>
      </c>
      <c r="BW308" s="243" t="s">
        <v>3325</v>
      </c>
      <c r="BX308" s="243" t="s">
        <v>3325</v>
      </c>
      <c r="BY308" s="243"/>
      <c r="BZ308" s="243" t="s">
        <v>3325</v>
      </c>
      <c r="CA308" s="243"/>
      <c r="CB308" s="243"/>
      <c r="CC308" s="243"/>
      <c r="CD308" s="243"/>
      <c r="CE308" s="243"/>
      <c r="CF308" s="245" t="s">
        <v>3492</v>
      </c>
      <c r="CG308" s="246"/>
      <c r="CH308" s="242"/>
      <c r="CI308" s="35"/>
      <c r="CJ308" s="35"/>
      <c r="CK308" s="35"/>
      <c r="CL308" s="35"/>
      <c r="CM308" s="35"/>
    </row>
    <row r="309" customFormat="1" customHeight="1" spans="1:91">
      <c r="A309" s="3">
        <f t="shared" si="56"/>
        <v>308</v>
      </c>
      <c r="B309" s="483" t="str">
        <f t="shared" si="57"/>
        <v>152104197905181254</v>
      </c>
      <c r="C309" s="230" t="s">
        <v>3311</v>
      </c>
      <c r="D309" s="230" t="s">
        <v>3392</v>
      </c>
      <c r="E309" s="230" t="s">
        <v>4566</v>
      </c>
      <c r="F309" s="230" t="s">
        <v>1172</v>
      </c>
      <c r="G309" s="198"/>
      <c r="H309" s="198"/>
      <c r="I309" s="198">
        <f t="shared" si="58"/>
        <v>0</v>
      </c>
      <c r="J309" s="4" t="s">
        <v>782</v>
      </c>
      <c r="K309" s="4" t="s">
        <v>4554</v>
      </c>
      <c r="L309" s="6"/>
      <c r="M309" s="4"/>
      <c r="N309" s="4"/>
      <c r="O309" s="4"/>
      <c r="P309" s="4"/>
      <c r="Q309" s="4"/>
      <c r="R309" s="231" t="s">
        <v>312</v>
      </c>
      <c r="S309" s="3"/>
      <c r="T309" s="3" t="s">
        <v>3314</v>
      </c>
      <c r="U309" s="232">
        <v>44891</v>
      </c>
      <c r="V309" s="233">
        <f ca="1" t="shared" si="67"/>
        <v>3.6</v>
      </c>
      <c r="W309" s="230" t="s">
        <v>3336</v>
      </c>
      <c r="X309" s="234" t="str">
        <f t="shared" si="68"/>
        <v>男</v>
      </c>
      <c r="Y309" s="3" t="s">
        <v>3316</v>
      </c>
      <c r="Z309" s="232" t="str">
        <f t="shared" si="69"/>
        <v>1979-05-18</v>
      </c>
      <c r="AA309" s="235" t="s">
        <v>4567</v>
      </c>
      <c r="AB309" s="476" t="s">
        <v>1173</v>
      </c>
      <c r="AC309" s="4" t="s">
        <v>3576</v>
      </c>
      <c r="AD309" s="247">
        <v>49307</v>
      </c>
      <c r="AE309" s="234">
        <f ca="1" t="shared" si="70"/>
        <v>47</v>
      </c>
      <c r="AF309" s="3" t="s">
        <v>3389</v>
      </c>
      <c r="AG309" s="3" t="s">
        <v>3381</v>
      </c>
      <c r="AH309" s="3">
        <v>172</v>
      </c>
      <c r="AI309" s="230"/>
      <c r="AJ309" s="3"/>
      <c r="AK309" s="230">
        <v>13488504090</v>
      </c>
      <c r="AL309" s="230">
        <v>18147002501</v>
      </c>
      <c r="AM309" s="236" t="s">
        <v>3518</v>
      </c>
      <c r="AN309" s="237"/>
      <c r="AO309" s="236"/>
      <c r="AP309" s="236"/>
      <c r="AQ309" s="238"/>
      <c r="AR309" s="238"/>
      <c r="AS309" s="238"/>
      <c r="AT309" s="238"/>
      <c r="AU309" s="239"/>
      <c r="AV309" s="240">
        <v>44891</v>
      </c>
      <c r="AW309" s="240">
        <v>44951</v>
      </c>
      <c r="AX309" s="241" t="s">
        <v>3324</v>
      </c>
      <c r="AY309" s="241" t="s">
        <v>3311</v>
      </c>
      <c r="AZ309" s="232">
        <v>44891</v>
      </c>
      <c r="BA309" s="232">
        <v>45291</v>
      </c>
      <c r="BB309" s="241">
        <v>2</v>
      </c>
      <c r="BC309" s="241" t="s">
        <v>3325</v>
      </c>
      <c r="BD309" s="241" t="s">
        <v>3325</v>
      </c>
      <c r="BE309" s="241" t="s">
        <v>3325</v>
      </c>
      <c r="BF309" s="241" t="s">
        <v>3325</v>
      </c>
      <c r="BG309" s="241">
        <v>0</v>
      </c>
      <c r="BH309" s="241">
        <v>0</v>
      </c>
      <c r="BI309" s="241"/>
      <c r="BJ309" s="242"/>
      <c r="BK309" s="243" t="s">
        <v>3325</v>
      </c>
      <c r="BL309" s="243"/>
      <c r="BM309" s="243"/>
      <c r="BN309" s="243" t="s">
        <v>3325</v>
      </c>
      <c r="BO309" s="243"/>
      <c r="BP309" s="243"/>
      <c r="BQ309" s="242"/>
      <c r="BR309" s="244" t="s">
        <v>3524</v>
      </c>
      <c r="BS309" s="243" t="s">
        <v>3325</v>
      </c>
      <c r="BT309" s="243" t="s">
        <v>3325</v>
      </c>
      <c r="BU309" s="243" t="s">
        <v>3325</v>
      </c>
      <c r="BV309" s="243"/>
      <c r="BW309" s="243" t="s">
        <v>3325</v>
      </c>
      <c r="BX309" s="243" t="s">
        <v>3325</v>
      </c>
      <c r="BY309" s="243"/>
      <c r="BZ309" s="243" t="s">
        <v>3325</v>
      </c>
      <c r="CA309" s="243"/>
      <c r="CB309" s="243"/>
      <c r="CC309" s="243" t="s">
        <v>3325</v>
      </c>
      <c r="CD309" s="243"/>
      <c r="CE309" s="243"/>
      <c r="CF309" s="245"/>
      <c r="CG309" s="246"/>
      <c r="CH309" s="242"/>
      <c r="CI309" s="35"/>
      <c r="CJ309" s="35"/>
      <c r="CK309" s="35"/>
      <c r="CL309" s="35"/>
      <c r="CM309" s="35"/>
    </row>
    <row r="310" customFormat="1" customHeight="1" spans="1:91">
      <c r="A310" s="3">
        <f t="shared" si="56"/>
        <v>309</v>
      </c>
      <c r="B310" s="483" t="str">
        <f t="shared" si="57"/>
        <v>410526198005018693</v>
      </c>
      <c r="C310" s="230" t="s">
        <v>3311</v>
      </c>
      <c r="D310" s="4" t="s">
        <v>3392</v>
      </c>
      <c r="E310" s="4" t="s">
        <v>4568</v>
      </c>
      <c r="F310" s="4" t="s">
        <v>4569</v>
      </c>
      <c r="G310" s="198"/>
      <c r="H310" s="198"/>
      <c r="I310" s="198">
        <f t="shared" si="58"/>
        <v>0</v>
      </c>
      <c r="J310" s="4" t="s">
        <v>782</v>
      </c>
      <c r="K310" s="4" t="s">
        <v>4554</v>
      </c>
      <c r="L310" s="6"/>
      <c r="M310" s="4"/>
      <c r="N310" s="4"/>
      <c r="O310" s="4"/>
      <c r="P310" s="4"/>
      <c r="Q310" s="4"/>
      <c r="R310" s="4" t="s">
        <v>312</v>
      </c>
      <c r="S310" s="4"/>
      <c r="T310" s="3" t="s">
        <v>3314</v>
      </c>
      <c r="U310" s="252">
        <v>44981</v>
      </c>
      <c r="V310" s="233">
        <f ca="1" t="shared" si="67"/>
        <v>3.4</v>
      </c>
      <c r="W310" s="4" t="s">
        <v>3336</v>
      </c>
      <c r="X310" s="4" t="str">
        <f t="shared" si="68"/>
        <v>男</v>
      </c>
      <c r="Y310" s="4" t="s">
        <v>3316</v>
      </c>
      <c r="Z310" s="232" t="str">
        <f t="shared" si="69"/>
        <v>1980-05-01</v>
      </c>
      <c r="AA310" s="4" t="s">
        <v>4570</v>
      </c>
      <c r="AB310" s="477" t="s">
        <v>4571</v>
      </c>
      <c r="AC310" s="4" t="s">
        <v>4240</v>
      </c>
      <c r="AD310" s="252">
        <v>47165</v>
      </c>
      <c r="AE310" s="234">
        <f ca="1" t="shared" si="70"/>
        <v>46</v>
      </c>
      <c r="AF310" s="4" t="s">
        <v>3389</v>
      </c>
      <c r="AG310" s="4" t="s">
        <v>3381</v>
      </c>
      <c r="AH310" s="4">
        <v>180</v>
      </c>
      <c r="AI310" s="4" t="s">
        <v>3382</v>
      </c>
      <c r="AJ310" s="4" t="s">
        <v>3438</v>
      </c>
      <c r="AK310" s="4">
        <v>15937159258</v>
      </c>
      <c r="AL310" s="4">
        <v>15518813736</v>
      </c>
      <c r="AM310" s="4" t="s">
        <v>3518</v>
      </c>
      <c r="AN310" s="237">
        <v>37043</v>
      </c>
      <c r="AO310" s="4" t="s">
        <v>4572</v>
      </c>
      <c r="AP310" s="4" t="s">
        <v>3782</v>
      </c>
      <c r="AQ310" s="4"/>
      <c r="AR310" s="253"/>
      <c r="AS310" s="253"/>
      <c r="AT310" s="253"/>
      <c r="AU310" s="239"/>
      <c r="AV310" s="254">
        <v>44981</v>
      </c>
      <c r="AW310" s="254">
        <v>45039</v>
      </c>
      <c r="AX310" s="255" t="s">
        <v>3324</v>
      </c>
      <c r="AY310" s="241" t="s">
        <v>3311</v>
      </c>
      <c r="AZ310" s="232">
        <v>44981</v>
      </c>
      <c r="BA310" s="232">
        <v>45382</v>
      </c>
      <c r="BB310" s="241">
        <v>2</v>
      </c>
      <c r="BC310" s="241" t="s">
        <v>3325</v>
      </c>
      <c r="BD310" s="241" t="s">
        <v>3325</v>
      </c>
      <c r="BE310" s="241" t="s">
        <v>3325</v>
      </c>
      <c r="BF310" s="241" t="s">
        <v>3325</v>
      </c>
      <c r="BG310" s="241">
        <v>0</v>
      </c>
      <c r="BH310" s="241">
        <v>0</v>
      </c>
      <c r="BI310" s="256"/>
      <c r="BJ310" s="242"/>
      <c r="BK310" s="243" t="s">
        <v>3325</v>
      </c>
      <c r="BL310" s="257"/>
      <c r="BM310" s="257"/>
      <c r="BN310" s="257"/>
      <c r="BO310" s="257"/>
      <c r="BP310" s="257"/>
      <c r="BQ310" s="242"/>
      <c r="BR310" s="244" t="s">
        <v>3524</v>
      </c>
      <c r="BS310" s="243" t="s">
        <v>3325</v>
      </c>
      <c r="BT310" s="243" t="s">
        <v>3325</v>
      </c>
      <c r="BU310" s="243" t="s">
        <v>3325</v>
      </c>
      <c r="BV310" s="243" t="s">
        <v>3325</v>
      </c>
      <c r="BW310" s="243" t="s">
        <v>3325</v>
      </c>
      <c r="BX310" s="243" t="s">
        <v>3325</v>
      </c>
      <c r="BY310" s="256"/>
      <c r="BZ310" s="256"/>
      <c r="CA310" s="256"/>
      <c r="CB310" s="256"/>
      <c r="CC310" s="256"/>
      <c r="CD310" s="256"/>
      <c r="CE310" s="256"/>
      <c r="CF310" s="245" t="s">
        <v>3445</v>
      </c>
      <c r="CG310" s="258"/>
      <c r="CH310" s="242"/>
      <c r="CI310" s="259"/>
      <c r="CJ310" s="259"/>
      <c r="CK310" s="259"/>
      <c r="CL310" s="259"/>
      <c r="CM310" s="259"/>
    </row>
    <row r="311" customFormat="1" customHeight="1" spans="1:91">
      <c r="A311" s="3">
        <f t="shared" si="56"/>
        <v>310</v>
      </c>
      <c r="B311" s="483" t="str">
        <f t="shared" si="57"/>
        <v>150403197807202013</v>
      </c>
      <c r="C311" s="230" t="s">
        <v>3311</v>
      </c>
      <c r="D311" s="4" t="s">
        <v>3392</v>
      </c>
      <c r="E311" s="4" t="s">
        <v>4573</v>
      </c>
      <c r="F311" s="4" t="s">
        <v>1175</v>
      </c>
      <c r="G311" s="198"/>
      <c r="H311" s="198"/>
      <c r="I311" s="198">
        <f t="shared" si="58"/>
        <v>0</v>
      </c>
      <c r="J311" s="4" t="s">
        <v>782</v>
      </c>
      <c r="K311" s="4" t="s">
        <v>4554</v>
      </c>
      <c r="L311" s="6"/>
      <c r="M311" s="4"/>
      <c r="N311" s="4"/>
      <c r="O311" s="4"/>
      <c r="P311" s="4"/>
      <c r="Q311" s="4"/>
      <c r="R311" s="4" t="s">
        <v>312</v>
      </c>
      <c r="S311" s="4"/>
      <c r="T311" s="3" t="s">
        <v>3314</v>
      </c>
      <c r="U311" s="252">
        <v>44993</v>
      </c>
      <c r="V311" s="233">
        <f ca="1" t="shared" si="67"/>
        <v>3.3</v>
      </c>
      <c r="W311" s="4" t="s">
        <v>3336</v>
      </c>
      <c r="X311" s="4" t="str">
        <f t="shared" si="68"/>
        <v>男</v>
      </c>
      <c r="Y311" s="4" t="s">
        <v>3316</v>
      </c>
      <c r="Z311" s="232" t="str">
        <f t="shared" si="69"/>
        <v>1978-07-20</v>
      </c>
      <c r="AA311" s="4" t="s">
        <v>4574</v>
      </c>
      <c r="AB311" s="477" t="s">
        <v>1176</v>
      </c>
      <c r="AC311" s="4" t="s">
        <v>3902</v>
      </c>
      <c r="AD311" s="252">
        <v>46187</v>
      </c>
      <c r="AE311" s="234">
        <f ca="1" t="shared" si="70"/>
        <v>48</v>
      </c>
      <c r="AF311" s="4" t="s">
        <v>3389</v>
      </c>
      <c r="AG311" s="4" t="s">
        <v>3381</v>
      </c>
      <c r="AH311" s="4">
        <v>164</v>
      </c>
      <c r="AI311" s="4"/>
      <c r="AJ311" s="4"/>
      <c r="AK311" s="4">
        <v>15947653641</v>
      </c>
      <c r="AL311" s="4">
        <v>18747688712</v>
      </c>
      <c r="AM311" s="4" t="s">
        <v>3518</v>
      </c>
      <c r="AN311" s="237"/>
      <c r="AO311" s="4"/>
      <c r="AP311" s="4"/>
      <c r="AQ311" s="4"/>
      <c r="AR311" s="253"/>
      <c r="AS311" s="253"/>
      <c r="AT311" s="253"/>
      <c r="AU311" s="239"/>
      <c r="AV311" s="254">
        <v>44993</v>
      </c>
      <c r="AW311" s="254">
        <v>45053</v>
      </c>
      <c r="AX311" s="255" t="s">
        <v>3324</v>
      </c>
      <c r="AY311" s="241" t="s">
        <v>3311</v>
      </c>
      <c r="AZ311" s="232">
        <v>44993</v>
      </c>
      <c r="BA311" s="232">
        <v>45382</v>
      </c>
      <c r="BB311" s="241">
        <v>2</v>
      </c>
      <c r="BC311" s="241" t="s">
        <v>3325</v>
      </c>
      <c r="BD311" s="241" t="s">
        <v>3325</v>
      </c>
      <c r="BE311" s="241" t="s">
        <v>3325</v>
      </c>
      <c r="BF311" s="241" t="s">
        <v>3325</v>
      </c>
      <c r="BG311" s="241">
        <v>0</v>
      </c>
      <c r="BH311" s="241">
        <v>0</v>
      </c>
      <c r="BI311" s="256"/>
      <c r="BJ311" s="242"/>
      <c r="BK311" s="243" t="s">
        <v>3325</v>
      </c>
      <c r="BL311" s="257"/>
      <c r="BM311" s="257"/>
      <c r="BN311" s="257"/>
      <c r="BO311" s="257"/>
      <c r="BP311" s="257"/>
      <c r="BQ311" s="242"/>
      <c r="BR311" s="244" t="s">
        <v>3524</v>
      </c>
      <c r="BS311" s="243" t="s">
        <v>3325</v>
      </c>
      <c r="BT311" s="243" t="s">
        <v>3325</v>
      </c>
      <c r="BU311" s="243" t="s">
        <v>3325</v>
      </c>
      <c r="BV311" s="243" t="s">
        <v>3325</v>
      </c>
      <c r="BW311" s="243" t="s">
        <v>3325</v>
      </c>
      <c r="BX311" s="243" t="s">
        <v>3325</v>
      </c>
      <c r="BY311" s="256"/>
      <c r="BZ311" s="243" t="s">
        <v>3325</v>
      </c>
      <c r="CA311" s="256"/>
      <c r="CB311" s="256"/>
      <c r="CC311" s="256"/>
      <c r="CD311" s="256"/>
      <c r="CE311" s="256"/>
      <c r="CF311" s="245" t="s">
        <v>3445</v>
      </c>
      <c r="CG311" s="258"/>
      <c r="CH311" s="242"/>
      <c r="CI311" s="259"/>
      <c r="CJ311" s="259"/>
      <c r="CK311" s="259"/>
      <c r="CL311" s="259"/>
      <c r="CM311" s="259"/>
    </row>
    <row r="312" customFormat="1" customHeight="1" spans="1:91">
      <c r="A312" s="3">
        <f t="shared" si="56"/>
        <v>311</v>
      </c>
      <c r="B312" s="155" t="str">
        <f t="shared" si="57"/>
        <v>13058219910205247x</v>
      </c>
      <c r="C312" s="230" t="s">
        <v>3311</v>
      </c>
      <c r="D312" s="4" t="s">
        <v>3392</v>
      </c>
      <c r="E312" s="4" t="s">
        <v>4575</v>
      </c>
      <c r="F312" s="4" t="s">
        <v>1178</v>
      </c>
      <c r="G312" s="198"/>
      <c r="H312" s="198"/>
      <c r="I312" s="198">
        <f t="shared" si="58"/>
        <v>0</v>
      </c>
      <c r="J312" s="4" t="s">
        <v>782</v>
      </c>
      <c r="K312" s="4" t="s">
        <v>4554</v>
      </c>
      <c r="L312" s="6"/>
      <c r="M312" s="4"/>
      <c r="N312" s="4"/>
      <c r="O312" s="4"/>
      <c r="P312" s="4"/>
      <c r="Q312" s="4"/>
      <c r="R312" s="4" t="s">
        <v>312</v>
      </c>
      <c r="S312" s="4"/>
      <c r="T312" s="4" t="s">
        <v>3314</v>
      </c>
      <c r="U312" s="252">
        <v>45007</v>
      </c>
      <c r="V312" s="233">
        <v>0</v>
      </c>
      <c r="W312" s="4" t="s">
        <v>3336</v>
      </c>
      <c r="X312" s="4" t="s">
        <v>3559</v>
      </c>
      <c r="Y312" s="4" t="s">
        <v>3316</v>
      </c>
      <c r="Z312" s="4" t="s">
        <v>4576</v>
      </c>
      <c r="AA312" s="4" t="s">
        <v>4577</v>
      </c>
      <c r="AB312" s="4" t="s">
        <v>1179</v>
      </c>
      <c r="AC312" s="4" t="s">
        <v>3505</v>
      </c>
      <c r="AD312" s="252">
        <v>45839</v>
      </c>
      <c r="AE312" s="234">
        <v>32</v>
      </c>
      <c r="AF312" s="252" t="s">
        <v>3389</v>
      </c>
      <c r="AG312" s="252" t="s">
        <v>3381</v>
      </c>
      <c r="AH312" s="4">
        <v>180</v>
      </c>
      <c r="AI312" s="252" t="s">
        <v>3382</v>
      </c>
      <c r="AJ312" s="252" t="s">
        <v>3422</v>
      </c>
      <c r="AK312" s="4">
        <v>15833393921</v>
      </c>
      <c r="AL312" s="4">
        <v>18833426331</v>
      </c>
      <c r="AM312" s="252" t="s">
        <v>3368</v>
      </c>
      <c r="AN312" s="252"/>
      <c r="AO312" s="253"/>
      <c r="AP312" s="253"/>
      <c r="AQ312" s="253"/>
      <c r="AR312" s="253"/>
      <c r="AS312" s="253"/>
      <c r="AT312" s="253"/>
      <c r="AU312" s="239"/>
      <c r="AV312" s="254">
        <v>45007</v>
      </c>
      <c r="AW312" s="254">
        <v>45067</v>
      </c>
      <c r="AX312" s="255" t="s">
        <v>3324</v>
      </c>
      <c r="AY312" s="255" t="s">
        <v>3311</v>
      </c>
      <c r="AZ312" s="232">
        <v>45007</v>
      </c>
      <c r="BA312" s="232">
        <v>45382</v>
      </c>
      <c r="BB312" s="241">
        <v>2</v>
      </c>
      <c r="BC312" s="241" t="s">
        <v>3325</v>
      </c>
      <c r="BD312" s="241" t="s">
        <v>3325</v>
      </c>
      <c r="BE312" s="241" t="s">
        <v>3325</v>
      </c>
      <c r="BF312" s="241" t="s">
        <v>3325</v>
      </c>
      <c r="BG312" s="241">
        <v>0</v>
      </c>
      <c r="BH312" s="241">
        <v>0</v>
      </c>
      <c r="BI312" s="256"/>
      <c r="BJ312" s="242"/>
      <c r="BK312" s="243" t="s">
        <v>3325</v>
      </c>
      <c r="BL312" s="257"/>
      <c r="BM312" s="257"/>
      <c r="BN312" s="257"/>
      <c r="BO312" s="257"/>
      <c r="BP312" s="257"/>
      <c r="BQ312" s="242"/>
      <c r="BR312" s="244" t="s">
        <v>3723</v>
      </c>
      <c r="BS312" s="243" t="s">
        <v>3325</v>
      </c>
      <c r="BT312" s="243" t="s">
        <v>3325</v>
      </c>
      <c r="BU312" s="243" t="s">
        <v>3325</v>
      </c>
      <c r="BV312" s="243" t="s">
        <v>3325</v>
      </c>
      <c r="BW312" s="243" t="s">
        <v>3325</v>
      </c>
      <c r="BX312" s="243" t="s">
        <v>3325</v>
      </c>
      <c r="BY312" s="256"/>
      <c r="BZ312" s="256"/>
      <c r="CA312" s="256"/>
      <c r="CB312" s="256"/>
      <c r="CC312" s="256"/>
      <c r="CD312" s="256"/>
      <c r="CE312" s="256"/>
      <c r="CF312" s="262" t="s">
        <v>3445</v>
      </c>
      <c r="CG312" s="258"/>
      <c r="CH312" s="260"/>
      <c r="CI312" s="259"/>
      <c r="CJ312" s="259"/>
      <c r="CK312" s="259"/>
      <c r="CL312" s="259"/>
      <c r="CM312" s="259"/>
    </row>
    <row r="313" customFormat="1" customHeight="1" spans="1:91">
      <c r="A313" s="3">
        <f t="shared" si="56"/>
        <v>312</v>
      </c>
      <c r="B313" s="483" t="str">
        <f t="shared" si="57"/>
        <v>152103198009171857</v>
      </c>
      <c r="C313" s="4" t="s">
        <v>3311</v>
      </c>
      <c r="D313" s="4" t="s">
        <v>3392</v>
      </c>
      <c r="E313" s="4" t="s">
        <v>4578</v>
      </c>
      <c r="F313" s="4" t="s">
        <v>3221</v>
      </c>
      <c r="G313" s="198"/>
      <c r="H313" s="198"/>
      <c r="I313" s="198">
        <f t="shared" si="58"/>
        <v>0</v>
      </c>
      <c r="J313" s="4" t="s">
        <v>782</v>
      </c>
      <c r="K313" s="4" t="s">
        <v>4554</v>
      </c>
      <c r="L313" s="6"/>
      <c r="M313" s="4"/>
      <c r="N313" s="4"/>
      <c r="O313" s="4"/>
      <c r="P313" s="4"/>
      <c r="Q313" s="4"/>
      <c r="R313" s="4" t="s">
        <v>312</v>
      </c>
      <c r="S313" s="4"/>
      <c r="T313" s="4" t="s">
        <v>3314</v>
      </c>
      <c r="U313" s="252">
        <v>45041</v>
      </c>
      <c r="V313" s="233">
        <f ca="1">IF(U313="","",ROUND(YEARFRAC(U313,TODAY(),1),1))</f>
        <v>3.2</v>
      </c>
      <c r="W313" s="4" t="s">
        <v>3336</v>
      </c>
      <c r="X313" s="4" t="str">
        <f>IF(MOD(RIGHT(LEFT(AB313,17)),2),"男","女")</f>
        <v>男</v>
      </c>
      <c r="Y313" s="4" t="s">
        <v>3316</v>
      </c>
      <c r="Z313" s="232" t="str">
        <f>MID(AB313,7,4)&amp;"-"&amp;MID(AB313,11,2)&amp;"-"&amp;MID(AB313,13,2)</f>
        <v>1980-09-17</v>
      </c>
      <c r="AA313" s="4" t="s">
        <v>4579</v>
      </c>
      <c r="AB313" s="477" t="s">
        <v>4580</v>
      </c>
      <c r="AC313" s="4" t="s">
        <v>3562</v>
      </c>
      <c r="AD313" s="252">
        <v>46537</v>
      </c>
      <c r="AE313" s="234">
        <f ca="1">YEAR(TODAY())-MID(AB313,7,4)</f>
        <v>46</v>
      </c>
      <c r="AF313" s="252" t="s">
        <v>3389</v>
      </c>
      <c r="AG313" s="252" t="s">
        <v>3381</v>
      </c>
      <c r="AH313" s="4">
        <v>170</v>
      </c>
      <c r="AI313" s="252"/>
      <c r="AJ313" s="252" t="s">
        <v>3422</v>
      </c>
      <c r="AK313" s="4">
        <v>13474930231</v>
      </c>
      <c r="AL313" s="4">
        <v>15547003371</v>
      </c>
      <c r="AM313" s="252" t="s">
        <v>3518</v>
      </c>
      <c r="AN313" s="252">
        <v>35309</v>
      </c>
      <c r="AO313" s="4" t="s">
        <v>4581</v>
      </c>
      <c r="AP313" s="4"/>
      <c r="AQ313" s="253"/>
      <c r="AR313" s="253"/>
      <c r="AS313" s="253"/>
      <c r="AT313" s="253"/>
      <c r="AU313" s="239"/>
      <c r="AV313" s="254">
        <v>45041</v>
      </c>
      <c r="AW313" s="254">
        <v>45101</v>
      </c>
      <c r="AX313" s="255" t="s">
        <v>3324</v>
      </c>
      <c r="AY313" s="241" t="s">
        <v>3311</v>
      </c>
      <c r="AZ313" s="232">
        <v>45041</v>
      </c>
      <c r="BA313" s="232">
        <v>45473</v>
      </c>
      <c r="BB313" s="241">
        <v>2</v>
      </c>
      <c r="BC313" s="241" t="s">
        <v>3325</v>
      </c>
      <c r="BD313" s="241" t="s">
        <v>3325</v>
      </c>
      <c r="BE313" s="241" t="s">
        <v>3325</v>
      </c>
      <c r="BF313" s="241" t="s">
        <v>3325</v>
      </c>
      <c r="BG313" s="241">
        <v>0</v>
      </c>
      <c r="BH313" s="241">
        <v>0</v>
      </c>
      <c r="BI313" s="256"/>
      <c r="BJ313" s="242"/>
      <c r="BK313" s="243" t="s">
        <v>3325</v>
      </c>
      <c r="BL313" s="257"/>
      <c r="BM313" s="257"/>
      <c r="BN313" s="257"/>
      <c r="BO313" s="257"/>
      <c r="BP313" s="257"/>
      <c r="BQ313" s="242"/>
      <c r="BR313" s="244" t="s">
        <v>3453</v>
      </c>
      <c r="BS313" s="243" t="s">
        <v>3325</v>
      </c>
      <c r="BT313" s="243" t="s">
        <v>3325</v>
      </c>
      <c r="BU313" s="243" t="s">
        <v>3325</v>
      </c>
      <c r="BV313" s="243" t="s">
        <v>3325</v>
      </c>
      <c r="BW313" s="243" t="s">
        <v>3325</v>
      </c>
      <c r="BX313" s="243" t="s">
        <v>3325</v>
      </c>
      <c r="BY313" s="256"/>
      <c r="BZ313" s="256" t="s">
        <v>3325</v>
      </c>
      <c r="CA313" s="256"/>
      <c r="CB313" s="256"/>
      <c r="CC313" s="256"/>
      <c r="CD313" s="256"/>
      <c r="CE313" s="256"/>
      <c r="CF313" s="245" t="s">
        <v>3445</v>
      </c>
      <c r="CG313" s="258"/>
      <c r="CH313" s="260"/>
      <c r="CI313" s="259"/>
      <c r="CJ313" s="259"/>
      <c r="CK313" s="259"/>
      <c r="CL313" s="259"/>
      <c r="CM313" s="259"/>
    </row>
    <row r="314" customFormat="1" customHeight="1" spans="1:91">
      <c r="A314" s="3">
        <f t="shared" si="56"/>
        <v>313</v>
      </c>
      <c r="B314" s="483" t="str">
        <f t="shared" si="57"/>
        <v>370481198107303811</v>
      </c>
      <c r="C314" s="4" t="s">
        <v>3311</v>
      </c>
      <c r="D314" s="230" t="s">
        <v>3392</v>
      </c>
      <c r="E314" s="230" t="s">
        <v>4582</v>
      </c>
      <c r="F314" s="230" t="s">
        <v>4583</v>
      </c>
      <c r="G314" s="198"/>
      <c r="H314" s="198"/>
      <c r="I314" s="198">
        <f t="shared" si="58"/>
        <v>0</v>
      </c>
      <c r="J314" s="4" t="s">
        <v>782</v>
      </c>
      <c r="K314" s="4" t="s">
        <v>3678</v>
      </c>
      <c r="L314" s="6"/>
      <c r="M314" s="4"/>
      <c r="N314" s="4"/>
      <c r="O314" s="4"/>
      <c r="P314" s="4"/>
      <c r="Q314" s="4"/>
      <c r="R314" s="231" t="s">
        <v>312</v>
      </c>
      <c r="S314" s="3"/>
      <c r="T314" s="3" t="s">
        <v>3314</v>
      </c>
      <c r="U314" s="232">
        <v>45079</v>
      </c>
      <c r="V314" s="233">
        <f ca="1">IF(U314="","",ROUND(YEARFRAC(U314,TODAY(),1),1))</f>
        <v>3.1</v>
      </c>
      <c r="W314" s="248" t="s">
        <v>3336</v>
      </c>
      <c r="X314" s="234" t="str">
        <f>IF(MOD(RIGHT(LEFT(AB314,17)),2),"男","女")</f>
        <v>男</v>
      </c>
      <c r="Y314" s="3" t="s">
        <v>3316</v>
      </c>
      <c r="Z314" s="232" t="str">
        <f>MID(AB314,7,4)&amp;"-"&amp;MID(AB314,11,2)&amp;"-"&amp;MID(AB314,13,2)</f>
        <v>1981-07-30</v>
      </c>
      <c r="AA314" s="249" t="s">
        <v>4584</v>
      </c>
      <c r="AB314" s="476" t="s">
        <v>4585</v>
      </c>
      <c r="AC314" s="4" t="s">
        <v>4355</v>
      </c>
      <c r="AD314" s="247">
        <v>49692</v>
      </c>
      <c r="AE314" s="234">
        <f ca="1">YEAR(TODAY())-MID(AB314,7,4)</f>
        <v>45</v>
      </c>
      <c r="AF314" s="3" t="s">
        <v>3389</v>
      </c>
      <c r="AG314" s="3" t="s">
        <v>3381</v>
      </c>
      <c r="AH314" s="3">
        <v>170</v>
      </c>
      <c r="AI314" s="230" t="s">
        <v>3382</v>
      </c>
      <c r="AJ314" s="3"/>
      <c r="AK314" s="230">
        <v>13210780959</v>
      </c>
      <c r="AL314" s="230">
        <v>13210788559</v>
      </c>
      <c r="AM314" s="236" t="s">
        <v>3488</v>
      </c>
      <c r="AN314" s="237" t="s">
        <v>3659</v>
      </c>
      <c r="AO314" s="236" t="s">
        <v>4586</v>
      </c>
      <c r="AP314" s="236" t="s">
        <v>3986</v>
      </c>
      <c r="AQ314" s="238"/>
      <c r="AR314" s="238"/>
      <c r="AS314" s="238"/>
      <c r="AT314" s="238"/>
      <c r="AU314" s="239"/>
      <c r="AV314" s="240">
        <v>45079</v>
      </c>
      <c r="AW314" s="240">
        <v>45139</v>
      </c>
      <c r="AX314" s="241" t="s">
        <v>3324</v>
      </c>
      <c r="AY314" s="241" t="s">
        <v>3311</v>
      </c>
      <c r="AZ314" s="240">
        <v>45079</v>
      </c>
      <c r="BA314" s="232">
        <v>45473</v>
      </c>
      <c r="BB314" s="241">
        <v>2</v>
      </c>
      <c r="BC314" s="241" t="s">
        <v>3325</v>
      </c>
      <c r="BD314" s="241" t="s">
        <v>3325</v>
      </c>
      <c r="BE314" s="241" t="s">
        <v>3325</v>
      </c>
      <c r="BF314" s="241" t="s">
        <v>3325</v>
      </c>
      <c r="BG314" s="241">
        <v>0</v>
      </c>
      <c r="BH314" s="241">
        <v>0</v>
      </c>
      <c r="BI314" s="241"/>
      <c r="BJ314" s="242"/>
      <c r="BK314" s="243" t="s">
        <v>3325</v>
      </c>
      <c r="BL314" s="243"/>
      <c r="BM314" s="243"/>
      <c r="BN314" s="243"/>
      <c r="BO314" s="243"/>
      <c r="BP314" s="243"/>
      <c r="BQ314" s="242"/>
      <c r="BR314" s="244" t="s">
        <v>3426</v>
      </c>
      <c r="BS314" s="243" t="s">
        <v>3325</v>
      </c>
      <c r="BT314" s="243" t="s">
        <v>3325</v>
      </c>
      <c r="BU314" s="243" t="s">
        <v>3325</v>
      </c>
      <c r="BV314" s="243" t="s">
        <v>3325</v>
      </c>
      <c r="BW314" s="243" t="s">
        <v>3325</v>
      </c>
      <c r="BX314" s="243" t="s">
        <v>3325</v>
      </c>
      <c r="BY314" s="243"/>
      <c r="BZ314" s="243"/>
      <c r="CA314" s="243"/>
      <c r="CB314" s="243"/>
      <c r="CC314" s="243"/>
      <c r="CD314" s="243"/>
      <c r="CE314" s="243"/>
      <c r="CF314" s="245" t="s">
        <v>3445</v>
      </c>
      <c r="CG314" s="246"/>
      <c r="CH314" s="242"/>
      <c r="CI314" s="35"/>
      <c r="CJ314" s="35"/>
      <c r="CK314" s="35"/>
      <c r="CL314" s="35"/>
      <c r="CM314" s="35"/>
    </row>
    <row r="315" customFormat="1" customHeight="1" spans="1:91">
      <c r="A315" s="3">
        <f t="shared" si="56"/>
        <v>314</v>
      </c>
      <c r="B315" s="483" t="str">
        <f t="shared" si="57"/>
        <v>370982199203066076</v>
      </c>
      <c r="C315" s="4" t="s">
        <v>3311</v>
      </c>
      <c r="D315" s="230" t="s">
        <v>3392</v>
      </c>
      <c r="E315" s="230" t="s">
        <v>4587</v>
      </c>
      <c r="F315" s="230" t="s">
        <v>3219</v>
      </c>
      <c r="G315" s="198"/>
      <c r="H315" s="198"/>
      <c r="I315" s="198">
        <f t="shared" si="58"/>
        <v>0</v>
      </c>
      <c r="J315" s="4" t="s">
        <v>782</v>
      </c>
      <c r="K315" s="4" t="s">
        <v>3678</v>
      </c>
      <c r="L315" s="6"/>
      <c r="M315" s="4"/>
      <c r="N315" s="4"/>
      <c r="O315" s="4"/>
      <c r="P315" s="4"/>
      <c r="Q315" s="4"/>
      <c r="R315" s="231" t="s">
        <v>312</v>
      </c>
      <c r="S315" s="3"/>
      <c r="T315" s="3" t="s">
        <v>3314</v>
      </c>
      <c r="U315" s="232">
        <v>45091</v>
      </c>
      <c r="V315" s="233">
        <v>0</v>
      </c>
      <c r="W315" s="248" t="s">
        <v>3336</v>
      </c>
      <c r="X315" s="234" t="s">
        <v>3559</v>
      </c>
      <c r="Y315" s="3" t="s">
        <v>3316</v>
      </c>
      <c r="Z315" s="232" t="s">
        <v>4588</v>
      </c>
      <c r="AA315" s="235" t="s">
        <v>4589</v>
      </c>
      <c r="AB315" s="476" t="s">
        <v>4590</v>
      </c>
      <c r="AC315" s="4" t="s">
        <v>3547</v>
      </c>
      <c r="AD315" s="247">
        <v>52240</v>
      </c>
      <c r="AE315" s="234">
        <v>31</v>
      </c>
      <c r="AF315" s="3" t="s">
        <v>3421</v>
      </c>
      <c r="AG315" s="3" t="s">
        <v>3381</v>
      </c>
      <c r="AH315" s="3">
        <v>182</v>
      </c>
      <c r="AI315" s="230"/>
      <c r="AJ315" s="3" t="s">
        <v>3438</v>
      </c>
      <c r="AK315" s="230">
        <v>15264868310</v>
      </c>
      <c r="AL315" s="230">
        <v>18053827276</v>
      </c>
      <c r="AM315" s="236" t="s">
        <v>3488</v>
      </c>
      <c r="AN315" s="237"/>
      <c r="AO315" s="236"/>
      <c r="AP315" s="236"/>
      <c r="AQ315" s="238"/>
      <c r="AR315" s="238"/>
      <c r="AS315" s="238"/>
      <c r="AT315" s="238"/>
      <c r="AU315" s="239"/>
      <c r="AV315" s="240">
        <v>45091</v>
      </c>
      <c r="AW315" s="240">
        <v>45151</v>
      </c>
      <c r="AX315" s="241" t="s">
        <v>3324</v>
      </c>
      <c r="AY315" s="241" t="s">
        <v>3311</v>
      </c>
      <c r="AZ315" s="240">
        <v>45091</v>
      </c>
      <c r="BA315" s="232">
        <v>45473</v>
      </c>
      <c r="BB315" s="241">
        <v>2</v>
      </c>
      <c r="BC315" s="241" t="s">
        <v>3325</v>
      </c>
      <c r="BD315" s="241" t="s">
        <v>3325</v>
      </c>
      <c r="BE315" s="241" t="s">
        <v>3325</v>
      </c>
      <c r="BF315" s="241" t="s">
        <v>3325</v>
      </c>
      <c r="BG315" s="241">
        <v>0</v>
      </c>
      <c r="BH315" s="241">
        <v>0</v>
      </c>
      <c r="BI315" s="241"/>
      <c r="BJ315" s="242"/>
      <c r="BK315" s="243" t="s">
        <v>3325</v>
      </c>
      <c r="BL315" s="243"/>
      <c r="BM315" s="243"/>
      <c r="BN315" s="243"/>
      <c r="BO315" s="243"/>
      <c r="BP315" s="243"/>
      <c r="BQ315" s="242"/>
      <c r="BR315" s="244" t="s">
        <v>3749</v>
      </c>
      <c r="BS315" s="243" t="s">
        <v>3325</v>
      </c>
      <c r="BT315" s="243" t="s">
        <v>3325</v>
      </c>
      <c r="BU315" s="243" t="s">
        <v>3325</v>
      </c>
      <c r="BV315" s="243" t="s">
        <v>3325</v>
      </c>
      <c r="BW315" s="243" t="s">
        <v>3325</v>
      </c>
      <c r="BX315" s="243" t="s">
        <v>3325</v>
      </c>
      <c r="BY315" s="243"/>
      <c r="BZ315" s="243"/>
      <c r="CA315" s="243"/>
      <c r="CB315" s="243"/>
      <c r="CC315" s="243"/>
      <c r="CD315" s="243"/>
      <c r="CE315" s="243"/>
      <c r="CF315" s="245" t="s">
        <v>3445</v>
      </c>
      <c r="CG315" s="246"/>
      <c r="CH315" s="242"/>
      <c r="CI315" s="35"/>
      <c r="CJ315" s="35"/>
      <c r="CK315" s="35"/>
      <c r="CL315" s="35"/>
      <c r="CM315" s="35"/>
    </row>
    <row r="316" customFormat="1" customHeight="1" spans="1:91">
      <c r="A316" s="3">
        <f t="shared" si="56"/>
        <v>315</v>
      </c>
      <c r="B316" s="483" t="str">
        <f t="shared" si="57"/>
        <v>370883198708101670</v>
      </c>
      <c r="C316" s="4" t="s">
        <v>3311</v>
      </c>
      <c r="D316" s="230" t="s">
        <v>3392</v>
      </c>
      <c r="E316" s="230" t="s">
        <v>4591</v>
      </c>
      <c r="F316" s="230" t="s">
        <v>3220</v>
      </c>
      <c r="G316" s="198"/>
      <c r="H316" s="198"/>
      <c r="I316" s="198">
        <f t="shared" si="58"/>
        <v>0</v>
      </c>
      <c r="J316" s="4" t="s">
        <v>782</v>
      </c>
      <c r="K316" s="4" t="s">
        <v>3678</v>
      </c>
      <c r="L316" s="6"/>
      <c r="M316" s="4"/>
      <c r="N316" s="4"/>
      <c r="O316" s="4"/>
      <c r="P316" s="4"/>
      <c r="Q316" s="4"/>
      <c r="R316" s="231" t="s">
        <v>312</v>
      </c>
      <c r="S316" s="3"/>
      <c r="T316" s="3" t="s">
        <v>3314</v>
      </c>
      <c r="U316" s="232">
        <v>45096</v>
      </c>
      <c r="V316" s="233">
        <v>0</v>
      </c>
      <c r="W316" s="248" t="s">
        <v>3336</v>
      </c>
      <c r="X316" s="234" t="s">
        <v>3559</v>
      </c>
      <c r="Y316" s="3" t="s">
        <v>3316</v>
      </c>
      <c r="Z316" s="232" t="s">
        <v>4592</v>
      </c>
      <c r="AA316" s="235" t="s">
        <v>4593</v>
      </c>
      <c r="AB316" s="476" t="s">
        <v>4594</v>
      </c>
      <c r="AC316" s="4" t="s">
        <v>3663</v>
      </c>
      <c r="AD316" s="247">
        <v>49574</v>
      </c>
      <c r="AE316" s="234">
        <v>36</v>
      </c>
      <c r="AF316" s="3" t="s">
        <v>3389</v>
      </c>
      <c r="AG316" s="3" t="s">
        <v>3908</v>
      </c>
      <c r="AH316" s="3">
        <v>180</v>
      </c>
      <c r="AI316" s="230" t="s">
        <v>3382</v>
      </c>
      <c r="AJ316" s="3" t="s">
        <v>3438</v>
      </c>
      <c r="AK316" s="230">
        <v>15275735861</v>
      </c>
      <c r="AL316" s="230">
        <v>15153761147</v>
      </c>
      <c r="AM316" s="236" t="s">
        <v>3488</v>
      </c>
      <c r="AN316" s="237">
        <v>38869</v>
      </c>
      <c r="AO316" s="236" t="s">
        <v>4595</v>
      </c>
      <c r="AP316" s="236" t="s">
        <v>3782</v>
      </c>
      <c r="AQ316" s="238"/>
      <c r="AR316" s="238"/>
      <c r="AS316" s="238"/>
      <c r="AT316" s="238"/>
      <c r="AU316" s="239"/>
      <c r="AV316" s="240">
        <v>45096</v>
      </c>
      <c r="AW316" s="240">
        <v>45156</v>
      </c>
      <c r="AX316" s="241" t="s">
        <v>3324</v>
      </c>
      <c r="AY316" s="241" t="s">
        <v>3311</v>
      </c>
      <c r="AZ316" s="232">
        <v>45096</v>
      </c>
      <c r="BA316" s="232">
        <v>45473</v>
      </c>
      <c r="BB316" s="241">
        <v>2</v>
      </c>
      <c r="BC316" s="241" t="s">
        <v>3325</v>
      </c>
      <c r="BD316" s="241" t="s">
        <v>3325</v>
      </c>
      <c r="BE316" s="241" t="s">
        <v>3325</v>
      </c>
      <c r="BF316" s="241" t="s">
        <v>3325</v>
      </c>
      <c r="BG316" s="241">
        <v>0</v>
      </c>
      <c r="BH316" s="241">
        <v>0</v>
      </c>
      <c r="BI316" s="241"/>
      <c r="BJ316" s="242"/>
      <c r="BK316" s="243" t="s">
        <v>3325</v>
      </c>
      <c r="BL316" s="243"/>
      <c r="BM316" s="243"/>
      <c r="BN316" s="243"/>
      <c r="BO316" s="243"/>
      <c r="BP316" s="243"/>
      <c r="BQ316" s="242"/>
      <c r="BR316" s="244" t="s">
        <v>3749</v>
      </c>
      <c r="BS316" s="243" t="s">
        <v>3325</v>
      </c>
      <c r="BT316" s="243" t="s">
        <v>3325</v>
      </c>
      <c r="BU316" s="243" t="s">
        <v>3325</v>
      </c>
      <c r="BV316" s="243" t="s">
        <v>3325</v>
      </c>
      <c r="BW316" s="243" t="s">
        <v>3325</v>
      </c>
      <c r="BX316" s="243" t="s">
        <v>3325</v>
      </c>
      <c r="BY316" s="243"/>
      <c r="BZ316" s="243"/>
      <c r="CA316" s="243"/>
      <c r="CB316" s="243"/>
      <c r="CC316" s="243"/>
      <c r="CD316" s="243"/>
      <c r="CE316" s="243"/>
      <c r="CF316" s="245" t="s">
        <v>3445</v>
      </c>
      <c r="CG316" s="246"/>
      <c r="CH316" s="242"/>
      <c r="CI316" s="35"/>
      <c r="CJ316" s="35"/>
      <c r="CK316" s="35"/>
      <c r="CL316" s="35"/>
      <c r="CM316" s="35"/>
    </row>
    <row r="317" customFormat="1" customHeight="1" spans="1:91">
      <c r="A317" s="3">
        <f t="shared" si="56"/>
        <v>316</v>
      </c>
      <c r="B317" s="483" t="str">
        <f t="shared" si="57"/>
        <v>370883198308154415</v>
      </c>
      <c r="C317" s="4" t="s">
        <v>3311</v>
      </c>
      <c r="D317" s="230" t="s">
        <v>3392</v>
      </c>
      <c r="E317" s="230" t="s">
        <v>4596</v>
      </c>
      <c r="F317" s="230" t="s">
        <v>3218</v>
      </c>
      <c r="G317" s="198"/>
      <c r="H317" s="198"/>
      <c r="I317" s="198">
        <f t="shared" si="58"/>
        <v>0</v>
      </c>
      <c r="J317" s="4" t="s">
        <v>782</v>
      </c>
      <c r="K317" s="4" t="s">
        <v>3678</v>
      </c>
      <c r="L317" s="6"/>
      <c r="M317" s="4"/>
      <c r="N317" s="4"/>
      <c r="O317" s="4"/>
      <c r="P317" s="4"/>
      <c r="Q317" s="4"/>
      <c r="R317" s="231" t="s">
        <v>312</v>
      </c>
      <c r="S317" s="3"/>
      <c r="T317" s="3" t="s">
        <v>3314</v>
      </c>
      <c r="U317" s="232">
        <v>45096</v>
      </c>
      <c r="V317" s="233">
        <v>0</v>
      </c>
      <c r="W317" s="248" t="s">
        <v>3336</v>
      </c>
      <c r="X317" s="234" t="s">
        <v>3559</v>
      </c>
      <c r="Y317" s="3" t="s">
        <v>3316</v>
      </c>
      <c r="Z317" s="232" t="s">
        <v>4597</v>
      </c>
      <c r="AA317" s="235" t="s">
        <v>4598</v>
      </c>
      <c r="AB317" s="476" t="s">
        <v>4599</v>
      </c>
      <c r="AC317" s="4" t="s">
        <v>3663</v>
      </c>
      <c r="AD317" s="247">
        <v>50581</v>
      </c>
      <c r="AE317" s="234">
        <v>40</v>
      </c>
      <c r="AF317" s="3" t="s">
        <v>3389</v>
      </c>
      <c r="AG317" s="3" t="s">
        <v>3381</v>
      </c>
      <c r="AH317" s="3">
        <v>168</v>
      </c>
      <c r="AI317" s="230" t="s">
        <v>3382</v>
      </c>
      <c r="AJ317" s="3" t="s">
        <v>3422</v>
      </c>
      <c r="AK317" s="230">
        <v>15275772850</v>
      </c>
      <c r="AL317" s="230">
        <v>15092638895</v>
      </c>
      <c r="AM317" s="236" t="s">
        <v>3518</v>
      </c>
      <c r="AN317" s="237" t="s">
        <v>3984</v>
      </c>
      <c r="AO317" s="236" t="s">
        <v>4600</v>
      </c>
      <c r="AP317" s="236"/>
      <c r="AQ317" s="238"/>
      <c r="AR317" s="238"/>
      <c r="AS317" s="238"/>
      <c r="AT317" s="238"/>
      <c r="AU317" s="239"/>
      <c r="AV317" s="240">
        <v>45096</v>
      </c>
      <c r="AW317" s="240">
        <v>45156</v>
      </c>
      <c r="AX317" s="241" t="s">
        <v>3324</v>
      </c>
      <c r="AY317" s="241" t="s">
        <v>3311</v>
      </c>
      <c r="AZ317" s="232">
        <v>45096</v>
      </c>
      <c r="BA317" s="232">
        <v>45473</v>
      </c>
      <c r="BB317" s="241">
        <v>2</v>
      </c>
      <c r="BC317" s="241" t="s">
        <v>3325</v>
      </c>
      <c r="BD317" s="241" t="s">
        <v>3325</v>
      </c>
      <c r="BE317" s="241" t="s">
        <v>3325</v>
      </c>
      <c r="BF317" s="241" t="s">
        <v>3325</v>
      </c>
      <c r="BG317" s="241">
        <v>0</v>
      </c>
      <c r="BH317" s="241">
        <v>0</v>
      </c>
      <c r="BI317" s="241"/>
      <c r="BJ317" s="242"/>
      <c r="BK317" s="243" t="s">
        <v>3325</v>
      </c>
      <c r="BL317" s="243"/>
      <c r="BM317" s="243"/>
      <c r="BN317" s="243"/>
      <c r="BO317" s="243"/>
      <c r="BP317" s="243"/>
      <c r="BQ317" s="242"/>
      <c r="BR317" s="244" t="s">
        <v>3749</v>
      </c>
      <c r="BS317" s="243" t="s">
        <v>3325</v>
      </c>
      <c r="BT317" s="243" t="s">
        <v>3325</v>
      </c>
      <c r="BU317" s="243" t="s">
        <v>3325</v>
      </c>
      <c r="BV317" s="243" t="s">
        <v>3325</v>
      </c>
      <c r="BW317" s="243" t="s">
        <v>3325</v>
      </c>
      <c r="BX317" s="243" t="s">
        <v>3325</v>
      </c>
      <c r="BY317" s="243"/>
      <c r="BZ317" s="243"/>
      <c r="CA317" s="243"/>
      <c r="CB317" s="243"/>
      <c r="CC317" s="243"/>
      <c r="CD317" s="243"/>
      <c r="CE317" s="243"/>
      <c r="CF317" s="245" t="s">
        <v>3445</v>
      </c>
      <c r="CG317" s="246"/>
      <c r="CH317" s="242"/>
      <c r="CI317" s="35"/>
      <c r="CJ317" s="35"/>
      <c r="CK317" s="35"/>
      <c r="CL317" s="35"/>
      <c r="CM317" s="35"/>
    </row>
    <row r="318" customFormat="1" customHeight="1" spans="1:91">
      <c r="A318" s="3">
        <f t="shared" si="56"/>
        <v>317</v>
      </c>
      <c r="B318" s="483" t="str">
        <f t="shared" si="57"/>
        <v>150428198308162012</v>
      </c>
      <c r="C318" s="4" t="s">
        <v>3311</v>
      </c>
      <c r="D318" s="230" t="s">
        <v>3392</v>
      </c>
      <c r="E318" s="230" t="s">
        <v>4601</v>
      </c>
      <c r="F318" s="230" t="s">
        <v>1181</v>
      </c>
      <c r="G318" s="198"/>
      <c r="H318" s="198"/>
      <c r="I318" s="198">
        <f t="shared" si="58"/>
        <v>0</v>
      </c>
      <c r="J318" s="4" t="s">
        <v>782</v>
      </c>
      <c r="K318" s="4" t="s">
        <v>3678</v>
      </c>
      <c r="L318" s="6"/>
      <c r="M318" s="4"/>
      <c r="N318" s="4"/>
      <c r="O318" s="4"/>
      <c r="P318" s="4"/>
      <c r="Q318" s="4"/>
      <c r="R318" s="231" t="s">
        <v>312</v>
      </c>
      <c r="S318" s="3"/>
      <c r="T318" s="3" t="s">
        <v>3314</v>
      </c>
      <c r="U318" s="232">
        <v>45097</v>
      </c>
      <c r="V318" s="233">
        <v>0</v>
      </c>
      <c r="W318" s="248" t="s">
        <v>3336</v>
      </c>
      <c r="X318" s="234" t="s">
        <v>3559</v>
      </c>
      <c r="Y318" s="3" t="s">
        <v>3316</v>
      </c>
      <c r="Z318" s="232" t="s">
        <v>4602</v>
      </c>
      <c r="AA318" s="235" t="s">
        <v>4603</v>
      </c>
      <c r="AB318" s="476" t="s">
        <v>1182</v>
      </c>
      <c r="AC318" s="4" t="s">
        <v>3640</v>
      </c>
      <c r="AD318" s="247">
        <v>50029</v>
      </c>
      <c r="AE318" s="234">
        <v>40</v>
      </c>
      <c r="AF318" s="3" t="s">
        <v>3389</v>
      </c>
      <c r="AG318" s="3" t="s">
        <v>3381</v>
      </c>
      <c r="AH318" s="3">
        <v>163</v>
      </c>
      <c r="AI318" s="230"/>
      <c r="AJ318" s="3"/>
      <c r="AK318" s="230">
        <v>13848365016</v>
      </c>
      <c r="AL318" s="230">
        <v>15049666590</v>
      </c>
      <c r="AM318" s="236" t="s">
        <v>3518</v>
      </c>
      <c r="AN318" s="237"/>
      <c r="AO318" s="236"/>
      <c r="AP318" s="236"/>
      <c r="AQ318" s="238"/>
      <c r="AR318" s="238"/>
      <c r="AS318" s="238"/>
      <c r="AT318" s="238"/>
      <c r="AU318" s="239"/>
      <c r="AV318" s="240">
        <v>45097</v>
      </c>
      <c r="AW318" s="240">
        <v>45157</v>
      </c>
      <c r="AX318" s="241" t="s">
        <v>3324</v>
      </c>
      <c r="AY318" s="241" t="s">
        <v>3311</v>
      </c>
      <c r="AZ318" s="232">
        <v>45097</v>
      </c>
      <c r="BA318" s="232">
        <v>45473</v>
      </c>
      <c r="BB318" s="241">
        <v>2</v>
      </c>
      <c r="BC318" s="241" t="s">
        <v>3325</v>
      </c>
      <c r="BD318" s="241" t="s">
        <v>3325</v>
      </c>
      <c r="BE318" s="241" t="s">
        <v>3325</v>
      </c>
      <c r="BF318" s="241" t="s">
        <v>3325</v>
      </c>
      <c r="BG318" s="241">
        <v>0</v>
      </c>
      <c r="BH318" s="241">
        <v>0</v>
      </c>
      <c r="BI318" s="241"/>
      <c r="BJ318" s="242"/>
      <c r="BK318" s="243" t="s">
        <v>3325</v>
      </c>
      <c r="BL318" s="243"/>
      <c r="BM318" s="243"/>
      <c r="BN318" s="243"/>
      <c r="BO318" s="243"/>
      <c r="BP318" s="243"/>
      <c r="BQ318" s="242"/>
      <c r="BR318" s="244" t="s">
        <v>3749</v>
      </c>
      <c r="BS318" s="243" t="s">
        <v>3325</v>
      </c>
      <c r="BT318" s="243" t="s">
        <v>3325</v>
      </c>
      <c r="BU318" s="243" t="s">
        <v>3325</v>
      </c>
      <c r="BV318" s="243" t="s">
        <v>3325</v>
      </c>
      <c r="BW318" s="243" t="s">
        <v>3325</v>
      </c>
      <c r="BX318" s="243" t="s">
        <v>3325</v>
      </c>
      <c r="BY318" s="243"/>
      <c r="BZ318" s="243"/>
      <c r="CA318" s="243"/>
      <c r="CB318" s="243"/>
      <c r="CC318" s="243"/>
      <c r="CD318" s="243"/>
      <c r="CE318" s="243"/>
      <c r="CF318" s="245" t="s">
        <v>3445</v>
      </c>
      <c r="CG318" s="246"/>
      <c r="CH318" s="242"/>
      <c r="CI318" s="35"/>
      <c r="CJ318" s="35"/>
      <c r="CK318" s="35"/>
      <c r="CL318" s="35"/>
      <c r="CM318" s="35"/>
    </row>
    <row r="319" customHeight="1" spans="1:91">
      <c r="A319" s="3">
        <f t="shared" si="56"/>
        <v>318</v>
      </c>
      <c r="B319" s="483" t="str">
        <f t="shared" si="57"/>
        <v>610527199008121811</v>
      </c>
      <c r="C319" s="5" t="s">
        <v>3311</v>
      </c>
      <c r="D319" s="230" t="s">
        <v>3392</v>
      </c>
      <c r="E319" s="230" t="s">
        <v>4604</v>
      </c>
      <c r="F319" s="230" t="s">
        <v>1184</v>
      </c>
      <c r="G319" s="198"/>
      <c r="H319" s="198"/>
      <c r="I319" s="198">
        <f t="shared" si="58"/>
        <v>0</v>
      </c>
      <c r="J319" s="230" t="s">
        <v>782</v>
      </c>
      <c r="K319" s="230" t="s">
        <v>3678</v>
      </c>
      <c r="L319" s="6"/>
      <c r="M319" s="230"/>
      <c r="N319" s="230"/>
      <c r="O319" s="230"/>
      <c r="P319" s="230"/>
      <c r="Q319" s="230"/>
      <c r="R319" s="230" t="s">
        <v>312</v>
      </c>
      <c r="S319" s="230"/>
      <c r="T319" s="3" t="s">
        <v>3314</v>
      </c>
      <c r="U319" s="232">
        <v>45106</v>
      </c>
      <c r="V319" s="233">
        <f ca="1">IF(U319="","",ROUND(YEARFRAC(U319,TODAY(),1),1))</f>
        <v>3</v>
      </c>
      <c r="W319" s="248" t="s">
        <v>3336</v>
      </c>
      <c r="X319" s="234" t="str">
        <f>IF(MOD(RIGHT(LEFT(AB319,17)),2),"男","女")</f>
        <v>男</v>
      </c>
      <c r="Y319" s="3" t="s">
        <v>3316</v>
      </c>
      <c r="Z319" s="4" t="str">
        <f>MID(AB319,7,4)&amp;"-"&amp;MID(AB319,11,2)&amp;"-"&amp;MID(AB319,13,2)</f>
        <v>1990-08-12</v>
      </c>
      <c r="AA319" s="4" t="s">
        <v>4605</v>
      </c>
      <c r="AB319" s="477" t="s">
        <v>1185</v>
      </c>
      <c r="AC319" s="4" t="s">
        <v>4606</v>
      </c>
      <c r="AD319" s="247">
        <v>51419</v>
      </c>
      <c r="AE319" s="234">
        <f ca="1">YEAR(TODAY())-MID(AB319,7,4)</f>
        <v>36</v>
      </c>
      <c r="AF319" s="3" t="s">
        <v>3389</v>
      </c>
      <c r="AG319" s="3" t="s">
        <v>3381</v>
      </c>
      <c r="AH319" s="3">
        <v>171</v>
      </c>
      <c r="AI319" s="230" t="s">
        <v>3382</v>
      </c>
      <c r="AJ319" s="3"/>
      <c r="AK319" s="230">
        <v>17389232922</v>
      </c>
      <c r="AL319" s="230">
        <v>15389488535</v>
      </c>
      <c r="AM319" s="236" t="s">
        <v>3488</v>
      </c>
      <c r="AN319" s="237" t="s">
        <v>4025</v>
      </c>
      <c r="AO319" s="236" t="s">
        <v>4607</v>
      </c>
      <c r="AP319" s="236" t="s">
        <v>3924</v>
      </c>
      <c r="AQ319" s="238"/>
      <c r="AR319" s="238"/>
      <c r="AS319" s="238"/>
      <c r="AT319" s="238"/>
      <c r="AU319" s="239"/>
      <c r="AV319" s="240">
        <v>45106</v>
      </c>
      <c r="AW319" s="240">
        <v>45166</v>
      </c>
      <c r="AX319" s="241" t="s">
        <v>3324</v>
      </c>
      <c r="AY319" s="241" t="s">
        <v>3311</v>
      </c>
      <c r="AZ319" s="232">
        <v>45106</v>
      </c>
      <c r="BA319" s="232">
        <v>45473</v>
      </c>
      <c r="BB319" s="241">
        <v>2</v>
      </c>
      <c r="BC319" s="241" t="s">
        <v>3325</v>
      </c>
      <c r="BD319" s="241" t="s">
        <v>3325</v>
      </c>
      <c r="BE319" s="241" t="s">
        <v>3325</v>
      </c>
      <c r="BF319" s="241" t="s">
        <v>3325</v>
      </c>
      <c r="BG319" s="241">
        <v>0</v>
      </c>
      <c r="BH319" s="241">
        <v>0</v>
      </c>
      <c r="BI319" s="241"/>
      <c r="BJ319" s="242"/>
      <c r="BK319" s="243" t="s">
        <v>3325</v>
      </c>
      <c r="BL319" s="243"/>
      <c r="BM319" s="243"/>
      <c r="BN319" s="243"/>
      <c r="BO319" s="243"/>
      <c r="BP319" s="243"/>
      <c r="BQ319" s="242"/>
      <c r="BR319" s="244" t="s">
        <v>3749</v>
      </c>
      <c r="BS319" s="243" t="s">
        <v>3325</v>
      </c>
      <c r="BT319" s="243" t="s">
        <v>3325</v>
      </c>
      <c r="BU319" s="243" t="s">
        <v>3325</v>
      </c>
      <c r="BV319" s="243" t="s">
        <v>3325</v>
      </c>
      <c r="BW319" s="243" t="s">
        <v>3325</v>
      </c>
      <c r="BX319" s="243" t="s">
        <v>3325</v>
      </c>
      <c r="BY319" s="243"/>
      <c r="BZ319" s="243"/>
      <c r="CA319" s="243"/>
      <c r="CB319" s="243"/>
      <c r="CC319" s="243"/>
      <c r="CD319" s="243"/>
      <c r="CE319" s="243"/>
      <c r="CF319" s="245" t="s">
        <v>3445</v>
      </c>
      <c r="CG319" s="246"/>
      <c r="CH319" s="242"/>
      <c r="CI319" s="35"/>
      <c r="CJ319" s="35"/>
      <c r="CK319" s="35"/>
      <c r="CL319" s="35"/>
      <c r="CM319" s="35"/>
    </row>
    <row r="320" customHeight="1" spans="1:91">
      <c r="A320" s="3">
        <f t="shared" si="56"/>
        <v>319</v>
      </c>
      <c r="B320" s="483" t="str">
        <f t="shared" si="57"/>
        <v>610527198502141856</v>
      </c>
      <c r="C320" s="5" t="s">
        <v>3311</v>
      </c>
      <c r="D320" s="230" t="s">
        <v>3392</v>
      </c>
      <c r="E320" s="230" t="s">
        <v>4608</v>
      </c>
      <c r="F320" s="230" t="s">
        <v>4609</v>
      </c>
      <c r="G320" s="198"/>
      <c r="H320" s="198"/>
      <c r="I320" s="198">
        <f t="shared" si="58"/>
        <v>0</v>
      </c>
      <c r="J320" s="230" t="s">
        <v>782</v>
      </c>
      <c r="K320" s="230" t="s">
        <v>3678</v>
      </c>
      <c r="L320" s="6"/>
      <c r="M320" s="230"/>
      <c r="N320" s="230"/>
      <c r="O320" s="230"/>
      <c r="P320" s="230"/>
      <c r="Q320" s="230"/>
      <c r="R320" s="230" t="s">
        <v>312</v>
      </c>
      <c r="S320" s="230"/>
      <c r="T320" s="3" t="s">
        <v>3314</v>
      </c>
      <c r="U320" s="232">
        <v>45106</v>
      </c>
      <c r="V320" s="233">
        <f ca="1">IF(U320="","",ROUND(YEARFRAC(U320,TODAY(),1),1))</f>
        <v>3</v>
      </c>
      <c r="W320" s="248" t="s">
        <v>3336</v>
      </c>
      <c r="X320" s="234" t="str">
        <f>IF(MOD(RIGHT(LEFT(AB320,17)),2),"男","女")</f>
        <v>男</v>
      </c>
      <c r="Y320" s="3" t="s">
        <v>3316</v>
      </c>
      <c r="Z320" s="4" t="str">
        <f>MID(AB320,7,4)&amp;"-"&amp;MID(AB320,11,2)&amp;"-"&amp;MID(AB320,13,2)</f>
        <v>1985-02-14</v>
      </c>
      <c r="AA320" s="4"/>
      <c r="AB320" s="477" t="s">
        <v>4610</v>
      </c>
      <c r="AC320" s="4"/>
      <c r="AD320" s="270"/>
      <c r="AE320" s="234">
        <f ca="1">YEAR(TODAY())-MID(AB320,7,4)</f>
        <v>41</v>
      </c>
      <c r="AF320" s="3" t="s">
        <v>3389</v>
      </c>
      <c r="AG320" s="3" t="s">
        <v>3381</v>
      </c>
      <c r="AH320" s="3">
        <v>173</v>
      </c>
      <c r="AI320" s="230" t="s">
        <v>3382</v>
      </c>
      <c r="AJ320" s="3"/>
      <c r="AK320" s="230">
        <v>15389488535</v>
      </c>
      <c r="AL320" s="230">
        <v>17389232922</v>
      </c>
      <c r="AM320" s="236" t="s">
        <v>3518</v>
      </c>
      <c r="AN320" s="237"/>
      <c r="AO320" s="236"/>
      <c r="AP320" s="236"/>
      <c r="AQ320" s="238"/>
      <c r="AR320" s="238"/>
      <c r="AS320" s="238"/>
      <c r="AT320" s="238"/>
      <c r="AU320" s="239"/>
      <c r="AV320" s="240">
        <v>45106</v>
      </c>
      <c r="AW320" s="240">
        <v>45166</v>
      </c>
      <c r="AX320" s="241" t="s">
        <v>3324</v>
      </c>
      <c r="AY320" s="241" t="s">
        <v>3311</v>
      </c>
      <c r="AZ320" s="232">
        <v>45106</v>
      </c>
      <c r="BA320" s="232">
        <v>45473</v>
      </c>
      <c r="BB320" s="241">
        <v>2</v>
      </c>
      <c r="BC320" s="241" t="s">
        <v>3325</v>
      </c>
      <c r="BD320" s="241" t="s">
        <v>3325</v>
      </c>
      <c r="BE320" s="241" t="s">
        <v>3325</v>
      </c>
      <c r="BF320" s="241" t="s">
        <v>3325</v>
      </c>
      <c r="BG320" s="241">
        <v>0</v>
      </c>
      <c r="BH320" s="241">
        <v>0</v>
      </c>
      <c r="BI320" s="241"/>
      <c r="BJ320" s="242"/>
      <c r="BK320" s="243" t="s">
        <v>3325</v>
      </c>
      <c r="BL320" s="243"/>
      <c r="BM320" s="243"/>
      <c r="BN320" s="243"/>
      <c r="BO320" s="243"/>
      <c r="BP320" s="243"/>
      <c r="BQ320" s="242"/>
      <c r="BR320" s="244" t="s">
        <v>3749</v>
      </c>
      <c r="BS320" s="243" t="s">
        <v>3325</v>
      </c>
      <c r="BT320" s="243" t="s">
        <v>3325</v>
      </c>
      <c r="BU320" s="243" t="s">
        <v>3325</v>
      </c>
      <c r="BV320" s="243" t="s">
        <v>3325</v>
      </c>
      <c r="BW320" s="243" t="s">
        <v>3325</v>
      </c>
      <c r="BX320" s="243" t="s">
        <v>3325</v>
      </c>
      <c r="BY320" s="243"/>
      <c r="BZ320" s="243"/>
      <c r="CA320" s="243"/>
      <c r="CB320" s="243"/>
      <c r="CC320" s="243"/>
      <c r="CD320" s="243"/>
      <c r="CE320" s="243"/>
      <c r="CF320" s="245" t="s">
        <v>3445</v>
      </c>
      <c r="CG320" s="246"/>
      <c r="CH320" s="242"/>
      <c r="CI320" s="35"/>
      <c r="CJ320" s="35"/>
      <c r="CK320" s="35"/>
      <c r="CL320" s="35"/>
      <c r="CM320" s="35"/>
    </row>
    <row r="321" customHeight="1" spans="1:91">
      <c r="A321" s="3">
        <f t="shared" si="56"/>
        <v>320</v>
      </c>
      <c r="B321" s="483" t="str">
        <f t="shared" si="57"/>
        <v>140524198305102055</v>
      </c>
      <c r="C321" s="5" t="s">
        <v>3311</v>
      </c>
      <c r="D321" s="230" t="s">
        <v>3392</v>
      </c>
      <c r="E321" s="230" t="s">
        <v>4611</v>
      </c>
      <c r="F321" s="230" t="s">
        <v>1187</v>
      </c>
      <c r="G321" s="198"/>
      <c r="H321" s="198"/>
      <c r="I321" s="198">
        <f t="shared" si="58"/>
        <v>0</v>
      </c>
      <c r="J321" s="230" t="s">
        <v>782</v>
      </c>
      <c r="K321" s="230" t="s">
        <v>3678</v>
      </c>
      <c r="L321" s="6"/>
      <c r="M321" s="230"/>
      <c r="N321" s="230"/>
      <c r="O321" s="230"/>
      <c r="P321" s="230"/>
      <c r="Q321" s="230"/>
      <c r="R321" s="231" t="s">
        <v>312</v>
      </c>
      <c r="S321" s="230"/>
      <c r="T321" s="3" t="s">
        <v>3314</v>
      </c>
      <c r="U321" s="232">
        <v>45115</v>
      </c>
      <c r="V321" s="233">
        <f ca="1">IF(U321="","",ROUND(YEARFRAC(U321,TODAY(),1),1))</f>
        <v>3</v>
      </c>
      <c r="W321" s="248" t="s">
        <v>3336</v>
      </c>
      <c r="X321" s="234" t="str">
        <f>IF(MOD(RIGHT(LEFT(AB321,17)),2),"男","女")</f>
        <v>男</v>
      </c>
      <c r="Y321" s="3" t="s">
        <v>3316</v>
      </c>
      <c r="Z321" s="4" t="str">
        <f>MID(AB321,7,4)&amp;"-"&amp;MID(AB321,11,2)&amp;"-"&amp;MID(AB321,13,2)</f>
        <v>1983-05-10</v>
      </c>
      <c r="AA321" s="4" t="s">
        <v>4612</v>
      </c>
      <c r="AB321" s="477" t="s">
        <v>1188</v>
      </c>
      <c r="AC321" s="4" t="s">
        <v>4389</v>
      </c>
      <c r="AD321" s="247">
        <v>49868</v>
      </c>
      <c r="AE321" s="234">
        <f ca="1">YEAR(TODAY())-MID(AB321,7,4)</f>
        <v>43</v>
      </c>
      <c r="AF321" s="3" t="s">
        <v>3389</v>
      </c>
      <c r="AG321" s="3" t="s">
        <v>3381</v>
      </c>
      <c r="AH321" s="3"/>
      <c r="AI321" s="230"/>
      <c r="AJ321" s="3"/>
      <c r="AK321" s="230">
        <v>15203569960</v>
      </c>
      <c r="AL321" s="230">
        <v>15234611083</v>
      </c>
      <c r="AM321" s="236" t="s">
        <v>3488</v>
      </c>
      <c r="AN321" s="237"/>
      <c r="AO321" s="236" t="s">
        <v>3587</v>
      </c>
      <c r="AP321" s="236" t="s">
        <v>3515</v>
      </c>
      <c r="AQ321" s="238"/>
      <c r="AR321" s="238"/>
      <c r="AS321" s="238"/>
      <c r="AT321" s="238"/>
      <c r="AU321" s="239"/>
      <c r="AV321" s="240">
        <v>45115</v>
      </c>
      <c r="AW321" s="240">
        <v>46295</v>
      </c>
      <c r="AX321" s="241" t="s">
        <v>3324</v>
      </c>
      <c r="AY321" s="241" t="s">
        <v>3311</v>
      </c>
      <c r="AZ321" s="232">
        <v>45115</v>
      </c>
      <c r="BA321" s="232">
        <v>45298</v>
      </c>
      <c r="BB321" s="241">
        <v>2</v>
      </c>
      <c r="BC321" s="241" t="s">
        <v>3325</v>
      </c>
      <c r="BD321" s="241" t="s">
        <v>3325</v>
      </c>
      <c r="BE321" s="241" t="s">
        <v>3325</v>
      </c>
      <c r="BF321" s="241" t="s">
        <v>3325</v>
      </c>
      <c r="BG321" s="241">
        <v>0</v>
      </c>
      <c r="BH321" s="241">
        <v>0</v>
      </c>
      <c r="BI321" s="241"/>
      <c r="BJ321" s="242"/>
      <c r="BK321" s="243" t="s">
        <v>3325</v>
      </c>
      <c r="BL321" s="243"/>
      <c r="BM321" s="243"/>
      <c r="BN321" s="243"/>
      <c r="BO321" s="243"/>
      <c r="BP321" s="243"/>
      <c r="BQ321" s="242"/>
      <c r="BR321" s="244" t="s">
        <v>4112</v>
      </c>
      <c r="BS321" s="243" t="s">
        <v>3325</v>
      </c>
      <c r="BT321" s="243" t="s">
        <v>3325</v>
      </c>
      <c r="BU321" s="243" t="s">
        <v>3325</v>
      </c>
      <c r="BV321" s="243" t="s">
        <v>3325</v>
      </c>
      <c r="BW321" s="243" t="s">
        <v>3325</v>
      </c>
      <c r="BX321" s="243" t="s">
        <v>3325</v>
      </c>
      <c r="BY321" s="243"/>
      <c r="BZ321" s="243"/>
      <c r="CA321" s="243"/>
      <c r="CB321" s="243"/>
      <c r="CC321" s="243"/>
      <c r="CD321" s="243"/>
      <c r="CE321" s="243"/>
      <c r="CF321" s="245" t="s">
        <v>3445</v>
      </c>
      <c r="CG321" s="246"/>
      <c r="CH321" s="242"/>
      <c r="CI321" s="35"/>
      <c r="CJ321" s="35"/>
      <c r="CK321" s="35"/>
      <c r="CL321" s="35"/>
      <c r="CM321" s="35"/>
    </row>
    <row r="322" customFormat="1" customHeight="1" spans="1:91">
      <c r="A322" s="3">
        <f t="shared" ref="A322:A385" si="71">IF(B322="","",ROW()-1)</f>
        <v>321</v>
      </c>
      <c r="B322" s="483" t="str">
        <f t="shared" ref="B322:B385" si="72">IF(AB322="","",AB322)</f>
        <v>410928198008211557</v>
      </c>
      <c r="C322" s="5" t="s">
        <v>3311</v>
      </c>
      <c r="D322" s="230" t="s">
        <v>3392</v>
      </c>
      <c r="E322" s="230" t="s">
        <v>4613</v>
      </c>
      <c r="F322" s="230" t="s">
        <v>4614</v>
      </c>
      <c r="G322" s="198"/>
      <c r="H322" s="198"/>
      <c r="I322" s="198">
        <f t="shared" ref="I322:I385" si="73">G322+H322</f>
        <v>0</v>
      </c>
      <c r="J322" s="230" t="s">
        <v>782</v>
      </c>
      <c r="K322" s="230" t="s">
        <v>4396</v>
      </c>
      <c r="L322" s="6"/>
      <c r="M322" s="230"/>
      <c r="N322" s="230"/>
      <c r="O322" s="230"/>
      <c r="P322" s="230"/>
      <c r="Q322" s="230"/>
      <c r="R322" s="231" t="s">
        <v>312</v>
      </c>
      <c r="S322" s="230"/>
      <c r="T322" s="3" t="s">
        <v>3314</v>
      </c>
      <c r="U322" s="232">
        <v>45118</v>
      </c>
      <c r="V322" s="233">
        <f ca="1">IF(U322="","",ROUND(YEARFRAC(U322,TODAY(),1),1))</f>
        <v>3</v>
      </c>
      <c r="W322" s="248" t="s">
        <v>3336</v>
      </c>
      <c r="X322" s="234" t="str">
        <f>IF(MOD(RIGHT(LEFT(AB322,17)),2),"男","女")</f>
        <v>男</v>
      </c>
      <c r="Y322" s="3" t="s">
        <v>3316</v>
      </c>
      <c r="Z322" s="4" t="str">
        <f>MID(AB322,7,4)&amp;"-"&amp;MID(AB322,11,2)&amp;"-"&amp;MID(AB322,13,2)</f>
        <v>1980-08-21</v>
      </c>
      <c r="AA322" s="4" t="s">
        <v>4615</v>
      </c>
      <c r="AB322" s="477" t="s">
        <v>4616</v>
      </c>
      <c r="AC322" s="4" t="s">
        <v>4617</v>
      </c>
      <c r="AD322" s="247">
        <v>46889</v>
      </c>
      <c r="AE322" s="234">
        <f ca="1">YEAR(TODAY())-MID(AB322,7,4)</f>
        <v>46</v>
      </c>
      <c r="AF322" s="3" t="s">
        <v>3389</v>
      </c>
      <c r="AG322" s="3" t="s">
        <v>3381</v>
      </c>
      <c r="AH322" s="3">
        <v>185</v>
      </c>
      <c r="AI322" s="230"/>
      <c r="AJ322" s="3"/>
      <c r="AK322" s="230">
        <v>15647789779</v>
      </c>
      <c r="AL322" s="230">
        <v>15647784362</v>
      </c>
      <c r="AM322" s="236" t="s">
        <v>3518</v>
      </c>
      <c r="AN322" s="237"/>
      <c r="AO322" s="236"/>
      <c r="AP322" s="236"/>
      <c r="AQ322" s="238"/>
      <c r="AR322" s="238"/>
      <c r="AS322" s="238"/>
      <c r="AT322" s="238"/>
      <c r="AU322" s="239"/>
      <c r="AV322" s="240">
        <v>45118</v>
      </c>
      <c r="AW322" s="240">
        <v>46295</v>
      </c>
      <c r="AX322" s="241" t="s">
        <v>3324</v>
      </c>
      <c r="AY322" s="241" t="s">
        <v>3311</v>
      </c>
      <c r="AZ322" s="232">
        <v>45118</v>
      </c>
      <c r="BA322" s="232">
        <v>45301</v>
      </c>
      <c r="BB322" s="241">
        <v>2</v>
      </c>
      <c r="BC322" s="241" t="s">
        <v>3325</v>
      </c>
      <c r="BD322" s="241" t="s">
        <v>3325</v>
      </c>
      <c r="BE322" s="241" t="s">
        <v>3325</v>
      </c>
      <c r="BF322" s="241" t="s">
        <v>3325</v>
      </c>
      <c r="BG322" s="241">
        <v>0</v>
      </c>
      <c r="BH322" s="241">
        <v>0</v>
      </c>
      <c r="BI322" s="241"/>
      <c r="BJ322" s="242"/>
      <c r="BK322" s="243" t="s">
        <v>3325</v>
      </c>
      <c r="BL322" s="243"/>
      <c r="BM322" s="243"/>
      <c r="BN322" s="243"/>
      <c r="BO322" s="243"/>
      <c r="BP322" s="243"/>
      <c r="BQ322" s="242"/>
      <c r="BR322" s="244" t="s">
        <v>4112</v>
      </c>
      <c r="BS322" s="243" t="s">
        <v>3325</v>
      </c>
      <c r="BT322" s="243" t="s">
        <v>3325</v>
      </c>
      <c r="BU322" s="243" t="s">
        <v>3325</v>
      </c>
      <c r="BV322" s="243" t="s">
        <v>3325</v>
      </c>
      <c r="BW322" s="243" t="s">
        <v>3325</v>
      </c>
      <c r="BX322" s="243" t="s">
        <v>3325</v>
      </c>
      <c r="BY322" s="243" t="s">
        <v>3325</v>
      </c>
      <c r="BZ322" s="243"/>
      <c r="CA322" s="243"/>
      <c r="CB322" s="243"/>
      <c r="CC322" s="243"/>
      <c r="CD322" s="243"/>
      <c r="CE322" s="243"/>
      <c r="CF322" s="245" t="s">
        <v>3445</v>
      </c>
      <c r="CG322" s="246"/>
      <c r="CH322" s="242"/>
      <c r="CI322" s="35"/>
      <c r="CJ322" s="35"/>
      <c r="CK322" s="35"/>
      <c r="CL322" s="35"/>
      <c r="CM322" s="35"/>
    </row>
    <row r="323" customFormat="1" customHeight="1" spans="1:91">
      <c r="A323" s="3">
        <f t="shared" si="71"/>
        <v>322</v>
      </c>
      <c r="B323" s="483" t="str">
        <f t="shared" si="72"/>
        <v>61273119980717321X</v>
      </c>
      <c r="C323" s="5" t="s">
        <v>3311</v>
      </c>
      <c r="D323" s="230" t="s">
        <v>3392</v>
      </c>
      <c r="E323" s="230" t="s">
        <v>4618</v>
      </c>
      <c r="F323" s="230" t="s">
        <v>1193</v>
      </c>
      <c r="G323" s="198"/>
      <c r="H323" s="198"/>
      <c r="I323" s="198">
        <f t="shared" si="73"/>
        <v>0</v>
      </c>
      <c r="J323" s="230" t="s">
        <v>782</v>
      </c>
      <c r="K323" s="230" t="s">
        <v>4396</v>
      </c>
      <c r="L323" s="6"/>
      <c r="M323" s="230"/>
      <c r="N323" s="230"/>
      <c r="O323" s="230"/>
      <c r="P323" s="230"/>
      <c r="Q323" s="230"/>
      <c r="R323" s="231" t="s">
        <v>312</v>
      </c>
      <c r="S323" s="230"/>
      <c r="T323" s="3" t="s">
        <v>3314</v>
      </c>
      <c r="U323" s="232">
        <v>45118</v>
      </c>
      <c r="V323" s="233">
        <f ca="1">IF(U323="","",ROUND(YEARFRAC(U323,TODAY(),1),1))</f>
        <v>3</v>
      </c>
      <c r="W323" s="248" t="s">
        <v>3336</v>
      </c>
      <c r="X323" s="234" t="str">
        <f>IF(MOD(RIGHT(LEFT(AB323,17)),2),"男","女")</f>
        <v>男</v>
      </c>
      <c r="Y323" s="3" t="s">
        <v>3316</v>
      </c>
      <c r="Z323" s="4" t="str">
        <f>MID(AB323,7,4)&amp;"-"&amp;MID(AB323,11,2)&amp;"-"&amp;MID(AB323,13,2)</f>
        <v>1998-07-17</v>
      </c>
      <c r="AA323" s="4" t="s">
        <v>4619</v>
      </c>
      <c r="AB323" s="477" t="s">
        <v>1194</v>
      </c>
      <c r="AC323" s="4" t="s">
        <v>4620</v>
      </c>
      <c r="AD323" s="247">
        <v>47290</v>
      </c>
      <c r="AE323" s="234">
        <f ca="1">YEAR(TODAY())-MID(AB323,7,4)</f>
        <v>28</v>
      </c>
      <c r="AF323" s="3" t="s">
        <v>3389</v>
      </c>
      <c r="AG323" s="3" t="s">
        <v>3480</v>
      </c>
      <c r="AH323" s="3">
        <v>180</v>
      </c>
      <c r="AI323" s="230"/>
      <c r="AJ323" s="3"/>
      <c r="AK323" s="230">
        <v>13098259946</v>
      </c>
      <c r="AL323" s="230">
        <v>15291220415</v>
      </c>
      <c r="AM323" s="236" t="s">
        <v>3488</v>
      </c>
      <c r="AN323" s="237"/>
      <c r="AO323" s="236"/>
      <c r="AP323" s="236"/>
      <c r="AQ323" s="238"/>
      <c r="AR323" s="238"/>
      <c r="AS323" s="238"/>
      <c r="AT323" s="238"/>
      <c r="AU323" s="239"/>
      <c r="AV323" s="240">
        <v>45118</v>
      </c>
      <c r="AW323" s="240">
        <v>46295</v>
      </c>
      <c r="AX323" s="241" t="s">
        <v>3324</v>
      </c>
      <c r="AY323" s="241" t="s">
        <v>3311</v>
      </c>
      <c r="AZ323" s="232">
        <v>45118</v>
      </c>
      <c r="BA323" s="232">
        <v>45301</v>
      </c>
      <c r="BB323" s="241">
        <v>2</v>
      </c>
      <c r="BC323" s="241" t="s">
        <v>3325</v>
      </c>
      <c r="BD323" s="241" t="s">
        <v>3325</v>
      </c>
      <c r="BE323" s="241" t="s">
        <v>3325</v>
      </c>
      <c r="BF323" s="241" t="s">
        <v>3325</v>
      </c>
      <c r="BG323" s="241">
        <v>0</v>
      </c>
      <c r="BH323" s="241">
        <v>0</v>
      </c>
      <c r="BI323" s="241"/>
      <c r="BJ323" s="242"/>
      <c r="BK323" s="243" t="s">
        <v>3325</v>
      </c>
      <c r="BL323" s="243"/>
      <c r="BM323" s="243"/>
      <c r="BN323" s="243"/>
      <c r="BO323" s="243"/>
      <c r="BP323" s="243"/>
      <c r="BQ323" s="242"/>
      <c r="BR323" s="244" t="s">
        <v>4112</v>
      </c>
      <c r="BS323" s="243" t="s">
        <v>3325</v>
      </c>
      <c r="BT323" s="243" t="s">
        <v>3325</v>
      </c>
      <c r="BU323" s="243" t="s">
        <v>3325</v>
      </c>
      <c r="BV323" s="243" t="s">
        <v>3325</v>
      </c>
      <c r="BW323" s="243" t="s">
        <v>3325</v>
      </c>
      <c r="BX323" s="243" t="s">
        <v>3325</v>
      </c>
      <c r="BY323" s="243" t="s">
        <v>3325</v>
      </c>
      <c r="BZ323" s="243"/>
      <c r="CA323" s="243"/>
      <c r="CB323" s="243"/>
      <c r="CC323" s="243"/>
      <c r="CD323" s="243"/>
      <c r="CE323" s="243"/>
      <c r="CF323" s="245" t="s">
        <v>3445</v>
      </c>
      <c r="CG323" s="246"/>
      <c r="CH323" s="242"/>
      <c r="CI323" s="35"/>
      <c r="CJ323" s="35"/>
      <c r="CK323" s="35"/>
      <c r="CL323" s="35"/>
      <c r="CM323" s="35"/>
    </row>
    <row r="324" customFormat="1" customHeight="1" spans="1:91">
      <c r="A324" s="3">
        <f t="shared" si="71"/>
        <v>323</v>
      </c>
      <c r="B324" s="483" t="str">
        <f t="shared" si="72"/>
        <v>150403197604132019</v>
      </c>
      <c r="C324" s="4" t="s">
        <v>3311</v>
      </c>
      <c r="D324" s="230" t="s">
        <v>3392</v>
      </c>
      <c r="E324" s="230" t="s">
        <v>4621</v>
      </c>
      <c r="F324" s="230" t="s">
        <v>4622</v>
      </c>
      <c r="G324" s="198"/>
      <c r="H324" s="198"/>
      <c r="I324" s="198">
        <f t="shared" si="73"/>
        <v>0</v>
      </c>
      <c r="J324" s="4" t="s">
        <v>782</v>
      </c>
      <c r="K324" s="4" t="s">
        <v>4245</v>
      </c>
      <c r="L324" s="6"/>
      <c r="M324" s="4"/>
      <c r="N324" s="4"/>
      <c r="O324" s="4"/>
      <c r="P324" s="4"/>
      <c r="Q324" s="4"/>
      <c r="R324" s="231" t="s">
        <v>312</v>
      </c>
      <c r="S324" s="3"/>
      <c r="T324" s="3" t="s">
        <v>3314</v>
      </c>
      <c r="U324" s="232">
        <v>45098</v>
      </c>
      <c r="V324" s="233">
        <v>0</v>
      </c>
      <c r="W324" s="248" t="s">
        <v>3336</v>
      </c>
      <c r="X324" s="234" t="s">
        <v>3559</v>
      </c>
      <c r="Y324" s="3" t="s">
        <v>3316</v>
      </c>
      <c r="Z324" s="232" t="s">
        <v>4623</v>
      </c>
      <c r="AA324" s="235" t="s">
        <v>4624</v>
      </c>
      <c r="AB324" s="476" t="s">
        <v>4625</v>
      </c>
      <c r="AC324" s="4" t="s">
        <v>3902</v>
      </c>
      <c r="AD324" s="247">
        <v>46166</v>
      </c>
      <c r="AE324" s="234">
        <v>47</v>
      </c>
      <c r="AF324" s="3" t="s">
        <v>3389</v>
      </c>
      <c r="AG324" s="3" t="s">
        <v>3381</v>
      </c>
      <c r="AH324" s="3">
        <v>160</v>
      </c>
      <c r="AI324" s="230"/>
      <c r="AJ324" s="3" t="s">
        <v>3383</v>
      </c>
      <c r="AK324" s="230">
        <v>13154859366</v>
      </c>
      <c r="AL324" s="230">
        <v>13694765310</v>
      </c>
      <c r="AM324" s="236" t="s">
        <v>3518</v>
      </c>
      <c r="AN324" s="237" t="s">
        <v>3659</v>
      </c>
      <c r="AO324" s="236" t="s">
        <v>4626</v>
      </c>
      <c r="AP324" s="236"/>
      <c r="AQ324" s="238"/>
      <c r="AR324" s="238"/>
      <c r="AS324" s="238"/>
      <c r="AT324" s="238"/>
      <c r="AU324" s="239"/>
      <c r="AV324" s="240">
        <v>45098</v>
      </c>
      <c r="AW324" s="240">
        <v>45158</v>
      </c>
      <c r="AX324" s="241" t="s">
        <v>3324</v>
      </c>
      <c r="AY324" s="241" t="s">
        <v>3311</v>
      </c>
      <c r="AZ324" s="232">
        <v>45098</v>
      </c>
      <c r="BA324" s="232">
        <v>45473</v>
      </c>
      <c r="BB324" s="241">
        <v>2</v>
      </c>
      <c r="BC324" s="241" t="s">
        <v>3325</v>
      </c>
      <c r="BD324" s="241" t="s">
        <v>3325</v>
      </c>
      <c r="BE324" s="241" t="s">
        <v>3325</v>
      </c>
      <c r="BF324" s="241" t="s">
        <v>3325</v>
      </c>
      <c r="BG324" s="241">
        <v>0</v>
      </c>
      <c r="BH324" s="241">
        <v>0</v>
      </c>
      <c r="BI324" s="241"/>
      <c r="BJ324" s="242"/>
      <c r="BK324" s="243" t="s">
        <v>3325</v>
      </c>
      <c r="BL324" s="243"/>
      <c r="BM324" s="243"/>
      <c r="BN324" s="243"/>
      <c r="BO324" s="243"/>
      <c r="BP324" s="243"/>
      <c r="BQ324" s="242"/>
      <c r="BR324" s="244" t="s">
        <v>3749</v>
      </c>
      <c r="BS324" s="243" t="s">
        <v>3325</v>
      </c>
      <c r="BT324" s="243" t="s">
        <v>3325</v>
      </c>
      <c r="BU324" s="243" t="s">
        <v>3325</v>
      </c>
      <c r="BV324" s="243" t="s">
        <v>3325</v>
      </c>
      <c r="BW324" s="243" t="s">
        <v>3325</v>
      </c>
      <c r="BX324" s="243" t="s">
        <v>3325</v>
      </c>
      <c r="BY324" s="243"/>
      <c r="BZ324" s="243" t="s">
        <v>3325</v>
      </c>
      <c r="CA324" s="243"/>
      <c r="CB324" s="243"/>
      <c r="CC324" s="243"/>
      <c r="CD324" s="243"/>
      <c r="CE324" s="243"/>
      <c r="CF324" s="245" t="s">
        <v>3445</v>
      </c>
      <c r="CG324" s="246"/>
      <c r="CH324" s="242"/>
      <c r="CI324" s="35"/>
      <c r="CJ324" s="35"/>
      <c r="CK324" s="35"/>
      <c r="CL324" s="35"/>
      <c r="CM324" s="35"/>
    </row>
    <row r="325" s="157" customFormat="1" customHeight="1" spans="1:91">
      <c r="A325" s="198">
        <f t="shared" si="71"/>
        <v>324</v>
      </c>
      <c r="B325" s="198" t="str">
        <f t="shared" si="72"/>
        <v>362321198502011059</v>
      </c>
      <c r="C325" s="198" t="s">
        <v>3311</v>
      </c>
      <c r="D325" s="198" t="s">
        <v>3392</v>
      </c>
      <c r="E325" s="198" t="s">
        <v>998</v>
      </c>
      <c r="F325" s="198" t="s">
        <v>135</v>
      </c>
      <c r="G325" s="198">
        <v>2939.22</v>
      </c>
      <c r="H325" s="198">
        <v>0</v>
      </c>
      <c r="I325" s="198">
        <f t="shared" si="73"/>
        <v>2939.22</v>
      </c>
      <c r="J325" s="199" t="s">
        <v>107</v>
      </c>
      <c r="K325" s="199" t="s">
        <v>4627</v>
      </c>
      <c r="L325" s="6"/>
      <c r="M325" s="199" t="s">
        <v>3335</v>
      </c>
      <c r="N325" s="199"/>
      <c r="O325" s="199"/>
      <c r="P325" s="199"/>
      <c r="Q325" s="199"/>
      <c r="R325" s="200" t="s">
        <v>251</v>
      </c>
      <c r="S325" s="198" t="s">
        <v>155</v>
      </c>
      <c r="T325" s="198" t="s">
        <v>3314</v>
      </c>
      <c r="U325" s="201">
        <v>41068</v>
      </c>
      <c r="V325" s="202">
        <f ca="1" t="shared" ref="V325:V388" si="74">IF(U325="","",ROUND(YEARFRAC(U325,TODAY(),1),1))</f>
        <v>14.1</v>
      </c>
      <c r="W325" s="198" t="s">
        <v>3336</v>
      </c>
      <c r="X325" s="198" t="str">
        <f t="shared" ref="X325:X388" si="75">IF(MOD(RIGHT(LEFT(AB325,17)),2),"男","女")</f>
        <v>男</v>
      </c>
      <c r="Y325" s="198" t="s">
        <v>3316</v>
      </c>
      <c r="Z325" s="201" t="str">
        <f t="shared" ref="Z325:Z388" si="76">MID(AB325,7,4)&amp;"-"&amp;MID(AB325,11,2)&amp;"-"&amp;MID(AB325,13,2)</f>
        <v>1985-02-01</v>
      </c>
      <c r="AA325" s="204" t="s">
        <v>4628</v>
      </c>
      <c r="AB325" s="198" t="s">
        <v>1196</v>
      </c>
      <c r="AC325" s="199" t="s">
        <v>3822</v>
      </c>
      <c r="AD325" s="205">
        <v>50498</v>
      </c>
      <c r="AE325" s="198">
        <f ca="1" t="shared" ref="AE325:AE388" si="77">YEAR(TODAY())-MID(AB325,7,4)</f>
        <v>41</v>
      </c>
      <c r="AF325" s="198" t="s">
        <v>3389</v>
      </c>
      <c r="AG325" s="198" t="s">
        <v>3381</v>
      </c>
      <c r="AH325" s="198">
        <v>170</v>
      </c>
      <c r="AI325" s="198" t="s">
        <v>3382</v>
      </c>
      <c r="AJ325" s="198" t="s">
        <v>253</v>
      </c>
      <c r="AK325" s="198">
        <v>15704890929</v>
      </c>
      <c r="AL325" s="198">
        <v>18710373125</v>
      </c>
      <c r="AM325" s="199" t="s">
        <v>3368</v>
      </c>
      <c r="AN325" s="206">
        <v>43466</v>
      </c>
      <c r="AO325" s="199" t="s">
        <v>4629</v>
      </c>
      <c r="AP325" s="199" t="s">
        <v>3432</v>
      </c>
      <c r="AQ325" s="207" t="s">
        <v>4630</v>
      </c>
      <c r="AR325" s="207" t="s">
        <v>4631</v>
      </c>
      <c r="AS325" s="207"/>
      <c r="AT325" s="207"/>
      <c r="AU325" s="208"/>
      <c r="AV325" s="209">
        <v>41068</v>
      </c>
      <c r="AW325" s="209">
        <v>41129</v>
      </c>
      <c r="AX325" s="210" t="s">
        <v>3324</v>
      </c>
      <c r="AY325" s="210" t="s">
        <v>3311</v>
      </c>
      <c r="AZ325" s="201">
        <v>44470</v>
      </c>
      <c r="BA325" s="201">
        <v>45199</v>
      </c>
      <c r="BB325" s="210">
        <v>2</v>
      </c>
      <c r="BC325" s="210" t="s">
        <v>3325</v>
      </c>
      <c r="BD325" s="210" t="s">
        <v>3325</v>
      </c>
      <c r="BE325" s="210" t="s">
        <v>3325</v>
      </c>
      <c r="BF325" s="210" t="s">
        <v>3325</v>
      </c>
      <c r="BG325" s="210">
        <v>3</v>
      </c>
      <c r="BH325" s="210">
        <v>5</v>
      </c>
      <c r="BI325" s="210"/>
      <c r="BJ325" s="211"/>
      <c r="BK325" s="212"/>
      <c r="BL325" s="212"/>
      <c r="BM325" s="212" t="s">
        <v>3325</v>
      </c>
      <c r="BN325" s="212"/>
      <c r="BO325" s="212"/>
      <c r="BP325" s="212"/>
      <c r="BQ325" s="211"/>
      <c r="BR325" s="213" t="s">
        <v>3460</v>
      </c>
      <c r="BS325" s="212" t="s">
        <v>3325</v>
      </c>
      <c r="BT325" s="212" t="s">
        <v>3325</v>
      </c>
      <c r="BU325" s="212"/>
      <c r="BV325" s="212"/>
      <c r="BW325" s="212"/>
      <c r="BX325" s="212"/>
      <c r="BY325" s="212"/>
      <c r="BZ325" s="212" t="s">
        <v>3325</v>
      </c>
      <c r="CA325" s="212"/>
      <c r="CB325" s="212" t="s">
        <v>3325</v>
      </c>
      <c r="CC325" s="212" t="s">
        <v>3325</v>
      </c>
      <c r="CD325" s="212"/>
      <c r="CE325" s="212"/>
      <c r="CF325" s="214"/>
      <c r="CG325" s="215" t="s">
        <v>4632</v>
      </c>
      <c r="CH325" s="211"/>
      <c r="CI325" s="213"/>
      <c r="CJ325" s="213"/>
      <c r="CK325" s="213"/>
      <c r="CL325" s="213"/>
      <c r="CM325" s="213"/>
    </row>
    <row r="326" s="157" customFormat="1" customHeight="1" spans="1:91">
      <c r="A326" s="198">
        <f t="shared" si="71"/>
        <v>325</v>
      </c>
      <c r="B326" s="198" t="str">
        <f t="shared" si="72"/>
        <v>211226197511263811</v>
      </c>
      <c r="C326" s="198" t="s">
        <v>3311</v>
      </c>
      <c r="D326" s="198" t="s">
        <v>3392</v>
      </c>
      <c r="E326" s="198" t="s">
        <v>1001</v>
      </c>
      <c r="F326" s="198" t="s">
        <v>100</v>
      </c>
      <c r="G326" s="198">
        <v>2400</v>
      </c>
      <c r="H326" s="198">
        <v>0</v>
      </c>
      <c r="I326" s="198">
        <f t="shared" si="73"/>
        <v>2400</v>
      </c>
      <c r="J326" s="199" t="s">
        <v>107</v>
      </c>
      <c r="K326" s="199" t="s">
        <v>3454</v>
      </c>
      <c r="L326" s="6"/>
      <c r="M326" s="199" t="s">
        <v>3335</v>
      </c>
      <c r="N326" s="199"/>
      <c r="O326" s="199"/>
      <c r="P326" s="199"/>
      <c r="Q326" s="199"/>
      <c r="R326" s="200" t="s">
        <v>298</v>
      </c>
      <c r="S326" s="198" t="s">
        <v>178</v>
      </c>
      <c r="T326" s="198" t="s">
        <v>3314</v>
      </c>
      <c r="U326" s="201">
        <v>40672</v>
      </c>
      <c r="V326" s="202">
        <f ca="1" t="shared" si="74"/>
        <v>15.2</v>
      </c>
      <c r="W326" s="198" t="s">
        <v>3315</v>
      </c>
      <c r="X326" s="198" t="str">
        <f t="shared" si="75"/>
        <v>男</v>
      </c>
      <c r="Y326" s="198" t="s">
        <v>3316</v>
      </c>
      <c r="Z326" s="201" t="str">
        <f t="shared" si="76"/>
        <v>1975-11-26</v>
      </c>
      <c r="AA326" s="204" t="s">
        <v>4633</v>
      </c>
      <c r="AB326" s="198" t="s">
        <v>1198</v>
      </c>
      <c r="AC326" s="199" t="s">
        <v>3581</v>
      </c>
      <c r="AD326" s="205">
        <v>46644</v>
      </c>
      <c r="AE326" s="198">
        <f ca="1" t="shared" si="77"/>
        <v>51</v>
      </c>
      <c r="AF326" s="198" t="s">
        <v>3389</v>
      </c>
      <c r="AG326" s="198" t="s">
        <v>3381</v>
      </c>
      <c r="AH326" s="198">
        <v>170</v>
      </c>
      <c r="AI326" s="198" t="s">
        <v>3528</v>
      </c>
      <c r="AJ326" s="198" t="s">
        <v>3438</v>
      </c>
      <c r="AK326" s="198">
        <v>18947095108</v>
      </c>
      <c r="AL326" s="198">
        <v>15354930880</v>
      </c>
      <c r="AM326" s="199" t="s">
        <v>3403</v>
      </c>
      <c r="AN326" s="206">
        <v>41821</v>
      </c>
      <c r="AO326" s="199" t="s">
        <v>3481</v>
      </c>
      <c r="AP326" s="199" t="s">
        <v>3405</v>
      </c>
      <c r="AQ326" s="207" t="s">
        <v>4634</v>
      </c>
      <c r="AR326" s="207"/>
      <c r="AS326" s="207"/>
      <c r="AT326" s="207"/>
      <c r="AU326" s="208"/>
      <c r="AV326" s="209">
        <v>40672</v>
      </c>
      <c r="AW326" s="209">
        <v>40733</v>
      </c>
      <c r="AX326" s="210" t="s">
        <v>3324</v>
      </c>
      <c r="AY326" s="210" t="s">
        <v>3311</v>
      </c>
      <c r="AZ326" s="201">
        <v>41402</v>
      </c>
      <c r="BA326" s="201" t="s">
        <v>3315</v>
      </c>
      <c r="BB326" s="210">
        <v>2</v>
      </c>
      <c r="BC326" s="210" t="s">
        <v>3325</v>
      </c>
      <c r="BD326" s="210" t="s">
        <v>3325</v>
      </c>
      <c r="BE326" s="210" t="s">
        <v>3325</v>
      </c>
      <c r="BF326" s="210" t="s">
        <v>3326</v>
      </c>
      <c r="BG326" s="210">
        <v>1</v>
      </c>
      <c r="BH326" s="210">
        <v>1</v>
      </c>
      <c r="BI326" s="210"/>
      <c r="BJ326" s="211"/>
      <c r="BK326" s="212"/>
      <c r="BL326" s="212" t="s">
        <v>3325</v>
      </c>
      <c r="BM326" s="212"/>
      <c r="BN326" s="212" t="s">
        <v>3325</v>
      </c>
      <c r="BO326" s="212"/>
      <c r="BP326" s="212"/>
      <c r="BQ326" s="211"/>
      <c r="BR326" s="213" t="s">
        <v>3327</v>
      </c>
      <c r="BS326" s="212" t="s">
        <v>3325</v>
      </c>
      <c r="BT326" s="212"/>
      <c r="BU326" s="212"/>
      <c r="BV326" s="212"/>
      <c r="BW326" s="212"/>
      <c r="BX326" s="212"/>
      <c r="BY326" s="212"/>
      <c r="BZ326" s="212"/>
      <c r="CA326" s="212"/>
      <c r="CB326" s="212" t="s">
        <v>3325</v>
      </c>
      <c r="CC326" s="212" t="s">
        <v>3325</v>
      </c>
      <c r="CD326" s="212"/>
      <c r="CE326" s="212"/>
      <c r="CF326" s="214"/>
      <c r="CG326" s="215"/>
      <c r="CH326" s="211"/>
      <c r="CI326" s="213"/>
      <c r="CJ326" s="213"/>
      <c r="CK326" s="213"/>
      <c r="CL326" s="213"/>
      <c r="CM326" s="213"/>
    </row>
    <row r="327" s="157" customFormat="1" customHeight="1" spans="1:91">
      <c r="A327" s="198">
        <f t="shared" si="71"/>
        <v>326</v>
      </c>
      <c r="B327" s="198" t="str">
        <f t="shared" si="72"/>
        <v>130522199008162414</v>
      </c>
      <c r="C327" s="198" t="s">
        <v>3311</v>
      </c>
      <c r="D327" s="198" t="s">
        <v>3392</v>
      </c>
      <c r="E327" s="198" t="s">
        <v>1057</v>
      </c>
      <c r="F327" s="198" t="s">
        <v>191</v>
      </c>
      <c r="G327" s="198">
        <v>557.65</v>
      </c>
      <c r="H327" s="198">
        <v>0</v>
      </c>
      <c r="I327" s="198">
        <f t="shared" si="73"/>
        <v>557.65</v>
      </c>
      <c r="J327" s="199" t="s">
        <v>107</v>
      </c>
      <c r="K327" s="199" t="s">
        <v>3454</v>
      </c>
      <c r="L327" s="6"/>
      <c r="M327" s="199" t="s">
        <v>3335</v>
      </c>
      <c r="N327" s="199"/>
      <c r="O327" s="199"/>
      <c r="P327" s="199"/>
      <c r="Q327" s="199"/>
      <c r="R327" s="200" t="s">
        <v>298</v>
      </c>
      <c r="S327" s="198" t="s">
        <v>178</v>
      </c>
      <c r="T327" s="198" t="s">
        <v>3314</v>
      </c>
      <c r="U327" s="201">
        <v>41338</v>
      </c>
      <c r="V327" s="202">
        <f ca="1" t="shared" si="74"/>
        <v>13.3</v>
      </c>
      <c r="W327" s="198" t="s">
        <v>3336</v>
      </c>
      <c r="X327" s="198" t="str">
        <f t="shared" si="75"/>
        <v>男</v>
      </c>
      <c r="Y327" s="198" t="s">
        <v>3316</v>
      </c>
      <c r="Z327" s="201" t="str">
        <f t="shared" si="76"/>
        <v>1990-08-16</v>
      </c>
      <c r="AA327" s="204" t="s">
        <v>4635</v>
      </c>
      <c r="AB327" s="198" t="s">
        <v>1200</v>
      </c>
      <c r="AC327" s="199" t="s">
        <v>4636</v>
      </c>
      <c r="AD327" s="205">
        <v>50233</v>
      </c>
      <c r="AE327" s="198">
        <f ca="1" t="shared" si="77"/>
        <v>36</v>
      </c>
      <c r="AF327" s="198" t="s">
        <v>3389</v>
      </c>
      <c r="AG327" s="198" t="s">
        <v>3381</v>
      </c>
      <c r="AH327" s="198">
        <v>173</v>
      </c>
      <c r="AI327" s="198" t="s">
        <v>253</v>
      </c>
      <c r="AJ327" s="198" t="s">
        <v>3438</v>
      </c>
      <c r="AK327" s="198">
        <v>18604870828</v>
      </c>
      <c r="AL327" s="198">
        <v>15227727298</v>
      </c>
      <c r="AM327" s="199" t="s">
        <v>3368</v>
      </c>
      <c r="AN327" s="206">
        <v>39264</v>
      </c>
      <c r="AO327" s="199" t="s">
        <v>4637</v>
      </c>
      <c r="AP327" s="199" t="s">
        <v>4638</v>
      </c>
      <c r="AQ327" s="207"/>
      <c r="AR327" s="207" t="s">
        <v>4639</v>
      </c>
      <c r="AS327" s="207"/>
      <c r="AT327" s="207"/>
      <c r="AU327" s="208"/>
      <c r="AV327" s="209">
        <v>41339</v>
      </c>
      <c r="AW327" s="209">
        <v>41400</v>
      </c>
      <c r="AX327" s="210" t="s">
        <v>3324</v>
      </c>
      <c r="AY327" s="210" t="s">
        <v>3311</v>
      </c>
      <c r="AZ327" s="201">
        <v>44743</v>
      </c>
      <c r="BA327" s="201">
        <v>45838</v>
      </c>
      <c r="BB327" s="210">
        <v>2</v>
      </c>
      <c r="BC327" s="210" t="s">
        <v>3325</v>
      </c>
      <c r="BD327" s="210" t="s">
        <v>3325</v>
      </c>
      <c r="BE327" s="210" t="s">
        <v>3325</v>
      </c>
      <c r="BF327" s="210" t="s">
        <v>3325</v>
      </c>
      <c r="BG327" s="210">
        <v>2</v>
      </c>
      <c r="BH327" s="210">
        <v>4</v>
      </c>
      <c r="BI327" s="210"/>
      <c r="BJ327" s="211"/>
      <c r="BK327" s="212" t="s">
        <v>3325</v>
      </c>
      <c r="BL327" s="212"/>
      <c r="BM327" s="212"/>
      <c r="BN327" s="212" t="s">
        <v>3325</v>
      </c>
      <c r="BO327" s="212"/>
      <c r="BP327" s="212"/>
      <c r="BQ327" s="211"/>
      <c r="BR327" s="213" t="s">
        <v>3406</v>
      </c>
      <c r="BS327" s="212" t="s">
        <v>3325</v>
      </c>
      <c r="BT327" s="212" t="s">
        <v>3325</v>
      </c>
      <c r="BU327" s="212" t="s">
        <v>3325</v>
      </c>
      <c r="BV327" s="212"/>
      <c r="BW327" s="212"/>
      <c r="BX327" s="212"/>
      <c r="BY327" s="212"/>
      <c r="BZ327" s="212"/>
      <c r="CA327" s="212"/>
      <c r="CB327" s="212"/>
      <c r="CC327" s="212" t="s">
        <v>3325</v>
      </c>
      <c r="CD327" s="212"/>
      <c r="CE327" s="212"/>
      <c r="CF327" s="214"/>
      <c r="CG327" s="215"/>
      <c r="CH327" s="211"/>
      <c r="CI327" s="213"/>
      <c r="CJ327" s="213"/>
      <c r="CK327" s="213"/>
      <c r="CL327" s="213"/>
      <c r="CM327" s="213"/>
    </row>
    <row r="328" s="157" customFormat="1" customHeight="1" spans="1:91">
      <c r="A328" s="198">
        <f t="shared" si="71"/>
        <v>327</v>
      </c>
      <c r="B328" s="198" t="str">
        <f t="shared" si="72"/>
        <v>232601198808080817</v>
      </c>
      <c r="C328" s="198" t="s">
        <v>3311</v>
      </c>
      <c r="D328" s="198" t="s">
        <v>3392</v>
      </c>
      <c r="E328" s="198" t="s">
        <v>2292</v>
      </c>
      <c r="F328" s="198" t="s">
        <v>4640</v>
      </c>
      <c r="G328" s="198">
        <v>1922.68</v>
      </c>
      <c r="H328" s="198">
        <v>0</v>
      </c>
      <c r="I328" s="198">
        <f t="shared" si="73"/>
        <v>1922.68</v>
      </c>
      <c r="J328" s="199" t="s">
        <v>107</v>
      </c>
      <c r="K328" s="199" t="s">
        <v>3454</v>
      </c>
      <c r="L328" s="6"/>
      <c r="M328" s="199" t="s">
        <v>3335</v>
      </c>
      <c r="N328" s="199"/>
      <c r="O328" s="199"/>
      <c r="P328" s="199"/>
      <c r="Q328" s="199"/>
      <c r="R328" s="200" t="s">
        <v>298</v>
      </c>
      <c r="S328" s="198" t="s">
        <v>178</v>
      </c>
      <c r="T328" s="198" t="s">
        <v>3314</v>
      </c>
      <c r="U328" s="201">
        <v>43693</v>
      </c>
      <c r="V328" s="202">
        <f ca="1" t="shared" si="74"/>
        <v>6.9</v>
      </c>
      <c r="W328" s="198" t="s">
        <v>3336</v>
      </c>
      <c r="X328" s="198" t="str">
        <f t="shared" si="75"/>
        <v>男</v>
      </c>
      <c r="Y328" s="198" t="s">
        <v>3316</v>
      </c>
      <c r="Z328" s="201" t="str">
        <f t="shared" si="76"/>
        <v>1988-08-08</v>
      </c>
      <c r="AA328" s="204" t="s">
        <v>4641</v>
      </c>
      <c r="AB328" s="198" t="s">
        <v>4642</v>
      </c>
      <c r="AC328" s="199" t="s">
        <v>4643</v>
      </c>
      <c r="AD328" s="205">
        <v>45061</v>
      </c>
      <c r="AE328" s="198">
        <f ca="1" t="shared" si="77"/>
        <v>38</v>
      </c>
      <c r="AF328" s="198" t="s">
        <v>3380</v>
      </c>
      <c r="AG328" s="198" t="s">
        <v>3381</v>
      </c>
      <c r="AH328" s="198">
        <v>180</v>
      </c>
      <c r="AI328" s="198" t="s">
        <v>3382</v>
      </c>
      <c r="AJ328" s="198" t="s">
        <v>3438</v>
      </c>
      <c r="AK328" s="198">
        <v>18304649147</v>
      </c>
      <c r="AL328" s="198">
        <v>18304649147</v>
      </c>
      <c r="AM328" s="199" t="s">
        <v>3318</v>
      </c>
      <c r="AN328" s="206">
        <v>40725</v>
      </c>
      <c r="AO328" s="199" t="s">
        <v>3577</v>
      </c>
      <c r="AP328" s="199" t="s">
        <v>253</v>
      </c>
      <c r="AQ328" s="207" t="s">
        <v>4644</v>
      </c>
      <c r="AR328" s="207"/>
      <c r="AS328" s="207" t="s">
        <v>3459</v>
      </c>
      <c r="AT328" s="207"/>
      <c r="AU328" s="208"/>
      <c r="AV328" s="209">
        <v>43693</v>
      </c>
      <c r="AW328" s="209">
        <v>43753</v>
      </c>
      <c r="AX328" s="210" t="s">
        <v>3324</v>
      </c>
      <c r="AY328" s="210" t="s">
        <v>3311</v>
      </c>
      <c r="AZ328" s="201">
        <v>44835</v>
      </c>
      <c r="BA328" s="201">
        <v>45930</v>
      </c>
      <c r="BB328" s="210">
        <v>2</v>
      </c>
      <c r="BC328" s="210" t="s">
        <v>3325</v>
      </c>
      <c r="BD328" s="210" t="s">
        <v>3325</v>
      </c>
      <c r="BE328" s="210" t="s">
        <v>3325</v>
      </c>
      <c r="BF328" s="210" t="s">
        <v>3325</v>
      </c>
      <c r="BG328" s="210">
        <v>1</v>
      </c>
      <c r="BH328" s="210">
        <v>2</v>
      </c>
      <c r="BI328" s="210"/>
      <c r="BJ328" s="211"/>
      <c r="BK328" s="212"/>
      <c r="BL328" s="212" t="s">
        <v>3325</v>
      </c>
      <c r="BM328" s="212"/>
      <c r="BN328" s="212" t="s">
        <v>3325</v>
      </c>
      <c r="BO328" s="212"/>
      <c r="BP328" s="212"/>
      <c r="BQ328" s="211"/>
      <c r="BR328" s="213" t="s">
        <v>3491</v>
      </c>
      <c r="BS328" s="212" t="s">
        <v>3325</v>
      </c>
      <c r="BT328" s="212" t="s">
        <v>3325</v>
      </c>
      <c r="BU328" s="212" t="s">
        <v>3325</v>
      </c>
      <c r="BV328" s="212" t="s">
        <v>3325</v>
      </c>
      <c r="BW328" s="212" t="s">
        <v>3325</v>
      </c>
      <c r="BX328" s="212"/>
      <c r="BY328" s="212" t="s">
        <v>3325</v>
      </c>
      <c r="BZ328" s="212"/>
      <c r="CA328" s="212"/>
      <c r="CB328" s="212"/>
      <c r="CC328" s="212" t="s">
        <v>3325</v>
      </c>
      <c r="CD328" s="212"/>
      <c r="CE328" s="212"/>
      <c r="CF328" s="214" t="s">
        <v>3451</v>
      </c>
      <c r="CG328" s="215"/>
      <c r="CH328" s="211"/>
      <c r="CI328" s="213"/>
      <c r="CJ328" s="213"/>
      <c r="CK328" s="213"/>
      <c r="CL328" s="213"/>
      <c r="CM328" s="213"/>
    </row>
    <row r="329" customFormat="1" customHeight="1" spans="1:91">
      <c r="A329" s="3">
        <f t="shared" si="71"/>
        <v>328</v>
      </c>
      <c r="B329" s="155" t="str">
        <f t="shared" si="72"/>
        <v>152723199601217212</v>
      </c>
      <c r="C329" s="230" t="s">
        <v>3311</v>
      </c>
      <c r="D329" s="230" t="s">
        <v>3392</v>
      </c>
      <c r="E329" s="230" t="s">
        <v>708</v>
      </c>
      <c r="F329" s="230" t="s">
        <v>1202</v>
      </c>
      <c r="G329" s="198">
        <v>0</v>
      </c>
      <c r="H329" s="198">
        <v>0</v>
      </c>
      <c r="I329" s="198">
        <f t="shared" si="73"/>
        <v>0</v>
      </c>
      <c r="J329" s="4" t="s">
        <v>107</v>
      </c>
      <c r="K329" s="4" t="s">
        <v>3476</v>
      </c>
      <c r="L329" s="6"/>
      <c r="M329" s="4"/>
      <c r="N329" s="4"/>
      <c r="O329" s="4"/>
      <c r="P329" s="4"/>
      <c r="Q329" s="4"/>
      <c r="R329" s="231" t="s">
        <v>298</v>
      </c>
      <c r="S329" s="3"/>
      <c r="T329" s="3" t="s">
        <v>3314</v>
      </c>
      <c r="U329" s="232">
        <v>44298</v>
      </c>
      <c r="V329" s="233">
        <f ca="1" t="shared" si="74"/>
        <v>5.2</v>
      </c>
      <c r="W329" s="230" t="s">
        <v>3336</v>
      </c>
      <c r="X329" s="234" t="str">
        <f t="shared" si="75"/>
        <v>男</v>
      </c>
      <c r="Y329" s="3" t="s">
        <v>3316</v>
      </c>
      <c r="Z329" s="232" t="str">
        <f t="shared" si="76"/>
        <v>1996-01-21</v>
      </c>
      <c r="AA329" s="235" t="s">
        <v>4645</v>
      </c>
      <c r="AB329" s="3" t="s">
        <v>1203</v>
      </c>
      <c r="AC329" s="4" t="s">
        <v>3456</v>
      </c>
      <c r="AD329" s="247">
        <v>46225</v>
      </c>
      <c r="AE329" s="234">
        <f ca="1" t="shared" si="77"/>
        <v>30</v>
      </c>
      <c r="AF329" s="3" t="s">
        <v>3380</v>
      </c>
      <c r="AG329" s="3" t="s">
        <v>3381</v>
      </c>
      <c r="AH329" s="3">
        <v>170</v>
      </c>
      <c r="AI329" s="230" t="s">
        <v>3382</v>
      </c>
      <c r="AJ329" s="3" t="s">
        <v>3422</v>
      </c>
      <c r="AK329" s="230">
        <v>15849702585</v>
      </c>
      <c r="AL329" s="230">
        <v>15847704965</v>
      </c>
      <c r="AM329" s="236" t="s">
        <v>3368</v>
      </c>
      <c r="AN329" s="237">
        <v>42186</v>
      </c>
      <c r="AO329" s="236" t="s">
        <v>4646</v>
      </c>
      <c r="AP329" s="236" t="s">
        <v>3578</v>
      </c>
      <c r="AQ329" s="238"/>
      <c r="AR329" s="238" t="s">
        <v>4647</v>
      </c>
      <c r="AS329" s="238"/>
      <c r="AT329" s="238"/>
      <c r="AU329" s="239"/>
      <c r="AV329" s="240">
        <v>44296</v>
      </c>
      <c r="AW329" s="240">
        <v>44348</v>
      </c>
      <c r="AX329" s="241" t="s">
        <v>3324</v>
      </c>
      <c r="AY329" s="241" t="s">
        <v>3311</v>
      </c>
      <c r="AZ329" s="232">
        <v>44743</v>
      </c>
      <c r="BA329" s="232">
        <v>45473</v>
      </c>
      <c r="BB329" s="241">
        <v>2</v>
      </c>
      <c r="BC329" s="241" t="s">
        <v>3325</v>
      </c>
      <c r="BD329" s="241" t="s">
        <v>3325</v>
      </c>
      <c r="BE329" s="241" t="s">
        <v>3325</v>
      </c>
      <c r="BF329" s="241" t="s">
        <v>3325</v>
      </c>
      <c r="BG329" s="241">
        <v>0</v>
      </c>
      <c r="BH329" s="241">
        <v>0</v>
      </c>
      <c r="BI329" s="241"/>
      <c r="BJ329" s="242"/>
      <c r="BK329" s="243" t="s">
        <v>3325</v>
      </c>
      <c r="BL329" s="243"/>
      <c r="BM329" s="243"/>
      <c r="BN329" s="243"/>
      <c r="BO329" s="243"/>
      <c r="BP329" s="243"/>
      <c r="BQ329" s="242"/>
      <c r="BR329" s="244" t="s">
        <v>3962</v>
      </c>
      <c r="BS329" s="243"/>
      <c r="BT329" s="243"/>
      <c r="BU329" s="243"/>
      <c r="BV329" s="243"/>
      <c r="BW329" s="243"/>
      <c r="BX329" s="243"/>
      <c r="BY329" s="243"/>
      <c r="BZ329" s="243"/>
      <c r="CA329" s="243"/>
      <c r="CB329" s="243"/>
      <c r="CC329" s="243"/>
      <c r="CD329" s="243"/>
      <c r="CE329" s="243"/>
      <c r="CF329" s="245"/>
      <c r="CG329" s="246"/>
      <c r="CH329" s="242"/>
      <c r="CI329" s="35"/>
      <c r="CJ329" s="35"/>
      <c r="CK329" s="35"/>
      <c r="CL329" s="35"/>
      <c r="CM329" s="35"/>
    </row>
    <row r="330" customFormat="1" customHeight="1" spans="1:91">
      <c r="A330" s="3">
        <f t="shared" si="71"/>
        <v>329</v>
      </c>
      <c r="B330" s="155" t="str">
        <f t="shared" si="72"/>
        <v>152723199105241520</v>
      </c>
      <c r="C330" s="230" t="s">
        <v>3311</v>
      </c>
      <c r="D330" s="230" t="s">
        <v>3392</v>
      </c>
      <c r="E330" s="230" t="s">
        <v>1007</v>
      </c>
      <c r="F330" s="230" t="s">
        <v>46</v>
      </c>
      <c r="G330" s="198">
        <v>699</v>
      </c>
      <c r="H330" s="198">
        <v>0</v>
      </c>
      <c r="I330" s="198">
        <f t="shared" si="73"/>
        <v>699</v>
      </c>
      <c r="J330" s="4" t="s">
        <v>107</v>
      </c>
      <c r="K330" s="4" t="s">
        <v>3485</v>
      </c>
      <c r="L330" s="6">
        <v>44470</v>
      </c>
      <c r="M330" s="251" t="s">
        <v>47</v>
      </c>
      <c r="N330" s="4">
        <v>100</v>
      </c>
      <c r="O330" s="4"/>
      <c r="P330" s="4"/>
      <c r="Q330" s="4"/>
      <c r="R330" s="231" t="s">
        <v>298</v>
      </c>
      <c r="S330" s="3"/>
      <c r="T330" s="3" t="s">
        <v>3314</v>
      </c>
      <c r="U330" s="232">
        <v>44315</v>
      </c>
      <c r="V330" s="233">
        <f ca="1" t="shared" si="74"/>
        <v>5.2</v>
      </c>
      <c r="W330" s="230" t="s">
        <v>3336</v>
      </c>
      <c r="X330" s="234" t="str">
        <f t="shared" si="75"/>
        <v>女</v>
      </c>
      <c r="Y330" s="3" t="s">
        <v>3316</v>
      </c>
      <c r="Z330" s="232" t="str">
        <f t="shared" si="76"/>
        <v>1991-05-24</v>
      </c>
      <c r="AA330" s="235" t="s">
        <v>4648</v>
      </c>
      <c r="AB330" s="3" t="s">
        <v>1205</v>
      </c>
      <c r="AC330" s="4" t="s">
        <v>3456</v>
      </c>
      <c r="AD330" s="247">
        <v>50997</v>
      </c>
      <c r="AE330" s="234">
        <f ca="1" t="shared" si="77"/>
        <v>35</v>
      </c>
      <c r="AF330" s="3" t="s">
        <v>3479</v>
      </c>
      <c r="AG330" s="3" t="s">
        <v>3381</v>
      </c>
      <c r="AH330" s="3">
        <v>167</v>
      </c>
      <c r="AI330" s="230" t="s">
        <v>3382</v>
      </c>
      <c r="AJ330" s="3" t="s">
        <v>3422</v>
      </c>
      <c r="AK330" s="230">
        <v>15849791004</v>
      </c>
      <c r="AL330" s="230">
        <v>15047704433</v>
      </c>
      <c r="AM330" s="236" t="s">
        <v>3368</v>
      </c>
      <c r="AN330" s="237">
        <v>41446</v>
      </c>
      <c r="AO330" s="236" t="s">
        <v>4649</v>
      </c>
      <c r="AP330" s="236" t="s">
        <v>4650</v>
      </c>
      <c r="AQ330" s="238"/>
      <c r="AR330" s="238"/>
      <c r="AS330" s="238"/>
      <c r="AT330" s="238"/>
      <c r="AU330" s="239"/>
      <c r="AV330" s="240">
        <v>44315</v>
      </c>
      <c r="AW330" s="240">
        <v>44375</v>
      </c>
      <c r="AX330" s="241" t="s">
        <v>3324</v>
      </c>
      <c r="AY330" s="241" t="s">
        <v>3311</v>
      </c>
      <c r="AZ330" s="232">
        <v>44743</v>
      </c>
      <c r="BA330" s="232">
        <v>45473</v>
      </c>
      <c r="BB330" s="241">
        <v>2</v>
      </c>
      <c r="BC330" s="241" t="s">
        <v>3325</v>
      </c>
      <c r="BD330" s="241" t="s">
        <v>3325</v>
      </c>
      <c r="BE330" s="241" t="s">
        <v>3325</v>
      </c>
      <c r="BF330" s="241" t="s">
        <v>3325</v>
      </c>
      <c r="BG330" s="241">
        <v>0</v>
      </c>
      <c r="BH330" s="241">
        <v>0</v>
      </c>
      <c r="BI330" s="241"/>
      <c r="BJ330" s="242"/>
      <c r="BK330" s="243"/>
      <c r="BL330" s="243"/>
      <c r="BM330" s="243"/>
      <c r="BN330" s="243" t="s">
        <v>3325</v>
      </c>
      <c r="BO330" s="243"/>
      <c r="BP330" s="243"/>
      <c r="BQ330" s="242"/>
      <c r="BR330" s="244" t="s">
        <v>3962</v>
      </c>
      <c r="BS330" s="243" t="s">
        <v>3325</v>
      </c>
      <c r="BT330" s="243" t="s">
        <v>3325</v>
      </c>
      <c r="BU330" s="243"/>
      <c r="BV330" s="243" t="s">
        <v>3325</v>
      </c>
      <c r="BW330" s="243" t="s">
        <v>3325</v>
      </c>
      <c r="BX330" s="243"/>
      <c r="BY330" s="243"/>
      <c r="BZ330" s="243"/>
      <c r="CA330" s="243"/>
      <c r="CB330" s="243"/>
      <c r="CC330" s="243" t="s">
        <v>3325</v>
      </c>
      <c r="CD330" s="243"/>
      <c r="CE330" s="243"/>
      <c r="CF330" s="245"/>
      <c r="CG330" s="246"/>
      <c r="CH330" s="242"/>
      <c r="CI330" s="35"/>
      <c r="CJ330" s="35"/>
      <c r="CK330" s="35"/>
      <c r="CL330" s="35"/>
      <c r="CM330" s="35"/>
    </row>
    <row r="331" customFormat="1" customHeight="1" spans="1:91">
      <c r="A331" s="3">
        <f t="shared" si="71"/>
        <v>330</v>
      </c>
      <c r="B331" s="155" t="str">
        <f t="shared" si="72"/>
        <v>140524197512100517</v>
      </c>
      <c r="C331" s="230" t="s">
        <v>3311</v>
      </c>
      <c r="D331" s="230" t="s">
        <v>3392</v>
      </c>
      <c r="E331" s="230" t="s">
        <v>1208</v>
      </c>
      <c r="F331" s="230" t="s">
        <v>192</v>
      </c>
      <c r="G331" s="198">
        <v>0</v>
      </c>
      <c r="H331" s="198">
        <v>0</v>
      </c>
      <c r="I331" s="198">
        <f t="shared" si="73"/>
        <v>0</v>
      </c>
      <c r="J331" s="4" t="s">
        <v>107</v>
      </c>
      <c r="K331" s="4" t="s">
        <v>4199</v>
      </c>
      <c r="L331" s="6"/>
      <c r="M331" s="4"/>
      <c r="N331" s="4"/>
      <c r="O331" s="4"/>
      <c r="P331" s="4"/>
      <c r="Q331" s="4"/>
      <c r="R331" s="231" t="s">
        <v>298</v>
      </c>
      <c r="S331" s="3" t="s">
        <v>178</v>
      </c>
      <c r="T331" s="3" t="s">
        <v>3314</v>
      </c>
      <c r="U331" s="232">
        <v>41327</v>
      </c>
      <c r="V331" s="233">
        <f ca="1" t="shared" si="74"/>
        <v>13.4</v>
      </c>
      <c r="W331" s="230" t="s">
        <v>3336</v>
      </c>
      <c r="X331" s="234" t="str">
        <f t="shared" si="75"/>
        <v>男</v>
      </c>
      <c r="Y331" s="3" t="s">
        <v>3316</v>
      </c>
      <c r="Z331" s="232" t="str">
        <f t="shared" si="76"/>
        <v>1975-12-10</v>
      </c>
      <c r="AA331" s="235" t="s">
        <v>4651</v>
      </c>
      <c r="AB331" s="3" t="s">
        <v>1207</v>
      </c>
      <c r="AC331" s="4" t="s">
        <v>4389</v>
      </c>
      <c r="AD331" s="247">
        <v>46334</v>
      </c>
      <c r="AE331" s="234">
        <f ca="1" t="shared" si="77"/>
        <v>51</v>
      </c>
      <c r="AF331" s="3" t="s">
        <v>3389</v>
      </c>
      <c r="AG331" s="3" t="s">
        <v>3381</v>
      </c>
      <c r="AH331" s="3">
        <v>168</v>
      </c>
      <c r="AI331" s="230" t="s">
        <v>253</v>
      </c>
      <c r="AJ331" s="3" t="s">
        <v>253</v>
      </c>
      <c r="AK331" s="230">
        <v>18335632938</v>
      </c>
      <c r="AL331" s="230">
        <v>18335632939</v>
      </c>
      <c r="AM331" s="236" t="s">
        <v>3488</v>
      </c>
      <c r="AN331" s="237">
        <v>43800</v>
      </c>
      <c r="AO331" s="236" t="s">
        <v>3587</v>
      </c>
      <c r="AP331" s="236" t="s">
        <v>3497</v>
      </c>
      <c r="AQ331" s="238"/>
      <c r="AR331" s="238" t="s">
        <v>4652</v>
      </c>
      <c r="AS331" s="238"/>
      <c r="AT331" s="238" t="s">
        <v>3503</v>
      </c>
      <c r="AU331" s="239"/>
      <c r="AV331" s="240">
        <v>41327</v>
      </c>
      <c r="AW331" s="240">
        <v>41386</v>
      </c>
      <c r="AX331" s="241" t="s">
        <v>3324</v>
      </c>
      <c r="AY331" s="241" t="s">
        <v>3311</v>
      </c>
      <c r="AZ331" s="232">
        <v>44743</v>
      </c>
      <c r="BA331" s="232">
        <v>45473</v>
      </c>
      <c r="BB331" s="241">
        <v>2</v>
      </c>
      <c r="BC331" s="241" t="s">
        <v>3325</v>
      </c>
      <c r="BD331" s="241" t="s">
        <v>3325</v>
      </c>
      <c r="BE331" s="241" t="s">
        <v>3325</v>
      </c>
      <c r="BF331" s="241" t="s">
        <v>3325</v>
      </c>
      <c r="BG331" s="241">
        <v>2</v>
      </c>
      <c r="BH331" s="241">
        <v>4</v>
      </c>
      <c r="BI331" s="241"/>
      <c r="BJ331" s="242"/>
      <c r="BK331" s="243" t="s">
        <v>3325</v>
      </c>
      <c r="BL331" s="243"/>
      <c r="BM331" s="243" t="s">
        <v>3325</v>
      </c>
      <c r="BN331" s="243" t="s">
        <v>3325</v>
      </c>
      <c r="BO331" s="243"/>
      <c r="BP331" s="243"/>
      <c r="BQ331" s="242"/>
      <c r="BR331" s="244" t="s">
        <v>3406</v>
      </c>
      <c r="BS331" s="243" t="s">
        <v>3325</v>
      </c>
      <c r="BT331" s="243" t="s">
        <v>3325</v>
      </c>
      <c r="BU331" s="243"/>
      <c r="BV331" s="243"/>
      <c r="BW331" s="243"/>
      <c r="BX331" s="243"/>
      <c r="BY331" s="243"/>
      <c r="BZ331" s="243"/>
      <c r="CA331" s="243"/>
      <c r="CB331" s="243"/>
      <c r="CC331" s="243" t="s">
        <v>3325</v>
      </c>
      <c r="CD331" s="243"/>
      <c r="CE331" s="243"/>
      <c r="CF331" s="245"/>
      <c r="CG331" s="246"/>
      <c r="CH331" s="242"/>
      <c r="CI331" s="35"/>
      <c r="CJ331" s="35"/>
      <c r="CK331" s="35"/>
      <c r="CL331" s="35"/>
      <c r="CM331" s="35"/>
    </row>
    <row r="332" customFormat="1" customHeight="1" spans="1:91">
      <c r="A332" s="3">
        <f t="shared" si="71"/>
        <v>331</v>
      </c>
      <c r="B332" s="155" t="str">
        <f t="shared" si="72"/>
        <v>150430197301281307</v>
      </c>
      <c r="C332" s="230" t="s">
        <v>3311</v>
      </c>
      <c r="D332" s="230" t="s">
        <v>3392</v>
      </c>
      <c r="E332" s="230" t="s">
        <v>1222</v>
      </c>
      <c r="F332" s="230" t="s">
        <v>1209</v>
      </c>
      <c r="G332" s="198">
        <v>0</v>
      </c>
      <c r="H332" s="198">
        <v>0</v>
      </c>
      <c r="I332" s="198">
        <f t="shared" si="73"/>
        <v>0</v>
      </c>
      <c r="J332" s="4" t="s">
        <v>107</v>
      </c>
      <c r="K332" s="4" t="s">
        <v>4653</v>
      </c>
      <c r="L332" s="6"/>
      <c r="M332" s="4"/>
      <c r="N332" s="4"/>
      <c r="O332" s="4"/>
      <c r="P332" s="4"/>
      <c r="Q332" s="4"/>
      <c r="R332" s="231" t="s">
        <v>312</v>
      </c>
      <c r="S332" s="3"/>
      <c r="T332" s="3" t="s">
        <v>3314</v>
      </c>
      <c r="U332" s="232">
        <v>42620</v>
      </c>
      <c r="V332" s="233">
        <f ca="1" t="shared" si="74"/>
        <v>9.8</v>
      </c>
      <c r="W332" s="230" t="s">
        <v>3336</v>
      </c>
      <c r="X332" s="234" t="str">
        <f t="shared" si="75"/>
        <v>女</v>
      </c>
      <c r="Y332" s="3" t="s">
        <v>3316</v>
      </c>
      <c r="Z332" s="232" t="str">
        <f t="shared" si="76"/>
        <v>1973-01-28</v>
      </c>
      <c r="AA332" s="235" t="s">
        <v>4654</v>
      </c>
      <c r="AB332" s="3" t="s">
        <v>1210</v>
      </c>
      <c r="AC332" s="4" t="s">
        <v>4381</v>
      </c>
      <c r="AD332" s="247">
        <v>46258</v>
      </c>
      <c r="AE332" s="234">
        <f ca="1" t="shared" si="77"/>
        <v>53</v>
      </c>
      <c r="AF332" s="3" t="s">
        <v>3389</v>
      </c>
      <c r="AG332" s="3" t="s">
        <v>3381</v>
      </c>
      <c r="AH332" s="3">
        <v>157</v>
      </c>
      <c r="AI332" s="230" t="s">
        <v>253</v>
      </c>
      <c r="AJ332" s="3" t="s">
        <v>253</v>
      </c>
      <c r="AK332" s="230">
        <v>13654865604</v>
      </c>
      <c r="AL332" s="230">
        <v>15049490547</v>
      </c>
      <c r="AM332" s="236" t="s">
        <v>3488</v>
      </c>
      <c r="AN332" s="237">
        <v>44652</v>
      </c>
      <c r="AO332" s="236" t="s">
        <v>3496</v>
      </c>
      <c r="AP332" s="236" t="s">
        <v>3497</v>
      </c>
      <c r="AQ332" s="238"/>
      <c r="AR332" s="238"/>
      <c r="AS332" s="238"/>
      <c r="AT332" s="238"/>
      <c r="AU332" s="239"/>
      <c r="AV332" s="240">
        <v>42620</v>
      </c>
      <c r="AW332" s="240">
        <v>42680</v>
      </c>
      <c r="AX332" s="241" t="s">
        <v>3324</v>
      </c>
      <c r="AY332" s="241" t="s">
        <v>3311</v>
      </c>
      <c r="AZ332" s="232">
        <v>44470</v>
      </c>
      <c r="BA332" s="232">
        <v>45199</v>
      </c>
      <c r="BB332" s="241">
        <v>2</v>
      </c>
      <c r="BC332" s="241" t="s">
        <v>3325</v>
      </c>
      <c r="BD332" s="241" t="s">
        <v>3325</v>
      </c>
      <c r="BE332" s="241" t="s">
        <v>3325</v>
      </c>
      <c r="BF332" s="241" t="s">
        <v>3325</v>
      </c>
      <c r="BG332" s="241">
        <v>1</v>
      </c>
      <c r="BH332" s="241">
        <v>2</v>
      </c>
      <c r="BI332" s="241"/>
      <c r="BJ332" s="242"/>
      <c r="BK332" s="243" t="s">
        <v>3325</v>
      </c>
      <c r="BL332" s="243"/>
      <c r="BM332" s="243"/>
      <c r="BN332" s="243" t="s">
        <v>3325</v>
      </c>
      <c r="BO332" s="243"/>
      <c r="BP332" s="243"/>
      <c r="BQ332" s="242"/>
      <c r="BR332" s="244" t="s">
        <v>3592</v>
      </c>
      <c r="BS332" s="243" t="s">
        <v>3325</v>
      </c>
      <c r="BT332" s="243" t="s">
        <v>3325</v>
      </c>
      <c r="BU332" s="243"/>
      <c r="BV332" s="243"/>
      <c r="BW332" s="243"/>
      <c r="BX332" s="243"/>
      <c r="BY332" s="243"/>
      <c r="BZ332" s="243"/>
      <c r="CA332" s="243"/>
      <c r="CB332" s="243"/>
      <c r="CC332" s="243" t="s">
        <v>3325</v>
      </c>
      <c r="CD332" s="243"/>
      <c r="CE332" s="243"/>
      <c r="CF332" s="245"/>
      <c r="CG332" s="246"/>
      <c r="CH332" s="242"/>
      <c r="CI332" s="35"/>
      <c r="CJ332" s="35"/>
      <c r="CK332" s="35"/>
      <c r="CL332" s="35"/>
      <c r="CM332" s="35"/>
    </row>
    <row r="333" customFormat="1" customHeight="1" spans="1:91">
      <c r="A333" s="3">
        <f t="shared" si="71"/>
        <v>332</v>
      </c>
      <c r="B333" s="155" t="str">
        <f t="shared" si="72"/>
        <v>230604197701073046</v>
      </c>
      <c r="C333" s="230" t="s">
        <v>3311</v>
      </c>
      <c r="D333" s="230" t="s">
        <v>3392</v>
      </c>
      <c r="E333" s="230" t="s">
        <v>1281</v>
      </c>
      <c r="F333" s="230" t="s">
        <v>1212</v>
      </c>
      <c r="G333" s="198">
        <v>0</v>
      </c>
      <c r="H333" s="198">
        <v>0</v>
      </c>
      <c r="I333" s="198">
        <f t="shared" si="73"/>
        <v>0</v>
      </c>
      <c r="J333" s="4" t="s">
        <v>107</v>
      </c>
      <c r="K333" s="4" t="s">
        <v>4653</v>
      </c>
      <c r="L333" s="6"/>
      <c r="M333" s="4"/>
      <c r="N333" s="4"/>
      <c r="O333" s="4"/>
      <c r="P333" s="4"/>
      <c r="Q333" s="4"/>
      <c r="R333" s="231" t="s">
        <v>312</v>
      </c>
      <c r="S333" s="3"/>
      <c r="T333" s="3" t="s">
        <v>3314</v>
      </c>
      <c r="U333" s="232">
        <v>42678</v>
      </c>
      <c r="V333" s="233">
        <f ca="1" t="shared" si="74"/>
        <v>9.7</v>
      </c>
      <c r="W333" s="230" t="s">
        <v>3336</v>
      </c>
      <c r="X333" s="234" t="str">
        <f t="shared" si="75"/>
        <v>女</v>
      </c>
      <c r="Y333" s="3" t="s">
        <v>3638</v>
      </c>
      <c r="Z333" s="232" t="str">
        <f t="shared" si="76"/>
        <v>1977-01-07</v>
      </c>
      <c r="AA333" s="235" t="s">
        <v>4655</v>
      </c>
      <c r="AB333" s="3" t="s">
        <v>1213</v>
      </c>
      <c r="AC333" s="4" t="s">
        <v>4656</v>
      </c>
      <c r="AD333" s="247">
        <v>47697</v>
      </c>
      <c r="AE333" s="234">
        <f ca="1" t="shared" si="77"/>
        <v>49</v>
      </c>
      <c r="AF333" s="3" t="s">
        <v>3389</v>
      </c>
      <c r="AG333" s="3" t="s">
        <v>3381</v>
      </c>
      <c r="AH333" s="3">
        <v>162</v>
      </c>
      <c r="AI333" s="230" t="s">
        <v>253</v>
      </c>
      <c r="AJ333" s="3" t="s">
        <v>3422</v>
      </c>
      <c r="AK333" s="230">
        <v>15049420835</v>
      </c>
      <c r="AL333" s="230">
        <v>18747730027</v>
      </c>
      <c r="AM333" s="236" t="s">
        <v>3518</v>
      </c>
      <c r="AN333" s="237">
        <v>35247</v>
      </c>
      <c r="AO333" s="236" t="s">
        <v>4657</v>
      </c>
      <c r="AP333" s="236" t="s">
        <v>4658</v>
      </c>
      <c r="AQ333" s="238"/>
      <c r="AR333" s="238"/>
      <c r="AS333" s="238"/>
      <c r="AT333" s="238"/>
      <c r="AU333" s="239"/>
      <c r="AV333" s="240">
        <v>42678</v>
      </c>
      <c r="AW333" s="240">
        <v>42738</v>
      </c>
      <c r="AX333" s="241" t="s">
        <v>3324</v>
      </c>
      <c r="AY333" s="241" t="s">
        <v>3311</v>
      </c>
      <c r="AZ333" s="232">
        <v>44562</v>
      </c>
      <c r="BA333" s="232">
        <v>45291</v>
      </c>
      <c r="BB333" s="241">
        <v>2</v>
      </c>
      <c r="BC333" s="241" t="s">
        <v>3325</v>
      </c>
      <c r="BD333" s="241" t="s">
        <v>3325</v>
      </c>
      <c r="BE333" s="241" t="s">
        <v>3325</v>
      </c>
      <c r="BF333" s="241" t="s">
        <v>3325</v>
      </c>
      <c r="BG333" s="241">
        <v>1</v>
      </c>
      <c r="BH333" s="241">
        <v>2</v>
      </c>
      <c r="BI333" s="241"/>
      <c r="BJ333" s="242"/>
      <c r="BK333" s="243" t="s">
        <v>3325</v>
      </c>
      <c r="BL333" s="243"/>
      <c r="BM333" s="243"/>
      <c r="BN333" s="243"/>
      <c r="BO333" s="243"/>
      <c r="BP333" s="243"/>
      <c r="BQ333" s="242"/>
      <c r="BR333" s="244" t="s">
        <v>3592</v>
      </c>
      <c r="BS333" s="243" t="s">
        <v>3325</v>
      </c>
      <c r="BT333" s="243" t="s">
        <v>3325</v>
      </c>
      <c r="BU333" s="243"/>
      <c r="BV333" s="243"/>
      <c r="BW333" s="243" t="s">
        <v>3325</v>
      </c>
      <c r="BX333" s="243"/>
      <c r="BY333" s="243"/>
      <c r="BZ333" s="243"/>
      <c r="CA333" s="243"/>
      <c r="CB333" s="243"/>
      <c r="CC333" s="243" t="s">
        <v>3325</v>
      </c>
      <c r="CD333" s="243"/>
      <c r="CE333" s="243"/>
      <c r="CF333" s="245"/>
      <c r="CG333" s="246"/>
      <c r="CH333" s="242"/>
      <c r="CI333" s="35"/>
      <c r="CJ333" s="35"/>
      <c r="CK333" s="35"/>
      <c r="CL333" s="35"/>
      <c r="CM333" s="35"/>
    </row>
    <row r="334" customFormat="1" customHeight="1" spans="1:91">
      <c r="A334" s="3">
        <f t="shared" si="71"/>
        <v>333</v>
      </c>
      <c r="B334" s="155" t="str">
        <f t="shared" si="72"/>
        <v>340604196710012254</v>
      </c>
      <c r="C334" s="230" t="s">
        <v>3311</v>
      </c>
      <c r="D334" s="230" t="s">
        <v>3392</v>
      </c>
      <c r="E334" s="230" t="s">
        <v>1051</v>
      </c>
      <c r="F334" s="230" t="s">
        <v>106</v>
      </c>
      <c r="G334" s="198">
        <v>0</v>
      </c>
      <c r="H334" s="198">
        <v>0</v>
      </c>
      <c r="I334" s="198">
        <f t="shared" si="73"/>
        <v>0</v>
      </c>
      <c r="J334" s="4" t="s">
        <v>107</v>
      </c>
      <c r="K334" s="4" t="s">
        <v>4659</v>
      </c>
      <c r="L334" s="6"/>
      <c r="M334" s="4"/>
      <c r="N334" s="4"/>
      <c r="O334" s="4"/>
      <c r="P334" s="4"/>
      <c r="Q334" s="4"/>
      <c r="R334" s="231" t="s">
        <v>312</v>
      </c>
      <c r="S334" s="3"/>
      <c r="T334" s="3" t="s">
        <v>3314</v>
      </c>
      <c r="U334" s="232">
        <v>41299</v>
      </c>
      <c r="V334" s="233">
        <f ca="1" t="shared" si="74"/>
        <v>13.4</v>
      </c>
      <c r="W334" s="230" t="s">
        <v>3336</v>
      </c>
      <c r="X334" s="234" t="str">
        <f t="shared" si="75"/>
        <v>男</v>
      </c>
      <c r="Y334" s="3" t="s">
        <v>3316</v>
      </c>
      <c r="Z334" s="232" t="str">
        <f t="shared" si="76"/>
        <v>1967-10-01</v>
      </c>
      <c r="AA334" s="235" t="s">
        <v>4660</v>
      </c>
      <c r="AB334" s="3" t="s">
        <v>1215</v>
      </c>
      <c r="AC334" s="4" t="s">
        <v>4661</v>
      </c>
      <c r="AD334" s="247">
        <v>46330</v>
      </c>
      <c r="AE334" s="234">
        <f ca="1" t="shared" si="77"/>
        <v>59</v>
      </c>
      <c r="AF334" s="3" t="s">
        <v>3380</v>
      </c>
      <c r="AG334" s="3" t="s">
        <v>3381</v>
      </c>
      <c r="AH334" s="3">
        <v>165</v>
      </c>
      <c r="AI334" s="230" t="s">
        <v>253</v>
      </c>
      <c r="AJ334" s="3" t="s">
        <v>253</v>
      </c>
      <c r="AK334" s="230">
        <v>13515619286</v>
      </c>
      <c r="AL334" s="230">
        <v>15756124622</v>
      </c>
      <c r="AM334" s="236" t="s">
        <v>3488</v>
      </c>
      <c r="AN334" s="237">
        <v>35096</v>
      </c>
      <c r="AO334" s="236" t="s">
        <v>4662</v>
      </c>
      <c r="AP334" s="236" t="s">
        <v>3578</v>
      </c>
      <c r="AQ334" s="238" t="s">
        <v>4663</v>
      </c>
      <c r="AR334" s="238"/>
      <c r="AS334" s="238"/>
      <c r="AT334" s="238" t="s">
        <v>3542</v>
      </c>
      <c r="AU334" s="239"/>
      <c r="AV334" s="240">
        <v>41299</v>
      </c>
      <c r="AW334" s="240">
        <v>41358</v>
      </c>
      <c r="AX334" s="241" t="s">
        <v>3324</v>
      </c>
      <c r="AY334" s="241" t="s">
        <v>3311</v>
      </c>
      <c r="AZ334" s="232">
        <v>44836</v>
      </c>
      <c r="BA334" s="232">
        <v>45199</v>
      </c>
      <c r="BB334" s="241">
        <v>2</v>
      </c>
      <c r="BC334" s="241" t="s">
        <v>3325</v>
      </c>
      <c r="BD334" s="241" t="s">
        <v>3325</v>
      </c>
      <c r="BE334" s="241" t="s">
        <v>3325</v>
      </c>
      <c r="BF334" s="241" t="s">
        <v>3325</v>
      </c>
      <c r="BG334" s="241">
        <v>2</v>
      </c>
      <c r="BH334" s="241">
        <v>4</v>
      </c>
      <c r="BI334" s="241"/>
      <c r="BJ334" s="242"/>
      <c r="BK334" s="243" t="s">
        <v>3325</v>
      </c>
      <c r="BL334" s="243"/>
      <c r="BM334" s="243"/>
      <c r="BN334" s="243" t="s">
        <v>3325</v>
      </c>
      <c r="BO334" s="243"/>
      <c r="BP334" s="243"/>
      <c r="BQ334" s="242"/>
      <c r="BR334" s="244" t="s">
        <v>3460</v>
      </c>
      <c r="BS334" s="243" t="s">
        <v>3325</v>
      </c>
      <c r="BT334" s="243" t="s">
        <v>3325</v>
      </c>
      <c r="BU334" s="243"/>
      <c r="BV334" s="243"/>
      <c r="BW334" s="243"/>
      <c r="BX334" s="243"/>
      <c r="BY334" s="243"/>
      <c r="BZ334" s="243" t="s">
        <v>3325</v>
      </c>
      <c r="CA334" s="243"/>
      <c r="CB334" s="243"/>
      <c r="CC334" s="243" t="s">
        <v>3325</v>
      </c>
      <c r="CD334" s="243"/>
      <c r="CE334" s="243"/>
      <c r="CF334" s="245"/>
      <c r="CG334" s="246"/>
      <c r="CH334" s="242"/>
      <c r="CI334" s="35"/>
      <c r="CJ334" s="35"/>
      <c r="CK334" s="35"/>
      <c r="CL334" s="35"/>
      <c r="CM334" s="35"/>
    </row>
    <row r="335" customFormat="1" customHeight="1" spans="1:91">
      <c r="A335" s="3">
        <f t="shared" si="71"/>
        <v>334</v>
      </c>
      <c r="B335" s="155" t="str">
        <f t="shared" si="72"/>
        <v>152625196605155518</v>
      </c>
      <c r="C335" s="230" t="s">
        <v>3311</v>
      </c>
      <c r="D335" s="230" t="s">
        <v>3392</v>
      </c>
      <c r="E335" s="230" t="s">
        <v>1037</v>
      </c>
      <c r="F335" s="230" t="s">
        <v>1217</v>
      </c>
      <c r="G335" s="198">
        <v>0</v>
      </c>
      <c r="H335" s="198">
        <v>0</v>
      </c>
      <c r="I335" s="198">
        <f t="shared" si="73"/>
        <v>0</v>
      </c>
      <c r="J335" s="4" t="s">
        <v>107</v>
      </c>
      <c r="K335" s="4" t="s">
        <v>4664</v>
      </c>
      <c r="L335" s="6"/>
      <c r="M335" s="4"/>
      <c r="N335" s="4"/>
      <c r="O335" s="4"/>
      <c r="P335" s="4"/>
      <c r="Q335" s="4"/>
      <c r="R335" s="231" t="s">
        <v>312</v>
      </c>
      <c r="S335" s="3"/>
      <c r="T335" s="3" t="s">
        <v>3314</v>
      </c>
      <c r="U335" s="232">
        <v>41325</v>
      </c>
      <c r="V335" s="233">
        <f ca="1" t="shared" si="74"/>
        <v>13.4</v>
      </c>
      <c r="W335" s="230" t="s">
        <v>3336</v>
      </c>
      <c r="X335" s="234" t="str">
        <f t="shared" si="75"/>
        <v>男</v>
      </c>
      <c r="Y335" s="3" t="s">
        <v>3316</v>
      </c>
      <c r="Z335" s="232" t="str">
        <f t="shared" si="76"/>
        <v>1966-05-15</v>
      </c>
      <c r="AA335" s="235" t="s">
        <v>4665</v>
      </c>
      <c r="AB335" s="3" t="s">
        <v>1218</v>
      </c>
      <c r="AC335" s="4" t="s">
        <v>4077</v>
      </c>
      <c r="AD335" s="247">
        <v>46536</v>
      </c>
      <c r="AE335" s="234">
        <f ca="1" t="shared" si="77"/>
        <v>60</v>
      </c>
      <c r="AF335" s="3" t="s">
        <v>3389</v>
      </c>
      <c r="AG335" s="3" t="s">
        <v>3381</v>
      </c>
      <c r="AH335" s="3">
        <v>168</v>
      </c>
      <c r="AI335" s="230" t="s">
        <v>3382</v>
      </c>
      <c r="AJ335" s="3" t="s">
        <v>3397</v>
      </c>
      <c r="AK335" s="230">
        <v>15047353252</v>
      </c>
      <c r="AL335" s="230">
        <v>15149503638</v>
      </c>
      <c r="AM335" s="236" t="s">
        <v>3488</v>
      </c>
      <c r="AN335" s="237">
        <v>31564</v>
      </c>
      <c r="AO335" s="236" t="s">
        <v>4666</v>
      </c>
      <c r="AP335" s="236" t="s">
        <v>253</v>
      </c>
      <c r="AQ335" s="238"/>
      <c r="AR335" s="238" t="s">
        <v>4667</v>
      </c>
      <c r="AS335" s="238"/>
      <c r="AT335" s="238"/>
      <c r="AU335" s="239"/>
      <c r="AV335" s="240">
        <v>41325</v>
      </c>
      <c r="AW335" s="240">
        <v>41384</v>
      </c>
      <c r="AX335" s="241" t="s">
        <v>3324</v>
      </c>
      <c r="AY335" s="241" t="s">
        <v>3311</v>
      </c>
      <c r="AZ335" s="232">
        <v>44743</v>
      </c>
      <c r="BA335" s="232">
        <v>45107</v>
      </c>
      <c r="BB335" s="241">
        <v>2</v>
      </c>
      <c r="BC335" s="241" t="s">
        <v>3325</v>
      </c>
      <c r="BD335" s="241" t="s">
        <v>3325</v>
      </c>
      <c r="BE335" s="241" t="s">
        <v>3325</v>
      </c>
      <c r="BF335" s="241" t="s">
        <v>3325</v>
      </c>
      <c r="BG335" s="241">
        <v>3</v>
      </c>
      <c r="BH335" s="241">
        <v>6</v>
      </c>
      <c r="BI335" s="241"/>
      <c r="BJ335" s="242"/>
      <c r="BK335" s="243" t="s">
        <v>3325</v>
      </c>
      <c r="BL335" s="243"/>
      <c r="BM335" s="243"/>
      <c r="BN335" s="243" t="s">
        <v>3325</v>
      </c>
      <c r="BO335" s="243"/>
      <c r="BP335" s="243"/>
      <c r="BQ335" s="242"/>
      <c r="BR335" s="244" t="s">
        <v>3406</v>
      </c>
      <c r="BS335" s="243" t="s">
        <v>3325</v>
      </c>
      <c r="BT335" s="243" t="s">
        <v>3325</v>
      </c>
      <c r="BU335" s="243"/>
      <c r="BV335" s="243"/>
      <c r="BW335" s="243"/>
      <c r="BX335" s="243"/>
      <c r="BY335" s="243"/>
      <c r="BZ335" s="243"/>
      <c r="CA335" s="243"/>
      <c r="CB335" s="243"/>
      <c r="CC335" s="243" t="s">
        <v>3325</v>
      </c>
      <c r="CD335" s="243"/>
      <c r="CE335" s="243"/>
      <c r="CF335" s="245"/>
      <c r="CG335" s="246" t="s">
        <v>3636</v>
      </c>
      <c r="CH335" s="242"/>
      <c r="CI335" s="35"/>
      <c r="CJ335" s="35"/>
      <c r="CK335" s="35"/>
      <c r="CL335" s="35"/>
      <c r="CM335" s="35"/>
    </row>
    <row r="336" customFormat="1" customHeight="1" spans="1:91">
      <c r="A336" s="3">
        <f t="shared" si="71"/>
        <v>335</v>
      </c>
      <c r="B336" s="155" t="str">
        <f t="shared" si="72"/>
        <v>210402196710062718</v>
      </c>
      <c r="C336" s="230" t="s">
        <v>3311</v>
      </c>
      <c r="D336" s="230" t="s">
        <v>3392</v>
      </c>
      <c r="E336" s="230" t="s">
        <v>1192</v>
      </c>
      <c r="F336" s="230" t="s">
        <v>1220</v>
      </c>
      <c r="G336" s="198">
        <v>0</v>
      </c>
      <c r="H336" s="198">
        <v>0</v>
      </c>
      <c r="I336" s="198">
        <f t="shared" si="73"/>
        <v>0</v>
      </c>
      <c r="J336" s="4" t="s">
        <v>107</v>
      </c>
      <c r="K336" s="4" t="s">
        <v>4668</v>
      </c>
      <c r="L336" s="6"/>
      <c r="M336" s="4"/>
      <c r="N336" s="4"/>
      <c r="O336" s="4"/>
      <c r="P336" s="4"/>
      <c r="Q336" s="4"/>
      <c r="R336" s="231" t="s">
        <v>312</v>
      </c>
      <c r="S336" s="3"/>
      <c r="T336" s="3" t="s">
        <v>3314</v>
      </c>
      <c r="U336" s="232">
        <v>41339</v>
      </c>
      <c r="V336" s="233">
        <f ca="1" t="shared" si="74"/>
        <v>13.3</v>
      </c>
      <c r="W336" s="230" t="s">
        <v>3336</v>
      </c>
      <c r="X336" s="234" t="str">
        <f t="shared" si="75"/>
        <v>男</v>
      </c>
      <c r="Y336" s="3" t="s">
        <v>3316</v>
      </c>
      <c r="Z336" s="232" t="str">
        <f t="shared" si="76"/>
        <v>1967-10-06</v>
      </c>
      <c r="AA336" s="235" t="s">
        <v>4669</v>
      </c>
      <c r="AB336" s="3" t="s">
        <v>1221</v>
      </c>
      <c r="AC336" s="4" t="s">
        <v>4670</v>
      </c>
      <c r="AD336" s="247" t="s">
        <v>3354</v>
      </c>
      <c r="AE336" s="234">
        <f ca="1" t="shared" si="77"/>
        <v>59</v>
      </c>
      <c r="AF336" s="3" t="s">
        <v>3389</v>
      </c>
      <c r="AG336" s="3" t="s">
        <v>3381</v>
      </c>
      <c r="AH336" s="3">
        <v>172</v>
      </c>
      <c r="AI336" s="230" t="s">
        <v>253</v>
      </c>
      <c r="AJ336" s="3" t="s">
        <v>3383</v>
      </c>
      <c r="AK336" s="230">
        <v>15134943927</v>
      </c>
      <c r="AL336" s="230">
        <v>15242305752</v>
      </c>
      <c r="AM336" s="236" t="s">
        <v>3518</v>
      </c>
      <c r="AN336" s="237">
        <v>31229</v>
      </c>
      <c r="AO336" s="236" t="s">
        <v>4671</v>
      </c>
      <c r="AP336" s="236" t="s">
        <v>253</v>
      </c>
      <c r="AQ336" s="238"/>
      <c r="AR336" s="238"/>
      <c r="AS336" s="238"/>
      <c r="AT336" s="238"/>
      <c r="AU336" s="239"/>
      <c r="AV336" s="240">
        <v>41339</v>
      </c>
      <c r="AW336" s="240">
        <v>41400</v>
      </c>
      <c r="AX336" s="241" t="s">
        <v>3324</v>
      </c>
      <c r="AY336" s="241" t="s">
        <v>3311</v>
      </c>
      <c r="AZ336" s="232">
        <v>44841</v>
      </c>
      <c r="BA336" s="232">
        <v>45199</v>
      </c>
      <c r="BB336" s="241">
        <v>2</v>
      </c>
      <c r="BC336" s="241" t="s">
        <v>3325</v>
      </c>
      <c r="BD336" s="241" t="s">
        <v>3325</v>
      </c>
      <c r="BE336" s="241" t="s">
        <v>3325</v>
      </c>
      <c r="BF336" s="241" t="s">
        <v>3325</v>
      </c>
      <c r="BG336" s="241">
        <v>2</v>
      </c>
      <c r="BH336" s="241">
        <v>4</v>
      </c>
      <c r="BI336" s="241"/>
      <c r="BJ336" s="242"/>
      <c r="BK336" s="243" t="s">
        <v>3325</v>
      </c>
      <c r="BL336" s="243"/>
      <c r="BM336" s="243"/>
      <c r="BN336" s="243" t="s">
        <v>3325</v>
      </c>
      <c r="BO336" s="243"/>
      <c r="BP336" s="243"/>
      <c r="BQ336" s="242"/>
      <c r="BR336" s="244" t="s">
        <v>3406</v>
      </c>
      <c r="BS336" s="243" t="s">
        <v>3325</v>
      </c>
      <c r="BT336" s="243" t="s">
        <v>3325</v>
      </c>
      <c r="BU336" s="243"/>
      <c r="BV336" s="243"/>
      <c r="BW336" s="243"/>
      <c r="BX336" s="243"/>
      <c r="BY336" s="243"/>
      <c r="BZ336" s="243"/>
      <c r="CA336" s="243"/>
      <c r="CB336" s="243"/>
      <c r="CC336" s="243" t="s">
        <v>3325</v>
      </c>
      <c r="CD336" s="243"/>
      <c r="CE336" s="243"/>
      <c r="CF336" s="245"/>
      <c r="CG336" s="246" t="s">
        <v>3636</v>
      </c>
      <c r="CH336" s="242"/>
      <c r="CI336" s="35"/>
      <c r="CJ336" s="35"/>
      <c r="CK336" s="35"/>
      <c r="CL336" s="35"/>
      <c r="CM336" s="35"/>
    </row>
    <row r="337" customFormat="1" customHeight="1" spans="1:91">
      <c r="A337" s="3">
        <f t="shared" si="71"/>
        <v>336</v>
      </c>
      <c r="B337" s="155" t="str">
        <f t="shared" si="72"/>
        <v>140602198908270514</v>
      </c>
      <c r="C337" s="230" t="s">
        <v>3311</v>
      </c>
      <c r="D337" s="230" t="s">
        <v>3392</v>
      </c>
      <c r="E337" s="230" t="s">
        <v>1162</v>
      </c>
      <c r="F337" s="230" t="s">
        <v>1223</v>
      </c>
      <c r="G337" s="198">
        <v>0</v>
      </c>
      <c r="H337" s="198">
        <v>0</v>
      </c>
      <c r="I337" s="198">
        <f t="shared" si="73"/>
        <v>0</v>
      </c>
      <c r="J337" s="4" t="s">
        <v>107</v>
      </c>
      <c r="K337" s="4" t="s">
        <v>3535</v>
      </c>
      <c r="L337" s="6"/>
      <c r="M337" s="4"/>
      <c r="N337" s="4"/>
      <c r="O337" s="4"/>
      <c r="P337" s="4"/>
      <c r="Q337" s="4"/>
      <c r="R337" s="231" t="s">
        <v>312</v>
      </c>
      <c r="S337" s="3"/>
      <c r="T337" s="3" t="s">
        <v>3314</v>
      </c>
      <c r="U337" s="232">
        <v>41321</v>
      </c>
      <c r="V337" s="233">
        <f ca="1" t="shared" si="74"/>
        <v>13.4</v>
      </c>
      <c r="W337" s="230" t="s">
        <v>3336</v>
      </c>
      <c r="X337" s="234" t="str">
        <f t="shared" si="75"/>
        <v>男</v>
      </c>
      <c r="Y337" s="3" t="s">
        <v>3316</v>
      </c>
      <c r="Z337" s="232" t="str">
        <f t="shared" si="76"/>
        <v>1989-08-27</v>
      </c>
      <c r="AA337" s="235" t="s">
        <v>4672</v>
      </c>
      <c r="AB337" s="3" t="s">
        <v>1224</v>
      </c>
      <c r="AC337" s="4" t="s">
        <v>4673</v>
      </c>
      <c r="AD337" s="247">
        <v>49960</v>
      </c>
      <c r="AE337" s="234">
        <f ca="1" t="shared" si="77"/>
        <v>37</v>
      </c>
      <c r="AF337" s="3" t="s">
        <v>3389</v>
      </c>
      <c r="AG337" s="3" t="s">
        <v>3381</v>
      </c>
      <c r="AH337" s="3">
        <v>175</v>
      </c>
      <c r="AI337" s="230" t="s">
        <v>253</v>
      </c>
      <c r="AJ337" s="3" t="s">
        <v>253</v>
      </c>
      <c r="AK337" s="230">
        <v>18735491963</v>
      </c>
      <c r="AL337" s="230">
        <v>13753087585</v>
      </c>
      <c r="AM337" s="236" t="s">
        <v>3368</v>
      </c>
      <c r="AN337" s="237">
        <v>44256</v>
      </c>
      <c r="AO337" s="236" t="s">
        <v>3501</v>
      </c>
      <c r="AP337" s="236" t="s">
        <v>3370</v>
      </c>
      <c r="AQ337" s="238"/>
      <c r="AR337" s="238" t="s">
        <v>4639</v>
      </c>
      <c r="AS337" s="238"/>
      <c r="AT337" s="238" t="s">
        <v>3503</v>
      </c>
      <c r="AU337" s="239"/>
      <c r="AV337" s="240">
        <v>41324</v>
      </c>
      <c r="AW337" s="240">
        <v>41383</v>
      </c>
      <c r="AX337" s="241" t="s">
        <v>3324</v>
      </c>
      <c r="AY337" s="241" t="s">
        <v>3311</v>
      </c>
      <c r="AZ337" s="232">
        <v>44743</v>
      </c>
      <c r="BA337" s="232">
        <v>45473</v>
      </c>
      <c r="BB337" s="241">
        <v>2</v>
      </c>
      <c r="BC337" s="241" t="s">
        <v>3325</v>
      </c>
      <c r="BD337" s="241" t="s">
        <v>3325</v>
      </c>
      <c r="BE337" s="241" t="s">
        <v>3325</v>
      </c>
      <c r="BF337" s="241" t="s">
        <v>3325</v>
      </c>
      <c r="BG337" s="241">
        <v>2</v>
      </c>
      <c r="BH337" s="241">
        <v>4</v>
      </c>
      <c r="BI337" s="241"/>
      <c r="BJ337" s="242"/>
      <c r="BK337" s="243" t="s">
        <v>3325</v>
      </c>
      <c r="BL337" s="243"/>
      <c r="BM337" s="243"/>
      <c r="BN337" s="243" t="s">
        <v>3325</v>
      </c>
      <c r="BO337" s="243"/>
      <c r="BP337" s="243"/>
      <c r="BQ337" s="242"/>
      <c r="BR337" s="244" t="s">
        <v>3460</v>
      </c>
      <c r="BS337" s="243" t="s">
        <v>3325</v>
      </c>
      <c r="BT337" s="243" t="s">
        <v>3325</v>
      </c>
      <c r="BU337" s="243"/>
      <c r="BV337" s="243"/>
      <c r="BW337" s="243"/>
      <c r="BX337" s="243"/>
      <c r="BY337" s="243"/>
      <c r="BZ337" s="243"/>
      <c r="CA337" s="243"/>
      <c r="CB337" s="243"/>
      <c r="CC337" s="243" t="s">
        <v>3325</v>
      </c>
      <c r="CD337" s="243"/>
      <c r="CE337" s="243"/>
      <c r="CF337" s="245"/>
      <c r="CG337" s="246"/>
      <c r="CH337" s="242"/>
      <c r="CI337" s="35"/>
      <c r="CJ337" s="35"/>
      <c r="CK337" s="35"/>
      <c r="CL337" s="35"/>
      <c r="CM337" s="35"/>
    </row>
    <row r="338" customFormat="1" customHeight="1" spans="1:91">
      <c r="A338" s="3">
        <f t="shared" si="71"/>
        <v>337</v>
      </c>
      <c r="B338" s="155" t="str">
        <f t="shared" si="72"/>
        <v>152528197401133518</v>
      </c>
      <c r="C338" s="230" t="s">
        <v>3311</v>
      </c>
      <c r="D338" s="230" t="s">
        <v>3392</v>
      </c>
      <c r="E338" s="230" t="s">
        <v>1303</v>
      </c>
      <c r="F338" s="230" t="s">
        <v>1226</v>
      </c>
      <c r="G338" s="198">
        <v>0</v>
      </c>
      <c r="H338" s="198">
        <v>0</v>
      </c>
      <c r="I338" s="198">
        <f t="shared" si="73"/>
        <v>0</v>
      </c>
      <c r="J338" s="4" t="s">
        <v>107</v>
      </c>
      <c r="K338" s="4" t="s">
        <v>3535</v>
      </c>
      <c r="L338" s="6"/>
      <c r="M338" s="4"/>
      <c r="N338" s="4"/>
      <c r="O338" s="4"/>
      <c r="P338" s="4"/>
      <c r="Q338" s="4"/>
      <c r="R338" s="231" t="s">
        <v>312</v>
      </c>
      <c r="S338" s="3"/>
      <c r="T338" s="3" t="s">
        <v>3314</v>
      </c>
      <c r="U338" s="232">
        <v>41325</v>
      </c>
      <c r="V338" s="233">
        <f ca="1" t="shared" si="74"/>
        <v>13.4</v>
      </c>
      <c r="W338" s="230" t="s">
        <v>3336</v>
      </c>
      <c r="X338" s="234" t="str">
        <f t="shared" si="75"/>
        <v>男</v>
      </c>
      <c r="Y338" s="3" t="s">
        <v>3316</v>
      </c>
      <c r="Z338" s="232" t="str">
        <f t="shared" si="76"/>
        <v>1974-01-13</v>
      </c>
      <c r="AA338" s="235" t="s">
        <v>4674</v>
      </c>
      <c r="AB338" s="3" t="s">
        <v>1227</v>
      </c>
      <c r="AC338" s="4" t="s">
        <v>4675</v>
      </c>
      <c r="AD338" s="247">
        <v>46248</v>
      </c>
      <c r="AE338" s="234">
        <f ca="1" t="shared" si="77"/>
        <v>52</v>
      </c>
      <c r="AF338" s="3" t="s">
        <v>3389</v>
      </c>
      <c r="AG338" s="3" t="s">
        <v>3381</v>
      </c>
      <c r="AH338" s="3">
        <v>164</v>
      </c>
      <c r="AI338" s="230" t="s">
        <v>3382</v>
      </c>
      <c r="AJ338" s="3" t="s">
        <v>3397</v>
      </c>
      <c r="AK338" s="230">
        <v>18347776461</v>
      </c>
      <c r="AL338" s="230">
        <v>15149612271</v>
      </c>
      <c r="AM338" s="236" t="s">
        <v>3488</v>
      </c>
      <c r="AN338" s="237">
        <v>34151</v>
      </c>
      <c r="AO338" s="236" t="s">
        <v>4666</v>
      </c>
      <c r="AP338" s="236" t="s">
        <v>253</v>
      </c>
      <c r="AQ338" s="238"/>
      <c r="AR338" s="238"/>
      <c r="AS338" s="238"/>
      <c r="AT338" s="238"/>
      <c r="AU338" s="239"/>
      <c r="AV338" s="240">
        <v>41325</v>
      </c>
      <c r="AW338" s="240">
        <v>41384</v>
      </c>
      <c r="AX338" s="241" t="s">
        <v>3324</v>
      </c>
      <c r="AY338" s="241" t="s">
        <v>3311</v>
      </c>
      <c r="AZ338" s="232">
        <v>44743</v>
      </c>
      <c r="BA338" s="232">
        <v>45107</v>
      </c>
      <c r="BB338" s="241">
        <v>2</v>
      </c>
      <c r="BC338" s="241" t="s">
        <v>3325</v>
      </c>
      <c r="BD338" s="241" t="s">
        <v>3325</v>
      </c>
      <c r="BE338" s="241" t="s">
        <v>3325</v>
      </c>
      <c r="BF338" s="241" t="s">
        <v>3325</v>
      </c>
      <c r="BG338" s="241">
        <v>2</v>
      </c>
      <c r="BH338" s="241">
        <v>4</v>
      </c>
      <c r="BI338" s="241"/>
      <c r="BJ338" s="242"/>
      <c r="BK338" s="243" t="s">
        <v>3325</v>
      </c>
      <c r="BL338" s="243"/>
      <c r="BM338" s="243"/>
      <c r="BN338" s="243" t="s">
        <v>3325</v>
      </c>
      <c r="BO338" s="243"/>
      <c r="BP338" s="243"/>
      <c r="BQ338" s="242"/>
      <c r="BR338" s="244" t="s">
        <v>3406</v>
      </c>
      <c r="BS338" s="243" t="s">
        <v>3325</v>
      </c>
      <c r="BT338" s="243" t="s">
        <v>3325</v>
      </c>
      <c r="BU338" s="243"/>
      <c r="BV338" s="243"/>
      <c r="BW338" s="243"/>
      <c r="BX338" s="243"/>
      <c r="BY338" s="243"/>
      <c r="BZ338" s="243"/>
      <c r="CA338" s="243"/>
      <c r="CB338" s="243"/>
      <c r="CC338" s="243" t="s">
        <v>3325</v>
      </c>
      <c r="CD338" s="243"/>
      <c r="CE338" s="243"/>
      <c r="CF338" s="245"/>
      <c r="CG338" s="246" t="s">
        <v>3636</v>
      </c>
      <c r="CH338" s="242"/>
      <c r="CI338" s="35"/>
      <c r="CJ338" s="35"/>
      <c r="CK338" s="35"/>
      <c r="CL338" s="35"/>
      <c r="CM338" s="35"/>
    </row>
    <row r="339" customFormat="1" customHeight="1" spans="1:91">
      <c r="A339" s="3">
        <f t="shared" si="71"/>
        <v>338</v>
      </c>
      <c r="B339" s="155" t="str">
        <f t="shared" si="72"/>
        <v>150122199406041118</v>
      </c>
      <c r="C339" s="230" t="s">
        <v>3311</v>
      </c>
      <c r="D339" s="230" t="s">
        <v>3392</v>
      </c>
      <c r="E339" s="230" t="s">
        <v>1028</v>
      </c>
      <c r="F339" s="230" t="s">
        <v>1229</v>
      </c>
      <c r="G339" s="198">
        <v>0</v>
      </c>
      <c r="H339" s="198">
        <v>0</v>
      </c>
      <c r="I339" s="198">
        <f t="shared" si="73"/>
        <v>0</v>
      </c>
      <c r="J339" s="4" t="s">
        <v>107</v>
      </c>
      <c r="K339" s="4" t="s">
        <v>3535</v>
      </c>
      <c r="L339" s="6"/>
      <c r="M339" s="4"/>
      <c r="N339" s="4"/>
      <c r="O339" s="4"/>
      <c r="P339" s="4"/>
      <c r="Q339" s="4"/>
      <c r="R339" s="231" t="s">
        <v>312</v>
      </c>
      <c r="S339" s="3"/>
      <c r="T339" s="3" t="s">
        <v>3314</v>
      </c>
      <c r="U339" s="232">
        <v>43973</v>
      </c>
      <c r="V339" s="233">
        <f ca="1" t="shared" si="74"/>
        <v>6.1</v>
      </c>
      <c r="W339" s="230" t="s">
        <v>3336</v>
      </c>
      <c r="X339" s="234" t="str">
        <f t="shared" si="75"/>
        <v>男</v>
      </c>
      <c r="Y339" s="3" t="s">
        <v>3316</v>
      </c>
      <c r="Z339" s="232" t="str">
        <f t="shared" si="76"/>
        <v>1994-06-04</v>
      </c>
      <c r="AA339" s="235" t="s">
        <v>4676</v>
      </c>
      <c r="AB339" s="3" t="s">
        <v>1230</v>
      </c>
      <c r="AC339" s="4" t="s">
        <v>4677</v>
      </c>
      <c r="AD339" s="247">
        <v>47070</v>
      </c>
      <c r="AE339" s="234">
        <f ca="1" t="shared" si="77"/>
        <v>32</v>
      </c>
      <c r="AF339" s="3" t="s">
        <v>3479</v>
      </c>
      <c r="AG339" s="3" t="s">
        <v>3480</v>
      </c>
      <c r="AH339" s="3">
        <v>180</v>
      </c>
      <c r="AI339" s="230" t="s">
        <v>3382</v>
      </c>
      <c r="AJ339" s="3" t="s">
        <v>3383</v>
      </c>
      <c r="AK339" s="230">
        <v>15148080415</v>
      </c>
      <c r="AL339" s="230">
        <v>13474870084</v>
      </c>
      <c r="AM339" s="236" t="s">
        <v>3368</v>
      </c>
      <c r="AN339" s="237"/>
      <c r="AO339" s="236" t="s">
        <v>4407</v>
      </c>
      <c r="AP339" s="236" t="s">
        <v>3370</v>
      </c>
      <c r="AQ339" s="238"/>
      <c r="AR339" s="238"/>
      <c r="AS339" s="238"/>
      <c r="AT339" s="238"/>
      <c r="AU339" s="239"/>
      <c r="AV339" s="240">
        <v>43973</v>
      </c>
      <c r="AW339" s="240">
        <v>44033</v>
      </c>
      <c r="AX339" s="241" t="s">
        <v>3324</v>
      </c>
      <c r="AY339" s="241" t="s">
        <v>3311</v>
      </c>
      <c r="AZ339" s="232">
        <v>44378</v>
      </c>
      <c r="BA339" s="232">
        <v>45107</v>
      </c>
      <c r="BB339" s="241">
        <v>2</v>
      </c>
      <c r="BC339" s="241" t="s">
        <v>3325</v>
      </c>
      <c r="BD339" s="241" t="s">
        <v>3325</v>
      </c>
      <c r="BE339" s="241" t="s">
        <v>3325</v>
      </c>
      <c r="BF339" s="241" t="s">
        <v>3325</v>
      </c>
      <c r="BG339" s="241">
        <v>0</v>
      </c>
      <c r="BH339" s="241">
        <v>0</v>
      </c>
      <c r="BI339" s="241"/>
      <c r="BJ339" s="242"/>
      <c r="BK339" s="243" t="s">
        <v>3325</v>
      </c>
      <c r="BL339" s="243"/>
      <c r="BM339" s="243"/>
      <c r="BN339" s="243" t="s">
        <v>3325</v>
      </c>
      <c r="BO339" s="243"/>
      <c r="BP339" s="243"/>
      <c r="BQ339" s="242"/>
      <c r="BR339" s="244" t="s">
        <v>3551</v>
      </c>
      <c r="BS339" s="243" t="s">
        <v>3325</v>
      </c>
      <c r="BT339" s="243" t="s">
        <v>3325</v>
      </c>
      <c r="BU339" s="243"/>
      <c r="BV339" s="243" t="s">
        <v>3325</v>
      </c>
      <c r="BW339" s="243" t="s">
        <v>3325</v>
      </c>
      <c r="BX339" s="243"/>
      <c r="BY339" s="243"/>
      <c r="BZ339" s="243"/>
      <c r="CA339" s="243"/>
      <c r="CB339" s="243"/>
      <c r="CC339" s="243" t="s">
        <v>3325</v>
      </c>
      <c r="CD339" s="243"/>
      <c r="CE339" s="243"/>
      <c r="CF339" s="245"/>
      <c r="CG339" s="246"/>
      <c r="CH339" s="242"/>
      <c r="CI339" s="35"/>
      <c r="CJ339" s="35"/>
      <c r="CK339" s="35"/>
      <c r="CL339" s="35"/>
      <c r="CM339" s="35"/>
    </row>
    <row r="340" customFormat="1" customHeight="1" spans="1:91">
      <c r="A340" s="3">
        <f t="shared" si="71"/>
        <v>339</v>
      </c>
      <c r="B340" s="483" t="str">
        <f t="shared" si="72"/>
        <v>513030198903203616</v>
      </c>
      <c r="C340" s="230" t="s">
        <v>3311</v>
      </c>
      <c r="D340" s="230" t="s">
        <v>3392</v>
      </c>
      <c r="E340" s="230" t="s">
        <v>4678</v>
      </c>
      <c r="F340" s="230" t="s">
        <v>1239</v>
      </c>
      <c r="G340" s="198"/>
      <c r="H340" s="198"/>
      <c r="I340" s="198">
        <f t="shared" si="73"/>
        <v>0</v>
      </c>
      <c r="J340" s="4" t="s">
        <v>107</v>
      </c>
      <c r="K340" s="4" t="s">
        <v>3535</v>
      </c>
      <c r="L340" s="6"/>
      <c r="M340" s="4"/>
      <c r="N340" s="4"/>
      <c r="O340" s="4"/>
      <c r="P340" s="4"/>
      <c r="Q340" s="4"/>
      <c r="R340" s="231" t="s">
        <v>312</v>
      </c>
      <c r="S340" s="3"/>
      <c r="T340" s="3" t="s">
        <v>3314</v>
      </c>
      <c r="U340" s="232">
        <v>44646</v>
      </c>
      <c r="V340" s="233">
        <f ca="1" t="shared" si="74"/>
        <v>4.3</v>
      </c>
      <c r="W340" s="230" t="s">
        <v>3336</v>
      </c>
      <c r="X340" s="234" t="str">
        <f t="shared" si="75"/>
        <v>男</v>
      </c>
      <c r="Y340" s="3" t="s">
        <v>3316</v>
      </c>
      <c r="Z340" s="232" t="str">
        <f t="shared" si="76"/>
        <v>1989-03-20</v>
      </c>
      <c r="AA340" s="235" t="s">
        <v>4679</v>
      </c>
      <c r="AB340" s="476" t="s">
        <v>1240</v>
      </c>
      <c r="AC340" s="4" t="s">
        <v>4680</v>
      </c>
      <c r="AD340" s="247">
        <v>50450</v>
      </c>
      <c r="AE340" s="234">
        <f ca="1" t="shared" si="77"/>
        <v>37</v>
      </c>
      <c r="AF340" s="3" t="s">
        <v>3389</v>
      </c>
      <c r="AG340" s="3" t="s">
        <v>3381</v>
      </c>
      <c r="AH340" s="3">
        <v>178</v>
      </c>
      <c r="AI340" s="230" t="s">
        <v>3382</v>
      </c>
      <c r="AJ340" s="3"/>
      <c r="AK340" s="230">
        <v>15775625335</v>
      </c>
      <c r="AL340" s="230">
        <v>18282291855</v>
      </c>
      <c r="AM340" s="236" t="s">
        <v>3518</v>
      </c>
      <c r="AN340" s="237">
        <v>39630</v>
      </c>
      <c r="AO340" s="236" t="s">
        <v>4681</v>
      </c>
      <c r="AP340" s="236"/>
      <c r="AQ340" s="238"/>
      <c r="AR340" s="238"/>
      <c r="AS340" s="238"/>
      <c r="AT340" s="238"/>
      <c r="AU340" s="239"/>
      <c r="AV340" s="240">
        <v>44646</v>
      </c>
      <c r="AW340" s="240">
        <v>44706</v>
      </c>
      <c r="AX340" s="241" t="s">
        <v>3324</v>
      </c>
      <c r="AY340" s="241" t="s">
        <v>3311</v>
      </c>
      <c r="AZ340" s="232">
        <v>44646</v>
      </c>
      <c r="BA340" s="232">
        <v>45107</v>
      </c>
      <c r="BB340" s="241">
        <v>2</v>
      </c>
      <c r="BC340" s="241" t="s">
        <v>3325</v>
      </c>
      <c r="BD340" s="241" t="s">
        <v>3325</v>
      </c>
      <c r="BE340" s="241" t="s">
        <v>3325</v>
      </c>
      <c r="BF340" s="241" t="s">
        <v>3325</v>
      </c>
      <c r="BG340" s="241">
        <v>0</v>
      </c>
      <c r="BH340" s="241">
        <v>0</v>
      </c>
      <c r="BI340" s="241"/>
      <c r="BJ340" s="242"/>
      <c r="BK340" s="243" t="s">
        <v>3325</v>
      </c>
      <c r="BL340" s="243"/>
      <c r="BM340" s="243"/>
      <c r="BN340" s="243" t="s">
        <v>3325</v>
      </c>
      <c r="BO340" s="243"/>
      <c r="BP340" s="243"/>
      <c r="BQ340" s="242"/>
      <c r="BR340" s="244" t="s">
        <v>3808</v>
      </c>
      <c r="BS340" s="243" t="s">
        <v>3325</v>
      </c>
      <c r="BT340" s="243" t="s">
        <v>3325</v>
      </c>
      <c r="BU340" s="243" t="s">
        <v>3325</v>
      </c>
      <c r="BV340" s="243" t="s">
        <v>3325</v>
      </c>
      <c r="BW340" s="243" t="s">
        <v>3325</v>
      </c>
      <c r="BX340" s="243" t="s">
        <v>3325</v>
      </c>
      <c r="BY340" s="243"/>
      <c r="BZ340" s="243"/>
      <c r="CA340" s="243"/>
      <c r="CB340" s="243"/>
      <c r="CC340" s="243"/>
      <c r="CD340" s="243"/>
      <c r="CE340" s="243"/>
      <c r="CF340" s="245" t="s">
        <v>3492</v>
      </c>
      <c r="CG340" s="246"/>
      <c r="CH340" s="242"/>
      <c r="CI340" s="35"/>
      <c r="CJ340" s="35"/>
      <c r="CK340" s="35"/>
      <c r="CL340" s="35"/>
      <c r="CM340" s="35"/>
    </row>
    <row r="341" customFormat="1" customHeight="1" spans="1:91">
      <c r="A341" s="3">
        <f t="shared" si="71"/>
        <v>340</v>
      </c>
      <c r="B341" s="483" t="str">
        <f t="shared" si="72"/>
        <v>513030198711183614</v>
      </c>
      <c r="C341" s="230" t="s">
        <v>3311</v>
      </c>
      <c r="D341" s="230" t="s">
        <v>3392</v>
      </c>
      <c r="E341" s="230" t="s">
        <v>4682</v>
      </c>
      <c r="F341" s="230" t="s">
        <v>1242</v>
      </c>
      <c r="G341" s="198"/>
      <c r="H341" s="198"/>
      <c r="I341" s="198">
        <f t="shared" si="73"/>
        <v>0</v>
      </c>
      <c r="J341" s="4" t="s">
        <v>107</v>
      </c>
      <c r="K341" s="4" t="s">
        <v>3535</v>
      </c>
      <c r="L341" s="6"/>
      <c r="M341" s="4"/>
      <c r="N341" s="4"/>
      <c r="O341" s="4"/>
      <c r="P341" s="4"/>
      <c r="Q341" s="4"/>
      <c r="R341" s="231" t="s">
        <v>312</v>
      </c>
      <c r="S341" s="3"/>
      <c r="T341" s="3" t="s">
        <v>3314</v>
      </c>
      <c r="U341" s="232">
        <v>44646</v>
      </c>
      <c r="V341" s="233">
        <f ca="1" t="shared" si="74"/>
        <v>4.3</v>
      </c>
      <c r="W341" s="230" t="s">
        <v>3336</v>
      </c>
      <c r="X341" s="234" t="str">
        <f t="shared" si="75"/>
        <v>男</v>
      </c>
      <c r="Y341" s="3" t="s">
        <v>3316</v>
      </c>
      <c r="Z341" s="232" t="str">
        <f t="shared" si="76"/>
        <v>1987-11-18</v>
      </c>
      <c r="AA341" s="235" t="s">
        <v>4679</v>
      </c>
      <c r="AB341" s="476" t="s">
        <v>1243</v>
      </c>
      <c r="AC341" s="4" t="s">
        <v>4680</v>
      </c>
      <c r="AD341" s="247">
        <v>50080</v>
      </c>
      <c r="AE341" s="234">
        <f ca="1" t="shared" si="77"/>
        <v>39</v>
      </c>
      <c r="AF341" s="3" t="s">
        <v>3389</v>
      </c>
      <c r="AG341" s="3" t="s">
        <v>3381</v>
      </c>
      <c r="AH341" s="3">
        <v>175</v>
      </c>
      <c r="AI341" s="230"/>
      <c r="AJ341" s="3" t="s">
        <v>3383</v>
      </c>
      <c r="AK341" s="230">
        <v>17608182599</v>
      </c>
      <c r="AL341" s="230">
        <v>18282291855</v>
      </c>
      <c r="AM341" s="236" t="s">
        <v>3518</v>
      </c>
      <c r="AN341" s="237">
        <v>38534</v>
      </c>
      <c r="AO341" s="236" t="s">
        <v>4681</v>
      </c>
      <c r="AP341" s="236"/>
      <c r="AQ341" s="238"/>
      <c r="AR341" s="238"/>
      <c r="AS341" s="238"/>
      <c r="AT341" s="238"/>
      <c r="AU341" s="239"/>
      <c r="AV341" s="240">
        <v>44646</v>
      </c>
      <c r="AW341" s="240">
        <v>44706</v>
      </c>
      <c r="AX341" s="241" t="s">
        <v>3324</v>
      </c>
      <c r="AY341" s="241" t="s">
        <v>3311</v>
      </c>
      <c r="AZ341" s="232">
        <v>44646</v>
      </c>
      <c r="BA341" s="232">
        <v>45107</v>
      </c>
      <c r="BB341" s="241">
        <v>2</v>
      </c>
      <c r="BC341" s="241" t="s">
        <v>3325</v>
      </c>
      <c r="BD341" s="241" t="s">
        <v>3325</v>
      </c>
      <c r="BE341" s="241" t="s">
        <v>3325</v>
      </c>
      <c r="BF341" s="241" t="s">
        <v>3325</v>
      </c>
      <c r="BG341" s="241">
        <v>0</v>
      </c>
      <c r="BH341" s="241">
        <v>0</v>
      </c>
      <c r="BI341" s="241"/>
      <c r="BJ341" s="242"/>
      <c r="BK341" s="243" t="s">
        <v>3325</v>
      </c>
      <c r="BL341" s="243"/>
      <c r="BM341" s="243"/>
      <c r="BN341" s="243" t="s">
        <v>3325</v>
      </c>
      <c r="BO341" s="243"/>
      <c r="BP341" s="243"/>
      <c r="BQ341" s="242"/>
      <c r="BR341" s="244" t="s">
        <v>3557</v>
      </c>
      <c r="BS341" s="243" t="s">
        <v>3325</v>
      </c>
      <c r="BT341" s="243" t="s">
        <v>3325</v>
      </c>
      <c r="BU341" s="243" t="s">
        <v>3325</v>
      </c>
      <c r="BV341" s="243" t="s">
        <v>3325</v>
      </c>
      <c r="BW341" s="243" t="s">
        <v>3325</v>
      </c>
      <c r="BX341" s="243" t="s">
        <v>3325</v>
      </c>
      <c r="BY341" s="243"/>
      <c r="BZ341" s="243"/>
      <c r="CA341" s="243"/>
      <c r="CB341" s="243"/>
      <c r="CC341" s="243"/>
      <c r="CD341" s="243"/>
      <c r="CE341" s="243"/>
      <c r="CF341" s="245" t="s">
        <v>3492</v>
      </c>
      <c r="CG341" s="246"/>
      <c r="CH341" s="242"/>
      <c r="CI341" s="35"/>
      <c r="CJ341" s="35"/>
      <c r="CK341" s="35"/>
      <c r="CL341" s="35"/>
      <c r="CM341" s="35"/>
    </row>
    <row r="342" customFormat="1" customHeight="1" spans="1:91">
      <c r="A342" s="3">
        <f t="shared" si="71"/>
        <v>341</v>
      </c>
      <c r="B342" s="483" t="str">
        <f t="shared" si="72"/>
        <v>612722200009206119</v>
      </c>
      <c r="C342" s="230" t="s">
        <v>3311</v>
      </c>
      <c r="D342" s="230" t="s">
        <v>3392</v>
      </c>
      <c r="E342" s="230" t="s">
        <v>4683</v>
      </c>
      <c r="F342" s="230" t="s">
        <v>1245</v>
      </c>
      <c r="G342" s="198"/>
      <c r="H342" s="198"/>
      <c r="I342" s="198">
        <f t="shared" si="73"/>
        <v>0</v>
      </c>
      <c r="J342" s="4" t="s">
        <v>107</v>
      </c>
      <c r="K342" s="4" t="s">
        <v>3535</v>
      </c>
      <c r="L342" s="6"/>
      <c r="M342" s="4"/>
      <c r="N342" s="4"/>
      <c r="O342" s="4"/>
      <c r="P342" s="4"/>
      <c r="Q342" s="4"/>
      <c r="R342" s="231" t="s">
        <v>312</v>
      </c>
      <c r="S342" s="3"/>
      <c r="T342" s="3" t="s">
        <v>3314</v>
      </c>
      <c r="U342" s="232">
        <v>44690</v>
      </c>
      <c r="V342" s="233">
        <f ca="1" t="shared" si="74"/>
        <v>4.2</v>
      </c>
      <c r="W342" s="230" t="s">
        <v>3336</v>
      </c>
      <c r="X342" s="234" t="str">
        <f t="shared" si="75"/>
        <v>男</v>
      </c>
      <c r="Y342" s="3" t="s">
        <v>3316</v>
      </c>
      <c r="Z342" s="232" t="str">
        <f t="shared" si="76"/>
        <v>2000-09-20</v>
      </c>
      <c r="AA342" s="235" t="s">
        <v>4684</v>
      </c>
      <c r="AB342" s="476" t="s">
        <v>1246</v>
      </c>
      <c r="AC342" s="4" t="s">
        <v>4685</v>
      </c>
      <c r="AD342" s="247">
        <v>48115</v>
      </c>
      <c r="AE342" s="234">
        <f ca="1" t="shared" si="77"/>
        <v>26</v>
      </c>
      <c r="AF342" s="3" t="s">
        <v>3389</v>
      </c>
      <c r="AG342" s="3" t="s">
        <v>3381</v>
      </c>
      <c r="AH342" s="3">
        <v>176</v>
      </c>
      <c r="AI342" s="230" t="s">
        <v>3382</v>
      </c>
      <c r="AJ342" s="3" t="s">
        <v>3383</v>
      </c>
      <c r="AK342" s="230">
        <v>13689128827</v>
      </c>
      <c r="AL342" s="230">
        <v>13689128095</v>
      </c>
      <c r="AM342" s="236" t="s">
        <v>3368</v>
      </c>
      <c r="AN342" s="237">
        <v>44348</v>
      </c>
      <c r="AO342" s="236" t="s">
        <v>4686</v>
      </c>
      <c r="AP342" s="236" t="s">
        <v>3370</v>
      </c>
      <c r="AQ342" s="238"/>
      <c r="AR342" s="238"/>
      <c r="AS342" s="238"/>
      <c r="AT342" s="238"/>
      <c r="AU342" s="239"/>
      <c r="AV342" s="240">
        <v>44690</v>
      </c>
      <c r="AW342" s="240">
        <v>44750</v>
      </c>
      <c r="AX342" s="241" t="s">
        <v>3324</v>
      </c>
      <c r="AY342" s="241" t="s">
        <v>3311</v>
      </c>
      <c r="AZ342" s="232">
        <v>44690</v>
      </c>
      <c r="BA342" s="232">
        <v>45107</v>
      </c>
      <c r="BB342" s="241">
        <v>2</v>
      </c>
      <c r="BC342" s="241" t="s">
        <v>3325</v>
      </c>
      <c r="BD342" s="241" t="s">
        <v>3325</v>
      </c>
      <c r="BE342" s="241" t="s">
        <v>3325</v>
      </c>
      <c r="BF342" s="241" t="s">
        <v>3325</v>
      </c>
      <c r="BG342" s="241">
        <v>0</v>
      </c>
      <c r="BH342" s="241">
        <v>0</v>
      </c>
      <c r="BI342" s="241"/>
      <c r="BJ342" s="242"/>
      <c r="BK342" s="243"/>
      <c r="BL342" s="243"/>
      <c r="BM342" s="243"/>
      <c r="BN342" s="243" t="s">
        <v>3325</v>
      </c>
      <c r="BO342" s="243"/>
      <c r="BP342" s="243"/>
      <c r="BQ342" s="242"/>
      <c r="BR342" s="244" t="s">
        <v>3557</v>
      </c>
      <c r="BS342" s="243" t="s">
        <v>3325</v>
      </c>
      <c r="BT342" s="243" t="s">
        <v>3325</v>
      </c>
      <c r="BU342" s="243" t="s">
        <v>3325</v>
      </c>
      <c r="BV342" s="243" t="s">
        <v>3325</v>
      </c>
      <c r="BW342" s="243" t="s">
        <v>3325</v>
      </c>
      <c r="BX342" s="243" t="s">
        <v>3325</v>
      </c>
      <c r="BY342" s="243"/>
      <c r="BZ342" s="243"/>
      <c r="CA342" s="243"/>
      <c r="CB342" s="243"/>
      <c r="CC342" s="243"/>
      <c r="CD342" s="243"/>
      <c r="CE342" s="243"/>
      <c r="CF342" s="245" t="s">
        <v>3492</v>
      </c>
      <c r="CG342" s="246"/>
      <c r="CH342" s="242"/>
      <c r="CI342" s="35"/>
      <c r="CJ342" s="35"/>
      <c r="CK342" s="35"/>
      <c r="CL342" s="35"/>
      <c r="CM342" s="35"/>
    </row>
    <row r="343" customFormat="1" customHeight="1" spans="1:91">
      <c r="A343" s="3">
        <f t="shared" si="71"/>
        <v>342</v>
      </c>
      <c r="B343" s="155" t="str">
        <f t="shared" si="72"/>
        <v>142233198507252010</v>
      </c>
      <c r="C343" s="230" t="s">
        <v>3311</v>
      </c>
      <c r="D343" s="230" t="s">
        <v>3392</v>
      </c>
      <c r="E343" s="230" t="s">
        <v>1156</v>
      </c>
      <c r="F343" s="230" t="s">
        <v>1248</v>
      </c>
      <c r="G343" s="198">
        <v>0</v>
      </c>
      <c r="H343" s="198">
        <v>0</v>
      </c>
      <c r="I343" s="198">
        <f t="shared" si="73"/>
        <v>0</v>
      </c>
      <c r="J343" s="4" t="s">
        <v>107</v>
      </c>
      <c r="K343" s="4" t="s">
        <v>4687</v>
      </c>
      <c r="L343" s="6"/>
      <c r="M343" s="4"/>
      <c r="N343" s="4"/>
      <c r="O343" s="4"/>
      <c r="P343" s="4"/>
      <c r="Q343" s="4"/>
      <c r="R343" s="231" t="s">
        <v>312</v>
      </c>
      <c r="S343" s="3"/>
      <c r="T343" s="3" t="s">
        <v>3314</v>
      </c>
      <c r="U343" s="232">
        <v>42794</v>
      </c>
      <c r="V343" s="233">
        <f ca="1" t="shared" si="74"/>
        <v>9.4</v>
      </c>
      <c r="W343" s="230" t="s">
        <v>3336</v>
      </c>
      <c r="X343" s="234" t="str">
        <f t="shared" si="75"/>
        <v>男</v>
      </c>
      <c r="Y343" s="3" t="s">
        <v>3316</v>
      </c>
      <c r="Z343" s="232" t="str">
        <f t="shared" si="76"/>
        <v>1985-07-25</v>
      </c>
      <c r="AA343" s="235" t="s">
        <v>4688</v>
      </c>
      <c r="AB343" s="3" t="s">
        <v>1249</v>
      </c>
      <c r="AC343" s="4" t="s">
        <v>4501</v>
      </c>
      <c r="AD343" s="247">
        <v>49412</v>
      </c>
      <c r="AE343" s="234">
        <f ca="1" t="shared" si="77"/>
        <v>41</v>
      </c>
      <c r="AF343" s="3" t="s">
        <v>3389</v>
      </c>
      <c r="AG343" s="3" t="s">
        <v>3381</v>
      </c>
      <c r="AH343" s="3">
        <v>178</v>
      </c>
      <c r="AI343" s="230" t="s">
        <v>3382</v>
      </c>
      <c r="AJ343" s="3" t="s">
        <v>253</v>
      </c>
      <c r="AK343" s="230">
        <v>18035021503</v>
      </c>
      <c r="AL343" s="230">
        <v>18035028893</v>
      </c>
      <c r="AM343" s="236" t="s">
        <v>3403</v>
      </c>
      <c r="AN343" s="237">
        <v>42736</v>
      </c>
      <c r="AO343" s="236" t="s">
        <v>4689</v>
      </c>
      <c r="AP343" s="236" t="s">
        <v>3405</v>
      </c>
      <c r="AQ343" s="238" t="s">
        <v>4630</v>
      </c>
      <c r="AR343" s="238"/>
      <c r="AS343" s="238"/>
      <c r="AT343" s="238" t="s">
        <v>3542</v>
      </c>
      <c r="AU343" s="239"/>
      <c r="AV343" s="240">
        <v>42794</v>
      </c>
      <c r="AW343" s="240">
        <v>42852</v>
      </c>
      <c r="AX343" s="241" t="s">
        <v>3324</v>
      </c>
      <c r="AY343" s="241" t="s">
        <v>3311</v>
      </c>
      <c r="AZ343" s="232">
        <v>44652</v>
      </c>
      <c r="BA343" s="232">
        <v>45382</v>
      </c>
      <c r="BB343" s="241">
        <v>2</v>
      </c>
      <c r="BC343" s="241" t="s">
        <v>3325</v>
      </c>
      <c r="BD343" s="241" t="s">
        <v>3325</v>
      </c>
      <c r="BE343" s="241" t="s">
        <v>3325</v>
      </c>
      <c r="BF343" s="241" t="s">
        <v>3325</v>
      </c>
      <c r="BG343" s="241">
        <v>1</v>
      </c>
      <c r="BH343" s="241">
        <v>2</v>
      </c>
      <c r="BI343" s="241"/>
      <c r="BJ343" s="242"/>
      <c r="BK343" s="243" t="s">
        <v>3325</v>
      </c>
      <c r="BL343" s="243" t="s">
        <v>3325</v>
      </c>
      <c r="BM343" s="243"/>
      <c r="BN343" s="243" t="s">
        <v>3325</v>
      </c>
      <c r="BO343" s="243"/>
      <c r="BP343" s="243"/>
      <c r="BQ343" s="242"/>
      <c r="BR343" s="244" t="s">
        <v>3468</v>
      </c>
      <c r="BS343" s="243" t="s">
        <v>3325</v>
      </c>
      <c r="BT343" s="243" t="s">
        <v>3325</v>
      </c>
      <c r="BU343" s="243"/>
      <c r="BV343" s="243"/>
      <c r="BW343" s="243" t="s">
        <v>3325</v>
      </c>
      <c r="BX343" s="243"/>
      <c r="BY343" s="243"/>
      <c r="BZ343" s="243"/>
      <c r="CA343" s="243"/>
      <c r="CB343" s="243"/>
      <c r="CC343" s="243" t="s">
        <v>3325</v>
      </c>
      <c r="CD343" s="243"/>
      <c r="CE343" s="243"/>
      <c r="CF343" s="245"/>
      <c r="CG343" s="246" t="s">
        <v>3407</v>
      </c>
      <c r="CH343" s="242"/>
      <c r="CI343" s="35"/>
      <c r="CJ343" s="35"/>
      <c r="CK343" s="35"/>
      <c r="CL343" s="35"/>
      <c r="CM343" s="35"/>
    </row>
    <row r="344" customFormat="1" customHeight="1" spans="1:91">
      <c r="A344" s="3">
        <f t="shared" si="71"/>
        <v>343</v>
      </c>
      <c r="B344" s="155" t="str">
        <f t="shared" si="72"/>
        <v>142234198506041015</v>
      </c>
      <c r="C344" s="230" t="s">
        <v>3311</v>
      </c>
      <c r="D344" s="230" t="s">
        <v>3392</v>
      </c>
      <c r="E344" s="230" t="s">
        <v>1081</v>
      </c>
      <c r="F344" s="230" t="s">
        <v>1251</v>
      </c>
      <c r="G344" s="198">
        <v>0</v>
      </c>
      <c r="H344" s="198">
        <v>0</v>
      </c>
      <c r="I344" s="198">
        <f t="shared" si="73"/>
        <v>0</v>
      </c>
      <c r="J344" s="4" t="s">
        <v>107</v>
      </c>
      <c r="K344" s="4" t="s">
        <v>4690</v>
      </c>
      <c r="L344" s="6"/>
      <c r="M344" s="4"/>
      <c r="N344" s="4"/>
      <c r="O344" s="4"/>
      <c r="P344" s="4"/>
      <c r="Q344" s="4"/>
      <c r="R344" s="231" t="s">
        <v>312</v>
      </c>
      <c r="S344" s="3"/>
      <c r="T344" s="3" t="s">
        <v>3314</v>
      </c>
      <c r="U344" s="232">
        <v>42441</v>
      </c>
      <c r="V344" s="233">
        <f ca="1" t="shared" si="74"/>
        <v>10.3</v>
      </c>
      <c r="W344" s="230" t="s">
        <v>3336</v>
      </c>
      <c r="X344" s="234" t="str">
        <f t="shared" si="75"/>
        <v>男</v>
      </c>
      <c r="Y344" s="3" t="s">
        <v>3316</v>
      </c>
      <c r="Z344" s="232" t="str">
        <f t="shared" si="76"/>
        <v>1985-06-04</v>
      </c>
      <c r="AA344" s="235" t="s">
        <v>4691</v>
      </c>
      <c r="AB344" s="3" t="s">
        <v>1252</v>
      </c>
      <c r="AC344" s="4" t="s">
        <v>4692</v>
      </c>
      <c r="AD344" s="247">
        <v>51362</v>
      </c>
      <c r="AE344" s="234">
        <f ca="1" t="shared" si="77"/>
        <v>41</v>
      </c>
      <c r="AF344" s="3" t="s">
        <v>3389</v>
      </c>
      <c r="AG344" s="3" t="s">
        <v>3381</v>
      </c>
      <c r="AH344" s="3">
        <v>183</v>
      </c>
      <c r="AI344" s="230" t="s">
        <v>3528</v>
      </c>
      <c r="AJ344" s="3" t="s">
        <v>3438</v>
      </c>
      <c r="AK344" s="230" t="s">
        <v>1253</v>
      </c>
      <c r="AL344" s="230">
        <v>15392605370</v>
      </c>
      <c r="AM344" s="236" t="s">
        <v>3368</v>
      </c>
      <c r="AN344" s="237">
        <v>44562</v>
      </c>
      <c r="AO344" s="236" t="s">
        <v>3501</v>
      </c>
      <c r="AP344" s="236" t="s">
        <v>3370</v>
      </c>
      <c r="AQ344" s="238"/>
      <c r="AR344" s="238" t="s">
        <v>4693</v>
      </c>
      <c r="AS344" s="238" t="s">
        <v>3466</v>
      </c>
      <c r="AT344" s="238" t="s">
        <v>3467</v>
      </c>
      <c r="AU344" s="239"/>
      <c r="AV344" s="240">
        <v>42441</v>
      </c>
      <c r="AW344" s="240">
        <v>42502</v>
      </c>
      <c r="AX344" s="241" t="s">
        <v>3324</v>
      </c>
      <c r="AY344" s="241" t="s">
        <v>3311</v>
      </c>
      <c r="AZ344" s="232">
        <v>44287</v>
      </c>
      <c r="BA344" s="232">
        <v>45747</v>
      </c>
      <c r="BB344" s="241">
        <v>2</v>
      </c>
      <c r="BC344" s="241" t="s">
        <v>3325</v>
      </c>
      <c r="BD344" s="241" t="s">
        <v>3325</v>
      </c>
      <c r="BE344" s="241" t="s">
        <v>3325</v>
      </c>
      <c r="BF344" s="241" t="s">
        <v>3325</v>
      </c>
      <c r="BG344" s="241">
        <v>1</v>
      </c>
      <c r="BH344" s="241">
        <v>2</v>
      </c>
      <c r="BI344" s="241"/>
      <c r="BJ344" s="242"/>
      <c r="BK344" s="243" t="s">
        <v>3325</v>
      </c>
      <c r="BL344" s="243"/>
      <c r="BM344" s="243"/>
      <c r="BN344" s="243" t="s">
        <v>3325</v>
      </c>
      <c r="BO344" s="243"/>
      <c r="BP344" s="243"/>
      <c r="BQ344" s="242"/>
      <c r="BR344" s="244" t="s">
        <v>3592</v>
      </c>
      <c r="BS344" s="243" t="s">
        <v>3325</v>
      </c>
      <c r="BT344" s="243" t="s">
        <v>3325</v>
      </c>
      <c r="BU344" s="243"/>
      <c r="BV344" s="243"/>
      <c r="BW344" s="243"/>
      <c r="BX344" s="243"/>
      <c r="BY344" s="243"/>
      <c r="BZ344" s="243"/>
      <c r="CA344" s="243"/>
      <c r="CB344" s="243"/>
      <c r="CC344" s="243" t="s">
        <v>3325</v>
      </c>
      <c r="CD344" s="243"/>
      <c r="CE344" s="243"/>
      <c r="CF344" s="245"/>
      <c r="CG344" s="246"/>
      <c r="CH344" s="242"/>
      <c r="CI344" s="35"/>
      <c r="CJ344" s="35"/>
      <c r="CK344" s="35"/>
      <c r="CL344" s="35"/>
      <c r="CM344" s="35"/>
    </row>
    <row r="345" customFormat="1" customHeight="1" spans="1:91">
      <c r="A345" s="3">
        <f t="shared" si="71"/>
        <v>344</v>
      </c>
      <c r="B345" s="155" t="str">
        <f t="shared" si="72"/>
        <v>370124197609184017</v>
      </c>
      <c r="C345" s="230" t="s">
        <v>3311</v>
      </c>
      <c r="D345" s="230" t="s">
        <v>3392</v>
      </c>
      <c r="E345" s="230" t="s">
        <v>1090</v>
      </c>
      <c r="F345" s="230" t="s">
        <v>1255</v>
      </c>
      <c r="G345" s="198">
        <v>0</v>
      </c>
      <c r="H345" s="198">
        <v>0</v>
      </c>
      <c r="I345" s="198">
        <f t="shared" si="73"/>
        <v>0</v>
      </c>
      <c r="J345" s="4" t="s">
        <v>107</v>
      </c>
      <c r="K345" s="4" t="s">
        <v>4694</v>
      </c>
      <c r="L345" s="6"/>
      <c r="M345" s="4"/>
      <c r="N345" s="4"/>
      <c r="O345" s="4"/>
      <c r="P345" s="4"/>
      <c r="Q345" s="4"/>
      <c r="R345" s="231" t="s">
        <v>312</v>
      </c>
      <c r="S345" s="3"/>
      <c r="T345" s="3" t="s">
        <v>3314</v>
      </c>
      <c r="U345" s="232">
        <v>41324</v>
      </c>
      <c r="V345" s="233">
        <f ca="1" t="shared" si="74"/>
        <v>13.4</v>
      </c>
      <c r="W345" s="230" t="s">
        <v>3336</v>
      </c>
      <c r="X345" s="234" t="str">
        <f t="shared" si="75"/>
        <v>男</v>
      </c>
      <c r="Y345" s="3" t="s">
        <v>3316</v>
      </c>
      <c r="Z345" s="232" t="str">
        <f t="shared" si="76"/>
        <v>1976-09-18</v>
      </c>
      <c r="AA345" s="235" t="s">
        <v>4695</v>
      </c>
      <c r="AB345" s="3" t="s">
        <v>1256</v>
      </c>
      <c r="AC345" s="4" t="s">
        <v>4696</v>
      </c>
      <c r="AD345" s="247">
        <v>46293</v>
      </c>
      <c r="AE345" s="234">
        <f ca="1" t="shared" si="77"/>
        <v>50</v>
      </c>
      <c r="AF345" s="3" t="s">
        <v>3389</v>
      </c>
      <c r="AG345" s="3" t="s">
        <v>3908</v>
      </c>
      <c r="AH345" s="3">
        <v>164</v>
      </c>
      <c r="AI345" s="230" t="s">
        <v>253</v>
      </c>
      <c r="AJ345" s="3" t="s">
        <v>3397</v>
      </c>
      <c r="AK345" s="230">
        <v>15248482216</v>
      </c>
      <c r="AL345" s="230">
        <v>13181776582</v>
      </c>
      <c r="AM345" s="236" t="s">
        <v>3518</v>
      </c>
      <c r="AN345" s="237">
        <v>34486</v>
      </c>
      <c r="AO345" s="236" t="s">
        <v>4697</v>
      </c>
      <c r="AP345" s="236" t="s">
        <v>253</v>
      </c>
      <c r="AQ345" s="238"/>
      <c r="AR345" s="238"/>
      <c r="AS345" s="238"/>
      <c r="AT345" s="238"/>
      <c r="AU345" s="239"/>
      <c r="AV345" s="240">
        <v>41324</v>
      </c>
      <c r="AW345" s="240">
        <v>41383</v>
      </c>
      <c r="AX345" s="241" t="s">
        <v>3324</v>
      </c>
      <c r="AY345" s="241" t="s">
        <v>3311</v>
      </c>
      <c r="AZ345" s="232">
        <v>44743</v>
      </c>
      <c r="BA345" s="232">
        <v>45473</v>
      </c>
      <c r="BB345" s="241">
        <v>2</v>
      </c>
      <c r="BC345" s="241" t="s">
        <v>3325</v>
      </c>
      <c r="BD345" s="241" t="s">
        <v>3325</v>
      </c>
      <c r="BE345" s="241" t="s">
        <v>3325</v>
      </c>
      <c r="BF345" s="241" t="s">
        <v>3325</v>
      </c>
      <c r="BG345" s="241">
        <v>2</v>
      </c>
      <c r="BH345" s="241">
        <v>4</v>
      </c>
      <c r="BI345" s="241"/>
      <c r="BJ345" s="242"/>
      <c r="BK345" s="243" t="s">
        <v>3325</v>
      </c>
      <c r="BL345" s="243"/>
      <c r="BM345" s="243"/>
      <c r="BN345" s="243" t="s">
        <v>3325</v>
      </c>
      <c r="BO345" s="243"/>
      <c r="BP345" s="243"/>
      <c r="BQ345" s="242"/>
      <c r="BR345" s="244" t="s">
        <v>3406</v>
      </c>
      <c r="BS345" s="243" t="s">
        <v>3325</v>
      </c>
      <c r="BT345" s="243" t="s">
        <v>3325</v>
      </c>
      <c r="BU345" s="243"/>
      <c r="BV345" s="243"/>
      <c r="BW345" s="243"/>
      <c r="BX345" s="243"/>
      <c r="BY345" s="243"/>
      <c r="BZ345" s="243"/>
      <c r="CA345" s="243"/>
      <c r="CB345" s="243"/>
      <c r="CC345" s="243" t="s">
        <v>3325</v>
      </c>
      <c r="CD345" s="243"/>
      <c r="CE345" s="243"/>
      <c r="CF345" s="245"/>
      <c r="CG345" s="246"/>
      <c r="CH345" s="242"/>
      <c r="CI345" s="35"/>
      <c r="CJ345" s="35"/>
      <c r="CK345" s="35"/>
      <c r="CL345" s="35"/>
      <c r="CM345" s="35"/>
    </row>
    <row r="346" customFormat="1" customHeight="1" spans="1:91">
      <c r="A346" s="3">
        <f t="shared" si="71"/>
        <v>345</v>
      </c>
      <c r="B346" s="155" t="str">
        <f t="shared" si="72"/>
        <v>150430198103071311</v>
      </c>
      <c r="C346" s="230" t="s">
        <v>3311</v>
      </c>
      <c r="D346" s="230" t="s">
        <v>3392</v>
      </c>
      <c r="E346" s="230" t="s">
        <v>1219</v>
      </c>
      <c r="F346" s="230" t="s">
        <v>1258</v>
      </c>
      <c r="G346" s="198">
        <v>0</v>
      </c>
      <c r="H346" s="198">
        <v>0</v>
      </c>
      <c r="I346" s="198">
        <f t="shared" si="73"/>
        <v>0</v>
      </c>
      <c r="J346" s="4" t="s">
        <v>107</v>
      </c>
      <c r="K346" s="4" t="s">
        <v>4694</v>
      </c>
      <c r="L346" s="6"/>
      <c r="M346" s="4"/>
      <c r="N346" s="4"/>
      <c r="O346" s="4"/>
      <c r="P346" s="4"/>
      <c r="Q346" s="4"/>
      <c r="R346" s="231" t="s">
        <v>312</v>
      </c>
      <c r="S346" s="3"/>
      <c r="T346" s="3" t="s">
        <v>3314</v>
      </c>
      <c r="U346" s="232">
        <v>41324</v>
      </c>
      <c r="V346" s="233">
        <f ca="1" t="shared" si="74"/>
        <v>13.4</v>
      </c>
      <c r="W346" s="230" t="s">
        <v>3336</v>
      </c>
      <c r="X346" s="234" t="str">
        <f t="shared" si="75"/>
        <v>男</v>
      </c>
      <c r="Y346" s="3" t="s">
        <v>3316</v>
      </c>
      <c r="Z346" s="232" t="str">
        <f t="shared" si="76"/>
        <v>1981-03-07</v>
      </c>
      <c r="AA346" s="235" t="s">
        <v>4654</v>
      </c>
      <c r="AB346" s="3" t="s">
        <v>1259</v>
      </c>
      <c r="AC346" s="4" t="s">
        <v>4381</v>
      </c>
      <c r="AD346" s="247">
        <v>47544</v>
      </c>
      <c r="AE346" s="234">
        <f ca="1" t="shared" si="77"/>
        <v>45</v>
      </c>
      <c r="AF346" s="3" t="s">
        <v>3389</v>
      </c>
      <c r="AG346" s="3" t="s">
        <v>3381</v>
      </c>
      <c r="AH346" s="3">
        <v>170</v>
      </c>
      <c r="AI346" s="230" t="s">
        <v>3528</v>
      </c>
      <c r="AJ346" s="3" t="s">
        <v>3438</v>
      </c>
      <c r="AK346" s="230">
        <v>13664092420</v>
      </c>
      <c r="AL346" s="230">
        <v>15049944246</v>
      </c>
      <c r="AM346" s="236" t="s">
        <v>3488</v>
      </c>
      <c r="AN346" s="237">
        <v>36678</v>
      </c>
      <c r="AO346" s="236" t="s">
        <v>4698</v>
      </c>
      <c r="AP346" s="236" t="s">
        <v>253</v>
      </c>
      <c r="AQ346" s="238"/>
      <c r="AR346" s="238"/>
      <c r="AS346" s="238"/>
      <c r="AT346" s="238"/>
      <c r="AU346" s="239"/>
      <c r="AV346" s="240">
        <v>41324</v>
      </c>
      <c r="AW346" s="240">
        <v>41383</v>
      </c>
      <c r="AX346" s="241" t="s">
        <v>3324</v>
      </c>
      <c r="AY346" s="241" t="s">
        <v>3311</v>
      </c>
      <c r="AZ346" s="232">
        <v>44743</v>
      </c>
      <c r="BA346" s="232">
        <v>45473</v>
      </c>
      <c r="BB346" s="241">
        <v>2</v>
      </c>
      <c r="BC346" s="241" t="s">
        <v>3325</v>
      </c>
      <c r="BD346" s="241" t="s">
        <v>3325</v>
      </c>
      <c r="BE346" s="241" t="s">
        <v>3325</v>
      </c>
      <c r="BF346" s="241" t="s">
        <v>3325</v>
      </c>
      <c r="BG346" s="241">
        <v>2</v>
      </c>
      <c r="BH346" s="241">
        <v>4</v>
      </c>
      <c r="BI346" s="241"/>
      <c r="BJ346" s="242"/>
      <c r="BK346" s="243" t="s">
        <v>3325</v>
      </c>
      <c r="BL346" s="243"/>
      <c r="BM346" s="243"/>
      <c r="BN346" s="243" t="s">
        <v>3325</v>
      </c>
      <c r="BO346" s="243"/>
      <c r="BP346" s="243"/>
      <c r="BQ346" s="242"/>
      <c r="BR346" s="244" t="s">
        <v>3406</v>
      </c>
      <c r="BS346" s="243" t="s">
        <v>3325</v>
      </c>
      <c r="BT346" s="243" t="s">
        <v>3325</v>
      </c>
      <c r="BU346" s="243"/>
      <c r="BV346" s="243"/>
      <c r="BW346" s="243"/>
      <c r="BX346" s="243"/>
      <c r="BY346" s="243"/>
      <c r="BZ346" s="243"/>
      <c r="CA346" s="243"/>
      <c r="CB346" s="243"/>
      <c r="CC346" s="243" t="s">
        <v>3325</v>
      </c>
      <c r="CD346" s="243"/>
      <c r="CE346" s="243"/>
      <c r="CF346" s="245" t="s">
        <v>3498</v>
      </c>
      <c r="CG346" s="246"/>
      <c r="CH346" s="242"/>
      <c r="CI346" s="35"/>
      <c r="CJ346" s="35"/>
      <c r="CK346" s="35"/>
      <c r="CL346" s="35"/>
      <c r="CM346" s="35"/>
    </row>
    <row r="347" customFormat="1" customHeight="1" spans="1:91">
      <c r="A347" s="3">
        <f t="shared" si="71"/>
        <v>346</v>
      </c>
      <c r="B347" s="155" t="str">
        <f t="shared" si="72"/>
        <v>15272319780907213x</v>
      </c>
      <c r="C347" s="230" t="s">
        <v>3311</v>
      </c>
      <c r="D347" s="230" t="s">
        <v>3392</v>
      </c>
      <c r="E347" s="230" t="s">
        <v>1293</v>
      </c>
      <c r="F347" s="230" t="s">
        <v>1261</v>
      </c>
      <c r="G347" s="198">
        <v>0</v>
      </c>
      <c r="H347" s="198">
        <v>0</v>
      </c>
      <c r="I347" s="198">
        <f t="shared" si="73"/>
        <v>0</v>
      </c>
      <c r="J347" s="4" t="s">
        <v>107</v>
      </c>
      <c r="K347" s="4" t="s">
        <v>4694</v>
      </c>
      <c r="L347" s="6"/>
      <c r="M347" s="4"/>
      <c r="N347" s="4"/>
      <c r="O347" s="4"/>
      <c r="P347" s="4"/>
      <c r="Q347" s="4"/>
      <c r="R347" s="231" t="s">
        <v>312</v>
      </c>
      <c r="S347" s="3"/>
      <c r="T347" s="3" t="s">
        <v>3314</v>
      </c>
      <c r="U347" s="232">
        <v>41836</v>
      </c>
      <c r="V347" s="233">
        <f ca="1" t="shared" si="74"/>
        <v>12</v>
      </c>
      <c r="W347" s="230" t="s">
        <v>3336</v>
      </c>
      <c r="X347" s="234" t="str">
        <f t="shared" si="75"/>
        <v>男</v>
      </c>
      <c r="Y347" s="3" t="s">
        <v>3316</v>
      </c>
      <c r="Z347" s="232" t="str">
        <f t="shared" si="76"/>
        <v>1978-09-07</v>
      </c>
      <c r="AA347" s="235" t="s">
        <v>4699</v>
      </c>
      <c r="AB347" s="3" t="s">
        <v>1262</v>
      </c>
      <c r="AC347" s="4" t="s">
        <v>3456</v>
      </c>
      <c r="AD347" s="247">
        <v>46306</v>
      </c>
      <c r="AE347" s="234">
        <f ca="1" t="shared" si="77"/>
        <v>48</v>
      </c>
      <c r="AF347" s="3" t="s">
        <v>3389</v>
      </c>
      <c r="AG347" s="3" t="s">
        <v>3381</v>
      </c>
      <c r="AH347" s="3">
        <v>175</v>
      </c>
      <c r="AI347" s="230" t="s">
        <v>3528</v>
      </c>
      <c r="AJ347" s="3" t="s">
        <v>3383</v>
      </c>
      <c r="AK347" s="230">
        <v>13848674545</v>
      </c>
      <c r="AL347" s="230">
        <v>13474782422</v>
      </c>
      <c r="AM347" s="236" t="s">
        <v>3488</v>
      </c>
      <c r="AN347" s="237">
        <v>32325</v>
      </c>
      <c r="AO347" s="236" t="s">
        <v>4700</v>
      </c>
      <c r="AP347" s="236" t="s">
        <v>253</v>
      </c>
      <c r="AQ347" s="238"/>
      <c r="AR347" s="238"/>
      <c r="AS347" s="238"/>
      <c r="AT347" s="238"/>
      <c r="AU347" s="239"/>
      <c r="AV347" s="240">
        <v>41836</v>
      </c>
      <c r="AW347" s="240">
        <v>41898</v>
      </c>
      <c r="AX347" s="241" t="s">
        <v>3324</v>
      </c>
      <c r="AY347" s="241" t="s">
        <v>3311</v>
      </c>
      <c r="AZ347" s="232">
        <v>44470</v>
      </c>
      <c r="BA347" s="232">
        <v>45199</v>
      </c>
      <c r="BB347" s="241">
        <v>2</v>
      </c>
      <c r="BC347" s="241" t="s">
        <v>3325</v>
      </c>
      <c r="BD347" s="241" t="s">
        <v>3325</v>
      </c>
      <c r="BE347" s="241" t="s">
        <v>3325</v>
      </c>
      <c r="BF347" s="241" t="s">
        <v>3325</v>
      </c>
      <c r="BG347" s="241">
        <v>2</v>
      </c>
      <c r="BH347" s="241">
        <v>4</v>
      </c>
      <c r="BI347" s="241"/>
      <c r="BJ347" s="242"/>
      <c r="BK347" s="243" t="s">
        <v>3325</v>
      </c>
      <c r="BL347" s="243"/>
      <c r="BM347" s="243"/>
      <c r="BN347" s="243" t="s">
        <v>3325</v>
      </c>
      <c r="BO347" s="243"/>
      <c r="BP347" s="243"/>
      <c r="BQ347" s="242"/>
      <c r="BR347" s="244" t="s">
        <v>3533</v>
      </c>
      <c r="BS347" s="243" t="s">
        <v>3325</v>
      </c>
      <c r="BT347" s="243" t="s">
        <v>3325</v>
      </c>
      <c r="BU347" s="243"/>
      <c r="BV347" s="243"/>
      <c r="BW347" s="243"/>
      <c r="BX347" s="243"/>
      <c r="BY347" s="243"/>
      <c r="BZ347" s="243"/>
      <c r="CA347" s="243"/>
      <c r="CB347" s="243"/>
      <c r="CC347" s="243" t="s">
        <v>3325</v>
      </c>
      <c r="CD347" s="243"/>
      <c r="CE347" s="243"/>
      <c r="CF347" s="245" t="s">
        <v>4045</v>
      </c>
      <c r="CG347" s="246" t="s">
        <v>3534</v>
      </c>
      <c r="CH347" s="242"/>
      <c r="CI347" s="35"/>
      <c r="CJ347" s="35"/>
      <c r="CK347" s="35"/>
      <c r="CL347" s="35"/>
      <c r="CM347" s="35"/>
    </row>
    <row r="348" customFormat="1" customHeight="1" spans="1:91">
      <c r="A348" s="3">
        <f t="shared" si="71"/>
        <v>347</v>
      </c>
      <c r="B348" s="155" t="str">
        <f t="shared" si="72"/>
        <v>152723198003241517</v>
      </c>
      <c r="C348" s="230" t="s">
        <v>3311</v>
      </c>
      <c r="D348" s="230" t="s">
        <v>3392</v>
      </c>
      <c r="E348" s="230" t="s">
        <v>1101</v>
      </c>
      <c r="F348" s="230" t="s">
        <v>1264</v>
      </c>
      <c r="G348" s="198">
        <v>0</v>
      </c>
      <c r="H348" s="198">
        <v>0</v>
      </c>
      <c r="I348" s="198">
        <f t="shared" si="73"/>
        <v>0</v>
      </c>
      <c r="J348" s="4" t="s">
        <v>107</v>
      </c>
      <c r="K348" s="4" t="s">
        <v>4694</v>
      </c>
      <c r="L348" s="6"/>
      <c r="M348" s="4"/>
      <c r="N348" s="4"/>
      <c r="O348" s="4"/>
      <c r="P348" s="4"/>
      <c r="Q348" s="4"/>
      <c r="R348" s="231" t="s">
        <v>312</v>
      </c>
      <c r="S348" s="3"/>
      <c r="T348" s="3" t="s">
        <v>3314</v>
      </c>
      <c r="U348" s="232">
        <v>42461</v>
      </c>
      <c r="V348" s="233">
        <f ca="1" t="shared" si="74"/>
        <v>10.3</v>
      </c>
      <c r="W348" s="230" t="s">
        <v>3336</v>
      </c>
      <c r="X348" s="234" t="str">
        <f t="shared" si="75"/>
        <v>男</v>
      </c>
      <c r="Y348" s="3" t="s">
        <v>3316</v>
      </c>
      <c r="Z348" s="232" t="str">
        <f t="shared" si="76"/>
        <v>1980-03-24</v>
      </c>
      <c r="AA348" s="235" t="s">
        <v>4701</v>
      </c>
      <c r="AB348" s="3" t="s">
        <v>1265</v>
      </c>
      <c r="AC348" s="4" t="s">
        <v>3456</v>
      </c>
      <c r="AD348" s="247">
        <v>48814</v>
      </c>
      <c r="AE348" s="234">
        <f ca="1" t="shared" si="77"/>
        <v>46</v>
      </c>
      <c r="AF348" s="3" t="s">
        <v>3389</v>
      </c>
      <c r="AG348" s="3" t="s">
        <v>3381</v>
      </c>
      <c r="AH348" s="3">
        <v>170</v>
      </c>
      <c r="AI348" s="230" t="s">
        <v>3450</v>
      </c>
      <c r="AJ348" s="3" t="s">
        <v>3422</v>
      </c>
      <c r="AK348" s="230">
        <v>13948875443</v>
      </c>
      <c r="AL348" s="230">
        <v>15704959558</v>
      </c>
      <c r="AM348" s="236" t="s">
        <v>3518</v>
      </c>
      <c r="AN348" s="237">
        <v>36678</v>
      </c>
      <c r="AO348" s="236" t="s">
        <v>3964</v>
      </c>
      <c r="AP348" s="236" t="s">
        <v>253</v>
      </c>
      <c r="AQ348" s="238"/>
      <c r="AR348" s="238"/>
      <c r="AS348" s="238"/>
      <c r="AT348" s="238"/>
      <c r="AU348" s="239"/>
      <c r="AV348" s="240">
        <v>42461</v>
      </c>
      <c r="AW348" s="240">
        <v>42521</v>
      </c>
      <c r="AX348" s="241" t="s">
        <v>3324</v>
      </c>
      <c r="AY348" s="241" t="s">
        <v>3311</v>
      </c>
      <c r="AZ348" s="232">
        <v>44379</v>
      </c>
      <c r="BA348" s="232">
        <v>45107</v>
      </c>
      <c r="BB348" s="241">
        <v>2</v>
      </c>
      <c r="BC348" s="241" t="s">
        <v>3325</v>
      </c>
      <c r="BD348" s="241" t="s">
        <v>3325</v>
      </c>
      <c r="BE348" s="241" t="s">
        <v>3325</v>
      </c>
      <c r="BF348" s="241" t="s">
        <v>3325</v>
      </c>
      <c r="BG348" s="241">
        <v>1</v>
      </c>
      <c r="BH348" s="241">
        <v>2</v>
      </c>
      <c r="BI348" s="241"/>
      <c r="BJ348" s="242"/>
      <c r="BK348" s="243" t="s">
        <v>3325</v>
      </c>
      <c r="BL348" s="243"/>
      <c r="BM348" s="243"/>
      <c r="BN348" s="243"/>
      <c r="BO348" s="243"/>
      <c r="BP348" s="243"/>
      <c r="BQ348" s="242"/>
      <c r="BR348" s="244" t="s">
        <v>3592</v>
      </c>
      <c r="BS348" s="243" t="s">
        <v>3325</v>
      </c>
      <c r="BT348" s="243" t="s">
        <v>3325</v>
      </c>
      <c r="BU348" s="243"/>
      <c r="BV348" s="243"/>
      <c r="BW348" s="243"/>
      <c r="BX348" s="243"/>
      <c r="BY348" s="243"/>
      <c r="BZ348" s="243"/>
      <c r="CA348" s="243"/>
      <c r="CB348" s="243"/>
      <c r="CC348" s="243" t="s">
        <v>3325</v>
      </c>
      <c r="CD348" s="243"/>
      <c r="CE348" s="243"/>
      <c r="CF348" s="245"/>
      <c r="CG348" s="246"/>
      <c r="CH348" s="242"/>
      <c r="CI348" s="35"/>
      <c r="CJ348" s="35"/>
      <c r="CK348" s="35"/>
      <c r="CL348" s="35"/>
      <c r="CM348" s="35"/>
    </row>
    <row r="349" customFormat="1" customHeight="1" spans="1:91">
      <c r="A349" s="3">
        <f t="shared" si="71"/>
        <v>348</v>
      </c>
      <c r="B349" s="155" t="str">
        <f t="shared" si="72"/>
        <v>140729197611270039</v>
      </c>
      <c r="C349" s="230" t="s">
        <v>3311</v>
      </c>
      <c r="D349" s="230" t="s">
        <v>3392</v>
      </c>
      <c r="E349" s="230" t="s">
        <v>1107</v>
      </c>
      <c r="F349" s="230" t="s">
        <v>1267</v>
      </c>
      <c r="G349" s="198">
        <v>0</v>
      </c>
      <c r="H349" s="198">
        <v>0</v>
      </c>
      <c r="I349" s="198">
        <f t="shared" si="73"/>
        <v>0</v>
      </c>
      <c r="J349" s="4" t="s">
        <v>107</v>
      </c>
      <c r="K349" s="4" t="s">
        <v>4694</v>
      </c>
      <c r="L349" s="6"/>
      <c r="M349" s="4"/>
      <c r="N349" s="4"/>
      <c r="O349" s="4"/>
      <c r="P349" s="4"/>
      <c r="Q349" s="4"/>
      <c r="R349" s="231" t="s">
        <v>312</v>
      </c>
      <c r="S349" s="3"/>
      <c r="T349" s="3" t="s">
        <v>3314</v>
      </c>
      <c r="U349" s="232">
        <v>42552</v>
      </c>
      <c r="V349" s="233">
        <f ca="1" t="shared" si="74"/>
        <v>10</v>
      </c>
      <c r="W349" s="230" t="s">
        <v>3336</v>
      </c>
      <c r="X349" s="234" t="str">
        <f t="shared" si="75"/>
        <v>男</v>
      </c>
      <c r="Y349" s="3" t="s">
        <v>3316</v>
      </c>
      <c r="Z349" s="232" t="str">
        <f t="shared" si="76"/>
        <v>1976-11-27</v>
      </c>
      <c r="AA349" s="235" t="s">
        <v>4702</v>
      </c>
      <c r="AB349" s="3" t="s">
        <v>1268</v>
      </c>
      <c r="AC349" s="4" t="s">
        <v>4703</v>
      </c>
      <c r="AD349" s="247">
        <v>48988</v>
      </c>
      <c r="AE349" s="234">
        <f ca="1" t="shared" si="77"/>
        <v>50</v>
      </c>
      <c r="AF349" s="3" t="s">
        <v>3389</v>
      </c>
      <c r="AG349" s="3" t="s">
        <v>3908</v>
      </c>
      <c r="AH349" s="3">
        <v>162</v>
      </c>
      <c r="AI349" s="230" t="s">
        <v>3382</v>
      </c>
      <c r="AJ349" s="3" t="s">
        <v>3422</v>
      </c>
      <c r="AK349" s="230">
        <v>15935445850</v>
      </c>
      <c r="AL349" s="230">
        <v>13453262417</v>
      </c>
      <c r="AM349" s="236" t="s">
        <v>3488</v>
      </c>
      <c r="AN349" s="237">
        <v>44621</v>
      </c>
      <c r="AO349" s="236" t="s">
        <v>3496</v>
      </c>
      <c r="AP349" s="236" t="s">
        <v>3497</v>
      </c>
      <c r="AQ349" s="238"/>
      <c r="AR349" s="238" t="s">
        <v>4704</v>
      </c>
      <c r="AS349" s="238"/>
      <c r="AT349" s="238"/>
      <c r="AU349" s="239"/>
      <c r="AV349" s="240">
        <v>42552</v>
      </c>
      <c r="AW349" s="240">
        <v>42613</v>
      </c>
      <c r="AX349" s="241" t="s">
        <v>3324</v>
      </c>
      <c r="AY349" s="241" t="s">
        <v>3311</v>
      </c>
      <c r="AZ349" s="232">
        <v>44470</v>
      </c>
      <c r="BA349" s="232">
        <v>45199</v>
      </c>
      <c r="BB349" s="241">
        <v>2</v>
      </c>
      <c r="BC349" s="241" t="s">
        <v>3325</v>
      </c>
      <c r="BD349" s="241" t="s">
        <v>3325</v>
      </c>
      <c r="BE349" s="241" t="s">
        <v>3325</v>
      </c>
      <c r="BF349" s="241" t="s">
        <v>3325</v>
      </c>
      <c r="BG349" s="241">
        <v>1</v>
      </c>
      <c r="BH349" s="241">
        <v>2</v>
      </c>
      <c r="BI349" s="241"/>
      <c r="BJ349" s="242"/>
      <c r="BK349" s="243" t="s">
        <v>3325</v>
      </c>
      <c r="BL349" s="243"/>
      <c r="BM349" s="243"/>
      <c r="BN349" s="243" t="s">
        <v>3325</v>
      </c>
      <c r="BO349" s="243"/>
      <c r="BP349" s="243"/>
      <c r="BQ349" s="242"/>
      <c r="BR349" s="244" t="s">
        <v>3592</v>
      </c>
      <c r="BS349" s="243" t="s">
        <v>3325</v>
      </c>
      <c r="BT349" s="243" t="s">
        <v>3325</v>
      </c>
      <c r="BU349" s="243"/>
      <c r="BV349" s="243"/>
      <c r="BW349" s="243"/>
      <c r="BX349" s="243"/>
      <c r="BY349" s="243"/>
      <c r="BZ349" s="243" t="s">
        <v>3325</v>
      </c>
      <c r="CA349" s="243"/>
      <c r="CB349" s="243"/>
      <c r="CC349" s="243" t="s">
        <v>3325</v>
      </c>
      <c r="CD349" s="243"/>
      <c r="CE349" s="243"/>
      <c r="CF349" s="245"/>
      <c r="CG349" s="246"/>
      <c r="CH349" s="242"/>
      <c r="CI349" s="35"/>
      <c r="CJ349" s="35"/>
      <c r="CK349" s="35"/>
      <c r="CL349" s="35"/>
      <c r="CM349" s="35"/>
    </row>
    <row r="350" customFormat="1" customHeight="1" spans="1:91">
      <c r="A350" s="3">
        <f t="shared" si="71"/>
        <v>349</v>
      </c>
      <c r="B350" s="155" t="str">
        <f t="shared" si="72"/>
        <v>150430198701052698</v>
      </c>
      <c r="C350" s="230" t="s">
        <v>3311</v>
      </c>
      <c r="D350" s="230" t="s">
        <v>3392</v>
      </c>
      <c r="E350" s="230" t="s">
        <v>1084</v>
      </c>
      <c r="F350" s="230" t="s">
        <v>1270</v>
      </c>
      <c r="G350" s="198">
        <v>0</v>
      </c>
      <c r="H350" s="198">
        <v>0</v>
      </c>
      <c r="I350" s="198">
        <f t="shared" si="73"/>
        <v>0</v>
      </c>
      <c r="J350" s="4" t="s">
        <v>107</v>
      </c>
      <c r="K350" s="4" t="s">
        <v>4694</v>
      </c>
      <c r="L350" s="6"/>
      <c r="M350" s="4"/>
      <c r="N350" s="4"/>
      <c r="O350" s="4"/>
      <c r="P350" s="4"/>
      <c r="Q350" s="4"/>
      <c r="R350" s="231" t="s">
        <v>312</v>
      </c>
      <c r="S350" s="3"/>
      <c r="T350" s="3" t="s">
        <v>3314</v>
      </c>
      <c r="U350" s="232">
        <v>43981</v>
      </c>
      <c r="V350" s="233">
        <f ca="1" t="shared" si="74"/>
        <v>6.1</v>
      </c>
      <c r="W350" s="230" t="s">
        <v>3336</v>
      </c>
      <c r="X350" s="234" t="str">
        <f t="shared" si="75"/>
        <v>男</v>
      </c>
      <c r="Y350" s="3" t="s">
        <v>3316</v>
      </c>
      <c r="Z350" s="232" t="str">
        <f t="shared" si="76"/>
        <v>1987-01-05</v>
      </c>
      <c r="AA350" s="235" t="s">
        <v>4705</v>
      </c>
      <c r="AB350" s="3" t="s">
        <v>1271</v>
      </c>
      <c r="AC350" s="4" t="s">
        <v>4381</v>
      </c>
      <c r="AD350" s="247">
        <v>50448</v>
      </c>
      <c r="AE350" s="234">
        <f ca="1" t="shared" si="77"/>
        <v>39</v>
      </c>
      <c r="AF350" s="3" t="s">
        <v>3389</v>
      </c>
      <c r="AG350" s="3" t="s">
        <v>3381</v>
      </c>
      <c r="AH350" s="3">
        <v>178</v>
      </c>
      <c r="AI350" s="230" t="s">
        <v>3382</v>
      </c>
      <c r="AJ350" s="3" t="s">
        <v>253</v>
      </c>
      <c r="AK350" s="230">
        <v>15148109407</v>
      </c>
      <c r="AL350" s="230">
        <v>13789694934</v>
      </c>
      <c r="AM350" s="236" t="s">
        <v>3518</v>
      </c>
      <c r="AN350" s="237">
        <v>39264</v>
      </c>
      <c r="AO350" s="236" t="s">
        <v>4698</v>
      </c>
      <c r="AP350" s="236" t="s">
        <v>253</v>
      </c>
      <c r="AQ350" s="238"/>
      <c r="AR350" s="238"/>
      <c r="AS350" s="238"/>
      <c r="AT350" s="238"/>
      <c r="AU350" s="239"/>
      <c r="AV350" s="240">
        <v>43981</v>
      </c>
      <c r="AW350" s="240">
        <v>44041</v>
      </c>
      <c r="AX350" s="241" t="s">
        <v>3324</v>
      </c>
      <c r="AY350" s="241" t="s">
        <v>3311</v>
      </c>
      <c r="AZ350" s="232">
        <v>44378</v>
      </c>
      <c r="BA350" s="232">
        <v>45107</v>
      </c>
      <c r="BB350" s="241">
        <v>2</v>
      </c>
      <c r="BC350" s="241" t="s">
        <v>3325</v>
      </c>
      <c r="BD350" s="241" t="s">
        <v>3325</v>
      </c>
      <c r="BE350" s="241" t="s">
        <v>3325</v>
      </c>
      <c r="BF350" s="241" t="s">
        <v>3325</v>
      </c>
      <c r="BG350" s="241">
        <v>0</v>
      </c>
      <c r="BH350" s="241">
        <v>0</v>
      </c>
      <c r="BI350" s="241"/>
      <c r="BJ350" s="242"/>
      <c r="BK350" s="243" t="s">
        <v>3325</v>
      </c>
      <c r="BL350" s="243"/>
      <c r="BM350" s="243"/>
      <c r="BN350" s="243" t="s">
        <v>3325</v>
      </c>
      <c r="BO350" s="243"/>
      <c r="BP350" s="243"/>
      <c r="BQ350" s="242"/>
      <c r="BR350" s="244" t="s">
        <v>3551</v>
      </c>
      <c r="BS350" s="243" t="s">
        <v>3325</v>
      </c>
      <c r="BT350" s="243" t="s">
        <v>3325</v>
      </c>
      <c r="BU350" s="243"/>
      <c r="BV350" s="243" t="s">
        <v>3325</v>
      </c>
      <c r="BW350" s="243" t="s">
        <v>3325</v>
      </c>
      <c r="BX350" s="243"/>
      <c r="BY350" s="243"/>
      <c r="BZ350" s="243"/>
      <c r="CA350" s="243"/>
      <c r="CB350" s="243"/>
      <c r="CC350" s="243" t="s">
        <v>3325</v>
      </c>
      <c r="CD350" s="243"/>
      <c r="CE350" s="243"/>
      <c r="CF350" s="245"/>
      <c r="CG350" s="246"/>
      <c r="CH350" s="242"/>
      <c r="CI350" s="35"/>
      <c r="CJ350" s="35"/>
      <c r="CK350" s="35"/>
      <c r="CL350" s="35"/>
      <c r="CM350" s="35"/>
    </row>
    <row r="351" customFormat="1" customHeight="1" spans="1:91">
      <c r="A351" s="3">
        <f t="shared" si="71"/>
        <v>350</v>
      </c>
      <c r="B351" s="155" t="str">
        <f t="shared" si="72"/>
        <v>142230197712166310</v>
      </c>
      <c r="C351" s="230" t="s">
        <v>3311</v>
      </c>
      <c r="D351" s="230" t="s">
        <v>3392</v>
      </c>
      <c r="E351" s="230" t="s">
        <v>1174</v>
      </c>
      <c r="F351" s="230" t="s">
        <v>1273</v>
      </c>
      <c r="G351" s="198">
        <v>0</v>
      </c>
      <c r="H351" s="198">
        <v>0</v>
      </c>
      <c r="I351" s="198">
        <f t="shared" si="73"/>
        <v>0</v>
      </c>
      <c r="J351" s="4" t="s">
        <v>107</v>
      </c>
      <c r="K351" s="4" t="s">
        <v>4694</v>
      </c>
      <c r="L351" s="6"/>
      <c r="M351" s="4"/>
      <c r="N351" s="4"/>
      <c r="O351" s="4"/>
      <c r="P351" s="4"/>
      <c r="Q351" s="4"/>
      <c r="R351" s="231" t="s">
        <v>312</v>
      </c>
      <c r="S351" s="3"/>
      <c r="T351" s="3" t="s">
        <v>3314</v>
      </c>
      <c r="U351" s="232">
        <v>44053</v>
      </c>
      <c r="V351" s="233">
        <f ca="1" t="shared" si="74"/>
        <v>5.9</v>
      </c>
      <c r="W351" s="230" t="s">
        <v>3336</v>
      </c>
      <c r="X351" s="234" t="str">
        <f t="shared" si="75"/>
        <v>男</v>
      </c>
      <c r="Y351" s="3" t="s">
        <v>3316</v>
      </c>
      <c r="Z351" s="232" t="str">
        <f t="shared" si="76"/>
        <v>1977-12-16</v>
      </c>
      <c r="AA351" s="235" t="s">
        <v>4706</v>
      </c>
      <c r="AB351" s="3" t="s">
        <v>1274</v>
      </c>
      <c r="AC351" s="4" t="s">
        <v>4141</v>
      </c>
      <c r="AD351" s="247">
        <v>46479</v>
      </c>
      <c r="AE351" s="234">
        <f ca="1" t="shared" si="77"/>
        <v>49</v>
      </c>
      <c r="AF351" s="3" t="s">
        <v>3389</v>
      </c>
      <c r="AG351" s="3" t="s">
        <v>3381</v>
      </c>
      <c r="AH351" s="3">
        <v>167</v>
      </c>
      <c r="AI351" s="230" t="s">
        <v>3382</v>
      </c>
      <c r="AJ351" s="3" t="s">
        <v>253</v>
      </c>
      <c r="AK351" s="230">
        <v>13835076993</v>
      </c>
      <c r="AL351" s="230">
        <v>18834054460</v>
      </c>
      <c r="AM351" s="236" t="s">
        <v>3488</v>
      </c>
      <c r="AN351" s="237">
        <v>35612</v>
      </c>
      <c r="AO351" s="236" t="s">
        <v>4707</v>
      </c>
      <c r="AP351" s="236" t="s">
        <v>3535</v>
      </c>
      <c r="AQ351" s="238"/>
      <c r="AR351" s="238" t="s">
        <v>3910</v>
      </c>
      <c r="AS351" s="238"/>
      <c r="AT351" s="238"/>
      <c r="AU351" s="239"/>
      <c r="AV351" s="240">
        <v>44053</v>
      </c>
      <c r="AW351" s="240">
        <v>44113</v>
      </c>
      <c r="AX351" s="241" t="s">
        <v>3324</v>
      </c>
      <c r="AY351" s="241" t="s">
        <v>3311</v>
      </c>
      <c r="AZ351" s="232">
        <v>44470</v>
      </c>
      <c r="BA351" s="232">
        <v>45199</v>
      </c>
      <c r="BB351" s="241">
        <v>2</v>
      </c>
      <c r="BC351" s="241" t="s">
        <v>3325</v>
      </c>
      <c r="BD351" s="241" t="s">
        <v>3325</v>
      </c>
      <c r="BE351" s="241" t="s">
        <v>3325</v>
      </c>
      <c r="BF351" s="241" t="s">
        <v>3325</v>
      </c>
      <c r="BG351" s="241">
        <v>0</v>
      </c>
      <c r="BH351" s="241">
        <v>0</v>
      </c>
      <c r="BI351" s="241"/>
      <c r="BJ351" s="242"/>
      <c r="BK351" s="243" t="s">
        <v>3325</v>
      </c>
      <c r="BL351" s="243"/>
      <c r="BM351" s="243"/>
      <c r="BN351" s="243" t="s">
        <v>3325</v>
      </c>
      <c r="BO351" s="243"/>
      <c r="BP351" s="243"/>
      <c r="BQ351" s="242"/>
      <c r="BR351" s="244" t="s">
        <v>3551</v>
      </c>
      <c r="BS351" s="243" t="s">
        <v>3325</v>
      </c>
      <c r="BT351" s="243" t="s">
        <v>3325</v>
      </c>
      <c r="BU351" s="243"/>
      <c r="BV351" s="243" t="s">
        <v>3325</v>
      </c>
      <c r="BW351" s="243" t="s">
        <v>3325</v>
      </c>
      <c r="BX351" s="243"/>
      <c r="BY351" s="243"/>
      <c r="BZ351" s="243"/>
      <c r="CA351" s="243"/>
      <c r="CB351" s="243"/>
      <c r="CC351" s="243" t="s">
        <v>3325</v>
      </c>
      <c r="CD351" s="243"/>
      <c r="CE351" s="243"/>
      <c r="CF351" s="245"/>
      <c r="CG351" s="246"/>
      <c r="CH351" s="242"/>
      <c r="CI351" s="35"/>
      <c r="CJ351" s="35"/>
      <c r="CK351" s="35"/>
      <c r="CL351" s="35"/>
      <c r="CM351" s="35"/>
    </row>
    <row r="352" customFormat="1" customHeight="1" spans="1:91">
      <c r="A352" s="3">
        <f t="shared" si="71"/>
        <v>351</v>
      </c>
      <c r="B352" s="155" t="str">
        <f t="shared" si="72"/>
        <v>150430197010252717</v>
      </c>
      <c r="C352" s="230" t="s">
        <v>3311</v>
      </c>
      <c r="D352" s="230" t="s">
        <v>3392</v>
      </c>
      <c r="E352" s="230" t="s">
        <v>1066</v>
      </c>
      <c r="F352" s="230" t="s">
        <v>1276</v>
      </c>
      <c r="G352" s="198">
        <v>0</v>
      </c>
      <c r="H352" s="198">
        <v>0</v>
      </c>
      <c r="I352" s="198">
        <f t="shared" si="73"/>
        <v>0</v>
      </c>
      <c r="J352" s="4" t="s">
        <v>107</v>
      </c>
      <c r="K352" s="4" t="s">
        <v>4708</v>
      </c>
      <c r="L352" s="6"/>
      <c r="M352" s="4"/>
      <c r="N352" s="4"/>
      <c r="O352" s="4"/>
      <c r="P352" s="4"/>
      <c r="Q352" s="4"/>
      <c r="R352" s="231" t="s">
        <v>312</v>
      </c>
      <c r="S352" s="3"/>
      <c r="T352" s="3" t="s">
        <v>3314</v>
      </c>
      <c r="U352" s="232">
        <v>41190</v>
      </c>
      <c r="V352" s="233">
        <f ca="1" t="shared" si="74"/>
        <v>13.7</v>
      </c>
      <c r="W352" s="230" t="s">
        <v>3336</v>
      </c>
      <c r="X352" s="234" t="str">
        <f t="shared" si="75"/>
        <v>男</v>
      </c>
      <c r="Y352" s="3" t="s">
        <v>3316</v>
      </c>
      <c r="Z352" s="232" t="str">
        <f t="shared" si="76"/>
        <v>1970-10-25</v>
      </c>
      <c r="AA352" s="235" t="s">
        <v>4705</v>
      </c>
      <c r="AB352" s="3" t="s">
        <v>1277</v>
      </c>
      <c r="AC352" s="4" t="s">
        <v>4381</v>
      </c>
      <c r="AD352" s="247">
        <v>48486</v>
      </c>
      <c r="AE352" s="234">
        <f ca="1" t="shared" si="77"/>
        <v>56</v>
      </c>
      <c r="AF352" s="3" t="s">
        <v>3389</v>
      </c>
      <c r="AG352" s="3" t="s">
        <v>3381</v>
      </c>
      <c r="AH352" s="3">
        <v>165</v>
      </c>
      <c r="AI352" s="230" t="s">
        <v>253</v>
      </c>
      <c r="AJ352" s="3" t="s">
        <v>253</v>
      </c>
      <c r="AK352" s="230">
        <v>15947337730</v>
      </c>
      <c r="AL352" s="230">
        <v>15947961635</v>
      </c>
      <c r="AM352" s="236" t="s">
        <v>3518</v>
      </c>
      <c r="AN352" s="237">
        <v>32295</v>
      </c>
      <c r="AO352" s="236" t="s">
        <v>4698</v>
      </c>
      <c r="AP352" s="236" t="s">
        <v>253</v>
      </c>
      <c r="AQ352" s="238"/>
      <c r="AR352" s="238"/>
      <c r="AS352" s="238"/>
      <c r="AT352" s="238"/>
      <c r="AU352" s="239"/>
      <c r="AV352" s="240">
        <v>41190</v>
      </c>
      <c r="AW352" s="240">
        <v>41251</v>
      </c>
      <c r="AX352" s="241" t="s">
        <v>3324</v>
      </c>
      <c r="AY352" s="241" t="s">
        <v>3311</v>
      </c>
      <c r="AZ352" s="232">
        <v>44562</v>
      </c>
      <c r="BA352" s="232">
        <v>45291</v>
      </c>
      <c r="BB352" s="241">
        <v>2</v>
      </c>
      <c r="BC352" s="241" t="s">
        <v>3325</v>
      </c>
      <c r="BD352" s="241" t="s">
        <v>3325</v>
      </c>
      <c r="BE352" s="241" t="s">
        <v>3325</v>
      </c>
      <c r="BF352" s="241" t="s">
        <v>3325</v>
      </c>
      <c r="BG352" s="241">
        <v>3</v>
      </c>
      <c r="BH352" s="241">
        <v>5</v>
      </c>
      <c r="BI352" s="241"/>
      <c r="BJ352" s="242"/>
      <c r="BK352" s="243" t="s">
        <v>3325</v>
      </c>
      <c r="BL352" s="243"/>
      <c r="BM352" s="243"/>
      <c r="BN352" s="243" t="s">
        <v>3325</v>
      </c>
      <c r="BO352" s="243"/>
      <c r="BP352" s="243"/>
      <c r="BQ352" s="242"/>
      <c r="BR352" s="244" t="s">
        <v>3460</v>
      </c>
      <c r="BS352" s="243" t="s">
        <v>3325</v>
      </c>
      <c r="BT352" s="243" t="s">
        <v>3325</v>
      </c>
      <c r="BU352" s="243" t="s">
        <v>3325</v>
      </c>
      <c r="BV352" s="243"/>
      <c r="BW352" s="243"/>
      <c r="BX352" s="243"/>
      <c r="BY352" s="243"/>
      <c r="BZ352" s="243"/>
      <c r="CA352" s="243" t="s">
        <v>3325</v>
      </c>
      <c r="CB352" s="243" t="s">
        <v>3325</v>
      </c>
      <c r="CC352" s="243" t="s">
        <v>3325</v>
      </c>
      <c r="CD352" s="243"/>
      <c r="CE352" s="243"/>
      <c r="CF352" s="245"/>
      <c r="CG352" s="246"/>
      <c r="CH352" s="242"/>
      <c r="CI352" s="35"/>
      <c r="CJ352" s="35"/>
      <c r="CK352" s="35"/>
      <c r="CL352" s="35"/>
      <c r="CM352" s="35"/>
    </row>
    <row r="353" customFormat="1" customHeight="1" spans="1:91">
      <c r="A353" s="3">
        <f t="shared" si="71"/>
        <v>352</v>
      </c>
      <c r="B353" s="155" t="str">
        <f t="shared" si="72"/>
        <v>13022319700225233X</v>
      </c>
      <c r="C353" s="230" t="s">
        <v>3311</v>
      </c>
      <c r="D353" s="230" t="s">
        <v>3392</v>
      </c>
      <c r="E353" s="230" t="s">
        <v>1013</v>
      </c>
      <c r="F353" s="230" t="s">
        <v>1279</v>
      </c>
      <c r="G353" s="198">
        <v>0</v>
      </c>
      <c r="H353" s="198">
        <v>0</v>
      </c>
      <c r="I353" s="198">
        <f t="shared" si="73"/>
        <v>0</v>
      </c>
      <c r="J353" s="4" t="s">
        <v>107</v>
      </c>
      <c r="K353" s="4" t="s">
        <v>4709</v>
      </c>
      <c r="L353" s="6"/>
      <c r="M353" s="4"/>
      <c r="N353" s="4"/>
      <c r="O353" s="4"/>
      <c r="P353" s="4"/>
      <c r="Q353" s="4"/>
      <c r="R353" s="231" t="s">
        <v>312</v>
      </c>
      <c r="S353" s="3"/>
      <c r="T353" s="3" t="s">
        <v>3314</v>
      </c>
      <c r="U353" s="232">
        <v>41339</v>
      </c>
      <c r="V353" s="233">
        <f ca="1" t="shared" si="74"/>
        <v>13.3</v>
      </c>
      <c r="W353" s="230" t="s">
        <v>3336</v>
      </c>
      <c r="X353" s="234" t="str">
        <f t="shared" si="75"/>
        <v>男</v>
      </c>
      <c r="Y353" s="3" t="s">
        <v>3316</v>
      </c>
      <c r="Z353" s="232" t="str">
        <f t="shared" si="76"/>
        <v>1970-02-25</v>
      </c>
      <c r="AA353" s="235" t="s">
        <v>4710</v>
      </c>
      <c r="AB353" s="3" t="s">
        <v>1280</v>
      </c>
      <c r="AC353" s="4" t="s">
        <v>4711</v>
      </c>
      <c r="AD353" s="247">
        <v>47238</v>
      </c>
      <c r="AE353" s="234">
        <f ca="1" t="shared" si="77"/>
        <v>56</v>
      </c>
      <c r="AF353" s="3" t="s">
        <v>3389</v>
      </c>
      <c r="AG353" s="3" t="s">
        <v>3381</v>
      </c>
      <c r="AH353" s="3">
        <v>163</v>
      </c>
      <c r="AI353" s="230" t="s">
        <v>253</v>
      </c>
      <c r="AJ353" s="3" t="s">
        <v>3422</v>
      </c>
      <c r="AK353" s="230">
        <v>15934902310</v>
      </c>
      <c r="AL353" s="230">
        <v>18733305323</v>
      </c>
      <c r="AM353" s="236" t="s">
        <v>3488</v>
      </c>
      <c r="AN353" s="237">
        <v>44621</v>
      </c>
      <c r="AO353" s="236" t="s">
        <v>3496</v>
      </c>
      <c r="AP353" s="236" t="s">
        <v>3497</v>
      </c>
      <c r="AQ353" s="238"/>
      <c r="AR353" s="238"/>
      <c r="AS353" s="238"/>
      <c r="AT353" s="238"/>
      <c r="AU353" s="239"/>
      <c r="AV353" s="240">
        <v>41339</v>
      </c>
      <c r="AW353" s="240">
        <v>41400</v>
      </c>
      <c r="AX353" s="241" t="s">
        <v>3324</v>
      </c>
      <c r="AY353" s="241" t="s">
        <v>3311</v>
      </c>
      <c r="AZ353" s="232">
        <v>44743</v>
      </c>
      <c r="BA353" s="232">
        <v>45107</v>
      </c>
      <c r="BB353" s="241">
        <v>2</v>
      </c>
      <c r="BC353" s="241" t="s">
        <v>3325</v>
      </c>
      <c r="BD353" s="241" t="s">
        <v>3325</v>
      </c>
      <c r="BE353" s="241" t="s">
        <v>3325</v>
      </c>
      <c r="BF353" s="241" t="s">
        <v>3325</v>
      </c>
      <c r="BG353" s="241">
        <v>2</v>
      </c>
      <c r="BH353" s="241">
        <v>4</v>
      </c>
      <c r="BI353" s="241"/>
      <c r="BJ353" s="242"/>
      <c r="BK353" s="243" t="s">
        <v>3325</v>
      </c>
      <c r="BL353" s="243"/>
      <c r="BM353" s="243"/>
      <c r="BN353" s="243" t="s">
        <v>3325</v>
      </c>
      <c r="BO353" s="243"/>
      <c r="BP353" s="243"/>
      <c r="BQ353" s="242"/>
      <c r="BR353" s="244" t="s">
        <v>3406</v>
      </c>
      <c r="BS353" s="243" t="s">
        <v>3325</v>
      </c>
      <c r="BT353" s="243" t="s">
        <v>3325</v>
      </c>
      <c r="BU353" s="243"/>
      <c r="BV353" s="243"/>
      <c r="BW353" s="243"/>
      <c r="BX353" s="243"/>
      <c r="BY353" s="243"/>
      <c r="BZ353" s="243" t="s">
        <v>3325</v>
      </c>
      <c r="CA353" s="243"/>
      <c r="CB353" s="243"/>
      <c r="CC353" s="243" t="s">
        <v>3325</v>
      </c>
      <c r="CD353" s="243"/>
      <c r="CE353" s="243"/>
      <c r="CF353" s="245"/>
      <c r="CG353" s="246" t="s">
        <v>3622</v>
      </c>
      <c r="CH353" s="242"/>
      <c r="CI353" s="35"/>
      <c r="CJ353" s="35"/>
      <c r="CK353" s="35"/>
      <c r="CL353" s="35"/>
      <c r="CM353" s="35"/>
    </row>
    <row r="354" customFormat="1" customHeight="1" spans="1:91">
      <c r="A354" s="3">
        <f t="shared" si="71"/>
        <v>353</v>
      </c>
      <c r="B354" s="155" t="str">
        <f t="shared" si="72"/>
        <v>370124196802014015</v>
      </c>
      <c r="C354" s="230" t="s">
        <v>3311</v>
      </c>
      <c r="D354" s="230" t="s">
        <v>3392</v>
      </c>
      <c r="E354" s="230" t="s">
        <v>1183</v>
      </c>
      <c r="F354" s="230" t="s">
        <v>1282</v>
      </c>
      <c r="G354" s="198">
        <v>0</v>
      </c>
      <c r="H354" s="198">
        <v>0</v>
      </c>
      <c r="I354" s="198">
        <f t="shared" si="73"/>
        <v>0</v>
      </c>
      <c r="J354" s="4" t="s">
        <v>107</v>
      </c>
      <c r="K354" s="4" t="s">
        <v>4712</v>
      </c>
      <c r="L354" s="6"/>
      <c r="M354" s="4"/>
      <c r="N354" s="4"/>
      <c r="O354" s="4"/>
      <c r="P354" s="4"/>
      <c r="Q354" s="4"/>
      <c r="R354" s="231" t="s">
        <v>312</v>
      </c>
      <c r="S354" s="3"/>
      <c r="T354" s="3" t="s">
        <v>3314</v>
      </c>
      <c r="U354" s="232">
        <v>41294</v>
      </c>
      <c r="V354" s="233">
        <f ca="1" t="shared" si="74"/>
        <v>13.5</v>
      </c>
      <c r="W354" s="230" t="s">
        <v>3336</v>
      </c>
      <c r="X354" s="234" t="str">
        <f t="shared" si="75"/>
        <v>男</v>
      </c>
      <c r="Y354" s="3" t="s">
        <v>3316</v>
      </c>
      <c r="Z354" s="232" t="str">
        <f t="shared" si="76"/>
        <v>1968-02-01</v>
      </c>
      <c r="AA354" s="235" t="s">
        <v>4713</v>
      </c>
      <c r="AB354" s="3" t="s">
        <v>1283</v>
      </c>
      <c r="AC354" s="4" t="s">
        <v>4696</v>
      </c>
      <c r="AD354" s="247">
        <v>47753</v>
      </c>
      <c r="AE354" s="234">
        <f ca="1" t="shared" si="77"/>
        <v>58</v>
      </c>
      <c r="AF354" s="3" t="s">
        <v>3389</v>
      </c>
      <c r="AG354" s="3" t="s">
        <v>3381</v>
      </c>
      <c r="AH354" s="3">
        <v>171</v>
      </c>
      <c r="AI354" s="230" t="s">
        <v>253</v>
      </c>
      <c r="AJ354" s="3" t="s">
        <v>3438</v>
      </c>
      <c r="AK354" s="230">
        <v>13134772024</v>
      </c>
      <c r="AL354" s="230">
        <v>18340089106</v>
      </c>
      <c r="AM354" s="236" t="s">
        <v>3518</v>
      </c>
      <c r="AN354" s="237" t="s">
        <v>3332</v>
      </c>
      <c r="AO354" s="236" t="s">
        <v>253</v>
      </c>
      <c r="AP354" s="236" t="s">
        <v>253</v>
      </c>
      <c r="AQ354" s="238"/>
      <c r="AR354" s="238"/>
      <c r="AS354" s="238"/>
      <c r="AT354" s="238"/>
      <c r="AU354" s="239"/>
      <c r="AV354" s="240">
        <v>41294</v>
      </c>
      <c r="AW354" s="240">
        <v>41353</v>
      </c>
      <c r="AX354" s="241" t="s">
        <v>3324</v>
      </c>
      <c r="AY354" s="241" t="s">
        <v>3311</v>
      </c>
      <c r="AZ354" s="232">
        <v>44959</v>
      </c>
      <c r="BA354" s="232">
        <v>45323</v>
      </c>
      <c r="BB354" s="241">
        <v>2</v>
      </c>
      <c r="BC354" s="241" t="s">
        <v>3325</v>
      </c>
      <c r="BD354" s="241" t="s">
        <v>3325</v>
      </c>
      <c r="BE354" s="241" t="s">
        <v>3325</v>
      </c>
      <c r="BF354" s="241" t="s">
        <v>3325</v>
      </c>
      <c r="BG354" s="241">
        <v>3</v>
      </c>
      <c r="BH354" s="241">
        <v>4</v>
      </c>
      <c r="BI354" s="241"/>
      <c r="BJ354" s="242"/>
      <c r="BK354" s="243" t="s">
        <v>3325</v>
      </c>
      <c r="BL354" s="243"/>
      <c r="BM354" s="243"/>
      <c r="BN354" s="243" t="s">
        <v>3325</v>
      </c>
      <c r="BO354" s="243"/>
      <c r="BP354" s="243"/>
      <c r="BQ354" s="242"/>
      <c r="BR354" s="244" t="s">
        <v>3460</v>
      </c>
      <c r="BS354" s="243" t="s">
        <v>3325</v>
      </c>
      <c r="BT354" s="243" t="s">
        <v>3325</v>
      </c>
      <c r="BU354" s="243"/>
      <c r="BV354" s="243"/>
      <c r="BW354" s="243"/>
      <c r="BX354" s="243"/>
      <c r="BY354" s="243"/>
      <c r="BZ354" s="243" t="s">
        <v>3325</v>
      </c>
      <c r="CA354" s="243"/>
      <c r="CB354" s="243"/>
      <c r="CC354" s="243" t="s">
        <v>3325</v>
      </c>
      <c r="CD354" s="243"/>
      <c r="CE354" s="243"/>
      <c r="CF354" s="245"/>
      <c r="CG354" s="246"/>
      <c r="CH354" s="242"/>
      <c r="CI354" s="35"/>
      <c r="CJ354" s="35"/>
      <c r="CK354" s="35"/>
      <c r="CL354" s="35"/>
      <c r="CM354" s="35"/>
    </row>
    <row r="355" customFormat="1" customHeight="1" spans="1:91">
      <c r="A355" s="3">
        <f t="shared" si="71"/>
        <v>354</v>
      </c>
      <c r="B355" s="155" t="str">
        <f t="shared" si="72"/>
        <v>230183197303233612</v>
      </c>
      <c r="C355" s="230" t="s">
        <v>3311</v>
      </c>
      <c r="D355" s="230" t="s">
        <v>3392</v>
      </c>
      <c r="E355" s="230" t="s">
        <v>1312</v>
      </c>
      <c r="F355" s="230" t="s">
        <v>1285</v>
      </c>
      <c r="G355" s="198">
        <v>0</v>
      </c>
      <c r="H355" s="198">
        <v>0</v>
      </c>
      <c r="I355" s="198">
        <f t="shared" si="73"/>
        <v>0</v>
      </c>
      <c r="J355" s="4" t="s">
        <v>107</v>
      </c>
      <c r="K355" s="4" t="s">
        <v>4714</v>
      </c>
      <c r="L355" s="6"/>
      <c r="M355" s="4"/>
      <c r="N355" s="4"/>
      <c r="O355" s="4"/>
      <c r="P355" s="4"/>
      <c r="Q355" s="4"/>
      <c r="R355" s="231" t="s">
        <v>312</v>
      </c>
      <c r="S355" s="3"/>
      <c r="T355" s="3" t="s">
        <v>3314</v>
      </c>
      <c r="U355" s="232">
        <v>41694</v>
      </c>
      <c r="V355" s="233">
        <f ca="1" t="shared" si="74"/>
        <v>12.4</v>
      </c>
      <c r="W355" s="230" t="s">
        <v>3336</v>
      </c>
      <c r="X355" s="234" t="str">
        <f t="shared" si="75"/>
        <v>男</v>
      </c>
      <c r="Y355" s="3" t="s">
        <v>3316</v>
      </c>
      <c r="Z355" s="232" t="str">
        <f t="shared" si="76"/>
        <v>1973-03-23</v>
      </c>
      <c r="AA355" s="235" t="s">
        <v>4715</v>
      </c>
      <c r="AB355" s="3" t="s">
        <v>1286</v>
      </c>
      <c r="AC355" s="4" t="s">
        <v>3796</v>
      </c>
      <c r="AD355" s="247">
        <v>47132</v>
      </c>
      <c r="AE355" s="234">
        <f ca="1" t="shared" si="77"/>
        <v>53</v>
      </c>
      <c r="AF355" s="3" t="s">
        <v>3389</v>
      </c>
      <c r="AG355" s="3" t="s">
        <v>3381</v>
      </c>
      <c r="AH355" s="3">
        <v>170</v>
      </c>
      <c r="AI355" s="230" t="s">
        <v>253</v>
      </c>
      <c r="AJ355" s="3" t="s">
        <v>3422</v>
      </c>
      <c r="AK355" s="230">
        <v>15045354968</v>
      </c>
      <c r="AL355" s="230">
        <v>15246676582</v>
      </c>
      <c r="AM355" s="236" t="s">
        <v>3488</v>
      </c>
      <c r="AN355" s="237">
        <v>44652</v>
      </c>
      <c r="AO355" s="236" t="s">
        <v>3496</v>
      </c>
      <c r="AP355" s="236" t="s">
        <v>3497</v>
      </c>
      <c r="AQ355" s="238"/>
      <c r="AR355" s="238"/>
      <c r="AS355" s="238"/>
      <c r="AT355" s="238"/>
      <c r="AU355" s="239"/>
      <c r="AV355" s="240">
        <v>41694</v>
      </c>
      <c r="AW355" s="240">
        <v>41753</v>
      </c>
      <c r="AX355" s="241" t="s">
        <v>3324</v>
      </c>
      <c r="AY355" s="241" t="s">
        <v>3311</v>
      </c>
      <c r="AZ355" s="232">
        <v>44287</v>
      </c>
      <c r="BA355" s="232">
        <v>45382</v>
      </c>
      <c r="BB355" s="241">
        <v>2</v>
      </c>
      <c r="BC355" s="241" t="s">
        <v>3325</v>
      </c>
      <c r="BD355" s="241" t="s">
        <v>3325</v>
      </c>
      <c r="BE355" s="241" t="s">
        <v>3325</v>
      </c>
      <c r="BF355" s="241" t="s">
        <v>3325</v>
      </c>
      <c r="BG355" s="241">
        <v>2</v>
      </c>
      <c r="BH355" s="241">
        <v>4</v>
      </c>
      <c r="BI355" s="241"/>
      <c r="BJ355" s="242"/>
      <c r="BK355" s="243" t="s">
        <v>3325</v>
      </c>
      <c r="BL355" s="243"/>
      <c r="BM355" s="243"/>
      <c r="BN355" s="243" t="s">
        <v>3325</v>
      </c>
      <c r="BO355" s="243"/>
      <c r="BP355" s="243"/>
      <c r="BQ355" s="242"/>
      <c r="BR355" s="244" t="s">
        <v>3533</v>
      </c>
      <c r="BS355" s="243" t="s">
        <v>3325</v>
      </c>
      <c r="BT355" s="243" t="s">
        <v>3325</v>
      </c>
      <c r="BU355" s="243"/>
      <c r="BV355" s="243"/>
      <c r="BW355" s="243"/>
      <c r="BX355" s="243"/>
      <c r="BY355" s="243"/>
      <c r="BZ355" s="243"/>
      <c r="CA355" s="243"/>
      <c r="CB355" s="243"/>
      <c r="CC355" s="243" t="s">
        <v>3325</v>
      </c>
      <c r="CD355" s="243"/>
      <c r="CE355" s="243"/>
      <c r="CF355" s="245"/>
      <c r="CG355" s="246" t="s">
        <v>3534</v>
      </c>
      <c r="CH355" s="242"/>
      <c r="CI355" s="35"/>
      <c r="CJ355" s="35"/>
      <c r="CK355" s="35"/>
      <c r="CL355" s="35"/>
      <c r="CM355" s="35"/>
    </row>
    <row r="356" customFormat="1" customHeight="1" spans="1:91">
      <c r="A356" s="3">
        <f t="shared" si="71"/>
        <v>355</v>
      </c>
      <c r="B356" s="155" t="str">
        <f t="shared" si="72"/>
        <v>140212198106101533</v>
      </c>
      <c r="C356" s="230" t="s">
        <v>3311</v>
      </c>
      <c r="D356" s="230" t="s">
        <v>3392</v>
      </c>
      <c r="E356" s="230" t="s">
        <v>1087</v>
      </c>
      <c r="F356" s="230" t="s">
        <v>1288</v>
      </c>
      <c r="G356" s="198">
        <v>0</v>
      </c>
      <c r="H356" s="198">
        <v>0</v>
      </c>
      <c r="I356" s="198">
        <f t="shared" si="73"/>
        <v>0</v>
      </c>
      <c r="J356" s="4" t="s">
        <v>107</v>
      </c>
      <c r="K356" s="4" t="s">
        <v>4714</v>
      </c>
      <c r="L356" s="6"/>
      <c r="M356" s="4"/>
      <c r="N356" s="4"/>
      <c r="O356" s="4"/>
      <c r="P356" s="4"/>
      <c r="Q356" s="4"/>
      <c r="R356" s="231" t="s">
        <v>312</v>
      </c>
      <c r="S356" s="3"/>
      <c r="T356" s="3" t="s">
        <v>3314</v>
      </c>
      <c r="U356" s="232">
        <v>43552</v>
      </c>
      <c r="V356" s="233">
        <f ca="1" t="shared" si="74"/>
        <v>7.3</v>
      </c>
      <c r="W356" s="230" t="s">
        <v>3336</v>
      </c>
      <c r="X356" s="234" t="str">
        <f t="shared" si="75"/>
        <v>男</v>
      </c>
      <c r="Y356" s="3" t="s">
        <v>3316</v>
      </c>
      <c r="Z356" s="232" t="str">
        <f t="shared" si="76"/>
        <v>1981-06-10</v>
      </c>
      <c r="AA356" s="235" t="s">
        <v>4716</v>
      </c>
      <c r="AB356" s="3" t="s">
        <v>1289</v>
      </c>
      <c r="AC356" s="4" t="s">
        <v>4134</v>
      </c>
      <c r="AD356" s="247">
        <v>46955</v>
      </c>
      <c r="AE356" s="234">
        <f ca="1" t="shared" si="77"/>
        <v>45</v>
      </c>
      <c r="AF356" s="3" t="s">
        <v>3389</v>
      </c>
      <c r="AG356" s="3" t="s">
        <v>3381</v>
      </c>
      <c r="AH356" s="3">
        <v>174</v>
      </c>
      <c r="AI356" s="230" t="s">
        <v>3382</v>
      </c>
      <c r="AJ356" s="3" t="s">
        <v>3383</v>
      </c>
      <c r="AK356" s="230">
        <v>18636257574</v>
      </c>
      <c r="AL356" s="230">
        <v>15234200097</v>
      </c>
      <c r="AM356" s="236" t="s">
        <v>3518</v>
      </c>
      <c r="AN356" s="237">
        <v>35674</v>
      </c>
      <c r="AO356" s="236" t="s">
        <v>4717</v>
      </c>
      <c r="AP356" s="236" t="s">
        <v>253</v>
      </c>
      <c r="AQ356" s="238"/>
      <c r="AR356" s="238" t="s">
        <v>3588</v>
      </c>
      <c r="AS356" s="238"/>
      <c r="AT356" s="238"/>
      <c r="AU356" s="239"/>
      <c r="AV356" s="240">
        <v>43552</v>
      </c>
      <c r="AW356" s="240">
        <v>43612</v>
      </c>
      <c r="AX356" s="241" t="s">
        <v>3324</v>
      </c>
      <c r="AY356" s="241" t="s">
        <v>3311</v>
      </c>
      <c r="AZ356" s="232">
        <v>44652</v>
      </c>
      <c r="BA356" s="232">
        <v>45382</v>
      </c>
      <c r="BB356" s="241">
        <v>2</v>
      </c>
      <c r="BC356" s="241" t="s">
        <v>3325</v>
      </c>
      <c r="BD356" s="241" t="s">
        <v>3325</v>
      </c>
      <c r="BE356" s="241" t="s">
        <v>3325</v>
      </c>
      <c r="BF356" s="241" t="s">
        <v>3325</v>
      </c>
      <c r="BG356" s="241">
        <v>1</v>
      </c>
      <c r="BH356" s="241">
        <v>2</v>
      </c>
      <c r="BI356" s="241"/>
      <c r="BJ356" s="242"/>
      <c r="BK356" s="243" t="s">
        <v>3325</v>
      </c>
      <c r="BL356" s="243"/>
      <c r="BM356" s="243" t="s">
        <v>3325</v>
      </c>
      <c r="BN356" s="243"/>
      <c r="BO356" s="243"/>
      <c r="BP356" s="243"/>
      <c r="BQ356" s="242"/>
      <c r="BR356" s="244" t="s">
        <v>3491</v>
      </c>
      <c r="BS356" s="243" t="s">
        <v>3325</v>
      </c>
      <c r="BT356" s="243" t="s">
        <v>3325</v>
      </c>
      <c r="BU356" s="243"/>
      <c r="BV356" s="243" t="s">
        <v>3325</v>
      </c>
      <c r="BW356" s="243" t="s">
        <v>3325</v>
      </c>
      <c r="BX356" s="243"/>
      <c r="BY356" s="243"/>
      <c r="BZ356" s="243"/>
      <c r="CA356" s="243"/>
      <c r="CB356" s="243"/>
      <c r="CC356" s="243" t="s">
        <v>3325</v>
      </c>
      <c r="CD356" s="243"/>
      <c r="CE356" s="243"/>
      <c r="CF356" s="245"/>
      <c r="CG356" s="246"/>
      <c r="CH356" s="242"/>
      <c r="CI356" s="35"/>
      <c r="CJ356" s="35"/>
      <c r="CK356" s="35"/>
      <c r="CL356" s="35"/>
      <c r="CM356" s="35"/>
    </row>
    <row r="357" customFormat="1" customHeight="1" spans="1:91">
      <c r="A357" s="3">
        <f t="shared" si="71"/>
        <v>356</v>
      </c>
      <c r="B357" s="155" t="str">
        <f t="shared" si="72"/>
        <v>150430197003121292</v>
      </c>
      <c r="C357" s="230" t="s">
        <v>3311</v>
      </c>
      <c r="D357" s="230" t="s">
        <v>3392</v>
      </c>
      <c r="E357" s="230" t="s">
        <v>1119</v>
      </c>
      <c r="F357" s="230" t="s">
        <v>1291</v>
      </c>
      <c r="G357" s="198">
        <v>0</v>
      </c>
      <c r="H357" s="198">
        <v>0</v>
      </c>
      <c r="I357" s="198">
        <f t="shared" si="73"/>
        <v>0</v>
      </c>
      <c r="J357" s="4" t="s">
        <v>107</v>
      </c>
      <c r="K357" s="4" t="s">
        <v>4718</v>
      </c>
      <c r="L357" s="6"/>
      <c r="M357" s="4"/>
      <c r="N357" s="4"/>
      <c r="O357" s="4"/>
      <c r="P357" s="4"/>
      <c r="Q357" s="4"/>
      <c r="R357" s="231" t="s">
        <v>312</v>
      </c>
      <c r="S357" s="3"/>
      <c r="T357" s="3" t="s">
        <v>3314</v>
      </c>
      <c r="U357" s="232">
        <v>41302</v>
      </c>
      <c r="V357" s="233">
        <f ca="1" t="shared" si="74"/>
        <v>13.4</v>
      </c>
      <c r="W357" s="230" t="s">
        <v>3336</v>
      </c>
      <c r="X357" s="234" t="str">
        <f t="shared" si="75"/>
        <v>男</v>
      </c>
      <c r="Y357" s="3" t="s">
        <v>3316</v>
      </c>
      <c r="Z357" s="232" t="str">
        <f t="shared" si="76"/>
        <v>1970-03-12</v>
      </c>
      <c r="AA357" s="235" t="s">
        <v>4654</v>
      </c>
      <c r="AB357" s="3" t="s">
        <v>1292</v>
      </c>
      <c r="AC357" s="4" t="s">
        <v>4381</v>
      </c>
      <c r="AD357" s="247">
        <v>46236</v>
      </c>
      <c r="AE357" s="234">
        <f ca="1" t="shared" si="77"/>
        <v>56</v>
      </c>
      <c r="AF357" s="3" t="s">
        <v>3389</v>
      </c>
      <c r="AG357" s="3" t="s">
        <v>3381</v>
      </c>
      <c r="AH357" s="3">
        <v>173</v>
      </c>
      <c r="AI357" s="230" t="s">
        <v>3382</v>
      </c>
      <c r="AJ357" s="3" t="s">
        <v>253</v>
      </c>
      <c r="AK357" s="230">
        <v>15049490547</v>
      </c>
      <c r="AL357" s="230">
        <v>13654895604</v>
      </c>
      <c r="AM357" s="236" t="s">
        <v>3488</v>
      </c>
      <c r="AN357" s="237">
        <v>44652</v>
      </c>
      <c r="AO357" s="236" t="s">
        <v>3496</v>
      </c>
      <c r="AP357" s="236" t="s">
        <v>3497</v>
      </c>
      <c r="AQ357" s="238"/>
      <c r="AR357" s="238"/>
      <c r="AS357" s="238"/>
      <c r="AT357" s="238"/>
      <c r="AU357" s="239"/>
      <c r="AV357" s="240">
        <v>41302</v>
      </c>
      <c r="AW357" s="240">
        <v>41361</v>
      </c>
      <c r="AX357" s="241" t="s">
        <v>3324</v>
      </c>
      <c r="AY357" s="241" t="s">
        <v>3311</v>
      </c>
      <c r="AZ357" s="232">
        <v>44743</v>
      </c>
      <c r="BA357" s="232">
        <v>45107</v>
      </c>
      <c r="BB357" s="241">
        <v>2</v>
      </c>
      <c r="BC357" s="241" t="s">
        <v>3325</v>
      </c>
      <c r="BD357" s="241" t="s">
        <v>3325</v>
      </c>
      <c r="BE357" s="241" t="s">
        <v>3325</v>
      </c>
      <c r="BF357" s="241" t="s">
        <v>3325</v>
      </c>
      <c r="BG357" s="241">
        <v>2</v>
      </c>
      <c r="BH357" s="241">
        <v>4</v>
      </c>
      <c r="BI357" s="241"/>
      <c r="BJ357" s="242"/>
      <c r="BK357" s="243" t="s">
        <v>3325</v>
      </c>
      <c r="BL357" s="243"/>
      <c r="BM357" s="243"/>
      <c r="BN357" s="243" t="s">
        <v>3325</v>
      </c>
      <c r="BO357" s="243"/>
      <c r="BP357" s="243"/>
      <c r="BQ357" s="242"/>
      <c r="BR357" s="244" t="s">
        <v>3460</v>
      </c>
      <c r="BS357" s="243" t="s">
        <v>3325</v>
      </c>
      <c r="BT357" s="243" t="s">
        <v>3325</v>
      </c>
      <c r="BU357" s="243"/>
      <c r="BV357" s="243"/>
      <c r="BW357" s="243"/>
      <c r="BX357" s="243"/>
      <c r="BY357" s="243"/>
      <c r="BZ357" s="243" t="s">
        <v>3325</v>
      </c>
      <c r="CA357" s="243"/>
      <c r="CB357" s="243"/>
      <c r="CC357" s="243" t="s">
        <v>3325</v>
      </c>
      <c r="CD357" s="243"/>
      <c r="CE357" s="243"/>
      <c r="CF357" s="245"/>
      <c r="CG357" s="246"/>
      <c r="CH357" s="242"/>
      <c r="CI357" s="35"/>
      <c r="CJ357" s="35"/>
      <c r="CK357" s="35"/>
      <c r="CL357" s="35"/>
      <c r="CM357" s="35"/>
    </row>
    <row r="358" customFormat="1" customHeight="1" spans="1:91">
      <c r="A358" s="3">
        <f t="shared" si="71"/>
        <v>357</v>
      </c>
      <c r="B358" s="155" t="str">
        <f t="shared" si="72"/>
        <v>61272919790104363X</v>
      </c>
      <c r="C358" s="230" t="s">
        <v>3311</v>
      </c>
      <c r="D358" s="230" t="s">
        <v>3392</v>
      </c>
      <c r="E358" s="230" t="s">
        <v>4719</v>
      </c>
      <c r="F358" s="230" t="s">
        <v>1294</v>
      </c>
      <c r="G358" s="198"/>
      <c r="H358" s="198"/>
      <c r="I358" s="198">
        <f t="shared" si="73"/>
        <v>0</v>
      </c>
      <c r="J358" s="4" t="s">
        <v>107</v>
      </c>
      <c r="K358" s="4" t="s">
        <v>3947</v>
      </c>
      <c r="L358" s="6"/>
      <c r="M358" s="4"/>
      <c r="N358" s="4"/>
      <c r="O358" s="4"/>
      <c r="P358" s="4"/>
      <c r="Q358" s="4"/>
      <c r="R358" s="231" t="s">
        <v>312</v>
      </c>
      <c r="S358" s="3"/>
      <c r="T358" s="3" t="s">
        <v>3314</v>
      </c>
      <c r="U358" s="232">
        <v>44902</v>
      </c>
      <c r="V358" s="233">
        <f ca="1" t="shared" si="74"/>
        <v>3.6</v>
      </c>
      <c r="W358" s="230" t="s">
        <v>3336</v>
      </c>
      <c r="X358" s="234" t="str">
        <f t="shared" si="75"/>
        <v>男</v>
      </c>
      <c r="Y358" s="3" t="s">
        <v>3316</v>
      </c>
      <c r="Z358" s="232" t="str">
        <f t="shared" si="76"/>
        <v>1979-01-04</v>
      </c>
      <c r="AA358" s="235" t="s">
        <v>4720</v>
      </c>
      <c r="AB358" s="3" t="s">
        <v>1295</v>
      </c>
      <c r="AC358" s="4" t="s">
        <v>3687</v>
      </c>
      <c r="AD358" s="247"/>
      <c r="AE358" s="234">
        <f ca="1" t="shared" si="77"/>
        <v>47</v>
      </c>
      <c r="AF358" s="3" t="s">
        <v>3389</v>
      </c>
      <c r="AG358" s="3" t="s">
        <v>3381</v>
      </c>
      <c r="AH358" s="3">
        <v>170</v>
      </c>
      <c r="AI358" s="230" t="s">
        <v>3382</v>
      </c>
      <c r="AJ358" s="3" t="s">
        <v>3422</v>
      </c>
      <c r="AK358" s="230">
        <v>15929123702</v>
      </c>
      <c r="AL358" s="230">
        <v>15091028955</v>
      </c>
      <c r="AM358" s="236" t="s">
        <v>3518</v>
      </c>
      <c r="AN358" s="237"/>
      <c r="AO358" s="236"/>
      <c r="AP358" s="236"/>
      <c r="AQ358" s="238"/>
      <c r="AR358" s="238"/>
      <c r="AS358" s="238"/>
      <c r="AT358" s="238"/>
      <c r="AU358" s="239"/>
      <c r="AV358" s="240">
        <v>44902</v>
      </c>
      <c r="AW358" s="240">
        <v>44963</v>
      </c>
      <c r="AX358" s="241" t="s">
        <v>3324</v>
      </c>
      <c r="AY358" s="241" t="s">
        <v>3311</v>
      </c>
      <c r="AZ358" s="232">
        <v>44902</v>
      </c>
      <c r="BA358" s="232">
        <v>45291</v>
      </c>
      <c r="BB358" s="241">
        <v>2</v>
      </c>
      <c r="BC358" s="241" t="s">
        <v>3325</v>
      </c>
      <c r="BD358" s="241" t="s">
        <v>3325</v>
      </c>
      <c r="BE358" s="241" t="s">
        <v>3325</v>
      </c>
      <c r="BF358" s="241" t="s">
        <v>3325</v>
      </c>
      <c r="BG358" s="241">
        <v>0</v>
      </c>
      <c r="BH358" s="241">
        <v>0</v>
      </c>
      <c r="BI358" s="241"/>
      <c r="BJ358" s="242"/>
      <c r="BK358" s="243" t="s">
        <v>3325</v>
      </c>
      <c r="BL358" s="243"/>
      <c r="BM358" s="243"/>
      <c r="BN358" s="243"/>
      <c r="BO358" s="243"/>
      <c r="BP358" s="243"/>
      <c r="BQ358" s="242"/>
      <c r="BR358" s="244" t="s">
        <v>3524</v>
      </c>
      <c r="BS358" s="243" t="s">
        <v>3325</v>
      </c>
      <c r="BT358" s="243" t="s">
        <v>3325</v>
      </c>
      <c r="BU358" s="243" t="s">
        <v>3325</v>
      </c>
      <c r="BV358" s="243" t="s">
        <v>3325</v>
      </c>
      <c r="BW358" s="243" t="s">
        <v>3325</v>
      </c>
      <c r="BX358" s="243" t="s">
        <v>3325</v>
      </c>
      <c r="BY358" s="243"/>
      <c r="BZ358" s="243"/>
      <c r="CA358" s="243"/>
      <c r="CB358" s="243"/>
      <c r="CC358" s="243"/>
      <c r="CD358" s="243"/>
      <c r="CE358" s="243"/>
      <c r="CF358" s="245"/>
      <c r="CG358" s="246"/>
      <c r="CH358" s="242"/>
      <c r="CI358" s="35"/>
      <c r="CJ358" s="35"/>
      <c r="CK358" s="35"/>
      <c r="CL358" s="35"/>
      <c r="CM358" s="35"/>
    </row>
    <row r="359" customFormat="1" customHeight="1" spans="1:91">
      <c r="A359" s="3">
        <f t="shared" si="71"/>
        <v>358</v>
      </c>
      <c r="B359" s="155" t="str">
        <f t="shared" si="72"/>
        <v>15263119690406391X</v>
      </c>
      <c r="C359" s="230" t="s">
        <v>3311</v>
      </c>
      <c r="D359" s="230" t="s">
        <v>3392</v>
      </c>
      <c r="E359" s="230" t="s">
        <v>1043</v>
      </c>
      <c r="F359" s="230" t="s">
        <v>1298</v>
      </c>
      <c r="G359" s="198">
        <v>0</v>
      </c>
      <c r="H359" s="198">
        <v>0</v>
      </c>
      <c r="I359" s="198">
        <f t="shared" si="73"/>
        <v>0</v>
      </c>
      <c r="J359" s="4" t="s">
        <v>107</v>
      </c>
      <c r="K359" s="4" t="s">
        <v>4721</v>
      </c>
      <c r="L359" s="6"/>
      <c r="M359" s="4"/>
      <c r="N359" s="4"/>
      <c r="O359" s="4"/>
      <c r="P359" s="4"/>
      <c r="Q359" s="4"/>
      <c r="R359" s="231" t="s">
        <v>312</v>
      </c>
      <c r="S359" s="3"/>
      <c r="T359" s="3" t="s">
        <v>3314</v>
      </c>
      <c r="U359" s="232">
        <v>41339</v>
      </c>
      <c r="V359" s="233">
        <f ca="1" t="shared" si="74"/>
        <v>13.3</v>
      </c>
      <c r="W359" s="230" t="s">
        <v>3336</v>
      </c>
      <c r="X359" s="234" t="str">
        <f t="shared" si="75"/>
        <v>男</v>
      </c>
      <c r="Y359" s="3" t="s">
        <v>3316</v>
      </c>
      <c r="Z359" s="232" t="str">
        <f t="shared" si="76"/>
        <v>1969-04-06</v>
      </c>
      <c r="AA359" s="235" t="s">
        <v>4722</v>
      </c>
      <c r="AB359" s="3" t="s">
        <v>1299</v>
      </c>
      <c r="AC359" s="4" t="s">
        <v>4723</v>
      </c>
      <c r="AD359" s="247">
        <v>46358</v>
      </c>
      <c r="AE359" s="234">
        <f ca="1" t="shared" si="77"/>
        <v>57</v>
      </c>
      <c r="AF359" s="3" t="s">
        <v>3389</v>
      </c>
      <c r="AG359" s="3" t="s">
        <v>3381</v>
      </c>
      <c r="AH359" s="3">
        <v>168</v>
      </c>
      <c r="AI359" s="230" t="s">
        <v>253</v>
      </c>
      <c r="AJ359" s="3" t="s">
        <v>3397</v>
      </c>
      <c r="AK359" s="230">
        <v>15149520769</v>
      </c>
      <c r="AL359" s="230">
        <v>15149672239</v>
      </c>
      <c r="AM359" s="236" t="s">
        <v>3518</v>
      </c>
      <c r="AN359" s="237">
        <v>32690</v>
      </c>
      <c r="AO359" s="236" t="s">
        <v>4724</v>
      </c>
      <c r="AP359" s="236" t="s">
        <v>253</v>
      </c>
      <c r="AQ359" s="238"/>
      <c r="AR359" s="238"/>
      <c r="AS359" s="238"/>
      <c r="AT359" s="238"/>
      <c r="AU359" s="239"/>
      <c r="AV359" s="240">
        <v>41339</v>
      </c>
      <c r="AW359" s="240">
        <v>41400</v>
      </c>
      <c r="AX359" s="241" t="s">
        <v>3324</v>
      </c>
      <c r="AY359" s="241" t="s">
        <v>3311</v>
      </c>
      <c r="AZ359" s="232">
        <v>44743</v>
      </c>
      <c r="BA359" s="232">
        <v>45107</v>
      </c>
      <c r="BB359" s="241">
        <v>2</v>
      </c>
      <c r="BC359" s="241" t="s">
        <v>3325</v>
      </c>
      <c r="BD359" s="241" t="s">
        <v>3325</v>
      </c>
      <c r="BE359" s="241" t="s">
        <v>3325</v>
      </c>
      <c r="BF359" s="241" t="s">
        <v>3325</v>
      </c>
      <c r="BG359" s="241">
        <v>2</v>
      </c>
      <c r="BH359" s="241">
        <v>4</v>
      </c>
      <c r="BI359" s="241"/>
      <c r="BJ359" s="242"/>
      <c r="BK359" s="243" t="s">
        <v>3325</v>
      </c>
      <c r="BL359" s="243"/>
      <c r="BM359" s="243"/>
      <c r="BN359" s="243" t="s">
        <v>3325</v>
      </c>
      <c r="BO359" s="243"/>
      <c r="BP359" s="243"/>
      <c r="BQ359" s="242"/>
      <c r="BR359" s="244" t="s">
        <v>3406</v>
      </c>
      <c r="BS359" s="243" t="s">
        <v>3325</v>
      </c>
      <c r="BT359" s="243" t="s">
        <v>3325</v>
      </c>
      <c r="BU359" s="243"/>
      <c r="BV359" s="243"/>
      <c r="BW359" s="243"/>
      <c r="BX359" s="243"/>
      <c r="BY359" s="243"/>
      <c r="BZ359" s="243"/>
      <c r="CA359" s="243" t="s">
        <v>3325</v>
      </c>
      <c r="CB359" s="243"/>
      <c r="CC359" s="243" t="s">
        <v>3325</v>
      </c>
      <c r="CD359" s="243"/>
      <c r="CE359" s="243"/>
      <c r="CF359" s="245"/>
      <c r="CG359" s="246" t="s">
        <v>4725</v>
      </c>
      <c r="CH359" s="242"/>
      <c r="CI359" s="35"/>
      <c r="CJ359" s="35"/>
      <c r="CK359" s="35"/>
      <c r="CL359" s="35"/>
      <c r="CM359" s="35"/>
    </row>
    <row r="360" customFormat="1" customHeight="1" spans="1:91">
      <c r="A360" s="3">
        <f t="shared" si="71"/>
        <v>359</v>
      </c>
      <c r="B360" s="155" t="str">
        <f t="shared" si="72"/>
        <v>140931199004240032</v>
      </c>
      <c r="C360" s="230" t="s">
        <v>3311</v>
      </c>
      <c r="D360" s="230" t="s">
        <v>3392</v>
      </c>
      <c r="E360" s="230" t="s">
        <v>1054</v>
      </c>
      <c r="F360" s="230" t="s">
        <v>1301</v>
      </c>
      <c r="G360" s="198">
        <v>0</v>
      </c>
      <c r="H360" s="198">
        <v>0</v>
      </c>
      <c r="I360" s="198">
        <f t="shared" si="73"/>
        <v>0</v>
      </c>
      <c r="J360" s="4" t="s">
        <v>107</v>
      </c>
      <c r="K360" s="4" t="s">
        <v>4721</v>
      </c>
      <c r="L360" s="6"/>
      <c r="M360" s="4"/>
      <c r="N360" s="4"/>
      <c r="O360" s="4"/>
      <c r="P360" s="4"/>
      <c r="Q360" s="4"/>
      <c r="R360" s="231" t="s">
        <v>312</v>
      </c>
      <c r="S360" s="3"/>
      <c r="T360" s="3" t="s">
        <v>3314</v>
      </c>
      <c r="U360" s="232">
        <v>42660</v>
      </c>
      <c r="V360" s="233">
        <f ca="1" t="shared" si="74"/>
        <v>9.7</v>
      </c>
      <c r="W360" s="230" t="s">
        <v>3336</v>
      </c>
      <c r="X360" s="234" t="str">
        <f t="shared" si="75"/>
        <v>男</v>
      </c>
      <c r="Y360" s="3" t="s">
        <v>3316</v>
      </c>
      <c r="Z360" s="232" t="str">
        <f t="shared" si="76"/>
        <v>1990-04-24</v>
      </c>
      <c r="AA360" s="235" t="s">
        <v>4726</v>
      </c>
      <c r="AB360" s="3" t="s">
        <v>1302</v>
      </c>
      <c r="AC360" s="4" t="s">
        <v>4501</v>
      </c>
      <c r="AD360" s="247">
        <v>50371</v>
      </c>
      <c r="AE360" s="234">
        <f ca="1" t="shared" si="77"/>
        <v>36</v>
      </c>
      <c r="AF360" s="3" t="s">
        <v>3389</v>
      </c>
      <c r="AG360" s="3" t="s">
        <v>3381</v>
      </c>
      <c r="AH360" s="3">
        <v>170</v>
      </c>
      <c r="AI360" s="230" t="s">
        <v>3528</v>
      </c>
      <c r="AJ360" s="3" t="s">
        <v>253</v>
      </c>
      <c r="AK360" s="230">
        <v>13994162452</v>
      </c>
      <c r="AL360" s="230">
        <v>13994163400</v>
      </c>
      <c r="AM360" s="236" t="s">
        <v>3488</v>
      </c>
      <c r="AN360" s="237">
        <v>42186</v>
      </c>
      <c r="AO360" s="236" t="s">
        <v>3522</v>
      </c>
      <c r="AP360" s="236" t="s">
        <v>3578</v>
      </c>
      <c r="AQ360" s="238"/>
      <c r="AR360" s="238" t="s">
        <v>4727</v>
      </c>
      <c r="AS360" s="238"/>
      <c r="AT360" s="238"/>
      <c r="AU360" s="239"/>
      <c r="AV360" s="240">
        <v>42660</v>
      </c>
      <c r="AW360" s="240">
        <v>43100</v>
      </c>
      <c r="AX360" s="241" t="s">
        <v>3324</v>
      </c>
      <c r="AY360" s="241" t="s">
        <v>3311</v>
      </c>
      <c r="AZ360" s="232">
        <v>44562</v>
      </c>
      <c r="BA360" s="232">
        <v>45291</v>
      </c>
      <c r="BB360" s="241">
        <v>2</v>
      </c>
      <c r="BC360" s="241" t="s">
        <v>3325</v>
      </c>
      <c r="BD360" s="241" t="s">
        <v>3325</v>
      </c>
      <c r="BE360" s="241" t="s">
        <v>3325</v>
      </c>
      <c r="BF360" s="241" t="s">
        <v>3325</v>
      </c>
      <c r="BG360" s="241">
        <v>1</v>
      </c>
      <c r="BH360" s="241">
        <v>2</v>
      </c>
      <c r="BI360" s="241"/>
      <c r="BJ360" s="242"/>
      <c r="BK360" s="243" t="s">
        <v>3325</v>
      </c>
      <c r="BL360" s="243"/>
      <c r="BM360" s="243" t="s">
        <v>3325</v>
      </c>
      <c r="BN360" s="243" t="s">
        <v>3325</v>
      </c>
      <c r="BO360" s="243"/>
      <c r="BP360" s="243"/>
      <c r="BQ360" s="242"/>
      <c r="BR360" s="244" t="s">
        <v>3592</v>
      </c>
      <c r="BS360" s="243" t="s">
        <v>3325</v>
      </c>
      <c r="BT360" s="243" t="s">
        <v>3325</v>
      </c>
      <c r="BU360" s="243"/>
      <c r="BV360" s="243"/>
      <c r="BW360" s="243" t="s">
        <v>3325</v>
      </c>
      <c r="BX360" s="243"/>
      <c r="BY360" s="243"/>
      <c r="BZ360" s="243"/>
      <c r="CA360" s="243"/>
      <c r="CB360" s="243"/>
      <c r="CC360" s="243" t="s">
        <v>3325</v>
      </c>
      <c r="CD360" s="243"/>
      <c r="CE360" s="243"/>
      <c r="CF360" s="245"/>
      <c r="CG360" s="246" t="s">
        <v>3407</v>
      </c>
      <c r="CH360" s="242"/>
      <c r="CI360" s="35"/>
      <c r="CJ360" s="35"/>
      <c r="CK360" s="35"/>
      <c r="CL360" s="35"/>
      <c r="CM360" s="35"/>
    </row>
    <row r="361" customFormat="1" customHeight="1" spans="1:91">
      <c r="A361" s="3">
        <f t="shared" si="71"/>
        <v>360</v>
      </c>
      <c r="B361" s="155" t="str">
        <f t="shared" si="72"/>
        <v>142703197210030630</v>
      </c>
      <c r="C361" s="230" t="s">
        <v>3311</v>
      </c>
      <c r="D361" s="230" t="s">
        <v>3392</v>
      </c>
      <c r="E361" s="230" t="s">
        <v>1260</v>
      </c>
      <c r="F361" s="230" t="s">
        <v>1304</v>
      </c>
      <c r="G361" s="198">
        <v>0</v>
      </c>
      <c r="H361" s="198">
        <v>0</v>
      </c>
      <c r="I361" s="198">
        <f t="shared" si="73"/>
        <v>0</v>
      </c>
      <c r="J361" s="4" t="s">
        <v>107</v>
      </c>
      <c r="K361" s="4" t="s">
        <v>3853</v>
      </c>
      <c r="L361" s="6"/>
      <c r="M361" s="4"/>
      <c r="N361" s="4"/>
      <c r="O361" s="4"/>
      <c r="P361" s="4"/>
      <c r="Q361" s="4"/>
      <c r="R361" s="231" t="s">
        <v>312</v>
      </c>
      <c r="S361" s="3"/>
      <c r="T361" s="3" t="s">
        <v>3314</v>
      </c>
      <c r="U361" s="232">
        <v>41375</v>
      </c>
      <c r="V361" s="233">
        <f ca="1" t="shared" si="74"/>
        <v>13.2</v>
      </c>
      <c r="W361" s="230" t="s">
        <v>3336</v>
      </c>
      <c r="X361" s="234" t="str">
        <f t="shared" si="75"/>
        <v>男</v>
      </c>
      <c r="Y361" s="3" t="s">
        <v>3316</v>
      </c>
      <c r="Z361" s="232" t="str">
        <f t="shared" si="76"/>
        <v>1972-10-03</v>
      </c>
      <c r="AA361" s="235" t="s">
        <v>4728</v>
      </c>
      <c r="AB361" s="3" t="s">
        <v>1305</v>
      </c>
      <c r="AC361" s="4" t="s">
        <v>3700</v>
      </c>
      <c r="AD361" s="247">
        <v>46263</v>
      </c>
      <c r="AE361" s="234">
        <f ca="1" t="shared" si="77"/>
        <v>54</v>
      </c>
      <c r="AF361" s="3" t="s">
        <v>3389</v>
      </c>
      <c r="AG361" s="3" t="s">
        <v>3381</v>
      </c>
      <c r="AH361" s="3">
        <v>165</v>
      </c>
      <c r="AI361" s="230" t="s">
        <v>253</v>
      </c>
      <c r="AJ361" s="3" t="s">
        <v>3438</v>
      </c>
      <c r="AK361" s="230">
        <v>13834946881</v>
      </c>
      <c r="AL361" s="230">
        <v>15835252100</v>
      </c>
      <c r="AM361" s="236" t="s">
        <v>3518</v>
      </c>
      <c r="AN361" s="237">
        <v>33420</v>
      </c>
      <c r="AO361" s="236" t="s">
        <v>4729</v>
      </c>
      <c r="AP361" s="236" t="s">
        <v>253</v>
      </c>
      <c r="AQ361" s="238"/>
      <c r="AR361" s="238" t="s">
        <v>4730</v>
      </c>
      <c r="AS361" s="238"/>
      <c r="AT361" s="238" t="s">
        <v>3467</v>
      </c>
      <c r="AU361" s="239"/>
      <c r="AV361" s="240">
        <v>41375</v>
      </c>
      <c r="AW361" s="240">
        <v>41436</v>
      </c>
      <c r="AX361" s="241" t="s">
        <v>3324</v>
      </c>
      <c r="AY361" s="241" t="s">
        <v>3311</v>
      </c>
      <c r="AZ361" s="232">
        <v>44743</v>
      </c>
      <c r="BA361" s="232">
        <v>45107</v>
      </c>
      <c r="BB361" s="241">
        <v>2</v>
      </c>
      <c r="BC361" s="241" t="s">
        <v>3325</v>
      </c>
      <c r="BD361" s="241" t="s">
        <v>3325</v>
      </c>
      <c r="BE361" s="241" t="s">
        <v>3325</v>
      </c>
      <c r="BF361" s="241" t="s">
        <v>3325</v>
      </c>
      <c r="BG361" s="241">
        <v>2</v>
      </c>
      <c r="BH361" s="241">
        <v>4</v>
      </c>
      <c r="BI361" s="241"/>
      <c r="BJ361" s="242"/>
      <c r="BK361" s="243" t="s">
        <v>3325</v>
      </c>
      <c r="BL361" s="243"/>
      <c r="BM361" s="243" t="s">
        <v>3325</v>
      </c>
      <c r="BN361" s="243" t="s">
        <v>3325</v>
      </c>
      <c r="BO361" s="243"/>
      <c r="BP361" s="243"/>
      <c r="BQ361" s="242"/>
      <c r="BR361" s="244" t="s">
        <v>3533</v>
      </c>
      <c r="BS361" s="243" t="s">
        <v>3325</v>
      </c>
      <c r="BT361" s="243" t="s">
        <v>3325</v>
      </c>
      <c r="BU361" s="243"/>
      <c r="BV361" s="243"/>
      <c r="BW361" s="243"/>
      <c r="BX361" s="243"/>
      <c r="BY361" s="243"/>
      <c r="BZ361" s="243"/>
      <c r="CA361" s="243"/>
      <c r="CB361" s="243"/>
      <c r="CC361" s="243" t="s">
        <v>3325</v>
      </c>
      <c r="CD361" s="243"/>
      <c r="CE361" s="243"/>
      <c r="CF361" s="245"/>
      <c r="CG361" s="246" t="s">
        <v>4731</v>
      </c>
      <c r="CH361" s="242"/>
      <c r="CI361" s="35"/>
      <c r="CJ361" s="35"/>
      <c r="CK361" s="35"/>
      <c r="CL361" s="35"/>
      <c r="CM361" s="35"/>
    </row>
    <row r="362" customFormat="1" customHeight="1" spans="1:91">
      <c r="A362" s="3">
        <f t="shared" si="71"/>
        <v>361</v>
      </c>
      <c r="B362" s="155" t="str">
        <f t="shared" si="72"/>
        <v>15042919900519363X</v>
      </c>
      <c r="C362" s="230" t="s">
        <v>3311</v>
      </c>
      <c r="D362" s="230" t="s">
        <v>3392</v>
      </c>
      <c r="E362" s="230" t="s">
        <v>1098</v>
      </c>
      <c r="F362" s="230" t="s">
        <v>1307</v>
      </c>
      <c r="G362" s="198">
        <v>0</v>
      </c>
      <c r="H362" s="198">
        <v>0</v>
      </c>
      <c r="I362" s="198">
        <f t="shared" si="73"/>
        <v>0</v>
      </c>
      <c r="J362" s="4" t="s">
        <v>107</v>
      </c>
      <c r="K362" s="4" t="s">
        <v>3853</v>
      </c>
      <c r="L362" s="6"/>
      <c r="M362" s="4"/>
      <c r="N362" s="4"/>
      <c r="O362" s="4"/>
      <c r="P362" s="4"/>
      <c r="Q362" s="4"/>
      <c r="R362" s="231" t="s">
        <v>312</v>
      </c>
      <c r="S362" s="3"/>
      <c r="T362" s="3" t="s">
        <v>3314</v>
      </c>
      <c r="U362" s="232">
        <v>43188</v>
      </c>
      <c r="V362" s="233">
        <f ca="1" t="shared" si="74"/>
        <v>8.3</v>
      </c>
      <c r="W362" s="230" t="s">
        <v>3336</v>
      </c>
      <c r="X362" s="234" t="str">
        <f t="shared" si="75"/>
        <v>男</v>
      </c>
      <c r="Y362" s="3" t="s">
        <v>3725</v>
      </c>
      <c r="Z362" s="232" t="str">
        <f t="shared" si="76"/>
        <v>1990-05-19</v>
      </c>
      <c r="AA362" s="235" t="s">
        <v>4732</v>
      </c>
      <c r="AB362" s="3" t="s">
        <v>1308</v>
      </c>
      <c r="AC362" s="4" t="s">
        <v>3539</v>
      </c>
      <c r="AD362" s="247">
        <v>45914</v>
      </c>
      <c r="AE362" s="234">
        <f ca="1" t="shared" si="77"/>
        <v>36</v>
      </c>
      <c r="AF362" s="3" t="s">
        <v>3389</v>
      </c>
      <c r="AG362" s="3" t="s">
        <v>3381</v>
      </c>
      <c r="AH362" s="3">
        <v>171</v>
      </c>
      <c r="AI362" s="230" t="s">
        <v>3382</v>
      </c>
      <c r="AJ362" s="3" t="s">
        <v>3438</v>
      </c>
      <c r="AK362" s="230">
        <v>15389766945</v>
      </c>
      <c r="AL362" s="230">
        <v>15047658781</v>
      </c>
      <c r="AM362" s="236" t="s">
        <v>3403</v>
      </c>
      <c r="AN362" s="237">
        <v>41791</v>
      </c>
      <c r="AO362" s="236" t="s">
        <v>3577</v>
      </c>
      <c r="AP362" s="236" t="s">
        <v>3578</v>
      </c>
      <c r="AQ362" s="238" t="s">
        <v>4630</v>
      </c>
      <c r="AR362" s="238" t="s">
        <v>4138</v>
      </c>
      <c r="AS362" s="238"/>
      <c r="AT362" s="238"/>
      <c r="AU362" s="239"/>
      <c r="AV362" s="240">
        <v>43188</v>
      </c>
      <c r="AW362" s="240">
        <v>43248</v>
      </c>
      <c r="AX362" s="241" t="s">
        <v>3324</v>
      </c>
      <c r="AY362" s="241" t="s">
        <v>3311</v>
      </c>
      <c r="AZ362" s="232">
        <v>44287</v>
      </c>
      <c r="BA362" s="232">
        <v>45747</v>
      </c>
      <c r="BB362" s="241">
        <v>2</v>
      </c>
      <c r="BC362" s="241" t="s">
        <v>3325</v>
      </c>
      <c r="BD362" s="241" t="s">
        <v>3325</v>
      </c>
      <c r="BE362" s="241" t="s">
        <v>3325</v>
      </c>
      <c r="BF362" s="241" t="s">
        <v>3325</v>
      </c>
      <c r="BG362" s="241">
        <v>1</v>
      </c>
      <c r="BH362" s="241">
        <v>2</v>
      </c>
      <c r="BI362" s="241"/>
      <c r="BJ362" s="242"/>
      <c r="BK362" s="243" t="s">
        <v>3325</v>
      </c>
      <c r="BL362" s="243" t="s">
        <v>3325</v>
      </c>
      <c r="BM362" s="243"/>
      <c r="BN362" s="243" t="s">
        <v>3325</v>
      </c>
      <c r="BO362" s="243"/>
      <c r="BP362" s="243"/>
      <c r="BQ362" s="242"/>
      <c r="BR362" s="244" t="s">
        <v>3507</v>
      </c>
      <c r="BS362" s="243" t="s">
        <v>3325</v>
      </c>
      <c r="BT362" s="243" t="s">
        <v>3325</v>
      </c>
      <c r="BU362" s="243"/>
      <c r="BV362" s="243"/>
      <c r="BW362" s="243" t="s">
        <v>3325</v>
      </c>
      <c r="BX362" s="243"/>
      <c r="BY362" s="243"/>
      <c r="BZ362" s="243"/>
      <c r="CA362" s="243"/>
      <c r="CB362" s="243"/>
      <c r="CC362" s="243" t="s">
        <v>3325</v>
      </c>
      <c r="CD362" s="243"/>
      <c r="CE362" s="243"/>
      <c r="CF362" s="245"/>
      <c r="CG362" s="246"/>
      <c r="CH362" s="242"/>
      <c r="CI362" s="35"/>
      <c r="CJ362" s="35"/>
      <c r="CK362" s="35"/>
      <c r="CL362" s="35"/>
      <c r="CM362" s="35"/>
    </row>
    <row r="363" customFormat="1" customHeight="1" spans="1:91">
      <c r="A363" s="3">
        <f t="shared" si="71"/>
        <v>362</v>
      </c>
      <c r="B363" s="155" t="str">
        <f t="shared" si="72"/>
        <v>152629199710131592</v>
      </c>
      <c r="C363" s="230" t="s">
        <v>3311</v>
      </c>
      <c r="D363" s="230" t="s">
        <v>3392</v>
      </c>
      <c r="E363" s="230" t="s">
        <v>1225</v>
      </c>
      <c r="F363" s="230" t="s">
        <v>1310</v>
      </c>
      <c r="G363" s="198">
        <v>0</v>
      </c>
      <c r="H363" s="198">
        <v>0</v>
      </c>
      <c r="I363" s="198">
        <f t="shared" si="73"/>
        <v>0</v>
      </c>
      <c r="J363" s="4" t="s">
        <v>107</v>
      </c>
      <c r="K363" s="4" t="s">
        <v>3853</v>
      </c>
      <c r="L363" s="6"/>
      <c r="M363" s="4"/>
      <c r="N363" s="4"/>
      <c r="O363" s="4"/>
      <c r="P363" s="4"/>
      <c r="Q363" s="4"/>
      <c r="R363" s="231" t="s">
        <v>312</v>
      </c>
      <c r="S363" s="3"/>
      <c r="T363" s="3" t="s">
        <v>3314</v>
      </c>
      <c r="U363" s="232">
        <v>43735</v>
      </c>
      <c r="V363" s="233">
        <f ca="1" t="shared" si="74"/>
        <v>6.8</v>
      </c>
      <c r="W363" s="230" t="s">
        <v>3336</v>
      </c>
      <c r="X363" s="234" t="str">
        <f t="shared" si="75"/>
        <v>男</v>
      </c>
      <c r="Y363" s="3" t="s">
        <v>3316</v>
      </c>
      <c r="Z363" s="232" t="str">
        <f t="shared" si="76"/>
        <v>1997-10-13</v>
      </c>
      <c r="AA363" s="235" t="s">
        <v>4733</v>
      </c>
      <c r="AB363" s="3" t="s">
        <v>1311</v>
      </c>
      <c r="AC363" s="4" t="s">
        <v>4734</v>
      </c>
      <c r="AD363" s="247">
        <v>47142</v>
      </c>
      <c r="AE363" s="234">
        <f ca="1" t="shared" si="77"/>
        <v>29</v>
      </c>
      <c r="AF363" s="3" t="s">
        <v>3389</v>
      </c>
      <c r="AG363" s="3" t="s">
        <v>3480</v>
      </c>
      <c r="AH363" s="3">
        <v>181</v>
      </c>
      <c r="AI363" s="230" t="s">
        <v>3382</v>
      </c>
      <c r="AJ363" s="3" t="s">
        <v>3383</v>
      </c>
      <c r="AK363" s="230">
        <v>15847255784</v>
      </c>
      <c r="AL363" s="230">
        <v>13847478157</v>
      </c>
      <c r="AM363" s="236" t="s">
        <v>3403</v>
      </c>
      <c r="AN363" s="237">
        <v>43647</v>
      </c>
      <c r="AO363" s="236" t="s">
        <v>4735</v>
      </c>
      <c r="AP363" s="236" t="s">
        <v>4736</v>
      </c>
      <c r="AQ363" s="238"/>
      <c r="AR363" s="238"/>
      <c r="AS363" s="238"/>
      <c r="AT363" s="238" t="s">
        <v>3503</v>
      </c>
      <c r="AU363" s="239"/>
      <c r="AV363" s="240">
        <v>43735</v>
      </c>
      <c r="AW363" s="240">
        <v>43795</v>
      </c>
      <c r="AX363" s="241" t="s">
        <v>3324</v>
      </c>
      <c r="AY363" s="241" t="s">
        <v>3311</v>
      </c>
      <c r="AZ363" s="232">
        <v>44835</v>
      </c>
      <c r="BA363" s="232">
        <v>45565</v>
      </c>
      <c r="BB363" s="241">
        <v>2</v>
      </c>
      <c r="BC363" s="241" t="s">
        <v>3325</v>
      </c>
      <c r="BD363" s="241" t="s">
        <v>3325</v>
      </c>
      <c r="BE363" s="241" t="s">
        <v>3325</v>
      </c>
      <c r="BF363" s="241" t="s">
        <v>3325</v>
      </c>
      <c r="BG363" s="241">
        <v>1</v>
      </c>
      <c r="BH363" s="241">
        <v>2</v>
      </c>
      <c r="BI363" s="241"/>
      <c r="BJ363" s="242"/>
      <c r="BK363" s="243" t="s">
        <v>3325</v>
      </c>
      <c r="BL363" s="243"/>
      <c r="BM363" s="243"/>
      <c r="BN363" s="243" t="s">
        <v>3325</v>
      </c>
      <c r="BO363" s="243"/>
      <c r="BP363" s="243"/>
      <c r="BQ363" s="242"/>
      <c r="BR363" s="244" t="s">
        <v>3491</v>
      </c>
      <c r="BS363" s="243" t="s">
        <v>3325</v>
      </c>
      <c r="BT363" s="243" t="s">
        <v>3325</v>
      </c>
      <c r="BU363" s="243"/>
      <c r="BV363" s="243" t="s">
        <v>3325</v>
      </c>
      <c r="BW363" s="243" t="s">
        <v>3325</v>
      </c>
      <c r="BX363" s="243"/>
      <c r="BY363" s="243"/>
      <c r="BZ363" s="243"/>
      <c r="CA363" s="243"/>
      <c r="CB363" s="243"/>
      <c r="CC363" s="243" t="s">
        <v>3325</v>
      </c>
      <c r="CD363" s="243"/>
      <c r="CE363" s="243"/>
      <c r="CF363" s="245"/>
      <c r="CG363" s="246" t="s">
        <v>3928</v>
      </c>
      <c r="CH363" s="242"/>
      <c r="CI363" s="35"/>
      <c r="CJ363" s="35"/>
      <c r="CK363" s="35"/>
      <c r="CL363" s="35"/>
      <c r="CM363" s="35"/>
    </row>
    <row r="364" customFormat="1" customHeight="1" spans="1:91">
      <c r="A364" s="3">
        <f t="shared" si="71"/>
        <v>363</v>
      </c>
      <c r="B364" s="155" t="str">
        <f t="shared" si="72"/>
        <v>640202198008240017</v>
      </c>
      <c r="C364" s="230" t="s">
        <v>3311</v>
      </c>
      <c r="D364" s="230" t="s">
        <v>3392</v>
      </c>
      <c r="E364" s="230" t="s">
        <v>1266</v>
      </c>
      <c r="F364" s="230" t="s">
        <v>101</v>
      </c>
      <c r="G364" s="198">
        <v>0</v>
      </c>
      <c r="H364" s="198">
        <v>0</v>
      </c>
      <c r="I364" s="198">
        <f t="shared" si="73"/>
        <v>0</v>
      </c>
      <c r="J364" s="4" t="s">
        <v>107</v>
      </c>
      <c r="K364" s="4" t="s">
        <v>3853</v>
      </c>
      <c r="L364" s="6"/>
      <c r="M364" s="4"/>
      <c r="N364" s="4"/>
      <c r="O364" s="4"/>
      <c r="P364" s="4"/>
      <c r="Q364" s="4"/>
      <c r="R364" s="231" t="s">
        <v>312</v>
      </c>
      <c r="S364" s="3"/>
      <c r="T364" s="3" t="s">
        <v>3314</v>
      </c>
      <c r="U364" s="232">
        <v>44288</v>
      </c>
      <c r="V364" s="233">
        <f ca="1" t="shared" si="74"/>
        <v>5.3</v>
      </c>
      <c r="W364" s="230" t="s">
        <v>3336</v>
      </c>
      <c r="X364" s="234" t="str">
        <f t="shared" si="75"/>
        <v>男</v>
      </c>
      <c r="Y364" s="3" t="s">
        <v>3316</v>
      </c>
      <c r="Z364" s="232" t="str">
        <f t="shared" si="76"/>
        <v>1980-08-24</v>
      </c>
      <c r="AA364" s="235" t="s">
        <v>4737</v>
      </c>
      <c r="AB364" s="3" t="s">
        <v>1313</v>
      </c>
      <c r="AC364" s="4" t="s">
        <v>4738</v>
      </c>
      <c r="AD364" s="247">
        <v>49839</v>
      </c>
      <c r="AE364" s="234">
        <f ca="1" t="shared" si="77"/>
        <v>46</v>
      </c>
      <c r="AF364" s="3" t="s">
        <v>3389</v>
      </c>
      <c r="AG364" s="3" t="s">
        <v>3381</v>
      </c>
      <c r="AH364" s="3">
        <v>167</v>
      </c>
      <c r="AI364" s="230" t="s">
        <v>3382</v>
      </c>
      <c r="AJ364" s="3" t="s">
        <v>3438</v>
      </c>
      <c r="AK364" s="230">
        <v>19995273620</v>
      </c>
      <c r="AL364" s="230">
        <v>13369589629</v>
      </c>
      <c r="AM364" s="236" t="s">
        <v>3368</v>
      </c>
      <c r="AN364" s="237">
        <v>42370</v>
      </c>
      <c r="AO364" s="236" t="s">
        <v>3369</v>
      </c>
      <c r="AP364" s="236" t="s">
        <v>3582</v>
      </c>
      <c r="AQ364" s="238"/>
      <c r="AR364" s="238" t="s">
        <v>4138</v>
      </c>
      <c r="AS364" s="238"/>
      <c r="AT364" s="238" t="s">
        <v>3542</v>
      </c>
      <c r="AU364" s="239"/>
      <c r="AV364" s="240">
        <v>44288</v>
      </c>
      <c r="AW364" s="240">
        <v>44348</v>
      </c>
      <c r="AX364" s="241" t="s">
        <v>3324</v>
      </c>
      <c r="AY364" s="241" t="s">
        <v>3311</v>
      </c>
      <c r="AZ364" s="232">
        <v>44743</v>
      </c>
      <c r="BA364" s="232">
        <v>45473</v>
      </c>
      <c r="BB364" s="241">
        <v>2</v>
      </c>
      <c r="BC364" s="241" t="s">
        <v>3325</v>
      </c>
      <c r="BD364" s="241" t="s">
        <v>3325</v>
      </c>
      <c r="BE364" s="241" t="s">
        <v>3325</v>
      </c>
      <c r="BF364" s="241" t="s">
        <v>3325</v>
      </c>
      <c r="BG364" s="241">
        <v>0</v>
      </c>
      <c r="BH364" s="241">
        <v>0</v>
      </c>
      <c r="BI364" s="241"/>
      <c r="BJ364" s="242"/>
      <c r="BK364" s="243" t="s">
        <v>3325</v>
      </c>
      <c r="BL364" s="243"/>
      <c r="BM364" s="243"/>
      <c r="BN364" s="243"/>
      <c r="BO364" s="243"/>
      <c r="BP364" s="243"/>
      <c r="BQ364" s="242"/>
      <c r="BR364" s="244" t="s">
        <v>3962</v>
      </c>
      <c r="BS364" s="243"/>
      <c r="BT364" s="243"/>
      <c r="BU364" s="243"/>
      <c r="BV364" s="243"/>
      <c r="BW364" s="243"/>
      <c r="BX364" s="243"/>
      <c r="BY364" s="243"/>
      <c r="BZ364" s="243"/>
      <c r="CA364" s="243"/>
      <c r="CB364" s="243"/>
      <c r="CC364" s="243"/>
      <c r="CD364" s="243"/>
      <c r="CE364" s="243"/>
      <c r="CF364" s="245"/>
      <c r="CG364" s="246"/>
      <c r="CH364" s="242"/>
      <c r="CI364" s="35"/>
      <c r="CJ364" s="35"/>
      <c r="CK364" s="35"/>
      <c r="CL364" s="35"/>
      <c r="CM364" s="35"/>
    </row>
    <row r="365" customFormat="1" customHeight="1" spans="1:91">
      <c r="A365" s="3">
        <f t="shared" si="71"/>
        <v>364</v>
      </c>
      <c r="B365" s="483" t="str">
        <f t="shared" si="72"/>
        <v>152723199010142714</v>
      </c>
      <c r="C365" s="230" t="s">
        <v>3311</v>
      </c>
      <c r="D365" s="230" t="s">
        <v>3392</v>
      </c>
      <c r="E365" s="230" t="s">
        <v>4739</v>
      </c>
      <c r="F365" s="230" t="s">
        <v>1315</v>
      </c>
      <c r="G365" s="198"/>
      <c r="H365" s="198"/>
      <c r="I365" s="198">
        <f t="shared" si="73"/>
        <v>0</v>
      </c>
      <c r="J365" s="4" t="s">
        <v>107</v>
      </c>
      <c r="K365" s="4" t="s">
        <v>3853</v>
      </c>
      <c r="L365" s="6"/>
      <c r="M365" s="4"/>
      <c r="N365" s="4"/>
      <c r="O365" s="4"/>
      <c r="P365" s="4"/>
      <c r="Q365" s="4"/>
      <c r="R365" s="231" t="s">
        <v>312</v>
      </c>
      <c r="S365" s="3"/>
      <c r="T365" s="3" t="s">
        <v>3314</v>
      </c>
      <c r="U365" s="232">
        <v>44781</v>
      </c>
      <c r="V365" s="233">
        <f ca="1" t="shared" si="74"/>
        <v>3.9</v>
      </c>
      <c r="W365" s="230" t="s">
        <v>3336</v>
      </c>
      <c r="X365" s="234" t="str">
        <f t="shared" si="75"/>
        <v>男</v>
      </c>
      <c r="Y365" s="3" t="s">
        <v>3316</v>
      </c>
      <c r="Z365" s="232" t="str">
        <f t="shared" si="76"/>
        <v>1990-10-14</v>
      </c>
      <c r="AA365" s="235" t="s">
        <v>4740</v>
      </c>
      <c r="AB365" s="476" t="s">
        <v>1316</v>
      </c>
      <c r="AC365" s="4" t="s">
        <v>3456</v>
      </c>
      <c r="AD365" s="247">
        <v>50641</v>
      </c>
      <c r="AE365" s="234">
        <f ca="1" t="shared" si="77"/>
        <v>36</v>
      </c>
      <c r="AF365" s="3" t="s">
        <v>3380</v>
      </c>
      <c r="AG365" s="3" t="s">
        <v>3381</v>
      </c>
      <c r="AH365" s="3">
        <v>175</v>
      </c>
      <c r="AI365" s="230" t="s">
        <v>3382</v>
      </c>
      <c r="AJ365" s="3" t="s">
        <v>3383</v>
      </c>
      <c r="AK365" s="230">
        <v>15704886261</v>
      </c>
      <c r="AL365" s="230">
        <v>15344020090</v>
      </c>
      <c r="AM365" s="236" t="s">
        <v>3318</v>
      </c>
      <c r="AN365" s="237">
        <v>41791</v>
      </c>
      <c r="AO365" s="236" t="s">
        <v>4741</v>
      </c>
      <c r="AP365" s="236" t="s">
        <v>4742</v>
      </c>
      <c r="AQ365" s="238"/>
      <c r="AR365" s="238"/>
      <c r="AS365" s="238"/>
      <c r="AT365" s="238"/>
      <c r="AU365" s="239"/>
      <c r="AV365" s="240">
        <v>44781</v>
      </c>
      <c r="AW365" s="240">
        <v>44841</v>
      </c>
      <c r="AX365" s="241" t="s">
        <v>3324</v>
      </c>
      <c r="AY365" s="241" t="s">
        <v>3311</v>
      </c>
      <c r="AZ365" s="232">
        <v>44781</v>
      </c>
      <c r="BA365" s="232">
        <v>45199</v>
      </c>
      <c r="BB365" s="241">
        <v>2</v>
      </c>
      <c r="BC365" s="241" t="s">
        <v>3325</v>
      </c>
      <c r="BD365" s="241" t="s">
        <v>3325</v>
      </c>
      <c r="BE365" s="241" t="s">
        <v>3325</v>
      </c>
      <c r="BF365" s="241" t="s">
        <v>3325</v>
      </c>
      <c r="BG365" s="241">
        <v>0</v>
      </c>
      <c r="BH365" s="241">
        <v>0</v>
      </c>
      <c r="BI365" s="241"/>
      <c r="BJ365" s="242"/>
      <c r="BK365" s="243"/>
      <c r="BL365" s="243"/>
      <c r="BM365" s="243"/>
      <c r="BN365" s="243"/>
      <c r="BO365" s="243"/>
      <c r="BP365" s="243"/>
      <c r="BQ365" s="242"/>
      <c r="BR365" s="244" t="s">
        <v>3813</v>
      </c>
      <c r="BS365" s="243" t="s">
        <v>3325</v>
      </c>
      <c r="BT365" s="243" t="s">
        <v>3325</v>
      </c>
      <c r="BU365" s="243" t="s">
        <v>3325</v>
      </c>
      <c r="BV365" s="243" t="s">
        <v>3325</v>
      </c>
      <c r="BW365" s="243" t="s">
        <v>3325</v>
      </c>
      <c r="BX365" s="243" t="s">
        <v>3325</v>
      </c>
      <c r="BY365" s="243"/>
      <c r="BZ365" s="243" t="s">
        <v>3325</v>
      </c>
      <c r="CA365" s="243"/>
      <c r="CB365" s="243"/>
      <c r="CC365" s="243"/>
      <c r="CD365" s="243"/>
      <c r="CE365" s="243"/>
      <c r="CF365" s="245" t="s">
        <v>3492</v>
      </c>
      <c r="CG365" s="246"/>
      <c r="CH365" s="242"/>
      <c r="CI365" s="35"/>
      <c r="CJ365" s="35"/>
      <c r="CK365" s="35"/>
      <c r="CL365" s="35"/>
      <c r="CM365" s="35"/>
    </row>
    <row r="366" customFormat="1" customHeight="1" spans="1:91">
      <c r="A366" s="3">
        <f t="shared" si="71"/>
        <v>365</v>
      </c>
      <c r="B366" s="155" t="str">
        <f t="shared" si="72"/>
        <v>140931197011080023</v>
      </c>
      <c r="C366" s="230" t="s">
        <v>3311</v>
      </c>
      <c r="D366" s="230" t="s">
        <v>3392</v>
      </c>
      <c r="E366" s="230" t="s">
        <v>1019</v>
      </c>
      <c r="F366" s="230" t="s">
        <v>1318</v>
      </c>
      <c r="G366" s="198">
        <v>0</v>
      </c>
      <c r="H366" s="198">
        <v>0</v>
      </c>
      <c r="I366" s="198">
        <f t="shared" si="73"/>
        <v>0</v>
      </c>
      <c r="J366" s="4" t="s">
        <v>107</v>
      </c>
      <c r="K366" s="4" t="s">
        <v>4743</v>
      </c>
      <c r="L366" s="6"/>
      <c r="M366" s="4"/>
      <c r="N366" s="4"/>
      <c r="O366" s="4"/>
      <c r="P366" s="4"/>
      <c r="Q366" s="4"/>
      <c r="R366" s="231" t="s">
        <v>312</v>
      </c>
      <c r="S366" s="3"/>
      <c r="T366" s="3" t="s">
        <v>3314</v>
      </c>
      <c r="U366" s="232">
        <v>41294</v>
      </c>
      <c r="V366" s="233">
        <f ca="1" t="shared" si="74"/>
        <v>13.5</v>
      </c>
      <c r="W366" s="230" t="s">
        <v>3336</v>
      </c>
      <c r="X366" s="234" t="str">
        <f t="shared" si="75"/>
        <v>女</v>
      </c>
      <c r="Y366" s="3" t="s">
        <v>3316</v>
      </c>
      <c r="Z366" s="232" t="str">
        <f t="shared" si="76"/>
        <v>1970-11-08</v>
      </c>
      <c r="AA366" s="235" t="s">
        <v>4744</v>
      </c>
      <c r="AB366" s="3" t="s">
        <v>1319</v>
      </c>
      <c r="AC366" s="4" t="s">
        <v>4501</v>
      </c>
      <c r="AD366" s="247">
        <v>46700</v>
      </c>
      <c r="AE366" s="234">
        <f ca="1" t="shared" si="77"/>
        <v>56</v>
      </c>
      <c r="AF366" s="3" t="s">
        <v>3389</v>
      </c>
      <c r="AG366" s="3" t="s">
        <v>3381</v>
      </c>
      <c r="AH366" s="3">
        <v>160</v>
      </c>
      <c r="AI366" s="230" t="s">
        <v>253</v>
      </c>
      <c r="AJ366" s="3" t="s">
        <v>3422</v>
      </c>
      <c r="AK366" s="230">
        <v>15704901289</v>
      </c>
      <c r="AL366" s="230">
        <v>15247704587</v>
      </c>
      <c r="AM366" s="236" t="s">
        <v>3518</v>
      </c>
      <c r="AN366" s="237">
        <v>42370</v>
      </c>
      <c r="AO366" s="236" t="s">
        <v>4745</v>
      </c>
      <c r="AP366" s="236" t="s">
        <v>253</v>
      </c>
      <c r="AQ366" s="238"/>
      <c r="AR366" s="238"/>
      <c r="AS366" s="238"/>
      <c r="AT366" s="238"/>
      <c r="AU366" s="239"/>
      <c r="AV366" s="240">
        <v>41294</v>
      </c>
      <c r="AW366" s="240">
        <v>41353</v>
      </c>
      <c r="AX366" s="241" t="s">
        <v>3324</v>
      </c>
      <c r="AY366" s="241" t="s">
        <v>3311</v>
      </c>
      <c r="AZ366" s="232">
        <v>44743</v>
      </c>
      <c r="BA366" s="232">
        <v>45107</v>
      </c>
      <c r="BB366" s="241">
        <v>2</v>
      </c>
      <c r="BC366" s="241" t="s">
        <v>3325</v>
      </c>
      <c r="BD366" s="241" t="s">
        <v>3325</v>
      </c>
      <c r="BE366" s="241" t="s">
        <v>3325</v>
      </c>
      <c r="BF366" s="241" t="s">
        <v>3325</v>
      </c>
      <c r="BG366" s="241">
        <v>2</v>
      </c>
      <c r="BH366" s="241">
        <v>4</v>
      </c>
      <c r="BI366" s="241"/>
      <c r="BJ366" s="242"/>
      <c r="BK366" s="243" t="s">
        <v>3325</v>
      </c>
      <c r="BL366" s="243"/>
      <c r="BM366" s="243"/>
      <c r="BN366" s="243" t="s">
        <v>3325</v>
      </c>
      <c r="BO366" s="243"/>
      <c r="BP366" s="243"/>
      <c r="BQ366" s="242"/>
      <c r="BR366" s="244" t="s">
        <v>3460</v>
      </c>
      <c r="BS366" s="243" t="s">
        <v>3325</v>
      </c>
      <c r="BT366" s="243" t="s">
        <v>3325</v>
      </c>
      <c r="BU366" s="243"/>
      <c r="BV366" s="243"/>
      <c r="BW366" s="243"/>
      <c r="BX366" s="243"/>
      <c r="BY366" s="243"/>
      <c r="BZ366" s="243" t="s">
        <v>3325</v>
      </c>
      <c r="CA366" s="243"/>
      <c r="CB366" s="243"/>
      <c r="CC366" s="243" t="s">
        <v>3325</v>
      </c>
      <c r="CD366" s="243"/>
      <c r="CE366" s="243"/>
      <c r="CF366" s="245"/>
      <c r="CG366" s="246"/>
      <c r="CH366" s="242"/>
      <c r="CI366" s="35"/>
      <c r="CJ366" s="35"/>
      <c r="CK366" s="35"/>
      <c r="CL366" s="35"/>
      <c r="CM366" s="35"/>
    </row>
    <row r="367" customFormat="1" customHeight="1" spans="1:91">
      <c r="A367" s="3">
        <f t="shared" si="71"/>
        <v>366</v>
      </c>
      <c r="B367" s="155" t="str">
        <f t="shared" si="72"/>
        <v>211226197105260439</v>
      </c>
      <c r="C367" s="230" t="s">
        <v>3311</v>
      </c>
      <c r="D367" s="230" t="s">
        <v>3392</v>
      </c>
      <c r="E367" s="230" t="s">
        <v>1228</v>
      </c>
      <c r="F367" s="230" t="s">
        <v>1321</v>
      </c>
      <c r="G367" s="198">
        <v>0</v>
      </c>
      <c r="H367" s="198">
        <v>0</v>
      </c>
      <c r="I367" s="198">
        <f t="shared" si="73"/>
        <v>0</v>
      </c>
      <c r="J367" s="4" t="s">
        <v>107</v>
      </c>
      <c r="K367" s="4" t="s">
        <v>4746</v>
      </c>
      <c r="L367" s="6"/>
      <c r="M367" s="4"/>
      <c r="N367" s="4"/>
      <c r="O367" s="4"/>
      <c r="P367" s="4"/>
      <c r="Q367" s="4"/>
      <c r="R367" s="231" t="s">
        <v>312</v>
      </c>
      <c r="S367" s="3"/>
      <c r="T367" s="3" t="s">
        <v>3314</v>
      </c>
      <c r="U367" s="232">
        <v>41302</v>
      </c>
      <c r="V367" s="233">
        <f ca="1" t="shared" si="74"/>
        <v>13.4</v>
      </c>
      <c r="W367" s="230" t="s">
        <v>3336</v>
      </c>
      <c r="X367" s="234" t="str">
        <f t="shared" si="75"/>
        <v>男</v>
      </c>
      <c r="Y367" s="3" t="s">
        <v>3316</v>
      </c>
      <c r="Z367" s="232" t="str">
        <f t="shared" si="76"/>
        <v>1971-05-26</v>
      </c>
      <c r="AA367" s="235" t="s">
        <v>4747</v>
      </c>
      <c r="AB367" s="3" t="s">
        <v>1322</v>
      </c>
      <c r="AC367" s="4" t="s">
        <v>3594</v>
      </c>
      <c r="AD367" s="247">
        <v>46019</v>
      </c>
      <c r="AE367" s="234">
        <f ca="1" t="shared" si="77"/>
        <v>55</v>
      </c>
      <c r="AF367" s="3" t="s">
        <v>3389</v>
      </c>
      <c r="AG367" s="3" t="s">
        <v>3381</v>
      </c>
      <c r="AH367" s="3">
        <v>169</v>
      </c>
      <c r="AI367" s="230" t="s">
        <v>253</v>
      </c>
      <c r="AJ367" s="3" t="s">
        <v>253</v>
      </c>
      <c r="AK367" s="230">
        <v>15149457271</v>
      </c>
      <c r="AL367" s="230">
        <v>18686262853</v>
      </c>
      <c r="AM367" s="236" t="s">
        <v>3488</v>
      </c>
      <c r="AN367" s="237">
        <v>33055</v>
      </c>
      <c r="AO367" s="236" t="s">
        <v>4748</v>
      </c>
      <c r="AP367" s="236" t="s">
        <v>4749</v>
      </c>
      <c r="AQ367" s="238"/>
      <c r="AR367" s="238"/>
      <c r="AS367" s="238"/>
      <c r="AT367" s="238"/>
      <c r="AU367" s="239"/>
      <c r="AV367" s="240">
        <v>41302</v>
      </c>
      <c r="AW367" s="240">
        <v>41361</v>
      </c>
      <c r="AX367" s="241" t="s">
        <v>3324</v>
      </c>
      <c r="AY367" s="241" t="s">
        <v>3311</v>
      </c>
      <c r="AZ367" s="232">
        <v>44743</v>
      </c>
      <c r="BA367" s="232">
        <v>45107</v>
      </c>
      <c r="BB367" s="241">
        <v>2</v>
      </c>
      <c r="BC367" s="241" t="s">
        <v>3325</v>
      </c>
      <c r="BD367" s="241" t="s">
        <v>3325</v>
      </c>
      <c r="BE367" s="241" t="s">
        <v>3325</v>
      </c>
      <c r="BF367" s="241" t="s">
        <v>3325</v>
      </c>
      <c r="BG367" s="241">
        <v>2</v>
      </c>
      <c r="BH367" s="241">
        <v>4</v>
      </c>
      <c r="BI367" s="241"/>
      <c r="BJ367" s="242"/>
      <c r="BK367" s="243" t="s">
        <v>3325</v>
      </c>
      <c r="BL367" s="243"/>
      <c r="BM367" s="243"/>
      <c r="BN367" s="243" t="s">
        <v>3325</v>
      </c>
      <c r="BO367" s="243"/>
      <c r="BP367" s="243"/>
      <c r="BQ367" s="242"/>
      <c r="BR367" s="244" t="s">
        <v>3460</v>
      </c>
      <c r="BS367" s="243" t="s">
        <v>3325</v>
      </c>
      <c r="BT367" s="243" t="s">
        <v>3325</v>
      </c>
      <c r="BU367" s="243"/>
      <c r="BV367" s="243"/>
      <c r="BW367" s="243"/>
      <c r="BX367" s="243"/>
      <c r="BY367" s="243"/>
      <c r="BZ367" s="243" t="s">
        <v>3325</v>
      </c>
      <c r="CA367" s="243"/>
      <c r="CB367" s="243"/>
      <c r="CC367" s="243" t="s">
        <v>3325</v>
      </c>
      <c r="CD367" s="243"/>
      <c r="CE367" s="243"/>
      <c r="CF367" s="245" t="s">
        <v>3498</v>
      </c>
      <c r="CG367" s="246"/>
      <c r="CH367" s="242"/>
      <c r="CI367" s="35"/>
      <c r="CJ367" s="35"/>
      <c r="CK367" s="35"/>
      <c r="CL367" s="35"/>
      <c r="CM367" s="35"/>
    </row>
    <row r="368" customFormat="1" customHeight="1" spans="1:91">
      <c r="A368" s="3">
        <f t="shared" si="71"/>
        <v>367</v>
      </c>
      <c r="B368" s="155" t="str">
        <f t="shared" si="72"/>
        <v>211221197701031833</v>
      </c>
      <c r="C368" s="230" t="s">
        <v>3311</v>
      </c>
      <c r="D368" s="230" t="s">
        <v>3392</v>
      </c>
      <c r="E368" s="230" t="s">
        <v>1159</v>
      </c>
      <c r="F368" s="230" t="s">
        <v>1324</v>
      </c>
      <c r="G368" s="198">
        <v>0</v>
      </c>
      <c r="H368" s="198">
        <v>0</v>
      </c>
      <c r="I368" s="198">
        <f t="shared" si="73"/>
        <v>0</v>
      </c>
      <c r="J368" s="4" t="s">
        <v>107</v>
      </c>
      <c r="K368" s="4" t="s">
        <v>4750</v>
      </c>
      <c r="L368" s="6"/>
      <c r="M368" s="4"/>
      <c r="N368" s="4"/>
      <c r="O368" s="4"/>
      <c r="P368" s="4"/>
      <c r="Q368" s="4"/>
      <c r="R368" s="231" t="s">
        <v>312</v>
      </c>
      <c r="S368" s="3"/>
      <c r="T368" s="3" t="s">
        <v>3314</v>
      </c>
      <c r="U368" s="232">
        <v>41703</v>
      </c>
      <c r="V368" s="233">
        <f ca="1" t="shared" si="74"/>
        <v>12.3</v>
      </c>
      <c r="W368" s="230" t="s">
        <v>3336</v>
      </c>
      <c r="X368" s="234" t="str">
        <f t="shared" si="75"/>
        <v>男</v>
      </c>
      <c r="Y368" s="3" t="s">
        <v>3316</v>
      </c>
      <c r="Z368" s="232" t="str">
        <f t="shared" si="76"/>
        <v>1977-01-03</v>
      </c>
      <c r="AA368" s="235" t="s">
        <v>4751</v>
      </c>
      <c r="AB368" s="3" t="s">
        <v>1325</v>
      </c>
      <c r="AC368" s="4" t="s">
        <v>3581</v>
      </c>
      <c r="AD368" s="247">
        <v>48245</v>
      </c>
      <c r="AE368" s="234">
        <f ca="1" t="shared" si="77"/>
        <v>49</v>
      </c>
      <c r="AF368" s="3" t="s">
        <v>3389</v>
      </c>
      <c r="AG368" s="3" t="s">
        <v>3480</v>
      </c>
      <c r="AH368" s="3">
        <v>168</v>
      </c>
      <c r="AI368" s="230" t="s">
        <v>253</v>
      </c>
      <c r="AJ368" s="3" t="s">
        <v>3438</v>
      </c>
      <c r="AK368" s="230">
        <v>15047377910</v>
      </c>
      <c r="AL368" s="230">
        <v>15141000311</v>
      </c>
      <c r="AM368" s="236" t="s">
        <v>3518</v>
      </c>
      <c r="AN368" s="237">
        <v>35247</v>
      </c>
      <c r="AO368" s="236" t="s">
        <v>4752</v>
      </c>
      <c r="AP368" s="236" t="s">
        <v>253</v>
      </c>
      <c r="AQ368" s="238"/>
      <c r="AR368" s="238"/>
      <c r="AS368" s="238"/>
      <c r="AT368" s="238"/>
      <c r="AU368" s="239"/>
      <c r="AV368" s="240">
        <v>41703</v>
      </c>
      <c r="AW368" s="240">
        <v>41764</v>
      </c>
      <c r="AX368" s="241" t="s">
        <v>3324</v>
      </c>
      <c r="AY368" s="241" t="s">
        <v>3311</v>
      </c>
      <c r="AZ368" s="232">
        <v>44287</v>
      </c>
      <c r="BA368" s="232">
        <v>45747</v>
      </c>
      <c r="BB368" s="241">
        <v>2</v>
      </c>
      <c r="BC368" s="241" t="s">
        <v>3325</v>
      </c>
      <c r="BD368" s="241" t="s">
        <v>3325</v>
      </c>
      <c r="BE368" s="241" t="s">
        <v>3325</v>
      </c>
      <c r="BF368" s="241" t="s">
        <v>3325</v>
      </c>
      <c r="BG368" s="241">
        <v>2</v>
      </c>
      <c r="BH368" s="241">
        <v>4</v>
      </c>
      <c r="BI368" s="241"/>
      <c r="BJ368" s="242"/>
      <c r="BK368" s="243" t="s">
        <v>3325</v>
      </c>
      <c r="BL368" s="243"/>
      <c r="BM368" s="243"/>
      <c r="BN368" s="243" t="s">
        <v>3325</v>
      </c>
      <c r="BO368" s="243"/>
      <c r="BP368" s="243"/>
      <c r="BQ368" s="242"/>
      <c r="BR368" s="244" t="s">
        <v>3533</v>
      </c>
      <c r="BS368" s="243" t="s">
        <v>3325</v>
      </c>
      <c r="BT368" s="243" t="s">
        <v>3325</v>
      </c>
      <c r="BU368" s="243"/>
      <c r="BV368" s="243"/>
      <c r="BW368" s="243"/>
      <c r="BX368" s="243"/>
      <c r="BY368" s="243"/>
      <c r="BZ368" s="243"/>
      <c r="CA368" s="243"/>
      <c r="CB368" s="243"/>
      <c r="CC368" s="243" t="s">
        <v>3325</v>
      </c>
      <c r="CD368" s="243"/>
      <c r="CE368" s="243"/>
      <c r="CF368" s="245"/>
      <c r="CG368" s="246"/>
      <c r="CH368" s="242"/>
      <c r="CI368" s="35"/>
      <c r="CJ368" s="35"/>
      <c r="CK368" s="35"/>
      <c r="CL368" s="35"/>
      <c r="CM368" s="35"/>
    </row>
    <row r="369" customFormat="1" customHeight="1" spans="1:91">
      <c r="A369" s="3">
        <f t="shared" si="71"/>
        <v>368</v>
      </c>
      <c r="B369" s="155" t="str">
        <f t="shared" si="72"/>
        <v>230921198203160830</v>
      </c>
      <c r="C369" s="230" t="s">
        <v>3311</v>
      </c>
      <c r="D369" s="230" t="s">
        <v>3392</v>
      </c>
      <c r="E369" s="230" t="s">
        <v>1287</v>
      </c>
      <c r="F369" s="230" t="s">
        <v>1327</v>
      </c>
      <c r="G369" s="198">
        <v>0</v>
      </c>
      <c r="H369" s="198">
        <v>0</v>
      </c>
      <c r="I369" s="198">
        <f t="shared" si="73"/>
        <v>0</v>
      </c>
      <c r="J369" s="4" t="s">
        <v>107</v>
      </c>
      <c r="K369" s="4" t="s">
        <v>4753</v>
      </c>
      <c r="L369" s="6"/>
      <c r="M369" s="4"/>
      <c r="N369" s="4"/>
      <c r="O369" s="4"/>
      <c r="P369" s="4"/>
      <c r="Q369" s="4"/>
      <c r="R369" s="231" t="s">
        <v>312</v>
      </c>
      <c r="S369" s="3"/>
      <c r="T369" s="3" t="s">
        <v>3314</v>
      </c>
      <c r="U369" s="232">
        <v>41294</v>
      </c>
      <c r="V369" s="233">
        <f ca="1" t="shared" si="74"/>
        <v>13.5</v>
      </c>
      <c r="W369" s="230" t="s">
        <v>3336</v>
      </c>
      <c r="X369" s="234" t="str">
        <f t="shared" si="75"/>
        <v>男</v>
      </c>
      <c r="Y369" s="3" t="s">
        <v>3316</v>
      </c>
      <c r="Z369" s="232" t="str">
        <f t="shared" si="76"/>
        <v>1982-03-16</v>
      </c>
      <c r="AA369" s="235" t="s">
        <v>4754</v>
      </c>
      <c r="AB369" s="3" t="s">
        <v>1328</v>
      </c>
      <c r="AC369" s="4" t="s">
        <v>4755</v>
      </c>
      <c r="AD369" s="247">
        <v>50128</v>
      </c>
      <c r="AE369" s="234">
        <f ca="1" t="shared" si="77"/>
        <v>44</v>
      </c>
      <c r="AF369" s="3" t="s">
        <v>3389</v>
      </c>
      <c r="AG369" s="3" t="s">
        <v>3381</v>
      </c>
      <c r="AH369" s="3">
        <v>178</v>
      </c>
      <c r="AI369" s="230" t="s">
        <v>3382</v>
      </c>
      <c r="AJ369" s="3" t="s">
        <v>3397</v>
      </c>
      <c r="AK369" s="230">
        <v>15047728383</v>
      </c>
      <c r="AL369" s="230">
        <v>15894945877</v>
      </c>
      <c r="AM369" s="236" t="s">
        <v>3518</v>
      </c>
      <c r="AN369" s="237">
        <v>36342</v>
      </c>
      <c r="AO369" s="236" t="s">
        <v>4756</v>
      </c>
      <c r="AP369" s="236" t="s">
        <v>253</v>
      </c>
      <c r="AQ369" s="238"/>
      <c r="AR369" s="238" t="s">
        <v>4210</v>
      </c>
      <c r="AS369" s="238"/>
      <c r="AT369" s="238" t="s">
        <v>3503</v>
      </c>
      <c r="AU369" s="239"/>
      <c r="AV369" s="240">
        <v>41294</v>
      </c>
      <c r="AW369" s="240">
        <v>41353</v>
      </c>
      <c r="AX369" s="241" t="s">
        <v>3324</v>
      </c>
      <c r="AY369" s="241" t="s">
        <v>3311</v>
      </c>
      <c r="AZ369" s="232">
        <v>44743</v>
      </c>
      <c r="BA369" s="232">
        <v>45473</v>
      </c>
      <c r="BB369" s="241">
        <v>2</v>
      </c>
      <c r="BC369" s="241" t="s">
        <v>3325</v>
      </c>
      <c r="BD369" s="241" t="s">
        <v>3325</v>
      </c>
      <c r="BE369" s="241" t="s">
        <v>3325</v>
      </c>
      <c r="BF369" s="241" t="s">
        <v>3325</v>
      </c>
      <c r="BG369" s="241">
        <v>2</v>
      </c>
      <c r="BH369" s="241">
        <v>4</v>
      </c>
      <c r="BI369" s="241"/>
      <c r="BJ369" s="242"/>
      <c r="BK369" s="243" t="s">
        <v>3325</v>
      </c>
      <c r="BL369" s="243"/>
      <c r="BM369" s="243" t="s">
        <v>3325</v>
      </c>
      <c r="BN369" s="243" t="s">
        <v>3325</v>
      </c>
      <c r="BO369" s="243"/>
      <c r="BP369" s="243"/>
      <c r="BQ369" s="242"/>
      <c r="BR369" s="244" t="s">
        <v>3460</v>
      </c>
      <c r="BS369" s="243" t="s">
        <v>3325</v>
      </c>
      <c r="BT369" s="243" t="s">
        <v>3325</v>
      </c>
      <c r="BU369" s="243"/>
      <c r="BV369" s="243"/>
      <c r="BW369" s="243"/>
      <c r="BX369" s="243"/>
      <c r="BY369" s="243"/>
      <c r="BZ369" s="243" t="s">
        <v>3325</v>
      </c>
      <c r="CA369" s="243"/>
      <c r="CB369" s="243"/>
      <c r="CC369" s="243" t="s">
        <v>3325</v>
      </c>
      <c r="CD369" s="243"/>
      <c r="CE369" s="243"/>
      <c r="CF369" s="245"/>
      <c r="CG369" s="246"/>
      <c r="CH369" s="242"/>
      <c r="CI369" s="35"/>
      <c r="CJ369" s="35"/>
      <c r="CK369" s="35"/>
      <c r="CL369" s="35"/>
      <c r="CM369" s="35"/>
    </row>
    <row r="370" customFormat="1" customHeight="1" spans="1:91">
      <c r="A370" s="3">
        <f t="shared" si="71"/>
        <v>369</v>
      </c>
      <c r="B370" s="155" t="str">
        <f t="shared" si="72"/>
        <v>152723199203261218</v>
      </c>
      <c r="C370" s="230" t="s">
        <v>3311</v>
      </c>
      <c r="D370" s="230" t="s">
        <v>3392</v>
      </c>
      <c r="E370" s="230" t="s">
        <v>1314</v>
      </c>
      <c r="F370" s="230" t="s">
        <v>1330</v>
      </c>
      <c r="G370" s="198">
        <v>0</v>
      </c>
      <c r="H370" s="198">
        <v>0</v>
      </c>
      <c r="I370" s="198">
        <f t="shared" si="73"/>
        <v>0</v>
      </c>
      <c r="J370" s="4" t="s">
        <v>107</v>
      </c>
      <c r="K370" s="4" t="s">
        <v>4753</v>
      </c>
      <c r="L370" s="6"/>
      <c r="M370" s="4"/>
      <c r="N370" s="4"/>
      <c r="O370" s="4"/>
      <c r="P370" s="4"/>
      <c r="Q370" s="4"/>
      <c r="R370" s="231" t="s">
        <v>312</v>
      </c>
      <c r="S370" s="3"/>
      <c r="T370" s="3" t="s">
        <v>3314</v>
      </c>
      <c r="U370" s="232">
        <v>42466</v>
      </c>
      <c r="V370" s="233">
        <f ca="1" t="shared" si="74"/>
        <v>10.2</v>
      </c>
      <c r="W370" s="230" t="s">
        <v>3336</v>
      </c>
      <c r="X370" s="234" t="str">
        <f t="shared" si="75"/>
        <v>男</v>
      </c>
      <c r="Y370" s="3" t="s">
        <v>3316</v>
      </c>
      <c r="Z370" s="232" t="str">
        <f t="shared" si="76"/>
        <v>1992-03-26</v>
      </c>
      <c r="AA370" s="235" t="s">
        <v>4757</v>
      </c>
      <c r="AB370" s="3" t="s">
        <v>1331</v>
      </c>
      <c r="AC370" s="4" t="s">
        <v>3456</v>
      </c>
      <c r="AD370" s="247">
        <v>51435</v>
      </c>
      <c r="AE370" s="234">
        <f ca="1" t="shared" si="77"/>
        <v>34</v>
      </c>
      <c r="AF370" s="3" t="s">
        <v>3389</v>
      </c>
      <c r="AG370" s="3" t="s">
        <v>3381</v>
      </c>
      <c r="AH370" s="3">
        <v>170</v>
      </c>
      <c r="AI370" s="230" t="s">
        <v>3382</v>
      </c>
      <c r="AJ370" s="3" t="s">
        <v>3422</v>
      </c>
      <c r="AK370" s="230">
        <v>15149614381</v>
      </c>
      <c r="AL370" s="230">
        <v>15704999540</v>
      </c>
      <c r="AM370" s="236" t="s">
        <v>3368</v>
      </c>
      <c r="AN370" s="237">
        <v>42186</v>
      </c>
      <c r="AO370" s="236" t="s">
        <v>4758</v>
      </c>
      <c r="AP370" s="236" t="s">
        <v>3582</v>
      </c>
      <c r="AQ370" s="238"/>
      <c r="AR370" s="238" t="s">
        <v>4759</v>
      </c>
      <c r="AS370" s="238"/>
      <c r="AT370" s="238" t="s">
        <v>3503</v>
      </c>
      <c r="AU370" s="239"/>
      <c r="AV370" s="240">
        <v>42466</v>
      </c>
      <c r="AW370" s="240">
        <v>42526</v>
      </c>
      <c r="AX370" s="241" t="s">
        <v>3324</v>
      </c>
      <c r="AY370" s="241" t="s">
        <v>3311</v>
      </c>
      <c r="AZ370" s="232">
        <v>44378</v>
      </c>
      <c r="BA370" s="232">
        <v>45107</v>
      </c>
      <c r="BB370" s="241">
        <v>2</v>
      </c>
      <c r="BC370" s="241" t="s">
        <v>3325</v>
      </c>
      <c r="BD370" s="241" t="s">
        <v>3325</v>
      </c>
      <c r="BE370" s="241" t="s">
        <v>3325</v>
      </c>
      <c r="BF370" s="241" t="s">
        <v>3325</v>
      </c>
      <c r="BG370" s="241">
        <v>1</v>
      </c>
      <c r="BH370" s="241">
        <v>2</v>
      </c>
      <c r="BI370" s="241"/>
      <c r="BJ370" s="242"/>
      <c r="BK370" s="243" t="s">
        <v>3325</v>
      </c>
      <c r="BL370" s="243"/>
      <c r="BM370" s="243" t="s">
        <v>3325</v>
      </c>
      <c r="BN370" s="243" t="s">
        <v>3325</v>
      </c>
      <c r="BO370" s="243"/>
      <c r="BP370" s="243"/>
      <c r="BQ370" s="242"/>
      <c r="BR370" s="244" t="s">
        <v>3592</v>
      </c>
      <c r="BS370" s="243" t="s">
        <v>3325</v>
      </c>
      <c r="BT370" s="243" t="s">
        <v>3325</v>
      </c>
      <c r="BU370" s="243"/>
      <c r="BV370" s="243"/>
      <c r="BW370" s="243"/>
      <c r="BX370" s="243"/>
      <c r="BY370" s="243"/>
      <c r="BZ370" s="243"/>
      <c r="CA370" s="243"/>
      <c r="CB370" s="243"/>
      <c r="CC370" s="243" t="s">
        <v>3325</v>
      </c>
      <c r="CD370" s="243"/>
      <c r="CE370" s="243"/>
      <c r="CF370" s="245"/>
      <c r="CG370" s="246"/>
      <c r="CH370" s="242"/>
      <c r="CI370" s="35"/>
      <c r="CJ370" s="35"/>
      <c r="CK370" s="35"/>
      <c r="CL370" s="35"/>
      <c r="CM370" s="35"/>
    </row>
    <row r="371" customFormat="1" customHeight="1" spans="1:91">
      <c r="A371" s="3">
        <f t="shared" si="71"/>
        <v>370</v>
      </c>
      <c r="B371" s="155" t="str">
        <f t="shared" si="72"/>
        <v>15210419880323353X</v>
      </c>
      <c r="C371" s="230" t="s">
        <v>3311</v>
      </c>
      <c r="D371" s="230" t="s">
        <v>3392</v>
      </c>
      <c r="E371" s="230" t="s">
        <v>4760</v>
      </c>
      <c r="F371" s="230" t="s">
        <v>1333</v>
      </c>
      <c r="G371" s="198"/>
      <c r="H371" s="198"/>
      <c r="I371" s="198">
        <f t="shared" si="73"/>
        <v>0</v>
      </c>
      <c r="J371" s="4" t="s">
        <v>107</v>
      </c>
      <c r="K371" s="4" t="s">
        <v>4753</v>
      </c>
      <c r="L371" s="6"/>
      <c r="M371" s="4"/>
      <c r="N371" s="4"/>
      <c r="O371" s="4"/>
      <c r="P371" s="4"/>
      <c r="Q371" s="4"/>
      <c r="R371" s="231" t="s">
        <v>312</v>
      </c>
      <c r="S371" s="3"/>
      <c r="T371" s="3" t="s">
        <v>3314</v>
      </c>
      <c r="U371" s="232">
        <v>44788</v>
      </c>
      <c r="V371" s="233">
        <f ca="1" t="shared" si="74"/>
        <v>3.9</v>
      </c>
      <c r="W371" s="230" t="s">
        <v>3336</v>
      </c>
      <c r="X371" s="234" t="str">
        <f t="shared" si="75"/>
        <v>男</v>
      </c>
      <c r="Y371" s="3" t="s">
        <v>3358</v>
      </c>
      <c r="Z371" s="232" t="str">
        <f t="shared" si="76"/>
        <v>1988-03-23</v>
      </c>
      <c r="AA371" s="235" t="s">
        <v>4761</v>
      </c>
      <c r="AB371" s="3" t="s">
        <v>1334</v>
      </c>
      <c r="AC371" s="4" t="s">
        <v>3576</v>
      </c>
      <c r="AD371" s="247">
        <v>51681</v>
      </c>
      <c r="AE371" s="234">
        <f ca="1" t="shared" si="77"/>
        <v>38</v>
      </c>
      <c r="AF371" s="3" t="s">
        <v>3389</v>
      </c>
      <c r="AG371" s="3" t="s">
        <v>3381</v>
      </c>
      <c r="AH371" s="3">
        <v>173</v>
      </c>
      <c r="AI371" s="230" t="s">
        <v>3382</v>
      </c>
      <c r="AJ371" s="3" t="s">
        <v>3383</v>
      </c>
      <c r="AK371" s="230">
        <v>13847049221</v>
      </c>
      <c r="AL371" s="230">
        <v>15047741498</v>
      </c>
      <c r="AM371" s="236" t="s">
        <v>3488</v>
      </c>
      <c r="AN371" s="237">
        <v>38899</v>
      </c>
      <c r="AO371" s="236" t="s">
        <v>4762</v>
      </c>
      <c r="AP371" s="236"/>
      <c r="AQ371" s="238"/>
      <c r="AR371" s="238"/>
      <c r="AS371" s="238"/>
      <c r="AT371" s="238"/>
      <c r="AU371" s="239"/>
      <c r="AV371" s="240">
        <v>44788</v>
      </c>
      <c r="AW371" s="240">
        <v>44848</v>
      </c>
      <c r="AX371" s="241"/>
      <c r="AY371" s="241" t="s">
        <v>3311</v>
      </c>
      <c r="AZ371" s="232">
        <v>44788</v>
      </c>
      <c r="BA371" s="232">
        <v>45199</v>
      </c>
      <c r="BB371" s="241"/>
      <c r="BC371" s="241"/>
      <c r="BD371" s="241"/>
      <c r="BE371" s="241"/>
      <c r="BF371" s="241"/>
      <c r="BG371" s="241">
        <v>0</v>
      </c>
      <c r="BH371" s="241">
        <v>0</v>
      </c>
      <c r="BI371" s="241"/>
      <c r="BJ371" s="242"/>
      <c r="BK371" s="243"/>
      <c r="BL371" s="243"/>
      <c r="BM371" s="243"/>
      <c r="BN371" s="243"/>
      <c r="BO371" s="243"/>
      <c r="BP371" s="243"/>
      <c r="BQ371" s="242"/>
      <c r="BR371" s="244" t="s">
        <v>3813</v>
      </c>
      <c r="BS371" s="243"/>
      <c r="BT371" s="243"/>
      <c r="BU371" s="243"/>
      <c r="BV371" s="243"/>
      <c r="BW371" s="243"/>
      <c r="BX371" s="243"/>
      <c r="BY371" s="243"/>
      <c r="BZ371" s="243"/>
      <c r="CA371" s="243"/>
      <c r="CB371" s="243"/>
      <c r="CC371" s="243"/>
      <c r="CD371" s="243"/>
      <c r="CE371" s="243"/>
      <c r="CF371" s="245" t="s">
        <v>3492</v>
      </c>
      <c r="CG371" s="246"/>
      <c r="CH371" s="242"/>
      <c r="CI371" s="35"/>
      <c r="CJ371" s="35"/>
      <c r="CK371" s="35"/>
      <c r="CL371" s="35"/>
      <c r="CM371" s="35"/>
    </row>
    <row r="372" customFormat="1" customHeight="1" spans="1:91">
      <c r="A372" s="3">
        <f t="shared" si="71"/>
        <v>371</v>
      </c>
      <c r="B372" s="155" t="str">
        <f t="shared" si="72"/>
        <v>152723198706260634</v>
      </c>
      <c r="C372" s="230" t="s">
        <v>3311</v>
      </c>
      <c r="D372" s="230" t="s">
        <v>3392</v>
      </c>
      <c r="E372" s="230" t="s">
        <v>1022</v>
      </c>
      <c r="F372" s="230" t="s">
        <v>1336</v>
      </c>
      <c r="G372" s="198">
        <v>0</v>
      </c>
      <c r="H372" s="198">
        <v>0</v>
      </c>
      <c r="I372" s="198">
        <f t="shared" si="73"/>
        <v>0</v>
      </c>
      <c r="J372" s="4" t="s">
        <v>107</v>
      </c>
      <c r="K372" s="4" t="s">
        <v>4763</v>
      </c>
      <c r="L372" s="6"/>
      <c r="M372" s="4"/>
      <c r="N372" s="4"/>
      <c r="O372" s="4"/>
      <c r="P372" s="4"/>
      <c r="Q372" s="4"/>
      <c r="R372" s="231" t="s">
        <v>312</v>
      </c>
      <c r="S372" s="3"/>
      <c r="T372" s="3" t="s">
        <v>3314</v>
      </c>
      <c r="U372" s="232">
        <v>42441</v>
      </c>
      <c r="V372" s="233">
        <f ca="1" t="shared" si="74"/>
        <v>10.3</v>
      </c>
      <c r="W372" s="230" t="s">
        <v>3336</v>
      </c>
      <c r="X372" s="234" t="str">
        <f t="shared" si="75"/>
        <v>男</v>
      </c>
      <c r="Y372" s="3" t="s">
        <v>3316</v>
      </c>
      <c r="Z372" s="232" t="str">
        <f t="shared" si="76"/>
        <v>1987-06-26</v>
      </c>
      <c r="AA372" s="235" t="s">
        <v>4764</v>
      </c>
      <c r="AB372" s="3" t="s">
        <v>1337</v>
      </c>
      <c r="AC372" s="4" t="s">
        <v>3456</v>
      </c>
      <c r="AD372" s="247">
        <v>49976</v>
      </c>
      <c r="AE372" s="234">
        <f ca="1" t="shared" si="77"/>
        <v>39</v>
      </c>
      <c r="AF372" s="3" t="s">
        <v>3389</v>
      </c>
      <c r="AG372" s="3" t="s">
        <v>3381</v>
      </c>
      <c r="AH372" s="3">
        <v>176</v>
      </c>
      <c r="AI372" s="230" t="s">
        <v>3382</v>
      </c>
      <c r="AJ372" s="3" t="s">
        <v>3383</v>
      </c>
      <c r="AK372" s="230" t="s">
        <v>1338</v>
      </c>
      <c r="AL372" s="230">
        <v>18148274081</v>
      </c>
      <c r="AM372" s="236" t="s">
        <v>3403</v>
      </c>
      <c r="AN372" s="237">
        <v>43831</v>
      </c>
      <c r="AO372" s="236" t="s">
        <v>3319</v>
      </c>
      <c r="AP372" s="236" t="s">
        <v>3405</v>
      </c>
      <c r="AQ372" s="238"/>
      <c r="AR372" s="238" t="s">
        <v>3588</v>
      </c>
      <c r="AS372" s="238"/>
      <c r="AT372" s="238"/>
      <c r="AU372" s="239"/>
      <c r="AV372" s="240">
        <v>42441</v>
      </c>
      <c r="AW372" s="240">
        <v>42502</v>
      </c>
      <c r="AX372" s="241" t="s">
        <v>3324</v>
      </c>
      <c r="AY372" s="241" t="s">
        <v>3311</v>
      </c>
      <c r="AZ372" s="232">
        <v>44287</v>
      </c>
      <c r="BA372" s="232">
        <v>45747</v>
      </c>
      <c r="BB372" s="241">
        <v>2</v>
      </c>
      <c r="BC372" s="241" t="s">
        <v>3325</v>
      </c>
      <c r="BD372" s="241" t="s">
        <v>3325</v>
      </c>
      <c r="BE372" s="241" t="s">
        <v>3325</v>
      </c>
      <c r="BF372" s="241" t="s">
        <v>3326</v>
      </c>
      <c r="BG372" s="241">
        <v>1</v>
      </c>
      <c r="BH372" s="241">
        <v>2</v>
      </c>
      <c r="BI372" s="241"/>
      <c r="BJ372" s="242"/>
      <c r="BK372" s="243" t="s">
        <v>3325</v>
      </c>
      <c r="BL372" s="243"/>
      <c r="BM372" s="243" t="s">
        <v>3325</v>
      </c>
      <c r="BN372" s="243" t="s">
        <v>3325</v>
      </c>
      <c r="BO372" s="243"/>
      <c r="BP372" s="243"/>
      <c r="BQ372" s="242"/>
      <c r="BR372" s="244" t="s">
        <v>3592</v>
      </c>
      <c r="BS372" s="243" t="s">
        <v>3325</v>
      </c>
      <c r="BT372" s="243" t="s">
        <v>3325</v>
      </c>
      <c r="BU372" s="243"/>
      <c r="BV372" s="243"/>
      <c r="BW372" s="243"/>
      <c r="BX372" s="243"/>
      <c r="BY372" s="243"/>
      <c r="BZ372" s="243"/>
      <c r="CA372" s="243"/>
      <c r="CB372" s="243"/>
      <c r="CC372" s="243" t="s">
        <v>3325</v>
      </c>
      <c r="CD372" s="243"/>
      <c r="CE372" s="243"/>
      <c r="CF372" s="245"/>
      <c r="CG372" s="246" t="s">
        <v>4765</v>
      </c>
      <c r="CH372" s="242"/>
      <c r="CI372" s="35"/>
      <c r="CJ372" s="35"/>
      <c r="CK372" s="35"/>
      <c r="CL372" s="35"/>
      <c r="CM372" s="35"/>
    </row>
    <row r="373" customFormat="1" customHeight="1" spans="1:91">
      <c r="A373" s="3">
        <f t="shared" si="71"/>
        <v>372</v>
      </c>
      <c r="B373" s="155" t="str">
        <f t="shared" si="72"/>
        <v>230904197901230719</v>
      </c>
      <c r="C373" s="230" t="s">
        <v>3311</v>
      </c>
      <c r="D373" s="230" t="s">
        <v>3392</v>
      </c>
      <c r="E373" s="230" t="s">
        <v>1250</v>
      </c>
      <c r="F373" s="230" t="s">
        <v>1339</v>
      </c>
      <c r="G373" s="198">
        <v>0</v>
      </c>
      <c r="H373" s="198">
        <v>0</v>
      </c>
      <c r="I373" s="198">
        <f t="shared" si="73"/>
        <v>0</v>
      </c>
      <c r="J373" s="4" t="s">
        <v>107</v>
      </c>
      <c r="K373" s="4" t="s">
        <v>4763</v>
      </c>
      <c r="L373" s="6"/>
      <c r="M373" s="4"/>
      <c r="N373" s="4"/>
      <c r="O373" s="4"/>
      <c r="P373" s="4"/>
      <c r="Q373" s="4"/>
      <c r="R373" s="231" t="s">
        <v>312</v>
      </c>
      <c r="S373" s="3"/>
      <c r="T373" s="3" t="s">
        <v>3314</v>
      </c>
      <c r="U373" s="232">
        <v>42846</v>
      </c>
      <c r="V373" s="233">
        <f ca="1" t="shared" si="74"/>
        <v>9.2</v>
      </c>
      <c r="W373" s="230" t="s">
        <v>3336</v>
      </c>
      <c r="X373" s="234" t="str">
        <f t="shared" si="75"/>
        <v>男</v>
      </c>
      <c r="Y373" s="3" t="s">
        <v>3316</v>
      </c>
      <c r="Z373" s="232" t="str">
        <f t="shared" si="76"/>
        <v>1979-01-23</v>
      </c>
      <c r="AA373" s="235" t="s">
        <v>4766</v>
      </c>
      <c r="AB373" s="3" t="s">
        <v>1340</v>
      </c>
      <c r="AC373" s="4" t="s">
        <v>4767</v>
      </c>
      <c r="AD373" s="247">
        <v>46374</v>
      </c>
      <c r="AE373" s="234">
        <f ca="1" t="shared" si="77"/>
        <v>47</v>
      </c>
      <c r="AF373" s="3" t="s">
        <v>3389</v>
      </c>
      <c r="AG373" s="3" t="s">
        <v>3381</v>
      </c>
      <c r="AH373" s="3">
        <v>182</v>
      </c>
      <c r="AI373" s="230" t="s">
        <v>3382</v>
      </c>
      <c r="AJ373" s="3" t="s">
        <v>3397</v>
      </c>
      <c r="AK373" s="230">
        <v>15049856345</v>
      </c>
      <c r="AL373" s="230">
        <v>13946582325</v>
      </c>
      <c r="AM373" s="236" t="s">
        <v>3488</v>
      </c>
      <c r="AN373" s="237">
        <v>37926</v>
      </c>
      <c r="AO373" s="236" t="s">
        <v>4768</v>
      </c>
      <c r="AP373" s="236" t="s">
        <v>3937</v>
      </c>
      <c r="AQ373" s="238"/>
      <c r="AR373" s="238" t="s">
        <v>3588</v>
      </c>
      <c r="AS373" s="238"/>
      <c r="AT373" s="238"/>
      <c r="AU373" s="239"/>
      <c r="AV373" s="240">
        <v>42846</v>
      </c>
      <c r="AW373" s="240">
        <v>42906</v>
      </c>
      <c r="AX373" s="241" t="s">
        <v>3324</v>
      </c>
      <c r="AY373" s="241" t="s">
        <v>3311</v>
      </c>
      <c r="AZ373" s="232">
        <v>44743</v>
      </c>
      <c r="BA373" s="232">
        <v>45473</v>
      </c>
      <c r="BB373" s="241">
        <v>2</v>
      </c>
      <c r="BC373" s="241" t="s">
        <v>3325</v>
      </c>
      <c r="BD373" s="241" t="s">
        <v>3325</v>
      </c>
      <c r="BE373" s="241" t="s">
        <v>3325</v>
      </c>
      <c r="BF373" s="241" t="s">
        <v>3325</v>
      </c>
      <c r="BG373" s="241">
        <v>2</v>
      </c>
      <c r="BH373" s="241">
        <v>4</v>
      </c>
      <c r="BI373" s="241"/>
      <c r="BJ373" s="242"/>
      <c r="BK373" s="243" t="s">
        <v>3325</v>
      </c>
      <c r="BL373" s="243"/>
      <c r="BM373" s="243" t="s">
        <v>3325</v>
      </c>
      <c r="BN373" s="243" t="s">
        <v>3325</v>
      </c>
      <c r="BO373" s="243"/>
      <c r="BP373" s="243"/>
      <c r="BQ373" s="242"/>
      <c r="BR373" s="244" t="s">
        <v>3468</v>
      </c>
      <c r="BS373" s="243" t="s">
        <v>3325</v>
      </c>
      <c r="BT373" s="243" t="s">
        <v>3325</v>
      </c>
      <c r="BU373" s="243"/>
      <c r="BV373" s="243"/>
      <c r="BW373" s="243"/>
      <c r="BX373" s="243"/>
      <c r="BY373" s="243"/>
      <c r="BZ373" s="243"/>
      <c r="CA373" s="243"/>
      <c r="CB373" s="243"/>
      <c r="CC373" s="243" t="s">
        <v>3325</v>
      </c>
      <c r="CD373" s="243"/>
      <c r="CE373" s="243"/>
      <c r="CF373" s="245"/>
      <c r="CG373" s="246"/>
      <c r="CH373" s="242"/>
      <c r="CI373" s="35"/>
      <c r="CJ373" s="35"/>
      <c r="CK373" s="35"/>
      <c r="CL373" s="35"/>
      <c r="CM373" s="35"/>
    </row>
    <row r="374" customFormat="1" customHeight="1" spans="1:91">
      <c r="A374" s="3">
        <f t="shared" si="71"/>
        <v>373</v>
      </c>
      <c r="B374" s="155" t="str">
        <f t="shared" si="72"/>
        <v>150430198107210171</v>
      </c>
      <c r="C374" s="230" t="s">
        <v>3311</v>
      </c>
      <c r="D374" s="230" t="s">
        <v>3392</v>
      </c>
      <c r="E374" s="230" t="s">
        <v>1153</v>
      </c>
      <c r="F374" s="230" t="s">
        <v>1341</v>
      </c>
      <c r="G374" s="198">
        <v>0</v>
      </c>
      <c r="H374" s="198">
        <v>0</v>
      </c>
      <c r="I374" s="198">
        <f t="shared" si="73"/>
        <v>0</v>
      </c>
      <c r="J374" s="4" t="s">
        <v>107</v>
      </c>
      <c r="K374" s="4" t="s">
        <v>4011</v>
      </c>
      <c r="L374" s="6"/>
      <c r="M374" s="4"/>
      <c r="N374" s="4"/>
      <c r="O374" s="4"/>
      <c r="P374" s="4"/>
      <c r="Q374" s="4"/>
      <c r="R374" s="231" t="s">
        <v>312</v>
      </c>
      <c r="S374" s="3"/>
      <c r="T374" s="3" t="s">
        <v>3314</v>
      </c>
      <c r="U374" s="232">
        <v>41302</v>
      </c>
      <c r="V374" s="233">
        <f ca="1" t="shared" si="74"/>
        <v>13.4</v>
      </c>
      <c r="W374" s="230" t="s">
        <v>3336</v>
      </c>
      <c r="X374" s="234" t="str">
        <f t="shared" si="75"/>
        <v>男</v>
      </c>
      <c r="Y374" s="3" t="s">
        <v>3316</v>
      </c>
      <c r="Z374" s="232" t="str">
        <f t="shared" si="76"/>
        <v>1981-07-21</v>
      </c>
      <c r="AA374" s="235" t="s">
        <v>4769</v>
      </c>
      <c r="AB374" s="3" t="s">
        <v>1342</v>
      </c>
      <c r="AC374" s="4" t="s">
        <v>4381</v>
      </c>
      <c r="AD374" s="247">
        <v>50114</v>
      </c>
      <c r="AE374" s="234">
        <f ca="1" t="shared" si="77"/>
        <v>45</v>
      </c>
      <c r="AF374" s="3" t="s">
        <v>3389</v>
      </c>
      <c r="AG374" s="3" t="s">
        <v>3908</v>
      </c>
      <c r="AH374" s="3">
        <v>174</v>
      </c>
      <c r="AI374" s="230" t="s">
        <v>253</v>
      </c>
      <c r="AJ374" s="3" t="s">
        <v>253</v>
      </c>
      <c r="AK374" s="230">
        <v>13948175216</v>
      </c>
      <c r="AL374" s="230">
        <v>13722147863</v>
      </c>
      <c r="AM374" s="236" t="s">
        <v>3488</v>
      </c>
      <c r="AN374" s="237">
        <v>44621</v>
      </c>
      <c r="AO374" s="236" t="s">
        <v>3496</v>
      </c>
      <c r="AP374" s="236" t="s">
        <v>3497</v>
      </c>
      <c r="AQ374" s="238"/>
      <c r="AR374" s="238" t="s">
        <v>3588</v>
      </c>
      <c r="AS374" s="238"/>
      <c r="AT374" s="238"/>
      <c r="AU374" s="239"/>
      <c r="AV374" s="240">
        <v>41302</v>
      </c>
      <c r="AW374" s="240">
        <v>41361</v>
      </c>
      <c r="AX374" s="241" t="s">
        <v>3324</v>
      </c>
      <c r="AY374" s="241" t="s">
        <v>3311</v>
      </c>
      <c r="AZ374" s="232">
        <v>44743</v>
      </c>
      <c r="BA374" s="232">
        <v>45473</v>
      </c>
      <c r="BB374" s="241">
        <v>2</v>
      </c>
      <c r="BC374" s="241" t="s">
        <v>3325</v>
      </c>
      <c r="BD374" s="241" t="s">
        <v>3325</v>
      </c>
      <c r="BE374" s="241" t="s">
        <v>3325</v>
      </c>
      <c r="BF374" s="241" t="s">
        <v>3325</v>
      </c>
      <c r="BG374" s="241">
        <v>3</v>
      </c>
      <c r="BH374" s="241">
        <v>5</v>
      </c>
      <c r="BI374" s="241"/>
      <c r="BJ374" s="242"/>
      <c r="BK374" s="243" t="s">
        <v>3325</v>
      </c>
      <c r="BL374" s="243"/>
      <c r="BM374" s="243" t="s">
        <v>3325</v>
      </c>
      <c r="BN374" s="243" t="s">
        <v>3325</v>
      </c>
      <c r="BO374" s="243"/>
      <c r="BP374" s="243"/>
      <c r="BQ374" s="242"/>
      <c r="BR374" s="244" t="s">
        <v>3460</v>
      </c>
      <c r="BS374" s="243" t="s">
        <v>3325</v>
      </c>
      <c r="BT374" s="243" t="s">
        <v>3325</v>
      </c>
      <c r="BU374" s="243"/>
      <c r="BV374" s="243"/>
      <c r="BW374" s="243"/>
      <c r="BX374" s="243"/>
      <c r="BY374" s="243"/>
      <c r="BZ374" s="243" t="s">
        <v>3325</v>
      </c>
      <c r="CA374" s="243"/>
      <c r="CB374" s="243"/>
      <c r="CC374" s="243" t="s">
        <v>3325</v>
      </c>
      <c r="CD374" s="243"/>
      <c r="CE374" s="243"/>
      <c r="CF374" s="245"/>
      <c r="CG374" s="246"/>
      <c r="CH374" s="242"/>
      <c r="CI374" s="35"/>
      <c r="CJ374" s="35"/>
      <c r="CK374" s="35"/>
      <c r="CL374" s="35"/>
      <c r="CM374" s="35"/>
    </row>
    <row r="375" customFormat="1" customHeight="1" spans="1:91">
      <c r="A375" s="3">
        <f t="shared" si="71"/>
        <v>374</v>
      </c>
      <c r="B375" s="155" t="str">
        <f t="shared" si="72"/>
        <v>150429197504160657</v>
      </c>
      <c r="C375" s="230" t="s">
        <v>3311</v>
      </c>
      <c r="D375" s="230" t="s">
        <v>3392</v>
      </c>
      <c r="E375" s="230" t="s">
        <v>1104</v>
      </c>
      <c r="F375" s="230" t="s">
        <v>1343</v>
      </c>
      <c r="G375" s="198">
        <v>0</v>
      </c>
      <c r="H375" s="198">
        <v>0</v>
      </c>
      <c r="I375" s="198">
        <f t="shared" si="73"/>
        <v>0</v>
      </c>
      <c r="J375" s="4" t="s">
        <v>107</v>
      </c>
      <c r="K375" s="4" t="s">
        <v>4011</v>
      </c>
      <c r="L375" s="6"/>
      <c r="M375" s="4"/>
      <c r="N375" s="4"/>
      <c r="O375" s="4"/>
      <c r="P375" s="4"/>
      <c r="Q375" s="4"/>
      <c r="R375" s="231" t="s">
        <v>312</v>
      </c>
      <c r="S375" s="3"/>
      <c r="T375" s="3" t="s">
        <v>3314</v>
      </c>
      <c r="U375" s="232">
        <v>41324</v>
      </c>
      <c r="V375" s="233">
        <f ca="1" t="shared" si="74"/>
        <v>13.4</v>
      </c>
      <c r="W375" s="230" t="s">
        <v>3336</v>
      </c>
      <c r="X375" s="234" t="str">
        <f t="shared" si="75"/>
        <v>男</v>
      </c>
      <c r="Y375" s="3" t="s">
        <v>3316</v>
      </c>
      <c r="Z375" s="232" t="str">
        <f t="shared" si="76"/>
        <v>1975-04-16</v>
      </c>
      <c r="AA375" s="235" t="s">
        <v>4770</v>
      </c>
      <c r="AB375" s="3" t="s">
        <v>1344</v>
      </c>
      <c r="AC375" s="4" t="s">
        <v>3539</v>
      </c>
      <c r="AD375" s="247">
        <v>46175</v>
      </c>
      <c r="AE375" s="234">
        <f ca="1" t="shared" si="77"/>
        <v>51</v>
      </c>
      <c r="AF375" s="3" t="s">
        <v>3389</v>
      </c>
      <c r="AG375" s="3" t="s">
        <v>3381</v>
      </c>
      <c r="AH375" s="3">
        <v>172</v>
      </c>
      <c r="AI375" s="230" t="s">
        <v>253</v>
      </c>
      <c r="AJ375" s="3" t="s">
        <v>3383</v>
      </c>
      <c r="AK375" s="230">
        <v>15248631181</v>
      </c>
      <c r="AL375" s="230">
        <v>18686293287</v>
      </c>
      <c r="AM375" s="236" t="s">
        <v>3403</v>
      </c>
      <c r="AN375" s="237">
        <v>34881</v>
      </c>
      <c r="AO375" s="236" t="s">
        <v>4771</v>
      </c>
      <c r="AP375" s="236" t="s">
        <v>253</v>
      </c>
      <c r="AQ375" s="238"/>
      <c r="AR375" s="238" t="s">
        <v>3588</v>
      </c>
      <c r="AS375" s="238"/>
      <c r="AT375" s="238"/>
      <c r="AU375" s="239"/>
      <c r="AV375" s="240">
        <v>41324</v>
      </c>
      <c r="AW375" s="240">
        <v>41383</v>
      </c>
      <c r="AX375" s="241" t="s">
        <v>3324</v>
      </c>
      <c r="AY375" s="241" t="s">
        <v>3311</v>
      </c>
      <c r="AZ375" s="232">
        <v>44743</v>
      </c>
      <c r="BA375" s="232">
        <v>45473</v>
      </c>
      <c r="BB375" s="241">
        <v>2</v>
      </c>
      <c r="BC375" s="241" t="s">
        <v>3325</v>
      </c>
      <c r="BD375" s="241" t="s">
        <v>3325</v>
      </c>
      <c r="BE375" s="241" t="s">
        <v>3325</v>
      </c>
      <c r="BF375" s="241" t="s">
        <v>3325</v>
      </c>
      <c r="BG375" s="241">
        <v>2</v>
      </c>
      <c r="BH375" s="241">
        <v>4</v>
      </c>
      <c r="BI375" s="241"/>
      <c r="BJ375" s="242"/>
      <c r="BK375" s="243" t="s">
        <v>3325</v>
      </c>
      <c r="BL375" s="243"/>
      <c r="BM375" s="243" t="s">
        <v>3325</v>
      </c>
      <c r="BN375" s="243"/>
      <c r="BO375" s="243"/>
      <c r="BP375" s="243"/>
      <c r="BQ375" s="242"/>
      <c r="BR375" s="244" t="s">
        <v>3406</v>
      </c>
      <c r="BS375" s="243" t="s">
        <v>3325</v>
      </c>
      <c r="BT375" s="243" t="s">
        <v>3325</v>
      </c>
      <c r="BU375" s="243"/>
      <c r="BV375" s="243"/>
      <c r="BW375" s="243"/>
      <c r="BX375" s="243"/>
      <c r="BY375" s="243"/>
      <c r="BZ375" s="243" t="s">
        <v>3325</v>
      </c>
      <c r="CA375" s="243"/>
      <c r="CB375" s="243"/>
      <c r="CC375" s="243" t="s">
        <v>3325</v>
      </c>
      <c r="CD375" s="243"/>
      <c r="CE375" s="243"/>
      <c r="CF375" s="245" t="s">
        <v>3498</v>
      </c>
      <c r="CG375" s="246"/>
      <c r="CH375" s="242"/>
      <c r="CI375" s="35"/>
      <c r="CJ375" s="35"/>
      <c r="CK375" s="35"/>
      <c r="CL375" s="35"/>
      <c r="CM375" s="35"/>
    </row>
    <row r="376" customFormat="1" customHeight="1" spans="1:91">
      <c r="A376" s="3">
        <f t="shared" si="71"/>
        <v>375</v>
      </c>
      <c r="B376" s="155" t="str">
        <f t="shared" si="72"/>
        <v>152723198902281213</v>
      </c>
      <c r="C376" s="230" t="s">
        <v>3311</v>
      </c>
      <c r="D376" s="230" t="s">
        <v>3392</v>
      </c>
      <c r="E376" s="230" t="s">
        <v>1095</v>
      </c>
      <c r="F376" s="230" t="s">
        <v>1345</v>
      </c>
      <c r="G376" s="198">
        <v>0</v>
      </c>
      <c r="H376" s="198">
        <v>0</v>
      </c>
      <c r="I376" s="198">
        <f t="shared" si="73"/>
        <v>0</v>
      </c>
      <c r="J376" s="4" t="s">
        <v>107</v>
      </c>
      <c r="K376" s="4" t="s">
        <v>4011</v>
      </c>
      <c r="L376" s="6"/>
      <c r="M376" s="4"/>
      <c r="N376" s="4"/>
      <c r="O376" s="4"/>
      <c r="P376" s="4"/>
      <c r="Q376" s="4"/>
      <c r="R376" s="231" t="s">
        <v>312</v>
      </c>
      <c r="S376" s="3"/>
      <c r="T376" s="3" t="s">
        <v>3314</v>
      </c>
      <c r="U376" s="232">
        <v>42740</v>
      </c>
      <c r="V376" s="233">
        <f ca="1" t="shared" si="74"/>
        <v>9.5</v>
      </c>
      <c r="W376" s="230" t="s">
        <v>3336</v>
      </c>
      <c r="X376" s="234" t="str">
        <f t="shared" si="75"/>
        <v>男</v>
      </c>
      <c r="Y376" s="3" t="s">
        <v>3316</v>
      </c>
      <c r="Z376" s="232" t="str">
        <f t="shared" si="76"/>
        <v>1989-02-28</v>
      </c>
      <c r="AA376" s="235" t="s">
        <v>4772</v>
      </c>
      <c r="AB376" s="3" t="s">
        <v>1346</v>
      </c>
      <c r="AC376" s="4" t="s">
        <v>3456</v>
      </c>
      <c r="AD376" s="247">
        <v>49924</v>
      </c>
      <c r="AE376" s="234">
        <f ca="1" t="shared" si="77"/>
        <v>37</v>
      </c>
      <c r="AF376" s="3" t="s">
        <v>3389</v>
      </c>
      <c r="AG376" s="3" t="s">
        <v>3381</v>
      </c>
      <c r="AH376" s="3">
        <v>168</v>
      </c>
      <c r="AI376" s="230" t="s">
        <v>3382</v>
      </c>
      <c r="AJ376" s="3" t="s">
        <v>3383</v>
      </c>
      <c r="AK376" s="230">
        <v>13734875963</v>
      </c>
      <c r="AL376" s="230">
        <v>15247749046</v>
      </c>
      <c r="AM376" s="236" t="s">
        <v>3403</v>
      </c>
      <c r="AN376" s="237">
        <v>44013</v>
      </c>
      <c r="AO376" s="236" t="s">
        <v>3464</v>
      </c>
      <c r="AP376" s="236" t="s">
        <v>3405</v>
      </c>
      <c r="AQ376" s="238"/>
      <c r="AR376" s="238" t="s">
        <v>3588</v>
      </c>
      <c r="AS376" s="238"/>
      <c r="AT376" s="238"/>
      <c r="AU376" s="239"/>
      <c r="AV376" s="240">
        <v>42740</v>
      </c>
      <c r="AW376" s="240">
        <v>42798</v>
      </c>
      <c r="AX376" s="241" t="s">
        <v>3324</v>
      </c>
      <c r="AY376" s="241" t="s">
        <v>3311</v>
      </c>
      <c r="AZ376" s="232">
        <v>44652</v>
      </c>
      <c r="BA376" s="232">
        <v>45382</v>
      </c>
      <c r="BB376" s="241">
        <v>2</v>
      </c>
      <c r="BC376" s="241" t="s">
        <v>3325</v>
      </c>
      <c r="BD376" s="241" t="s">
        <v>3325</v>
      </c>
      <c r="BE376" s="241" t="s">
        <v>3325</v>
      </c>
      <c r="BF376" s="241" t="s">
        <v>3325</v>
      </c>
      <c r="BG376" s="241">
        <v>1</v>
      </c>
      <c r="BH376" s="241">
        <v>2</v>
      </c>
      <c r="BI376" s="241"/>
      <c r="BJ376" s="242"/>
      <c r="BK376" s="243" t="s">
        <v>3325</v>
      </c>
      <c r="BL376" s="243"/>
      <c r="BM376" s="243" t="s">
        <v>3325</v>
      </c>
      <c r="BN376" s="243" t="s">
        <v>3325</v>
      </c>
      <c r="BO376" s="243"/>
      <c r="BP376" s="243"/>
      <c r="BQ376" s="242"/>
      <c r="BR376" s="244" t="s">
        <v>3468</v>
      </c>
      <c r="BS376" s="243" t="s">
        <v>3325</v>
      </c>
      <c r="BT376" s="243" t="s">
        <v>3325</v>
      </c>
      <c r="BU376" s="243"/>
      <c r="BV376" s="243"/>
      <c r="BW376" s="243" t="s">
        <v>3325</v>
      </c>
      <c r="BX376" s="243"/>
      <c r="BY376" s="243"/>
      <c r="BZ376" s="243"/>
      <c r="CA376" s="243"/>
      <c r="CB376" s="243"/>
      <c r="CC376" s="243" t="s">
        <v>3325</v>
      </c>
      <c r="CD376" s="243"/>
      <c r="CE376" s="243"/>
      <c r="CF376" s="245"/>
      <c r="CG376" s="246" t="s">
        <v>3407</v>
      </c>
      <c r="CH376" s="242"/>
      <c r="CI376" s="35"/>
      <c r="CJ376" s="35"/>
      <c r="CK376" s="35"/>
      <c r="CL376" s="35"/>
      <c r="CM376" s="35"/>
    </row>
    <row r="377" customFormat="1" customHeight="1" spans="1:91">
      <c r="A377" s="3">
        <f t="shared" si="71"/>
        <v>376</v>
      </c>
      <c r="B377" s="155" t="str">
        <f t="shared" si="72"/>
        <v>15262919820225257X</v>
      </c>
      <c r="C377" s="230" t="s">
        <v>3311</v>
      </c>
      <c r="D377" s="230" t="s">
        <v>3392</v>
      </c>
      <c r="E377" s="230" t="s">
        <v>1257</v>
      </c>
      <c r="F377" s="230" t="s">
        <v>1348</v>
      </c>
      <c r="G377" s="198">
        <v>0</v>
      </c>
      <c r="H377" s="198">
        <v>0</v>
      </c>
      <c r="I377" s="198">
        <f t="shared" si="73"/>
        <v>0</v>
      </c>
      <c r="J377" s="4" t="s">
        <v>107</v>
      </c>
      <c r="K377" s="4" t="s">
        <v>4011</v>
      </c>
      <c r="L377" s="6"/>
      <c r="M377" s="4"/>
      <c r="N377" s="4"/>
      <c r="O377" s="4"/>
      <c r="P377" s="4"/>
      <c r="Q377" s="4"/>
      <c r="R377" s="231" t="s">
        <v>312</v>
      </c>
      <c r="S377" s="3"/>
      <c r="T377" s="3" t="s">
        <v>3314</v>
      </c>
      <c r="U377" s="232">
        <v>43753</v>
      </c>
      <c r="V377" s="233">
        <f ca="1" t="shared" si="74"/>
        <v>6.7</v>
      </c>
      <c r="W377" s="230" t="s">
        <v>3336</v>
      </c>
      <c r="X377" s="234" t="str">
        <f t="shared" si="75"/>
        <v>男</v>
      </c>
      <c r="Y377" s="3" t="s">
        <v>3316</v>
      </c>
      <c r="Z377" s="232" t="str">
        <f t="shared" si="76"/>
        <v>1982-02-25</v>
      </c>
      <c r="AA377" s="235" t="s">
        <v>4773</v>
      </c>
      <c r="AB377" s="3" t="s">
        <v>1349</v>
      </c>
      <c r="AC377" s="4" t="s">
        <v>3456</v>
      </c>
      <c r="AD377" s="247">
        <v>51053</v>
      </c>
      <c r="AE377" s="234">
        <f ca="1" t="shared" si="77"/>
        <v>44</v>
      </c>
      <c r="AF377" s="3" t="s">
        <v>3389</v>
      </c>
      <c r="AG377" s="3" t="s">
        <v>3381</v>
      </c>
      <c r="AH377" s="3">
        <v>174</v>
      </c>
      <c r="AI377" s="230" t="s">
        <v>253</v>
      </c>
      <c r="AJ377" s="3" t="s">
        <v>3438</v>
      </c>
      <c r="AK377" s="230">
        <v>15750634680</v>
      </c>
      <c r="AL377" s="230">
        <v>18747819680</v>
      </c>
      <c r="AM377" s="236" t="s">
        <v>3488</v>
      </c>
      <c r="AN377" s="237">
        <v>37073</v>
      </c>
      <c r="AO377" s="236" t="s">
        <v>4774</v>
      </c>
      <c r="AP377" s="236" t="s">
        <v>4775</v>
      </c>
      <c r="AQ377" s="238"/>
      <c r="AR377" s="238" t="s">
        <v>3588</v>
      </c>
      <c r="AS377" s="238"/>
      <c r="AT377" s="238"/>
      <c r="AU377" s="239"/>
      <c r="AV377" s="240">
        <v>43743</v>
      </c>
      <c r="AW377" s="240">
        <v>43813</v>
      </c>
      <c r="AX377" s="241" t="s">
        <v>3324</v>
      </c>
      <c r="AY377" s="241" t="s">
        <v>3311</v>
      </c>
      <c r="AZ377" s="232">
        <v>44927</v>
      </c>
      <c r="BA377" s="232">
        <v>45657</v>
      </c>
      <c r="BB377" s="241">
        <v>2</v>
      </c>
      <c r="BC377" s="241" t="s">
        <v>3325</v>
      </c>
      <c r="BD377" s="241" t="s">
        <v>3325</v>
      </c>
      <c r="BE377" s="241" t="s">
        <v>3325</v>
      </c>
      <c r="BF377" s="241" t="s">
        <v>3325</v>
      </c>
      <c r="BG377" s="241">
        <v>0</v>
      </c>
      <c r="BH377" s="241">
        <v>0</v>
      </c>
      <c r="BI377" s="241"/>
      <c r="BJ377" s="242"/>
      <c r="BK377" s="243" t="s">
        <v>3325</v>
      </c>
      <c r="BL377" s="243"/>
      <c r="BM377" s="243" t="s">
        <v>3325</v>
      </c>
      <c r="BN377" s="243" t="s">
        <v>3325</v>
      </c>
      <c r="BO377" s="243"/>
      <c r="BP377" s="243"/>
      <c r="BQ377" s="242"/>
      <c r="BR377" s="244" t="s">
        <v>3551</v>
      </c>
      <c r="BS377" s="243" t="s">
        <v>3325</v>
      </c>
      <c r="BT377" s="243" t="s">
        <v>3325</v>
      </c>
      <c r="BU377" s="243"/>
      <c r="BV377" s="243" t="s">
        <v>3325</v>
      </c>
      <c r="BW377" s="243" t="s">
        <v>3325</v>
      </c>
      <c r="BX377" s="243" t="s">
        <v>3325</v>
      </c>
      <c r="BY377" s="243"/>
      <c r="BZ377" s="243"/>
      <c r="CA377" s="243"/>
      <c r="CB377" s="243"/>
      <c r="CC377" s="243" t="s">
        <v>3325</v>
      </c>
      <c r="CD377" s="243"/>
      <c r="CE377" s="243"/>
      <c r="CF377" s="245"/>
      <c r="CG377" s="246"/>
      <c r="CH377" s="242"/>
      <c r="CI377" s="35"/>
      <c r="CJ377" s="35"/>
      <c r="CK377" s="35"/>
      <c r="CL377" s="35"/>
      <c r="CM377" s="35"/>
    </row>
    <row r="378" customFormat="1" customHeight="1" spans="1:91">
      <c r="A378" s="3">
        <f t="shared" si="71"/>
        <v>377</v>
      </c>
      <c r="B378" s="155" t="str">
        <f t="shared" si="72"/>
        <v>612727196702153919</v>
      </c>
      <c r="C378" s="230" t="s">
        <v>3311</v>
      </c>
      <c r="D378" s="230" t="s">
        <v>3392</v>
      </c>
      <c r="E378" s="230" t="s">
        <v>1122</v>
      </c>
      <c r="F378" s="230" t="s">
        <v>1351</v>
      </c>
      <c r="G378" s="198">
        <v>0</v>
      </c>
      <c r="H378" s="198">
        <v>0</v>
      </c>
      <c r="I378" s="198">
        <f t="shared" si="73"/>
        <v>0</v>
      </c>
      <c r="J378" s="4" t="s">
        <v>107</v>
      </c>
      <c r="K378" s="4" t="s">
        <v>3685</v>
      </c>
      <c r="L378" s="6"/>
      <c r="M378" s="4"/>
      <c r="N378" s="4"/>
      <c r="O378" s="4"/>
      <c r="P378" s="4"/>
      <c r="Q378" s="4"/>
      <c r="R378" s="231" t="s">
        <v>312</v>
      </c>
      <c r="S378" s="3"/>
      <c r="T378" s="3" t="s">
        <v>3314</v>
      </c>
      <c r="U378" s="232">
        <v>41294</v>
      </c>
      <c r="V378" s="233">
        <f ca="1" t="shared" si="74"/>
        <v>13.5</v>
      </c>
      <c r="W378" s="230" t="s">
        <v>3336</v>
      </c>
      <c r="X378" s="234" t="str">
        <f t="shared" si="75"/>
        <v>男</v>
      </c>
      <c r="Y378" s="3" t="s">
        <v>3316</v>
      </c>
      <c r="Z378" s="232" t="str">
        <f t="shared" si="76"/>
        <v>1967-02-15</v>
      </c>
      <c r="AA378" s="235" t="s">
        <v>4776</v>
      </c>
      <c r="AB378" s="3" t="s">
        <v>1352</v>
      </c>
      <c r="AC378" s="4" t="s">
        <v>4777</v>
      </c>
      <c r="AD378" s="247" t="s">
        <v>3354</v>
      </c>
      <c r="AE378" s="234">
        <f ca="1" t="shared" si="77"/>
        <v>59</v>
      </c>
      <c r="AF378" s="3" t="s">
        <v>3389</v>
      </c>
      <c r="AG378" s="3" t="s">
        <v>3381</v>
      </c>
      <c r="AH378" s="3">
        <v>172</v>
      </c>
      <c r="AI378" s="230" t="s">
        <v>253</v>
      </c>
      <c r="AJ378" s="3" t="s">
        <v>253</v>
      </c>
      <c r="AK378" s="230">
        <v>18647776420</v>
      </c>
      <c r="AL378" s="230">
        <v>17795038178</v>
      </c>
      <c r="AM378" s="236" t="s">
        <v>3518</v>
      </c>
      <c r="AN378" s="237">
        <v>31959</v>
      </c>
      <c r="AO378" s="236" t="s">
        <v>4778</v>
      </c>
      <c r="AP378" s="236" t="s">
        <v>253</v>
      </c>
      <c r="AQ378" s="238"/>
      <c r="AR378" s="238"/>
      <c r="AS378" s="238"/>
      <c r="AT378" s="238"/>
      <c r="AU378" s="239"/>
      <c r="AV378" s="240">
        <v>41294</v>
      </c>
      <c r="AW378" s="240">
        <v>41353</v>
      </c>
      <c r="AX378" s="241" t="s">
        <v>3324</v>
      </c>
      <c r="AY378" s="241" t="s">
        <v>3311</v>
      </c>
      <c r="AZ378" s="232">
        <v>44743</v>
      </c>
      <c r="BA378" s="232">
        <v>45107</v>
      </c>
      <c r="BB378" s="241">
        <v>2</v>
      </c>
      <c r="BC378" s="241" t="s">
        <v>3325</v>
      </c>
      <c r="BD378" s="241" t="s">
        <v>3325</v>
      </c>
      <c r="BE378" s="241" t="s">
        <v>3325</v>
      </c>
      <c r="BF378" s="241" t="s">
        <v>3325</v>
      </c>
      <c r="BG378" s="241">
        <v>3</v>
      </c>
      <c r="BH378" s="241">
        <v>4</v>
      </c>
      <c r="BI378" s="241"/>
      <c r="BJ378" s="242"/>
      <c r="BK378" s="243" t="s">
        <v>3325</v>
      </c>
      <c r="BL378" s="243"/>
      <c r="BM378" s="243"/>
      <c r="BN378" s="243"/>
      <c r="BO378" s="243"/>
      <c r="BP378" s="243"/>
      <c r="BQ378" s="242"/>
      <c r="BR378" s="244" t="s">
        <v>3460</v>
      </c>
      <c r="BS378" s="243" t="s">
        <v>3325</v>
      </c>
      <c r="BT378" s="243" t="s">
        <v>3325</v>
      </c>
      <c r="BU378" s="243"/>
      <c r="BV378" s="243"/>
      <c r="BW378" s="243"/>
      <c r="BX378" s="243"/>
      <c r="BY378" s="243"/>
      <c r="BZ378" s="243"/>
      <c r="CA378" s="243"/>
      <c r="CB378" s="243"/>
      <c r="CC378" s="243" t="s">
        <v>3325</v>
      </c>
      <c r="CD378" s="243"/>
      <c r="CE378" s="243"/>
      <c r="CF378" s="245"/>
      <c r="CG378" s="246"/>
      <c r="CH378" s="242"/>
      <c r="CI378" s="35"/>
      <c r="CJ378" s="35"/>
      <c r="CK378" s="35"/>
      <c r="CL378" s="35"/>
      <c r="CM378" s="35"/>
    </row>
    <row r="379" customFormat="1" customHeight="1" spans="1:91">
      <c r="A379" s="3">
        <f t="shared" si="71"/>
        <v>378</v>
      </c>
      <c r="B379" s="155" t="str">
        <f t="shared" si="72"/>
        <v>450324199307181910</v>
      </c>
      <c r="C379" s="230" t="s">
        <v>3311</v>
      </c>
      <c r="D379" s="230" t="s">
        <v>3392</v>
      </c>
      <c r="E379" s="230" t="s">
        <v>1045</v>
      </c>
      <c r="F379" s="230" t="s">
        <v>1357</v>
      </c>
      <c r="G379" s="198">
        <v>0</v>
      </c>
      <c r="H379" s="198">
        <v>0</v>
      </c>
      <c r="I379" s="198">
        <f t="shared" si="73"/>
        <v>0</v>
      </c>
      <c r="J379" s="4" t="s">
        <v>107</v>
      </c>
      <c r="K379" s="4" t="s">
        <v>3741</v>
      </c>
      <c r="L379" s="6"/>
      <c r="M379" s="4"/>
      <c r="N379" s="4"/>
      <c r="O379" s="4"/>
      <c r="P379" s="4"/>
      <c r="Q379" s="4"/>
      <c r="R379" s="231" t="s">
        <v>312</v>
      </c>
      <c r="S379" s="3"/>
      <c r="T379" s="3" t="s">
        <v>3314</v>
      </c>
      <c r="U379" s="232">
        <v>40607</v>
      </c>
      <c r="V379" s="233">
        <f ca="1" t="shared" si="74"/>
        <v>15.3</v>
      </c>
      <c r="W379" s="230" t="s">
        <v>3315</v>
      </c>
      <c r="X379" s="234" t="str">
        <f t="shared" si="75"/>
        <v>男</v>
      </c>
      <c r="Y379" s="3" t="s">
        <v>3316</v>
      </c>
      <c r="Z379" s="232" t="str">
        <f t="shared" si="76"/>
        <v>1993-07-18</v>
      </c>
      <c r="AA379" s="235" t="s">
        <v>4779</v>
      </c>
      <c r="AB379" s="3" t="s">
        <v>1358</v>
      </c>
      <c r="AC379" s="4" t="s">
        <v>4780</v>
      </c>
      <c r="AD379" s="247">
        <v>51198</v>
      </c>
      <c r="AE379" s="234">
        <f ca="1" t="shared" si="77"/>
        <v>33</v>
      </c>
      <c r="AF379" s="3" t="s">
        <v>3389</v>
      </c>
      <c r="AG379" s="3" t="s">
        <v>3381</v>
      </c>
      <c r="AH379" s="3">
        <v>180</v>
      </c>
      <c r="AI379" s="230" t="s">
        <v>3382</v>
      </c>
      <c r="AJ379" s="3" t="s">
        <v>253</v>
      </c>
      <c r="AK379" s="230">
        <v>13113525222</v>
      </c>
      <c r="AL379" s="230">
        <v>17729021688</v>
      </c>
      <c r="AM379" s="236" t="s">
        <v>3403</v>
      </c>
      <c r="AN379" s="237">
        <v>42522</v>
      </c>
      <c r="AO379" s="236" t="s">
        <v>3577</v>
      </c>
      <c r="AP379" s="236" t="s">
        <v>3582</v>
      </c>
      <c r="AQ379" s="238"/>
      <c r="AR379" s="238"/>
      <c r="AS379" s="238"/>
      <c r="AT379" s="238" t="s">
        <v>3467</v>
      </c>
      <c r="AU379" s="239"/>
      <c r="AV379" s="240">
        <v>40607</v>
      </c>
      <c r="AW379" s="240">
        <v>40667</v>
      </c>
      <c r="AX379" s="241" t="s">
        <v>3324</v>
      </c>
      <c r="AY379" s="241" t="s">
        <v>3311</v>
      </c>
      <c r="AZ379" s="232">
        <v>41338</v>
      </c>
      <c r="BA379" s="232" t="s">
        <v>3315</v>
      </c>
      <c r="BB379" s="241">
        <v>2</v>
      </c>
      <c r="BC379" s="241" t="s">
        <v>3325</v>
      </c>
      <c r="BD379" s="241" t="s">
        <v>3325</v>
      </c>
      <c r="BE379" s="241" t="s">
        <v>3325</v>
      </c>
      <c r="BF379" s="241" t="s">
        <v>3326</v>
      </c>
      <c r="BG379" s="241">
        <v>1</v>
      </c>
      <c r="BH379" s="241">
        <v>1</v>
      </c>
      <c r="BI379" s="241"/>
      <c r="BJ379" s="242"/>
      <c r="BK379" s="243" t="s">
        <v>3325</v>
      </c>
      <c r="BL379" s="243"/>
      <c r="BM379" s="243"/>
      <c r="BN379" s="243" t="s">
        <v>3325</v>
      </c>
      <c r="BO379" s="243"/>
      <c r="BP379" s="243"/>
      <c r="BQ379" s="242"/>
      <c r="BR379" s="244" t="s">
        <v>3327</v>
      </c>
      <c r="BS379" s="243" t="s">
        <v>3325</v>
      </c>
      <c r="BT379" s="243"/>
      <c r="BU379" s="243"/>
      <c r="BV379" s="243"/>
      <c r="BW379" s="243"/>
      <c r="BX379" s="243"/>
      <c r="BY379" s="243"/>
      <c r="BZ379" s="243"/>
      <c r="CA379" s="243"/>
      <c r="CB379" s="243"/>
      <c r="CC379" s="243" t="s">
        <v>3325</v>
      </c>
      <c r="CD379" s="243"/>
      <c r="CE379" s="243"/>
      <c r="CF379" s="245"/>
      <c r="CG379" s="246"/>
      <c r="CH379" s="242"/>
      <c r="CI379" s="35"/>
      <c r="CJ379" s="35"/>
      <c r="CK379" s="35"/>
      <c r="CL379" s="35"/>
      <c r="CM379" s="35"/>
    </row>
    <row r="380" customFormat="1" customHeight="1" spans="1:91">
      <c r="A380" s="3">
        <f t="shared" si="71"/>
        <v>379</v>
      </c>
      <c r="B380" s="155" t="str">
        <f t="shared" si="72"/>
        <v>140211197812073014</v>
      </c>
      <c r="C380" s="230" t="s">
        <v>3311</v>
      </c>
      <c r="D380" s="230" t="s">
        <v>3392</v>
      </c>
      <c r="E380" s="230" t="s">
        <v>1332</v>
      </c>
      <c r="F380" s="230" t="s">
        <v>1360</v>
      </c>
      <c r="G380" s="198">
        <v>0</v>
      </c>
      <c r="H380" s="198">
        <v>0</v>
      </c>
      <c r="I380" s="198">
        <f t="shared" si="73"/>
        <v>0</v>
      </c>
      <c r="J380" s="4" t="s">
        <v>107</v>
      </c>
      <c r="K380" s="4" t="s">
        <v>3741</v>
      </c>
      <c r="L380" s="6"/>
      <c r="M380" s="4"/>
      <c r="N380" s="4"/>
      <c r="O380" s="4"/>
      <c r="P380" s="4"/>
      <c r="Q380" s="4"/>
      <c r="R380" s="231" t="s">
        <v>312</v>
      </c>
      <c r="S380" s="3"/>
      <c r="T380" s="3" t="s">
        <v>3314</v>
      </c>
      <c r="U380" s="232">
        <v>41294</v>
      </c>
      <c r="V380" s="233">
        <f ca="1" t="shared" si="74"/>
        <v>13.5</v>
      </c>
      <c r="W380" s="230" t="s">
        <v>3336</v>
      </c>
      <c r="X380" s="234" t="str">
        <f t="shared" si="75"/>
        <v>男</v>
      </c>
      <c r="Y380" s="3" t="s">
        <v>3316</v>
      </c>
      <c r="Z380" s="232" t="str">
        <f t="shared" si="76"/>
        <v>1978-12-07</v>
      </c>
      <c r="AA380" s="235" t="s">
        <v>4781</v>
      </c>
      <c r="AB380" s="3" t="s">
        <v>1361</v>
      </c>
      <c r="AC380" s="4" t="s">
        <v>4782</v>
      </c>
      <c r="AD380" s="247">
        <v>46725</v>
      </c>
      <c r="AE380" s="234">
        <f ca="1" t="shared" si="77"/>
        <v>48</v>
      </c>
      <c r="AF380" s="3" t="s">
        <v>3389</v>
      </c>
      <c r="AG380" s="3" t="s">
        <v>3381</v>
      </c>
      <c r="AH380" s="3">
        <v>170</v>
      </c>
      <c r="AI380" s="230" t="s">
        <v>3528</v>
      </c>
      <c r="AJ380" s="3" t="s">
        <v>253</v>
      </c>
      <c r="AK380" s="230">
        <v>15044901636</v>
      </c>
      <c r="AL380" s="230">
        <v>15947428960</v>
      </c>
      <c r="AM380" s="236" t="s">
        <v>3368</v>
      </c>
      <c r="AN380" s="237">
        <v>44287</v>
      </c>
      <c r="AO380" s="236" t="s">
        <v>3464</v>
      </c>
      <c r="AP380" s="236" t="s">
        <v>3370</v>
      </c>
      <c r="AQ380" s="238"/>
      <c r="AR380" s="238"/>
      <c r="AS380" s="238"/>
      <c r="AT380" s="238" t="s">
        <v>3503</v>
      </c>
      <c r="AU380" s="239"/>
      <c r="AV380" s="240">
        <v>41294</v>
      </c>
      <c r="AW380" s="240">
        <v>41353</v>
      </c>
      <c r="AX380" s="241" t="s">
        <v>3324</v>
      </c>
      <c r="AY380" s="241" t="s">
        <v>3311</v>
      </c>
      <c r="AZ380" s="232">
        <v>44743</v>
      </c>
      <c r="BA380" s="232">
        <v>45473</v>
      </c>
      <c r="BB380" s="241">
        <v>2</v>
      </c>
      <c r="BC380" s="241" t="s">
        <v>3325</v>
      </c>
      <c r="BD380" s="241" t="s">
        <v>3325</v>
      </c>
      <c r="BE380" s="241" t="s">
        <v>3325</v>
      </c>
      <c r="BF380" s="241" t="s">
        <v>3325</v>
      </c>
      <c r="BG380" s="241">
        <v>2</v>
      </c>
      <c r="BH380" s="241">
        <v>4</v>
      </c>
      <c r="BI380" s="241"/>
      <c r="BJ380" s="242"/>
      <c r="BK380" s="243" t="s">
        <v>3325</v>
      </c>
      <c r="BL380" s="243"/>
      <c r="BM380" s="243"/>
      <c r="BN380" s="243" t="s">
        <v>3325</v>
      </c>
      <c r="BO380" s="243"/>
      <c r="BP380" s="243"/>
      <c r="BQ380" s="242"/>
      <c r="BR380" s="244" t="s">
        <v>3460</v>
      </c>
      <c r="BS380" s="243" t="s">
        <v>3325</v>
      </c>
      <c r="BT380" s="243" t="s">
        <v>3325</v>
      </c>
      <c r="BU380" s="243"/>
      <c r="BV380" s="243"/>
      <c r="BW380" s="243"/>
      <c r="BX380" s="243"/>
      <c r="BY380" s="243"/>
      <c r="BZ380" s="243" t="s">
        <v>3325</v>
      </c>
      <c r="CA380" s="243"/>
      <c r="CB380" s="243"/>
      <c r="CC380" s="243" t="s">
        <v>3325</v>
      </c>
      <c r="CD380" s="243"/>
      <c r="CE380" s="243"/>
      <c r="CF380" s="245"/>
      <c r="CG380" s="246"/>
      <c r="CH380" s="242"/>
      <c r="CI380" s="35"/>
      <c r="CJ380" s="35"/>
      <c r="CK380" s="35"/>
      <c r="CL380" s="35"/>
      <c r="CM380" s="35"/>
    </row>
    <row r="381" customFormat="1" customHeight="1" spans="1:91">
      <c r="A381" s="3">
        <f t="shared" si="71"/>
        <v>380</v>
      </c>
      <c r="B381" s="155" t="str">
        <f t="shared" si="72"/>
        <v>142233198110085517</v>
      </c>
      <c r="C381" s="230" t="s">
        <v>3311</v>
      </c>
      <c r="D381" s="230" t="s">
        <v>3392</v>
      </c>
      <c r="E381" s="230" t="s">
        <v>1113</v>
      </c>
      <c r="F381" s="230" t="s">
        <v>1363</v>
      </c>
      <c r="G381" s="198">
        <v>0</v>
      </c>
      <c r="H381" s="198">
        <v>0</v>
      </c>
      <c r="I381" s="198">
        <f t="shared" si="73"/>
        <v>0</v>
      </c>
      <c r="J381" s="4" t="s">
        <v>107</v>
      </c>
      <c r="K381" s="4" t="s">
        <v>3741</v>
      </c>
      <c r="L381" s="6"/>
      <c r="M381" s="4"/>
      <c r="N381" s="4"/>
      <c r="O381" s="4"/>
      <c r="P381" s="4"/>
      <c r="Q381" s="4"/>
      <c r="R381" s="231" t="s">
        <v>312</v>
      </c>
      <c r="S381" s="3"/>
      <c r="T381" s="3" t="s">
        <v>3314</v>
      </c>
      <c r="U381" s="232">
        <v>41324</v>
      </c>
      <c r="V381" s="233">
        <f ca="1" t="shared" si="74"/>
        <v>13.4</v>
      </c>
      <c r="W381" s="230" t="s">
        <v>3336</v>
      </c>
      <c r="X381" s="234" t="str">
        <f t="shared" si="75"/>
        <v>男</v>
      </c>
      <c r="Y381" s="3" t="s">
        <v>3316</v>
      </c>
      <c r="Z381" s="232" t="str">
        <f t="shared" si="76"/>
        <v>1981-10-08</v>
      </c>
      <c r="AA381" s="235" t="s">
        <v>4783</v>
      </c>
      <c r="AB381" s="3" t="s">
        <v>1364</v>
      </c>
      <c r="AC381" s="4" t="s">
        <v>4501</v>
      </c>
      <c r="AD381" s="247">
        <v>46923</v>
      </c>
      <c r="AE381" s="234">
        <f ca="1" t="shared" si="77"/>
        <v>45</v>
      </c>
      <c r="AF381" s="3" t="s">
        <v>3389</v>
      </c>
      <c r="AG381" s="3" t="s">
        <v>3381</v>
      </c>
      <c r="AH381" s="3">
        <v>170</v>
      </c>
      <c r="AI381" s="230" t="s">
        <v>3382</v>
      </c>
      <c r="AJ381" s="3" t="s">
        <v>3397</v>
      </c>
      <c r="AK381" s="230">
        <v>15804896143</v>
      </c>
      <c r="AL381" s="230">
        <v>13835075097</v>
      </c>
      <c r="AM381" s="236" t="s">
        <v>3518</v>
      </c>
      <c r="AN381" s="237">
        <v>35947</v>
      </c>
      <c r="AO381" s="236" t="s">
        <v>4745</v>
      </c>
      <c r="AP381" s="236" t="s">
        <v>253</v>
      </c>
      <c r="AQ381" s="238"/>
      <c r="AR381" s="238"/>
      <c r="AS381" s="238"/>
      <c r="AT381" s="238" t="s">
        <v>3542</v>
      </c>
      <c r="AU381" s="239"/>
      <c r="AV381" s="240">
        <v>41324</v>
      </c>
      <c r="AW381" s="240">
        <v>41383</v>
      </c>
      <c r="AX381" s="241" t="s">
        <v>3324</v>
      </c>
      <c r="AY381" s="241" t="s">
        <v>3311</v>
      </c>
      <c r="AZ381" s="232">
        <v>44743</v>
      </c>
      <c r="BA381" s="232">
        <v>45473</v>
      </c>
      <c r="BB381" s="241">
        <v>2</v>
      </c>
      <c r="BC381" s="241" t="s">
        <v>3325</v>
      </c>
      <c r="BD381" s="241" t="s">
        <v>3325</v>
      </c>
      <c r="BE381" s="241" t="s">
        <v>3325</v>
      </c>
      <c r="BF381" s="241" t="s">
        <v>3325</v>
      </c>
      <c r="BG381" s="241">
        <v>2</v>
      </c>
      <c r="BH381" s="241">
        <v>4</v>
      </c>
      <c r="BI381" s="241"/>
      <c r="BJ381" s="242"/>
      <c r="BK381" s="243" t="s">
        <v>3325</v>
      </c>
      <c r="BL381" s="243"/>
      <c r="BM381" s="243"/>
      <c r="BN381" s="243" t="s">
        <v>3325</v>
      </c>
      <c r="BO381" s="243"/>
      <c r="BP381" s="243"/>
      <c r="BQ381" s="242"/>
      <c r="BR381" s="244" t="s">
        <v>3406</v>
      </c>
      <c r="BS381" s="243" t="s">
        <v>3325</v>
      </c>
      <c r="BT381" s="243" t="s">
        <v>3325</v>
      </c>
      <c r="BU381" s="243"/>
      <c r="BV381" s="243"/>
      <c r="BW381" s="243"/>
      <c r="BX381" s="243"/>
      <c r="BY381" s="243"/>
      <c r="BZ381" s="243"/>
      <c r="CA381" s="243"/>
      <c r="CB381" s="243"/>
      <c r="CC381" s="243" t="s">
        <v>3325</v>
      </c>
      <c r="CD381" s="243"/>
      <c r="CE381" s="243"/>
      <c r="CF381" s="245"/>
      <c r="CG381" s="246" t="s">
        <v>3622</v>
      </c>
      <c r="CH381" s="242"/>
      <c r="CI381" s="35"/>
      <c r="CJ381" s="35"/>
      <c r="CK381" s="35"/>
      <c r="CL381" s="35"/>
      <c r="CM381" s="35"/>
    </row>
    <row r="382" customFormat="1" customHeight="1" spans="1:91">
      <c r="A382" s="3">
        <f t="shared" si="71"/>
        <v>381</v>
      </c>
      <c r="B382" s="155" t="str">
        <f t="shared" si="72"/>
        <v>370922197107231339</v>
      </c>
      <c r="C382" s="230" t="s">
        <v>3311</v>
      </c>
      <c r="D382" s="230" t="s">
        <v>3392</v>
      </c>
      <c r="E382" s="230" t="s">
        <v>1323</v>
      </c>
      <c r="F382" s="230" t="s">
        <v>1366</v>
      </c>
      <c r="G382" s="198">
        <v>0</v>
      </c>
      <c r="H382" s="198">
        <v>0</v>
      </c>
      <c r="I382" s="198">
        <f t="shared" si="73"/>
        <v>0</v>
      </c>
      <c r="J382" s="4" t="s">
        <v>107</v>
      </c>
      <c r="K382" s="4" t="s">
        <v>3741</v>
      </c>
      <c r="L382" s="6"/>
      <c r="M382" s="4"/>
      <c r="N382" s="4"/>
      <c r="O382" s="4"/>
      <c r="P382" s="4"/>
      <c r="Q382" s="4"/>
      <c r="R382" s="231" t="s">
        <v>312</v>
      </c>
      <c r="S382" s="3"/>
      <c r="T382" s="3" t="s">
        <v>3314</v>
      </c>
      <c r="U382" s="232">
        <v>41327</v>
      </c>
      <c r="V382" s="233">
        <f ca="1" t="shared" si="74"/>
        <v>13.4</v>
      </c>
      <c r="W382" s="230" t="s">
        <v>3336</v>
      </c>
      <c r="X382" s="234" t="str">
        <f t="shared" si="75"/>
        <v>男</v>
      </c>
      <c r="Y382" s="3" t="s">
        <v>3316</v>
      </c>
      <c r="Z382" s="232" t="str">
        <f t="shared" si="76"/>
        <v>1971-07-23</v>
      </c>
      <c r="AA382" s="235" t="s">
        <v>4784</v>
      </c>
      <c r="AB382" s="3" t="s">
        <v>1367</v>
      </c>
      <c r="AC382" s="4" t="s">
        <v>3703</v>
      </c>
      <c r="AD382" s="247">
        <v>46609</v>
      </c>
      <c r="AE382" s="234">
        <f ca="1" t="shared" si="77"/>
        <v>55</v>
      </c>
      <c r="AF382" s="3" t="s">
        <v>3389</v>
      </c>
      <c r="AG382" s="3" t="s">
        <v>3381</v>
      </c>
      <c r="AH382" s="3">
        <v>168</v>
      </c>
      <c r="AI382" s="230" t="s">
        <v>253</v>
      </c>
      <c r="AJ382" s="3" t="s">
        <v>3438</v>
      </c>
      <c r="AK382" s="230">
        <v>15134925606</v>
      </c>
      <c r="AL382" s="230">
        <v>13210621930</v>
      </c>
      <c r="AM382" s="236" t="s">
        <v>3518</v>
      </c>
      <c r="AN382" s="237">
        <v>31959</v>
      </c>
      <c r="AO382" s="236" t="s">
        <v>4785</v>
      </c>
      <c r="AP382" s="236" t="s">
        <v>253</v>
      </c>
      <c r="AQ382" s="238"/>
      <c r="AR382" s="238"/>
      <c r="AS382" s="238"/>
      <c r="AT382" s="238" t="s">
        <v>3542</v>
      </c>
      <c r="AU382" s="239"/>
      <c r="AV382" s="240">
        <v>41327</v>
      </c>
      <c r="AW382" s="240">
        <v>41386</v>
      </c>
      <c r="AX382" s="241" t="s">
        <v>3324</v>
      </c>
      <c r="AY382" s="241" t="s">
        <v>3311</v>
      </c>
      <c r="AZ382" s="232">
        <v>44743</v>
      </c>
      <c r="BA382" s="232">
        <v>45107</v>
      </c>
      <c r="BB382" s="241">
        <v>2</v>
      </c>
      <c r="BC382" s="241" t="s">
        <v>3325</v>
      </c>
      <c r="BD382" s="241" t="s">
        <v>3325</v>
      </c>
      <c r="BE382" s="241" t="s">
        <v>3325</v>
      </c>
      <c r="BF382" s="241" t="s">
        <v>3325</v>
      </c>
      <c r="BG382" s="241">
        <v>2</v>
      </c>
      <c r="BH382" s="241">
        <v>4</v>
      </c>
      <c r="BI382" s="241"/>
      <c r="BJ382" s="242"/>
      <c r="BK382" s="243" t="s">
        <v>3325</v>
      </c>
      <c r="BL382" s="243"/>
      <c r="BM382" s="243"/>
      <c r="BN382" s="243" t="s">
        <v>3325</v>
      </c>
      <c r="BO382" s="243"/>
      <c r="BP382" s="243"/>
      <c r="BQ382" s="242"/>
      <c r="BR382" s="244" t="s">
        <v>3406</v>
      </c>
      <c r="BS382" s="243" t="s">
        <v>3325</v>
      </c>
      <c r="BT382" s="243" t="s">
        <v>3325</v>
      </c>
      <c r="BU382" s="243"/>
      <c r="BV382" s="243"/>
      <c r="BW382" s="243"/>
      <c r="BX382" s="243"/>
      <c r="BY382" s="243"/>
      <c r="BZ382" s="243"/>
      <c r="CA382" s="243"/>
      <c r="CB382" s="243"/>
      <c r="CC382" s="243" t="s">
        <v>3325</v>
      </c>
      <c r="CD382" s="243"/>
      <c r="CE382" s="243"/>
      <c r="CF382" s="245"/>
      <c r="CG382" s="246"/>
      <c r="CH382" s="242"/>
      <c r="CI382" s="35"/>
      <c r="CJ382" s="35"/>
      <c r="CK382" s="35"/>
      <c r="CL382" s="35"/>
      <c r="CM382" s="35"/>
    </row>
    <row r="383" customFormat="1" customHeight="1" spans="1:91">
      <c r="A383" s="3">
        <f t="shared" si="71"/>
        <v>382</v>
      </c>
      <c r="B383" s="155" t="str">
        <f t="shared" si="72"/>
        <v>37098319860610135X</v>
      </c>
      <c r="C383" s="230" t="s">
        <v>3311</v>
      </c>
      <c r="D383" s="230" t="s">
        <v>3392</v>
      </c>
      <c r="E383" s="230" t="s">
        <v>1040</v>
      </c>
      <c r="F383" s="230" t="s">
        <v>1369</v>
      </c>
      <c r="G383" s="198">
        <v>0</v>
      </c>
      <c r="H383" s="198">
        <v>0</v>
      </c>
      <c r="I383" s="198">
        <f t="shared" si="73"/>
        <v>0</v>
      </c>
      <c r="J383" s="4" t="s">
        <v>107</v>
      </c>
      <c r="K383" s="4" t="s">
        <v>4786</v>
      </c>
      <c r="L383" s="6"/>
      <c r="M383" s="4"/>
      <c r="N383" s="4"/>
      <c r="O383" s="4"/>
      <c r="P383" s="4"/>
      <c r="Q383" s="4"/>
      <c r="R383" s="231" t="s">
        <v>312</v>
      </c>
      <c r="S383" s="3"/>
      <c r="T383" s="3" t="s">
        <v>3314</v>
      </c>
      <c r="U383" s="232">
        <v>41339</v>
      </c>
      <c r="V383" s="233">
        <f ca="1" t="shared" si="74"/>
        <v>13.3</v>
      </c>
      <c r="W383" s="230" t="s">
        <v>3336</v>
      </c>
      <c r="X383" s="234" t="str">
        <f t="shared" si="75"/>
        <v>男</v>
      </c>
      <c r="Y383" s="3" t="s">
        <v>3316</v>
      </c>
      <c r="Z383" s="232" t="str">
        <f t="shared" si="76"/>
        <v>1986-06-10</v>
      </c>
      <c r="AA383" s="235" t="s">
        <v>4787</v>
      </c>
      <c r="AB383" s="3" t="s">
        <v>1370</v>
      </c>
      <c r="AC383" s="4" t="s">
        <v>3703</v>
      </c>
      <c r="AD383" s="247">
        <v>48425</v>
      </c>
      <c r="AE383" s="234">
        <f ca="1" t="shared" si="77"/>
        <v>40</v>
      </c>
      <c r="AF383" s="3" t="s">
        <v>3389</v>
      </c>
      <c r="AG383" s="3" t="s">
        <v>3381</v>
      </c>
      <c r="AH383" s="3">
        <v>168</v>
      </c>
      <c r="AI383" s="230" t="s">
        <v>253</v>
      </c>
      <c r="AJ383" s="3" t="s">
        <v>3422</v>
      </c>
      <c r="AK383" s="230">
        <v>15134835371</v>
      </c>
      <c r="AL383" s="230">
        <v>15264876367</v>
      </c>
      <c r="AM383" s="236" t="s">
        <v>3518</v>
      </c>
      <c r="AN383" s="237">
        <v>38534</v>
      </c>
      <c r="AO383" s="236" t="s">
        <v>4788</v>
      </c>
      <c r="AP383" s="236" t="s">
        <v>253</v>
      </c>
      <c r="AQ383" s="238"/>
      <c r="AR383" s="238"/>
      <c r="AS383" s="238"/>
      <c r="AT383" s="238" t="s">
        <v>3542</v>
      </c>
      <c r="AU383" s="239"/>
      <c r="AV383" s="240">
        <v>41339</v>
      </c>
      <c r="AW383" s="240">
        <v>41400</v>
      </c>
      <c r="AX383" s="241" t="s">
        <v>3324</v>
      </c>
      <c r="AY383" s="241" t="s">
        <v>3311</v>
      </c>
      <c r="AZ383" s="232">
        <v>44743</v>
      </c>
      <c r="BA383" s="232">
        <v>45473</v>
      </c>
      <c r="BB383" s="241">
        <v>2</v>
      </c>
      <c r="BC383" s="241" t="s">
        <v>3325</v>
      </c>
      <c r="BD383" s="241" t="s">
        <v>3325</v>
      </c>
      <c r="BE383" s="241" t="s">
        <v>3325</v>
      </c>
      <c r="BF383" s="241" t="s">
        <v>3325</v>
      </c>
      <c r="BG383" s="241">
        <v>2</v>
      </c>
      <c r="BH383" s="241">
        <v>4</v>
      </c>
      <c r="BI383" s="241"/>
      <c r="BJ383" s="242"/>
      <c r="BK383" s="243" t="s">
        <v>3325</v>
      </c>
      <c r="BL383" s="243"/>
      <c r="BM383" s="243"/>
      <c r="BN383" s="243" t="s">
        <v>3325</v>
      </c>
      <c r="BO383" s="243"/>
      <c r="BP383" s="243"/>
      <c r="BQ383" s="242"/>
      <c r="BR383" s="244" t="s">
        <v>3406</v>
      </c>
      <c r="BS383" s="243" t="s">
        <v>3325</v>
      </c>
      <c r="BT383" s="243" t="s">
        <v>3325</v>
      </c>
      <c r="BU383" s="243"/>
      <c r="BV383" s="243"/>
      <c r="BW383" s="243"/>
      <c r="BX383" s="243" t="s">
        <v>3325</v>
      </c>
      <c r="BY383" s="243"/>
      <c r="BZ383" s="243"/>
      <c r="CA383" s="243"/>
      <c r="CB383" s="243"/>
      <c r="CC383" s="243" t="s">
        <v>3325</v>
      </c>
      <c r="CD383" s="243"/>
      <c r="CE383" s="243"/>
      <c r="CF383" s="245"/>
      <c r="CG383" s="246"/>
      <c r="CH383" s="242"/>
      <c r="CI383" s="35"/>
      <c r="CJ383" s="35"/>
      <c r="CK383" s="35"/>
      <c r="CL383" s="35"/>
      <c r="CM383" s="35"/>
    </row>
    <row r="384" customFormat="1" customHeight="1" spans="1:91">
      <c r="A384" s="3">
        <f t="shared" si="71"/>
        <v>383</v>
      </c>
      <c r="B384" s="155" t="str">
        <f t="shared" si="72"/>
        <v>150404199001102430</v>
      </c>
      <c r="C384" s="230" t="s">
        <v>3311</v>
      </c>
      <c r="D384" s="230" t="s">
        <v>3392</v>
      </c>
      <c r="E384" s="230" t="s">
        <v>1241</v>
      </c>
      <c r="F384" s="230" t="s">
        <v>1372</v>
      </c>
      <c r="G384" s="198">
        <v>0</v>
      </c>
      <c r="H384" s="198">
        <v>0</v>
      </c>
      <c r="I384" s="198">
        <f t="shared" si="73"/>
        <v>0</v>
      </c>
      <c r="J384" s="4" t="s">
        <v>107</v>
      </c>
      <c r="K384" s="4" t="s">
        <v>3741</v>
      </c>
      <c r="L384" s="6"/>
      <c r="M384" s="4"/>
      <c r="N384" s="4"/>
      <c r="O384" s="4"/>
      <c r="P384" s="4"/>
      <c r="Q384" s="4"/>
      <c r="R384" s="231" t="s">
        <v>312</v>
      </c>
      <c r="S384" s="3"/>
      <c r="T384" s="3" t="s">
        <v>3314</v>
      </c>
      <c r="U384" s="232">
        <v>41339</v>
      </c>
      <c r="V384" s="233">
        <f ca="1" t="shared" si="74"/>
        <v>13.3</v>
      </c>
      <c r="W384" s="230" t="s">
        <v>3336</v>
      </c>
      <c r="X384" s="234" t="str">
        <f t="shared" si="75"/>
        <v>男</v>
      </c>
      <c r="Y384" s="3" t="s">
        <v>3316</v>
      </c>
      <c r="Z384" s="232" t="str">
        <f t="shared" si="76"/>
        <v>1990-01-10</v>
      </c>
      <c r="AA384" s="235" t="s">
        <v>4789</v>
      </c>
      <c r="AB384" s="3" t="s">
        <v>1373</v>
      </c>
      <c r="AC384" s="4" t="s">
        <v>3974</v>
      </c>
      <c r="AD384" s="247">
        <v>52076</v>
      </c>
      <c r="AE384" s="234">
        <f ca="1" t="shared" si="77"/>
        <v>36</v>
      </c>
      <c r="AF384" s="3" t="s">
        <v>3389</v>
      </c>
      <c r="AG384" s="3" t="s">
        <v>3381</v>
      </c>
      <c r="AH384" s="3">
        <v>162</v>
      </c>
      <c r="AI384" s="230" t="s">
        <v>3382</v>
      </c>
      <c r="AJ384" s="3" t="s">
        <v>3397</v>
      </c>
      <c r="AK384" s="230">
        <v>15849796769</v>
      </c>
      <c r="AL384" s="230">
        <v>15247643163</v>
      </c>
      <c r="AM384" s="236" t="s">
        <v>3368</v>
      </c>
      <c r="AN384" s="237">
        <v>40330</v>
      </c>
      <c r="AO384" s="236" t="s">
        <v>4790</v>
      </c>
      <c r="AP384" s="236" t="s">
        <v>4791</v>
      </c>
      <c r="AQ384" s="238"/>
      <c r="AR384" s="238" t="s">
        <v>3910</v>
      </c>
      <c r="AS384" s="238"/>
      <c r="AT384" s="238" t="s">
        <v>3503</v>
      </c>
      <c r="AU384" s="239"/>
      <c r="AV384" s="240">
        <v>41339</v>
      </c>
      <c r="AW384" s="240">
        <v>41400</v>
      </c>
      <c r="AX384" s="241" t="s">
        <v>3324</v>
      </c>
      <c r="AY384" s="241" t="s">
        <v>3311</v>
      </c>
      <c r="AZ384" s="232">
        <v>44743</v>
      </c>
      <c r="BA384" s="232">
        <v>45473</v>
      </c>
      <c r="BB384" s="241">
        <v>2</v>
      </c>
      <c r="BC384" s="241" t="s">
        <v>3325</v>
      </c>
      <c r="BD384" s="241" t="s">
        <v>3325</v>
      </c>
      <c r="BE384" s="241" t="s">
        <v>3325</v>
      </c>
      <c r="BF384" s="241" t="s">
        <v>3325</v>
      </c>
      <c r="BG384" s="241">
        <v>2</v>
      </c>
      <c r="BH384" s="241">
        <v>4</v>
      </c>
      <c r="BI384" s="241"/>
      <c r="BJ384" s="242"/>
      <c r="BK384" s="243" t="s">
        <v>3325</v>
      </c>
      <c r="BL384" s="243"/>
      <c r="BM384" s="243"/>
      <c r="BN384" s="243" t="s">
        <v>3325</v>
      </c>
      <c r="BO384" s="243"/>
      <c r="BP384" s="243"/>
      <c r="BQ384" s="242"/>
      <c r="BR384" s="244" t="s">
        <v>3406</v>
      </c>
      <c r="BS384" s="243" t="s">
        <v>3325</v>
      </c>
      <c r="BT384" s="243" t="s">
        <v>3325</v>
      </c>
      <c r="BU384" s="243"/>
      <c r="BV384" s="243"/>
      <c r="BW384" s="243"/>
      <c r="BX384" s="243"/>
      <c r="BY384" s="243"/>
      <c r="BZ384" s="243" t="s">
        <v>3325</v>
      </c>
      <c r="CA384" s="243"/>
      <c r="CB384" s="243"/>
      <c r="CC384" s="243" t="s">
        <v>3325</v>
      </c>
      <c r="CD384" s="243"/>
      <c r="CE384" s="243"/>
      <c r="CF384" s="245"/>
      <c r="CG384" s="246"/>
      <c r="CH384" s="242"/>
      <c r="CI384" s="35"/>
      <c r="CJ384" s="35"/>
      <c r="CK384" s="35"/>
      <c r="CL384" s="35"/>
      <c r="CM384" s="35"/>
    </row>
    <row r="385" customFormat="1" customHeight="1" spans="1:91">
      <c r="A385" s="3">
        <f t="shared" si="71"/>
        <v>384</v>
      </c>
      <c r="B385" s="155" t="str">
        <f t="shared" si="72"/>
        <v>152723197606161853</v>
      </c>
      <c r="C385" s="230" t="s">
        <v>3311</v>
      </c>
      <c r="D385" s="230" t="s">
        <v>3392</v>
      </c>
      <c r="E385" s="230" t="s">
        <v>1329</v>
      </c>
      <c r="F385" s="230" t="s">
        <v>1375</v>
      </c>
      <c r="G385" s="198">
        <v>0</v>
      </c>
      <c r="H385" s="198">
        <v>0</v>
      </c>
      <c r="I385" s="198">
        <f t="shared" si="73"/>
        <v>0</v>
      </c>
      <c r="J385" s="4" t="s">
        <v>107</v>
      </c>
      <c r="K385" s="4" t="s">
        <v>3741</v>
      </c>
      <c r="L385" s="6"/>
      <c r="M385" s="4"/>
      <c r="N385" s="4"/>
      <c r="O385" s="4"/>
      <c r="P385" s="4"/>
      <c r="Q385" s="4"/>
      <c r="R385" s="231" t="s">
        <v>312</v>
      </c>
      <c r="S385" s="3"/>
      <c r="T385" s="3" t="s">
        <v>3314</v>
      </c>
      <c r="U385" s="232">
        <v>41529</v>
      </c>
      <c r="V385" s="233">
        <f ca="1" t="shared" si="74"/>
        <v>12.8</v>
      </c>
      <c r="W385" s="230" t="s">
        <v>3336</v>
      </c>
      <c r="X385" s="234" t="str">
        <f t="shared" si="75"/>
        <v>男</v>
      </c>
      <c r="Y385" s="3" t="s">
        <v>3316</v>
      </c>
      <c r="Z385" s="232" t="str">
        <f t="shared" si="76"/>
        <v>1976-06-16</v>
      </c>
      <c r="AA385" s="235" t="s">
        <v>4792</v>
      </c>
      <c r="AB385" s="3" t="s">
        <v>1376</v>
      </c>
      <c r="AC385" s="4" t="s">
        <v>3456</v>
      </c>
      <c r="AD385" s="247">
        <v>46239</v>
      </c>
      <c r="AE385" s="234">
        <f ca="1" t="shared" si="77"/>
        <v>50</v>
      </c>
      <c r="AF385" s="3" t="s">
        <v>3389</v>
      </c>
      <c r="AG385" s="3" t="s">
        <v>3381</v>
      </c>
      <c r="AH385" s="3">
        <v>180</v>
      </c>
      <c r="AI385" s="230" t="s">
        <v>3450</v>
      </c>
      <c r="AJ385" s="3" t="s">
        <v>3438</v>
      </c>
      <c r="AK385" s="230">
        <v>14747967578</v>
      </c>
      <c r="AL385" s="230">
        <v>15149689817</v>
      </c>
      <c r="AM385" s="236" t="s">
        <v>3488</v>
      </c>
      <c r="AN385" s="237">
        <v>35247</v>
      </c>
      <c r="AO385" s="236" t="s">
        <v>4793</v>
      </c>
      <c r="AP385" s="236" t="s">
        <v>4794</v>
      </c>
      <c r="AQ385" s="238"/>
      <c r="AR385" s="238"/>
      <c r="AS385" s="238"/>
      <c r="AT385" s="238"/>
      <c r="AU385" s="239"/>
      <c r="AV385" s="240">
        <v>41529</v>
      </c>
      <c r="AW385" s="240">
        <v>41590</v>
      </c>
      <c r="AX385" s="241" t="s">
        <v>3324</v>
      </c>
      <c r="AY385" s="241" t="s">
        <v>3311</v>
      </c>
      <c r="AZ385" s="232">
        <v>44835</v>
      </c>
      <c r="BA385" s="232">
        <v>45565</v>
      </c>
      <c r="BB385" s="241">
        <v>2</v>
      </c>
      <c r="BC385" s="241" t="s">
        <v>3325</v>
      </c>
      <c r="BD385" s="241" t="s">
        <v>3325</v>
      </c>
      <c r="BE385" s="241" t="s">
        <v>3325</v>
      </c>
      <c r="BF385" s="241" t="s">
        <v>3325</v>
      </c>
      <c r="BG385" s="241">
        <v>2</v>
      </c>
      <c r="BH385" s="241">
        <v>4</v>
      </c>
      <c r="BI385" s="241"/>
      <c r="BJ385" s="242"/>
      <c r="BK385" s="243" t="s">
        <v>3325</v>
      </c>
      <c r="BL385" s="243"/>
      <c r="BM385" s="243"/>
      <c r="BN385" s="243" t="s">
        <v>3325</v>
      </c>
      <c r="BO385" s="243"/>
      <c r="BP385" s="243"/>
      <c r="BQ385" s="242"/>
      <c r="BR385" s="244" t="s">
        <v>3533</v>
      </c>
      <c r="BS385" s="243" t="s">
        <v>3325</v>
      </c>
      <c r="BT385" s="243" t="s">
        <v>3325</v>
      </c>
      <c r="BU385" s="243"/>
      <c r="BV385" s="243"/>
      <c r="BW385" s="243"/>
      <c r="BX385" s="243"/>
      <c r="BY385" s="243"/>
      <c r="BZ385" s="243"/>
      <c r="CA385" s="243"/>
      <c r="CB385" s="243"/>
      <c r="CC385" s="243" t="s">
        <v>3325</v>
      </c>
      <c r="CD385" s="243"/>
      <c r="CE385" s="243"/>
      <c r="CF385" s="245"/>
      <c r="CG385" s="246"/>
      <c r="CH385" s="242"/>
      <c r="CI385" s="35"/>
      <c r="CJ385" s="35"/>
      <c r="CK385" s="35"/>
      <c r="CL385" s="35"/>
      <c r="CM385" s="35"/>
    </row>
    <row r="386" customFormat="1" customHeight="1" spans="1:91">
      <c r="A386" s="3">
        <f t="shared" ref="A386:A449" si="78">IF(B386="","",ROW()-1)</f>
        <v>385</v>
      </c>
      <c r="B386" s="155" t="str">
        <f t="shared" ref="B386:B449" si="79">IF(AB386="","",AB386)</f>
        <v>150429197311253611</v>
      </c>
      <c r="C386" s="230" t="s">
        <v>3311</v>
      </c>
      <c r="D386" s="230" t="s">
        <v>3392</v>
      </c>
      <c r="E386" s="230" t="s">
        <v>1199</v>
      </c>
      <c r="F386" s="230" t="s">
        <v>1378</v>
      </c>
      <c r="G386" s="198">
        <v>0</v>
      </c>
      <c r="H386" s="198">
        <v>0</v>
      </c>
      <c r="I386" s="198">
        <f t="shared" ref="I386:I449" si="80">G386+H386</f>
        <v>0</v>
      </c>
      <c r="J386" s="4" t="s">
        <v>107</v>
      </c>
      <c r="K386" s="4" t="s">
        <v>3741</v>
      </c>
      <c r="L386" s="6"/>
      <c r="M386" s="4"/>
      <c r="N386" s="4"/>
      <c r="O386" s="4"/>
      <c r="P386" s="4"/>
      <c r="Q386" s="4"/>
      <c r="R386" s="231" t="s">
        <v>312</v>
      </c>
      <c r="S386" s="3"/>
      <c r="T386" s="3" t="s">
        <v>3314</v>
      </c>
      <c r="U386" s="232">
        <v>42020</v>
      </c>
      <c r="V386" s="233">
        <f ca="1" t="shared" si="74"/>
        <v>11.5</v>
      </c>
      <c r="W386" s="230" t="s">
        <v>3336</v>
      </c>
      <c r="X386" s="234" t="str">
        <f t="shared" si="75"/>
        <v>男</v>
      </c>
      <c r="Y386" s="3" t="s">
        <v>3316</v>
      </c>
      <c r="Z386" s="232" t="str">
        <f t="shared" si="76"/>
        <v>1973-11-25</v>
      </c>
      <c r="AA386" s="235" t="s">
        <v>4795</v>
      </c>
      <c r="AB386" s="3" t="s">
        <v>1379</v>
      </c>
      <c r="AC386" s="4" t="s">
        <v>3539</v>
      </c>
      <c r="AD386" s="247">
        <v>46174</v>
      </c>
      <c r="AE386" s="234">
        <f ca="1" t="shared" si="77"/>
        <v>53</v>
      </c>
      <c r="AF386" s="3" t="s">
        <v>3389</v>
      </c>
      <c r="AG386" s="3" t="s">
        <v>3381</v>
      </c>
      <c r="AH386" s="3">
        <v>170</v>
      </c>
      <c r="AI386" s="230" t="s">
        <v>3382</v>
      </c>
      <c r="AJ386" s="3" t="s">
        <v>3383</v>
      </c>
      <c r="AK386" s="230">
        <v>15847370940</v>
      </c>
      <c r="AL386" s="230">
        <v>15124942915</v>
      </c>
      <c r="AM386" s="236" t="s">
        <v>3488</v>
      </c>
      <c r="AN386" s="237">
        <v>34881</v>
      </c>
      <c r="AO386" s="236" t="s">
        <v>4796</v>
      </c>
      <c r="AP386" s="236" t="s">
        <v>3370</v>
      </c>
      <c r="AQ386" s="238" t="s">
        <v>4797</v>
      </c>
      <c r="AR386" s="238" t="s">
        <v>4798</v>
      </c>
      <c r="AS386" s="238"/>
      <c r="AT386" s="238" t="s">
        <v>3503</v>
      </c>
      <c r="AU386" s="239"/>
      <c r="AV386" s="240">
        <v>42020</v>
      </c>
      <c r="AW386" s="240">
        <v>42079</v>
      </c>
      <c r="AX386" s="241" t="s">
        <v>3324</v>
      </c>
      <c r="AY386" s="241" t="s">
        <v>3311</v>
      </c>
      <c r="AZ386" s="232">
        <v>44652</v>
      </c>
      <c r="BA386" s="232">
        <v>45382</v>
      </c>
      <c r="BB386" s="241">
        <v>2</v>
      </c>
      <c r="BC386" s="241" t="s">
        <v>3325</v>
      </c>
      <c r="BD386" s="241" t="s">
        <v>3325</v>
      </c>
      <c r="BE386" s="241" t="s">
        <v>3325</v>
      </c>
      <c r="BF386" s="241" t="s">
        <v>3325</v>
      </c>
      <c r="BG386" s="241">
        <v>2</v>
      </c>
      <c r="BH386" s="241">
        <v>4</v>
      </c>
      <c r="BI386" s="241"/>
      <c r="BJ386" s="242"/>
      <c r="BK386" s="243" t="s">
        <v>3325</v>
      </c>
      <c r="BL386" s="243"/>
      <c r="BM386" s="243" t="s">
        <v>3325</v>
      </c>
      <c r="BN386" s="243" t="s">
        <v>3325</v>
      </c>
      <c r="BO386" s="243"/>
      <c r="BP386" s="243"/>
      <c r="BQ386" s="242"/>
      <c r="BR386" s="244" t="s">
        <v>3592</v>
      </c>
      <c r="BS386" s="243" t="s">
        <v>3325</v>
      </c>
      <c r="BT386" s="243" t="s">
        <v>3325</v>
      </c>
      <c r="BU386" s="243"/>
      <c r="BV386" s="243"/>
      <c r="BW386" s="243"/>
      <c r="BX386" s="243"/>
      <c r="BY386" s="243"/>
      <c r="BZ386" s="243"/>
      <c r="CA386" s="243"/>
      <c r="CB386" s="243"/>
      <c r="CC386" s="243" t="s">
        <v>3325</v>
      </c>
      <c r="CD386" s="243"/>
      <c r="CE386" s="243"/>
      <c r="CF386" s="245"/>
      <c r="CG386" s="246" t="s">
        <v>4799</v>
      </c>
      <c r="CH386" s="242"/>
      <c r="CI386" s="35"/>
      <c r="CJ386" s="35"/>
      <c r="CK386" s="35"/>
      <c r="CL386" s="35"/>
      <c r="CM386" s="35"/>
    </row>
    <row r="387" customFormat="1" customHeight="1" spans="1:91">
      <c r="A387" s="3">
        <f t="shared" si="78"/>
        <v>386</v>
      </c>
      <c r="B387" s="155" t="str">
        <f t="shared" si="79"/>
        <v>152723198604174217</v>
      </c>
      <c r="C387" s="230" t="s">
        <v>3311</v>
      </c>
      <c r="D387" s="230" t="s">
        <v>3392</v>
      </c>
      <c r="E387" s="230" t="s">
        <v>1171</v>
      </c>
      <c r="F387" s="230" t="s">
        <v>1381</v>
      </c>
      <c r="G387" s="198">
        <v>0</v>
      </c>
      <c r="H387" s="198">
        <v>0</v>
      </c>
      <c r="I387" s="198">
        <f t="shared" si="80"/>
        <v>0</v>
      </c>
      <c r="J387" s="4" t="s">
        <v>107</v>
      </c>
      <c r="K387" s="4" t="s">
        <v>3741</v>
      </c>
      <c r="L387" s="6"/>
      <c r="M387" s="4"/>
      <c r="N387" s="4"/>
      <c r="O387" s="4"/>
      <c r="P387" s="4"/>
      <c r="Q387" s="4"/>
      <c r="R387" s="231" t="s">
        <v>312</v>
      </c>
      <c r="S387" s="3"/>
      <c r="T387" s="3" t="s">
        <v>3314</v>
      </c>
      <c r="U387" s="232">
        <v>42705</v>
      </c>
      <c r="V387" s="233">
        <f ca="1" t="shared" si="74"/>
        <v>9.6</v>
      </c>
      <c r="W387" s="230" t="s">
        <v>3336</v>
      </c>
      <c r="X387" s="234" t="str">
        <f t="shared" si="75"/>
        <v>男</v>
      </c>
      <c r="Y387" s="3" t="s">
        <v>3316</v>
      </c>
      <c r="Z387" s="232" t="str">
        <f t="shared" si="76"/>
        <v>1986-04-17</v>
      </c>
      <c r="AA387" s="235" t="s">
        <v>4800</v>
      </c>
      <c r="AB387" s="3" t="s">
        <v>1382</v>
      </c>
      <c r="AC387" s="4" t="s">
        <v>3456</v>
      </c>
      <c r="AD387" s="247">
        <v>50268</v>
      </c>
      <c r="AE387" s="234">
        <f ca="1" t="shared" si="77"/>
        <v>40</v>
      </c>
      <c r="AF387" s="3" t="s">
        <v>3389</v>
      </c>
      <c r="AG387" s="3" t="s">
        <v>3381</v>
      </c>
      <c r="AH387" s="3">
        <v>174</v>
      </c>
      <c r="AI387" s="230" t="s">
        <v>3382</v>
      </c>
      <c r="AJ387" s="3" t="s">
        <v>3422</v>
      </c>
      <c r="AK387" s="230">
        <v>15149636147</v>
      </c>
      <c r="AL387" s="230">
        <v>15754717179</v>
      </c>
      <c r="AM387" s="236" t="s">
        <v>3368</v>
      </c>
      <c r="AN387" s="237">
        <v>38169</v>
      </c>
      <c r="AO387" s="236" t="s">
        <v>4801</v>
      </c>
      <c r="AP387" s="236" t="s">
        <v>4802</v>
      </c>
      <c r="AQ387" s="238"/>
      <c r="AR387" s="238" t="s">
        <v>4803</v>
      </c>
      <c r="AS387" s="238"/>
      <c r="AT387" s="238" t="s">
        <v>3542</v>
      </c>
      <c r="AU387" s="239"/>
      <c r="AV387" s="240">
        <v>42705</v>
      </c>
      <c r="AW387" s="240">
        <v>42765</v>
      </c>
      <c r="AX387" s="241" t="s">
        <v>3324</v>
      </c>
      <c r="AY387" s="241" t="s">
        <v>3311</v>
      </c>
      <c r="AZ387" s="232">
        <v>44562</v>
      </c>
      <c r="BA387" s="232">
        <v>45291</v>
      </c>
      <c r="BB387" s="241">
        <v>2</v>
      </c>
      <c r="BC387" s="241" t="s">
        <v>3325</v>
      </c>
      <c r="BD387" s="241" t="s">
        <v>3325</v>
      </c>
      <c r="BE387" s="241" t="s">
        <v>3325</v>
      </c>
      <c r="BF387" s="241" t="s">
        <v>3325</v>
      </c>
      <c r="BG387" s="241">
        <v>1</v>
      </c>
      <c r="BH387" s="241">
        <v>2</v>
      </c>
      <c r="BI387" s="241"/>
      <c r="BJ387" s="242"/>
      <c r="BK387" s="243" t="s">
        <v>3325</v>
      </c>
      <c r="BL387" s="243"/>
      <c r="BM387" s="243" t="s">
        <v>3325</v>
      </c>
      <c r="BN387" s="243" t="s">
        <v>3325</v>
      </c>
      <c r="BO387" s="243"/>
      <c r="BP387" s="243"/>
      <c r="BQ387" s="242"/>
      <c r="BR387" s="244" t="s">
        <v>3592</v>
      </c>
      <c r="BS387" s="243" t="s">
        <v>3325</v>
      </c>
      <c r="BT387" s="243" t="s">
        <v>3325</v>
      </c>
      <c r="BU387" s="243"/>
      <c r="BV387" s="243"/>
      <c r="BW387" s="243" t="s">
        <v>3325</v>
      </c>
      <c r="BX387" s="243"/>
      <c r="BY387" s="243"/>
      <c r="BZ387" s="243"/>
      <c r="CA387" s="243"/>
      <c r="CB387" s="243"/>
      <c r="CC387" s="243" t="s">
        <v>3325</v>
      </c>
      <c r="CD387" s="243"/>
      <c r="CE387" s="243"/>
      <c r="CF387" s="245"/>
      <c r="CG387" s="246"/>
      <c r="CH387" s="242"/>
      <c r="CI387" s="35"/>
      <c r="CJ387" s="35"/>
      <c r="CK387" s="35"/>
      <c r="CL387" s="35"/>
      <c r="CM387" s="35"/>
    </row>
    <row r="388" customFormat="1" customHeight="1" spans="1:91">
      <c r="A388" s="3">
        <f t="shared" si="78"/>
        <v>387</v>
      </c>
      <c r="B388" s="155" t="str">
        <f t="shared" si="79"/>
        <v>152723198611091217</v>
      </c>
      <c r="C388" s="230" t="s">
        <v>3311</v>
      </c>
      <c r="D388" s="230" t="s">
        <v>3392</v>
      </c>
      <c r="E388" s="230" t="s">
        <v>1031</v>
      </c>
      <c r="F388" s="230" t="s">
        <v>1384</v>
      </c>
      <c r="G388" s="198">
        <v>0</v>
      </c>
      <c r="H388" s="198">
        <v>0</v>
      </c>
      <c r="I388" s="198">
        <f t="shared" si="80"/>
        <v>0</v>
      </c>
      <c r="J388" s="4" t="s">
        <v>107</v>
      </c>
      <c r="K388" s="4" t="s">
        <v>3741</v>
      </c>
      <c r="L388" s="6"/>
      <c r="M388" s="4"/>
      <c r="N388" s="4"/>
      <c r="O388" s="4"/>
      <c r="P388" s="4"/>
      <c r="Q388" s="4"/>
      <c r="R388" s="231" t="s">
        <v>312</v>
      </c>
      <c r="S388" s="3"/>
      <c r="T388" s="3" t="s">
        <v>3314</v>
      </c>
      <c r="U388" s="232">
        <v>43253</v>
      </c>
      <c r="V388" s="233">
        <f ca="1" t="shared" si="74"/>
        <v>8.1</v>
      </c>
      <c r="W388" s="230" t="s">
        <v>3336</v>
      </c>
      <c r="X388" s="234" t="str">
        <f t="shared" si="75"/>
        <v>男</v>
      </c>
      <c r="Y388" s="3" t="s">
        <v>3316</v>
      </c>
      <c r="Z388" s="232" t="str">
        <f t="shared" si="76"/>
        <v>1986-11-09</v>
      </c>
      <c r="AA388" s="235" t="s">
        <v>4804</v>
      </c>
      <c r="AB388" s="3" t="s">
        <v>1385</v>
      </c>
      <c r="AC388" s="4" t="s">
        <v>3456</v>
      </c>
      <c r="AD388" s="247">
        <v>49918</v>
      </c>
      <c r="AE388" s="234">
        <f ca="1" t="shared" si="77"/>
        <v>40</v>
      </c>
      <c r="AF388" s="3" t="s">
        <v>3380</v>
      </c>
      <c r="AG388" s="3" t="s">
        <v>3381</v>
      </c>
      <c r="AH388" s="3">
        <v>170</v>
      </c>
      <c r="AI388" s="230" t="s">
        <v>3382</v>
      </c>
      <c r="AJ388" s="3" t="s">
        <v>3422</v>
      </c>
      <c r="AK388" s="230">
        <v>15924580340</v>
      </c>
      <c r="AL388" s="230">
        <v>15849778245</v>
      </c>
      <c r="AM388" s="236" t="s">
        <v>3368</v>
      </c>
      <c r="AN388" s="237"/>
      <c r="AO388" s="236" t="s">
        <v>4805</v>
      </c>
      <c r="AP388" s="236" t="s">
        <v>3405</v>
      </c>
      <c r="AQ388" s="238" t="s">
        <v>4806</v>
      </c>
      <c r="AR388" s="238"/>
      <c r="AS388" s="238"/>
      <c r="AT388" s="238" t="s">
        <v>3542</v>
      </c>
      <c r="AU388" s="239"/>
      <c r="AV388" s="240">
        <v>43253</v>
      </c>
      <c r="AW388" s="240">
        <v>43313</v>
      </c>
      <c r="AX388" s="241" t="s">
        <v>3324</v>
      </c>
      <c r="AY388" s="241" t="s">
        <v>3311</v>
      </c>
      <c r="AZ388" s="232">
        <v>44378</v>
      </c>
      <c r="BA388" s="232">
        <v>45107</v>
      </c>
      <c r="BB388" s="241">
        <v>2</v>
      </c>
      <c r="BC388" s="241" t="s">
        <v>3325</v>
      </c>
      <c r="BD388" s="241" t="s">
        <v>3325</v>
      </c>
      <c r="BE388" s="241" t="s">
        <v>3325</v>
      </c>
      <c r="BF388" s="241" t="s">
        <v>3325</v>
      </c>
      <c r="BG388" s="241">
        <v>1</v>
      </c>
      <c r="BH388" s="241">
        <v>2</v>
      </c>
      <c r="BI388" s="241"/>
      <c r="BJ388" s="242"/>
      <c r="BK388" s="243" t="s">
        <v>3325</v>
      </c>
      <c r="BL388" s="243" t="s">
        <v>3325</v>
      </c>
      <c r="BM388" s="243"/>
      <c r="BN388" s="243" t="s">
        <v>3325</v>
      </c>
      <c r="BO388" s="243"/>
      <c r="BP388" s="243"/>
      <c r="BQ388" s="242"/>
      <c r="BR388" s="244" t="s">
        <v>3507</v>
      </c>
      <c r="BS388" s="243" t="s">
        <v>3325</v>
      </c>
      <c r="BT388" s="243"/>
      <c r="BU388" s="243"/>
      <c r="BV388" s="243"/>
      <c r="BW388" s="243" t="s">
        <v>3325</v>
      </c>
      <c r="BX388" s="243"/>
      <c r="BY388" s="243"/>
      <c r="BZ388" s="243"/>
      <c r="CA388" s="243"/>
      <c r="CB388" s="243"/>
      <c r="CC388" s="243" t="s">
        <v>3325</v>
      </c>
      <c r="CD388" s="243"/>
      <c r="CE388" s="243"/>
      <c r="CF388" s="245"/>
      <c r="CG388" s="246"/>
      <c r="CH388" s="242"/>
      <c r="CI388" s="35"/>
      <c r="CJ388" s="35"/>
      <c r="CK388" s="35"/>
      <c r="CL388" s="35"/>
      <c r="CM388" s="35"/>
    </row>
    <row r="389" customFormat="1" customHeight="1" spans="1:91">
      <c r="A389" s="3">
        <f t="shared" si="78"/>
        <v>388</v>
      </c>
      <c r="B389" s="155" t="str">
        <f t="shared" si="79"/>
        <v>142234198005305019</v>
      </c>
      <c r="C389" s="230" t="s">
        <v>3311</v>
      </c>
      <c r="D389" s="230" t="s">
        <v>3392</v>
      </c>
      <c r="E389" s="230" t="s">
        <v>1016</v>
      </c>
      <c r="F389" s="230" t="s">
        <v>1387</v>
      </c>
      <c r="G389" s="198">
        <v>0</v>
      </c>
      <c r="H389" s="198">
        <v>0</v>
      </c>
      <c r="I389" s="198">
        <f t="shared" si="80"/>
        <v>0</v>
      </c>
      <c r="J389" s="4" t="s">
        <v>107</v>
      </c>
      <c r="K389" s="4" t="s">
        <v>3741</v>
      </c>
      <c r="L389" s="6"/>
      <c r="M389" s="4"/>
      <c r="N389" s="4"/>
      <c r="O389" s="4"/>
      <c r="P389" s="4"/>
      <c r="Q389" s="4"/>
      <c r="R389" s="231" t="s">
        <v>312</v>
      </c>
      <c r="S389" s="3"/>
      <c r="T389" s="3" t="s">
        <v>3314</v>
      </c>
      <c r="U389" s="232">
        <v>43565</v>
      </c>
      <c r="V389" s="233">
        <f ca="1" t="shared" ref="V389:V416" si="81">IF(U389="","",ROUND(YEARFRAC(U389,TODAY(),1),1))</f>
        <v>7.2</v>
      </c>
      <c r="W389" s="230" t="s">
        <v>3336</v>
      </c>
      <c r="X389" s="234" t="str">
        <f t="shared" ref="X389:X416" si="82">IF(MOD(RIGHT(LEFT(AB389,17)),2),"男","女")</f>
        <v>男</v>
      </c>
      <c r="Y389" s="3" t="s">
        <v>3316</v>
      </c>
      <c r="Z389" s="232" t="str">
        <f t="shared" ref="Z389:Z416" si="83">MID(AB389,7,4)&amp;"-"&amp;MID(AB389,11,2)&amp;"-"&amp;MID(AB389,13,2)</f>
        <v>1980-05-30</v>
      </c>
      <c r="AA389" s="235" t="s">
        <v>4807</v>
      </c>
      <c r="AB389" s="3" t="s">
        <v>1388</v>
      </c>
      <c r="AC389" s="4" t="s">
        <v>4692</v>
      </c>
      <c r="AD389" s="247">
        <v>50297</v>
      </c>
      <c r="AE389" s="234">
        <f ca="1" t="shared" ref="AE389:AE416" si="84">YEAR(TODAY())-MID(AB389,7,4)</f>
        <v>46</v>
      </c>
      <c r="AF389" s="3" t="s">
        <v>3389</v>
      </c>
      <c r="AG389" s="3" t="s">
        <v>3381</v>
      </c>
      <c r="AH389" s="3">
        <v>169</v>
      </c>
      <c r="AI389" s="230" t="s">
        <v>3528</v>
      </c>
      <c r="AJ389" s="3" t="s">
        <v>3397</v>
      </c>
      <c r="AK389" s="230">
        <v>18947097724</v>
      </c>
      <c r="AL389" s="230">
        <v>13847750029</v>
      </c>
      <c r="AM389" s="236" t="s">
        <v>3518</v>
      </c>
      <c r="AN389" s="237">
        <v>35977</v>
      </c>
      <c r="AO389" s="236" t="s">
        <v>4808</v>
      </c>
      <c r="AP389" s="236" t="s">
        <v>253</v>
      </c>
      <c r="AQ389" s="238"/>
      <c r="AR389" s="238" t="s">
        <v>4809</v>
      </c>
      <c r="AS389" s="238"/>
      <c r="AT389" s="238" t="s">
        <v>3542</v>
      </c>
      <c r="AU389" s="239"/>
      <c r="AV389" s="240">
        <v>43565</v>
      </c>
      <c r="AW389" s="240">
        <v>43625</v>
      </c>
      <c r="AX389" s="241" t="s">
        <v>3324</v>
      </c>
      <c r="AY389" s="241" t="s">
        <v>3311</v>
      </c>
      <c r="AZ389" s="232">
        <v>44743</v>
      </c>
      <c r="BA389" s="232">
        <v>45473</v>
      </c>
      <c r="BB389" s="241">
        <v>2</v>
      </c>
      <c r="BC389" s="241" t="s">
        <v>3325</v>
      </c>
      <c r="BD389" s="241" t="s">
        <v>3325</v>
      </c>
      <c r="BE389" s="241" t="s">
        <v>3325</v>
      </c>
      <c r="BF389" s="241" t="s">
        <v>3325</v>
      </c>
      <c r="BG389" s="241">
        <v>1</v>
      </c>
      <c r="BH389" s="241">
        <v>2</v>
      </c>
      <c r="BI389" s="241"/>
      <c r="BJ389" s="242"/>
      <c r="BK389" s="243" t="s">
        <v>3325</v>
      </c>
      <c r="BL389" s="243"/>
      <c r="BM389" s="243"/>
      <c r="BN389" s="243" t="s">
        <v>3325</v>
      </c>
      <c r="BO389" s="243"/>
      <c r="BP389" s="243"/>
      <c r="BQ389" s="242"/>
      <c r="BR389" s="244" t="s">
        <v>3491</v>
      </c>
      <c r="BS389" s="243" t="s">
        <v>3325</v>
      </c>
      <c r="BT389" s="243" t="s">
        <v>3325</v>
      </c>
      <c r="BU389" s="243"/>
      <c r="BV389" s="243" t="s">
        <v>3325</v>
      </c>
      <c r="BW389" s="243" t="s">
        <v>3325</v>
      </c>
      <c r="BX389" s="243"/>
      <c r="BY389" s="243"/>
      <c r="BZ389" s="243"/>
      <c r="CA389" s="243"/>
      <c r="CB389" s="243"/>
      <c r="CC389" s="243" t="s">
        <v>3325</v>
      </c>
      <c r="CD389" s="243"/>
      <c r="CE389" s="243"/>
      <c r="CF389" s="245"/>
      <c r="CG389" s="246"/>
      <c r="CH389" s="242"/>
      <c r="CI389" s="35"/>
      <c r="CJ389" s="35"/>
      <c r="CK389" s="35"/>
      <c r="CL389" s="35"/>
      <c r="CM389" s="35"/>
    </row>
    <row r="390" customFormat="1" customHeight="1" spans="1:91">
      <c r="A390" s="3">
        <f t="shared" si="78"/>
        <v>389</v>
      </c>
      <c r="B390" s="155" t="str">
        <f t="shared" si="79"/>
        <v>653127199108281132</v>
      </c>
      <c r="C390" s="230" t="s">
        <v>3311</v>
      </c>
      <c r="D390" s="230" t="s">
        <v>3392</v>
      </c>
      <c r="E390" s="230" t="s">
        <v>1216</v>
      </c>
      <c r="F390" s="230" t="s">
        <v>1390</v>
      </c>
      <c r="G390" s="198">
        <v>0</v>
      </c>
      <c r="H390" s="198">
        <v>0</v>
      </c>
      <c r="I390" s="198">
        <f t="shared" si="80"/>
        <v>0</v>
      </c>
      <c r="J390" s="4" t="s">
        <v>107</v>
      </c>
      <c r="K390" s="4" t="s">
        <v>3741</v>
      </c>
      <c r="L390" s="6"/>
      <c r="M390" s="4"/>
      <c r="N390" s="4"/>
      <c r="O390" s="4"/>
      <c r="P390" s="4"/>
      <c r="Q390" s="4"/>
      <c r="R390" s="231" t="s">
        <v>312</v>
      </c>
      <c r="S390" s="3"/>
      <c r="T390" s="3" t="s">
        <v>3314</v>
      </c>
      <c r="U390" s="232">
        <v>44016</v>
      </c>
      <c r="V390" s="233">
        <f ca="1" t="shared" si="81"/>
        <v>6</v>
      </c>
      <c r="W390" s="230" t="s">
        <v>3336</v>
      </c>
      <c r="X390" s="234" t="str">
        <f t="shared" si="82"/>
        <v>男</v>
      </c>
      <c r="Y390" s="3" t="s">
        <v>3316</v>
      </c>
      <c r="Z390" s="232" t="str">
        <f t="shared" si="83"/>
        <v>1991-08-28</v>
      </c>
      <c r="AA390" s="235" t="s">
        <v>4810</v>
      </c>
      <c r="AB390" s="3" t="s">
        <v>1391</v>
      </c>
      <c r="AC390" s="4" t="s">
        <v>3367</v>
      </c>
      <c r="AD390" s="247">
        <v>50835</v>
      </c>
      <c r="AE390" s="234">
        <f ca="1" t="shared" si="84"/>
        <v>35</v>
      </c>
      <c r="AF390" s="3" t="s">
        <v>3479</v>
      </c>
      <c r="AG390" s="3" t="s">
        <v>3381</v>
      </c>
      <c r="AH390" s="3">
        <v>185</v>
      </c>
      <c r="AI390" s="230" t="s">
        <v>3528</v>
      </c>
      <c r="AJ390" s="3" t="s">
        <v>3383</v>
      </c>
      <c r="AK390" s="230">
        <v>15252256720</v>
      </c>
      <c r="AL390" s="230">
        <v>18921795267</v>
      </c>
      <c r="AM390" s="236" t="s">
        <v>3368</v>
      </c>
      <c r="AN390" s="237">
        <v>42370</v>
      </c>
      <c r="AO390" s="236" t="s">
        <v>3369</v>
      </c>
      <c r="AP390" s="236" t="s">
        <v>3578</v>
      </c>
      <c r="AQ390" s="238"/>
      <c r="AR390" s="238" t="s">
        <v>4811</v>
      </c>
      <c r="AS390" s="238"/>
      <c r="AT390" s="238" t="s">
        <v>3503</v>
      </c>
      <c r="AU390" s="239"/>
      <c r="AV390" s="240">
        <v>44016</v>
      </c>
      <c r="AW390" s="240">
        <v>44077</v>
      </c>
      <c r="AX390" s="241" t="s">
        <v>3324</v>
      </c>
      <c r="AY390" s="241" t="s">
        <v>3311</v>
      </c>
      <c r="AZ390" s="232">
        <v>44470</v>
      </c>
      <c r="BA390" s="232">
        <v>45199</v>
      </c>
      <c r="BB390" s="241">
        <v>2</v>
      </c>
      <c r="BC390" s="241" t="s">
        <v>3325</v>
      </c>
      <c r="BD390" s="241" t="s">
        <v>3325</v>
      </c>
      <c r="BE390" s="241" t="s">
        <v>3325</v>
      </c>
      <c r="BF390" s="241" t="s">
        <v>3325</v>
      </c>
      <c r="BG390" s="241">
        <v>0</v>
      </c>
      <c r="BH390" s="241">
        <v>0</v>
      </c>
      <c r="BI390" s="241"/>
      <c r="BJ390" s="242"/>
      <c r="BK390" s="243" t="s">
        <v>3325</v>
      </c>
      <c r="BL390" s="243"/>
      <c r="BM390" s="243" t="s">
        <v>3325</v>
      </c>
      <c r="BN390" s="243" t="s">
        <v>3325</v>
      </c>
      <c r="BO390" s="243"/>
      <c r="BP390" s="243"/>
      <c r="BQ390" s="242"/>
      <c r="BR390" s="244" t="s">
        <v>3551</v>
      </c>
      <c r="BS390" s="243" t="s">
        <v>3325</v>
      </c>
      <c r="BT390" s="243" t="s">
        <v>3325</v>
      </c>
      <c r="BU390" s="243"/>
      <c r="BV390" s="243" t="s">
        <v>3325</v>
      </c>
      <c r="BW390" s="243" t="s">
        <v>3325</v>
      </c>
      <c r="BX390" s="243"/>
      <c r="BY390" s="243"/>
      <c r="BZ390" s="243"/>
      <c r="CA390" s="243"/>
      <c r="CB390" s="243"/>
      <c r="CC390" s="243" t="s">
        <v>3325</v>
      </c>
      <c r="CD390" s="243"/>
      <c r="CE390" s="243"/>
      <c r="CF390" s="245"/>
      <c r="CG390" s="246"/>
      <c r="CH390" s="242"/>
      <c r="CI390" s="35"/>
      <c r="CJ390" s="35"/>
      <c r="CK390" s="35"/>
      <c r="CL390" s="35"/>
      <c r="CM390" s="35"/>
    </row>
    <row r="391" customFormat="1" customHeight="1" spans="1:91">
      <c r="A391" s="3">
        <f t="shared" si="78"/>
        <v>390</v>
      </c>
      <c r="B391" s="483" t="str">
        <f t="shared" si="79"/>
        <v>142232198505252731</v>
      </c>
      <c r="C391" s="230" t="s">
        <v>3311</v>
      </c>
      <c r="D391" s="230" t="s">
        <v>3392</v>
      </c>
      <c r="E391" s="230" t="s">
        <v>4812</v>
      </c>
      <c r="F391" s="230" t="s">
        <v>1393</v>
      </c>
      <c r="G391" s="198"/>
      <c r="H391" s="198"/>
      <c r="I391" s="198">
        <f t="shared" si="80"/>
        <v>0</v>
      </c>
      <c r="J391" s="4" t="s">
        <v>107</v>
      </c>
      <c r="K391" s="4" t="s">
        <v>3741</v>
      </c>
      <c r="L391" s="6"/>
      <c r="M391" s="4"/>
      <c r="N391" s="4"/>
      <c r="O391" s="4"/>
      <c r="P391" s="4"/>
      <c r="Q391" s="4"/>
      <c r="R391" s="231" t="s">
        <v>312</v>
      </c>
      <c r="S391" s="3"/>
      <c r="T391" s="3" t="s">
        <v>3314</v>
      </c>
      <c r="U391" s="232">
        <v>44638</v>
      </c>
      <c r="V391" s="233">
        <f ca="1" t="shared" si="81"/>
        <v>4.3</v>
      </c>
      <c r="W391" s="230" t="s">
        <v>3336</v>
      </c>
      <c r="X391" s="234" t="str">
        <f t="shared" si="82"/>
        <v>男</v>
      </c>
      <c r="Y391" s="3" t="s">
        <v>3316</v>
      </c>
      <c r="Z391" s="232" t="str">
        <f t="shared" si="83"/>
        <v>1985-05-25</v>
      </c>
      <c r="AA391" s="235" t="s">
        <v>4813</v>
      </c>
      <c r="AB391" s="476" t="s">
        <v>1394</v>
      </c>
      <c r="AC391" s="4" t="s">
        <v>3869</v>
      </c>
      <c r="AD391" s="247">
        <v>49974</v>
      </c>
      <c r="AE391" s="234">
        <f ca="1" t="shared" si="84"/>
        <v>41</v>
      </c>
      <c r="AF391" s="3" t="s">
        <v>3389</v>
      </c>
      <c r="AG391" s="3" t="s">
        <v>3381</v>
      </c>
      <c r="AH391" s="3">
        <v>172</v>
      </c>
      <c r="AI391" s="230"/>
      <c r="AJ391" s="3" t="s">
        <v>3438</v>
      </c>
      <c r="AK391" s="230">
        <v>18735033731</v>
      </c>
      <c r="AL391" s="230">
        <v>15392605370</v>
      </c>
      <c r="AM391" s="236" t="s">
        <v>3518</v>
      </c>
      <c r="AN391" s="237">
        <v>38504</v>
      </c>
      <c r="AO391" s="236" t="s">
        <v>4814</v>
      </c>
      <c r="AP391" s="236"/>
      <c r="AQ391" s="238"/>
      <c r="AR391" s="238" t="s">
        <v>4815</v>
      </c>
      <c r="AS391" s="238"/>
      <c r="AT391" s="238" t="s">
        <v>3503</v>
      </c>
      <c r="AU391" s="239"/>
      <c r="AV391" s="240">
        <v>44638</v>
      </c>
      <c r="AW391" s="240">
        <v>44698</v>
      </c>
      <c r="AX391" s="241" t="s">
        <v>3324</v>
      </c>
      <c r="AY391" s="241" t="s">
        <v>3311</v>
      </c>
      <c r="AZ391" s="232">
        <v>44638</v>
      </c>
      <c r="BA391" s="232">
        <v>45107</v>
      </c>
      <c r="BB391" s="241">
        <v>2</v>
      </c>
      <c r="BC391" s="241" t="s">
        <v>3325</v>
      </c>
      <c r="BD391" s="241" t="s">
        <v>3325</v>
      </c>
      <c r="BE391" s="241" t="s">
        <v>3325</v>
      </c>
      <c r="BF391" s="241" t="s">
        <v>3325</v>
      </c>
      <c r="BG391" s="241">
        <v>0</v>
      </c>
      <c r="BH391" s="241">
        <v>0</v>
      </c>
      <c r="BI391" s="241"/>
      <c r="BJ391" s="242"/>
      <c r="BK391" s="243" t="s">
        <v>3325</v>
      </c>
      <c r="BL391" s="243"/>
      <c r="BM391" s="243"/>
      <c r="BN391" s="243" t="s">
        <v>3325</v>
      </c>
      <c r="BO391" s="243"/>
      <c r="BP391" s="243"/>
      <c r="BQ391" s="242"/>
      <c r="BR391" s="244" t="s">
        <v>3808</v>
      </c>
      <c r="BS391" s="243" t="s">
        <v>3325</v>
      </c>
      <c r="BT391" s="243" t="s">
        <v>3325</v>
      </c>
      <c r="BU391" s="243" t="s">
        <v>3325</v>
      </c>
      <c r="BV391" s="243" t="s">
        <v>3325</v>
      </c>
      <c r="BW391" s="243" t="s">
        <v>3325</v>
      </c>
      <c r="BX391" s="243" t="s">
        <v>3325</v>
      </c>
      <c r="BY391" s="243"/>
      <c r="BZ391" s="243"/>
      <c r="CA391" s="243"/>
      <c r="CB391" s="243"/>
      <c r="CC391" s="243"/>
      <c r="CD391" s="243"/>
      <c r="CE391" s="243"/>
      <c r="CF391" s="245" t="s">
        <v>3492</v>
      </c>
      <c r="CG391" s="246"/>
      <c r="CH391" s="242"/>
      <c r="CI391" s="35"/>
      <c r="CJ391" s="35"/>
      <c r="CK391" s="35"/>
      <c r="CL391" s="35"/>
      <c r="CM391" s="35"/>
    </row>
    <row r="392" customFormat="1" customHeight="1" spans="1:91">
      <c r="A392" s="3">
        <f t="shared" si="78"/>
        <v>391</v>
      </c>
      <c r="B392" s="155" t="str">
        <f t="shared" si="79"/>
        <v>211404197201043672</v>
      </c>
      <c r="C392" s="230" t="s">
        <v>3311</v>
      </c>
      <c r="D392" s="230" t="s">
        <v>3392</v>
      </c>
      <c r="E392" s="230" t="s">
        <v>1290</v>
      </c>
      <c r="F392" s="230" t="s">
        <v>1396</v>
      </c>
      <c r="G392" s="198">
        <v>0</v>
      </c>
      <c r="H392" s="198">
        <v>0</v>
      </c>
      <c r="I392" s="198">
        <f t="shared" si="80"/>
        <v>0</v>
      </c>
      <c r="J392" s="4" t="s">
        <v>107</v>
      </c>
      <c r="K392" s="4" t="s">
        <v>4370</v>
      </c>
      <c r="L392" s="6"/>
      <c r="M392" s="4"/>
      <c r="N392" s="4"/>
      <c r="O392" s="4"/>
      <c r="P392" s="4"/>
      <c r="Q392" s="4"/>
      <c r="R392" s="231" t="s">
        <v>312</v>
      </c>
      <c r="S392" s="3"/>
      <c r="T392" s="3" t="s">
        <v>3314</v>
      </c>
      <c r="U392" s="232">
        <v>41324</v>
      </c>
      <c r="V392" s="233">
        <f ca="1" t="shared" si="81"/>
        <v>13.4</v>
      </c>
      <c r="W392" s="230" t="s">
        <v>3336</v>
      </c>
      <c r="X392" s="234" t="str">
        <f t="shared" si="82"/>
        <v>男</v>
      </c>
      <c r="Y392" s="3" t="s">
        <v>3316</v>
      </c>
      <c r="Z392" s="232" t="str">
        <f t="shared" si="83"/>
        <v>1972-01-04</v>
      </c>
      <c r="AA392" s="235" t="s">
        <v>4816</v>
      </c>
      <c r="AB392" s="3" t="s">
        <v>1397</v>
      </c>
      <c r="AC392" s="4" t="s">
        <v>3539</v>
      </c>
      <c r="AD392" s="247">
        <v>46186</v>
      </c>
      <c r="AE392" s="234">
        <f ca="1" t="shared" si="84"/>
        <v>54</v>
      </c>
      <c r="AF392" s="3" t="s">
        <v>3389</v>
      </c>
      <c r="AG392" s="3" t="s">
        <v>3381</v>
      </c>
      <c r="AH392" s="3">
        <v>168</v>
      </c>
      <c r="AI392" s="230" t="s">
        <v>253</v>
      </c>
      <c r="AJ392" s="3" t="s">
        <v>253</v>
      </c>
      <c r="AK392" s="230">
        <v>15049462947</v>
      </c>
      <c r="AL392" s="230">
        <v>15049458042</v>
      </c>
      <c r="AM392" s="236" t="s">
        <v>3488</v>
      </c>
      <c r="AN392" s="237">
        <v>43709</v>
      </c>
      <c r="AO392" s="236" t="s">
        <v>3496</v>
      </c>
      <c r="AP392" s="236" t="s">
        <v>3497</v>
      </c>
      <c r="AQ392" s="238"/>
      <c r="AR392" s="238" t="s">
        <v>4652</v>
      </c>
      <c r="AS392" s="238"/>
      <c r="AT392" s="238" t="s">
        <v>3503</v>
      </c>
      <c r="AU392" s="239"/>
      <c r="AV392" s="240">
        <v>41324</v>
      </c>
      <c r="AW392" s="240">
        <v>41383</v>
      </c>
      <c r="AX392" s="241" t="s">
        <v>3324</v>
      </c>
      <c r="AY392" s="241" t="s">
        <v>3311</v>
      </c>
      <c r="AZ392" s="232">
        <v>44743</v>
      </c>
      <c r="BA392" s="232">
        <v>45107</v>
      </c>
      <c r="BB392" s="241">
        <v>2</v>
      </c>
      <c r="BC392" s="241" t="s">
        <v>3325</v>
      </c>
      <c r="BD392" s="241" t="s">
        <v>3325</v>
      </c>
      <c r="BE392" s="241" t="s">
        <v>3325</v>
      </c>
      <c r="BF392" s="241" t="s">
        <v>3325</v>
      </c>
      <c r="BG392" s="241">
        <v>2</v>
      </c>
      <c r="BH392" s="241">
        <v>4</v>
      </c>
      <c r="BI392" s="241"/>
      <c r="BJ392" s="242"/>
      <c r="BK392" s="243" t="s">
        <v>3325</v>
      </c>
      <c r="BL392" s="243"/>
      <c r="BM392" s="243" t="s">
        <v>3325</v>
      </c>
      <c r="BN392" s="243" t="s">
        <v>3325</v>
      </c>
      <c r="BO392" s="243"/>
      <c r="BP392" s="243"/>
      <c r="BQ392" s="242"/>
      <c r="BR392" s="244" t="s">
        <v>3406</v>
      </c>
      <c r="BS392" s="243" t="s">
        <v>3325</v>
      </c>
      <c r="BT392" s="243" t="s">
        <v>3325</v>
      </c>
      <c r="BU392" s="243"/>
      <c r="BV392" s="243"/>
      <c r="BW392" s="243"/>
      <c r="BX392" s="243"/>
      <c r="BY392" s="243"/>
      <c r="BZ392" s="243"/>
      <c r="CA392" s="243"/>
      <c r="CB392" s="243"/>
      <c r="CC392" s="243" t="s">
        <v>3325</v>
      </c>
      <c r="CD392" s="243"/>
      <c r="CE392" s="243"/>
      <c r="CF392" s="245"/>
      <c r="CG392" s="246"/>
      <c r="CH392" s="242"/>
      <c r="CI392" s="35"/>
      <c r="CJ392" s="35"/>
      <c r="CK392" s="35"/>
      <c r="CL392" s="35"/>
      <c r="CM392" s="35"/>
    </row>
    <row r="393" customFormat="1" customHeight="1" spans="1:91">
      <c r="A393" s="3">
        <f t="shared" si="78"/>
        <v>392</v>
      </c>
      <c r="B393" s="155" t="str">
        <f t="shared" si="79"/>
        <v>15272319820903541X</v>
      </c>
      <c r="C393" s="230" t="s">
        <v>3311</v>
      </c>
      <c r="D393" s="230" t="s">
        <v>3392</v>
      </c>
      <c r="E393" s="230" t="s">
        <v>1309</v>
      </c>
      <c r="F393" s="230" t="s">
        <v>1399</v>
      </c>
      <c r="G393" s="198">
        <v>0</v>
      </c>
      <c r="H393" s="198">
        <v>0</v>
      </c>
      <c r="I393" s="198">
        <f t="shared" si="80"/>
        <v>0</v>
      </c>
      <c r="J393" s="4" t="s">
        <v>107</v>
      </c>
      <c r="K393" s="4" t="s">
        <v>3750</v>
      </c>
      <c r="L393" s="6"/>
      <c r="M393" s="4"/>
      <c r="N393" s="4"/>
      <c r="O393" s="4"/>
      <c r="P393" s="4"/>
      <c r="Q393" s="4"/>
      <c r="R393" s="231" t="s">
        <v>312</v>
      </c>
      <c r="S393" s="3"/>
      <c r="T393" s="3" t="s">
        <v>3314</v>
      </c>
      <c r="U393" s="232">
        <v>40988</v>
      </c>
      <c r="V393" s="233">
        <f ca="1" t="shared" si="81"/>
        <v>14.3</v>
      </c>
      <c r="W393" s="230" t="s">
        <v>3336</v>
      </c>
      <c r="X393" s="234" t="str">
        <f t="shared" si="82"/>
        <v>男</v>
      </c>
      <c r="Y393" s="3" t="s">
        <v>3316</v>
      </c>
      <c r="Z393" s="232" t="str">
        <f t="shared" si="83"/>
        <v>1982-09-03</v>
      </c>
      <c r="AA393" s="235" t="s">
        <v>4817</v>
      </c>
      <c r="AB393" s="3" t="s">
        <v>1400</v>
      </c>
      <c r="AC393" s="4" t="s">
        <v>3456</v>
      </c>
      <c r="AD393" s="247">
        <v>49841</v>
      </c>
      <c r="AE393" s="234">
        <f ca="1" t="shared" si="84"/>
        <v>44</v>
      </c>
      <c r="AF393" s="3" t="s">
        <v>3389</v>
      </c>
      <c r="AG393" s="3" t="s">
        <v>3381</v>
      </c>
      <c r="AH393" s="3">
        <v>178</v>
      </c>
      <c r="AI393" s="230" t="s">
        <v>3528</v>
      </c>
      <c r="AJ393" s="3" t="s">
        <v>3438</v>
      </c>
      <c r="AK393" s="230">
        <v>15247706542</v>
      </c>
      <c r="AL393" s="230">
        <v>15734892406</v>
      </c>
      <c r="AM393" s="236" t="s">
        <v>3403</v>
      </c>
      <c r="AN393" s="237">
        <v>37773</v>
      </c>
      <c r="AO393" s="236" t="s">
        <v>3964</v>
      </c>
      <c r="AP393" s="236" t="s">
        <v>253</v>
      </c>
      <c r="AQ393" s="238"/>
      <c r="AR393" s="238" t="s">
        <v>4818</v>
      </c>
      <c r="AS393" s="238"/>
      <c r="AT393" s="238" t="s">
        <v>3503</v>
      </c>
      <c r="AU393" s="239"/>
      <c r="AV393" s="240">
        <v>40988</v>
      </c>
      <c r="AW393" s="240">
        <v>41049</v>
      </c>
      <c r="AX393" s="241" t="s">
        <v>3324</v>
      </c>
      <c r="AY393" s="241" t="s">
        <v>3311</v>
      </c>
      <c r="AZ393" s="232">
        <v>44287</v>
      </c>
      <c r="BA393" s="232">
        <v>45747</v>
      </c>
      <c r="BB393" s="241">
        <v>2</v>
      </c>
      <c r="BC393" s="241" t="s">
        <v>3325</v>
      </c>
      <c r="BD393" s="241" t="s">
        <v>3325</v>
      </c>
      <c r="BE393" s="241" t="s">
        <v>3325</v>
      </c>
      <c r="BF393" s="241" t="s">
        <v>3325</v>
      </c>
      <c r="BG393" s="241">
        <v>3</v>
      </c>
      <c r="BH393" s="241">
        <v>4</v>
      </c>
      <c r="BI393" s="241"/>
      <c r="BJ393" s="242"/>
      <c r="BK393" s="243" t="s">
        <v>3325</v>
      </c>
      <c r="BL393" s="243"/>
      <c r="BM393" s="243" t="s">
        <v>3325</v>
      </c>
      <c r="BN393" s="243" t="s">
        <v>3325</v>
      </c>
      <c r="BO393" s="243"/>
      <c r="BP393" s="243"/>
      <c r="BQ393" s="242"/>
      <c r="BR393" s="244" t="s">
        <v>3327</v>
      </c>
      <c r="BS393" s="243" t="s">
        <v>3325</v>
      </c>
      <c r="BT393" s="243" t="s">
        <v>3325</v>
      </c>
      <c r="BU393" s="243"/>
      <c r="BV393" s="243"/>
      <c r="BW393" s="243"/>
      <c r="BX393" s="243"/>
      <c r="BY393" s="243"/>
      <c r="BZ393" s="243"/>
      <c r="CA393" s="243"/>
      <c r="CB393" s="243" t="s">
        <v>3325</v>
      </c>
      <c r="CC393" s="243" t="s">
        <v>3325</v>
      </c>
      <c r="CD393" s="243" t="s">
        <v>3325</v>
      </c>
      <c r="CE393" s="243"/>
      <c r="CF393" s="245"/>
      <c r="CG393" s="246"/>
      <c r="CH393" s="242"/>
      <c r="CI393" s="35"/>
      <c r="CJ393" s="35"/>
      <c r="CK393" s="35"/>
      <c r="CL393" s="35"/>
      <c r="CM393" s="35"/>
    </row>
    <row r="394" customFormat="1" customHeight="1" spans="1:91">
      <c r="A394" s="3">
        <f t="shared" si="78"/>
        <v>393</v>
      </c>
      <c r="B394" s="155" t="str">
        <f t="shared" si="79"/>
        <v>152634198009242717</v>
      </c>
      <c r="C394" s="230" t="s">
        <v>3311</v>
      </c>
      <c r="D394" s="230" t="s">
        <v>3392</v>
      </c>
      <c r="E394" s="230" t="s">
        <v>1326</v>
      </c>
      <c r="F394" s="230" t="s">
        <v>1402</v>
      </c>
      <c r="G394" s="198">
        <v>0</v>
      </c>
      <c r="H394" s="198">
        <v>0</v>
      </c>
      <c r="I394" s="198">
        <f t="shared" si="80"/>
        <v>0</v>
      </c>
      <c r="J394" s="4" t="s">
        <v>107</v>
      </c>
      <c r="K394" s="4" t="s">
        <v>4819</v>
      </c>
      <c r="L394" s="6"/>
      <c r="M394" s="4"/>
      <c r="N394" s="4"/>
      <c r="O394" s="4"/>
      <c r="P394" s="4"/>
      <c r="Q394" s="4"/>
      <c r="R394" s="231" t="s">
        <v>312</v>
      </c>
      <c r="S394" s="3"/>
      <c r="T394" s="3" t="s">
        <v>3314</v>
      </c>
      <c r="U394" s="232">
        <v>41863</v>
      </c>
      <c r="V394" s="233">
        <f ca="1" t="shared" si="81"/>
        <v>11.9</v>
      </c>
      <c r="W394" s="230" t="s">
        <v>3336</v>
      </c>
      <c r="X394" s="234" t="str">
        <f t="shared" si="82"/>
        <v>男</v>
      </c>
      <c r="Y394" s="3" t="s">
        <v>3316</v>
      </c>
      <c r="Z394" s="232" t="str">
        <f t="shared" si="83"/>
        <v>1980-09-24</v>
      </c>
      <c r="AA394" s="235" t="s">
        <v>4820</v>
      </c>
      <c r="AB394" s="3" t="s">
        <v>1403</v>
      </c>
      <c r="AC394" s="4" t="s">
        <v>4821</v>
      </c>
      <c r="AD394" s="247">
        <v>46525</v>
      </c>
      <c r="AE394" s="234">
        <f ca="1" t="shared" si="84"/>
        <v>46</v>
      </c>
      <c r="AF394" s="3" t="s">
        <v>3389</v>
      </c>
      <c r="AG394" s="3" t="s">
        <v>3381</v>
      </c>
      <c r="AH394" s="3">
        <v>180</v>
      </c>
      <c r="AI394" s="230" t="s">
        <v>3382</v>
      </c>
      <c r="AJ394" s="3" t="s">
        <v>253</v>
      </c>
      <c r="AK394" s="230">
        <v>15248499418</v>
      </c>
      <c r="AL394" s="230">
        <v>14747927589</v>
      </c>
      <c r="AM394" s="236" t="s">
        <v>3368</v>
      </c>
      <c r="AN394" s="237">
        <v>44197</v>
      </c>
      <c r="AO394" s="236" t="s">
        <v>3501</v>
      </c>
      <c r="AP394" s="236" t="s">
        <v>3370</v>
      </c>
      <c r="AQ394" s="238"/>
      <c r="AR394" s="238"/>
      <c r="AS394" s="238"/>
      <c r="AT394" s="238" t="s">
        <v>3503</v>
      </c>
      <c r="AU394" s="239"/>
      <c r="AV394" s="240">
        <v>41863</v>
      </c>
      <c r="AW394" s="240">
        <v>41924</v>
      </c>
      <c r="AX394" s="241" t="s">
        <v>3324</v>
      </c>
      <c r="AY394" s="241" t="s">
        <v>3311</v>
      </c>
      <c r="AZ394" s="232">
        <v>44470</v>
      </c>
      <c r="BA394" s="232">
        <v>45199</v>
      </c>
      <c r="BB394" s="241">
        <v>2</v>
      </c>
      <c r="BC394" s="241" t="s">
        <v>3325</v>
      </c>
      <c r="BD394" s="241" t="s">
        <v>3325</v>
      </c>
      <c r="BE394" s="241" t="s">
        <v>3325</v>
      </c>
      <c r="BF394" s="241" t="s">
        <v>3325</v>
      </c>
      <c r="BG394" s="241">
        <v>2</v>
      </c>
      <c r="BH394" s="241">
        <v>3</v>
      </c>
      <c r="BI394" s="241"/>
      <c r="BJ394" s="242"/>
      <c r="BK394" s="243" t="s">
        <v>3325</v>
      </c>
      <c r="BL394" s="243"/>
      <c r="BM394" s="243"/>
      <c r="BN394" s="243" t="s">
        <v>3325</v>
      </c>
      <c r="BO394" s="243"/>
      <c r="BP394" s="243"/>
      <c r="BQ394" s="242"/>
      <c r="BR394" s="244" t="s">
        <v>3533</v>
      </c>
      <c r="BS394" s="243" t="s">
        <v>3325</v>
      </c>
      <c r="BT394" s="243" t="s">
        <v>3325</v>
      </c>
      <c r="BU394" s="243"/>
      <c r="BV394" s="243"/>
      <c r="BW394" s="243"/>
      <c r="BX394" s="243"/>
      <c r="BY394" s="243"/>
      <c r="BZ394" s="243"/>
      <c r="CA394" s="243"/>
      <c r="CB394" s="243"/>
      <c r="CC394" s="243" t="s">
        <v>3325</v>
      </c>
      <c r="CD394" s="243" t="s">
        <v>3325</v>
      </c>
      <c r="CE394" s="243"/>
      <c r="CF394" s="245"/>
      <c r="CG394" s="246" t="s">
        <v>3589</v>
      </c>
      <c r="CH394" s="242"/>
      <c r="CI394" s="35"/>
      <c r="CJ394" s="35"/>
      <c r="CK394" s="35"/>
      <c r="CL394" s="35"/>
      <c r="CM394" s="35"/>
    </row>
    <row r="395" customFormat="1" customHeight="1" spans="1:91">
      <c r="A395" s="3">
        <f t="shared" si="78"/>
        <v>394</v>
      </c>
      <c r="B395" s="155" t="str">
        <f t="shared" si="79"/>
        <v>15210419850101661X</v>
      </c>
      <c r="C395" s="230" t="s">
        <v>3311</v>
      </c>
      <c r="D395" s="230" t="s">
        <v>3392</v>
      </c>
      <c r="E395" s="230" t="s">
        <v>1284</v>
      </c>
      <c r="F395" s="230" t="s">
        <v>611</v>
      </c>
      <c r="G395" s="198">
        <v>0</v>
      </c>
      <c r="H395" s="198">
        <v>0</v>
      </c>
      <c r="I395" s="198">
        <f t="shared" si="80"/>
        <v>0</v>
      </c>
      <c r="J395" s="4" t="s">
        <v>107</v>
      </c>
      <c r="K395" s="4" t="s">
        <v>4822</v>
      </c>
      <c r="L395" s="6"/>
      <c r="M395" s="4"/>
      <c r="N395" s="4"/>
      <c r="O395" s="4"/>
      <c r="P395" s="4"/>
      <c r="Q395" s="4"/>
      <c r="R395" s="231" t="s">
        <v>312</v>
      </c>
      <c r="S395" s="3"/>
      <c r="T395" s="3" t="s">
        <v>3314</v>
      </c>
      <c r="U395" s="232">
        <v>41863</v>
      </c>
      <c r="V395" s="233">
        <f ca="1" t="shared" si="81"/>
        <v>11.9</v>
      </c>
      <c r="W395" s="230" t="s">
        <v>3336</v>
      </c>
      <c r="X395" s="234" t="str">
        <f t="shared" si="82"/>
        <v>男</v>
      </c>
      <c r="Y395" s="3" t="s">
        <v>3316</v>
      </c>
      <c r="Z395" s="232" t="str">
        <f t="shared" si="83"/>
        <v>1985-01-01</v>
      </c>
      <c r="AA395" s="235" t="s">
        <v>4823</v>
      </c>
      <c r="AB395" s="3" t="s">
        <v>1405</v>
      </c>
      <c r="AC395" s="4" t="s">
        <v>3576</v>
      </c>
      <c r="AD395" s="247">
        <v>50256</v>
      </c>
      <c r="AE395" s="234">
        <f ca="1" t="shared" si="84"/>
        <v>41</v>
      </c>
      <c r="AF395" s="3" t="s">
        <v>3389</v>
      </c>
      <c r="AG395" s="3" t="s">
        <v>3381</v>
      </c>
      <c r="AH395" s="3">
        <v>174</v>
      </c>
      <c r="AI395" s="230" t="s">
        <v>3382</v>
      </c>
      <c r="AJ395" s="3" t="s">
        <v>3383</v>
      </c>
      <c r="AK395" s="230">
        <v>15248459070</v>
      </c>
      <c r="AL395" s="230">
        <v>19528251695</v>
      </c>
      <c r="AM395" s="236" t="s">
        <v>3368</v>
      </c>
      <c r="AN395" s="237">
        <v>44013</v>
      </c>
      <c r="AO395" s="236" t="s">
        <v>4824</v>
      </c>
      <c r="AP395" s="236" t="s">
        <v>3582</v>
      </c>
      <c r="AQ395" s="238"/>
      <c r="AR395" s="238"/>
      <c r="AS395" s="238"/>
      <c r="AT395" s="238" t="s">
        <v>3542</v>
      </c>
      <c r="AU395" s="239"/>
      <c r="AV395" s="240">
        <v>41863</v>
      </c>
      <c r="AW395" s="240">
        <v>41924</v>
      </c>
      <c r="AX395" s="241" t="s">
        <v>3324</v>
      </c>
      <c r="AY395" s="241" t="s">
        <v>3311</v>
      </c>
      <c r="AZ395" s="232">
        <v>44470</v>
      </c>
      <c r="BA395" s="232">
        <v>45199</v>
      </c>
      <c r="BB395" s="241">
        <v>2</v>
      </c>
      <c r="BC395" s="241" t="s">
        <v>3325</v>
      </c>
      <c r="BD395" s="241" t="s">
        <v>3325</v>
      </c>
      <c r="BE395" s="241" t="s">
        <v>3325</v>
      </c>
      <c r="BF395" s="241" t="s">
        <v>3325</v>
      </c>
      <c r="BG395" s="241">
        <v>2</v>
      </c>
      <c r="BH395" s="241">
        <v>4</v>
      </c>
      <c r="BI395" s="241"/>
      <c r="BJ395" s="242"/>
      <c r="BK395" s="243" t="s">
        <v>3325</v>
      </c>
      <c r="BL395" s="243"/>
      <c r="BM395" s="243"/>
      <c r="BN395" s="243" t="s">
        <v>3325</v>
      </c>
      <c r="BO395" s="243"/>
      <c r="BP395" s="243"/>
      <c r="BQ395" s="242"/>
      <c r="BR395" s="244" t="s">
        <v>3533</v>
      </c>
      <c r="BS395" s="243" t="s">
        <v>3325</v>
      </c>
      <c r="BT395" s="243" t="s">
        <v>3325</v>
      </c>
      <c r="BU395" s="243"/>
      <c r="BV395" s="243"/>
      <c r="BW395" s="243"/>
      <c r="BX395" s="243"/>
      <c r="BY395" s="243"/>
      <c r="BZ395" s="243"/>
      <c r="CA395" s="243"/>
      <c r="CB395" s="243"/>
      <c r="CC395" s="243" t="s">
        <v>3325</v>
      </c>
      <c r="CD395" s="243"/>
      <c r="CE395" s="243"/>
      <c r="CF395" s="245"/>
      <c r="CG395" s="246" t="s">
        <v>3589</v>
      </c>
      <c r="CH395" s="242"/>
      <c r="CI395" s="35"/>
      <c r="CJ395" s="35"/>
      <c r="CK395" s="35"/>
      <c r="CL395" s="35"/>
      <c r="CM395" s="35"/>
    </row>
    <row r="396" customFormat="1" customHeight="1" spans="1:91">
      <c r="A396" s="3">
        <f t="shared" si="78"/>
        <v>395</v>
      </c>
      <c r="B396" s="155" t="str">
        <f t="shared" si="79"/>
        <v>320324196911130332</v>
      </c>
      <c r="C396" s="230" t="s">
        <v>3311</v>
      </c>
      <c r="D396" s="230" t="s">
        <v>3392</v>
      </c>
      <c r="E396" s="230" t="s">
        <v>1278</v>
      </c>
      <c r="F396" s="230" t="s">
        <v>1407</v>
      </c>
      <c r="G396" s="198">
        <v>0</v>
      </c>
      <c r="H396" s="198">
        <v>0</v>
      </c>
      <c r="I396" s="198">
        <f t="shared" si="80"/>
        <v>0</v>
      </c>
      <c r="J396" s="4" t="s">
        <v>107</v>
      </c>
      <c r="K396" s="4" t="s">
        <v>4822</v>
      </c>
      <c r="L396" s="6"/>
      <c r="M396" s="4"/>
      <c r="N396" s="4"/>
      <c r="O396" s="4"/>
      <c r="P396" s="4"/>
      <c r="Q396" s="4"/>
      <c r="R396" s="231" t="s">
        <v>312</v>
      </c>
      <c r="S396" s="3"/>
      <c r="T396" s="3" t="s">
        <v>3314</v>
      </c>
      <c r="U396" s="232">
        <v>42020</v>
      </c>
      <c r="V396" s="233">
        <f ca="1" t="shared" si="81"/>
        <v>11.5</v>
      </c>
      <c r="W396" s="230" t="s">
        <v>3336</v>
      </c>
      <c r="X396" s="234" t="str">
        <f t="shared" si="82"/>
        <v>男</v>
      </c>
      <c r="Y396" s="3" t="s">
        <v>3316</v>
      </c>
      <c r="Z396" s="232" t="str">
        <f t="shared" si="83"/>
        <v>1969-11-13</v>
      </c>
      <c r="AA396" s="235" t="s">
        <v>4825</v>
      </c>
      <c r="AB396" s="3" t="s">
        <v>1408</v>
      </c>
      <c r="AC396" s="4" t="s">
        <v>4826</v>
      </c>
      <c r="AD396" s="247">
        <v>47802</v>
      </c>
      <c r="AE396" s="234">
        <f ca="1" t="shared" si="84"/>
        <v>57</v>
      </c>
      <c r="AF396" s="3" t="s">
        <v>3380</v>
      </c>
      <c r="AG396" s="3" t="s">
        <v>3381</v>
      </c>
      <c r="AH396" s="3">
        <v>178</v>
      </c>
      <c r="AI396" s="230" t="s">
        <v>3382</v>
      </c>
      <c r="AJ396" s="3" t="s">
        <v>3397</v>
      </c>
      <c r="AK396" s="230">
        <v>15894909577</v>
      </c>
      <c r="AL396" s="230">
        <v>18811929422</v>
      </c>
      <c r="AM396" s="236" t="s">
        <v>3518</v>
      </c>
      <c r="AN396" s="237">
        <v>32325</v>
      </c>
      <c r="AO396" s="236" t="s">
        <v>4827</v>
      </c>
      <c r="AP396" s="236" t="s">
        <v>253</v>
      </c>
      <c r="AQ396" s="238"/>
      <c r="AR396" s="238"/>
      <c r="AS396" s="238"/>
      <c r="AT396" s="238"/>
      <c r="AU396" s="239"/>
      <c r="AV396" s="240">
        <v>42020</v>
      </c>
      <c r="AW396" s="240">
        <v>42079</v>
      </c>
      <c r="AX396" s="241" t="s">
        <v>3324</v>
      </c>
      <c r="AY396" s="241" t="s">
        <v>3311</v>
      </c>
      <c r="AZ396" s="232">
        <v>44652</v>
      </c>
      <c r="BA396" s="232">
        <v>45382</v>
      </c>
      <c r="BB396" s="241">
        <v>2</v>
      </c>
      <c r="BC396" s="241" t="s">
        <v>3325</v>
      </c>
      <c r="BD396" s="241" t="s">
        <v>3325</v>
      </c>
      <c r="BE396" s="241" t="s">
        <v>3325</v>
      </c>
      <c r="BF396" s="241" t="s">
        <v>3325</v>
      </c>
      <c r="BG396" s="241">
        <v>2</v>
      </c>
      <c r="BH396" s="241">
        <v>4</v>
      </c>
      <c r="BI396" s="241"/>
      <c r="BJ396" s="242"/>
      <c r="BK396" s="243" t="s">
        <v>3325</v>
      </c>
      <c r="BL396" s="243"/>
      <c r="BM396" s="243"/>
      <c r="BN396" s="243" t="s">
        <v>3325</v>
      </c>
      <c r="BO396" s="243"/>
      <c r="BP396" s="243"/>
      <c r="BQ396" s="242"/>
      <c r="BR396" s="244" t="s">
        <v>3592</v>
      </c>
      <c r="BS396" s="243" t="s">
        <v>3325</v>
      </c>
      <c r="BT396" s="243"/>
      <c r="BU396" s="243"/>
      <c r="BV396" s="243"/>
      <c r="BW396" s="243"/>
      <c r="BX396" s="243"/>
      <c r="BY396" s="243"/>
      <c r="BZ396" s="243"/>
      <c r="CA396" s="243"/>
      <c r="CB396" s="243"/>
      <c r="CC396" s="243" t="s">
        <v>3325</v>
      </c>
      <c r="CD396" s="243"/>
      <c r="CE396" s="243"/>
      <c r="CF396" s="245"/>
      <c r="CG396" s="246" t="s">
        <v>3534</v>
      </c>
      <c r="CH396" s="242"/>
      <c r="CI396" s="35"/>
      <c r="CJ396" s="35"/>
      <c r="CK396" s="35"/>
      <c r="CL396" s="35"/>
      <c r="CM396" s="35"/>
    </row>
    <row r="397" customFormat="1" customHeight="1" spans="1:91">
      <c r="A397" s="3">
        <f t="shared" si="78"/>
        <v>396</v>
      </c>
      <c r="B397" s="155" t="str">
        <f t="shared" si="79"/>
        <v>152126197211261215</v>
      </c>
      <c r="C397" s="230" t="s">
        <v>3311</v>
      </c>
      <c r="D397" s="230" t="s">
        <v>3392</v>
      </c>
      <c r="E397" s="230" t="s">
        <v>1206</v>
      </c>
      <c r="F397" s="230" t="s">
        <v>1410</v>
      </c>
      <c r="G397" s="198">
        <v>0</v>
      </c>
      <c r="H397" s="198">
        <v>0</v>
      </c>
      <c r="I397" s="198">
        <f t="shared" si="80"/>
        <v>0</v>
      </c>
      <c r="J397" s="4" t="s">
        <v>107</v>
      </c>
      <c r="K397" s="4" t="s">
        <v>4822</v>
      </c>
      <c r="L397" s="6"/>
      <c r="M397" s="4"/>
      <c r="N397" s="4"/>
      <c r="O397" s="4"/>
      <c r="P397" s="4"/>
      <c r="Q397" s="4"/>
      <c r="R397" s="231" t="s">
        <v>312</v>
      </c>
      <c r="S397" s="3"/>
      <c r="T397" s="3" t="s">
        <v>3314</v>
      </c>
      <c r="U397" s="232">
        <v>42633</v>
      </c>
      <c r="V397" s="233">
        <f ca="1" t="shared" si="81"/>
        <v>9.8</v>
      </c>
      <c r="W397" s="230" t="s">
        <v>3336</v>
      </c>
      <c r="X397" s="234" t="str">
        <f t="shared" si="82"/>
        <v>男</v>
      </c>
      <c r="Y397" s="3" t="s">
        <v>3316</v>
      </c>
      <c r="Z397" s="232" t="str">
        <f t="shared" si="83"/>
        <v>1972-11-26</v>
      </c>
      <c r="AA397" s="235" t="s">
        <v>4828</v>
      </c>
      <c r="AB397" s="3" t="s">
        <v>1411</v>
      </c>
      <c r="AC397" s="4" t="s">
        <v>4829</v>
      </c>
      <c r="AD397" s="247">
        <v>46255</v>
      </c>
      <c r="AE397" s="234">
        <f ca="1" t="shared" si="84"/>
        <v>54</v>
      </c>
      <c r="AF397" s="3" t="s">
        <v>3389</v>
      </c>
      <c r="AG397" s="3" t="s">
        <v>3381</v>
      </c>
      <c r="AH397" s="3">
        <v>164</v>
      </c>
      <c r="AI397" s="230" t="s">
        <v>3382</v>
      </c>
      <c r="AJ397" s="3" t="s">
        <v>3438</v>
      </c>
      <c r="AK397" s="230">
        <v>15547753419</v>
      </c>
      <c r="AL397" s="230">
        <v>15648741431</v>
      </c>
      <c r="AM397" s="236" t="s">
        <v>3488</v>
      </c>
      <c r="AN397" s="237">
        <v>44652</v>
      </c>
      <c r="AO397" s="236" t="s">
        <v>3496</v>
      </c>
      <c r="AP397" s="236" t="s">
        <v>3497</v>
      </c>
      <c r="AQ397" s="238"/>
      <c r="AR397" s="238" t="s">
        <v>3588</v>
      </c>
      <c r="AS397" s="238"/>
      <c r="AT397" s="238"/>
      <c r="AU397" s="239"/>
      <c r="AV397" s="240">
        <v>42633</v>
      </c>
      <c r="AW397" s="240">
        <v>42693</v>
      </c>
      <c r="AX397" s="241" t="s">
        <v>3324</v>
      </c>
      <c r="AY397" s="241" t="s">
        <v>3311</v>
      </c>
      <c r="AZ397" s="232">
        <v>44470</v>
      </c>
      <c r="BA397" s="232">
        <v>45199</v>
      </c>
      <c r="BB397" s="241">
        <v>2</v>
      </c>
      <c r="BC397" s="241" t="s">
        <v>3325</v>
      </c>
      <c r="BD397" s="241" t="s">
        <v>3325</v>
      </c>
      <c r="BE397" s="241" t="s">
        <v>3325</v>
      </c>
      <c r="BF397" s="241" t="s">
        <v>3325</v>
      </c>
      <c r="BG397" s="241">
        <v>1</v>
      </c>
      <c r="BH397" s="241">
        <v>2</v>
      </c>
      <c r="BI397" s="241"/>
      <c r="BJ397" s="242"/>
      <c r="BK397" s="243" t="s">
        <v>3325</v>
      </c>
      <c r="BL397" s="243"/>
      <c r="BM397" s="243" t="s">
        <v>3325</v>
      </c>
      <c r="BN397" s="243" t="s">
        <v>3325</v>
      </c>
      <c r="BO397" s="243"/>
      <c r="BP397" s="243"/>
      <c r="BQ397" s="242"/>
      <c r="BR397" s="244" t="s">
        <v>3592</v>
      </c>
      <c r="BS397" s="243" t="s">
        <v>3325</v>
      </c>
      <c r="BT397" s="243" t="s">
        <v>3325</v>
      </c>
      <c r="BU397" s="243"/>
      <c r="BV397" s="243"/>
      <c r="BW397" s="243"/>
      <c r="BX397" s="243"/>
      <c r="BY397" s="243"/>
      <c r="BZ397" s="243" t="s">
        <v>3325</v>
      </c>
      <c r="CA397" s="243"/>
      <c r="CB397" s="243"/>
      <c r="CC397" s="243" t="s">
        <v>3325</v>
      </c>
      <c r="CD397" s="243"/>
      <c r="CE397" s="243"/>
      <c r="CF397" s="245"/>
      <c r="CG397" s="246"/>
      <c r="CH397" s="242"/>
      <c r="CI397" s="35"/>
      <c r="CJ397" s="35"/>
      <c r="CK397" s="35"/>
      <c r="CL397" s="35"/>
      <c r="CM397" s="35"/>
    </row>
    <row r="398" customFormat="1" customHeight="1" spans="1:91">
      <c r="A398" s="3">
        <f t="shared" si="78"/>
        <v>397</v>
      </c>
      <c r="B398" s="155" t="str">
        <f t="shared" si="79"/>
        <v>152625199309186014</v>
      </c>
      <c r="C398" s="230" t="s">
        <v>3311</v>
      </c>
      <c r="D398" s="230" t="s">
        <v>3392</v>
      </c>
      <c r="E398" s="230" t="s">
        <v>1254</v>
      </c>
      <c r="F398" s="230" t="s">
        <v>1413</v>
      </c>
      <c r="G398" s="198">
        <v>0</v>
      </c>
      <c r="H398" s="198">
        <v>0</v>
      </c>
      <c r="I398" s="198">
        <f t="shared" si="80"/>
        <v>0</v>
      </c>
      <c r="J398" s="4" t="s">
        <v>107</v>
      </c>
      <c r="K398" s="4" t="s">
        <v>4822</v>
      </c>
      <c r="L398" s="6"/>
      <c r="M398" s="4"/>
      <c r="N398" s="4"/>
      <c r="O398" s="4"/>
      <c r="P398" s="4"/>
      <c r="Q398" s="4"/>
      <c r="R398" s="231" t="s">
        <v>312</v>
      </c>
      <c r="S398" s="3"/>
      <c r="T398" s="3" t="s">
        <v>3314</v>
      </c>
      <c r="U398" s="232">
        <v>43976</v>
      </c>
      <c r="V398" s="233">
        <f ca="1" t="shared" si="81"/>
        <v>6.1</v>
      </c>
      <c r="W398" s="230" t="s">
        <v>3336</v>
      </c>
      <c r="X398" s="234" t="str">
        <f t="shared" si="82"/>
        <v>男</v>
      </c>
      <c r="Y398" s="3" t="s">
        <v>3316</v>
      </c>
      <c r="Z398" s="232" t="str">
        <f t="shared" si="83"/>
        <v>1993-09-18</v>
      </c>
      <c r="AA398" s="235" t="s">
        <v>4830</v>
      </c>
      <c r="AB398" s="3" t="s">
        <v>1414</v>
      </c>
      <c r="AC398" s="4" t="s">
        <v>4077</v>
      </c>
      <c r="AD398" s="247">
        <v>51222</v>
      </c>
      <c r="AE398" s="234">
        <f ca="1" t="shared" si="84"/>
        <v>33</v>
      </c>
      <c r="AF398" s="3" t="s">
        <v>3389</v>
      </c>
      <c r="AG398" s="3" t="s">
        <v>3480</v>
      </c>
      <c r="AH398" s="3">
        <v>177</v>
      </c>
      <c r="AI398" s="230" t="s">
        <v>3382</v>
      </c>
      <c r="AJ398" s="3" t="s">
        <v>3422</v>
      </c>
      <c r="AK398" s="230">
        <v>15548682366</v>
      </c>
      <c r="AL398" s="230">
        <v>13451374460</v>
      </c>
      <c r="AM398" s="236" t="s">
        <v>3518</v>
      </c>
      <c r="AN398" s="237">
        <v>41061</v>
      </c>
      <c r="AO398" s="236" t="s">
        <v>4831</v>
      </c>
      <c r="AP398" s="236" t="s">
        <v>253</v>
      </c>
      <c r="AQ398" s="238"/>
      <c r="AR398" s="238" t="s">
        <v>3588</v>
      </c>
      <c r="AS398" s="238"/>
      <c r="AT398" s="238"/>
      <c r="AU398" s="239"/>
      <c r="AV398" s="240">
        <v>43976</v>
      </c>
      <c r="AW398" s="240">
        <v>44036</v>
      </c>
      <c r="AX398" s="241" t="s">
        <v>3324</v>
      </c>
      <c r="AY398" s="241" t="s">
        <v>3311</v>
      </c>
      <c r="AZ398" s="232">
        <v>44378</v>
      </c>
      <c r="BA398" s="232">
        <v>45107</v>
      </c>
      <c r="BB398" s="241">
        <v>2</v>
      </c>
      <c r="BC398" s="241" t="s">
        <v>3325</v>
      </c>
      <c r="BD398" s="241" t="s">
        <v>3325</v>
      </c>
      <c r="BE398" s="241" t="s">
        <v>3325</v>
      </c>
      <c r="BF398" s="241" t="s">
        <v>3325</v>
      </c>
      <c r="BG398" s="241">
        <v>0</v>
      </c>
      <c r="BH398" s="241">
        <v>0</v>
      </c>
      <c r="BI398" s="241"/>
      <c r="BJ398" s="242"/>
      <c r="BK398" s="243" t="s">
        <v>3325</v>
      </c>
      <c r="BL398" s="243"/>
      <c r="BM398" s="243" t="s">
        <v>3325</v>
      </c>
      <c r="BN398" s="243" t="s">
        <v>3325</v>
      </c>
      <c r="BO398" s="243"/>
      <c r="BP398" s="243"/>
      <c r="BQ398" s="242"/>
      <c r="BR398" s="244" t="s">
        <v>3551</v>
      </c>
      <c r="BS398" s="243" t="s">
        <v>3325</v>
      </c>
      <c r="BT398" s="243" t="s">
        <v>3325</v>
      </c>
      <c r="BU398" s="243"/>
      <c r="BV398" s="243" t="s">
        <v>3325</v>
      </c>
      <c r="BW398" s="243" t="s">
        <v>3325</v>
      </c>
      <c r="BX398" s="243"/>
      <c r="BY398" s="243"/>
      <c r="BZ398" s="243"/>
      <c r="CA398" s="243"/>
      <c r="CB398" s="243"/>
      <c r="CC398" s="243" t="s">
        <v>3325</v>
      </c>
      <c r="CD398" s="243"/>
      <c r="CE398" s="243"/>
      <c r="CF398" s="245"/>
      <c r="CG398" s="246"/>
      <c r="CH398" s="242"/>
      <c r="CI398" s="35"/>
      <c r="CJ398" s="35"/>
      <c r="CK398" s="35"/>
      <c r="CL398" s="35"/>
      <c r="CM398" s="35"/>
    </row>
    <row r="399" customFormat="1" customHeight="1" spans="1:91">
      <c r="A399" s="3">
        <f t="shared" si="78"/>
        <v>398</v>
      </c>
      <c r="B399" s="155" t="str">
        <f t="shared" si="79"/>
        <v>152327197002051016</v>
      </c>
      <c r="C399" s="230" t="s">
        <v>3311</v>
      </c>
      <c r="D399" s="230" t="s">
        <v>3392</v>
      </c>
      <c r="E399" s="230" t="s">
        <v>1306</v>
      </c>
      <c r="F399" s="230" t="s">
        <v>1416</v>
      </c>
      <c r="G399" s="198">
        <v>0</v>
      </c>
      <c r="H399" s="198">
        <v>0</v>
      </c>
      <c r="I399" s="198">
        <f t="shared" si="80"/>
        <v>0</v>
      </c>
      <c r="J399" s="4" t="s">
        <v>107</v>
      </c>
      <c r="K399" s="4" t="s">
        <v>4832</v>
      </c>
      <c r="L399" s="6"/>
      <c r="M399" s="4"/>
      <c r="N399" s="4"/>
      <c r="O399" s="4"/>
      <c r="P399" s="4"/>
      <c r="Q399" s="4"/>
      <c r="R399" s="231" t="s">
        <v>312</v>
      </c>
      <c r="S399" s="3"/>
      <c r="T399" s="3" t="s">
        <v>3314</v>
      </c>
      <c r="U399" s="232">
        <v>41305</v>
      </c>
      <c r="V399" s="233">
        <f ca="1" t="shared" si="81"/>
        <v>13.4</v>
      </c>
      <c r="W399" s="230" t="s">
        <v>3336</v>
      </c>
      <c r="X399" s="234" t="str">
        <f t="shared" si="82"/>
        <v>男</v>
      </c>
      <c r="Y399" s="3" t="s">
        <v>3316</v>
      </c>
      <c r="Z399" s="232" t="str">
        <f t="shared" si="83"/>
        <v>1970-02-05</v>
      </c>
      <c r="AA399" s="235" t="s">
        <v>4833</v>
      </c>
      <c r="AB399" s="3" t="s">
        <v>1417</v>
      </c>
      <c r="AC399" s="4" t="s">
        <v>4834</v>
      </c>
      <c r="AD399" s="247">
        <v>46825</v>
      </c>
      <c r="AE399" s="234">
        <f ca="1" t="shared" si="84"/>
        <v>56</v>
      </c>
      <c r="AF399" s="3" t="s">
        <v>3389</v>
      </c>
      <c r="AG399" s="3" t="s">
        <v>3381</v>
      </c>
      <c r="AH399" s="3">
        <v>170</v>
      </c>
      <c r="AI399" s="230" t="s">
        <v>3382</v>
      </c>
      <c r="AJ399" s="3" t="s">
        <v>253</v>
      </c>
      <c r="AK399" s="230">
        <v>15661874523</v>
      </c>
      <c r="AL399" s="230">
        <v>17344435363</v>
      </c>
      <c r="AM399" s="236" t="s">
        <v>3488</v>
      </c>
      <c r="AN399" s="237">
        <v>44652</v>
      </c>
      <c r="AO399" s="236" t="s">
        <v>3496</v>
      </c>
      <c r="AP399" s="236" t="s">
        <v>3497</v>
      </c>
      <c r="AQ399" s="238"/>
      <c r="AR399" s="238"/>
      <c r="AS399" s="238"/>
      <c r="AT399" s="238"/>
      <c r="AU399" s="239"/>
      <c r="AV399" s="240">
        <v>41305</v>
      </c>
      <c r="AW399" s="240">
        <v>41364</v>
      </c>
      <c r="AX399" s="241" t="s">
        <v>3324</v>
      </c>
      <c r="AY399" s="241" t="s">
        <v>3311</v>
      </c>
      <c r="AZ399" s="232">
        <v>44743</v>
      </c>
      <c r="BA399" s="232">
        <v>45107</v>
      </c>
      <c r="BB399" s="241">
        <v>2</v>
      </c>
      <c r="BC399" s="241" t="s">
        <v>3325</v>
      </c>
      <c r="BD399" s="241" t="s">
        <v>3325</v>
      </c>
      <c r="BE399" s="241" t="s">
        <v>3325</v>
      </c>
      <c r="BF399" s="241" t="s">
        <v>3325</v>
      </c>
      <c r="BG399" s="241">
        <v>2</v>
      </c>
      <c r="BH399" s="241">
        <v>4</v>
      </c>
      <c r="BI399" s="241"/>
      <c r="BJ399" s="242"/>
      <c r="BK399" s="243" t="s">
        <v>3325</v>
      </c>
      <c r="BL399" s="243"/>
      <c r="BM399" s="243"/>
      <c r="BN399" s="243"/>
      <c r="BO399" s="243"/>
      <c r="BP399" s="243"/>
      <c r="BQ399" s="242"/>
      <c r="BR399" s="244" t="s">
        <v>3460</v>
      </c>
      <c r="BS399" s="243" t="s">
        <v>3325</v>
      </c>
      <c r="BT399" s="243" t="s">
        <v>3325</v>
      </c>
      <c r="BU399" s="243"/>
      <c r="BV399" s="243"/>
      <c r="BW399" s="243"/>
      <c r="BX399" s="243"/>
      <c r="BY399" s="243"/>
      <c r="BZ399" s="243" t="s">
        <v>3325</v>
      </c>
      <c r="CA399" s="243"/>
      <c r="CB399" s="243"/>
      <c r="CC399" s="243" t="s">
        <v>3325</v>
      </c>
      <c r="CD399" s="243"/>
      <c r="CE399" s="243"/>
      <c r="CF399" s="245"/>
      <c r="CG399" s="246"/>
      <c r="CH399" s="242"/>
      <c r="CI399" s="35"/>
      <c r="CJ399" s="35"/>
      <c r="CK399" s="35"/>
      <c r="CL399" s="35"/>
      <c r="CM399" s="35"/>
    </row>
    <row r="400" customFormat="1" customHeight="1" spans="1:91">
      <c r="A400" s="3">
        <f t="shared" si="78"/>
        <v>399</v>
      </c>
      <c r="B400" s="155" t="str">
        <f t="shared" si="79"/>
        <v>130229199012184825</v>
      </c>
      <c r="C400" s="230" t="s">
        <v>3311</v>
      </c>
      <c r="D400" s="230" t="s">
        <v>3392</v>
      </c>
      <c r="E400" s="230" t="s">
        <v>1297</v>
      </c>
      <c r="F400" s="230" t="s">
        <v>1419</v>
      </c>
      <c r="G400" s="198">
        <v>0</v>
      </c>
      <c r="H400" s="198">
        <v>0</v>
      </c>
      <c r="I400" s="198">
        <f t="shared" si="80"/>
        <v>0</v>
      </c>
      <c r="J400" s="4" t="s">
        <v>107</v>
      </c>
      <c r="K400" s="4" t="s">
        <v>4835</v>
      </c>
      <c r="L400" s="6"/>
      <c r="M400" s="4"/>
      <c r="N400" s="4"/>
      <c r="O400" s="4"/>
      <c r="P400" s="4"/>
      <c r="Q400" s="4"/>
      <c r="R400" s="231" t="s">
        <v>312</v>
      </c>
      <c r="S400" s="3"/>
      <c r="T400" s="3" t="s">
        <v>3314</v>
      </c>
      <c r="U400" s="232">
        <v>44028</v>
      </c>
      <c r="V400" s="233">
        <f ca="1" t="shared" si="81"/>
        <v>6</v>
      </c>
      <c r="W400" s="230" t="s">
        <v>3336</v>
      </c>
      <c r="X400" s="234" t="str">
        <f t="shared" si="82"/>
        <v>女</v>
      </c>
      <c r="Y400" s="3" t="s">
        <v>3316</v>
      </c>
      <c r="Z400" s="232" t="str">
        <f t="shared" si="83"/>
        <v>1990-12-18</v>
      </c>
      <c r="AA400" s="235" t="s">
        <v>4836</v>
      </c>
      <c r="AB400" s="3" t="s">
        <v>1420</v>
      </c>
      <c r="AC400" s="4" t="s">
        <v>4837</v>
      </c>
      <c r="AD400" s="247">
        <v>50984</v>
      </c>
      <c r="AE400" s="234">
        <f ca="1" t="shared" si="84"/>
        <v>36</v>
      </c>
      <c r="AF400" s="3" t="s">
        <v>3389</v>
      </c>
      <c r="AG400" s="3" t="s">
        <v>3381</v>
      </c>
      <c r="AH400" s="3">
        <v>165</v>
      </c>
      <c r="AI400" s="230" t="s">
        <v>3382</v>
      </c>
      <c r="AJ400" s="3" t="s">
        <v>253</v>
      </c>
      <c r="AK400" s="230">
        <v>15233327109</v>
      </c>
      <c r="AL400" s="230">
        <v>18830446858</v>
      </c>
      <c r="AM400" s="236" t="s">
        <v>3488</v>
      </c>
      <c r="AN400" s="237">
        <v>39630</v>
      </c>
      <c r="AO400" s="236" t="s">
        <v>4838</v>
      </c>
      <c r="AP400" s="236" t="s">
        <v>4839</v>
      </c>
      <c r="AQ400" s="238"/>
      <c r="AR400" s="238"/>
      <c r="AS400" s="238"/>
      <c r="AT400" s="238"/>
      <c r="AU400" s="239"/>
      <c r="AV400" s="240">
        <v>44028</v>
      </c>
      <c r="AW400" s="240" t="s">
        <v>3323</v>
      </c>
      <c r="AX400" s="241" t="s">
        <v>3324</v>
      </c>
      <c r="AY400" s="241" t="s">
        <v>3311</v>
      </c>
      <c r="AZ400" s="232">
        <v>44470</v>
      </c>
      <c r="BA400" s="232">
        <v>45199</v>
      </c>
      <c r="BB400" s="241">
        <v>2</v>
      </c>
      <c r="BC400" s="241" t="s">
        <v>3325</v>
      </c>
      <c r="BD400" s="241" t="s">
        <v>3325</v>
      </c>
      <c r="BE400" s="241" t="s">
        <v>3325</v>
      </c>
      <c r="BF400" s="241" t="s">
        <v>3325</v>
      </c>
      <c r="BG400" s="241">
        <v>1</v>
      </c>
      <c r="BH400" s="241">
        <v>2</v>
      </c>
      <c r="BI400" s="241" t="s">
        <v>4840</v>
      </c>
      <c r="BJ400" s="242"/>
      <c r="BK400" s="243" t="s">
        <v>3325</v>
      </c>
      <c r="BL400" s="243"/>
      <c r="BM400" s="243"/>
      <c r="BN400" s="243" t="s">
        <v>3325</v>
      </c>
      <c r="BO400" s="243"/>
      <c r="BP400" s="243"/>
      <c r="BQ400" s="242"/>
      <c r="BR400" s="244" t="s">
        <v>3551</v>
      </c>
      <c r="BS400" s="243" t="s">
        <v>3325</v>
      </c>
      <c r="BT400" s="243" t="s">
        <v>3325</v>
      </c>
      <c r="BU400" s="243"/>
      <c r="BV400" s="243" t="s">
        <v>3325</v>
      </c>
      <c r="BW400" s="243" t="s">
        <v>3325</v>
      </c>
      <c r="BX400" s="243" t="s">
        <v>3325</v>
      </c>
      <c r="BY400" s="243"/>
      <c r="BZ400" s="243"/>
      <c r="CA400" s="243"/>
      <c r="CB400" s="243" t="s">
        <v>3325</v>
      </c>
      <c r="CC400" s="243" t="s">
        <v>3325</v>
      </c>
      <c r="CD400" s="243"/>
      <c r="CE400" s="243"/>
      <c r="CF400" s="245" t="s">
        <v>3342</v>
      </c>
      <c r="CG400" s="246"/>
      <c r="CH400" s="242"/>
      <c r="CI400" s="35"/>
      <c r="CJ400" s="35"/>
      <c r="CK400" s="35"/>
      <c r="CL400" s="35"/>
      <c r="CM400" s="35"/>
    </row>
    <row r="401" customFormat="1" customHeight="1" spans="1:91">
      <c r="A401" s="3">
        <f t="shared" si="78"/>
        <v>400</v>
      </c>
      <c r="B401" s="155" t="str">
        <f t="shared" si="79"/>
        <v>37012419700531401X</v>
      </c>
      <c r="C401" s="230" t="s">
        <v>3311</v>
      </c>
      <c r="D401" s="230" t="s">
        <v>3392</v>
      </c>
      <c r="E401" s="230" t="s">
        <v>1186</v>
      </c>
      <c r="F401" s="230" t="s">
        <v>1422</v>
      </c>
      <c r="G401" s="198">
        <v>0</v>
      </c>
      <c r="H401" s="198">
        <v>0</v>
      </c>
      <c r="I401" s="198">
        <f t="shared" si="80"/>
        <v>0</v>
      </c>
      <c r="J401" s="4" t="s">
        <v>107</v>
      </c>
      <c r="K401" s="4" t="s">
        <v>4841</v>
      </c>
      <c r="L401" s="6"/>
      <c r="M401" s="4"/>
      <c r="N401" s="4"/>
      <c r="O401" s="4"/>
      <c r="P401" s="4"/>
      <c r="Q401" s="4"/>
      <c r="R401" s="231" t="s">
        <v>312</v>
      </c>
      <c r="S401" s="3"/>
      <c r="T401" s="3" t="s">
        <v>3314</v>
      </c>
      <c r="U401" s="232">
        <v>41302</v>
      </c>
      <c r="V401" s="233">
        <f ca="1" t="shared" si="81"/>
        <v>13.4</v>
      </c>
      <c r="W401" s="230" t="s">
        <v>3336</v>
      </c>
      <c r="X401" s="234" t="str">
        <f t="shared" si="82"/>
        <v>男</v>
      </c>
      <c r="Y401" s="3" t="s">
        <v>3316</v>
      </c>
      <c r="Z401" s="232" t="str">
        <f t="shared" si="83"/>
        <v>1970-05-31</v>
      </c>
      <c r="AA401" s="235" t="s">
        <v>4842</v>
      </c>
      <c r="AB401" s="3" t="s">
        <v>1423</v>
      </c>
      <c r="AC401" s="4" t="s">
        <v>4696</v>
      </c>
      <c r="AD401" s="247">
        <v>46104</v>
      </c>
      <c r="AE401" s="234">
        <f ca="1" t="shared" si="84"/>
        <v>56</v>
      </c>
      <c r="AF401" s="3" t="s">
        <v>3389</v>
      </c>
      <c r="AG401" s="3" t="s">
        <v>3381</v>
      </c>
      <c r="AH401" s="3">
        <v>160</v>
      </c>
      <c r="AI401" s="230" t="s">
        <v>253</v>
      </c>
      <c r="AJ401" s="3" t="s">
        <v>3422</v>
      </c>
      <c r="AK401" s="230">
        <v>13734832891</v>
      </c>
      <c r="AL401" s="230">
        <v>18753820136</v>
      </c>
      <c r="AM401" s="236" t="s">
        <v>3488</v>
      </c>
      <c r="AN401" s="237">
        <v>44621</v>
      </c>
      <c r="AO401" s="236" t="s">
        <v>3496</v>
      </c>
      <c r="AP401" s="236" t="s">
        <v>3497</v>
      </c>
      <c r="AQ401" s="238"/>
      <c r="AR401" s="238"/>
      <c r="AS401" s="238"/>
      <c r="AT401" s="238"/>
      <c r="AU401" s="239"/>
      <c r="AV401" s="240">
        <v>41302</v>
      </c>
      <c r="AW401" s="240">
        <v>41361</v>
      </c>
      <c r="AX401" s="241" t="s">
        <v>3324</v>
      </c>
      <c r="AY401" s="241" t="s">
        <v>3311</v>
      </c>
      <c r="AZ401" s="232">
        <v>44743</v>
      </c>
      <c r="BA401" s="232">
        <v>45107</v>
      </c>
      <c r="BB401" s="241">
        <v>2</v>
      </c>
      <c r="BC401" s="241" t="s">
        <v>3325</v>
      </c>
      <c r="BD401" s="241" t="s">
        <v>3325</v>
      </c>
      <c r="BE401" s="241" t="s">
        <v>3325</v>
      </c>
      <c r="BF401" s="241" t="s">
        <v>3325</v>
      </c>
      <c r="BG401" s="241">
        <v>2</v>
      </c>
      <c r="BH401" s="241">
        <v>4</v>
      </c>
      <c r="BI401" s="241"/>
      <c r="BJ401" s="242"/>
      <c r="BK401" s="243" t="s">
        <v>3325</v>
      </c>
      <c r="BL401" s="243"/>
      <c r="BM401" s="243"/>
      <c r="BN401" s="243" t="s">
        <v>3325</v>
      </c>
      <c r="BO401" s="243"/>
      <c r="BP401" s="243"/>
      <c r="BQ401" s="242"/>
      <c r="BR401" s="244" t="s">
        <v>3460</v>
      </c>
      <c r="BS401" s="243" t="s">
        <v>3325</v>
      </c>
      <c r="BT401" s="243" t="s">
        <v>3325</v>
      </c>
      <c r="BU401" s="243"/>
      <c r="BV401" s="243"/>
      <c r="BW401" s="243"/>
      <c r="BX401" s="243"/>
      <c r="BY401" s="243"/>
      <c r="BZ401" s="243" t="s">
        <v>3325</v>
      </c>
      <c r="CA401" s="243"/>
      <c r="CB401" s="243"/>
      <c r="CC401" s="243" t="s">
        <v>3325</v>
      </c>
      <c r="CD401" s="243"/>
      <c r="CE401" s="243"/>
      <c r="CF401" s="245"/>
      <c r="CG401" s="246"/>
      <c r="CH401" s="242"/>
      <c r="CI401" s="35"/>
      <c r="CJ401" s="35"/>
      <c r="CK401" s="35"/>
      <c r="CL401" s="35"/>
      <c r="CM401" s="35"/>
    </row>
    <row r="402" customFormat="1" customHeight="1" spans="1:91">
      <c r="A402" s="3">
        <f t="shared" si="78"/>
        <v>401</v>
      </c>
      <c r="B402" s="155" t="str">
        <f t="shared" si="79"/>
        <v>612524197212290974</v>
      </c>
      <c r="C402" s="230" t="s">
        <v>3311</v>
      </c>
      <c r="D402" s="230" t="s">
        <v>3392</v>
      </c>
      <c r="E402" s="230" t="s">
        <v>1317</v>
      </c>
      <c r="F402" s="230" t="s">
        <v>1425</v>
      </c>
      <c r="G402" s="198">
        <v>0</v>
      </c>
      <c r="H402" s="198">
        <v>0</v>
      </c>
      <c r="I402" s="198">
        <f t="shared" si="80"/>
        <v>0</v>
      </c>
      <c r="J402" s="4" t="s">
        <v>107</v>
      </c>
      <c r="K402" s="4" t="s">
        <v>4841</v>
      </c>
      <c r="L402" s="6"/>
      <c r="M402" s="4"/>
      <c r="N402" s="4"/>
      <c r="O402" s="4"/>
      <c r="P402" s="4"/>
      <c r="Q402" s="4"/>
      <c r="R402" s="231" t="s">
        <v>312</v>
      </c>
      <c r="S402" s="3"/>
      <c r="T402" s="3" t="s">
        <v>3314</v>
      </c>
      <c r="U402" s="232">
        <v>41302</v>
      </c>
      <c r="V402" s="233">
        <f ca="1" t="shared" si="81"/>
        <v>13.4</v>
      </c>
      <c r="W402" s="230" t="s">
        <v>3336</v>
      </c>
      <c r="X402" s="234" t="str">
        <f t="shared" si="82"/>
        <v>男</v>
      </c>
      <c r="Y402" s="3" t="s">
        <v>3316</v>
      </c>
      <c r="Z402" s="232" t="str">
        <f t="shared" si="83"/>
        <v>1972-12-29</v>
      </c>
      <c r="AA402" s="235" t="s">
        <v>4843</v>
      </c>
      <c r="AB402" s="3" t="s">
        <v>1426</v>
      </c>
      <c r="AC402" s="4" t="s">
        <v>4844</v>
      </c>
      <c r="AD402" s="247">
        <v>47137</v>
      </c>
      <c r="AE402" s="234">
        <f ca="1" t="shared" si="84"/>
        <v>54</v>
      </c>
      <c r="AF402" s="3" t="s">
        <v>3389</v>
      </c>
      <c r="AG402" s="3" t="s">
        <v>3381</v>
      </c>
      <c r="AH402" s="3">
        <v>175</v>
      </c>
      <c r="AI402" s="230" t="s">
        <v>253</v>
      </c>
      <c r="AJ402" s="3" t="s">
        <v>253</v>
      </c>
      <c r="AK402" s="230">
        <v>13474774593</v>
      </c>
      <c r="AL402" s="230">
        <v>13488304926</v>
      </c>
      <c r="AM402" s="236" t="s">
        <v>3518</v>
      </c>
      <c r="AN402" s="237">
        <v>33756</v>
      </c>
      <c r="AO402" s="236" t="s">
        <v>4845</v>
      </c>
      <c r="AP402" s="236" t="s">
        <v>253</v>
      </c>
      <c r="AQ402" s="238"/>
      <c r="AR402" s="238"/>
      <c r="AS402" s="238"/>
      <c r="AT402" s="238"/>
      <c r="AU402" s="239"/>
      <c r="AV402" s="240">
        <v>41302</v>
      </c>
      <c r="AW402" s="240">
        <v>41361</v>
      </c>
      <c r="AX402" s="241" t="s">
        <v>3324</v>
      </c>
      <c r="AY402" s="241" t="s">
        <v>3311</v>
      </c>
      <c r="AZ402" s="232">
        <v>44743</v>
      </c>
      <c r="BA402" s="232">
        <v>45107</v>
      </c>
      <c r="BB402" s="241">
        <v>2</v>
      </c>
      <c r="BC402" s="241" t="s">
        <v>3325</v>
      </c>
      <c r="BD402" s="241" t="s">
        <v>3325</v>
      </c>
      <c r="BE402" s="241" t="s">
        <v>3325</v>
      </c>
      <c r="BF402" s="241" t="s">
        <v>3325</v>
      </c>
      <c r="BG402" s="241">
        <v>2</v>
      </c>
      <c r="BH402" s="241">
        <v>4</v>
      </c>
      <c r="BI402" s="241"/>
      <c r="BJ402" s="242"/>
      <c r="BK402" s="243" t="s">
        <v>3325</v>
      </c>
      <c r="BL402" s="243"/>
      <c r="BM402" s="243"/>
      <c r="BN402" s="243" t="s">
        <v>3325</v>
      </c>
      <c r="BO402" s="243"/>
      <c r="BP402" s="243"/>
      <c r="BQ402" s="242"/>
      <c r="BR402" s="244" t="s">
        <v>3460</v>
      </c>
      <c r="BS402" s="243" t="s">
        <v>3325</v>
      </c>
      <c r="BT402" s="243" t="s">
        <v>3325</v>
      </c>
      <c r="BU402" s="243"/>
      <c r="BV402" s="243"/>
      <c r="BW402" s="243"/>
      <c r="BX402" s="243"/>
      <c r="BY402" s="243"/>
      <c r="BZ402" s="243" t="s">
        <v>3325</v>
      </c>
      <c r="CA402" s="243"/>
      <c r="CB402" s="243"/>
      <c r="CC402" s="243" t="s">
        <v>3325</v>
      </c>
      <c r="CD402" s="243"/>
      <c r="CE402" s="243"/>
      <c r="CF402" s="245"/>
      <c r="CG402" s="246" t="s">
        <v>4846</v>
      </c>
      <c r="CH402" s="242"/>
      <c r="CI402" s="35"/>
      <c r="CJ402" s="35"/>
      <c r="CK402" s="35"/>
      <c r="CL402" s="35"/>
      <c r="CM402" s="35"/>
    </row>
    <row r="403" customFormat="1" customHeight="1" spans="1:91">
      <c r="A403" s="3">
        <f t="shared" si="78"/>
        <v>402</v>
      </c>
      <c r="B403" s="155" t="str">
        <f t="shared" si="79"/>
        <v>370124196802294010</v>
      </c>
      <c r="C403" s="230" t="s">
        <v>3311</v>
      </c>
      <c r="D403" s="230" t="s">
        <v>3392</v>
      </c>
      <c r="E403" s="230" t="s">
        <v>1180</v>
      </c>
      <c r="F403" s="230" t="s">
        <v>1428</v>
      </c>
      <c r="G403" s="198">
        <v>0</v>
      </c>
      <c r="H403" s="198">
        <v>0</v>
      </c>
      <c r="I403" s="198">
        <f t="shared" si="80"/>
        <v>0</v>
      </c>
      <c r="J403" s="4" t="s">
        <v>107</v>
      </c>
      <c r="K403" s="4" t="s">
        <v>4841</v>
      </c>
      <c r="L403" s="6"/>
      <c r="M403" s="4"/>
      <c r="N403" s="4"/>
      <c r="O403" s="4"/>
      <c r="P403" s="4"/>
      <c r="Q403" s="4"/>
      <c r="R403" s="231" t="s">
        <v>312</v>
      </c>
      <c r="S403" s="3"/>
      <c r="T403" s="3" t="s">
        <v>3314</v>
      </c>
      <c r="U403" s="232">
        <v>41327</v>
      </c>
      <c r="V403" s="233">
        <f ca="1" t="shared" si="81"/>
        <v>13.4</v>
      </c>
      <c r="W403" s="230" t="s">
        <v>3336</v>
      </c>
      <c r="X403" s="234" t="str">
        <f t="shared" si="82"/>
        <v>男</v>
      </c>
      <c r="Y403" s="3" t="s">
        <v>3316</v>
      </c>
      <c r="Z403" s="232" t="str">
        <f t="shared" si="83"/>
        <v>1968-02-29</v>
      </c>
      <c r="AA403" s="235" t="s">
        <v>4847</v>
      </c>
      <c r="AB403" s="3" t="s">
        <v>1429</v>
      </c>
      <c r="AC403" s="4" t="s">
        <v>4696</v>
      </c>
      <c r="AD403" s="247">
        <v>46103</v>
      </c>
      <c r="AE403" s="234">
        <f ca="1" t="shared" si="84"/>
        <v>58</v>
      </c>
      <c r="AF403" s="3" t="s">
        <v>3389</v>
      </c>
      <c r="AG403" s="3" t="s">
        <v>3381</v>
      </c>
      <c r="AH403" s="3">
        <v>162</v>
      </c>
      <c r="AI403" s="230" t="s">
        <v>253</v>
      </c>
      <c r="AJ403" s="3" t="s">
        <v>3438</v>
      </c>
      <c r="AK403" s="230">
        <v>13294774768</v>
      </c>
      <c r="AL403" s="230">
        <v>15725716099</v>
      </c>
      <c r="AM403" s="236" t="s">
        <v>3488</v>
      </c>
      <c r="AN403" s="237">
        <v>32325</v>
      </c>
      <c r="AO403" s="236" t="s">
        <v>4848</v>
      </c>
      <c r="AP403" s="236" t="s">
        <v>253</v>
      </c>
      <c r="AQ403" s="238"/>
      <c r="AR403" s="238"/>
      <c r="AS403" s="238"/>
      <c r="AT403" s="238"/>
      <c r="AU403" s="239"/>
      <c r="AV403" s="240">
        <v>41293</v>
      </c>
      <c r="AW403" s="240">
        <v>41352</v>
      </c>
      <c r="AX403" s="241" t="s">
        <v>3324</v>
      </c>
      <c r="AY403" s="241" t="s">
        <v>3311</v>
      </c>
      <c r="AZ403" s="232">
        <v>44985</v>
      </c>
      <c r="BA403" s="232">
        <v>45349</v>
      </c>
      <c r="BB403" s="241">
        <v>2</v>
      </c>
      <c r="BC403" s="241" t="s">
        <v>3325</v>
      </c>
      <c r="BD403" s="241" t="s">
        <v>3325</v>
      </c>
      <c r="BE403" s="241" t="s">
        <v>3325</v>
      </c>
      <c r="BF403" s="241" t="s">
        <v>3325</v>
      </c>
      <c r="BG403" s="241">
        <v>2</v>
      </c>
      <c r="BH403" s="241">
        <v>4</v>
      </c>
      <c r="BI403" s="241"/>
      <c r="BJ403" s="242"/>
      <c r="BK403" s="243" t="s">
        <v>3325</v>
      </c>
      <c r="BL403" s="243"/>
      <c r="BM403" s="243"/>
      <c r="BN403" s="243" t="s">
        <v>3325</v>
      </c>
      <c r="BO403" s="243"/>
      <c r="BP403" s="243"/>
      <c r="BQ403" s="242"/>
      <c r="BR403" s="244" t="s">
        <v>3406</v>
      </c>
      <c r="BS403" s="243" t="s">
        <v>3325</v>
      </c>
      <c r="BT403" s="243" t="s">
        <v>3325</v>
      </c>
      <c r="BU403" s="243"/>
      <c r="BV403" s="243"/>
      <c r="BW403" s="243"/>
      <c r="BX403" s="243"/>
      <c r="BY403" s="243"/>
      <c r="BZ403" s="243" t="s">
        <v>3325</v>
      </c>
      <c r="CA403" s="243"/>
      <c r="CB403" s="243"/>
      <c r="CC403" s="243" t="s">
        <v>3325</v>
      </c>
      <c r="CD403" s="243"/>
      <c r="CE403" s="243"/>
      <c r="CF403" s="245"/>
      <c r="CG403" s="246" t="s">
        <v>3636</v>
      </c>
      <c r="CH403" s="242"/>
      <c r="CI403" s="35"/>
      <c r="CJ403" s="35"/>
      <c r="CK403" s="35"/>
      <c r="CL403" s="35"/>
      <c r="CM403" s="35"/>
    </row>
    <row r="404" customFormat="1" customHeight="1" spans="1:91">
      <c r="A404" s="3">
        <f t="shared" si="78"/>
        <v>403</v>
      </c>
      <c r="B404" s="155" t="str">
        <f t="shared" si="79"/>
        <v>15042919711107001X</v>
      </c>
      <c r="C404" s="230" t="s">
        <v>3311</v>
      </c>
      <c r="D404" s="230" t="s">
        <v>3392</v>
      </c>
      <c r="E404" s="230" t="s">
        <v>1244</v>
      </c>
      <c r="F404" s="230" t="s">
        <v>1431</v>
      </c>
      <c r="G404" s="198">
        <v>0</v>
      </c>
      <c r="H404" s="198">
        <v>0</v>
      </c>
      <c r="I404" s="198">
        <f t="shared" si="80"/>
        <v>0</v>
      </c>
      <c r="J404" s="4" t="s">
        <v>107</v>
      </c>
      <c r="K404" s="4" t="s">
        <v>4841</v>
      </c>
      <c r="L404" s="6"/>
      <c r="M404" s="4"/>
      <c r="N404" s="4"/>
      <c r="O404" s="4"/>
      <c r="P404" s="4"/>
      <c r="Q404" s="4"/>
      <c r="R404" s="231" t="s">
        <v>312</v>
      </c>
      <c r="S404" s="3"/>
      <c r="T404" s="3" t="s">
        <v>3314</v>
      </c>
      <c r="U404" s="232">
        <v>42555</v>
      </c>
      <c r="V404" s="233">
        <f ca="1" t="shared" si="81"/>
        <v>10</v>
      </c>
      <c r="W404" s="230" t="s">
        <v>3336</v>
      </c>
      <c r="X404" s="234" t="str">
        <f t="shared" si="82"/>
        <v>男</v>
      </c>
      <c r="Y404" s="3" t="s">
        <v>3316</v>
      </c>
      <c r="Z404" s="232" t="str">
        <f t="shared" si="83"/>
        <v>1971-11-07</v>
      </c>
      <c r="AA404" s="235" t="s">
        <v>4849</v>
      </c>
      <c r="AB404" s="3" t="s">
        <v>1432</v>
      </c>
      <c r="AC404" s="4" t="s">
        <v>3539</v>
      </c>
      <c r="AD404" s="247">
        <v>46886</v>
      </c>
      <c r="AE404" s="234">
        <f ca="1" t="shared" si="84"/>
        <v>55</v>
      </c>
      <c r="AF404" s="3" t="s">
        <v>3389</v>
      </c>
      <c r="AG404" s="3" t="s">
        <v>3381</v>
      </c>
      <c r="AH404" s="3">
        <v>167</v>
      </c>
      <c r="AI404" s="230" t="s">
        <v>3382</v>
      </c>
      <c r="AJ404" s="3" t="s">
        <v>253</v>
      </c>
      <c r="AK404" s="230">
        <v>15149662097</v>
      </c>
      <c r="AL404" s="230">
        <v>15149069706</v>
      </c>
      <c r="AM404" s="236" t="s">
        <v>3518</v>
      </c>
      <c r="AN404" s="237">
        <v>33420</v>
      </c>
      <c r="AO404" s="236" t="s">
        <v>4850</v>
      </c>
      <c r="AP404" s="236" t="s">
        <v>253</v>
      </c>
      <c r="AQ404" s="238"/>
      <c r="AR404" s="238"/>
      <c r="AS404" s="238"/>
      <c r="AT404" s="238"/>
      <c r="AU404" s="239"/>
      <c r="AV404" s="240">
        <v>42555</v>
      </c>
      <c r="AW404" s="240">
        <v>42616</v>
      </c>
      <c r="AX404" s="241" t="s">
        <v>3324</v>
      </c>
      <c r="AY404" s="241" t="s">
        <v>3311</v>
      </c>
      <c r="AZ404" s="232">
        <v>44470</v>
      </c>
      <c r="BA404" s="232">
        <v>45199</v>
      </c>
      <c r="BB404" s="241">
        <v>2</v>
      </c>
      <c r="BC404" s="241" t="s">
        <v>3325</v>
      </c>
      <c r="BD404" s="241" t="s">
        <v>3325</v>
      </c>
      <c r="BE404" s="241" t="s">
        <v>3325</v>
      </c>
      <c r="BF404" s="241" t="s">
        <v>3325</v>
      </c>
      <c r="BG404" s="241">
        <v>1</v>
      </c>
      <c r="BH404" s="241">
        <v>2</v>
      </c>
      <c r="BI404" s="241"/>
      <c r="BJ404" s="242"/>
      <c r="BK404" s="243" t="s">
        <v>3325</v>
      </c>
      <c r="BL404" s="243"/>
      <c r="BM404" s="243"/>
      <c r="BN404" s="243" t="s">
        <v>3325</v>
      </c>
      <c r="BO404" s="243"/>
      <c r="BP404" s="243"/>
      <c r="BQ404" s="242"/>
      <c r="BR404" s="244" t="s">
        <v>3592</v>
      </c>
      <c r="BS404" s="243" t="s">
        <v>3325</v>
      </c>
      <c r="BT404" s="243" t="s">
        <v>3325</v>
      </c>
      <c r="BU404" s="243"/>
      <c r="BV404" s="243"/>
      <c r="BW404" s="243"/>
      <c r="BX404" s="243"/>
      <c r="BY404" s="243"/>
      <c r="BZ404" s="243"/>
      <c r="CA404" s="243"/>
      <c r="CB404" s="243"/>
      <c r="CC404" s="243" t="s">
        <v>3325</v>
      </c>
      <c r="CD404" s="243"/>
      <c r="CE404" s="243"/>
      <c r="CF404" s="245"/>
      <c r="CG404" s="246"/>
      <c r="CH404" s="242"/>
      <c r="CI404" s="35"/>
      <c r="CJ404" s="35"/>
      <c r="CK404" s="35"/>
      <c r="CL404" s="35"/>
      <c r="CM404" s="35"/>
    </row>
    <row r="405" customFormat="1" customHeight="1" spans="1:91">
      <c r="A405" s="3">
        <f t="shared" si="78"/>
        <v>404</v>
      </c>
      <c r="B405" s="155" t="str">
        <f t="shared" si="79"/>
        <v>210402197206020935</v>
      </c>
      <c r="C405" s="230" t="s">
        <v>3311</v>
      </c>
      <c r="D405" s="230" t="s">
        <v>3392</v>
      </c>
      <c r="E405" s="230" t="s">
        <v>1211</v>
      </c>
      <c r="F405" s="230" t="s">
        <v>1436</v>
      </c>
      <c r="G405" s="198">
        <v>0</v>
      </c>
      <c r="H405" s="198">
        <v>0</v>
      </c>
      <c r="I405" s="198">
        <f t="shared" si="80"/>
        <v>0</v>
      </c>
      <c r="J405" s="4" t="s">
        <v>107</v>
      </c>
      <c r="K405" s="4" t="s">
        <v>4031</v>
      </c>
      <c r="L405" s="6"/>
      <c r="M405" s="4"/>
      <c r="N405" s="4"/>
      <c r="O405" s="4"/>
      <c r="P405" s="4"/>
      <c r="Q405" s="4"/>
      <c r="R405" s="231" t="s">
        <v>312</v>
      </c>
      <c r="S405" s="3"/>
      <c r="T405" s="3" t="s">
        <v>3314</v>
      </c>
      <c r="U405" s="232">
        <v>41039</v>
      </c>
      <c r="V405" s="233">
        <f ca="1" t="shared" si="81"/>
        <v>14.2</v>
      </c>
      <c r="W405" s="230" t="s">
        <v>3336</v>
      </c>
      <c r="X405" s="234" t="str">
        <f t="shared" si="82"/>
        <v>男</v>
      </c>
      <c r="Y405" s="3" t="s">
        <v>3358</v>
      </c>
      <c r="Z405" s="232" t="str">
        <f t="shared" si="83"/>
        <v>1972-06-02</v>
      </c>
      <c r="AA405" s="235" t="s">
        <v>4851</v>
      </c>
      <c r="AB405" s="3" t="s">
        <v>1437</v>
      </c>
      <c r="AC405" s="4" t="s">
        <v>4852</v>
      </c>
      <c r="AD405" s="247">
        <v>46090</v>
      </c>
      <c r="AE405" s="234">
        <f ca="1" t="shared" si="84"/>
        <v>54</v>
      </c>
      <c r="AF405" s="3" t="s">
        <v>3389</v>
      </c>
      <c r="AG405" s="3" t="s">
        <v>3480</v>
      </c>
      <c r="AH405" s="3">
        <v>170</v>
      </c>
      <c r="AI405" s="230" t="s">
        <v>253</v>
      </c>
      <c r="AJ405" s="3" t="s">
        <v>3383</v>
      </c>
      <c r="AK405" s="230">
        <v>15248496033</v>
      </c>
      <c r="AL405" s="230">
        <v>18248170663</v>
      </c>
      <c r="AM405" s="236" t="s">
        <v>3488</v>
      </c>
      <c r="AN405" s="237">
        <v>33786</v>
      </c>
      <c r="AO405" s="236" t="s">
        <v>4853</v>
      </c>
      <c r="AP405" s="236" t="s">
        <v>4854</v>
      </c>
      <c r="AQ405" s="238"/>
      <c r="AR405" s="238"/>
      <c r="AS405" s="238"/>
      <c r="AT405" s="238"/>
      <c r="AU405" s="239"/>
      <c r="AV405" s="240">
        <v>41039</v>
      </c>
      <c r="AW405" s="240">
        <v>41100</v>
      </c>
      <c r="AX405" s="241" t="s">
        <v>3324</v>
      </c>
      <c r="AY405" s="241" t="s">
        <v>3311</v>
      </c>
      <c r="AZ405" s="232">
        <v>44470</v>
      </c>
      <c r="BA405" s="232">
        <v>45199</v>
      </c>
      <c r="BB405" s="241">
        <v>2</v>
      </c>
      <c r="BC405" s="241" t="s">
        <v>3325</v>
      </c>
      <c r="BD405" s="241" t="s">
        <v>3325</v>
      </c>
      <c r="BE405" s="241" t="s">
        <v>3325</v>
      </c>
      <c r="BF405" s="241" t="s">
        <v>3325</v>
      </c>
      <c r="BG405" s="241">
        <v>3</v>
      </c>
      <c r="BH405" s="241">
        <v>5</v>
      </c>
      <c r="BI405" s="241"/>
      <c r="BJ405" s="242"/>
      <c r="BK405" s="243" t="s">
        <v>3325</v>
      </c>
      <c r="BL405" s="243"/>
      <c r="BM405" s="243"/>
      <c r="BN405" s="243" t="s">
        <v>3325</v>
      </c>
      <c r="BO405" s="243"/>
      <c r="BP405" s="243"/>
      <c r="BQ405" s="242"/>
      <c r="BR405" s="244" t="s">
        <v>3460</v>
      </c>
      <c r="BS405" s="243" t="s">
        <v>3325</v>
      </c>
      <c r="BT405" s="243" t="s">
        <v>3325</v>
      </c>
      <c r="BU405" s="243"/>
      <c r="BV405" s="243"/>
      <c r="BW405" s="243"/>
      <c r="BX405" s="243"/>
      <c r="BY405" s="243"/>
      <c r="BZ405" s="243"/>
      <c r="CA405" s="243"/>
      <c r="CB405" s="243" t="s">
        <v>3325</v>
      </c>
      <c r="CC405" s="243" t="s">
        <v>3325</v>
      </c>
      <c r="CD405" s="243"/>
      <c r="CE405" s="243" t="s">
        <v>3325</v>
      </c>
      <c r="CF405" s="245"/>
      <c r="CG405" s="246"/>
      <c r="CH405" s="242"/>
      <c r="CI405" s="35"/>
      <c r="CJ405" s="35"/>
      <c r="CK405" s="35"/>
      <c r="CL405" s="35"/>
      <c r="CM405" s="35"/>
    </row>
    <row r="406" customFormat="1" customHeight="1" spans="1:91">
      <c r="A406" s="3">
        <f t="shared" si="78"/>
        <v>405</v>
      </c>
      <c r="B406" s="155" t="str">
        <f t="shared" si="79"/>
        <v>610115198202023519</v>
      </c>
      <c r="C406" s="230" t="s">
        <v>3311</v>
      </c>
      <c r="D406" s="230" t="s">
        <v>3392</v>
      </c>
      <c r="E406" s="230" t="s">
        <v>2218</v>
      </c>
      <c r="F406" s="230" t="s">
        <v>1439</v>
      </c>
      <c r="G406" s="198">
        <v>0</v>
      </c>
      <c r="H406" s="198"/>
      <c r="I406" s="198">
        <f t="shared" si="80"/>
        <v>0</v>
      </c>
      <c r="J406" s="4" t="s">
        <v>107</v>
      </c>
      <c r="K406" s="4" t="s">
        <v>4031</v>
      </c>
      <c r="L406" s="6"/>
      <c r="M406" s="4"/>
      <c r="N406" s="4"/>
      <c r="O406" s="4"/>
      <c r="P406" s="4"/>
      <c r="Q406" s="4"/>
      <c r="R406" s="231" t="s">
        <v>312</v>
      </c>
      <c r="S406" s="3"/>
      <c r="T406" s="3" t="s">
        <v>3314</v>
      </c>
      <c r="U406" s="232">
        <v>41044</v>
      </c>
      <c r="V406" s="233">
        <f ca="1" t="shared" si="81"/>
        <v>14.1</v>
      </c>
      <c r="W406" s="230" t="s">
        <v>3336</v>
      </c>
      <c r="X406" s="234" t="str">
        <f t="shared" si="82"/>
        <v>男</v>
      </c>
      <c r="Y406" s="3" t="s">
        <v>3316</v>
      </c>
      <c r="Z406" s="232" t="str">
        <f t="shared" si="83"/>
        <v>1982-02-02</v>
      </c>
      <c r="AA406" s="235" t="s">
        <v>4855</v>
      </c>
      <c r="AB406" s="3" t="s">
        <v>1440</v>
      </c>
      <c r="AC406" s="4" t="s">
        <v>4856</v>
      </c>
      <c r="AD406" s="232">
        <v>49858</v>
      </c>
      <c r="AE406" s="234">
        <f ca="1" t="shared" si="84"/>
        <v>44</v>
      </c>
      <c r="AF406" s="3" t="s">
        <v>3389</v>
      </c>
      <c r="AG406" s="3" t="s">
        <v>3908</v>
      </c>
      <c r="AH406" s="3">
        <v>165</v>
      </c>
      <c r="AI406" s="230" t="s">
        <v>3382</v>
      </c>
      <c r="AJ406" s="3" t="s">
        <v>3422</v>
      </c>
      <c r="AK406" s="230">
        <v>18247738597</v>
      </c>
      <c r="AL406" s="230">
        <v>15049429453</v>
      </c>
      <c r="AM406" s="236" t="s">
        <v>3748</v>
      </c>
      <c r="AN406" s="237">
        <v>36312</v>
      </c>
      <c r="AO406" s="236" t="s">
        <v>4857</v>
      </c>
      <c r="AP406" s="236" t="s">
        <v>253</v>
      </c>
      <c r="AQ406" s="238"/>
      <c r="AR406" s="238"/>
      <c r="AS406" s="238"/>
      <c r="AT406" s="238"/>
      <c r="AU406" s="239"/>
      <c r="AV406" s="232">
        <f>U406</f>
        <v>41044</v>
      </c>
      <c r="AW406" s="240">
        <v>41105</v>
      </c>
      <c r="AX406" s="241" t="s">
        <v>3324</v>
      </c>
      <c r="AY406" s="241" t="s">
        <v>3311</v>
      </c>
      <c r="AZ406" s="232">
        <v>44470</v>
      </c>
      <c r="BA406" s="232">
        <v>45199</v>
      </c>
      <c r="BB406" s="241">
        <v>2</v>
      </c>
      <c r="BC406" s="241" t="s">
        <v>3325</v>
      </c>
      <c r="BD406" s="241" t="s">
        <v>3325</v>
      </c>
      <c r="BE406" s="241" t="s">
        <v>3325</v>
      </c>
      <c r="BF406" s="241" t="s">
        <v>3325</v>
      </c>
      <c r="BG406" s="241">
        <v>3</v>
      </c>
      <c r="BH406" s="241">
        <v>6</v>
      </c>
      <c r="BI406" s="241"/>
      <c r="BJ406" s="242"/>
      <c r="BK406" s="243"/>
      <c r="BL406" s="243"/>
      <c r="BM406" s="243"/>
      <c r="BN406" s="243"/>
      <c r="BO406" s="243"/>
      <c r="BP406" s="243"/>
      <c r="BQ406" s="242"/>
      <c r="BR406" s="244" t="s">
        <v>3460</v>
      </c>
      <c r="BS406" s="243" t="s">
        <v>3325</v>
      </c>
      <c r="BT406" s="243" t="s">
        <v>3325</v>
      </c>
      <c r="BU406" s="243"/>
      <c r="BV406" s="243"/>
      <c r="BW406" s="243"/>
      <c r="BX406" s="243"/>
      <c r="BY406" s="243"/>
      <c r="BZ406" s="243"/>
      <c r="CA406" s="243"/>
      <c r="CB406" s="243"/>
      <c r="CC406" s="243" t="s">
        <v>3325</v>
      </c>
      <c r="CD406" s="243"/>
      <c r="CE406" s="243"/>
      <c r="CF406" s="245"/>
      <c r="CG406" s="246"/>
      <c r="CH406" s="242"/>
      <c r="CI406" s="35"/>
      <c r="CJ406" s="35"/>
      <c r="CK406" s="35"/>
      <c r="CL406" s="35"/>
      <c r="CM406" s="35"/>
    </row>
    <row r="407" customFormat="1" customHeight="1" spans="1:91">
      <c r="A407" s="3">
        <f t="shared" si="78"/>
        <v>406</v>
      </c>
      <c r="B407" s="155" t="str">
        <f t="shared" si="79"/>
        <v>320621196704271439</v>
      </c>
      <c r="C407" s="230" t="s">
        <v>3311</v>
      </c>
      <c r="D407" s="230" t="s">
        <v>3392</v>
      </c>
      <c r="E407" s="230" t="s">
        <v>1165</v>
      </c>
      <c r="F407" s="230" t="s">
        <v>1442</v>
      </c>
      <c r="G407" s="198">
        <v>0</v>
      </c>
      <c r="H407" s="198">
        <v>0</v>
      </c>
      <c r="I407" s="198">
        <f t="shared" si="80"/>
        <v>0</v>
      </c>
      <c r="J407" s="4" t="s">
        <v>107</v>
      </c>
      <c r="K407" s="4" t="s">
        <v>4031</v>
      </c>
      <c r="L407" s="6"/>
      <c r="M407" s="4"/>
      <c r="N407" s="4"/>
      <c r="O407" s="4"/>
      <c r="P407" s="4"/>
      <c r="Q407" s="4"/>
      <c r="R407" s="231" t="s">
        <v>312</v>
      </c>
      <c r="S407" s="3"/>
      <c r="T407" s="3" t="s">
        <v>3314</v>
      </c>
      <c r="U407" s="232">
        <v>41327</v>
      </c>
      <c r="V407" s="233">
        <f ca="1" t="shared" si="81"/>
        <v>13.4</v>
      </c>
      <c r="W407" s="230" t="s">
        <v>3336</v>
      </c>
      <c r="X407" s="234" t="str">
        <f t="shared" si="82"/>
        <v>男</v>
      </c>
      <c r="Y407" s="3" t="s">
        <v>3316</v>
      </c>
      <c r="Z407" s="232" t="str">
        <f t="shared" si="83"/>
        <v>1967-04-27</v>
      </c>
      <c r="AA407" s="235" t="s">
        <v>4858</v>
      </c>
      <c r="AB407" s="3" t="s">
        <v>1443</v>
      </c>
      <c r="AC407" s="4" t="s">
        <v>4859</v>
      </c>
      <c r="AD407" s="247">
        <v>46156</v>
      </c>
      <c r="AE407" s="234">
        <f ca="1" t="shared" si="84"/>
        <v>59</v>
      </c>
      <c r="AF407" s="3" t="s">
        <v>3389</v>
      </c>
      <c r="AG407" s="3" t="s">
        <v>3381</v>
      </c>
      <c r="AH407" s="3">
        <v>175</v>
      </c>
      <c r="AI407" s="230" t="s">
        <v>253</v>
      </c>
      <c r="AJ407" s="3" t="s">
        <v>3397</v>
      </c>
      <c r="AK407" s="230">
        <v>15598681523</v>
      </c>
      <c r="AL407" s="230">
        <v>17551317929</v>
      </c>
      <c r="AM407" s="236" t="s">
        <v>3518</v>
      </c>
      <c r="AN407" s="237">
        <v>31594</v>
      </c>
      <c r="AO407" s="236" t="s">
        <v>4860</v>
      </c>
      <c r="AP407" s="236" t="s">
        <v>253</v>
      </c>
      <c r="AQ407" s="238"/>
      <c r="AR407" s="238"/>
      <c r="AS407" s="238"/>
      <c r="AT407" s="238"/>
      <c r="AU407" s="239"/>
      <c r="AV407" s="240">
        <v>41327</v>
      </c>
      <c r="AW407" s="240">
        <v>41386</v>
      </c>
      <c r="AX407" s="241" t="s">
        <v>3324</v>
      </c>
      <c r="AY407" s="241" t="s">
        <v>3311</v>
      </c>
      <c r="AZ407" s="232">
        <v>44743</v>
      </c>
      <c r="BA407" s="232">
        <v>45107</v>
      </c>
      <c r="BB407" s="241">
        <v>2</v>
      </c>
      <c r="BC407" s="241" t="s">
        <v>3325</v>
      </c>
      <c r="BD407" s="241" t="s">
        <v>3325</v>
      </c>
      <c r="BE407" s="241" t="s">
        <v>3325</v>
      </c>
      <c r="BF407" s="241" t="s">
        <v>3325</v>
      </c>
      <c r="BG407" s="241">
        <v>2</v>
      </c>
      <c r="BH407" s="241">
        <v>4</v>
      </c>
      <c r="BI407" s="241"/>
      <c r="BJ407" s="242"/>
      <c r="BK407" s="243" t="s">
        <v>3325</v>
      </c>
      <c r="BL407" s="243"/>
      <c r="BM407" s="243"/>
      <c r="BN407" s="243" t="s">
        <v>3325</v>
      </c>
      <c r="BO407" s="243"/>
      <c r="BP407" s="243"/>
      <c r="BQ407" s="242"/>
      <c r="BR407" s="244" t="s">
        <v>3406</v>
      </c>
      <c r="BS407" s="243" t="s">
        <v>3325</v>
      </c>
      <c r="BT407" s="243" t="s">
        <v>3325</v>
      </c>
      <c r="BU407" s="243"/>
      <c r="BV407" s="243"/>
      <c r="BW407" s="243"/>
      <c r="BX407" s="243"/>
      <c r="BY407" s="243"/>
      <c r="BZ407" s="243" t="s">
        <v>3325</v>
      </c>
      <c r="CA407" s="243"/>
      <c r="CB407" s="243"/>
      <c r="CC407" s="243" t="s">
        <v>3325</v>
      </c>
      <c r="CD407" s="243"/>
      <c r="CE407" s="243"/>
      <c r="CF407" s="245" t="s">
        <v>3498</v>
      </c>
      <c r="CG407" s="246" t="s">
        <v>3622</v>
      </c>
      <c r="CH407" s="242"/>
      <c r="CI407" s="35"/>
      <c r="CJ407" s="35"/>
      <c r="CK407" s="35"/>
      <c r="CL407" s="35"/>
      <c r="CM407" s="35"/>
    </row>
    <row r="408" customFormat="1" customHeight="1" spans="1:91">
      <c r="A408" s="3">
        <f t="shared" si="78"/>
        <v>407</v>
      </c>
      <c r="B408" s="155" t="str">
        <f t="shared" si="79"/>
        <v>152723198703281050</v>
      </c>
      <c r="C408" s="230" t="s">
        <v>3311</v>
      </c>
      <c r="D408" s="230" t="s">
        <v>3392</v>
      </c>
      <c r="E408" s="230" t="s">
        <v>1195</v>
      </c>
      <c r="F408" s="230" t="s">
        <v>1445</v>
      </c>
      <c r="G408" s="198">
        <v>0</v>
      </c>
      <c r="H408" s="198">
        <v>0</v>
      </c>
      <c r="I408" s="198">
        <f t="shared" si="80"/>
        <v>0</v>
      </c>
      <c r="J408" s="4" t="s">
        <v>107</v>
      </c>
      <c r="K408" s="4" t="s">
        <v>4031</v>
      </c>
      <c r="L408" s="6"/>
      <c r="M408" s="4"/>
      <c r="N408" s="4"/>
      <c r="O408" s="4"/>
      <c r="P408" s="4"/>
      <c r="Q408" s="4"/>
      <c r="R408" s="231" t="s">
        <v>312</v>
      </c>
      <c r="S408" s="3"/>
      <c r="T408" s="3" t="s">
        <v>3314</v>
      </c>
      <c r="U408" s="232">
        <v>41346</v>
      </c>
      <c r="V408" s="233">
        <f ca="1" t="shared" si="81"/>
        <v>13.3</v>
      </c>
      <c r="W408" s="230" t="s">
        <v>3336</v>
      </c>
      <c r="X408" s="234" t="str">
        <f t="shared" si="82"/>
        <v>男</v>
      </c>
      <c r="Y408" s="3" t="s">
        <v>3316</v>
      </c>
      <c r="Z408" s="232" t="str">
        <f t="shared" si="83"/>
        <v>1987-03-28</v>
      </c>
      <c r="AA408" s="235" t="s">
        <v>4861</v>
      </c>
      <c r="AB408" s="3" t="s">
        <v>1446</v>
      </c>
      <c r="AC408" s="4" t="s">
        <v>3456</v>
      </c>
      <c r="AD408" s="247">
        <v>50592</v>
      </c>
      <c r="AE408" s="234">
        <f ca="1" t="shared" si="84"/>
        <v>39</v>
      </c>
      <c r="AF408" s="3" t="s">
        <v>3389</v>
      </c>
      <c r="AG408" s="3" t="s">
        <v>3381</v>
      </c>
      <c r="AH408" s="3">
        <v>170</v>
      </c>
      <c r="AI408" s="230" t="s">
        <v>253</v>
      </c>
      <c r="AJ408" s="3" t="s">
        <v>253</v>
      </c>
      <c r="AK408" s="230">
        <v>15134806928</v>
      </c>
      <c r="AL408" s="230">
        <v>18247768800</v>
      </c>
      <c r="AM408" s="236" t="s">
        <v>3488</v>
      </c>
      <c r="AN408" s="237">
        <v>44256</v>
      </c>
      <c r="AO408" s="236" t="s">
        <v>4862</v>
      </c>
      <c r="AP408" s="236" t="s">
        <v>3370</v>
      </c>
      <c r="AQ408" s="238"/>
      <c r="AR408" s="238"/>
      <c r="AS408" s="238"/>
      <c r="AT408" s="238"/>
      <c r="AU408" s="239"/>
      <c r="AV408" s="240">
        <v>41346</v>
      </c>
      <c r="AW408" s="240">
        <v>41407</v>
      </c>
      <c r="AX408" s="241" t="s">
        <v>3324</v>
      </c>
      <c r="AY408" s="241" t="s">
        <v>3311</v>
      </c>
      <c r="AZ408" s="232">
        <v>44652</v>
      </c>
      <c r="BA408" s="232">
        <v>45382</v>
      </c>
      <c r="BB408" s="241">
        <v>2</v>
      </c>
      <c r="BC408" s="241" t="s">
        <v>3325</v>
      </c>
      <c r="BD408" s="241" t="s">
        <v>3325</v>
      </c>
      <c r="BE408" s="241" t="s">
        <v>3325</v>
      </c>
      <c r="BF408" s="241" t="s">
        <v>3325</v>
      </c>
      <c r="BG408" s="241">
        <v>2</v>
      </c>
      <c r="BH408" s="241">
        <v>4</v>
      </c>
      <c r="BI408" s="241"/>
      <c r="BJ408" s="242"/>
      <c r="BK408" s="243" t="s">
        <v>3325</v>
      </c>
      <c r="BL408" s="243"/>
      <c r="BM408" s="243"/>
      <c r="BN408" s="243" t="s">
        <v>3325</v>
      </c>
      <c r="BO408" s="243"/>
      <c r="BP408" s="243"/>
      <c r="BQ408" s="242"/>
      <c r="BR408" s="244" t="s">
        <v>3406</v>
      </c>
      <c r="BS408" s="243" t="s">
        <v>3325</v>
      </c>
      <c r="BT408" s="243" t="s">
        <v>3325</v>
      </c>
      <c r="BU408" s="243"/>
      <c r="BV408" s="243"/>
      <c r="BW408" s="243"/>
      <c r="BX408" s="243"/>
      <c r="BY408" s="243"/>
      <c r="BZ408" s="243"/>
      <c r="CA408" s="243"/>
      <c r="CB408" s="243"/>
      <c r="CC408" s="243" t="s">
        <v>3325</v>
      </c>
      <c r="CD408" s="243"/>
      <c r="CE408" s="243"/>
      <c r="CF408" s="245"/>
      <c r="CG408" s="246"/>
      <c r="CH408" s="242"/>
      <c r="CI408" s="35"/>
      <c r="CJ408" s="35"/>
      <c r="CK408" s="35"/>
      <c r="CL408" s="35"/>
      <c r="CM408" s="35"/>
    </row>
    <row r="409" customFormat="1" customHeight="1" spans="1:91">
      <c r="A409" s="3">
        <f t="shared" si="78"/>
        <v>408</v>
      </c>
      <c r="B409" s="155" t="str">
        <f t="shared" si="79"/>
        <v>13022619660429307X</v>
      </c>
      <c r="C409" s="230" t="s">
        <v>3311</v>
      </c>
      <c r="D409" s="230" t="s">
        <v>3392</v>
      </c>
      <c r="E409" s="230" t="s">
        <v>1110</v>
      </c>
      <c r="F409" s="230" t="s">
        <v>1448</v>
      </c>
      <c r="G409" s="198">
        <v>0</v>
      </c>
      <c r="H409" s="198">
        <v>0</v>
      </c>
      <c r="I409" s="198">
        <f t="shared" si="80"/>
        <v>0</v>
      </c>
      <c r="J409" s="4" t="s">
        <v>107</v>
      </c>
      <c r="K409" s="4" t="s">
        <v>4031</v>
      </c>
      <c r="L409" s="6"/>
      <c r="M409" s="4"/>
      <c r="N409" s="4"/>
      <c r="O409" s="4"/>
      <c r="P409" s="4"/>
      <c r="Q409" s="4"/>
      <c r="R409" s="231" t="s">
        <v>312</v>
      </c>
      <c r="S409" s="3"/>
      <c r="T409" s="3" t="s">
        <v>3314</v>
      </c>
      <c r="U409" s="232">
        <v>41377</v>
      </c>
      <c r="V409" s="233">
        <f ca="1" t="shared" si="81"/>
        <v>13.2</v>
      </c>
      <c r="W409" s="230" t="s">
        <v>3336</v>
      </c>
      <c r="X409" s="234" t="str">
        <f t="shared" si="82"/>
        <v>男</v>
      </c>
      <c r="Y409" s="3" t="s">
        <v>3358</v>
      </c>
      <c r="Z409" s="232" t="str">
        <f t="shared" si="83"/>
        <v>1966-04-29</v>
      </c>
      <c r="AA409" s="235" t="s">
        <v>4863</v>
      </c>
      <c r="AB409" s="3" t="s">
        <v>1449</v>
      </c>
      <c r="AC409" s="4" t="s">
        <v>3626</v>
      </c>
      <c r="AD409" s="247">
        <v>47690</v>
      </c>
      <c r="AE409" s="234">
        <f ca="1" t="shared" si="84"/>
        <v>60</v>
      </c>
      <c r="AF409" s="3" t="s">
        <v>3389</v>
      </c>
      <c r="AG409" s="3" t="s">
        <v>3381</v>
      </c>
      <c r="AH409" s="3">
        <v>171</v>
      </c>
      <c r="AI409" s="230" t="s">
        <v>253</v>
      </c>
      <c r="AJ409" s="3" t="s">
        <v>3422</v>
      </c>
      <c r="AK409" s="230">
        <v>18847756905</v>
      </c>
      <c r="AL409" s="230">
        <v>13653254527</v>
      </c>
      <c r="AM409" s="236" t="s">
        <v>3748</v>
      </c>
      <c r="AN409" s="237">
        <v>30468</v>
      </c>
      <c r="AO409" s="236" t="s">
        <v>4864</v>
      </c>
      <c r="AP409" s="236" t="s">
        <v>253</v>
      </c>
      <c r="AQ409" s="238"/>
      <c r="AR409" s="238"/>
      <c r="AS409" s="238"/>
      <c r="AT409" s="238"/>
      <c r="AU409" s="239"/>
      <c r="AV409" s="240">
        <v>41377</v>
      </c>
      <c r="AW409" s="240">
        <v>41438</v>
      </c>
      <c r="AX409" s="241" t="s">
        <v>3324</v>
      </c>
      <c r="AY409" s="241" t="s">
        <v>3311</v>
      </c>
      <c r="AZ409" s="232">
        <v>44743</v>
      </c>
      <c r="BA409" s="232">
        <v>45107</v>
      </c>
      <c r="BB409" s="241">
        <v>2</v>
      </c>
      <c r="BC409" s="241" t="s">
        <v>3325</v>
      </c>
      <c r="BD409" s="241" t="s">
        <v>3325</v>
      </c>
      <c r="BE409" s="241" t="s">
        <v>3325</v>
      </c>
      <c r="BF409" s="241" t="s">
        <v>3325</v>
      </c>
      <c r="BG409" s="241">
        <v>3</v>
      </c>
      <c r="BH409" s="241">
        <v>6</v>
      </c>
      <c r="BI409" s="241"/>
      <c r="BJ409" s="242"/>
      <c r="BK409" s="243" t="s">
        <v>3325</v>
      </c>
      <c r="BL409" s="243"/>
      <c r="BM409" s="243"/>
      <c r="BN409" s="243" t="s">
        <v>3325</v>
      </c>
      <c r="BO409" s="243"/>
      <c r="BP409" s="243"/>
      <c r="BQ409" s="242"/>
      <c r="BR409" s="244" t="s">
        <v>3533</v>
      </c>
      <c r="BS409" s="243" t="s">
        <v>3325</v>
      </c>
      <c r="BT409" s="243" t="s">
        <v>3325</v>
      </c>
      <c r="BU409" s="243"/>
      <c r="BV409" s="243"/>
      <c r="BW409" s="243"/>
      <c r="BX409" s="243"/>
      <c r="BY409" s="243"/>
      <c r="BZ409" s="243"/>
      <c r="CA409" s="243"/>
      <c r="CB409" s="243"/>
      <c r="CC409" s="243" t="s">
        <v>3325</v>
      </c>
      <c r="CD409" s="243"/>
      <c r="CE409" s="243"/>
      <c r="CF409" s="245"/>
      <c r="CG409" s="246"/>
      <c r="CH409" s="242"/>
      <c r="CI409" s="35"/>
      <c r="CJ409" s="35"/>
      <c r="CK409" s="35"/>
      <c r="CL409" s="35"/>
      <c r="CM409" s="35"/>
    </row>
    <row r="410" customFormat="1" customHeight="1" spans="1:91">
      <c r="A410" s="3">
        <f t="shared" si="78"/>
        <v>409</v>
      </c>
      <c r="B410" s="155" t="str">
        <f t="shared" si="79"/>
        <v>142233198007095215</v>
      </c>
      <c r="C410" s="230" t="s">
        <v>3311</v>
      </c>
      <c r="D410" s="230" t="s">
        <v>3392</v>
      </c>
      <c r="E410" s="230" t="s">
        <v>1116</v>
      </c>
      <c r="F410" s="230" t="s">
        <v>1451</v>
      </c>
      <c r="G410" s="198">
        <v>0</v>
      </c>
      <c r="H410" s="198">
        <v>0</v>
      </c>
      <c r="I410" s="198">
        <f t="shared" si="80"/>
        <v>0</v>
      </c>
      <c r="J410" s="4" t="s">
        <v>107</v>
      </c>
      <c r="K410" s="4" t="s">
        <v>4031</v>
      </c>
      <c r="L410" s="6"/>
      <c r="M410" s="4"/>
      <c r="N410" s="4"/>
      <c r="O410" s="4"/>
      <c r="P410" s="4"/>
      <c r="Q410" s="4"/>
      <c r="R410" s="231" t="s">
        <v>312</v>
      </c>
      <c r="S410" s="3"/>
      <c r="T410" s="3" t="s">
        <v>3314</v>
      </c>
      <c r="U410" s="232">
        <v>42441</v>
      </c>
      <c r="V410" s="233">
        <f ca="1" t="shared" si="81"/>
        <v>10.3</v>
      </c>
      <c r="W410" s="230" t="s">
        <v>3336</v>
      </c>
      <c r="X410" s="234" t="str">
        <f t="shared" si="82"/>
        <v>男</v>
      </c>
      <c r="Y410" s="3" t="s">
        <v>3316</v>
      </c>
      <c r="Z410" s="232" t="str">
        <f t="shared" si="83"/>
        <v>1980-07-09</v>
      </c>
      <c r="AA410" s="235" t="s">
        <v>4783</v>
      </c>
      <c r="AB410" s="3" t="s">
        <v>1452</v>
      </c>
      <c r="AC410" s="4" t="s">
        <v>4501</v>
      </c>
      <c r="AD410" s="247">
        <v>47658</v>
      </c>
      <c r="AE410" s="234">
        <f ca="1" t="shared" si="84"/>
        <v>46</v>
      </c>
      <c r="AF410" s="3" t="s">
        <v>3389</v>
      </c>
      <c r="AG410" s="3" t="s">
        <v>3381</v>
      </c>
      <c r="AH410" s="3">
        <v>163</v>
      </c>
      <c r="AI410" s="230" t="s">
        <v>3382</v>
      </c>
      <c r="AJ410" s="3" t="s">
        <v>3422</v>
      </c>
      <c r="AK410" s="230">
        <v>15034440163</v>
      </c>
      <c r="AL410" s="230">
        <v>15804800915</v>
      </c>
      <c r="AM410" s="236" t="s">
        <v>3403</v>
      </c>
      <c r="AN410" s="237">
        <v>36342</v>
      </c>
      <c r="AO410" s="236" t="s">
        <v>4745</v>
      </c>
      <c r="AP410" s="236" t="s">
        <v>253</v>
      </c>
      <c r="AQ410" s="238"/>
      <c r="AR410" s="238"/>
      <c r="AS410" s="238"/>
      <c r="AT410" s="238"/>
      <c r="AU410" s="239"/>
      <c r="AV410" s="240">
        <v>42441</v>
      </c>
      <c r="AW410" s="240">
        <v>42502</v>
      </c>
      <c r="AX410" s="241" t="s">
        <v>3324</v>
      </c>
      <c r="AY410" s="241" t="s">
        <v>3311</v>
      </c>
      <c r="AZ410" s="232">
        <v>44287</v>
      </c>
      <c r="BA410" s="232">
        <v>45747</v>
      </c>
      <c r="BB410" s="241">
        <v>2</v>
      </c>
      <c r="BC410" s="241" t="s">
        <v>3325</v>
      </c>
      <c r="BD410" s="241" t="s">
        <v>3325</v>
      </c>
      <c r="BE410" s="241" t="s">
        <v>3325</v>
      </c>
      <c r="BF410" s="241" t="s">
        <v>3326</v>
      </c>
      <c r="BG410" s="241">
        <v>1</v>
      </c>
      <c r="BH410" s="241">
        <v>2</v>
      </c>
      <c r="BI410" s="241"/>
      <c r="BJ410" s="242"/>
      <c r="BK410" s="243" t="s">
        <v>3325</v>
      </c>
      <c r="BL410" s="243"/>
      <c r="BM410" s="243"/>
      <c r="BN410" s="243" t="s">
        <v>3325</v>
      </c>
      <c r="BO410" s="243"/>
      <c r="BP410" s="243"/>
      <c r="BQ410" s="242"/>
      <c r="BR410" s="244" t="s">
        <v>3592</v>
      </c>
      <c r="BS410" s="243" t="s">
        <v>3325</v>
      </c>
      <c r="BT410" s="243" t="s">
        <v>3325</v>
      </c>
      <c r="BU410" s="243"/>
      <c r="BV410" s="243"/>
      <c r="BW410" s="243"/>
      <c r="BX410" s="243"/>
      <c r="BY410" s="243"/>
      <c r="BZ410" s="243"/>
      <c r="CA410" s="243"/>
      <c r="CB410" s="243"/>
      <c r="CC410" s="243" t="s">
        <v>3325</v>
      </c>
      <c r="CD410" s="243"/>
      <c r="CE410" s="243"/>
      <c r="CF410" s="245"/>
      <c r="CG410" s="246" t="s">
        <v>4765</v>
      </c>
      <c r="CH410" s="242"/>
      <c r="CI410" s="35"/>
      <c r="CJ410" s="35"/>
      <c r="CK410" s="35"/>
      <c r="CL410" s="35"/>
      <c r="CM410" s="35"/>
    </row>
    <row r="411" customFormat="1" customHeight="1" spans="1:91">
      <c r="A411" s="3">
        <f t="shared" si="78"/>
        <v>410</v>
      </c>
      <c r="B411" s="155" t="str">
        <f t="shared" si="79"/>
        <v>150430199204082698</v>
      </c>
      <c r="C411" s="230" t="s">
        <v>3311</v>
      </c>
      <c r="D411" s="230" t="s">
        <v>3392</v>
      </c>
      <c r="E411" s="230" t="s">
        <v>1069</v>
      </c>
      <c r="F411" s="230" t="s">
        <v>1454</v>
      </c>
      <c r="G411" s="198">
        <v>0</v>
      </c>
      <c r="H411" s="198">
        <v>0</v>
      </c>
      <c r="I411" s="198">
        <f t="shared" si="80"/>
        <v>0</v>
      </c>
      <c r="J411" s="4" t="s">
        <v>107</v>
      </c>
      <c r="K411" s="4" t="s">
        <v>4031</v>
      </c>
      <c r="L411" s="6"/>
      <c r="M411" s="4"/>
      <c r="N411" s="4"/>
      <c r="O411" s="4"/>
      <c r="P411" s="4"/>
      <c r="Q411" s="4"/>
      <c r="R411" s="231" t="s">
        <v>312</v>
      </c>
      <c r="S411" s="3"/>
      <c r="T411" s="3" t="s">
        <v>3314</v>
      </c>
      <c r="U411" s="232">
        <v>43570</v>
      </c>
      <c r="V411" s="233">
        <f ca="1" t="shared" si="81"/>
        <v>7.2</v>
      </c>
      <c r="W411" s="230" t="s">
        <v>3336</v>
      </c>
      <c r="X411" s="234" t="str">
        <f t="shared" si="82"/>
        <v>男</v>
      </c>
      <c r="Y411" s="3" t="s">
        <v>3316</v>
      </c>
      <c r="Z411" s="232" t="str">
        <f t="shared" si="83"/>
        <v>1992-04-08</v>
      </c>
      <c r="AA411" s="235" t="s">
        <v>4865</v>
      </c>
      <c r="AB411" s="3" t="s">
        <v>1455</v>
      </c>
      <c r="AC411" s="4" t="s">
        <v>4381</v>
      </c>
      <c r="AD411" s="247">
        <v>44732</v>
      </c>
      <c r="AE411" s="234">
        <f ca="1" t="shared" si="84"/>
        <v>34</v>
      </c>
      <c r="AF411" s="3" t="s">
        <v>3389</v>
      </c>
      <c r="AG411" s="3" t="s">
        <v>3381</v>
      </c>
      <c r="AH411" s="3">
        <v>180</v>
      </c>
      <c r="AI411" s="230" t="s">
        <v>3382</v>
      </c>
      <c r="AJ411" s="3" t="s">
        <v>253</v>
      </c>
      <c r="AK411" s="230">
        <v>15924574776</v>
      </c>
      <c r="AL411" s="230">
        <v>13847794641</v>
      </c>
      <c r="AM411" s="236" t="s">
        <v>3403</v>
      </c>
      <c r="AN411" s="237">
        <v>44197</v>
      </c>
      <c r="AO411" s="236" t="s">
        <v>3501</v>
      </c>
      <c r="AP411" s="236" t="s">
        <v>3582</v>
      </c>
      <c r="AQ411" s="238"/>
      <c r="AR411" s="238" t="s">
        <v>4210</v>
      </c>
      <c r="AS411" s="238"/>
      <c r="AT411" s="238"/>
      <c r="AU411" s="239"/>
      <c r="AV411" s="240">
        <v>43570</v>
      </c>
      <c r="AW411" s="240">
        <v>43630</v>
      </c>
      <c r="AX411" s="241" t="s">
        <v>3324</v>
      </c>
      <c r="AY411" s="241" t="s">
        <v>3311</v>
      </c>
      <c r="AZ411" s="232">
        <v>44743</v>
      </c>
      <c r="BA411" s="232">
        <v>45107</v>
      </c>
      <c r="BB411" s="241">
        <v>2</v>
      </c>
      <c r="BC411" s="241" t="s">
        <v>3325</v>
      </c>
      <c r="BD411" s="241" t="s">
        <v>3325</v>
      </c>
      <c r="BE411" s="241" t="s">
        <v>3325</v>
      </c>
      <c r="BF411" s="241" t="s">
        <v>3325</v>
      </c>
      <c r="BG411" s="241">
        <v>1</v>
      </c>
      <c r="BH411" s="241">
        <v>2</v>
      </c>
      <c r="BI411" s="241"/>
      <c r="BJ411" s="242"/>
      <c r="BK411" s="243" t="s">
        <v>3325</v>
      </c>
      <c r="BL411" s="243"/>
      <c r="BM411" s="243" t="s">
        <v>3325</v>
      </c>
      <c r="BN411" s="243"/>
      <c r="BO411" s="243"/>
      <c r="BP411" s="243"/>
      <c r="BQ411" s="242"/>
      <c r="BR411" s="244" t="s">
        <v>3491</v>
      </c>
      <c r="BS411" s="243" t="s">
        <v>3325</v>
      </c>
      <c r="BT411" s="243" t="s">
        <v>3325</v>
      </c>
      <c r="BU411" s="243"/>
      <c r="BV411" s="243" t="s">
        <v>3325</v>
      </c>
      <c r="BW411" s="243" t="s">
        <v>3325</v>
      </c>
      <c r="BX411" s="243"/>
      <c r="BY411" s="243"/>
      <c r="BZ411" s="243"/>
      <c r="CA411" s="243"/>
      <c r="CB411" s="243"/>
      <c r="CC411" s="243" t="s">
        <v>3325</v>
      </c>
      <c r="CD411" s="243"/>
      <c r="CE411" s="243"/>
      <c r="CF411" s="245"/>
      <c r="CG411" s="246"/>
      <c r="CH411" s="242"/>
      <c r="CI411" s="35"/>
      <c r="CJ411" s="35"/>
      <c r="CK411" s="35"/>
      <c r="CL411" s="35"/>
      <c r="CM411" s="35"/>
    </row>
    <row r="412" customFormat="1" customHeight="1" spans="1:91">
      <c r="A412" s="3">
        <f t="shared" si="78"/>
        <v>411</v>
      </c>
      <c r="B412" s="155" t="str">
        <f t="shared" si="79"/>
        <v>150430198006070237</v>
      </c>
      <c r="C412" s="230" t="s">
        <v>3311</v>
      </c>
      <c r="D412" s="230" t="s">
        <v>3392</v>
      </c>
      <c r="E412" s="230" t="s">
        <v>1335</v>
      </c>
      <c r="F412" s="230" t="s">
        <v>1457</v>
      </c>
      <c r="G412" s="198">
        <v>0</v>
      </c>
      <c r="H412" s="198">
        <v>0</v>
      </c>
      <c r="I412" s="198">
        <f t="shared" si="80"/>
        <v>0</v>
      </c>
      <c r="J412" s="4" t="s">
        <v>107</v>
      </c>
      <c r="K412" s="4" t="s">
        <v>4031</v>
      </c>
      <c r="L412" s="6"/>
      <c r="M412" s="4"/>
      <c r="N412" s="4"/>
      <c r="O412" s="4"/>
      <c r="P412" s="4"/>
      <c r="Q412" s="4"/>
      <c r="R412" s="231" t="s">
        <v>312</v>
      </c>
      <c r="S412" s="3"/>
      <c r="T412" s="3" t="s">
        <v>3314</v>
      </c>
      <c r="U412" s="232">
        <v>43598</v>
      </c>
      <c r="V412" s="233">
        <f ca="1" t="shared" si="81"/>
        <v>7.2</v>
      </c>
      <c r="W412" s="230" t="s">
        <v>3336</v>
      </c>
      <c r="X412" s="234" t="str">
        <f t="shared" si="82"/>
        <v>男</v>
      </c>
      <c r="Y412" s="3" t="s">
        <v>3316</v>
      </c>
      <c r="Z412" s="232" t="str">
        <f t="shared" si="83"/>
        <v>1980-06-07</v>
      </c>
      <c r="AA412" s="235" t="s">
        <v>4380</v>
      </c>
      <c r="AB412" s="3" t="s">
        <v>1458</v>
      </c>
      <c r="AC412" s="4" t="s">
        <v>4381</v>
      </c>
      <c r="AD412" s="247">
        <v>50380</v>
      </c>
      <c r="AE412" s="234">
        <f ca="1" t="shared" si="84"/>
        <v>46</v>
      </c>
      <c r="AF412" s="3" t="s">
        <v>3389</v>
      </c>
      <c r="AG412" s="3" t="s">
        <v>3908</v>
      </c>
      <c r="AH412" s="3">
        <v>175</v>
      </c>
      <c r="AI412" s="230" t="s">
        <v>253</v>
      </c>
      <c r="AJ412" s="3" t="s">
        <v>253</v>
      </c>
      <c r="AK412" s="230">
        <v>13190903659</v>
      </c>
      <c r="AL412" s="230">
        <v>13664092420</v>
      </c>
      <c r="AM412" s="236" t="s">
        <v>3518</v>
      </c>
      <c r="AN412" s="237">
        <v>37408</v>
      </c>
      <c r="AO412" s="236" t="s">
        <v>4866</v>
      </c>
      <c r="AP412" s="236" t="s">
        <v>253</v>
      </c>
      <c r="AQ412" s="238"/>
      <c r="AR412" s="238"/>
      <c r="AS412" s="238"/>
      <c r="AT412" s="238"/>
      <c r="AU412" s="239"/>
      <c r="AV412" s="240">
        <v>43598</v>
      </c>
      <c r="AW412" s="240">
        <v>43658</v>
      </c>
      <c r="AX412" s="241" t="s">
        <v>3324</v>
      </c>
      <c r="AY412" s="241" t="s">
        <v>3311</v>
      </c>
      <c r="AZ412" s="232">
        <v>44743</v>
      </c>
      <c r="BA412" s="232">
        <v>45107</v>
      </c>
      <c r="BB412" s="241">
        <v>2</v>
      </c>
      <c r="BC412" s="241" t="s">
        <v>3325</v>
      </c>
      <c r="BD412" s="241" t="s">
        <v>3325</v>
      </c>
      <c r="BE412" s="241" t="s">
        <v>3325</v>
      </c>
      <c r="BF412" s="241" t="s">
        <v>3325</v>
      </c>
      <c r="BG412" s="241">
        <v>1</v>
      </c>
      <c r="BH412" s="241">
        <v>2</v>
      </c>
      <c r="BI412" s="241"/>
      <c r="BJ412" s="242"/>
      <c r="BK412" s="243" t="s">
        <v>3325</v>
      </c>
      <c r="BL412" s="243"/>
      <c r="BM412" s="243"/>
      <c r="BN412" s="243" t="s">
        <v>3325</v>
      </c>
      <c r="BO412" s="243"/>
      <c r="BP412" s="243"/>
      <c r="BQ412" s="242"/>
      <c r="BR412" s="244" t="s">
        <v>3491</v>
      </c>
      <c r="BS412" s="243" t="s">
        <v>3325</v>
      </c>
      <c r="BT412" s="243" t="s">
        <v>3325</v>
      </c>
      <c r="BU412" s="243"/>
      <c r="BV412" s="243" t="s">
        <v>3325</v>
      </c>
      <c r="BW412" s="243" t="s">
        <v>3325</v>
      </c>
      <c r="BX412" s="243"/>
      <c r="BY412" s="243"/>
      <c r="BZ412" s="243"/>
      <c r="CA412" s="243"/>
      <c r="CB412" s="243"/>
      <c r="CC412" s="243" t="s">
        <v>3325</v>
      </c>
      <c r="CD412" s="243"/>
      <c r="CE412" s="243"/>
      <c r="CF412" s="245"/>
      <c r="CG412" s="246"/>
      <c r="CH412" s="242"/>
      <c r="CI412" s="35"/>
      <c r="CJ412" s="35"/>
      <c r="CK412" s="35"/>
      <c r="CL412" s="35"/>
      <c r="CM412" s="35"/>
    </row>
    <row r="413" customFormat="1" customHeight="1" spans="1:91">
      <c r="A413" s="3">
        <f t="shared" si="78"/>
        <v>412</v>
      </c>
      <c r="B413" s="155" t="str">
        <f t="shared" si="79"/>
        <v>150422199407230056</v>
      </c>
      <c r="C413" s="230" t="s">
        <v>3311</v>
      </c>
      <c r="D413" s="230" t="s">
        <v>3392</v>
      </c>
      <c r="E413" s="230" t="s">
        <v>1150</v>
      </c>
      <c r="F413" s="230" t="s">
        <v>1460</v>
      </c>
      <c r="G413" s="198">
        <v>0</v>
      </c>
      <c r="H413" s="198">
        <v>0</v>
      </c>
      <c r="I413" s="198">
        <f t="shared" si="80"/>
        <v>0</v>
      </c>
      <c r="J413" s="4" t="s">
        <v>107</v>
      </c>
      <c r="K413" s="4" t="s">
        <v>4031</v>
      </c>
      <c r="L413" s="6"/>
      <c r="M413" s="4"/>
      <c r="N413" s="4"/>
      <c r="O413" s="4"/>
      <c r="P413" s="4"/>
      <c r="Q413" s="4"/>
      <c r="R413" s="231" t="s">
        <v>312</v>
      </c>
      <c r="S413" s="3"/>
      <c r="T413" s="3" t="s">
        <v>3314</v>
      </c>
      <c r="U413" s="232">
        <v>43654</v>
      </c>
      <c r="V413" s="233">
        <f ca="1" t="shared" si="81"/>
        <v>7</v>
      </c>
      <c r="W413" s="230" t="s">
        <v>3336</v>
      </c>
      <c r="X413" s="234" t="str">
        <f t="shared" si="82"/>
        <v>男</v>
      </c>
      <c r="Y413" s="3" t="s">
        <v>3316</v>
      </c>
      <c r="Z413" s="232" t="str">
        <f t="shared" si="83"/>
        <v>1994-07-23</v>
      </c>
      <c r="AA413" s="235" t="s">
        <v>4867</v>
      </c>
      <c r="AB413" s="3" t="s">
        <v>1461</v>
      </c>
      <c r="AC413" s="4" t="s">
        <v>3456</v>
      </c>
      <c r="AD413" s="247">
        <v>51494</v>
      </c>
      <c r="AE413" s="234">
        <f ca="1" t="shared" si="84"/>
        <v>32</v>
      </c>
      <c r="AF413" s="3" t="s">
        <v>3389</v>
      </c>
      <c r="AG413" s="3" t="s">
        <v>3381</v>
      </c>
      <c r="AH413" s="3">
        <v>165</v>
      </c>
      <c r="AI413" s="230" t="s">
        <v>3382</v>
      </c>
      <c r="AJ413" s="3" t="s">
        <v>3438</v>
      </c>
      <c r="AK413" s="230">
        <v>15352847892</v>
      </c>
      <c r="AL413" s="230">
        <v>15248184495</v>
      </c>
      <c r="AM413" s="236" t="s">
        <v>3368</v>
      </c>
      <c r="AN413" s="237">
        <v>42917</v>
      </c>
      <c r="AO413" s="236" t="s">
        <v>4407</v>
      </c>
      <c r="AP413" s="236" t="s">
        <v>4868</v>
      </c>
      <c r="AQ413" s="238"/>
      <c r="AR413" s="238" t="s">
        <v>3588</v>
      </c>
      <c r="AS413" s="238" t="s">
        <v>3466</v>
      </c>
      <c r="AT413" s="238"/>
      <c r="AU413" s="239"/>
      <c r="AV413" s="240">
        <v>43654</v>
      </c>
      <c r="AW413" s="240">
        <v>43715</v>
      </c>
      <c r="AX413" s="241" t="s">
        <v>3324</v>
      </c>
      <c r="AY413" s="241" t="s">
        <v>3311</v>
      </c>
      <c r="AZ413" s="232">
        <v>44835</v>
      </c>
      <c r="BA413" s="232">
        <v>45565</v>
      </c>
      <c r="BB413" s="241">
        <v>2</v>
      </c>
      <c r="BC413" s="241" t="s">
        <v>3325</v>
      </c>
      <c r="BD413" s="241" t="s">
        <v>3325</v>
      </c>
      <c r="BE413" s="241" t="s">
        <v>3325</v>
      </c>
      <c r="BF413" s="241" t="s">
        <v>3325</v>
      </c>
      <c r="BG413" s="241">
        <v>1</v>
      </c>
      <c r="BH413" s="241">
        <v>2</v>
      </c>
      <c r="BI413" s="241"/>
      <c r="BJ413" s="242"/>
      <c r="BK413" s="243" t="s">
        <v>3325</v>
      </c>
      <c r="BL413" s="243"/>
      <c r="BM413" s="243" t="s">
        <v>3325</v>
      </c>
      <c r="BN413" s="243" t="s">
        <v>3325</v>
      </c>
      <c r="BO413" s="243"/>
      <c r="BP413" s="243"/>
      <c r="BQ413" s="242"/>
      <c r="BR413" s="244" t="s">
        <v>3491</v>
      </c>
      <c r="BS413" s="243" t="s">
        <v>3325</v>
      </c>
      <c r="BT413" s="243" t="s">
        <v>3325</v>
      </c>
      <c r="BU413" s="243"/>
      <c r="BV413" s="243" t="s">
        <v>3325</v>
      </c>
      <c r="BW413" s="243" t="s">
        <v>3325</v>
      </c>
      <c r="BX413" s="243"/>
      <c r="BY413" s="243"/>
      <c r="BZ413" s="243"/>
      <c r="CA413" s="243"/>
      <c r="CB413" s="243"/>
      <c r="CC413" s="243" t="s">
        <v>3325</v>
      </c>
      <c r="CD413" s="243"/>
      <c r="CE413" s="243"/>
      <c r="CF413" s="245"/>
      <c r="CG413" s="246" t="s">
        <v>3928</v>
      </c>
      <c r="CH413" s="242"/>
      <c r="CI413" s="35"/>
      <c r="CJ413" s="35"/>
      <c r="CK413" s="35"/>
      <c r="CL413" s="35"/>
      <c r="CM413" s="35"/>
    </row>
    <row r="414" customFormat="1" customHeight="1" spans="1:91">
      <c r="A414" s="3">
        <f t="shared" si="78"/>
        <v>413</v>
      </c>
      <c r="B414" s="155" t="str">
        <f t="shared" si="79"/>
        <v>230921198012070015</v>
      </c>
      <c r="C414" s="230" t="s">
        <v>3311</v>
      </c>
      <c r="D414" s="230" t="s">
        <v>3392</v>
      </c>
      <c r="E414" s="230" t="s">
        <v>2982</v>
      </c>
      <c r="F414" s="230" t="s">
        <v>1463</v>
      </c>
      <c r="G414" s="198">
        <v>0</v>
      </c>
      <c r="H414" s="198"/>
      <c r="I414" s="198">
        <f t="shared" si="80"/>
        <v>0</v>
      </c>
      <c r="J414" s="4" t="s">
        <v>107</v>
      </c>
      <c r="K414" s="4" t="s">
        <v>4031</v>
      </c>
      <c r="L414" s="6"/>
      <c r="M414" s="4"/>
      <c r="N414" s="4"/>
      <c r="O414" s="4"/>
      <c r="P414" s="4"/>
      <c r="Q414" s="4"/>
      <c r="R414" s="231" t="s">
        <v>312</v>
      </c>
      <c r="S414" s="3"/>
      <c r="T414" s="3" t="s">
        <v>3314</v>
      </c>
      <c r="U414" s="232">
        <v>44424</v>
      </c>
      <c r="V414" s="233">
        <f ca="1" t="shared" si="81"/>
        <v>4.9</v>
      </c>
      <c r="W414" s="230" t="s">
        <v>3336</v>
      </c>
      <c r="X414" s="234" t="str">
        <f t="shared" si="82"/>
        <v>男</v>
      </c>
      <c r="Y414" s="3" t="s">
        <v>3316</v>
      </c>
      <c r="Z414" s="232" t="str">
        <f t="shared" si="83"/>
        <v>1980-12-07</v>
      </c>
      <c r="AA414" s="235" t="s">
        <v>4869</v>
      </c>
      <c r="AB414" s="3" t="s">
        <v>1464</v>
      </c>
      <c r="AC414" s="4" t="s">
        <v>4870</v>
      </c>
      <c r="AD414" s="232">
        <v>49125</v>
      </c>
      <c r="AE414" s="234">
        <f ca="1" t="shared" si="84"/>
        <v>46</v>
      </c>
      <c r="AF414" s="3" t="s">
        <v>3389</v>
      </c>
      <c r="AG414" s="3" t="s">
        <v>3381</v>
      </c>
      <c r="AH414" s="3">
        <v>170</v>
      </c>
      <c r="AI414" s="230" t="s">
        <v>3382</v>
      </c>
      <c r="AJ414" s="3" t="s">
        <v>253</v>
      </c>
      <c r="AK414" s="230">
        <v>18246389518</v>
      </c>
      <c r="AL414" s="230">
        <v>15145421089</v>
      </c>
      <c r="AM414" s="236" t="s">
        <v>3488</v>
      </c>
      <c r="AN414" s="237">
        <v>36678</v>
      </c>
      <c r="AO414" s="236" t="s">
        <v>4871</v>
      </c>
      <c r="AP414" s="236" t="s">
        <v>4872</v>
      </c>
      <c r="AQ414" s="238"/>
      <c r="AR414" s="238"/>
      <c r="AS414" s="238"/>
      <c r="AT414" s="238"/>
      <c r="AU414" s="239"/>
      <c r="AV414" s="232">
        <f>U414</f>
        <v>44424</v>
      </c>
      <c r="AW414" s="240" t="s">
        <v>3333</v>
      </c>
      <c r="AX414" s="241" t="s">
        <v>3324</v>
      </c>
      <c r="AY414" s="241" t="s">
        <v>4873</v>
      </c>
      <c r="AZ414" s="232">
        <v>44835</v>
      </c>
      <c r="BA414" s="232">
        <v>45565</v>
      </c>
      <c r="BB414" s="241"/>
      <c r="BC414" s="241"/>
      <c r="BD414" s="241"/>
      <c r="BE414" s="241"/>
      <c r="BF414" s="241"/>
      <c r="BG414" s="241">
        <v>0</v>
      </c>
      <c r="BH414" s="241">
        <v>0</v>
      </c>
      <c r="BI414" s="241"/>
      <c r="BJ414" s="242"/>
      <c r="BK414" s="243"/>
      <c r="BL414" s="243"/>
      <c r="BM414" s="243"/>
      <c r="BN414" s="243"/>
      <c r="BO414" s="243"/>
      <c r="BP414" s="243"/>
      <c r="BQ414" s="242"/>
      <c r="BR414" s="244"/>
      <c r="BS414" s="243"/>
      <c r="BT414" s="243"/>
      <c r="BU414" s="243"/>
      <c r="BV414" s="243"/>
      <c r="BW414" s="243"/>
      <c r="BX414" s="243"/>
      <c r="BY414" s="243"/>
      <c r="BZ414" s="243"/>
      <c r="CA414" s="243"/>
      <c r="CB414" s="243"/>
      <c r="CC414" s="243"/>
      <c r="CD414" s="243"/>
      <c r="CE414" s="243"/>
      <c r="CF414" s="245"/>
      <c r="CG414" s="246"/>
      <c r="CH414" s="242"/>
      <c r="CI414" s="35"/>
      <c r="CJ414" s="35"/>
      <c r="CK414" s="35"/>
      <c r="CL414" s="35"/>
      <c r="CM414" s="35"/>
    </row>
    <row r="415" customFormat="1" customHeight="1" spans="1:91">
      <c r="A415" s="3">
        <f t="shared" si="78"/>
        <v>414</v>
      </c>
      <c r="B415" s="483" t="str">
        <f t="shared" si="79"/>
        <v>210402199101210934</v>
      </c>
      <c r="C415" s="230" t="s">
        <v>3311</v>
      </c>
      <c r="D415" s="230" t="s">
        <v>3392</v>
      </c>
      <c r="E415" s="230" t="s">
        <v>2970</v>
      </c>
      <c r="F415" s="230" t="s">
        <v>1466</v>
      </c>
      <c r="G415" s="198">
        <v>0</v>
      </c>
      <c r="H415" s="198"/>
      <c r="I415" s="198">
        <f t="shared" si="80"/>
        <v>0</v>
      </c>
      <c r="J415" s="4" t="s">
        <v>107</v>
      </c>
      <c r="K415" s="4" t="s">
        <v>4031</v>
      </c>
      <c r="L415" s="6"/>
      <c r="M415" s="4"/>
      <c r="N415" s="4"/>
      <c r="O415" s="4"/>
      <c r="P415" s="4"/>
      <c r="Q415" s="4"/>
      <c r="R415" s="231" t="s">
        <v>312</v>
      </c>
      <c r="S415" s="3"/>
      <c r="T415" s="3" t="s">
        <v>3314</v>
      </c>
      <c r="U415" s="232">
        <v>44496</v>
      </c>
      <c r="V415" s="233">
        <f ca="1" t="shared" si="81"/>
        <v>4.7</v>
      </c>
      <c r="W415" s="230" t="s">
        <v>3336</v>
      </c>
      <c r="X415" s="234" t="str">
        <f t="shared" si="82"/>
        <v>男</v>
      </c>
      <c r="Y415" s="3" t="s">
        <v>3316</v>
      </c>
      <c r="Z415" s="232" t="str">
        <f t="shared" si="83"/>
        <v>1991-01-21</v>
      </c>
      <c r="AA415" s="4" t="s">
        <v>4874</v>
      </c>
      <c r="AB415" s="476" t="s">
        <v>1467</v>
      </c>
      <c r="AC415" s="4" t="s">
        <v>4852</v>
      </c>
      <c r="AD415" s="271">
        <v>45187</v>
      </c>
      <c r="AE415" s="234">
        <f ca="1" t="shared" si="84"/>
        <v>35</v>
      </c>
      <c r="AF415" s="3" t="s">
        <v>3389</v>
      </c>
      <c r="AG415" s="3" t="s">
        <v>3381</v>
      </c>
      <c r="AH415" s="3">
        <v>180</v>
      </c>
      <c r="AI415" s="230"/>
      <c r="AJ415" s="3"/>
      <c r="AK415" s="230">
        <v>18648060777</v>
      </c>
      <c r="AL415" s="230"/>
      <c r="AM415" s="236" t="s">
        <v>3488</v>
      </c>
      <c r="AN415" s="237"/>
      <c r="AO415" s="236"/>
      <c r="AP415" s="236"/>
      <c r="AQ415" s="238"/>
      <c r="AR415" s="238"/>
      <c r="AS415" s="238"/>
      <c r="AT415" s="238"/>
      <c r="AU415" s="239"/>
      <c r="AV415" s="232">
        <f>U415</f>
        <v>44496</v>
      </c>
      <c r="AW415" s="240">
        <v>44556</v>
      </c>
      <c r="AX415" s="241"/>
      <c r="AY415" s="241"/>
      <c r="AZ415" s="232">
        <v>44927</v>
      </c>
      <c r="BA415" s="232">
        <v>45657</v>
      </c>
      <c r="BB415" s="241"/>
      <c r="BC415" s="241"/>
      <c r="BD415" s="241"/>
      <c r="BE415" s="241"/>
      <c r="BF415" s="241"/>
      <c r="BG415" s="241">
        <v>0</v>
      </c>
      <c r="BH415" s="241">
        <v>0</v>
      </c>
      <c r="BI415" s="241"/>
      <c r="BJ415" s="242"/>
      <c r="BK415" s="243"/>
      <c r="BL415" s="243"/>
      <c r="BM415" s="243"/>
      <c r="BN415" s="243"/>
      <c r="BO415" s="243"/>
      <c r="BP415" s="243"/>
      <c r="BQ415" s="242"/>
      <c r="BR415" s="244"/>
      <c r="BS415" s="243"/>
      <c r="BT415" s="243"/>
      <c r="BU415" s="243"/>
      <c r="BV415" s="243"/>
      <c r="BW415" s="243"/>
      <c r="BX415" s="243"/>
      <c r="BY415" s="243"/>
      <c r="BZ415" s="243"/>
      <c r="CA415" s="243"/>
      <c r="CB415" s="243"/>
      <c r="CC415" s="243"/>
      <c r="CD415" s="243"/>
      <c r="CE415" s="243"/>
      <c r="CF415" s="245"/>
      <c r="CG415" s="246"/>
      <c r="CH415" s="242"/>
      <c r="CI415" s="35"/>
      <c r="CJ415" s="35"/>
      <c r="CK415" s="35"/>
      <c r="CL415" s="35"/>
      <c r="CM415" s="35"/>
    </row>
    <row r="416" customFormat="1" customHeight="1" spans="1:91">
      <c r="A416" s="3">
        <f t="shared" si="78"/>
        <v>415</v>
      </c>
      <c r="B416" s="483" t="str">
        <f t="shared" si="79"/>
        <v>152723199409206919</v>
      </c>
      <c r="C416" s="230" t="s">
        <v>3311</v>
      </c>
      <c r="D416" s="230" t="s">
        <v>3392</v>
      </c>
      <c r="E416" s="230" t="s">
        <v>4875</v>
      </c>
      <c r="F416" s="230" t="s">
        <v>1469</v>
      </c>
      <c r="G416" s="198"/>
      <c r="H416" s="198"/>
      <c r="I416" s="198">
        <f t="shared" si="80"/>
        <v>0</v>
      </c>
      <c r="J416" s="4" t="s">
        <v>107</v>
      </c>
      <c r="K416" s="4" t="s">
        <v>4031</v>
      </c>
      <c r="L416" s="6"/>
      <c r="M416" s="4"/>
      <c r="N416" s="4"/>
      <c r="O416" s="4"/>
      <c r="P416" s="4"/>
      <c r="Q416" s="4"/>
      <c r="R416" s="231" t="s">
        <v>312</v>
      </c>
      <c r="S416" s="3"/>
      <c r="T416" s="3" t="s">
        <v>3314</v>
      </c>
      <c r="U416" s="232">
        <v>44617</v>
      </c>
      <c r="V416" s="233">
        <f ca="1" t="shared" si="81"/>
        <v>4.4</v>
      </c>
      <c r="W416" s="230" t="s">
        <v>3336</v>
      </c>
      <c r="X416" s="234" t="str">
        <f t="shared" si="82"/>
        <v>男</v>
      </c>
      <c r="Y416" s="3" t="s">
        <v>3316</v>
      </c>
      <c r="Z416" s="232" t="str">
        <f t="shared" si="83"/>
        <v>1994-09-20</v>
      </c>
      <c r="AA416" s="235" t="s">
        <v>4876</v>
      </c>
      <c r="AB416" s="476" t="s">
        <v>1470</v>
      </c>
      <c r="AC416" s="4" t="s">
        <v>3456</v>
      </c>
      <c r="AD416" s="247">
        <v>45855</v>
      </c>
      <c r="AE416" s="234">
        <f ca="1" t="shared" si="84"/>
        <v>32</v>
      </c>
      <c r="AF416" s="3" t="s">
        <v>3389</v>
      </c>
      <c r="AG416" s="3" t="s">
        <v>3381</v>
      </c>
      <c r="AH416" s="3">
        <v>175</v>
      </c>
      <c r="AI416" s="230"/>
      <c r="AJ416" s="3"/>
      <c r="AK416" s="230">
        <v>15704917783</v>
      </c>
      <c r="AL416" s="230">
        <v>14784790770</v>
      </c>
      <c r="AM416" s="236" t="s">
        <v>3368</v>
      </c>
      <c r="AN416" s="237">
        <v>42887</v>
      </c>
      <c r="AO416" s="236" t="s">
        <v>4877</v>
      </c>
      <c r="AP416" s="236" t="s">
        <v>3370</v>
      </c>
      <c r="AQ416" s="238"/>
      <c r="AR416" s="238" t="s">
        <v>3588</v>
      </c>
      <c r="AS416" s="238"/>
      <c r="AT416" s="238"/>
      <c r="AU416" s="239"/>
      <c r="AV416" s="240">
        <v>44617</v>
      </c>
      <c r="AW416" s="240">
        <v>44675</v>
      </c>
      <c r="AX416" s="241" t="s">
        <v>3324</v>
      </c>
      <c r="AY416" s="241" t="s">
        <v>3311</v>
      </c>
      <c r="AZ416" s="232">
        <v>44617</v>
      </c>
      <c r="BA416" s="232">
        <v>45747</v>
      </c>
      <c r="BB416" s="241">
        <v>1</v>
      </c>
      <c r="BC416" s="241" t="s">
        <v>3325</v>
      </c>
      <c r="BD416" s="241" t="s">
        <v>3325</v>
      </c>
      <c r="BE416" s="241" t="s">
        <v>3325</v>
      </c>
      <c r="BF416" s="241" t="s">
        <v>3325</v>
      </c>
      <c r="BG416" s="241">
        <v>0</v>
      </c>
      <c r="BH416" s="241">
        <v>0</v>
      </c>
      <c r="BI416" s="241"/>
      <c r="BJ416" s="242"/>
      <c r="BK416" s="243" t="s">
        <v>3325</v>
      </c>
      <c r="BL416" s="243"/>
      <c r="BM416" s="243" t="s">
        <v>3325</v>
      </c>
      <c r="BN416" s="243" t="s">
        <v>3325</v>
      </c>
      <c r="BO416" s="243"/>
      <c r="BP416" s="243"/>
      <c r="BQ416" s="242"/>
      <c r="BR416" s="244" t="s">
        <v>3808</v>
      </c>
      <c r="BS416" s="243" t="s">
        <v>3325</v>
      </c>
      <c r="BT416" s="243" t="s">
        <v>3325</v>
      </c>
      <c r="BU416" s="243" t="s">
        <v>3325</v>
      </c>
      <c r="BV416" s="243" t="s">
        <v>3325</v>
      </c>
      <c r="BW416" s="243" t="s">
        <v>3325</v>
      </c>
      <c r="BX416" s="243" t="s">
        <v>3325</v>
      </c>
      <c r="BY416" s="243"/>
      <c r="BZ416" s="243" t="s">
        <v>3325</v>
      </c>
      <c r="CA416" s="243"/>
      <c r="CB416" s="243"/>
      <c r="CC416" s="243"/>
      <c r="CD416" s="243"/>
      <c r="CE416" s="243"/>
      <c r="CF416" s="245" t="s">
        <v>3492</v>
      </c>
      <c r="CG416" s="246"/>
      <c r="CH416" s="242"/>
      <c r="CI416" s="35"/>
      <c r="CJ416" s="35"/>
      <c r="CK416" s="35"/>
      <c r="CL416" s="35"/>
      <c r="CM416" s="35"/>
    </row>
    <row r="417" customFormat="1" customHeight="1" spans="1:91">
      <c r="A417" s="3">
        <f t="shared" si="78"/>
        <v>416</v>
      </c>
      <c r="B417" s="483" t="str">
        <f t="shared" si="79"/>
        <v>152723199806292718</v>
      </c>
      <c r="C417" s="230" t="s">
        <v>3311</v>
      </c>
      <c r="D417" s="230" t="s">
        <v>3392</v>
      </c>
      <c r="E417" s="230" t="s">
        <v>4878</v>
      </c>
      <c r="F417" s="230" t="s">
        <v>1472</v>
      </c>
      <c r="G417" s="198"/>
      <c r="H417" s="198"/>
      <c r="I417" s="198">
        <f t="shared" si="80"/>
        <v>0</v>
      </c>
      <c r="J417" s="4" t="s">
        <v>107</v>
      </c>
      <c r="K417" s="4" t="s">
        <v>4031</v>
      </c>
      <c r="L417" s="6"/>
      <c r="M417" s="4"/>
      <c r="N417" s="4"/>
      <c r="O417" s="4"/>
      <c r="P417" s="4"/>
      <c r="Q417" s="4"/>
      <c r="R417" s="231" t="s">
        <v>312</v>
      </c>
      <c r="S417" s="3"/>
      <c r="T417" s="3" t="s">
        <v>3314</v>
      </c>
      <c r="U417" s="232">
        <v>44967</v>
      </c>
      <c r="V417" s="233">
        <v>0</v>
      </c>
      <c r="W417" s="230" t="s">
        <v>3336</v>
      </c>
      <c r="X417" s="234" t="s">
        <v>3559</v>
      </c>
      <c r="Y417" s="3" t="s">
        <v>3316</v>
      </c>
      <c r="Z417" s="232" t="s">
        <v>4879</v>
      </c>
      <c r="AA417" s="235" t="s">
        <v>4880</v>
      </c>
      <c r="AB417" s="476" t="s">
        <v>1473</v>
      </c>
      <c r="AC417" s="4" t="s">
        <v>3456</v>
      </c>
      <c r="AD417" s="247">
        <v>46961</v>
      </c>
      <c r="AE417" s="234">
        <v>25</v>
      </c>
      <c r="AF417" s="3" t="s">
        <v>3389</v>
      </c>
      <c r="AG417" s="3" t="s">
        <v>3381</v>
      </c>
      <c r="AH417" s="3">
        <v>183</v>
      </c>
      <c r="AI417" s="230" t="s">
        <v>3382</v>
      </c>
      <c r="AJ417" s="3" t="s">
        <v>3383</v>
      </c>
      <c r="AK417" s="230">
        <v>13789775715</v>
      </c>
      <c r="AL417" s="230">
        <v>18147995029</v>
      </c>
      <c r="AM417" s="236" t="s">
        <v>3368</v>
      </c>
      <c r="AN417" s="237"/>
      <c r="AO417" s="236" t="s">
        <v>4881</v>
      </c>
      <c r="AP417" s="236" t="s">
        <v>4882</v>
      </c>
      <c r="AQ417" s="238"/>
      <c r="AR417" s="238"/>
      <c r="AS417" s="238"/>
      <c r="AT417" s="238"/>
      <c r="AU417" s="239"/>
      <c r="AV417" s="240">
        <f>U417</f>
        <v>44967</v>
      </c>
      <c r="AW417" s="240">
        <v>45025</v>
      </c>
      <c r="AX417" s="241" t="s">
        <v>3324</v>
      </c>
      <c r="AY417" s="241" t="s">
        <v>3311</v>
      </c>
      <c r="AZ417" s="232">
        <v>44967</v>
      </c>
      <c r="BA417" s="232">
        <v>45382</v>
      </c>
      <c r="BB417" s="241">
        <v>2</v>
      </c>
      <c r="BC417" s="241" t="s">
        <v>3325</v>
      </c>
      <c r="BD417" s="241" t="s">
        <v>3325</v>
      </c>
      <c r="BE417" s="241" t="s">
        <v>3325</v>
      </c>
      <c r="BF417" s="241" t="s">
        <v>3325</v>
      </c>
      <c r="BG417" s="241">
        <v>0</v>
      </c>
      <c r="BH417" s="241">
        <v>0</v>
      </c>
      <c r="BI417" s="241"/>
      <c r="BJ417" s="242"/>
      <c r="BK417" s="243" t="s">
        <v>3325</v>
      </c>
      <c r="BL417" s="243"/>
      <c r="BM417" s="243"/>
      <c r="BN417" s="243"/>
      <c r="BO417" s="243"/>
      <c r="BP417" s="243"/>
      <c r="BQ417" s="242"/>
      <c r="BR417" s="244" t="s">
        <v>3524</v>
      </c>
      <c r="BS417" s="243" t="s">
        <v>3325</v>
      </c>
      <c r="BT417" s="243" t="s">
        <v>3325</v>
      </c>
      <c r="BU417" s="243" t="s">
        <v>3325</v>
      </c>
      <c r="BV417" s="243" t="s">
        <v>3325</v>
      </c>
      <c r="BW417" s="243" t="s">
        <v>3325</v>
      </c>
      <c r="BX417" s="243" t="s">
        <v>3325</v>
      </c>
      <c r="BY417" s="243"/>
      <c r="BZ417" s="243"/>
      <c r="CA417" s="243"/>
      <c r="CB417" s="243"/>
      <c r="CC417" s="243"/>
      <c r="CD417" s="243"/>
      <c r="CE417" s="243"/>
      <c r="CF417" s="245" t="s">
        <v>3445</v>
      </c>
      <c r="CG417" s="246"/>
      <c r="CH417" s="242"/>
      <c r="CI417" s="35"/>
      <c r="CJ417" s="35"/>
      <c r="CK417" s="35"/>
      <c r="CL417" s="35"/>
      <c r="CM417" s="35"/>
    </row>
    <row r="418" customFormat="1" customHeight="1" spans="1:91">
      <c r="A418" s="3">
        <f t="shared" si="78"/>
        <v>417</v>
      </c>
      <c r="B418" s="155" t="str">
        <f t="shared" si="79"/>
        <v>37012419650203409X</v>
      </c>
      <c r="C418" s="230" t="s">
        <v>3311</v>
      </c>
      <c r="D418" s="230" t="s">
        <v>3392</v>
      </c>
      <c r="E418" s="230" t="s">
        <v>1063</v>
      </c>
      <c r="F418" s="230" t="s">
        <v>1475</v>
      </c>
      <c r="G418" s="198">
        <v>0</v>
      </c>
      <c r="H418" s="198">
        <v>0</v>
      </c>
      <c r="I418" s="198">
        <f t="shared" si="80"/>
        <v>0</v>
      </c>
      <c r="J418" s="4" t="s">
        <v>107</v>
      </c>
      <c r="K418" s="4" t="s">
        <v>4883</v>
      </c>
      <c r="L418" s="6"/>
      <c r="M418" s="4"/>
      <c r="N418" s="4"/>
      <c r="O418" s="4"/>
      <c r="P418" s="4"/>
      <c r="Q418" s="4"/>
      <c r="R418" s="231" t="s">
        <v>312</v>
      </c>
      <c r="S418" s="3"/>
      <c r="T418" s="3" t="s">
        <v>3314</v>
      </c>
      <c r="U418" s="232">
        <v>41294</v>
      </c>
      <c r="V418" s="233">
        <f ca="1" t="shared" ref="V418:V481" si="85">IF(U418="","",ROUND(YEARFRAC(U418,TODAY(),1),1))</f>
        <v>13.5</v>
      </c>
      <c r="W418" s="230" t="s">
        <v>3336</v>
      </c>
      <c r="X418" s="234" t="str">
        <f t="shared" ref="X418:X481" si="86">IF(MOD(RIGHT(LEFT(AB418,17)),2),"男","女")</f>
        <v>男</v>
      </c>
      <c r="Y418" s="3" t="s">
        <v>3316</v>
      </c>
      <c r="Z418" s="232" t="str">
        <f t="shared" ref="Z418:Z481" si="87">MID(AB418,7,4)&amp;"-"&amp;MID(AB418,11,2)&amp;"-"&amp;MID(AB418,13,2)</f>
        <v>1965-02-03</v>
      </c>
      <c r="AA418" s="235" t="s">
        <v>4884</v>
      </c>
      <c r="AB418" s="3" t="s">
        <v>1476</v>
      </c>
      <c r="AC418" s="4" t="s">
        <v>4696</v>
      </c>
      <c r="AD418" s="247">
        <v>46162</v>
      </c>
      <c r="AE418" s="234">
        <f ca="1" t="shared" ref="AE418:AE481" si="88">YEAR(TODAY())-MID(AB418,7,4)</f>
        <v>61</v>
      </c>
      <c r="AF418" s="3" t="s">
        <v>3389</v>
      </c>
      <c r="AG418" s="3" t="s">
        <v>3381</v>
      </c>
      <c r="AH418" s="3">
        <v>167</v>
      </c>
      <c r="AI418" s="230" t="s">
        <v>253</v>
      </c>
      <c r="AJ418" s="3" t="s">
        <v>3383</v>
      </c>
      <c r="AK418" s="230">
        <v>15661942966</v>
      </c>
      <c r="AL418" s="230">
        <v>15662082400</v>
      </c>
      <c r="AM418" s="236" t="s">
        <v>3488</v>
      </c>
      <c r="AN418" s="237">
        <v>44621</v>
      </c>
      <c r="AO418" s="236" t="s">
        <v>3496</v>
      </c>
      <c r="AP418" s="236" t="s">
        <v>3497</v>
      </c>
      <c r="AQ418" s="238"/>
      <c r="AR418" s="238"/>
      <c r="AS418" s="238"/>
      <c r="AT418" s="238"/>
      <c r="AU418" s="239"/>
      <c r="AV418" s="240">
        <v>41294</v>
      </c>
      <c r="AW418" s="240">
        <v>41353</v>
      </c>
      <c r="AX418" s="241" t="s">
        <v>3324</v>
      </c>
      <c r="AY418" s="241" t="s">
        <v>3311</v>
      </c>
      <c r="AZ418" s="232">
        <v>44743</v>
      </c>
      <c r="BA418" s="232">
        <v>45107</v>
      </c>
      <c r="BB418" s="241">
        <v>2</v>
      </c>
      <c r="BC418" s="241" t="s">
        <v>3325</v>
      </c>
      <c r="BD418" s="241" t="s">
        <v>3325</v>
      </c>
      <c r="BE418" s="241" t="s">
        <v>3325</v>
      </c>
      <c r="BF418" s="241" t="s">
        <v>3325</v>
      </c>
      <c r="BG418" s="241">
        <v>3</v>
      </c>
      <c r="BH418" s="241">
        <v>6</v>
      </c>
      <c r="BI418" s="241"/>
      <c r="BJ418" s="242"/>
      <c r="BK418" s="243" t="s">
        <v>3325</v>
      </c>
      <c r="BL418" s="243"/>
      <c r="BM418" s="243"/>
      <c r="BN418" s="243" t="s">
        <v>3325</v>
      </c>
      <c r="BO418" s="243"/>
      <c r="BP418" s="243"/>
      <c r="BQ418" s="242"/>
      <c r="BR418" s="244" t="s">
        <v>3460</v>
      </c>
      <c r="BS418" s="243" t="s">
        <v>3325</v>
      </c>
      <c r="BT418" s="243" t="s">
        <v>3325</v>
      </c>
      <c r="BU418" s="243"/>
      <c r="BV418" s="243"/>
      <c r="BW418" s="243"/>
      <c r="BX418" s="243"/>
      <c r="BY418" s="243"/>
      <c r="BZ418" s="243" t="s">
        <v>3325</v>
      </c>
      <c r="CA418" s="243"/>
      <c r="CB418" s="243"/>
      <c r="CC418" s="243" t="s">
        <v>3325</v>
      </c>
      <c r="CD418" s="243"/>
      <c r="CE418" s="243"/>
      <c r="CF418" s="245" t="s">
        <v>3498</v>
      </c>
      <c r="CG418" s="246"/>
      <c r="CH418" s="242"/>
      <c r="CI418" s="35"/>
      <c r="CJ418" s="35"/>
      <c r="CK418" s="35"/>
      <c r="CL418" s="35"/>
      <c r="CM418" s="35"/>
    </row>
    <row r="419" customFormat="1" customHeight="1" spans="1:91">
      <c r="A419" s="3">
        <f t="shared" si="78"/>
        <v>418</v>
      </c>
      <c r="B419" s="155" t="str">
        <f t="shared" si="79"/>
        <v>130227196812303611</v>
      </c>
      <c r="C419" s="230" t="s">
        <v>3311</v>
      </c>
      <c r="D419" s="230" t="s">
        <v>3392</v>
      </c>
      <c r="E419" s="230" t="s">
        <v>1010</v>
      </c>
      <c r="F419" s="230" t="s">
        <v>1478</v>
      </c>
      <c r="G419" s="198">
        <v>0</v>
      </c>
      <c r="H419" s="198">
        <v>0</v>
      </c>
      <c r="I419" s="198">
        <f t="shared" si="80"/>
        <v>0</v>
      </c>
      <c r="J419" s="4" t="s">
        <v>107</v>
      </c>
      <c r="K419" s="4" t="s">
        <v>4883</v>
      </c>
      <c r="L419" s="6"/>
      <c r="M419" s="4"/>
      <c r="N419" s="4"/>
      <c r="O419" s="4"/>
      <c r="P419" s="4"/>
      <c r="Q419" s="4"/>
      <c r="R419" s="231" t="s">
        <v>312</v>
      </c>
      <c r="S419" s="3"/>
      <c r="T419" s="3" t="s">
        <v>3314</v>
      </c>
      <c r="U419" s="232">
        <v>41323</v>
      </c>
      <c r="V419" s="233">
        <f ca="1" t="shared" si="85"/>
        <v>13.4</v>
      </c>
      <c r="W419" s="230" t="s">
        <v>3336</v>
      </c>
      <c r="X419" s="234" t="str">
        <f t="shared" si="86"/>
        <v>男</v>
      </c>
      <c r="Y419" s="3" t="s">
        <v>3316</v>
      </c>
      <c r="Z419" s="232" t="str">
        <f t="shared" si="87"/>
        <v>1968-12-30</v>
      </c>
      <c r="AA419" s="235" t="s">
        <v>4885</v>
      </c>
      <c r="AB419" s="3" t="s">
        <v>1479</v>
      </c>
      <c r="AC419" s="4" t="s">
        <v>3630</v>
      </c>
      <c r="AD419" s="247">
        <v>47536</v>
      </c>
      <c r="AE419" s="234">
        <f ca="1" t="shared" si="88"/>
        <v>58</v>
      </c>
      <c r="AF419" s="3" t="s">
        <v>3389</v>
      </c>
      <c r="AG419" s="3" t="s">
        <v>3381</v>
      </c>
      <c r="AH419" s="3">
        <v>160</v>
      </c>
      <c r="AI419" s="230" t="s">
        <v>3382</v>
      </c>
      <c r="AJ419" s="3" t="s">
        <v>3397</v>
      </c>
      <c r="AK419" s="230">
        <v>15247704587</v>
      </c>
      <c r="AL419" s="230">
        <v>15704901289</v>
      </c>
      <c r="AM419" s="236" t="s">
        <v>3748</v>
      </c>
      <c r="AN419" s="237" t="s">
        <v>3332</v>
      </c>
      <c r="AO419" s="236" t="s">
        <v>4886</v>
      </c>
      <c r="AP419" s="236" t="s">
        <v>253</v>
      </c>
      <c r="AQ419" s="238"/>
      <c r="AR419" s="238"/>
      <c r="AS419" s="238"/>
      <c r="AT419" s="238"/>
      <c r="AU419" s="239"/>
      <c r="AV419" s="240">
        <v>41323</v>
      </c>
      <c r="AW419" s="240">
        <v>41382</v>
      </c>
      <c r="AX419" s="241" t="s">
        <v>3324</v>
      </c>
      <c r="AY419" s="241" t="s">
        <v>3311</v>
      </c>
      <c r="AZ419" s="232">
        <v>44743</v>
      </c>
      <c r="BA419" s="232">
        <v>45107</v>
      </c>
      <c r="BB419" s="241">
        <v>2</v>
      </c>
      <c r="BC419" s="241" t="s">
        <v>3325</v>
      </c>
      <c r="BD419" s="241" t="s">
        <v>3325</v>
      </c>
      <c r="BE419" s="241" t="s">
        <v>3325</v>
      </c>
      <c r="BF419" s="241" t="s">
        <v>3325</v>
      </c>
      <c r="BG419" s="241">
        <v>2</v>
      </c>
      <c r="BH419" s="241">
        <v>4</v>
      </c>
      <c r="BI419" s="241"/>
      <c r="BJ419" s="242"/>
      <c r="BK419" s="243" t="s">
        <v>3325</v>
      </c>
      <c r="BL419" s="243"/>
      <c r="BM419" s="243"/>
      <c r="BN419" s="243" t="s">
        <v>3325</v>
      </c>
      <c r="BO419" s="243"/>
      <c r="BP419" s="243"/>
      <c r="BQ419" s="242"/>
      <c r="BR419" s="244" t="s">
        <v>3460</v>
      </c>
      <c r="BS419" s="243" t="s">
        <v>3325</v>
      </c>
      <c r="BT419" s="243" t="s">
        <v>3325</v>
      </c>
      <c r="BU419" s="243"/>
      <c r="BV419" s="243"/>
      <c r="BW419" s="243"/>
      <c r="BX419" s="243"/>
      <c r="BY419" s="243"/>
      <c r="BZ419" s="243"/>
      <c r="CA419" s="243"/>
      <c r="CB419" s="243"/>
      <c r="CC419" s="243" t="s">
        <v>3325</v>
      </c>
      <c r="CD419" s="243"/>
      <c r="CE419" s="243"/>
      <c r="CF419" s="245"/>
      <c r="CG419" s="246"/>
      <c r="CH419" s="242"/>
      <c r="CI419" s="35"/>
      <c r="CJ419" s="35"/>
      <c r="CK419" s="35"/>
      <c r="CL419" s="35"/>
      <c r="CM419" s="35"/>
    </row>
    <row r="420" customFormat="1" customHeight="1" spans="1:91">
      <c r="A420" s="3">
        <f t="shared" si="78"/>
        <v>419</v>
      </c>
      <c r="B420" s="155" t="str">
        <f t="shared" si="79"/>
        <v>230903197404270326</v>
      </c>
      <c r="C420" s="230" t="s">
        <v>3311</v>
      </c>
      <c r="D420" s="230" t="s">
        <v>3392</v>
      </c>
      <c r="E420" s="230" t="s">
        <v>1025</v>
      </c>
      <c r="F420" s="230" t="s">
        <v>1481</v>
      </c>
      <c r="G420" s="198">
        <v>0</v>
      </c>
      <c r="H420" s="198">
        <v>0</v>
      </c>
      <c r="I420" s="198">
        <f t="shared" si="80"/>
        <v>0</v>
      </c>
      <c r="J420" s="4" t="s">
        <v>107</v>
      </c>
      <c r="K420" s="4" t="s">
        <v>4887</v>
      </c>
      <c r="L420" s="6"/>
      <c r="M420" s="4"/>
      <c r="N420" s="4"/>
      <c r="O420" s="4"/>
      <c r="P420" s="4"/>
      <c r="Q420" s="4"/>
      <c r="R420" s="231" t="s">
        <v>312</v>
      </c>
      <c r="S420" s="3"/>
      <c r="T420" s="3" t="s">
        <v>3314</v>
      </c>
      <c r="U420" s="232">
        <v>41327</v>
      </c>
      <c r="V420" s="233">
        <f ca="1" t="shared" si="85"/>
        <v>13.4</v>
      </c>
      <c r="W420" s="230" t="s">
        <v>3336</v>
      </c>
      <c r="X420" s="234" t="str">
        <f t="shared" si="86"/>
        <v>女</v>
      </c>
      <c r="Y420" s="3" t="s">
        <v>3316</v>
      </c>
      <c r="Z420" s="232" t="str">
        <f t="shared" si="87"/>
        <v>1974-04-27</v>
      </c>
      <c r="AA420" s="235" t="s">
        <v>4888</v>
      </c>
      <c r="AB420" s="3" t="s">
        <v>1482</v>
      </c>
      <c r="AC420" s="4" t="s">
        <v>4889</v>
      </c>
      <c r="AD420" s="247">
        <v>48245</v>
      </c>
      <c r="AE420" s="234">
        <f ca="1" t="shared" si="88"/>
        <v>52</v>
      </c>
      <c r="AF420" s="3" t="s">
        <v>3389</v>
      </c>
      <c r="AG420" s="3" t="s">
        <v>3381</v>
      </c>
      <c r="AH420" s="3">
        <v>160</v>
      </c>
      <c r="AI420" s="230" t="s">
        <v>253</v>
      </c>
      <c r="AJ420" s="3" t="s">
        <v>253</v>
      </c>
      <c r="AK420" s="230">
        <v>15389859203</v>
      </c>
      <c r="AL420" s="230">
        <v>18647278604</v>
      </c>
      <c r="AM420" s="236" t="s">
        <v>3518</v>
      </c>
      <c r="AN420" s="237">
        <v>33055</v>
      </c>
      <c r="AO420" s="236" t="s">
        <v>4890</v>
      </c>
      <c r="AP420" s="236" t="s">
        <v>253</v>
      </c>
      <c r="AQ420" s="238"/>
      <c r="AR420" s="238" t="s">
        <v>4891</v>
      </c>
      <c r="AS420" s="238"/>
      <c r="AT420" s="238"/>
      <c r="AU420" s="239"/>
      <c r="AV420" s="240">
        <v>41327</v>
      </c>
      <c r="AW420" s="240">
        <v>41386</v>
      </c>
      <c r="AX420" s="241" t="s">
        <v>3324</v>
      </c>
      <c r="AY420" s="241" t="s">
        <v>3311</v>
      </c>
      <c r="AZ420" s="232">
        <v>44743</v>
      </c>
      <c r="BA420" s="232">
        <v>45473</v>
      </c>
      <c r="BB420" s="241">
        <v>2</v>
      </c>
      <c r="BC420" s="241" t="s">
        <v>3325</v>
      </c>
      <c r="BD420" s="241" t="s">
        <v>3325</v>
      </c>
      <c r="BE420" s="241" t="s">
        <v>3325</v>
      </c>
      <c r="BF420" s="241" t="s">
        <v>3325</v>
      </c>
      <c r="BG420" s="241">
        <v>2</v>
      </c>
      <c r="BH420" s="241">
        <v>4</v>
      </c>
      <c r="BI420" s="241"/>
      <c r="BJ420" s="242"/>
      <c r="BK420" s="243" t="s">
        <v>3325</v>
      </c>
      <c r="BL420" s="243"/>
      <c r="BM420" s="243" t="s">
        <v>3325</v>
      </c>
      <c r="BN420" s="243" t="s">
        <v>3325</v>
      </c>
      <c r="BO420" s="243"/>
      <c r="BP420" s="243"/>
      <c r="BQ420" s="242"/>
      <c r="BR420" s="244" t="s">
        <v>3406</v>
      </c>
      <c r="BS420" s="243" t="s">
        <v>3325</v>
      </c>
      <c r="BT420" s="243" t="s">
        <v>3325</v>
      </c>
      <c r="BU420" s="243"/>
      <c r="BV420" s="243"/>
      <c r="BW420" s="243"/>
      <c r="BX420" s="243"/>
      <c r="BY420" s="243"/>
      <c r="BZ420" s="243"/>
      <c r="CA420" s="243"/>
      <c r="CB420" s="243"/>
      <c r="CC420" s="243" t="s">
        <v>3325</v>
      </c>
      <c r="CD420" s="243"/>
      <c r="CE420" s="243"/>
      <c r="CF420" s="245"/>
      <c r="CG420" s="246"/>
      <c r="CH420" s="242"/>
      <c r="CI420" s="35"/>
      <c r="CJ420" s="35"/>
      <c r="CK420" s="35"/>
      <c r="CL420" s="35"/>
      <c r="CM420" s="35"/>
    </row>
    <row r="421" customFormat="1" customHeight="1" spans="1:91">
      <c r="A421" s="3">
        <f t="shared" si="78"/>
        <v>420</v>
      </c>
      <c r="B421" s="155" t="str">
        <f t="shared" si="79"/>
        <v>211203199512274525</v>
      </c>
      <c r="C421" s="230" t="s">
        <v>3311</v>
      </c>
      <c r="D421" s="230" t="s">
        <v>3392</v>
      </c>
      <c r="E421" s="230" t="s">
        <v>1168</v>
      </c>
      <c r="F421" s="230" t="s">
        <v>1484</v>
      </c>
      <c r="G421" s="198">
        <v>0</v>
      </c>
      <c r="H421" s="198">
        <v>0</v>
      </c>
      <c r="I421" s="198">
        <f t="shared" si="80"/>
        <v>0</v>
      </c>
      <c r="J421" s="4" t="s">
        <v>107</v>
      </c>
      <c r="K421" s="4" t="s">
        <v>4887</v>
      </c>
      <c r="L421" s="6"/>
      <c r="M421" s="4"/>
      <c r="N421" s="4"/>
      <c r="O421" s="4"/>
      <c r="P421" s="4"/>
      <c r="Q421" s="4"/>
      <c r="R421" s="231" t="s">
        <v>312</v>
      </c>
      <c r="S421" s="3"/>
      <c r="T421" s="3" t="s">
        <v>3314</v>
      </c>
      <c r="U421" s="232">
        <v>44273</v>
      </c>
      <c r="V421" s="233">
        <f ca="1" t="shared" si="85"/>
        <v>5.3</v>
      </c>
      <c r="W421" s="230" t="s">
        <v>3336</v>
      </c>
      <c r="X421" s="234" t="str">
        <f t="shared" si="86"/>
        <v>女</v>
      </c>
      <c r="Y421" s="3" t="s">
        <v>3316</v>
      </c>
      <c r="Z421" s="232" t="str">
        <f t="shared" si="87"/>
        <v>1995-12-27</v>
      </c>
      <c r="AA421" s="235" t="s">
        <v>4892</v>
      </c>
      <c r="AB421" s="3" t="s">
        <v>1485</v>
      </c>
      <c r="AC421" s="4" t="s">
        <v>4149</v>
      </c>
      <c r="AD421" s="247">
        <v>51886</v>
      </c>
      <c r="AE421" s="234">
        <f ca="1" t="shared" si="88"/>
        <v>31</v>
      </c>
      <c r="AF421" s="3" t="s">
        <v>3389</v>
      </c>
      <c r="AG421" s="3" t="s">
        <v>3381</v>
      </c>
      <c r="AH421" s="3">
        <v>163</v>
      </c>
      <c r="AI421" s="230" t="s">
        <v>253</v>
      </c>
      <c r="AJ421" s="3" t="s">
        <v>3438</v>
      </c>
      <c r="AK421" s="230">
        <v>15502681713</v>
      </c>
      <c r="AL421" s="230">
        <v>13079208289</v>
      </c>
      <c r="AM421" s="236" t="s">
        <v>3318</v>
      </c>
      <c r="AN421" s="237">
        <v>43647</v>
      </c>
      <c r="AO421" s="236" t="s">
        <v>4893</v>
      </c>
      <c r="AP421" s="236" t="s">
        <v>4894</v>
      </c>
      <c r="AQ421" s="238"/>
      <c r="AR421" s="238" t="s">
        <v>4891</v>
      </c>
      <c r="AS421" s="238"/>
      <c r="AT421" s="238"/>
      <c r="AU421" s="239"/>
      <c r="AV421" s="240">
        <v>44273</v>
      </c>
      <c r="AW421" s="240">
        <v>44333</v>
      </c>
      <c r="AX421" s="241" t="s">
        <v>3324</v>
      </c>
      <c r="AY421" s="241" t="s">
        <v>3311</v>
      </c>
      <c r="AZ421" s="232">
        <v>44652</v>
      </c>
      <c r="BA421" s="232">
        <v>45382</v>
      </c>
      <c r="BB421" s="241">
        <v>2</v>
      </c>
      <c r="BC421" s="241" t="s">
        <v>3325</v>
      </c>
      <c r="BD421" s="241" t="s">
        <v>3325</v>
      </c>
      <c r="BE421" s="241" t="s">
        <v>3325</v>
      </c>
      <c r="BF421" s="241" t="s">
        <v>3325</v>
      </c>
      <c r="BG421" s="241">
        <v>0</v>
      </c>
      <c r="BH421" s="241">
        <v>0</v>
      </c>
      <c r="BI421" s="241"/>
      <c r="BJ421" s="242"/>
      <c r="BK421" s="243" t="s">
        <v>3325</v>
      </c>
      <c r="BL421" s="243"/>
      <c r="BM421" s="243" t="s">
        <v>3325</v>
      </c>
      <c r="BN421" s="243" t="s">
        <v>3325</v>
      </c>
      <c r="BO421" s="243"/>
      <c r="BP421" s="243"/>
      <c r="BQ421" s="242"/>
      <c r="BR421" s="244" t="s">
        <v>3484</v>
      </c>
      <c r="BS421" s="243" t="s">
        <v>3325</v>
      </c>
      <c r="BT421" s="243" t="s">
        <v>3325</v>
      </c>
      <c r="BU421" s="243"/>
      <c r="BV421" s="243" t="s">
        <v>3325</v>
      </c>
      <c r="BW421" s="243" t="s">
        <v>3325</v>
      </c>
      <c r="BX421" s="243"/>
      <c r="BY421" s="243"/>
      <c r="BZ421" s="243"/>
      <c r="CA421" s="243"/>
      <c r="CB421" s="243"/>
      <c r="CC421" s="243" t="s">
        <v>3325</v>
      </c>
      <c r="CD421" s="243"/>
      <c r="CE421" s="243"/>
      <c r="CF421" s="245"/>
      <c r="CG421" s="246"/>
      <c r="CH421" s="242"/>
      <c r="CI421" s="35"/>
      <c r="CJ421" s="35"/>
      <c r="CK421" s="35"/>
      <c r="CL421" s="35"/>
      <c r="CM421" s="35"/>
    </row>
    <row r="422" customFormat="1" customHeight="1" spans="1:91">
      <c r="A422" s="3">
        <f t="shared" si="78"/>
        <v>421</v>
      </c>
      <c r="B422" s="155" t="str">
        <f t="shared" si="79"/>
        <v>612130197112080721</v>
      </c>
      <c r="C422" s="230" t="s">
        <v>3311</v>
      </c>
      <c r="D422" s="230" t="s">
        <v>3392</v>
      </c>
      <c r="E422" s="230" t="s">
        <v>1060</v>
      </c>
      <c r="F422" s="230" t="s">
        <v>1487</v>
      </c>
      <c r="G422" s="198">
        <v>0</v>
      </c>
      <c r="H422" s="198">
        <v>0</v>
      </c>
      <c r="I422" s="198">
        <f t="shared" si="80"/>
        <v>0</v>
      </c>
      <c r="J422" s="4" t="s">
        <v>107</v>
      </c>
      <c r="K422" s="4" t="s">
        <v>4895</v>
      </c>
      <c r="L422" s="6"/>
      <c r="M422" s="4"/>
      <c r="N422" s="4"/>
      <c r="O422" s="4"/>
      <c r="P422" s="4"/>
      <c r="Q422" s="4"/>
      <c r="R422" s="231" t="s">
        <v>312</v>
      </c>
      <c r="S422" s="3"/>
      <c r="T422" s="3" t="s">
        <v>3314</v>
      </c>
      <c r="U422" s="232">
        <v>41294</v>
      </c>
      <c r="V422" s="233">
        <f ca="1" t="shared" si="85"/>
        <v>13.5</v>
      </c>
      <c r="W422" s="230" t="s">
        <v>3336</v>
      </c>
      <c r="X422" s="234" t="str">
        <f t="shared" si="86"/>
        <v>女</v>
      </c>
      <c r="Y422" s="3" t="s">
        <v>3316</v>
      </c>
      <c r="Z422" s="232" t="str">
        <f t="shared" si="87"/>
        <v>1971-12-08</v>
      </c>
      <c r="AA422" s="235" t="s">
        <v>4896</v>
      </c>
      <c r="AB422" s="3" t="s">
        <v>1488</v>
      </c>
      <c r="AC422" s="4" t="s">
        <v>4606</v>
      </c>
      <c r="AD422" s="247">
        <v>46222</v>
      </c>
      <c r="AE422" s="234">
        <f ca="1" t="shared" si="88"/>
        <v>55</v>
      </c>
      <c r="AF422" s="3" t="s">
        <v>3389</v>
      </c>
      <c r="AG422" s="3" t="s">
        <v>3908</v>
      </c>
      <c r="AH422" s="3">
        <v>162</v>
      </c>
      <c r="AI422" s="230" t="s">
        <v>3382</v>
      </c>
      <c r="AJ422" s="3" t="s">
        <v>253</v>
      </c>
      <c r="AK422" s="230">
        <v>14747953008</v>
      </c>
      <c r="AL422" s="230">
        <v>13572843608</v>
      </c>
      <c r="AM422" s="236" t="s">
        <v>3488</v>
      </c>
      <c r="AN422" s="237">
        <v>44621</v>
      </c>
      <c r="AO422" s="236" t="s">
        <v>3496</v>
      </c>
      <c r="AP422" s="236" t="s">
        <v>3497</v>
      </c>
      <c r="AQ422" s="238"/>
      <c r="AR422" s="238"/>
      <c r="AS422" s="238"/>
      <c r="AT422" s="238"/>
      <c r="AU422" s="239"/>
      <c r="AV422" s="240">
        <v>41294</v>
      </c>
      <c r="AW422" s="240">
        <v>41353</v>
      </c>
      <c r="AX422" s="241" t="s">
        <v>3324</v>
      </c>
      <c r="AY422" s="241" t="s">
        <v>3311</v>
      </c>
      <c r="AZ422" s="232">
        <v>44743</v>
      </c>
      <c r="BA422" s="232">
        <v>45107</v>
      </c>
      <c r="BB422" s="241">
        <v>2</v>
      </c>
      <c r="BC422" s="241" t="s">
        <v>3325</v>
      </c>
      <c r="BD422" s="241" t="s">
        <v>3325</v>
      </c>
      <c r="BE422" s="241" t="s">
        <v>3325</v>
      </c>
      <c r="BF422" s="241" t="s">
        <v>3325</v>
      </c>
      <c r="BG422" s="241">
        <v>3</v>
      </c>
      <c r="BH422" s="241">
        <v>6</v>
      </c>
      <c r="BI422" s="241"/>
      <c r="BJ422" s="242"/>
      <c r="BK422" s="243" t="s">
        <v>3325</v>
      </c>
      <c r="BL422" s="243"/>
      <c r="BM422" s="243"/>
      <c r="BN422" s="243" t="s">
        <v>3325</v>
      </c>
      <c r="BO422" s="243"/>
      <c r="BP422" s="243"/>
      <c r="BQ422" s="242"/>
      <c r="BR422" s="244" t="s">
        <v>3460</v>
      </c>
      <c r="BS422" s="243" t="s">
        <v>3325</v>
      </c>
      <c r="BT422" s="243" t="s">
        <v>3325</v>
      </c>
      <c r="BU422" s="243"/>
      <c r="BV422" s="243"/>
      <c r="BW422" s="243"/>
      <c r="BX422" s="243"/>
      <c r="BY422" s="243"/>
      <c r="BZ422" s="243" t="s">
        <v>3325</v>
      </c>
      <c r="CA422" s="243"/>
      <c r="CB422" s="243"/>
      <c r="CC422" s="243" t="s">
        <v>3325</v>
      </c>
      <c r="CD422" s="243"/>
      <c r="CE422" s="243"/>
      <c r="CF422" s="245"/>
      <c r="CG422" s="246" t="s">
        <v>4897</v>
      </c>
      <c r="CH422" s="242"/>
      <c r="CI422" s="35"/>
      <c r="CJ422" s="35"/>
      <c r="CK422" s="35"/>
      <c r="CL422" s="35"/>
      <c r="CM422" s="35"/>
    </row>
    <row r="423" customFormat="1" customHeight="1" spans="1:91">
      <c r="A423" s="3">
        <f t="shared" si="78"/>
        <v>422</v>
      </c>
      <c r="B423" s="155" t="str">
        <f t="shared" si="79"/>
        <v>142230199008144715</v>
      </c>
      <c r="C423" s="230" t="s">
        <v>3311</v>
      </c>
      <c r="D423" s="230" t="s">
        <v>3392</v>
      </c>
      <c r="E423" s="230" t="s">
        <v>1275</v>
      </c>
      <c r="F423" s="230" t="s">
        <v>1490</v>
      </c>
      <c r="G423" s="198">
        <v>0</v>
      </c>
      <c r="H423" s="198">
        <v>0</v>
      </c>
      <c r="I423" s="198">
        <f t="shared" si="80"/>
        <v>0</v>
      </c>
      <c r="J423" s="4" t="s">
        <v>107</v>
      </c>
      <c r="K423" s="4" t="s">
        <v>4895</v>
      </c>
      <c r="L423" s="6"/>
      <c r="M423" s="4"/>
      <c r="N423" s="4"/>
      <c r="O423" s="4"/>
      <c r="P423" s="4"/>
      <c r="Q423" s="4"/>
      <c r="R423" s="231" t="s">
        <v>312</v>
      </c>
      <c r="S423" s="3"/>
      <c r="T423" s="3" t="s">
        <v>3314</v>
      </c>
      <c r="U423" s="232">
        <v>41294</v>
      </c>
      <c r="V423" s="233">
        <f ca="1" t="shared" si="85"/>
        <v>13.5</v>
      </c>
      <c r="W423" s="230" t="s">
        <v>3336</v>
      </c>
      <c r="X423" s="234" t="str">
        <f t="shared" si="86"/>
        <v>男</v>
      </c>
      <c r="Y423" s="3" t="s">
        <v>3316</v>
      </c>
      <c r="Z423" s="232" t="str">
        <f t="shared" si="87"/>
        <v>1990-08-14</v>
      </c>
      <c r="AA423" s="235" t="s">
        <v>4898</v>
      </c>
      <c r="AB423" s="3" t="s">
        <v>1491</v>
      </c>
      <c r="AC423" s="4" t="s">
        <v>4899</v>
      </c>
      <c r="AD423" s="247">
        <v>50141</v>
      </c>
      <c r="AE423" s="234">
        <f ca="1" t="shared" si="88"/>
        <v>36</v>
      </c>
      <c r="AF423" s="3" t="s">
        <v>3389</v>
      </c>
      <c r="AG423" s="3" t="s">
        <v>3381</v>
      </c>
      <c r="AH423" s="3">
        <v>174</v>
      </c>
      <c r="AI423" s="230" t="s">
        <v>3382</v>
      </c>
      <c r="AJ423" s="3" t="s">
        <v>253</v>
      </c>
      <c r="AK423" s="230">
        <v>13623407778</v>
      </c>
      <c r="AL423" s="230">
        <v>18834054460</v>
      </c>
      <c r="AM423" s="236" t="s">
        <v>3368</v>
      </c>
      <c r="AN423" s="237">
        <v>43831</v>
      </c>
      <c r="AO423" s="236" t="s">
        <v>4900</v>
      </c>
      <c r="AP423" s="236" t="s">
        <v>4901</v>
      </c>
      <c r="AQ423" s="238"/>
      <c r="AR423" s="238" t="s">
        <v>4809</v>
      </c>
      <c r="AS423" s="238"/>
      <c r="AT423" s="238"/>
      <c r="AU423" s="239"/>
      <c r="AV423" s="240">
        <v>41294</v>
      </c>
      <c r="AW423" s="240">
        <v>41353</v>
      </c>
      <c r="AX423" s="241" t="s">
        <v>3324</v>
      </c>
      <c r="AY423" s="241" t="s">
        <v>3311</v>
      </c>
      <c r="AZ423" s="232">
        <v>44743</v>
      </c>
      <c r="BA423" s="232">
        <v>45473</v>
      </c>
      <c r="BB423" s="241">
        <v>2</v>
      </c>
      <c r="BC423" s="241" t="s">
        <v>3325</v>
      </c>
      <c r="BD423" s="241" t="s">
        <v>3325</v>
      </c>
      <c r="BE423" s="241" t="s">
        <v>3325</v>
      </c>
      <c r="BF423" s="241" t="s">
        <v>3325</v>
      </c>
      <c r="BG423" s="241">
        <v>2</v>
      </c>
      <c r="BH423" s="241">
        <v>4</v>
      </c>
      <c r="BI423" s="241"/>
      <c r="BJ423" s="242"/>
      <c r="BK423" s="243" t="s">
        <v>3325</v>
      </c>
      <c r="BL423" s="243"/>
      <c r="BM423" s="243"/>
      <c r="BN423" s="243" t="s">
        <v>3325</v>
      </c>
      <c r="BO423" s="243"/>
      <c r="BP423" s="243"/>
      <c r="BQ423" s="242"/>
      <c r="BR423" s="244" t="s">
        <v>3460</v>
      </c>
      <c r="BS423" s="243" t="s">
        <v>3325</v>
      </c>
      <c r="BT423" s="243" t="s">
        <v>3325</v>
      </c>
      <c r="BU423" s="243"/>
      <c r="BV423" s="243"/>
      <c r="BW423" s="243"/>
      <c r="BX423" s="243"/>
      <c r="BY423" s="243"/>
      <c r="BZ423" s="243" t="s">
        <v>3325</v>
      </c>
      <c r="CA423" s="243"/>
      <c r="CB423" s="243"/>
      <c r="CC423" s="243" t="s">
        <v>3325</v>
      </c>
      <c r="CD423" s="243"/>
      <c r="CE423" s="243"/>
      <c r="CF423" s="245" t="s">
        <v>3498</v>
      </c>
      <c r="CG423" s="246"/>
      <c r="CH423" s="242"/>
      <c r="CI423" s="35"/>
      <c r="CJ423" s="35"/>
      <c r="CK423" s="35"/>
      <c r="CL423" s="35"/>
      <c r="CM423" s="35"/>
    </row>
    <row r="424" customFormat="1" customHeight="1" spans="1:91">
      <c r="A424" s="3">
        <f t="shared" si="78"/>
        <v>423</v>
      </c>
      <c r="B424" s="155" t="str">
        <f t="shared" si="79"/>
        <v>612129196804191959</v>
      </c>
      <c r="C424" s="230" t="s">
        <v>3311</v>
      </c>
      <c r="D424" s="230" t="s">
        <v>3392</v>
      </c>
      <c r="E424" s="230" t="s">
        <v>1201</v>
      </c>
      <c r="F424" s="230" t="s">
        <v>1493</v>
      </c>
      <c r="G424" s="198">
        <v>0</v>
      </c>
      <c r="H424" s="198">
        <v>0</v>
      </c>
      <c r="I424" s="198">
        <f t="shared" si="80"/>
        <v>0</v>
      </c>
      <c r="J424" s="4" t="s">
        <v>107</v>
      </c>
      <c r="K424" s="4" t="s">
        <v>4895</v>
      </c>
      <c r="L424" s="6"/>
      <c r="M424" s="4"/>
      <c r="N424" s="4"/>
      <c r="O424" s="4"/>
      <c r="P424" s="4"/>
      <c r="Q424" s="4"/>
      <c r="R424" s="231" t="s">
        <v>312</v>
      </c>
      <c r="S424" s="3"/>
      <c r="T424" s="3" t="s">
        <v>3314</v>
      </c>
      <c r="U424" s="232">
        <v>41317</v>
      </c>
      <c r="V424" s="233">
        <f ca="1" t="shared" si="85"/>
        <v>13.4</v>
      </c>
      <c r="W424" s="230" t="s">
        <v>3336</v>
      </c>
      <c r="X424" s="234" t="str">
        <f t="shared" si="86"/>
        <v>男</v>
      </c>
      <c r="Y424" s="3" t="s">
        <v>3316</v>
      </c>
      <c r="Z424" s="232" t="str">
        <f t="shared" si="87"/>
        <v>1968-04-19</v>
      </c>
      <c r="AA424" s="235" t="s">
        <v>4902</v>
      </c>
      <c r="AB424" s="3" t="s">
        <v>1494</v>
      </c>
      <c r="AC424" s="4" t="s">
        <v>4903</v>
      </c>
      <c r="AD424" s="247">
        <v>46907</v>
      </c>
      <c r="AE424" s="234">
        <f ca="1" t="shared" si="88"/>
        <v>58</v>
      </c>
      <c r="AF424" s="3" t="s">
        <v>3389</v>
      </c>
      <c r="AG424" s="3" t="s">
        <v>3381</v>
      </c>
      <c r="AH424" s="3">
        <v>174</v>
      </c>
      <c r="AI424" s="230" t="s">
        <v>3450</v>
      </c>
      <c r="AJ424" s="3" t="s">
        <v>3397</v>
      </c>
      <c r="AK424" s="230">
        <v>15352883922</v>
      </c>
      <c r="AL424" s="230">
        <v>13310936405</v>
      </c>
      <c r="AM424" s="236" t="s">
        <v>3488</v>
      </c>
      <c r="AN424" s="237">
        <v>31959</v>
      </c>
      <c r="AO424" s="236" t="s">
        <v>4904</v>
      </c>
      <c r="AP424" s="236" t="s">
        <v>253</v>
      </c>
      <c r="AQ424" s="238"/>
      <c r="AR424" s="238"/>
      <c r="AS424" s="238"/>
      <c r="AT424" s="238"/>
      <c r="AU424" s="239"/>
      <c r="AV424" s="240">
        <v>41317</v>
      </c>
      <c r="AW424" s="240">
        <v>41376</v>
      </c>
      <c r="AX424" s="241" t="s">
        <v>3324</v>
      </c>
      <c r="AY424" s="241" t="s">
        <v>3311</v>
      </c>
      <c r="AZ424" s="232">
        <v>44743</v>
      </c>
      <c r="BA424" s="232">
        <v>45382</v>
      </c>
      <c r="BB424" s="241">
        <v>2</v>
      </c>
      <c r="BC424" s="241" t="s">
        <v>3325</v>
      </c>
      <c r="BD424" s="241" t="s">
        <v>3325</v>
      </c>
      <c r="BE424" s="241" t="s">
        <v>3325</v>
      </c>
      <c r="BF424" s="241" t="s">
        <v>3325</v>
      </c>
      <c r="BG424" s="241">
        <v>2</v>
      </c>
      <c r="BH424" s="241">
        <v>6</v>
      </c>
      <c r="BI424" s="241"/>
      <c r="BJ424" s="242"/>
      <c r="BK424" s="243" t="s">
        <v>3325</v>
      </c>
      <c r="BL424" s="243"/>
      <c r="BM424" s="243"/>
      <c r="BN424" s="243" t="s">
        <v>3325</v>
      </c>
      <c r="BO424" s="243"/>
      <c r="BP424" s="243"/>
      <c r="BQ424" s="242"/>
      <c r="BR424" s="244" t="s">
        <v>3460</v>
      </c>
      <c r="BS424" s="243" t="s">
        <v>3325</v>
      </c>
      <c r="BT424" s="243" t="s">
        <v>3325</v>
      </c>
      <c r="BU424" s="243"/>
      <c r="BV424" s="243"/>
      <c r="BW424" s="243"/>
      <c r="BX424" s="243"/>
      <c r="BY424" s="243"/>
      <c r="BZ424" s="243"/>
      <c r="CA424" s="243"/>
      <c r="CB424" s="243"/>
      <c r="CC424" s="243" t="s">
        <v>3325</v>
      </c>
      <c r="CD424" s="243"/>
      <c r="CE424" s="243"/>
      <c r="CF424" s="245"/>
      <c r="CG424" s="246" t="s">
        <v>3407</v>
      </c>
      <c r="CH424" s="242"/>
      <c r="CI424" s="35"/>
      <c r="CJ424" s="35"/>
      <c r="CK424" s="35"/>
      <c r="CL424" s="35"/>
      <c r="CM424" s="35"/>
    </row>
    <row r="425" customFormat="1" customHeight="1" spans="1:91">
      <c r="A425" s="3">
        <f t="shared" si="78"/>
        <v>424</v>
      </c>
      <c r="B425" s="155" t="str">
        <f t="shared" si="79"/>
        <v>211203196902120544</v>
      </c>
      <c r="C425" s="230" t="s">
        <v>3311</v>
      </c>
      <c r="D425" s="230" t="s">
        <v>3392</v>
      </c>
      <c r="E425" s="230" t="s">
        <v>1078</v>
      </c>
      <c r="F425" s="230" t="s">
        <v>1496</v>
      </c>
      <c r="G425" s="198">
        <v>0</v>
      </c>
      <c r="H425" s="198">
        <v>0</v>
      </c>
      <c r="I425" s="198">
        <f t="shared" si="80"/>
        <v>0</v>
      </c>
      <c r="J425" s="4" t="s">
        <v>107</v>
      </c>
      <c r="K425" s="4" t="s">
        <v>4895</v>
      </c>
      <c r="L425" s="6"/>
      <c r="M425" s="4"/>
      <c r="N425" s="4"/>
      <c r="O425" s="4"/>
      <c r="P425" s="4"/>
      <c r="Q425" s="4"/>
      <c r="R425" s="231" t="s">
        <v>312</v>
      </c>
      <c r="S425" s="3"/>
      <c r="T425" s="3" t="s">
        <v>3314</v>
      </c>
      <c r="U425" s="232">
        <v>41529</v>
      </c>
      <c r="V425" s="233">
        <f ca="1" t="shared" si="85"/>
        <v>12.8</v>
      </c>
      <c r="W425" s="230" t="s">
        <v>3336</v>
      </c>
      <c r="X425" s="234" t="str">
        <f t="shared" si="86"/>
        <v>女</v>
      </c>
      <c r="Y425" s="3" t="s">
        <v>3316</v>
      </c>
      <c r="Z425" s="232" t="str">
        <f t="shared" si="87"/>
        <v>1969-02-12</v>
      </c>
      <c r="AA425" s="235" t="s">
        <v>4747</v>
      </c>
      <c r="AB425" s="3" t="s">
        <v>1497</v>
      </c>
      <c r="AC425" s="4" t="s">
        <v>3594</v>
      </c>
      <c r="AD425" s="247" t="s">
        <v>3354</v>
      </c>
      <c r="AE425" s="234">
        <f ca="1" t="shared" si="88"/>
        <v>57</v>
      </c>
      <c r="AF425" s="3" t="s">
        <v>3389</v>
      </c>
      <c r="AG425" s="3" t="s">
        <v>3381</v>
      </c>
      <c r="AH425" s="3">
        <v>157</v>
      </c>
      <c r="AI425" s="230" t="s">
        <v>3382</v>
      </c>
      <c r="AJ425" s="3" t="s">
        <v>253</v>
      </c>
      <c r="AK425" s="230">
        <v>15947592499</v>
      </c>
      <c r="AL425" s="230">
        <v>15149457271</v>
      </c>
      <c r="AM425" s="236" t="s">
        <v>3518</v>
      </c>
      <c r="AN425" s="237">
        <v>33055</v>
      </c>
      <c r="AO425" s="236" t="s">
        <v>4905</v>
      </c>
      <c r="AP425" s="236" t="s">
        <v>4906</v>
      </c>
      <c r="AQ425" s="238"/>
      <c r="AR425" s="238"/>
      <c r="AS425" s="238"/>
      <c r="AT425" s="238"/>
      <c r="AU425" s="239"/>
      <c r="AV425" s="240">
        <v>41529</v>
      </c>
      <c r="AW425" s="240">
        <v>41590</v>
      </c>
      <c r="AX425" s="241" t="s">
        <v>3324</v>
      </c>
      <c r="AY425" s="241" t="s">
        <v>3311</v>
      </c>
      <c r="AZ425" s="232">
        <v>44835</v>
      </c>
      <c r="BA425" s="232">
        <v>45199</v>
      </c>
      <c r="BB425" s="241">
        <v>2</v>
      </c>
      <c r="BC425" s="241" t="s">
        <v>3325</v>
      </c>
      <c r="BD425" s="241" t="s">
        <v>3325</v>
      </c>
      <c r="BE425" s="241" t="s">
        <v>3325</v>
      </c>
      <c r="BF425" s="241" t="s">
        <v>3325</v>
      </c>
      <c r="BG425" s="241">
        <v>2</v>
      </c>
      <c r="BH425" s="241">
        <v>4</v>
      </c>
      <c r="BI425" s="241"/>
      <c r="BJ425" s="242"/>
      <c r="BK425" s="243" t="s">
        <v>3325</v>
      </c>
      <c r="BL425" s="243"/>
      <c r="BM425" s="243"/>
      <c r="BN425" s="243"/>
      <c r="BO425" s="243"/>
      <c r="BP425" s="243"/>
      <c r="BQ425" s="242"/>
      <c r="BR425" s="244" t="s">
        <v>3533</v>
      </c>
      <c r="BS425" s="243" t="s">
        <v>3325</v>
      </c>
      <c r="BT425" s="243" t="s">
        <v>3325</v>
      </c>
      <c r="BU425" s="243"/>
      <c r="BV425" s="243"/>
      <c r="BW425" s="243"/>
      <c r="BX425" s="243"/>
      <c r="BY425" s="243"/>
      <c r="BZ425" s="243"/>
      <c r="CA425" s="243"/>
      <c r="CB425" s="243"/>
      <c r="CC425" s="243" t="s">
        <v>3325</v>
      </c>
      <c r="CD425" s="243"/>
      <c r="CE425" s="243"/>
      <c r="CF425" s="245"/>
      <c r="CG425" s="246"/>
      <c r="CH425" s="242"/>
      <c r="CI425" s="35"/>
      <c r="CJ425" s="35"/>
      <c r="CK425" s="35"/>
      <c r="CL425" s="35"/>
      <c r="CM425" s="35"/>
    </row>
    <row r="426" customFormat="1" customHeight="1" spans="1:91">
      <c r="A426" s="3">
        <f t="shared" si="78"/>
        <v>425</v>
      </c>
      <c r="B426" s="155" t="str">
        <f t="shared" si="79"/>
        <v>210124197303283843</v>
      </c>
      <c r="C426" s="230" t="s">
        <v>3311</v>
      </c>
      <c r="D426" s="230" t="s">
        <v>3392</v>
      </c>
      <c r="E426" s="230" t="s">
        <v>1238</v>
      </c>
      <c r="F426" s="230" t="s">
        <v>1499</v>
      </c>
      <c r="G426" s="198">
        <v>0</v>
      </c>
      <c r="H426" s="198">
        <v>0</v>
      </c>
      <c r="I426" s="198">
        <f t="shared" si="80"/>
        <v>0</v>
      </c>
      <c r="J426" s="4" t="s">
        <v>107</v>
      </c>
      <c r="K426" s="4" t="s">
        <v>4895</v>
      </c>
      <c r="L426" s="6"/>
      <c r="M426" s="4"/>
      <c r="N426" s="4"/>
      <c r="O426" s="4"/>
      <c r="P426" s="4"/>
      <c r="Q426" s="4"/>
      <c r="R426" s="231" t="s">
        <v>312</v>
      </c>
      <c r="S426" s="3"/>
      <c r="T426" s="3" t="s">
        <v>3314</v>
      </c>
      <c r="U426" s="232">
        <v>43038</v>
      </c>
      <c r="V426" s="233">
        <f ca="1" t="shared" si="85"/>
        <v>8.7</v>
      </c>
      <c r="W426" s="230" t="s">
        <v>3336</v>
      </c>
      <c r="X426" s="234" t="str">
        <f t="shared" si="86"/>
        <v>女</v>
      </c>
      <c r="Y426" s="3" t="s">
        <v>3316</v>
      </c>
      <c r="Z426" s="232" t="str">
        <f t="shared" si="87"/>
        <v>1973-03-28</v>
      </c>
      <c r="AA426" s="235" t="s">
        <v>4032</v>
      </c>
      <c r="AB426" s="3" t="s">
        <v>1500</v>
      </c>
      <c r="AC426" s="4" t="s">
        <v>4149</v>
      </c>
      <c r="AD426" s="247">
        <v>47217</v>
      </c>
      <c r="AE426" s="234">
        <f ca="1" t="shared" si="88"/>
        <v>53</v>
      </c>
      <c r="AF426" s="3" t="s">
        <v>3389</v>
      </c>
      <c r="AG426" s="3" t="s">
        <v>3381</v>
      </c>
      <c r="AH426" s="3">
        <v>160</v>
      </c>
      <c r="AI426" s="230" t="s">
        <v>253</v>
      </c>
      <c r="AJ426" s="3" t="s">
        <v>3438</v>
      </c>
      <c r="AK426" s="230">
        <v>15104256043</v>
      </c>
      <c r="AL426" s="230">
        <v>13079208289</v>
      </c>
      <c r="AM426" s="236" t="s">
        <v>3518</v>
      </c>
      <c r="AN426" s="237">
        <v>33420</v>
      </c>
      <c r="AO426" s="236" t="s">
        <v>4907</v>
      </c>
      <c r="AP426" s="236" t="s">
        <v>253</v>
      </c>
      <c r="AQ426" s="238"/>
      <c r="AR426" s="238"/>
      <c r="AS426" s="238"/>
      <c r="AT426" s="238"/>
      <c r="AU426" s="239"/>
      <c r="AV426" s="240">
        <v>43038</v>
      </c>
      <c r="AW426" s="240">
        <v>43098</v>
      </c>
      <c r="AX426" s="241" t="s">
        <v>3324</v>
      </c>
      <c r="AY426" s="241" t="s">
        <v>3311</v>
      </c>
      <c r="AZ426" s="232">
        <v>44927</v>
      </c>
      <c r="BA426" s="232">
        <v>45657</v>
      </c>
      <c r="BB426" s="241">
        <v>2</v>
      </c>
      <c r="BC426" s="241" t="s">
        <v>3325</v>
      </c>
      <c r="BD426" s="241" t="s">
        <v>3326</v>
      </c>
      <c r="BE426" s="241" t="s">
        <v>3325</v>
      </c>
      <c r="BF426" s="241" t="s">
        <v>3325</v>
      </c>
      <c r="BG426" s="241">
        <v>1</v>
      </c>
      <c r="BH426" s="241">
        <v>2</v>
      </c>
      <c r="BI426" s="241"/>
      <c r="BJ426" s="242"/>
      <c r="BK426" s="243" t="s">
        <v>3325</v>
      </c>
      <c r="BL426" s="243"/>
      <c r="BM426" s="243"/>
      <c r="BN426" s="243" t="s">
        <v>3325</v>
      </c>
      <c r="BO426" s="243"/>
      <c r="BP426" s="243"/>
      <c r="BQ426" s="242"/>
      <c r="BR426" s="244" t="s">
        <v>3468</v>
      </c>
      <c r="BS426" s="243" t="s">
        <v>3325</v>
      </c>
      <c r="BT426" s="243" t="s">
        <v>3325</v>
      </c>
      <c r="BU426" s="243"/>
      <c r="BV426" s="243"/>
      <c r="BW426" s="243" t="s">
        <v>3325</v>
      </c>
      <c r="BX426" s="243" t="s">
        <v>3325</v>
      </c>
      <c r="BY426" s="243"/>
      <c r="BZ426" s="243"/>
      <c r="CA426" s="243"/>
      <c r="CB426" s="243"/>
      <c r="CC426" s="243" t="s">
        <v>3325</v>
      </c>
      <c r="CD426" s="243"/>
      <c r="CE426" s="243"/>
      <c r="CF426" s="245"/>
      <c r="CG426" s="246" t="s">
        <v>4908</v>
      </c>
      <c r="CH426" s="242"/>
      <c r="CI426" s="35"/>
      <c r="CJ426" s="35"/>
      <c r="CK426" s="35"/>
      <c r="CL426" s="35"/>
      <c r="CM426" s="35"/>
    </row>
    <row r="427" customFormat="1" customHeight="1" spans="1:91">
      <c r="A427" s="3">
        <f t="shared" si="78"/>
        <v>426</v>
      </c>
      <c r="B427" s="155" t="str">
        <f t="shared" si="79"/>
        <v>211221197607231820</v>
      </c>
      <c r="C427" s="230" t="s">
        <v>3311</v>
      </c>
      <c r="D427" s="230" t="s">
        <v>3392</v>
      </c>
      <c r="E427" s="230" t="s">
        <v>1300</v>
      </c>
      <c r="F427" s="230" t="s">
        <v>1502</v>
      </c>
      <c r="G427" s="198">
        <v>0</v>
      </c>
      <c r="H427" s="198">
        <v>0</v>
      </c>
      <c r="I427" s="198">
        <f t="shared" si="80"/>
        <v>0</v>
      </c>
      <c r="J427" s="4" t="s">
        <v>107</v>
      </c>
      <c r="K427" s="4" t="s">
        <v>4909</v>
      </c>
      <c r="L427" s="6"/>
      <c r="M427" s="4"/>
      <c r="N427" s="4"/>
      <c r="O427" s="4"/>
      <c r="P427" s="4"/>
      <c r="Q427" s="4"/>
      <c r="R427" s="231" t="s">
        <v>312</v>
      </c>
      <c r="S427" s="3"/>
      <c r="T427" s="3" t="s">
        <v>3314</v>
      </c>
      <c r="U427" s="232">
        <v>41294</v>
      </c>
      <c r="V427" s="233">
        <f ca="1" t="shared" si="85"/>
        <v>13.5</v>
      </c>
      <c r="W427" s="230" t="s">
        <v>3336</v>
      </c>
      <c r="X427" s="234" t="str">
        <f t="shared" si="86"/>
        <v>女</v>
      </c>
      <c r="Y427" s="3" t="s">
        <v>3316</v>
      </c>
      <c r="Z427" s="232" t="str">
        <f t="shared" si="87"/>
        <v>1976-07-23</v>
      </c>
      <c r="AA427" s="235" t="s">
        <v>3580</v>
      </c>
      <c r="AB427" s="3" t="s">
        <v>1503</v>
      </c>
      <c r="AC427" s="4" t="s">
        <v>3581</v>
      </c>
      <c r="AD427" s="247">
        <v>46500</v>
      </c>
      <c r="AE427" s="234">
        <f ca="1" t="shared" si="88"/>
        <v>50</v>
      </c>
      <c r="AF427" s="3" t="s">
        <v>3389</v>
      </c>
      <c r="AG427" s="3" t="s">
        <v>3381</v>
      </c>
      <c r="AH427" s="3">
        <v>158</v>
      </c>
      <c r="AI427" s="230" t="s">
        <v>253</v>
      </c>
      <c r="AJ427" s="3" t="s">
        <v>3438</v>
      </c>
      <c r="AK427" s="230">
        <v>14747969341</v>
      </c>
      <c r="AL427" s="230">
        <v>14747969346</v>
      </c>
      <c r="AM427" s="236" t="s">
        <v>3488</v>
      </c>
      <c r="AN427" s="237">
        <v>44652</v>
      </c>
      <c r="AO427" s="236" t="s">
        <v>3496</v>
      </c>
      <c r="AP427" s="236" t="s">
        <v>3497</v>
      </c>
      <c r="AQ427" s="238"/>
      <c r="AR427" s="238"/>
      <c r="AS427" s="238"/>
      <c r="AT427" s="238"/>
      <c r="AU427" s="239"/>
      <c r="AV427" s="240">
        <v>41294</v>
      </c>
      <c r="AW427" s="240">
        <v>41353</v>
      </c>
      <c r="AX427" s="241" t="s">
        <v>3324</v>
      </c>
      <c r="AY427" s="241" t="s">
        <v>3311</v>
      </c>
      <c r="AZ427" s="232">
        <v>44743</v>
      </c>
      <c r="BA427" s="232">
        <v>45473</v>
      </c>
      <c r="BB427" s="241">
        <v>2</v>
      </c>
      <c r="BC427" s="241" t="s">
        <v>3325</v>
      </c>
      <c r="BD427" s="241" t="s">
        <v>3325</v>
      </c>
      <c r="BE427" s="241" t="s">
        <v>3325</v>
      </c>
      <c r="BF427" s="241" t="s">
        <v>3325</v>
      </c>
      <c r="BG427" s="241">
        <v>2</v>
      </c>
      <c r="BH427" s="241">
        <v>4</v>
      </c>
      <c r="BI427" s="241"/>
      <c r="BJ427" s="242"/>
      <c r="BK427" s="243" t="s">
        <v>3325</v>
      </c>
      <c r="BL427" s="243"/>
      <c r="BM427" s="243"/>
      <c r="BN427" s="243" t="s">
        <v>3325</v>
      </c>
      <c r="BO427" s="243"/>
      <c r="BP427" s="243"/>
      <c r="BQ427" s="242"/>
      <c r="BR427" s="244" t="s">
        <v>3460</v>
      </c>
      <c r="BS427" s="243" t="s">
        <v>3325</v>
      </c>
      <c r="BT427" s="243" t="s">
        <v>3325</v>
      </c>
      <c r="BU427" s="243"/>
      <c r="BV427" s="243"/>
      <c r="BW427" s="243"/>
      <c r="BX427" s="243"/>
      <c r="BY427" s="243"/>
      <c r="BZ427" s="243" t="s">
        <v>3325</v>
      </c>
      <c r="CA427" s="243"/>
      <c r="CB427" s="243"/>
      <c r="CC427" s="243" t="s">
        <v>3325</v>
      </c>
      <c r="CD427" s="243"/>
      <c r="CE427" s="243"/>
      <c r="CF427" s="245"/>
      <c r="CG427" s="246"/>
      <c r="CH427" s="242"/>
      <c r="CI427" s="35"/>
      <c r="CJ427" s="35"/>
      <c r="CK427" s="35"/>
      <c r="CL427" s="35"/>
      <c r="CM427" s="35"/>
    </row>
    <row r="428" customFormat="1" customHeight="1" spans="1:91">
      <c r="A428" s="3">
        <f t="shared" si="78"/>
        <v>427</v>
      </c>
      <c r="B428" s="155" t="str">
        <f t="shared" si="79"/>
        <v>142234199106186025</v>
      </c>
      <c r="C428" s="230" t="s">
        <v>3311</v>
      </c>
      <c r="D428" s="230" t="s">
        <v>3392</v>
      </c>
      <c r="E428" s="230" t="s">
        <v>1048</v>
      </c>
      <c r="F428" s="230" t="s">
        <v>1505</v>
      </c>
      <c r="G428" s="198">
        <v>0</v>
      </c>
      <c r="H428" s="198">
        <v>0</v>
      </c>
      <c r="I428" s="198">
        <f t="shared" si="80"/>
        <v>0</v>
      </c>
      <c r="J428" s="4" t="s">
        <v>107</v>
      </c>
      <c r="K428" s="4" t="s">
        <v>4909</v>
      </c>
      <c r="L428" s="6"/>
      <c r="M428" s="4"/>
      <c r="N428" s="4"/>
      <c r="O428" s="4"/>
      <c r="P428" s="4"/>
      <c r="Q428" s="4"/>
      <c r="R428" s="231" t="s">
        <v>312</v>
      </c>
      <c r="S428" s="3"/>
      <c r="T428" s="3" t="s">
        <v>3314</v>
      </c>
      <c r="U428" s="232">
        <v>41324</v>
      </c>
      <c r="V428" s="233">
        <f ca="1" t="shared" si="85"/>
        <v>13.4</v>
      </c>
      <c r="W428" s="230" t="s">
        <v>3336</v>
      </c>
      <c r="X428" s="234" t="str">
        <f t="shared" si="86"/>
        <v>女</v>
      </c>
      <c r="Y428" s="3" t="s">
        <v>3316</v>
      </c>
      <c r="Z428" s="232" t="str">
        <f t="shared" si="87"/>
        <v>1991-06-18</v>
      </c>
      <c r="AA428" s="235" t="s">
        <v>4910</v>
      </c>
      <c r="AB428" s="3" t="s">
        <v>1506</v>
      </c>
      <c r="AC428" s="4" t="s">
        <v>3456</v>
      </c>
      <c r="AD428" s="247">
        <v>44900</v>
      </c>
      <c r="AE428" s="234">
        <f ca="1" t="shared" si="88"/>
        <v>35</v>
      </c>
      <c r="AF428" s="3" t="s">
        <v>3389</v>
      </c>
      <c r="AG428" s="3" t="s">
        <v>3480</v>
      </c>
      <c r="AH428" s="3">
        <v>159</v>
      </c>
      <c r="AI428" s="230" t="s">
        <v>253</v>
      </c>
      <c r="AJ428" s="3" t="s">
        <v>3422</v>
      </c>
      <c r="AK428" s="230">
        <v>18347763798</v>
      </c>
      <c r="AL428" s="230">
        <v>15647736649</v>
      </c>
      <c r="AM428" s="236" t="s">
        <v>3518</v>
      </c>
      <c r="AN428" s="237">
        <v>40695</v>
      </c>
      <c r="AO428" s="236" t="s">
        <v>4911</v>
      </c>
      <c r="AP428" s="236" t="s">
        <v>253</v>
      </c>
      <c r="AQ428" s="238"/>
      <c r="AR428" s="238" t="s">
        <v>4891</v>
      </c>
      <c r="AS428" s="238"/>
      <c r="AT428" s="238"/>
      <c r="AU428" s="239"/>
      <c r="AV428" s="240">
        <v>41324</v>
      </c>
      <c r="AW428" s="240">
        <v>41383</v>
      </c>
      <c r="AX428" s="241" t="s">
        <v>3324</v>
      </c>
      <c r="AY428" s="241" t="s">
        <v>3311</v>
      </c>
      <c r="AZ428" s="232">
        <v>44743</v>
      </c>
      <c r="BA428" s="232">
        <v>45473</v>
      </c>
      <c r="BB428" s="241">
        <v>2</v>
      </c>
      <c r="BC428" s="241" t="s">
        <v>3325</v>
      </c>
      <c r="BD428" s="241" t="s">
        <v>3325</v>
      </c>
      <c r="BE428" s="241" t="s">
        <v>3325</v>
      </c>
      <c r="BF428" s="241" t="s">
        <v>3325</v>
      </c>
      <c r="BG428" s="241">
        <v>2</v>
      </c>
      <c r="BH428" s="241">
        <v>4</v>
      </c>
      <c r="BI428" s="241"/>
      <c r="BJ428" s="242"/>
      <c r="BK428" s="243" t="s">
        <v>3325</v>
      </c>
      <c r="BL428" s="243"/>
      <c r="BM428" s="243" t="s">
        <v>3325</v>
      </c>
      <c r="BN428" s="243" t="s">
        <v>3325</v>
      </c>
      <c r="BO428" s="243"/>
      <c r="BP428" s="243"/>
      <c r="BQ428" s="242"/>
      <c r="BR428" s="244" t="s">
        <v>3406</v>
      </c>
      <c r="BS428" s="243" t="s">
        <v>3325</v>
      </c>
      <c r="BT428" s="243" t="s">
        <v>3325</v>
      </c>
      <c r="BU428" s="243"/>
      <c r="BV428" s="243"/>
      <c r="BW428" s="243"/>
      <c r="BX428" s="243"/>
      <c r="BY428" s="243"/>
      <c r="BZ428" s="243"/>
      <c r="CA428" s="243"/>
      <c r="CB428" s="243"/>
      <c r="CC428" s="243" t="s">
        <v>3325</v>
      </c>
      <c r="CD428" s="243"/>
      <c r="CE428" s="243"/>
      <c r="CF428" s="245" t="s">
        <v>3498</v>
      </c>
      <c r="CG428" s="246" t="s">
        <v>3622</v>
      </c>
      <c r="CH428" s="242"/>
      <c r="CI428" s="35"/>
      <c r="CJ428" s="35"/>
      <c r="CK428" s="35"/>
      <c r="CL428" s="35"/>
      <c r="CM428" s="35"/>
    </row>
    <row r="429" customFormat="1" customHeight="1" spans="1:91">
      <c r="A429" s="3">
        <f t="shared" si="78"/>
        <v>428</v>
      </c>
      <c r="B429" s="155" t="str">
        <f t="shared" si="79"/>
        <v>152723199702080921</v>
      </c>
      <c r="C429" s="230" t="s">
        <v>3311</v>
      </c>
      <c r="D429" s="230" t="s">
        <v>3392</v>
      </c>
      <c r="E429" s="230" t="s">
        <v>1247</v>
      </c>
      <c r="F429" s="230" t="s">
        <v>125</v>
      </c>
      <c r="G429" s="198">
        <v>0</v>
      </c>
      <c r="H429" s="198"/>
      <c r="I429" s="198">
        <f t="shared" si="80"/>
        <v>0</v>
      </c>
      <c r="J429" s="4" t="s">
        <v>107</v>
      </c>
      <c r="K429" s="4" t="s">
        <v>4912</v>
      </c>
      <c r="L429" s="6"/>
      <c r="M429" s="4"/>
      <c r="N429" s="4"/>
      <c r="O429" s="4"/>
      <c r="P429" s="4"/>
      <c r="Q429" s="4"/>
      <c r="R429" s="231" t="s">
        <v>312</v>
      </c>
      <c r="S429" s="3"/>
      <c r="T429" s="3" t="s">
        <v>3314</v>
      </c>
      <c r="U429" s="232">
        <v>44342</v>
      </c>
      <c r="V429" s="233">
        <f ca="1" t="shared" si="85"/>
        <v>5.1</v>
      </c>
      <c r="W429" s="230" t="s">
        <v>3336</v>
      </c>
      <c r="X429" s="234" t="str">
        <f t="shared" si="86"/>
        <v>女</v>
      </c>
      <c r="Y429" s="3" t="s">
        <v>3316</v>
      </c>
      <c r="Z429" s="232" t="str">
        <f t="shared" si="87"/>
        <v>1997-02-08</v>
      </c>
      <c r="AA429" s="235" t="s">
        <v>4913</v>
      </c>
      <c r="AB429" s="3" t="s">
        <v>1508</v>
      </c>
      <c r="AC429" s="4" t="s">
        <v>3456</v>
      </c>
      <c r="AD429" s="247">
        <v>46407</v>
      </c>
      <c r="AE429" s="234">
        <f ca="1" t="shared" si="88"/>
        <v>29</v>
      </c>
      <c r="AF429" s="3" t="s">
        <v>3389</v>
      </c>
      <c r="AG429" s="3" t="s">
        <v>3480</v>
      </c>
      <c r="AH429" s="3">
        <v>160</v>
      </c>
      <c r="AI429" s="230" t="s">
        <v>3382</v>
      </c>
      <c r="AJ429" s="3" t="s">
        <v>3438</v>
      </c>
      <c r="AK429" s="230">
        <v>18248187155</v>
      </c>
      <c r="AL429" s="230">
        <v>15894910838</v>
      </c>
      <c r="AM429" s="236" t="s">
        <v>3368</v>
      </c>
      <c r="AN429" s="237">
        <v>43647</v>
      </c>
      <c r="AO429" s="236" t="s">
        <v>4914</v>
      </c>
      <c r="AP429" s="236" t="s">
        <v>4915</v>
      </c>
      <c r="AQ429" s="238"/>
      <c r="AR429" s="238" t="s">
        <v>4891</v>
      </c>
      <c r="AS429" s="238" t="s">
        <v>3466</v>
      </c>
      <c r="AT429" s="238"/>
      <c r="AU429" s="239"/>
      <c r="AV429" s="240">
        <v>44342</v>
      </c>
      <c r="AW429" s="240">
        <v>44402</v>
      </c>
      <c r="AX429" s="241" t="s">
        <v>3324</v>
      </c>
      <c r="AY429" s="241" t="s">
        <v>3311</v>
      </c>
      <c r="AZ429" s="232">
        <v>44743</v>
      </c>
      <c r="BA429" s="232">
        <v>45473</v>
      </c>
      <c r="BB429" s="241">
        <v>2</v>
      </c>
      <c r="BC429" s="241" t="s">
        <v>3325</v>
      </c>
      <c r="BD429" s="241" t="s">
        <v>3325</v>
      </c>
      <c r="BE429" s="241" t="s">
        <v>3325</v>
      </c>
      <c r="BF429" s="241" t="s">
        <v>3325</v>
      </c>
      <c r="BG429" s="241">
        <v>0</v>
      </c>
      <c r="BH429" s="241">
        <v>0</v>
      </c>
      <c r="BI429" s="241"/>
      <c r="BJ429" s="242"/>
      <c r="BK429" s="243" t="s">
        <v>3325</v>
      </c>
      <c r="BL429" s="243"/>
      <c r="BM429" s="243" t="s">
        <v>3325</v>
      </c>
      <c r="BN429" s="243" t="s">
        <v>3325</v>
      </c>
      <c r="BO429" s="243"/>
      <c r="BP429" s="243"/>
      <c r="BQ429" s="242"/>
      <c r="BR429" s="244" t="s">
        <v>3962</v>
      </c>
      <c r="BS429" s="243" t="s">
        <v>3325</v>
      </c>
      <c r="BT429" s="243" t="s">
        <v>3325</v>
      </c>
      <c r="BU429" s="243" t="s">
        <v>3325</v>
      </c>
      <c r="BV429" s="243" t="s">
        <v>3325</v>
      </c>
      <c r="BW429" s="243" t="s">
        <v>3325</v>
      </c>
      <c r="BX429" s="243"/>
      <c r="BY429" s="243"/>
      <c r="BZ429" s="243"/>
      <c r="CA429" s="243"/>
      <c r="CB429" s="243"/>
      <c r="CC429" s="243" t="s">
        <v>3325</v>
      </c>
      <c r="CD429" s="243"/>
      <c r="CE429" s="243"/>
      <c r="CF429" s="245"/>
      <c r="CG429" s="246"/>
      <c r="CH429" s="242"/>
      <c r="CI429" s="35"/>
      <c r="CJ429" s="35"/>
      <c r="CK429" s="35"/>
      <c r="CL429" s="35"/>
      <c r="CM429" s="35"/>
    </row>
    <row r="430" customFormat="1" customHeight="1" spans="1:91">
      <c r="A430" s="3">
        <f t="shared" si="78"/>
        <v>429</v>
      </c>
      <c r="B430" s="155" t="str">
        <f t="shared" si="79"/>
        <v>370881198804121548</v>
      </c>
      <c r="C430" s="230" t="s">
        <v>3311</v>
      </c>
      <c r="D430" s="230" t="s">
        <v>3392</v>
      </c>
      <c r="E430" s="230" t="s">
        <v>1905</v>
      </c>
      <c r="F430" s="230" t="s">
        <v>1510</v>
      </c>
      <c r="G430" s="198">
        <v>0</v>
      </c>
      <c r="H430" s="198">
        <v>0</v>
      </c>
      <c r="I430" s="198">
        <f t="shared" si="80"/>
        <v>0</v>
      </c>
      <c r="J430" s="4" t="s">
        <v>107</v>
      </c>
      <c r="K430" s="4" t="s">
        <v>4909</v>
      </c>
      <c r="L430" s="6"/>
      <c r="M430" s="4"/>
      <c r="N430" s="4"/>
      <c r="O430" s="4"/>
      <c r="P430" s="4"/>
      <c r="Q430" s="4"/>
      <c r="R430" s="231" t="s">
        <v>312</v>
      </c>
      <c r="S430" s="3"/>
      <c r="T430" s="3" t="s">
        <v>3314</v>
      </c>
      <c r="U430" s="232">
        <v>43523</v>
      </c>
      <c r="V430" s="233">
        <f ca="1" t="shared" si="85"/>
        <v>7.4</v>
      </c>
      <c r="W430" s="230" t="s">
        <v>3336</v>
      </c>
      <c r="X430" s="234" t="str">
        <f t="shared" si="86"/>
        <v>女</v>
      </c>
      <c r="Y430" s="3" t="s">
        <v>3316</v>
      </c>
      <c r="Z430" s="232" t="str">
        <f t="shared" si="87"/>
        <v>1988-04-12</v>
      </c>
      <c r="AA430" s="235" t="s">
        <v>4916</v>
      </c>
      <c r="AB430" s="3" t="s">
        <v>1511</v>
      </c>
      <c r="AC430" s="4" t="s">
        <v>3449</v>
      </c>
      <c r="AD430" s="247">
        <v>50554</v>
      </c>
      <c r="AE430" s="234">
        <f ca="1" t="shared" si="88"/>
        <v>38</v>
      </c>
      <c r="AF430" s="3" t="s">
        <v>3389</v>
      </c>
      <c r="AG430" s="3" t="s">
        <v>3381</v>
      </c>
      <c r="AH430" s="3">
        <v>165</v>
      </c>
      <c r="AI430" s="230" t="s">
        <v>3382</v>
      </c>
      <c r="AJ430" s="3" t="s">
        <v>3397</v>
      </c>
      <c r="AK430" s="230">
        <v>18954095587</v>
      </c>
      <c r="AL430" s="230">
        <v>15563152706</v>
      </c>
      <c r="AM430" s="236" t="s">
        <v>3518</v>
      </c>
      <c r="AN430" s="237">
        <v>39264</v>
      </c>
      <c r="AO430" s="236" t="s">
        <v>4917</v>
      </c>
      <c r="AP430" s="236" t="s">
        <v>253</v>
      </c>
      <c r="AQ430" s="238"/>
      <c r="AR430" s="238"/>
      <c r="AS430" s="238"/>
      <c r="AT430" s="238"/>
      <c r="AU430" s="239"/>
      <c r="AV430" s="240">
        <v>43523</v>
      </c>
      <c r="AW430" s="240">
        <v>43581</v>
      </c>
      <c r="AX430" s="241" t="s">
        <v>3324</v>
      </c>
      <c r="AY430" s="241" t="s">
        <v>3311</v>
      </c>
      <c r="AZ430" s="232">
        <v>44652</v>
      </c>
      <c r="BA430" s="232">
        <v>45382</v>
      </c>
      <c r="BB430" s="241">
        <v>2</v>
      </c>
      <c r="BC430" s="241" t="s">
        <v>3325</v>
      </c>
      <c r="BD430" s="241" t="s">
        <v>3325</v>
      </c>
      <c r="BE430" s="241" t="s">
        <v>3325</v>
      </c>
      <c r="BF430" s="241" t="s">
        <v>3325</v>
      </c>
      <c r="BG430" s="241">
        <v>1</v>
      </c>
      <c r="BH430" s="241">
        <v>2</v>
      </c>
      <c r="BI430" s="241"/>
      <c r="BJ430" s="242"/>
      <c r="BK430" s="243" t="s">
        <v>3325</v>
      </c>
      <c r="BL430" s="243"/>
      <c r="BM430" s="243"/>
      <c r="BN430" s="243" t="s">
        <v>3325</v>
      </c>
      <c r="BO430" s="243"/>
      <c r="BP430" s="243"/>
      <c r="BQ430" s="242"/>
      <c r="BR430" s="244" t="s">
        <v>3491</v>
      </c>
      <c r="BS430" s="243" t="s">
        <v>3325</v>
      </c>
      <c r="BT430" s="243" t="s">
        <v>3325</v>
      </c>
      <c r="BU430" s="243"/>
      <c r="BV430" s="243" t="s">
        <v>3325</v>
      </c>
      <c r="BW430" s="243" t="s">
        <v>3325</v>
      </c>
      <c r="BX430" s="243"/>
      <c r="BY430" s="243"/>
      <c r="BZ430" s="243"/>
      <c r="CA430" s="243"/>
      <c r="CB430" s="243"/>
      <c r="CC430" s="243" t="s">
        <v>3325</v>
      </c>
      <c r="CD430" s="243"/>
      <c r="CE430" s="243"/>
      <c r="CF430" s="245"/>
      <c r="CG430" s="246"/>
      <c r="CH430" s="242"/>
      <c r="CI430" s="35"/>
      <c r="CJ430" s="35"/>
      <c r="CK430" s="35"/>
      <c r="CL430" s="35"/>
      <c r="CM430" s="35"/>
    </row>
    <row r="431" customFormat="1" customHeight="1" spans="1:91">
      <c r="A431" s="3">
        <f t="shared" si="78"/>
        <v>430</v>
      </c>
      <c r="B431" s="155" t="str">
        <f t="shared" si="79"/>
        <v>152626196601025456</v>
      </c>
      <c r="C431" s="230" t="s">
        <v>3311</v>
      </c>
      <c r="D431" s="230" t="s">
        <v>3392</v>
      </c>
      <c r="E431" s="230" t="s">
        <v>1214</v>
      </c>
      <c r="F431" s="230" t="s">
        <v>1513</v>
      </c>
      <c r="G431" s="198">
        <v>0</v>
      </c>
      <c r="H431" s="198">
        <v>0</v>
      </c>
      <c r="I431" s="198">
        <f t="shared" si="80"/>
        <v>0</v>
      </c>
      <c r="J431" s="4" t="s">
        <v>107</v>
      </c>
      <c r="K431" s="4" t="s">
        <v>4918</v>
      </c>
      <c r="L431" s="6"/>
      <c r="M431" s="4"/>
      <c r="N431" s="4"/>
      <c r="O431" s="4"/>
      <c r="P431" s="4"/>
      <c r="Q431" s="4"/>
      <c r="R431" s="231" t="s">
        <v>312</v>
      </c>
      <c r="S431" s="3"/>
      <c r="T431" s="3" t="s">
        <v>3314</v>
      </c>
      <c r="U431" s="232">
        <v>41324</v>
      </c>
      <c r="V431" s="233">
        <f ca="1" t="shared" si="85"/>
        <v>13.4</v>
      </c>
      <c r="W431" s="230" t="s">
        <v>3336</v>
      </c>
      <c r="X431" s="234" t="str">
        <f t="shared" si="86"/>
        <v>男</v>
      </c>
      <c r="Y431" s="3" t="s">
        <v>3316</v>
      </c>
      <c r="Z431" s="232" t="str">
        <f t="shared" si="87"/>
        <v>1966-01-02</v>
      </c>
      <c r="AA431" s="235" t="s">
        <v>4919</v>
      </c>
      <c r="AB431" s="3" t="s">
        <v>1514</v>
      </c>
      <c r="AC431" s="4" t="s">
        <v>4230</v>
      </c>
      <c r="AD431" s="247">
        <v>46261</v>
      </c>
      <c r="AE431" s="234">
        <f ca="1" t="shared" si="88"/>
        <v>60</v>
      </c>
      <c r="AF431" s="3" t="s">
        <v>3389</v>
      </c>
      <c r="AG431" s="3" t="s">
        <v>3381</v>
      </c>
      <c r="AH431" s="3">
        <v>175</v>
      </c>
      <c r="AI431" s="230" t="s">
        <v>253</v>
      </c>
      <c r="AJ431" s="3" t="s">
        <v>3383</v>
      </c>
      <c r="AK431" s="230">
        <v>15134813100</v>
      </c>
      <c r="AL431" s="230">
        <v>14794942757</v>
      </c>
      <c r="AM431" s="236" t="s">
        <v>3518</v>
      </c>
      <c r="AN431" s="237">
        <v>31959</v>
      </c>
      <c r="AO431" s="236" t="s">
        <v>4920</v>
      </c>
      <c r="AP431" s="236" t="s">
        <v>253</v>
      </c>
      <c r="AQ431" s="238"/>
      <c r="AR431" s="238"/>
      <c r="AS431" s="238"/>
      <c r="AT431" s="238"/>
      <c r="AU431" s="239"/>
      <c r="AV431" s="240">
        <v>41324</v>
      </c>
      <c r="AW431" s="240">
        <v>41383</v>
      </c>
      <c r="AX431" s="241" t="s">
        <v>3324</v>
      </c>
      <c r="AY431" s="241" t="s">
        <v>3311</v>
      </c>
      <c r="AZ431" s="232">
        <v>44743</v>
      </c>
      <c r="BA431" s="232">
        <v>45107</v>
      </c>
      <c r="BB431" s="241">
        <v>2</v>
      </c>
      <c r="BC431" s="241" t="s">
        <v>3325</v>
      </c>
      <c r="BD431" s="241" t="s">
        <v>3325</v>
      </c>
      <c r="BE431" s="241" t="s">
        <v>3325</v>
      </c>
      <c r="BF431" s="241" t="s">
        <v>3325</v>
      </c>
      <c r="BG431" s="241">
        <v>2</v>
      </c>
      <c r="BH431" s="241">
        <v>4</v>
      </c>
      <c r="BI431" s="241"/>
      <c r="BJ431" s="242"/>
      <c r="BK431" s="243" t="s">
        <v>3325</v>
      </c>
      <c r="BL431" s="243"/>
      <c r="BM431" s="243"/>
      <c r="BN431" s="243" t="s">
        <v>3325</v>
      </c>
      <c r="BO431" s="243"/>
      <c r="BP431" s="243"/>
      <c r="BQ431" s="242"/>
      <c r="BR431" s="244" t="s">
        <v>3406</v>
      </c>
      <c r="BS431" s="243" t="s">
        <v>3325</v>
      </c>
      <c r="BT431" s="243" t="s">
        <v>3325</v>
      </c>
      <c r="BU431" s="243"/>
      <c r="BV431" s="243"/>
      <c r="BW431" s="243"/>
      <c r="BX431" s="243"/>
      <c r="BY431" s="243"/>
      <c r="BZ431" s="243"/>
      <c r="CA431" s="243"/>
      <c r="CB431" s="243"/>
      <c r="CC431" s="243" t="s">
        <v>3325</v>
      </c>
      <c r="CD431" s="243"/>
      <c r="CE431" s="243"/>
      <c r="CF431" s="245"/>
      <c r="CG431" s="246"/>
      <c r="CH431" s="242"/>
      <c r="CI431" s="35"/>
      <c r="CJ431" s="35"/>
      <c r="CK431" s="35"/>
      <c r="CL431" s="35"/>
      <c r="CM431" s="35"/>
    </row>
    <row r="432" customFormat="1" customHeight="1" spans="1:91">
      <c r="A432" s="3">
        <f t="shared" si="78"/>
        <v>431</v>
      </c>
      <c r="B432" s="155" t="str">
        <f t="shared" si="79"/>
        <v>211322197210027532</v>
      </c>
      <c r="C432" s="230" t="s">
        <v>3311</v>
      </c>
      <c r="D432" s="230" t="s">
        <v>3392</v>
      </c>
      <c r="E432" s="230" t="s">
        <v>1075</v>
      </c>
      <c r="F432" s="230" t="s">
        <v>1516</v>
      </c>
      <c r="G432" s="198">
        <v>0</v>
      </c>
      <c r="H432" s="198">
        <v>0</v>
      </c>
      <c r="I432" s="198">
        <f t="shared" si="80"/>
        <v>0</v>
      </c>
      <c r="J432" s="4" t="s">
        <v>107</v>
      </c>
      <c r="K432" s="4" t="s">
        <v>4918</v>
      </c>
      <c r="L432" s="6"/>
      <c r="M432" s="4"/>
      <c r="N432" s="4"/>
      <c r="O432" s="4"/>
      <c r="P432" s="4"/>
      <c r="Q432" s="4"/>
      <c r="R432" s="231" t="s">
        <v>312</v>
      </c>
      <c r="S432" s="3"/>
      <c r="T432" s="3" t="s">
        <v>3314</v>
      </c>
      <c r="U432" s="232">
        <v>41433</v>
      </c>
      <c r="V432" s="233">
        <f ca="1" t="shared" si="85"/>
        <v>13.1</v>
      </c>
      <c r="W432" s="230" t="s">
        <v>3336</v>
      </c>
      <c r="X432" s="234" t="str">
        <f t="shared" si="86"/>
        <v>男</v>
      </c>
      <c r="Y432" s="3" t="s">
        <v>3316</v>
      </c>
      <c r="Z432" s="232" t="str">
        <f t="shared" si="87"/>
        <v>1972-10-02</v>
      </c>
      <c r="AA432" s="235" t="s">
        <v>4921</v>
      </c>
      <c r="AB432" s="3" t="s">
        <v>1517</v>
      </c>
      <c r="AC432" s="4" t="s">
        <v>4922</v>
      </c>
      <c r="AD432" s="247">
        <v>46852</v>
      </c>
      <c r="AE432" s="234">
        <f ca="1" t="shared" si="88"/>
        <v>54</v>
      </c>
      <c r="AF432" s="3" t="s">
        <v>3389</v>
      </c>
      <c r="AG432" s="3" t="s">
        <v>3381</v>
      </c>
      <c r="AH432" s="3">
        <v>165</v>
      </c>
      <c r="AI432" s="230" t="s">
        <v>253</v>
      </c>
      <c r="AJ432" s="3" t="s">
        <v>3422</v>
      </c>
      <c r="AK432" s="230">
        <v>15947596920</v>
      </c>
      <c r="AL432" s="230">
        <v>15947596920</v>
      </c>
      <c r="AM432" s="236" t="s">
        <v>3518</v>
      </c>
      <c r="AN432" s="237">
        <v>33390</v>
      </c>
      <c r="AO432" s="236" t="s">
        <v>4923</v>
      </c>
      <c r="AP432" s="236" t="s">
        <v>253</v>
      </c>
      <c r="AQ432" s="238"/>
      <c r="AR432" s="238" t="s">
        <v>3588</v>
      </c>
      <c r="AS432" s="238"/>
      <c r="AT432" s="238"/>
      <c r="AU432" s="239"/>
      <c r="AV432" s="240">
        <v>41433</v>
      </c>
      <c r="AW432" s="240">
        <v>41494</v>
      </c>
      <c r="AX432" s="241" t="s">
        <v>3324</v>
      </c>
      <c r="AY432" s="241" t="s">
        <v>3311</v>
      </c>
      <c r="AZ432" s="232">
        <v>44743</v>
      </c>
      <c r="BA432" s="232">
        <v>45107</v>
      </c>
      <c r="BB432" s="241">
        <v>2</v>
      </c>
      <c r="BC432" s="241" t="s">
        <v>3325</v>
      </c>
      <c r="BD432" s="241" t="s">
        <v>3325</v>
      </c>
      <c r="BE432" s="241" t="s">
        <v>3325</v>
      </c>
      <c r="BF432" s="241" t="s">
        <v>3325</v>
      </c>
      <c r="BG432" s="241">
        <v>3</v>
      </c>
      <c r="BH432" s="241">
        <v>6</v>
      </c>
      <c r="BI432" s="241"/>
      <c r="BJ432" s="242"/>
      <c r="BK432" s="243" t="s">
        <v>3325</v>
      </c>
      <c r="BL432" s="243"/>
      <c r="BM432" s="243" t="s">
        <v>3325</v>
      </c>
      <c r="BN432" s="243" t="s">
        <v>3325</v>
      </c>
      <c r="BO432" s="243"/>
      <c r="BP432" s="243"/>
      <c r="BQ432" s="242"/>
      <c r="BR432" s="244" t="s">
        <v>3533</v>
      </c>
      <c r="BS432" s="243" t="s">
        <v>3325</v>
      </c>
      <c r="BT432" s="243" t="s">
        <v>3325</v>
      </c>
      <c r="BU432" s="243"/>
      <c r="BV432" s="243"/>
      <c r="BW432" s="243"/>
      <c r="BX432" s="243"/>
      <c r="BY432" s="243"/>
      <c r="BZ432" s="243"/>
      <c r="CA432" s="243"/>
      <c r="CB432" s="243"/>
      <c r="CC432" s="243" t="s">
        <v>3325</v>
      </c>
      <c r="CD432" s="243"/>
      <c r="CE432" s="243"/>
      <c r="CF432" s="245"/>
      <c r="CG432" s="246" t="s">
        <v>3636</v>
      </c>
      <c r="CH432" s="242"/>
      <c r="CI432" s="35"/>
      <c r="CJ432" s="35"/>
      <c r="CK432" s="35"/>
      <c r="CL432" s="35"/>
      <c r="CM432" s="35"/>
    </row>
    <row r="433" s="157" customFormat="1" customHeight="1" spans="1:91">
      <c r="A433" s="198">
        <f t="shared" si="78"/>
        <v>432</v>
      </c>
      <c r="B433" s="198" t="str">
        <f t="shared" si="79"/>
        <v>412328197409081532</v>
      </c>
      <c r="C433" s="198" t="s">
        <v>3311</v>
      </c>
      <c r="D433" s="198" t="s">
        <v>3392</v>
      </c>
      <c r="E433" s="198" t="s">
        <v>2280</v>
      </c>
      <c r="F433" s="198" t="s">
        <v>129</v>
      </c>
      <c r="G433" s="198">
        <v>2701.05</v>
      </c>
      <c r="H433" s="198">
        <v>0</v>
      </c>
      <c r="I433" s="198">
        <f t="shared" si="80"/>
        <v>2701.05</v>
      </c>
      <c r="J433" s="199" t="s">
        <v>175</v>
      </c>
      <c r="K433" s="199" t="s">
        <v>4924</v>
      </c>
      <c r="L433" s="6"/>
      <c r="M433" s="199" t="s">
        <v>3335</v>
      </c>
      <c r="N433" s="199"/>
      <c r="O433" s="199"/>
      <c r="P433" s="199"/>
      <c r="Q433" s="199"/>
      <c r="R433" s="200" t="s">
        <v>251</v>
      </c>
      <c r="S433" s="198" t="s">
        <v>128</v>
      </c>
      <c r="T433" s="198" t="s">
        <v>3314</v>
      </c>
      <c r="U433" s="201">
        <v>43598</v>
      </c>
      <c r="V433" s="202">
        <f ca="1" t="shared" si="85"/>
        <v>7.2</v>
      </c>
      <c r="W433" s="198" t="s">
        <v>3336</v>
      </c>
      <c r="X433" s="198" t="str">
        <f t="shared" si="86"/>
        <v>男</v>
      </c>
      <c r="Y433" s="198" t="s">
        <v>3316</v>
      </c>
      <c r="Z433" s="201" t="str">
        <f t="shared" si="87"/>
        <v>1974-09-08</v>
      </c>
      <c r="AA433" s="204" t="s">
        <v>4925</v>
      </c>
      <c r="AB433" s="198" t="s">
        <v>1520</v>
      </c>
      <c r="AC433" s="199" t="s">
        <v>3456</v>
      </c>
      <c r="AD433" s="205" t="s">
        <v>3354</v>
      </c>
      <c r="AE433" s="198">
        <f ca="1" t="shared" si="88"/>
        <v>52</v>
      </c>
      <c r="AF433" s="198" t="s">
        <v>3380</v>
      </c>
      <c r="AG433" s="198" t="s">
        <v>3381</v>
      </c>
      <c r="AH433" s="198">
        <v>180</v>
      </c>
      <c r="AI433" s="198" t="s">
        <v>3382</v>
      </c>
      <c r="AJ433" s="198" t="s">
        <v>3383</v>
      </c>
      <c r="AK433" s="198">
        <v>13781678228</v>
      </c>
      <c r="AL433" s="198">
        <v>13837005055</v>
      </c>
      <c r="AM433" s="199" t="s">
        <v>3345</v>
      </c>
      <c r="AN433" s="206">
        <v>41061</v>
      </c>
      <c r="AO433" s="199" t="s">
        <v>3369</v>
      </c>
      <c r="AP433" s="199" t="s">
        <v>3425</v>
      </c>
      <c r="AQ433" s="207"/>
      <c r="AR433" s="207"/>
      <c r="AS433" s="207"/>
      <c r="AT433" s="207"/>
      <c r="AU433" s="208"/>
      <c r="AV433" s="209">
        <v>43598</v>
      </c>
      <c r="AW433" s="209">
        <v>43781</v>
      </c>
      <c r="AX433" s="210" t="s">
        <v>3324</v>
      </c>
      <c r="AY433" s="210" t="s">
        <v>3311</v>
      </c>
      <c r="AZ433" s="201">
        <v>44743</v>
      </c>
      <c r="BA433" s="201">
        <v>45838</v>
      </c>
      <c r="BB433" s="210">
        <v>2</v>
      </c>
      <c r="BC433" s="210" t="s">
        <v>3325</v>
      </c>
      <c r="BD433" s="210" t="s">
        <v>3325</v>
      </c>
      <c r="BE433" s="210" t="s">
        <v>3325</v>
      </c>
      <c r="BF433" s="210" t="s">
        <v>3325</v>
      </c>
      <c r="BG433" s="210">
        <v>0</v>
      </c>
      <c r="BH433" s="210">
        <v>0</v>
      </c>
      <c r="BI433" s="210"/>
      <c r="BJ433" s="211"/>
      <c r="BK433" s="212"/>
      <c r="BL433" s="212" t="s">
        <v>3325</v>
      </c>
      <c r="BM433" s="212" t="s">
        <v>3325</v>
      </c>
      <c r="BN433" s="212" t="s">
        <v>3325</v>
      </c>
      <c r="BO433" s="212"/>
      <c r="BP433" s="212"/>
      <c r="BQ433" s="211"/>
      <c r="BR433" s="213" t="s">
        <v>3491</v>
      </c>
      <c r="BS433" s="212" t="s">
        <v>3325</v>
      </c>
      <c r="BT433" s="212" t="s">
        <v>3325</v>
      </c>
      <c r="BU433" s="212" t="s">
        <v>3325</v>
      </c>
      <c r="BV433" s="212" t="s">
        <v>3325</v>
      </c>
      <c r="BW433" s="212" t="s">
        <v>3325</v>
      </c>
      <c r="BX433" s="212"/>
      <c r="BY433" s="212" t="s">
        <v>3325</v>
      </c>
      <c r="BZ433" s="212"/>
      <c r="CA433" s="212"/>
      <c r="CB433" s="212"/>
      <c r="CC433" s="212" t="s">
        <v>3325</v>
      </c>
      <c r="CD433" s="212"/>
      <c r="CE433" s="212"/>
      <c r="CF433" s="214" t="s">
        <v>3451</v>
      </c>
      <c r="CG433" s="215"/>
      <c r="CH433" s="211"/>
      <c r="CI433" s="213"/>
      <c r="CJ433" s="213"/>
      <c r="CK433" s="213"/>
      <c r="CL433" s="213"/>
      <c r="CM433" s="213"/>
    </row>
    <row r="434" s="157" customFormat="1" customHeight="1" spans="1:91">
      <c r="A434" s="198">
        <f t="shared" si="78"/>
        <v>433</v>
      </c>
      <c r="B434" s="198" t="str">
        <f t="shared" si="79"/>
        <v>410622197402106035</v>
      </c>
      <c r="C434" s="198" t="s">
        <v>3311</v>
      </c>
      <c r="D434" s="198" t="s">
        <v>3392</v>
      </c>
      <c r="E434" s="198" t="s">
        <v>2286</v>
      </c>
      <c r="F434" s="198" t="s">
        <v>158</v>
      </c>
      <c r="G434" s="198">
        <v>1809.14</v>
      </c>
      <c r="H434" s="198">
        <v>0</v>
      </c>
      <c r="I434" s="198">
        <f t="shared" si="80"/>
        <v>1809.14</v>
      </c>
      <c r="J434" s="199" t="s">
        <v>175</v>
      </c>
      <c r="K434" s="199" t="s">
        <v>4926</v>
      </c>
      <c r="L434" s="6"/>
      <c r="M434" s="199" t="s">
        <v>3335</v>
      </c>
      <c r="N434" s="199"/>
      <c r="O434" s="199"/>
      <c r="P434" s="199"/>
      <c r="Q434" s="199"/>
      <c r="R434" s="200" t="s">
        <v>251</v>
      </c>
      <c r="S434" s="198" t="s">
        <v>155</v>
      </c>
      <c r="T434" s="198" t="s">
        <v>3314</v>
      </c>
      <c r="U434" s="201">
        <v>40969</v>
      </c>
      <c r="V434" s="202">
        <f ca="1" t="shared" si="85"/>
        <v>14.3</v>
      </c>
      <c r="W434" s="198" t="s">
        <v>3336</v>
      </c>
      <c r="X434" s="198" t="str">
        <f t="shared" si="86"/>
        <v>男</v>
      </c>
      <c r="Y434" s="198" t="s">
        <v>3316</v>
      </c>
      <c r="Z434" s="201" t="str">
        <f t="shared" si="87"/>
        <v>1974-02-10</v>
      </c>
      <c r="AA434" s="204" t="s">
        <v>4927</v>
      </c>
      <c r="AB434" s="198" t="s">
        <v>1522</v>
      </c>
      <c r="AC434" s="199" t="s">
        <v>3456</v>
      </c>
      <c r="AD434" s="205">
        <v>48219</v>
      </c>
      <c r="AE434" s="198">
        <f ca="1" t="shared" si="88"/>
        <v>52</v>
      </c>
      <c r="AF434" s="198" t="s">
        <v>3389</v>
      </c>
      <c r="AG434" s="198" t="s">
        <v>3381</v>
      </c>
      <c r="AH434" s="198">
        <v>170</v>
      </c>
      <c r="AI434" s="198" t="s">
        <v>3382</v>
      </c>
      <c r="AJ434" s="198" t="s">
        <v>3438</v>
      </c>
      <c r="AK434" s="198">
        <v>15947399129</v>
      </c>
      <c r="AL434" s="198">
        <v>13947770196</v>
      </c>
      <c r="AM434" s="199" t="s">
        <v>3403</v>
      </c>
      <c r="AN434" s="206">
        <v>39258</v>
      </c>
      <c r="AO434" s="199" t="s">
        <v>4928</v>
      </c>
      <c r="AP434" s="199" t="s">
        <v>4111</v>
      </c>
      <c r="AQ434" s="207"/>
      <c r="AR434" s="207" t="s">
        <v>3910</v>
      </c>
      <c r="AS434" s="207"/>
      <c r="AT434" s="207"/>
      <c r="AU434" s="208"/>
      <c r="AV434" s="209">
        <v>40969</v>
      </c>
      <c r="AW434" s="209">
        <v>41030</v>
      </c>
      <c r="AX434" s="210" t="s">
        <v>3324</v>
      </c>
      <c r="AY434" s="210" t="s">
        <v>3311</v>
      </c>
      <c r="AZ434" s="201">
        <v>44287</v>
      </c>
      <c r="BA434" s="201">
        <v>45382</v>
      </c>
      <c r="BB434" s="210">
        <v>2</v>
      </c>
      <c r="BC434" s="210" t="s">
        <v>3325</v>
      </c>
      <c r="BD434" s="210" t="s">
        <v>3326</v>
      </c>
      <c r="BE434" s="210" t="s">
        <v>3325</v>
      </c>
      <c r="BF434" s="210" t="s">
        <v>3325</v>
      </c>
      <c r="BG434" s="210">
        <v>3</v>
      </c>
      <c r="BH434" s="210">
        <v>4</v>
      </c>
      <c r="BI434" s="210"/>
      <c r="BJ434" s="211"/>
      <c r="BK434" s="212"/>
      <c r="BL434" s="212"/>
      <c r="BM434" s="212"/>
      <c r="BN434" s="212" t="s">
        <v>3325</v>
      </c>
      <c r="BO434" s="212"/>
      <c r="BP434" s="212"/>
      <c r="BQ434" s="211"/>
      <c r="BR434" s="213" t="s">
        <v>3327</v>
      </c>
      <c r="BS434" s="212" t="s">
        <v>3325</v>
      </c>
      <c r="BT434" s="212" t="s">
        <v>3325</v>
      </c>
      <c r="BU434" s="212" t="s">
        <v>3325</v>
      </c>
      <c r="BV434" s="212"/>
      <c r="BW434" s="212"/>
      <c r="BX434" s="212"/>
      <c r="BY434" s="212"/>
      <c r="BZ434" s="212"/>
      <c r="CA434" s="212"/>
      <c r="CB434" s="212" t="s">
        <v>3325</v>
      </c>
      <c r="CC434" s="212" t="s">
        <v>3325</v>
      </c>
      <c r="CD434" s="212"/>
      <c r="CE434" s="212" t="s">
        <v>3325</v>
      </c>
      <c r="CF434" s="214" t="s">
        <v>3342</v>
      </c>
      <c r="CG434" s="215" t="s">
        <v>4929</v>
      </c>
      <c r="CH434" s="211"/>
      <c r="CI434" s="213"/>
      <c r="CJ434" s="213"/>
      <c r="CK434" s="213"/>
      <c r="CL434" s="213"/>
      <c r="CM434" s="213"/>
    </row>
    <row r="435" s="157" customFormat="1" customHeight="1" spans="1:91">
      <c r="A435" s="198">
        <f t="shared" si="78"/>
        <v>434</v>
      </c>
      <c r="B435" s="198" t="str">
        <f t="shared" si="79"/>
        <v>140108198805043918</v>
      </c>
      <c r="C435" s="198" t="s">
        <v>3311</v>
      </c>
      <c r="D435" s="198" t="s">
        <v>3392</v>
      </c>
      <c r="E435" s="198" t="s">
        <v>2289</v>
      </c>
      <c r="F435" s="198" t="s">
        <v>136</v>
      </c>
      <c r="G435" s="198">
        <v>2125.35</v>
      </c>
      <c r="H435" s="198">
        <v>0</v>
      </c>
      <c r="I435" s="198">
        <f t="shared" si="80"/>
        <v>2125.35</v>
      </c>
      <c r="J435" s="199" t="s">
        <v>175</v>
      </c>
      <c r="K435" s="199" t="s">
        <v>4930</v>
      </c>
      <c r="L435" s="6"/>
      <c r="M435" s="199" t="s">
        <v>3335</v>
      </c>
      <c r="N435" s="199"/>
      <c r="O435" s="199"/>
      <c r="P435" s="199"/>
      <c r="Q435" s="199"/>
      <c r="R435" s="200" t="s">
        <v>251</v>
      </c>
      <c r="S435" s="198" t="s">
        <v>155</v>
      </c>
      <c r="T435" s="198" t="s">
        <v>3314</v>
      </c>
      <c r="U435" s="201">
        <v>41120</v>
      </c>
      <c r="V435" s="202">
        <f ca="1" t="shared" si="85"/>
        <v>13.9</v>
      </c>
      <c r="W435" s="198" t="s">
        <v>3336</v>
      </c>
      <c r="X435" s="198" t="str">
        <f t="shared" si="86"/>
        <v>男</v>
      </c>
      <c r="Y435" s="198" t="s">
        <v>3316</v>
      </c>
      <c r="Z435" s="201" t="str">
        <f t="shared" si="87"/>
        <v>1988-05-04</v>
      </c>
      <c r="AA435" s="204" t="s">
        <v>4931</v>
      </c>
      <c r="AB435" s="198" t="s">
        <v>1524</v>
      </c>
      <c r="AC435" s="199" t="s">
        <v>4932</v>
      </c>
      <c r="AD435" s="205">
        <v>49997</v>
      </c>
      <c r="AE435" s="198">
        <f ca="1" t="shared" si="88"/>
        <v>38</v>
      </c>
      <c r="AF435" s="198" t="s">
        <v>3389</v>
      </c>
      <c r="AG435" s="198" t="s">
        <v>3381</v>
      </c>
      <c r="AH435" s="198">
        <v>183</v>
      </c>
      <c r="AI435" s="198" t="s">
        <v>3382</v>
      </c>
      <c r="AJ435" s="198" t="s">
        <v>3422</v>
      </c>
      <c r="AK435" s="198">
        <v>18636611415</v>
      </c>
      <c r="AL435" s="198">
        <v>15149405663</v>
      </c>
      <c r="AM435" s="199" t="s">
        <v>3318</v>
      </c>
      <c r="AN435" s="206">
        <v>41091</v>
      </c>
      <c r="AO435" s="199" t="s">
        <v>4933</v>
      </c>
      <c r="AP435" s="199" t="s">
        <v>4934</v>
      </c>
      <c r="AQ435" s="207"/>
      <c r="AR435" s="207" t="s">
        <v>4935</v>
      </c>
      <c r="AS435" s="207"/>
      <c r="AT435" s="207"/>
      <c r="AU435" s="208"/>
      <c r="AV435" s="209">
        <v>41120</v>
      </c>
      <c r="AW435" s="209">
        <v>41182</v>
      </c>
      <c r="AX435" s="210" t="s">
        <v>3324</v>
      </c>
      <c r="AY435" s="210" t="s">
        <v>3311</v>
      </c>
      <c r="AZ435" s="201">
        <v>44197</v>
      </c>
      <c r="BA435" s="201">
        <v>45291</v>
      </c>
      <c r="BB435" s="210">
        <v>2</v>
      </c>
      <c r="BC435" s="210" t="s">
        <v>3325</v>
      </c>
      <c r="BD435" s="210" t="s">
        <v>3326</v>
      </c>
      <c r="BE435" s="210" t="s">
        <v>3325</v>
      </c>
      <c r="BF435" s="210" t="s">
        <v>3325</v>
      </c>
      <c r="BG435" s="210">
        <v>3</v>
      </c>
      <c r="BH435" s="210">
        <v>5</v>
      </c>
      <c r="BI435" s="210"/>
      <c r="BJ435" s="211"/>
      <c r="BK435" s="212"/>
      <c r="BL435" s="212"/>
      <c r="BM435" s="212" t="s">
        <v>3325</v>
      </c>
      <c r="BN435" s="212" t="s">
        <v>3325</v>
      </c>
      <c r="BO435" s="212"/>
      <c r="BP435" s="212"/>
      <c r="BQ435" s="211"/>
      <c r="BR435" s="213" t="s">
        <v>3460</v>
      </c>
      <c r="BS435" s="212" t="s">
        <v>3325</v>
      </c>
      <c r="BT435" s="212" t="s">
        <v>3325</v>
      </c>
      <c r="BU435" s="212" t="s">
        <v>3325</v>
      </c>
      <c r="BV435" s="212"/>
      <c r="BW435" s="212"/>
      <c r="BX435" s="212"/>
      <c r="BY435" s="212"/>
      <c r="BZ435" s="212"/>
      <c r="CA435" s="212"/>
      <c r="CB435" s="212"/>
      <c r="CC435" s="212" t="s">
        <v>3325</v>
      </c>
      <c r="CD435" s="212"/>
      <c r="CE435" s="212"/>
      <c r="CF435" s="214" t="s">
        <v>3342</v>
      </c>
      <c r="CG435" s="215" t="s">
        <v>4936</v>
      </c>
      <c r="CH435" s="211"/>
      <c r="CI435" s="213"/>
      <c r="CJ435" s="213"/>
      <c r="CK435" s="213"/>
      <c r="CL435" s="213"/>
      <c r="CM435" s="213"/>
    </row>
    <row r="436" s="157" customFormat="1" customHeight="1" spans="1:91">
      <c r="A436" s="198">
        <f t="shared" si="78"/>
        <v>435</v>
      </c>
      <c r="B436" s="198" t="str">
        <f t="shared" si="79"/>
        <v>150304197409132014</v>
      </c>
      <c r="C436" s="198" t="s">
        <v>3311</v>
      </c>
      <c r="D436" s="198" t="s">
        <v>3392</v>
      </c>
      <c r="E436" s="198" t="s">
        <v>2295</v>
      </c>
      <c r="F436" s="198" t="s">
        <v>193</v>
      </c>
      <c r="G436" s="198">
        <v>1346.87</v>
      </c>
      <c r="H436" s="198">
        <v>0</v>
      </c>
      <c r="I436" s="198">
        <f t="shared" si="80"/>
        <v>1346.87</v>
      </c>
      <c r="J436" s="199" t="s">
        <v>175</v>
      </c>
      <c r="K436" s="199" t="s">
        <v>4937</v>
      </c>
      <c r="L436" s="6"/>
      <c r="M436" s="199" t="s">
        <v>3335</v>
      </c>
      <c r="N436" s="199"/>
      <c r="O436" s="199"/>
      <c r="P436" s="199"/>
      <c r="Q436" s="199"/>
      <c r="R436" s="200" t="s">
        <v>298</v>
      </c>
      <c r="S436" s="198" t="s">
        <v>178</v>
      </c>
      <c r="T436" s="198" t="s">
        <v>3314</v>
      </c>
      <c r="U436" s="201">
        <v>41113</v>
      </c>
      <c r="V436" s="202">
        <f ca="1" t="shared" si="85"/>
        <v>14</v>
      </c>
      <c r="W436" s="198" t="s">
        <v>3336</v>
      </c>
      <c r="X436" s="198" t="str">
        <f t="shared" si="86"/>
        <v>男</v>
      </c>
      <c r="Y436" s="198" t="s">
        <v>3316</v>
      </c>
      <c r="Z436" s="201" t="str">
        <f t="shared" si="87"/>
        <v>1974-09-13</v>
      </c>
      <c r="AA436" s="204" t="s">
        <v>4938</v>
      </c>
      <c r="AB436" s="198" t="s">
        <v>1526</v>
      </c>
      <c r="AC436" s="199" t="s">
        <v>4939</v>
      </c>
      <c r="AD436" s="205">
        <v>47455</v>
      </c>
      <c r="AE436" s="198">
        <f ca="1" t="shared" si="88"/>
        <v>52</v>
      </c>
      <c r="AF436" s="198" t="s">
        <v>3389</v>
      </c>
      <c r="AG436" s="198" t="s">
        <v>3381</v>
      </c>
      <c r="AH436" s="198">
        <v>172</v>
      </c>
      <c r="AI436" s="198" t="s">
        <v>3382</v>
      </c>
      <c r="AJ436" s="198" t="s">
        <v>3422</v>
      </c>
      <c r="AK436" s="198">
        <v>13847304904</v>
      </c>
      <c r="AL436" s="198">
        <v>13947306217</v>
      </c>
      <c r="AM436" s="199" t="s">
        <v>3403</v>
      </c>
      <c r="AN436" s="206">
        <v>35612</v>
      </c>
      <c r="AO436" s="199" t="s">
        <v>4940</v>
      </c>
      <c r="AP436" s="199" t="s">
        <v>4941</v>
      </c>
      <c r="AQ436" s="207"/>
      <c r="AR436" s="207" t="s">
        <v>4942</v>
      </c>
      <c r="AS436" s="207"/>
      <c r="AT436" s="207"/>
      <c r="AU436" s="208"/>
      <c r="AV436" s="209">
        <v>41113</v>
      </c>
      <c r="AW436" s="209">
        <v>41175</v>
      </c>
      <c r="AX436" s="210" t="s">
        <v>3324</v>
      </c>
      <c r="AY436" s="210" t="s">
        <v>3311</v>
      </c>
      <c r="AZ436" s="201">
        <v>44562</v>
      </c>
      <c r="BA436" s="201">
        <v>45657</v>
      </c>
      <c r="BB436" s="210">
        <v>2</v>
      </c>
      <c r="BC436" s="210" t="s">
        <v>3325</v>
      </c>
      <c r="BD436" s="210" t="s">
        <v>3325</v>
      </c>
      <c r="BE436" s="210" t="s">
        <v>3325</v>
      </c>
      <c r="BF436" s="210" t="s">
        <v>3325</v>
      </c>
      <c r="BG436" s="210">
        <v>3</v>
      </c>
      <c r="BH436" s="210">
        <v>5</v>
      </c>
      <c r="BI436" s="210"/>
      <c r="BJ436" s="211"/>
      <c r="BK436" s="212"/>
      <c r="BL436" s="212"/>
      <c r="BM436" s="212" t="s">
        <v>3325</v>
      </c>
      <c r="BN436" s="212" t="s">
        <v>3325</v>
      </c>
      <c r="BO436" s="212"/>
      <c r="BP436" s="212"/>
      <c r="BQ436" s="211"/>
      <c r="BR436" s="213" t="s">
        <v>3460</v>
      </c>
      <c r="BS436" s="212" t="s">
        <v>3325</v>
      </c>
      <c r="BT436" s="212" t="s">
        <v>3325</v>
      </c>
      <c r="BU436" s="212"/>
      <c r="BV436" s="212"/>
      <c r="BW436" s="212"/>
      <c r="BX436" s="212"/>
      <c r="BY436" s="212"/>
      <c r="BZ436" s="212"/>
      <c r="CA436" s="212"/>
      <c r="CB436" s="212" t="s">
        <v>3325</v>
      </c>
      <c r="CC436" s="212" t="s">
        <v>3325</v>
      </c>
      <c r="CD436" s="212"/>
      <c r="CE436" s="212"/>
      <c r="CF436" s="214" t="s">
        <v>3342</v>
      </c>
      <c r="CG436" s="215" t="s">
        <v>4943</v>
      </c>
      <c r="CH436" s="211"/>
      <c r="CI436" s="213"/>
      <c r="CJ436" s="213"/>
      <c r="CK436" s="213"/>
      <c r="CL436" s="213"/>
      <c r="CM436" s="213"/>
    </row>
    <row r="437" customFormat="1" customHeight="1" spans="1:91">
      <c r="A437" s="3">
        <f t="shared" si="78"/>
        <v>436</v>
      </c>
      <c r="B437" s="155" t="str">
        <f t="shared" si="79"/>
        <v>370405196911013019</v>
      </c>
      <c r="C437" s="230" t="s">
        <v>3311</v>
      </c>
      <c r="D437" s="230" t="s">
        <v>3392</v>
      </c>
      <c r="E437" s="230" t="s">
        <v>2301</v>
      </c>
      <c r="F437" s="230" t="s">
        <v>1528</v>
      </c>
      <c r="G437" s="198">
        <v>0</v>
      </c>
      <c r="H437" s="198">
        <v>0</v>
      </c>
      <c r="I437" s="198">
        <f t="shared" si="80"/>
        <v>0</v>
      </c>
      <c r="J437" s="4" t="s">
        <v>175</v>
      </c>
      <c r="K437" s="4" t="s">
        <v>4944</v>
      </c>
      <c r="L437" s="6"/>
      <c r="M437" s="4"/>
      <c r="N437" s="4"/>
      <c r="O437" s="4"/>
      <c r="P437" s="4"/>
      <c r="Q437" s="4"/>
      <c r="R437" s="231" t="s">
        <v>298</v>
      </c>
      <c r="S437" s="3"/>
      <c r="T437" s="3" t="s">
        <v>3314</v>
      </c>
      <c r="U437" s="232">
        <v>40903</v>
      </c>
      <c r="V437" s="233">
        <f ca="1" t="shared" si="85"/>
        <v>14.5</v>
      </c>
      <c r="W437" s="230" t="s">
        <v>3336</v>
      </c>
      <c r="X437" s="234" t="str">
        <f t="shared" si="86"/>
        <v>男</v>
      </c>
      <c r="Y437" s="3" t="s">
        <v>3316</v>
      </c>
      <c r="Z437" s="232" t="str">
        <f t="shared" si="87"/>
        <v>1969-11-01</v>
      </c>
      <c r="AA437" s="235" t="s">
        <v>4945</v>
      </c>
      <c r="AB437" s="3" t="s">
        <v>1529</v>
      </c>
      <c r="AC437" s="4" t="s">
        <v>4946</v>
      </c>
      <c r="AD437" s="247" t="s">
        <v>3354</v>
      </c>
      <c r="AE437" s="234">
        <f ca="1" t="shared" si="88"/>
        <v>57</v>
      </c>
      <c r="AF437" s="3" t="s">
        <v>3389</v>
      </c>
      <c r="AG437" s="3" t="s">
        <v>3381</v>
      </c>
      <c r="AH437" s="3">
        <v>168</v>
      </c>
      <c r="AI437" s="230" t="s">
        <v>3528</v>
      </c>
      <c r="AJ437" s="3" t="s">
        <v>3422</v>
      </c>
      <c r="AK437" s="230">
        <v>15149610638</v>
      </c>
      <c r="AL437" s="230">
        <v>18305227620</v>
      </c>
      <c r="AM437" s="236" t="s">
        <v>3368</v>
      </c>
      <c r="AN437" s="237">
        <v>34881</v>
      </c>
      <c r="AO437" s="236" t="s">
        <v>3369</v>
      </c>
      <c r="AP437" s="236" t="s">
        <v>4947</v>
      </c>
      <c r="AQ437" s="238" t="s">
        <v>4948</v>
      </c>
      <c r="AR437" s="238"/>
      <c r="AS437" s="238"/>
      <c r="AT437" s="238"/>
      <c r="AU437" s="239"/>
      <c r="AV437" s="240">
        <v>44526</v>
      </c>
      <c r="AW437" s="240">
        <v>40934</v>
      </c>
      <c r="AX437" s="241" t="s">
        <v>3324</v>
      </c>
      <c r="AY437" s="241" t="s">
        <v>3311</v>
      </c>
      <c r="AZ437" s="232">
        <v>44927</v>
      </c>
      <c r="BA437" s="232">
        <v>45291</v>
      </c>
      <c r="BB437" s="241">
        <v>2</v>
      </c>
      <c r="BC437" s="241" t="s">
        <v>3325</v>
      </c>
      <c r="BD437" s="241" t="s">
        <v>3325</v>
      </c>
      <c r="BE437" s="241" t="s">
        <v>3325</v>
      </c>
      <c r="BF437" s="241" t="s">
        <v>3325</v>
      </c>
      <c r="BG437" s="241">
        <v>3</v>
      </c>
      <c r="BH437" s="241">
        <v>5</v>
      </c>
      <c r="BI437" s="241"/>
      <c r="BJ437" s="242"/>
      <c r="BK437" s="243"/>
      <c r="BL437" s="243" t="s">
        <v>3325</v>
      </c>
      <c r="BM437" s="243"/>
      <c r="BN437" s="243" t="s">
        <v>3325</v>
      </c>
      <c r="BO437" s="243"/>
      <c r="BP437" s="243"/>
      <c r="BQ437" s="242"/>
      <c r="BR437" s="244" t="s">
        <v>3327</v>
      </c>
      <c r="BS437" s="243" t="s">
        <v>3325</v>
      </c>
      <c r="BT437" s="243" t="s">
        <v>3325</v>
      </c>
      <c r="BU437" s="243"/>
      <c r="BV437" s="243"/>
      <c r="BW437" s="243"/>
      <c r="BX437" s="243"/>
      <c r="BY437" s="243"/>
      <c r="BZ437" s="243"/>
      <c r="CA437" s="243"/>
      <c r="CB437" s="243"/>
      <c r="CC437" s="243" t="s">
        <v>3325</v>
      </c>
      <c r="CD437" s="243"/>
      <c r="CE437" s="243"/>
      <c r="CF437" s="245"/>
      <c r="CG437" s="246"/>
      <c r="CH437" s="242"/>
      <c r="CI437" s="35"/>
      <c r="CJ437" s="35"/>
      <c r="CK437" s="35"/>
      <c r="CL437" s="35"/>
      <c r="CM437" s="35"/>
    </row>
    <row r="438" customFormat="1" customHeight="1" spans="1:91">
      <c r="A438" s="3">
        <f t="shared" si="78"/>
        <v>437</v>
      </c>
      <c r="B438" s="155" t="str">
        <f t="shared" si="79"/>
        <v>130534199312052717</v>
      </c>
      <c r="C438" s="230" t="s">
        <v>3311</v>
      </c>
      <c r="D438" s="230" t="s">
        <v>3392</v>
      </c>
      <c r="E438" s="230" t="s">
        <v>2307</v>
      </c>
      <c r="F438" s="230" t="s">
        <v>1531</v>
      </c>
      <c r="G438" s="198">
        <v>0</v>
      </c>
      <c r="H438" s="198">
        <v>0</v>
      </c>
      <c r="I438" s="198">
        <f t="shared" si="80"/>
        <v>0</v>
      </c>
      <c r="J438" s="4" t="s">
        <v>175</v>
      </c>
      <c r="K438" s="4" t="s">
        <v>4949</v>
      </c>
      <c r="L438" s="6"/>
      <c r="M438" s="4"/>
      <c r="N438" s="4"/>
      <c r="O438" s="4"/>
      <c r="P438" s="4"/>
      <c r="Q438" s="4"/>
      <c r="R438" s="231" t="s">
        <v>298</v>
      </c>
      <c r="S438" s="3"/>
      <c r="T438" s="3" t="s">
        <v>3314</v>
      </c>
      <c r="U438" s="232">
        <v>42942</v>
      </c>
      <c r="V438" s="233">
        <f ca="1" t="shared" si="85"/>
        <v>8.9</v>
      </c>
      <c r="W438" s="230" t="s">
        <v>3336</v>
      </c>
      <c r="X438" s="234" t="str">
        <f t="shared" si="86"/>
        <v>男</v>
      </c>
      <c r="Y438" s="3" t="s">
        <v>3316</v>
      </c>
      <c r="Z438" s="232" t="str">
        <f t="shared" si="87"/>
        <v>1993-12-05</v>
      </c>
      <c r="AA438" s="235" t="s">
        <v>4950</v>
      </c>
      <c r="AB438" s="3" t="s">
        <v>1532</v>
      </c>
      <c r="AC438" s="4" t="s">
        <v>3456</v>
      </c>
      <c r="AD438" s="247">
        <v>46278</v>
      </c>
      <c r="AE438" s="234">
        <f ca="1" t="shared" si="88"/>
        <v>33</v>
      </c>
      <c r="AF438" s="3" t="s">
        <v>3479</v>
      </c>
      <c r="AG438" s="3" t="s">
        <v>3381</v>
      </c>
      <c r="AH438" s="3">
        <v>182</v>
      </c>
      <c r="AI438" s="230" t="s">
        <v>3382</v>
      </c>
      <c r="AJ438" s="3" t="s">
        <v>3422</v>
      </c>
      <c r="AK438" s="230">
        <v>15374990900</v>
      </c>
      <c r="AL438" s="230">
        <v>15894953601</v>
      </c>
      <c r="AM438" s="236" t="s">
        <v>3318</v>
      </c>
      <c r="AN438" s="237">
        <v>41061</v>
      </c>
      <c r="AO438" s="236" t="s">
        <v>3369</v>
      </c>
      <c r="AP438" s="236" t="s">
        <v>4951</v>
      </c>
      <c r="AQ438" s="238"/>
      <c r="AR438" s="238"/>
      <c r="AS438" s="238" t="s">
        <v>4139</v>
      </c>
      <c r="AT438" s="238"/>
      <c r="AU438" s="239"/>
      <c r="AV438" s="240">
        <v>42942</v>
      </c>
      <c r="AW438" s="240">
        <v>43003</v>
      </c>
      <c r="AX438" s="241" t="s">
        <v>3324</v>
      </c>
      <c r="AY438" s="241" t="s">
        <v>3311</v>
      </c>
      <c r="AZ438" s="232">
        <v>44835</v>
      </c>
      <c r="BA438" s="232">
        <v>45565</v>
      </c>
      <c r="BB438" s="241">
        <v>2</v>
      </c>
      <c r="BC438" s="241" t="s">
        <v>3325</v>
      </c>
      <c r="BD438" s="241" t="s">
        <v>3325</v>
      </c>
      <c r="BE438" s="241" t="s">
        <v>3325</v>
      </c>
      <c r="BF438" s="241" t="s">
        <v>3325</v>
      </c>
      <c r="BG438" s="241">
        <v>1</v>
      </c>
      <c r="BH438" s="241">
        <v>2</v>
      </c>
      <c r="BI438" s="241"/>
      <c r="BJ438" s="242"/>
      <c r="BK438" s="243"/>
      <c r="BL438" s="243"/>
      <c r="BM438" s="243"/>
      <c r="BN438" s="243" t="s">
        <v>3325</v>
      </c>
      <c r="BO438" s="243"/>
      <c r="BP438" s="243"/>
      <c r="BQ438" s="242"/>
      <c r="BR438" s="244" t="s">
        <v>3468</v>
      </c>
      <c r="BS438" s="243" t="s">
        <v>3325</v>
      </c>
      <c r="BT438" s="243" t="s">
        <v>3325</v>
      </c>
      <c r="BU438" s="243"/>
      <c r="BV438" s="243"/>
      <c r="BW438" s="243" t="s">
        <v>3325</v>
      </c>
      <c r="BX438" s="243"/>
      <c r="BY438" s="243"/>
      <c r="BZ438" s="243"/>
      <c r="CA438" s="243"/>
      <c r="CB438" s="243"/>
      <c r="CC438" s="243" t="s">
        <v>3325</v>
      </c>
      <c r="CD438" s="243" t="s">
        <v>3325</v>
      </c>
      <c r="CE438" s="243"/>
      <c r="CF438" s="245" t="s">
        <v>4952</v>
      </c>
      <c r="CG438" s="246"/>
      <c r="CH438" s="242"/>
      <c r="CI438" s="35"/>
      <c r="CJ438" s="35"/>
      <c r="CK438" s="35"/>
      <c r="CL438" s="35"/>
      <c r="CM438" s="35"/>
    </row>
    <row r="439" customFormat="1" customHeight="1" spans="1:91">
      <c r="A439" s="3">
        <f t="shared" si="78"/>
        <v>438</v>
      </c>
      <c r="B439" s="155" t="str">
        <f t="shared" si="79"/>
        <v>15272319920602092X</v>
      </c>
      <c r="C439" s="230" t="s">
        <v>3311</v>
      </c>
      <c r="D439" s="230" t="s">
        <v>3392</v>
      </c>
      <c r="E439" s="230" t="s">
        <v>2304</v>
      </c>
      <c r="F439" s="230" t="s">
        <v>68</v>
      </c>
      <c r="G439" s="198">
        <v>1200</v>
      </c>
      <c r="H439" s="198">
        <v>0</v>
      </c>
      <c r="I439" s="198">
        <f t="shared" si="80"/>
        <v>1200</v>
      </c>
      <c r="J439" s="4" t="s">
        <v>175</v>
      </c>
      <c r="K439" s="4" t="s">
        <v>3485</v>
      </c>
      <c r="L439" s="6">
        <v>44228</v>
      </c>
      <c r="M439" s="251" t="s">
        <v>47</v>
      </c>
      <c r="N439" s="4">
        <v>100</v>
      </c>
      <c r="O439" s="4" t="s">
        <v>48</v>
      </c>
      <c r="P439" s="4" t="s">
        <v>49</v>
      </c>
      <c r="Q439" s="4"/>
      <c r="R439" s="231" t="s">
        <v>298</v>
      </c>
      <c r="S439" s="3"/>
      <c r="T439" s="3" t="s">
        <v>3314</v>
      </c>
      <c r="U439" s="232">
        <v>41120</v>
      </c>
      <c r="V439" s="233">
        <f ca="1" t="shared" si="85"/>
        <v>13.9</v>
      </c>
      <c r="W439" s="230" t="s">
        <v>3336</v>
      </c>
      <c r="X439" s="234" t="str">
        <f t="shared" si="86"/>
        <v>女</v>
      </c>
      <c r="Y439" s="3" t="s">
        <v>3316</v>
      </c>
      <c r="Z439" s="232" t="str">
        <f t="shared" si="87"/>
        <v>1992-06-02</v>
      </c>
      <c r="AA439" s="235" t="s">
        <v>4953</v>
      </c>
      <c r="AB439" s="3" t="s">
        <v>1534</v>
      </c>
      <c r="AC439" s="4" t="s">
        <v>3456</v>
      </c>
      <c r="AD439" s="247">
        <v>46616</v>
      </c>
      <c r="AE439" s="234">
        <f ca="1" t="shared" si="88"/>
        <v>34</v>
      </c>
      <c r="AF439" s="3" t="s">
        <v>3389</v>
      </c>
      <c r="AG439" s="3" t="s">
        <v>3381</v>
      </c>
      <c r="AH439" s="3">
        <v>168</v>
      </c>
      <c r="AI439" s="230" t="s">
        <v>3382</v>
      </c>
      <c r="AJ439" s="3" t="s">
        <v>3422</v>
      </c>
      <c r="AK439" s="230">
        <v>15894940543</v>
      </c>
      <c r="AL439" s="230">
        <v>15949451692</v>
      </c>
      <c r="AM439" s="236" t="s">
        <v>3403</v>
      </c>
      <c r="AN439" s="237">
        <v>41091</v>
      </c>
      <c r="AO439" s="236" t="s">
        <v>4954</v>
      </c>
      <c r="AP439" s="236" t="s">
        <v>4955</v>
      </c>
      <c r="AQ439" s="238"/>
      <c r="AR439" s="238"/>
      <c r="AS439" s="238"/>
      <c r="AT439" s="238"/>
      <c r="AU439" s="239"/>
      <c r="AV439" s="240">
        <v>41120</v>
      </c>
      <c r="AW439" s="240">
        <v>41182</v>
      </c>
      <c r="AX439" s="241" t="s">
        <v>3324</v>
      </c>
      <c r="AY439" s="241" t="s">
        <v>3311</v>
      </c>
      <c r="AZ439" s="232">
        <v>44562</v>
      </c>
      <c r="BA439" s="232">
        <v>45291</v>
      </c>
      <c r="BB439" s="241">
        <v>2</v>
      </c>
      <c r="BC439" s="241" t="s">
        <v>3325</v>
      </c>
      <c r="BD439" s="241" t="s">
        <v>3325</v>
      </c>
      <c r="BE439" s="241" t="s">
        <v>3325</v>
      </c>
      <c r="BF439" s="241" t="s">
        <v>3325</v>
      </c>
      <c r="BG439" s="241">
        <v>3</v>
      </c>
      <c r="BH439" s="241">
        <v>5</v>
      </c>
      <c r="BI439" s="241"/>
      <c r="BJ439" s="242"/>
      <c r="BK439" s="243"/>
      <c r="BL439" s="243"/>
      <c r="BM439" s="243"/>
      <c r="BN439" s="243"/>
      <c r="BO439" s="243"/>
      <c r="BP439" s="243"/>
      <c r="BQ439" s="242"/>
      <c r="BR439" s="244" t="s">
        <v>3460</v>
      </c>
      <c r="BS439" s="243" t="s">
        <v>3325</v>
      </c>
      <c r="BT439" s="243" t="s">
        <v>3325</v>
      </c>
      <c r="BU439" s="243" t="s">
        <v>3325</v>
      </c>
      <c r="BV439" s="243"/>
      <c r="BW439" s="243"/>
      <c r="BX439" s="243"/>
      <c r="BY439" s="243"/>
      <c r="BZ439" s="243"/>
      <c r="CA439" s="243"/>
      <c r="CB439" s="243" t="s">
        <v>3325</v>
      </c>
      <c r="CC439" s="243" t="s">
        <v>3325</v>
      </c>
      <c r="CD439" s="243"/>
      <c r="CE439" s="243"/>
      <c r="CF439" s="245" t="s">
        <v>3492</v>
      </c>
      <c r="CG439" s="246"/>
      <c r="CH439" s="242"/>
      <c r="CI439" s="35"/>
      <c r="CJ439" s="35"/>
      <c r="CK439" s="35"/>
      <c r="CL439" s="35"/>
      <c r="CM439" s="35"/>
    </row>
    <row r="440" customFormat="1" customHeight="1" spans="1:91">
      <c r="A440" s="3">
        <f t="shared" si="78"/>
        <v>439</v>
      </c>
      <c r="B440" s="155" t="str">
        <f t="shared" si="79"/>
        <v>510224197408103737</v>
      </c>
      <c r="C440" s="230" t="s">
        <v>3311</v>
      </c>
      <c r="D440" s="230" t="s">
        <v>3392</v>
      </c>
      <c r="E440" s="230" t="s">
        <v>2310</v>
      </c>
      <c r="F440" s="230" t="s">
        <v>195</v>
      </c>
      <c r="G440" s="198">
        <v>0</v>
      </c>
      <c r="H440" s="198">
        <v>0</v>
      </c>
      <c r="I440" s="198">
        <f t="shared" si="80"/>
        <v>0</v>
      </c>
      <c r="J440" s="4" t="s">
        <v>175</v>
      </c>
      <c r="K440" s="4" t="s">
        <v>4786</v>
      </c>
      <c r="L440" s="6"/>
      <c r="M440" s="4"/>
      <c r="N440" s="4"/>
      <c r="O440" s="4"/>
      <c r="P440" s="4"/>
      <c r="Q440" s="4"/>
      <c r="R440" s="231" t="s">
        <v>298</v>
      </c>
      <c r="S440" s="3" t="s">
        <v>178</v>
      </c>
      <c r="T440" s="3" t="s">
        <v>3314</v>
      </c>
      <c r="U440" s="232">
        <v>40948</v>
      </c>
      <c r="V440" s="233">
        <f ca="1" t="shared" si="85"/>
        <v>14.4</v>
      </c>
      <c r="W440" s="230" t="s">
        <v>3336</v>
      </c>
      <c r="X440" s="234" t="str">
        <f t="shared" si="86"/>
        <v>男</v>
      </c>
      <c r="Y440" s="3" t="s">
        <v>3316</v>
      </c>
      <c r="Z440" s="232" t="str">
        <f t="shared" si="87"/>
        <v>1974-08-10</v>
      </c>
      <c r="AA440" s="235" t="s">
        <v>4956</v>
      </c>
      <c r="AB440" s="3" t="s">
        <v>1536</v>
      </c>
      <c r="AC440" s="4" t="s">
        <v>4957</v>
      </c>
      <c r="AD440" s="247">
        <v>48559</v>
      </c>
      <c r="AE440" s="234">
        <f ca="1" t="shared" si="88"/>
        <v>52</v>
      </c>
      <c r="AF440" s="3" t="s">
        <v>3389</v>
      </c>
      <c r="AG440" s="3" t="s">
        <v>3381</v>
      </c>
      <c r="AH440" s="3">
        <v>165</v>
      </c>
      <c r="AI440" s="230" t="s">
        <v>3382</v>
      </c>
      <c r="AJ440" s="3" t="s">
        <v>3422</v>
      </c>
      <c r="AK440" s="230">
        <v>13789477728</v>
      </c>
      <c r="AL440" s="230">
        <v>13474893438</v>
      </c>
      <c r="AM440" s="236" t="s">
        <v>3518</v>
      </c>
      <c r="AN440" s="237" t="s">
        <v>3332</v>
      </c>
      <c r="AO440" s="236" t="s">
        <v>253</v>
      </c>
      <c r="AP440" s="236" t="s">
        <v>253</v>
      </c>
      <c r="AQ440" s="238"/>
      <c r="AR440" s="238"/>
      <c r="AS440" s="238"/>
      <c r="AT440" s="238" t="s">
        <v>3503</v>
      </c>
      <c r="AU440" s="239"/>
      <c r="AV440" s="240">
        <v>40948</v>
      </c>
      <c r="AW440" s="240">
        <v>41008</v>
      </c>
      <c r="AX440" s="241" t="s">
        <v>3324</v>
      </c>
      <c r="AY440" s="241" t="s">
        <v>3311</v>
      </c>
      <c r="AZ440" s="232">
        <v>44287</v>
      </c>
      <c r="BA440" s="232">
        <v>45747</v>
      </c>
      <c r="BB440" s="241">
        <v>2</v>
      </c>
      <c r="BC440" s="241" t="s">
        <v>3325</v>
      </c>
      <c r="BD440" s="241" t="s">
        <v>3326</v>
      </c>
      <c r="BE440" s="241" t="s">
        <v>3325</v>
      </c>
      <c r="BF440" s="241" t="s">
        <v>3325</v>
      </c>
      <c r="BG440" s="241">
        <v>3</v>
      </c>
      <c r="BH440" s="241">
        <v>4</v>
      </c>
      <c r="BI440" s="241"/>
      <c r="BJ440" s="242"/>
      <c r="BK440" s="243" t="s">
        <v>3325</v>
      </c>
      <c r="BL440" s="243"/>
      <c r="BM440" s="243"/>
      <c r="BN440" s="243"/>
      <c r="BO440" s="243"/>
      <c r="BP440" s="243"/>
      <c r="BQ440" s="242"/>
      <c r="BR440" s="244" t="s">
        <v>3327</v>
      </c>
      <c r="BS440" s="243" t="s">
        <v>3325</v>
      </c>
      <c r="BT440" s="243" t="s">
        <v>3325</v>
      </c>
      <c r="BU440" s="243"/>
      <c r="BV440" s="243"/>
      <c r="BW440" s="243"/>
      <c r="BX440" s="243"/>
      <c r="BY440" s="243"/>
      <c r="BZ440" s="243"/>
      <c r="CA440" s="243"/>
      <c r="CB440" s="243" t="s">
        <v>3325</v>
      </c>
      <c r="CC440" s="243" t="s">
        <v>3325</v>
      </c>
      <c r="CD440" s="243"/>
      <c r="CE440" s="243"/>
      <c r="CF440" s="245" t="s">
        <v>4958</v>
      </c>
      <c r="CG440" s="246"/>
      <c r="CH440" s="242"/>
      <c r="CI440" s="35"/>
      <c r="CJ440" s="35"/>
      <c r="CK440" s="35"/>
      <c r="CL440" s="35"/>
      <c r="CM440" s="35"/>
    </row>
    <row r="441" customFormat="1" customHeight="1" spans="1:91">
      <c r="A441" s="3">
        <f t="shared" si="78"/>
        <v>440</v>
      </c>
      <c r="B441" s="155" t="str">
        <f t="shared" si="79"/>
        <v>152723198910200938</v>
      </c>
      <c r="C441" s="230" t="s">
        <v>3311</v>
      </c>
      <c r="D441" s="230" t="s">
        <v>3392</v>
      </c>
      <c r="E441" s="230" t="s">
        <v>2448</v>
      </c>
      <c r="F441" s="230" t="s">
        <v>1538</v>
      </c>
      <c r="G441" s="198">
        <v>0</v>
      </c>
      <c r="H441" s="198">
        <v>0</v>
      </c>
      <c r="I441" s="198">
        <f t="shared" si="80"/>
        <v>0</v>
      </c>
      <c r="J441" s="4" t="s">
        <v>175</v>
      </c>
      <c r="K441" s="4" t="s">
        <v>4959</v>
      </c>
      <c r="L441" s="6"/>
      <c r="M441" s="4"/>
      <c r="N441" s="4"/>
      <c r="O441" s="4"/>
      <c r="P441" s="4"/>
      <c r="Q441" s="4"/>
      <c r="R441" s="231" t="s">
        <v>312</v>
      </c>
      <c r="S441" s="3"/>
      <c r="T441" s="3" t="s">
        <v>3314</v>
      </c>
      <c r="U441" s="232">
        <v>40902</v>
      </c>
      <c r="V441" s="233">
        <f ca="1" t="shared" si="85"/>
        <v>14.5</v>
      </c>
      <c r="W441" s="230" t="s">
        <v>3336</v>
      </c>
      <c r="X441" s="234" t="str">
        <f t="shared" si="86"/>
        <v>男</v>
      </c>
      <c r="Y441" s="3" t="s">
        <v>3316</v>
      </c>
      <c r="Z441" s="232" t="str">
        <f t="shared" si="87"/>
        <v>1989-10-20</v>
      </c>
      <c r="AA441" s="235" t="s">
        <v>4960</v>
      </c>
      <c r="AB441" s="3" t="s">
        <v>1539</v>
      </c>
      <c r="AC441" s="4" t="s">
        <v>3456</v>
      </c>
      <c r="AD441" s="247">
        <v>49902</v>
      </c>
      <c r="AE441" s="234">
        <f ca="1" t="shared" si="88"/>
        <v>37</v>
      </c>
      <c r="AF441" s="3" t="s">
        <v>3380</v>
      </c>
      <c r="AG441" s="3" t="s">
        <v>3381</v>
      </c>
      <c r="AH441" s="3">
        <v>180</v>
      </c>
      <c r="AI441" s="230" t="s">
        <v>3382</v>
      </c>
      <c r="AJ441" s="3" t="s">
        <v>3422</v>
      </c>
      <c r="AK441" s="230">
        <v>15947378033</v>
      </c>
      <c r="AL441" s="230">
        <v>13847747382</v>
      </c>
      <c r="AM441" s="236" t="s">
        <v>3368</v>
      </c>
      <c r="AN441" s="237">
        <v>40725</v>
      </c>
      <c r="AO441" s="236" t="s">
        <v>4961</v>
      </c>
      <c r="AP441" s="236" t="s">
        <v>4962</v>
      </c>
      <c r="AQ441" s="238"/>
      <c r="AR441" s="238" t="s">
        <v>4963</v>
      </c>
      <c r="AS441" s="238"/>
      <c r="AT441" s="238"/>
      <c r="AU441" s="239"/>
      <c r="AV441" s="240">
        <v>40902</v>
      </c>
      <c r="AW441" s="240">
        <v>40964</v>
      </c>
      <c r="AX441" s="241" t="s">
        <v>3324</v>
      </c>
      <c r="AY441" s="241" t="s">
        <v>3311</v>
      </c>
      <c r="AZ441" s="232">
        <v>44927</v>
      </c>
      <c r="BA441" s="232">
        <v>45657</v>
      </c>
      <c r="BB441" s="241">
        <v>2</v>
      </c>
      <c r="BC441" s="241" t="s">
        <v>3325</v>
      </c>
      <c r="BD441" s="241" t="s">
        <v>3326</v>
      </c>
      <c r="BE441" s="241" t="s">
        <v>3325</v>
      </c>
      <c r="BF441" s="241" t="s">
        <v>3325</v>
      </c>
      <c r="BG441" s="241">
        <v>3</v>
      </c>
      <c r="BH441" s="241">
        <v>5</v>
      </c>
      <c r="BI441" s="241"/>
      <c r="BJ441" s="242"/>
      <c r="BK441" s="243" t="s">
        <v>3325</v>
      </c>
      <c r="BL441" s="243"/>
      <c r="BM441" s="243" t="s">
        <v>3325</v>
      </c>
      <c r="BN441" s="243"/>
      <c r="BO441" s="243"/>
      <c r="BP441" s="243"/>
      <c r="BQ441" s="242"/>
      <c r="BR441" s="244" t="s">
        <v>3327</v>
      </c>
      <c r="BS441" s="243" t="s">
        <v>3325</v>
      </c>
      <c r="BT441" s="243" t="s">
        <v>3325</v>
      </c>
      <c r="BU441" s="243" t="s">
        <v>3325</v>
      </c>
      <c r="BV441" s="243"/>
      <c r="BW441" s="243"/>
      <c r="BX441" s="243"/>
      <c r="BY441" s="243"/>
      <c r="BZ441" s="243"/>
      <c r="CA441" s="243"/>
      <c r="CB441" s="243" t="s">
        <v>3325</v>
      </c>
      <c r="CC441" s="243" t="s">
        <v>3325</v>
      </c>
      <c r="CD441" s="243"/>
      <c r="CE441" s="243"/>
      <c r="CF441" s="245"/>
      <c r="CG441" s="246"/>
      <c r="CH441" s="242"/>
      <c r="CI441" s="35"/>
      <c r="CJ441" s="35"/>
      <c r="CK441" s="35"/>
      <c r="CL441" s="35"/>
      <c r="CM441" s="35"/>
    </row>
    <row r="442" customFormat="1" customHeight="1" spans="1:91">
      <c r="A442" s="3">
        <f t="shared" si="78"/>
        <v>441</v>
      </c>
      <c r="B442" s="155" t="str">
        <f t="shared" si="79"/>
        <v>142234198405021613</v>
      </c>
      <c r="C442" s="230" t="s">
        <v>3311</v>
      </c>
      <c r="D442" s="230" t="s">
        <v>3392</v>
      </c>
      <c r="E442" s="230" t="s">
        <v>2554</v>
      </c>
      <c r="F442" s="230" t="s">
        <v>1541</v>
      </c>
      <c r="G442" s="198">
        <v>0</v>
      </c>
      <c r="H442" s="198">
        <v>0</v>
      </c>
      <c r="I442" s="198">
        <f t="shared" si="80"/>
        <v>0</v>
      </c>
      <c r="J442" s="4" t="s">
        <v>175</v>
      </c>
      <c r="K442" s="4" t="s">
        <v>4959</v>
      </c>
      <c r="L442" s="6"/>
      <c r="M442" s="4"/>
      <c r="N442" s="4"/>
      <c r="O442" s="4"/>
      <c r="P442" s="4"/>
      <c r="Q442" s="4"/>
      <c r="R442" s="231" t="s">
        <v>312</v>
      </c>
      <c r="S442" s="3"/>
      <c r="T442" s="3" t="s">
        <v>3314</v>
      </c>
      <c r="U442" s="232">
        <v>40956</v>
      </c>
      <c r="V442" s="233">
        <f ca="1" t="shared" si="85"/>
        <v>14.4</v>
      </c>
      <c r="W442" s="230" t="s">
        <v>3336</v>
      </c>
      <c r="X442" s="234" t="str">
        <f t="shared" si="86"/>
        <v>男</v>
      </c>
      <c r="Y442" s="3" t="s">
        <v>3316</v>
      </c>
      <c r="Z442" s="232" t="str">
        <f t="shared" si="87"/>
        <v>1984-05-02</v>
      </c>
      <c r="AA442" s="235" t="s">
        <v>4964</v>
      </c>
      <c r="AB442" s="3" t="s">
        <v>1542</v>
      </c>
      <c r="AC442" s="4" t="s">
        <v>4692</v>
      </c>
      <c r="AD442" s="247">
        <v>47939</v>
      </c>
      <c r="AE442" s="234">
        <f ca="1" t="shared" si="88"/>
        <v>42</v>
      </c>
      <c r="AF442" s="3" t="s">
        <v>3389</v>
      </c>
      <c r="AG442" s="3" t="s">
        <v>3381</v>
      </c>
      <c r="AH442" s="3">
        <v>170</v>
      </c>
      <c r="AI442" s="230" t="s">
        <v>3382</v>
      </c>
      <c r="AJ442" s="3" t="s">
        <v>3397</v>
      </c>
      <c r="AK442" s="230">
        <v>15147515852</v>
      </c>
      <c r="AL442" s="230">
        <v>13835091257</v>
      </c>
      <c r="AM442" s="236" t="s">
        <v>3488</v>
      </c>
      <c r="AN442" s="237" t="s">
        <v>3332</v>
      </c>
      <c r="AO442" s="236" t="s">
        <v>253</v>
      </c>
      <c r="AP442" s="236" t="s">
        <v>253</v>
      </c>
      <c r="AQ442" s="238"/>
      <c r="AR442" s="238"/>
      <c r="AS442" s="238"/>
      <c r="AT442" s="238"/>
      <c r="AU442" s="239"/>
      <c r="AV442" s="240">
        <v>40956</v>
      </c>
      <c r="AW442" s="240">
        <v>41016</v>
      </c>
      <c r="AX442" s="241" t="s">
        <v>3324</v>
      </c>
      <c r="AY442" s="241" t="s">
        <v>3311</v>
      </c>
      <c r="AZ442" s="232">
        <v>44287</v>
      </c>
      <c r="BA442" s="232">
        <v>45747</v>
      </c>
      <c r="BB442" s="241">
        <v>2</v>
      </c>
      <c r="BC442" s="241" t="s">
        <v>3325</v>
      </c>
      <c r="BD442" s="241" t="s">
        <v>3326</v>
      </c>
      <c r="BE442" s="241" t="s">
        <v>3325</v>
      </c>
      <c r="BF442" s="241" t="s">
        <v>3325</v>
      </c>
      <c r="BG442" s="241">
        <v>4</v>
      </c>
      <c r="BH442" s="241">
        <v>6</v>
      </c>
      <c r="BI442" s="241"/>
      <c r="BJ442" s="242"/>
      <c r="BK442" s="243" t="s">
        <v>3325</v>
      </c>
      <c r="BL442" s="243"/>
      <c r="BM442" s="243"/>
      <c r="BN442" s="243" t="s">
        <v>3325</v>
      </c>
      <c r="BO442" s="243"/>
      <c r="BP442" s="243"/>
      <c r="BQ442" s="242"/>
      <c r="BR442" s="244" t="s">
        <v>3327</v>
      </c>
      <c r="BS442" s="243" t="s">
        <v>3325</v>
      </c>
      <c r="BT442" s="243" t="s">
        <v>3325</v>
      </c>
      <c r="BU442" s="243" t="s">
        <v>3325</v>
      </c>
      <c r="BV442" s="243" t="s">
        <v>3325</v>
      </c>
      <c r="BW442" s="243"/>
      <c r="BX442" s="243"/>
      <c r="BY442" s="243"/>
      <c r="BZ442" s="243"/>
      <c r="CA442" s="243"/>
      <c r="CB442" s="243" t="s">
        <v>3325</v>
      </c>
      <c r="CC442" s="243" t="s">
        <v>3325</v>
      </c>
      <c r="CD442" s="243"/>
      <c r="CE442" s="243"/>
      <c r="CF442" s="245" t="s">
        <v>3342</v>
      </c>
      <c r="CG442" s="246" t="s">
        <v>4965</v>
      </c>
      <c r="CH442" s="242"/>
      <c r="CI442" s="35"/>
      <c r="CJ442" s="35"/>
      <c r="CK442" s="35"/>
      <c r="CL442" s="35"/>
      <c r="CM442" s="35"/>
    </row>
    <row r="443" customFormat="1" customHeight="1" spans="1:91">
      <c r="A443" s="3">
        <f t="shared" si="78"/>
        <v>442</v>
      </c>
      <c r="B443" s="155" t="str">
        <f t="shared" si="79"/>
        <v>152626197306221811</v>
      </c>
      <c r="C443" s="230" t="s">
        <v>3311</v>
      </c>
      <c r="D443" s="230" t="s">
        <v>3392</v>
      </c>
      <c r="E443" s="230" t="s">
        <v>2422</v>
      </c>
      <c r="F443" s="230" t="s">
        <v>1544</v>
      </c>
      <c r="G443" s="198">
        <v>0</v>
      </c>
      <c r="H443" s="198"/>
      <c r="I443" s="198">
        <f t="shared" si="80"/>
        <v>0</v>
      </c>
      <c r="J443" s="4" t="s">
        <v>175</v>
      </c>
      <c r="K443" s="4" t="s">
        <v>4959</v>
      </c>
      <c r="L443" s="6"/>
      <c r="M443" s="4"/>
      <c r="N443" s="4"/>
      <c r="O443" s="4"/>
      <c r="P443" s="4"/>
      <c r="Q443" s="4"/>
      <c r="R443" s="231" t="s">
        <v>312</v>
      </c>
      <c r="S443" s="3"/>
      <c r="T443" s="3" t="s">
        <v>3314</v>
      </c>
      <c r="U443" s="232">
        <v>40975</v>
      </c>
      <c r="V443" s="233">
        <f ca="1" t="shared" si="85"/>
        <v>14.3</v>
      </c>
      <c r="W443" s="230" t="s">
        <v>3336</v>
      </c>
      <c r="X443" s="234" t="str">
        <f t="shared" si="86"/>
        <v>男</v>
      </c>
      <c r="Y443" s="3" t="s">
        <v>3316</v>
      </c>
      <c r="Z443" s="232" t="str">
        <f t="shared" si="87"/>
        <v>1973-06-22</v>
      </c>
      <c r="AA443" s="235" t="s">
        <v>4966</v>
      </c>
      <c r="AB443" s="3" t="s">
        <v>1545</v>
      </c>
      <c r="AC443" s="4" t="s">
        <v>4230</v>
      </c>
      <c r="AD443" s="247">
        <v>46270</v>
      </c>
      <c r="AE443" s="234">
        <f ca="1" t="shared" si="88"/>
        <v>53</v>
      </c>
      <c r="AF443" s="3" t="s">
        <v>3380</v>
      </c>
      <c r="AG443" s="3" t="s">
        <v>3381</v>
      </c>
      <c r="AH443" s="3">
        <v>170</v>
      </c>
      <c r="AI443" s="230" t="s">
        <v>3382</v>
      </c>
      <c r="AJ443" s="3" t="s">
        <v>3422</v>
      </c>
      <c r="AK443" s="230">
        <v>13015073825</v>
      </c>
      <c r="AL443" s="230">
        <v>13948673815</v>
      </c>
      <c r="AM443" s="236" t="s">
        <v>3403</v>
      </c>
      <c r="AN443" s="237" t="s">
        <v>3332</v>
      </c>
      <c r="AO443" s="236" t="s">
        <v>253</v>
      </c>
      <c r="AP443" s="236" t="s">
        <v>253</v>
      </c>
      <c r="AQ443" s="238"/>
      <c r="AR443" s="238"/>
      <c r="AS443" s="238"/>
      <c r="AT443" s="238"/>
      <c r="AU443" s="239"/>
      <c r="AV443" s="240">
        <v>40975</v>
      </c>
      <c r="AW443" s="240">
        <v>41036</v>
      </c>
      <c r="AX443" s="241" t="s">
        <v>3324</v>
      </c>
      <c r="AY443" s="241" t="s">
        <v>3311</v>
      </c>
      <c r="AZ443" s="232">
        <v>44287</v>
      </c>
      <c r="BA443" s="232">
        <v>45747</v>
      </c>
      <c r="BB443" s="241">
        <v>2</v>
      </c>
      <c r="BC443" s="241" t="s">
        <v>3325</v>
      </c>
      <c r="BD443" s="241" t="s">
        <v>3326</v>
      </c>
      <c r="BE443" s="241" t="s">
        <v>3325</v>
      </c>
      <c r="BF443" s="241" t="s">
        <v>3325</v>
      </c>
      <c r="BG443" s="241">
        <v>3</v>
      </c>
      <c r="BH443" s="241">
        <v>5</v>
      </c>
      <c r="BI443" s="241"/>
      <c r="BJ443" s="242"/>
      <c r="BK443" s="243" t="s">
        <v>3325</v>
      </c>
      <c r="BL443" s="243"/>
      <c r="BM443" s="243"/>
      <c r="BN443" s="243" t="s">
        <v>3325</v>
      </c>
      <c r="BO443" s="243"/>
      <c r="BP443" s="243"/>
      <c r="BQ443" s="242"/>
      <c r="BR443" s="244" t="s">
        <v>3327</v>
      </c>
      <c r="BS443" s="243" t="s">
        <v>3325</v>
      </c>
      <c r="BT443" s="243" t="s">
        <v>3325</v>
      </c>
      <c r="BU443" s="243" t="s">
        <v>3325</v>
      </c>
      <c r="BV443" s="243"/>
      <c r="BW443" s="243"/>
      <c r="BX443" s="243"/>
      <c r="BY443" s="243"/>
      <c r="BZ443" s="243"/>
      <c r="CA443" s="243"/>
      <c r="CB443" s="243" t="s">
        <v>3325</v>
      </c>
      <c r="CC443" s="243" t="s">
        <v>3325</v>
      </c>
      <c r="CD443" s="243"/>
      <c r="CE443" s="243"/>
      <c r="CF443" s="245"/>
      <c r="CG443" s="246"/>
      <c r="CH443" s="242"/>
      <c r="CI443" s="35"/>
      <c r="CJ443" s="35"/>
      <c r="CK443" s="35"/>
      <c r="CL443" s="35"/>
      <c r="CM443" s="35"/>
    </row>
    <row r="444" customFormat="1" customHeight="1" spans="1:91">
      <c r="A444" s="3">
        <f t="shared" si="78"/>
        <v>443</v>
      </c>
      <c r="B444" s="155" t="str">
        <f t="shared" si="79"/>
        <v>230902198801200020</v>
      </c>
      <c r="C444" s="230" t="s">
        <v>3311</v>
      </c>
      <c r="D444" s="230" t="s">
        <v>3392</v>
      </c>
      <c r="E444" s="230" t="s">
        <v>2381</v>
      </c>
      <c r="F444" s="230" t="s">
        <v>4967</v>
      </c>
      <c r="G444" s="198">
        <v>0</v>
      </c>
      <c r="H444" s="198">
        <v>0</v>
      </c>
      <c r="I444" s="198">
        <f t="shared" si="80"/>
        <v>0</v>
      </c>
      <c r="J444" s="4" t="s">
        <v>175</v>
      </c>
      <c r="K444" s="4" t="s">
        <v>4959</v>
      </c>
      <c r="L444" s="6"/>
      <c r="M444" s="4"/>
      <c r="N444" s="4"/>
      <c r="O444" s="4"/>
      <c r="P444" s="4"/>
      <c r="Q444" s="4"/>
      <c r="R444" s="231" t="s">
        <v>312</v>
      </c>
      <c r="S444" s="3"/>
      <c r="T444" s="3" t="s">
        <v>3314</v>
      </c>
      <c r="U444" s="232">
        <v>44114</v>
      </c>
      <c r="V444" s="233">
        <f ca="1" t="shared" si="85"/>
        <v>5.7</v>
      </c>
      <c r="W444" s="230" t="s">
        <v>3336</v>
      </c>
      <c r="X444" s="234" t="str">
        <f t="shared" si="86"/>
        <v>女</v>
      </c>
      <c r="Y444" s="3" t="s">
        <v>3316</v>
      </c>
      <c r="Z444" s="232" t="str">
        <f t="shared" si="87"/>
        <v>1988-01-20</v>
      </c>
      <c r="AA444" s="235" t="s">
        <v>4968</v>
      </c>
      <c r="AB444" s="3" t="s">
        <v>4969</v>
      </c>
      <c r="AC444" s="4" t="s">
        <v>4767</v>
      </c>
      <c r="AD444" s="247">
        <v>50639</v>
      </c>
      <c r="AE444" s="234">
        <f ca="1" t="shared" si="88"/>
        <v>38</v>
      </c>
      <c r="AF444" s="3" t="s">
        <v>3380</v>
      </c>
      <c r="AG444" s="3" t="s">
        <v>3381</v>
      </c>
      <c r="AH444" s="3">
        <v>160</v>
      </c>
      <c r="AI444" s="230" t="s">
        <v>3382</v>
      </c>
      <c r="AJ444" s="3" t="s">
        <v>3397</v>
      </c>
      <c r="AK444" s="230">
        <v>18304649148</v>
      </c>
      <c r="AL444" s="230">
        <v>18304649147</v>
      </c>
      <c r="AM444" s="236" t="s">
        <v>3368</v>
      </c>
      <c r="AN444" s="237">
        <v>40725</v>
      </c>
      <c r="AO444" s="236" t="s">
        <v>4395</v>
      </c>
      <c r="AP444" s="236" t="s">
        <v>4970</v>
      </c>
      <c r="AQ444" s="238"/>
      <c r="AR444" s="238"/>
      <c r="AS444" s="238"/>
      <c r="AT444" s="238"/>
      <c r="AU444" s="239"/>
      <c r="AV444" s="240">
        <v>44114</v>
      </c>
      <c r="AW444" s="240">
        <v>44174</v>
      </c>
      <c r="AX444" s="241" t="s">
        <v>3324</v>
      </c>
      <c r="AY444" s="241" t="s">
        <v>3311</v>
      </c>
      <c r="AZ444" s="232">
        <v>44562</v>
      </c>
      <c r="BA444" s="232">
        <v>45291</v>
      </c>
      <c r="BB444" s="241">
        <v>2</v>
      </c>
      <c r="BC444" s="241" t="s">
        <v>3325</v>
      </c>
      <c r="BD444" s="241" t="s">
        <v>3325</v>
      </c>
      <c r="BE444" s="241" t="s">
        <v>3325</v>
      </c>
      <c r="BF444" s="241" t="s">
        <v>3325</v>
      </c>
      <c r="BG444" s="241">
        <v>0</v>
      </c>
      <c r="BH444" s="241">
        <v>0</v>
      </c>
      <c r="BI444" s="241"/>
      <c r="BJ444" s="242"/>
      <c r="BK444" s="243" t="s">
        <v>3325</v>
      </c>
      <c r="BL444" s="243"/>
      <c r="BM444" s="243"/>
      <c r="BN444" s="243" t="s">
        <v>3325</v>
      </c>
      <c r="BO444" s="243"/>
      <c r="BP444" s="243"/>
      <c r="BQ444" s="242"/>
      <c r="BR444" s="244" t="s">
        <v>3484</v>
      </c>
      <c r="BS444" s="243" t="s">
        <v>3325</v>
      </c>
      <c r="BT444" s="243" t="s">
        <v>3325</v>
      </c>
      <c r="BU444" s="243"/>
      <c r="BV444" s="243" t="s">
        <v>3325</v>
      </c>
      <c r="BW444" s="243" t="s">
        <v>3325</v>
      </c>
      <c r="BX444" s="243"/>
      <c r="BY444" s="243"/>
      <c r="BZ444" s="243"/>
      <c r="CA444" s="243"/>
      <c r="CB444" s="243"/>
      <c r="CC444" s="243" t="s">
        <v>3325</v>
      </c>
      <c r="CD444" s="243"/>
      <c r="CE444" s="243"/>
      <c r="CF444" s="245"/>
      <c r="CG444" s="246"/>
      <c r="CH444" s="242"/>
      <c r="CI444" s="35"/>
      <c r="CJ444" s="35"/>
      <c r="CK444" s="35"/>
      <c r="CL444" s="35"/>
      <c r="CM444" s="35"/>
    </row>
    <row r="445" customFormat="1" customHeight="1" spans="1:91">
      <c r="A445" s="3">
        <f t="shared" si="78"/>
        <v>444</v>
      </c>
      <c r="B445" s="155" t="str">
        <f t="shared" si="79"/>
        <v>210403196809130019</v>
      </c>
      <c r="C445" s="230" t="s">
        <v>3311</v>
      </c>
      <c r="D445" s="230" t="s">
        <v>3392</v>
      </c>
      <c r="E445" s="230" t="s">
        <v>2401</v>
      </c>
      <c r="F445" s="230" t="s">
        <v>1547</v>
      </c>
      <c r="G445" s="198">
        <v>0</v>
      </c>
      <c r="H445" s="198">
        <v>0</v>
      </c>
      <c r="I445" s="198">
        <f t="shared" si="80"/>
        <v>0</v>
      </c>
      <c r="J445" s="4" t="s">
        <v>175</v>
      </c>
      <c r="K445" s="4" t="s">
        <v>4971</v>
      </c>
      <c r="L445" s="6"/>
      <c r="M445" s="4"/>
      <c r="N445" s="4"/>
      <c r="O445" s="4"/>
      <c r="P445" s="4"/>
      <c r="Q445" s="4"/>
      <c r="R445" s="231" t="s">
        <v>312</v>
      </c>
      <c r="S445" s="3"/>
      <c r="T445" s="3" t="s">
        <v>3314</v>
      </c>
      <c r="U445" s="232">
        <v>40990</v>
      </c>
      <c r="V445" s="233">
        <f ca="1" t="shared" si="85"/>
        <v>14.3</v>
      </c>
      <c r="W445" s="230" t="s">
        <v>3336</v>
      </c>
      <c r="X445" s="234" t="str">
        <f t="shared" si="86"/>
        <v>男</v>
      </c>
      <c r="Y445" s="3" t="s">
        <v>3316</v>
      </c>
      <c r="Z445" s="232" t="str">
        <f t="shared" si="87"/>
        <v>1968-09-13</v>
      </c>
      <c r="AA445" s="235" t="s">
        <v>4972</v>
      </c>
      <c r="AB445" s="3" t="s">
        <v>1548</v>
      </c>
      <c r="AC445" s="4" t="s">
        <v>4973</v>
      </c>
      <c r="AD445" s="247">
        <v>46417</v>
      </c>
      <c r="AE445" s="234">
        <f ca="1" t="shared" si="88"/>
        <v>58</v>
      </c>
      <c r="AF445" s="3" t="s">
        <v>3389</v>
      </c>
      <c r="AG445" s="3" t="s">
        <v>3381</v>
      </c>
      <c r="AH445" s="3">
        <v>172</v>
      </c>
      <c r="AI445" s="230" t="s">
        <v>253</v>
      </c>
      <c r="AJ445" s="3" t="s">
        <v>253</v>
      </c>
      <c r="AK445" s="230">
        <v>15641323664</v>
      </c>
      <c r="AL445" s="230">
        <v>13842359350</v>
      </c>
      <c r="AM445" s="236" t="s">
        <v>3488</v>
      </c>
      <c r="AN445" s="237">
        <v>32704</v>
      </c>
      <c r="AO445" s="236" t="s">
        <v>4853</v>
      </c>
      <c r="AP445" s="236" t="s">
        <v>4854</v>
      </c>
      <c r="AQ445" s="238"/>
      <c r="AR445" s="238"/>
      <c r="AS445" s="238"/>
      <c r="AT445" s="238" t="s">
        <v>3503</v>
      </c>
      <c r="AU445" s="239"/>
      <c r="AV445" s="240">
        <v>41000</v>
      </c>
      <c r="AW445" s="240">
        <v>41061</v>
      </c>
      <c r="AX445" s="241" t="s">
        <v>3324</v>
      </c>
      <c r="AY445" s="241" t="s">
        <v>3311</v>
      </c>
      <c r="AZ445" s="232">
        <v>44652</v>
      </c>
      <c r="BA445" s="232">
        <v>45382</v>
      </c>
      <c r="BB445" s="241">
        <v>2</v>
      </c>
      <c r="BC445" s="241" t="s">
        <v>3325</v>
      </c>
      <c r="BD445" s="241" t="s">
        <v>3325</v>
      </c>
      <c r="BE445" s="241" t="s">
        <v>3325</v>
      </c>
      <c r="BF445" s="241" t="s">
        <v>3325</v>
      </c>
      <c r="BG445" s="241">
        <v>3</v>
      </c>
      <c r="BH445" s="241">
        <v>5</v>
      </c>
      <c r="BI445" s="241"/>
      <c r="BJ445" s="242"/>
      <c r="BK445" s="243" t="s">
        <v>3325</v>
      </c>
      <c r="BL445" s="243"/>
      <c r="BM445" s="243"/>
      <c r="BN445" s="243" t="s">
        <v>3325</v>
      </c>
      <c r="BO445" s="243"/>
      <c r="BP445" s="243"/>
      <c r="BQ445" s="242"/>
      <c r="BR445" s="244" t="s">
        <v>3460</v>
      </c>
      <c r="BS445" s="243" t="s">
        <v>3325</v>
      </c>
      <c r="BT445" s="243" t="s">
        <v>3325</v>
      </c>
      <c r="BU445" s="243"/>
      <c r="BV445" s="243"/>
      <c r="BW445" s="243"/>
      <c r="BX445" s="243"/>
      <c r="BY445" s="243"/>
      <c r="BZ445" s="243"/>
      <c r="CA445" s="243"/>
      <c r="CB445" s="243" t="s">
        <v>3325</v>
      </c>
      <c r="CC445" s="243" t="s">
        <v>3325</v>
      </c>
      <c r="CD445" s="243"/>
      <c r="CE445" s="243"/>
      <c r="CF445" s="245"/>
      <c r="CG445" s="246"/>
      <c r="CH445" s="242"/>
      <c r="CI445" s="35"/>
      <c r="CJ445" s="35"/>
      <c r="CK445" s="35"/>
      <c r="CL445" s="35"/>
      <c r="CM445" s="35"/>
    </row>
    <row r="446" customFormat="1" customHeight="1" spans="1:91">
      <c r="A446" s="3">
        <f t="shared" si="78"/>
        <v>445</v>
      </c>
      <c r="B446" s="155" t="str">
        <f t="shared" si="79"/>
        <v>150929198301203313</v>
      </c>
      <c r="C446" s="230" t="s">
        <v>3311</v>
      </c>
      <c r="D446" s="230" t="s">
        <v>3392</v>
      </c>
      <c r="E446" s="230" t="s">
        <v>2496</v>
      </c>
      <c r="F446" s="230" t="s">
        <v>1550</v>
      </c>
      <c r="G446" s="198">
        <v>0</v>
      </c>
      <c r="H446" s="198">
        <v>0</v>
      </c>
      <c r="I446" s="198">
        <f t="shared" si="80"/>
        <v>0</v>
      </c>
      <c r="J446" s="4" t="s">
        <v>175</v>
      </c>
      <c r="K446" s="4" t="s">
        <v>3922</v>
      </c>
      <c r="L446" s="6"/>
      <c r="M446" s="4"/>
      <c r="N446" s="4"/>
      <c r="O446" s="4"/>
      <c r="P446" s="4"/>
      <c r="Q446" s="4"/>
      <c r="R446" s="231" t="s">
        <v>312</v>
      </c>
      <c r="S446" s="3"/>
      <c r="T446" s="3" t="s">
        <v>3314</v>
      </c>
      <c r="U446" s="232">
        <v>40975</v>
      </c>
      <c r="V446" s="233">
        <f ca="1" t="shared" si="85"/>
        <v>14.3</v>
      </c>
      <c r="W446" s="230" t="s">
        <v>3336</v>
      </c>
      <c r="X446" s="234" t="str">
        <f t="shared" si="86"/>
        <v>男</v>
      </c>
      <c r="Y446" s="3" t="s">
        <v>3316</v>
      </c>
      <c r="Z446" s="232" t="str">
        <f t="shared" si="87"/>
        <v>1983-01-20</v>
      </c>
      <c r="AA446" s="235" t="s">
        <v>4974</v>
      </c>
      <c r="AB446" s="3" t="s">
        <v>1551</v>
      </c>
      <c r="AC446" s="4" t="s">
        <v>4821</v>
      </c>
      <c r="AD446" s="247">
        <v>49994</v>
      </c>
      <c r="AE446" s="234">
        <f ca="1" t="shared" si="88"/>
        <v>43</v>
      </c>
      <c r="AF446" s="3" t="s">
        <v>3380</v>
      </c>
      <c r="AG446" s="3" t="s">
        <v>3480</v>
      </c>
      <c r="AH446" s="3">
        <v>163</v>
      </c>
      <c r="AI446" s="230" t="s">
        <v>253</v>
      </c>
      <c r="AJ446" s="3" t="s">
        <v>3397</v>
      </c>
      <c r="AK446" s="230">
        <v>15924483845</v>
      </c>
      <c r="AL446" s="230">
        <v>15924483845</v>
      </c>
      <c r="AM446" s="236" t="s">
        <v>3368</v>
      </c>
      <c r="AN446" s="237">
        <v>37073</v>
      </c>
      <c r="AO446" s="236" t="s">
        <v>4975</v>
      </c>
      <c r="AP446" s="236" t="s">
        <v>4976</v>
      </c>
      <c r="AQ446" s="238"/>
      <c r="AR446" s="238"/>
      <c r="AS446" s="238" t="s">
        <v>3466</v>
      </c>
      <c r="AT446" s="238" t="s">
        <v>3503</v>
      </c>
      <c r="AU446" s="239"/>
      <c r="AV446" s="240">
        <v>40975</v>
      </c>
      <c r="AW446" s="240">
        <v>41036</v>
      </c>
      <c r="AX446" s="241" t="s">
        <v>3324</v>
      </c>
      <c r="AY446" s="241" t="s">
        <v>3311</v>
      </c>
      <c r="AZ446" s="232">
        <v>44287</v>
      </c>
      <c r="BA446" s="232">
        <v>45747</v>
      </c>
      <c r="BB446" s="241">
        <v>2</v>
      </c>
      <c r="BC446" s="241" t="s">
        <v>3325</v>
      </c>
      <c r="BD446" s="241" t="s">
        <v>3325</v>
      </c>
      <c r="BE446" s="241" t="s">
        <v>3325</v>
      </c>
      <c r="BF446" s="241" t="s">
        <v>3325</v>
      </c>
      <c r="BG446" s="241">
        <v>3</v>
      </c>
      <c r="BH446" s="241">
        <v>4</v>
      </c>
      <c r="BI446" s="241"/>
      <c r="BJ446" s="242"/>
      <c r="BK446" s="243" t="s">
        <v>3325</v>
      </c>
      <c r="BL446" s="243"/>
      <c r="BM446" s="243"/>
      <c r="BN446" s="243" t="s">
        <v>3325</v>
      </c>
      <c r="BO446" s="243"/>
      <c r="BP446" s="243"/>
      <c r="BQ446" s="242"/>
      <c r="BR446" s="244" t="s">
        <v>3327</v>
      </c>
      <c r="BS446" s="243" t="s">
        <v>3325</v>
      </c>
      <c r="BT446" s="243" t="s">
        <v>3325</v>
      </c>
      <c r="BU446" s="243" t="s">
        <v>3325</v>
      </c>
      <c r="BV446" s="243"/>
      <c r="BW446" s="243"/>
      <c r="BX446" s="243"/>
      <c r="BY446" s="243"/>
      <c r="BZ446" s="243"/>
      <c r="CA446" s="243"/>
      <c r="CB446" s="243" t="s">
        <v>3325</v>
      </c>
      <c r="CC446" s="243" t="s">
        <v>3325</v>
      </c>
      <c r="CD446" s="243"/>
      <c r="CE446" s="243"/>
      <c r="CF446" s="245"/>
      <c r="CG446" s="246"/>
      <c r="CH446" s="242"/>
      <c r="CI446" s="35"/>
      <c r="CJ446" s="35"/>
      <c r="CK446" s="35"/>
      <c r="CL446" s="35"/>
      <c r="CM446" s="35"/>
    </row>
    <row r="447" customFormat="1" customHeight="1" spans="1:91">
      <c r="A447" s="3">
        <f t="shared" si="78"/>
        <v>446</v>
      </c>
      <c r="B447" s="155" t="str">
        <f t="shared" si="79"/>
        <v>150202197503151811</v>
      </c>
      <c r="C447" s="230" t="s">
        <v>3311</v>
      </c>
      <c r="D447" s="230" t="s">
        <v>3392</v>
      </c>
      <c r="E447" s="230" t="s">
        <v>2416</v>
      </c>
      <c r="F447" s="230" t="s">
        <v>1553</v>
      </c>
      <c r="G447" s="198">
        <v>0</v>
      </c>
      <c r="H447" s="198">
        <v>0</v>
      </c>
      <c r="I447" s="198">
        <f t="shared" si="80"/>
        <v>0</v>
      </c>
      <c r="J447" s="4" t="s">
        <v>175</v>
      </c>
      <c r="K447" s="4" t="s">
        <v>4977</v>
      </c>
      <c r="L447" s="6"/>
      <c r="M447" s="4"/>
      <c r="N447" s="4"/>
      <c r="O447" s="4"/>
      <c r="P447" s="4"/>
      <c r="Q447" s="4"/>
      <c r="R447" s="231" t="s">
        <v>312</v>
      </c>
      <c r="S447" s="3"/>
      <c r="T447" s="3" t="s">
        <v>3314</v>
      </c>
      <c r="U447" s="232">
        <v>41341</v>
      </c>
      <c r="V447" s="233">
        <f ca="1" t="shared" si="85"/>
        <v>13.3</v>
      </c>
      <c r="W447" s="230" t="s">
        <v>3336</v>
      </c>
      <c r="X447" s="234" t="str">
        <f t="shared" si="86"/>
        <v>男</v>
      </c>
      <c r="Y447" s="3" t="s">
        <v>3316</v>
      </c>
      <c r="Z447" s="232" t="str">
        <f t="shared" si="87"/>
        <v>1975-03-15</v>
      </c>
      <c r="AA447" s="235" t="s">
        <v>4978</v>
      </c>
      <c r="AB447" s="3" t="s">
        <v>1554</v>
      </c>
      <c r="AC447" s="4" t="s">
        <v>4979</v>
      </c>
      <c r="AD447" s="247">
        <v>46257</v>
      </c>
      <c r="AE447" s="234">
        <f ca="1" t="shared" si="88"/>
        <v>51</v>
      </c>
      <c r="AF447" s="3" t="s">
        <v>3389</v>
      </c>
      <c r="AG447" s="3" t="s">
        <v>3480</v>
      </c>
      <c r="AH447" s="3">
        <v>170</v>
      </c>
      <c r="AI447" s="230" t="s">
        <v>3382</v>
      </c>
      <c r="AJ447" s="3" t="s">
        <v>3383</v>
      </c>
      <c r="AK447" s="230">
        <v>15147526870</v>
      </c>
      <c r="AL447" s="230">
        <v>13847374268</v>
      </c>
      <c r="AM447" s="236" t="s">
        <v>3518</v>
      </c>
      <c r="AN447" s="237" t="s">
        <v>3332</v>
      </c>
      <c r="AO447" s="236" t="s">
        <v>253</v>
      </c>
      <c r="AP447" s="236" t="s">
        <v>253</v>
      </c>
      <c r="AQ447" s="238"/>
      <c r="AR447" s="238" t="s">
        <v>4980</v>
      </c>
      <c r="AS447" s="238"/>
      <c r="AT447" s="238"/>
      <c r="AU447" s="239"/>
      <c r="AV447" s="240">
        <v>41341</v>
      </c>
      <c r="AW447" s="240">
        <v>41402</v>
      </c>
      <c r="AX447" s="241" t="s">
        <v>3324</v>
      </c>
      <c r="AY447" s="241" t="s">
        <v>3311</v>
      </c>
      <c r="AZ447" s="232">
        <v>44652</v>
      </c>
      <c r="BA447" s="232">
        <v>45382</v>
      </c>
      <c r="BB447" s="241">
        <v>2</v>
      </c>
      <c r="BC447" s="241" t="s">
        <v>3325</v>
      </c>
      <c r="BD447" s="241" t="s">
        <v>3325</v>
      </c>
      <c r="BE447" s="241" t="s">
        <v>3325</v>
      </c>
      <c r="BF447" s="241" t="s">
        <v>3325</v>
      </c>
      <c r="BG447" s="241">
        <v>2</v>
      </c>
      <c r="BH447" s="241">
        <v>4</v>
      </c>
      <c r="BI447" s="241"/>
      <c r="BJ447" s="242"/>
      <c r="BK447" s="243" t="s">
        <v>3325</v>
      </c>
      <c r="BL447" s="243"/>
      <c r="BM447" s="243" t="s">
        <v>3325</v>
      </c>
      <c r="BN447" s="243" t="s">
        <v>3325</v>
      </c>
      <c r="BO447" s="243"/>
      <c r="BP447" s="243"/>
      <c r="BQ447" s="242"/>
      <c r="BR447" s="244" t="s">
        <v>3406</v>
      </c>
      <c r="BS447" s="243" t="s">
        <v>3325</v>
      </c>
      <c r="BT447" s="243" t="s">
        <v>3325</v>
      </c>
      <c r="BU447" s="243" t="s">
        <v>3325</v>
      </c>
      <c r="BV447" s="243"/>
      <c r="BW447" s="243"/>
      <c r="BX447" s="243"/>
      <c r="BY447" s="243"/>
      <c r="BZ447" s="243"/>
      <c r="CA447" s="243"/>
      <c r="CB447" s="243"/>
      <c r="CC447" s="243" t="s">
        <v>3325</v>
      </c>
      <c r="CD447" s="243"/>
      <c r="CE447" s="243"/>
      <c r="CF447" s="245"/>
      <c r="CG447" s="246" t="s">
        <v>4981</v>
      </c>
      <c r="CH447" s="242"/>
      <c r="CI447" s="35"/>
      <c r="CJ447" s="35"/>
      <c r="CK447" s="35"/>
      <c r="CL447" s="35"/>
      <c r="CM447" s="35"/>
    </row>
    <row r="448" customFormat="1" customHeight="1" spans="1:91">
      <c r="A448" s="3">
        <f t="shared" si="78"/>
        <v>447</v>
      </c>
      <c r="B448" s="155" t="str">
        <f t="shared" si="79"/>
        <v>152723199211181832</v>
      </c>
      <c r="C448" s="230" t="s">
        <v>3311</v>
      </c>
      <c r="D448" s="230" t="s">
        <v>3392</v>
      </c>
      <c r="E448" s="230" t="s">
        <v>2568</v>
      </c>
      <c r="F448" s="230" t="s">
        <v>1556</v>
      </c>
      <c r="G448" s="198">
        <v>0</v>
      </c>
      <c r="H448" s="198">
        <v>0</v>
      </c>
      <c r="I448" s="198">
        <f t="shared" si="80"/>
        <v>0</v>
      </c>
      <c r="J448" s="4" t="s">
        <v>175</v>
      </c>
      <c r="K448" s="4" t="s">
        <v>4977</v>
      </c>
      <c r="L448" s="6"/>
      <c r="M448" s="4"/>
      <c r="N448" s="4"/>
      <c r="O448" s="4"/>
      <c r="P448" s="4"/>
      <c r="Q448" s="4"/>
      <c r="R448" s="231" t="s">
        <v>312</v>
      </c>
      <c r="S448" s="3"/>
      <c r="T448" s="3" t="s">
        <v>3314</v>
      </c>
      <c r="U448" s="232">
        <v>41685</v>
      </c>
      <c r="V448" s="233">
        <f ca="1" t="shared" si="85"/>
        <v>12.4</v>
      </c>
      <c r="W448" s="230" t="s">
        <v>3336</v>
      </c>
      <c r="X448" s="234" t="str">
        <f t="shared" si="86"/>
        <v>男</v>
      </c>
      <c r="Y448" s="3" t="s">
        <v>3316</v>
      </c>
      <c r="Z448" s="232" t="str">
        <f t="shared" si="87"/>
        <v>1992-11-18</v>
      </c>
      <c r="AA448" s="235" t="s">
        <v>4982</v>
      </c>
      <c r="AB448" s="3" t="s">
        <v>1557</v>
      </c>
      <c r="AC448" s="4" t="s">
        <v>3456</v>
      </c>
      <c r="AD448" s="247">
        <v>51640</v>
      </c>
      <c r="AE448" s="234">
        <f ca="1" t="shared" si="88"/>
        <v>34</v>
      </c>
      <c r="AF448" s="3" t="s">
        <v>3389</v>
      </c>
      <c r="AG448" s="3" t="s">
        <v>3381</v>
      </c>
      <c r="AH448" s="3">
        <v>178</v>
      </c>
      <c r="AI448" s="230" t="s">
        <v>3382</v>
      </c>
      <c r="AJ448" s="3" t="s">
        <v>3383</v>
      </c>
      <c r="AK448" s="230">
        <v>15894906049</v>
      </c>
      <c r="AL448" s="230">
        <v>15560338609</v>
      </c>
      <c r="AM448" s="236" t="s">
        <v>3368</v>
      </c>
      <c r="AN448" s="237">
        <v>41426</v>
      </c>
      <c r="AO448" s="236" t="s">
        <v>4983</v>
      </c>
      <c r="AP448" s="236" t="s">
        <v>3370</v>
      </c>
      <c r="AQ448" s="238"/>
      <c r="AR448" s="238" t="s">
        <v>4984</v>
      </c>
      <c r="AS448" s="238" t="s">
        <v>3466</v>
      </c>
      <c r="AT448" s="238"/>
      <c r="AU448" s="239"/>
      <c r="AV448" s="240">
        <v>41685</v>
      </c>
      <c r="AW448" s="240">
        <v>41744</v>
      </c>
      <c r="AX448" s="241" t="s">
        <v>3324</v>
      </c>
      <c r="AY448" s="241" t="s">
        <v>3311</v>
      </c>
      <c r="AZ448" s="232">
        <v>44287</v>
      </c>
      <c r="BA448" s="232">
        <v>45747</v>
      </c>
      <c r="BB448" s="241">
        <v>2</v>
      </c>
      <c r="BC448" s="241" t="s">
        <v>3325</v>
      </c>
      <c r="BD448" s="241" t="s">
        <v>3326</v>
      </c>
      <c r="BE448" s="241" t="s">
        <v>3325</v>
      </c>
      <c r="BF448" s="241" t="s">
        <v>3325</v>
      </c>
      <c r="BG448" s="241">
        <v>2</v>
      </c>
      <c r="BH448" s="241">
        <v>4</v>
      </c>
      <c r="BI448" s="241"/>
      <c r="BJ448" s="242"/>
      <c r="BK448" s="243" t="s">
        <v>3325</v>
      </c>
      <c r="BL448" s="243"/>
      <c r="BM448" s="243" t="s">
        <v>3325</v>
      </c>
      <c r="BN448" s="243"/>
      <c r="BO448" s="243"/>
      <c r="BP448" s="243"/>
      <c r="BQ448" s="242"/>
      <c r="BR448" s="244" t="s">
        <v>3533</v>
      </c>
      <c r="BS448" s="243" t="s">
        <v>3325</v>
      </c>
      <c r="BT448" s="243" t="s">
        <v>3325</v>
      </c>
      <c r="BU448" s="243"/>
      <c r="BV448" s="243"/>
      <c r="BW448" s="243"/>
      <c r="BX448" s="243"/>
      <c r="BY448" s="243"/>
      <c r="BZ448" s="243"/>
      <c r="CA448" s="243"/>
      <c r="CB448" s="243"/>
      <c r="CC448" s="243" t="s">
        <v>3325</v>
      </c>
      <c r="CD448" s="243"/>
      <c r="CE448" s="243"/>
      <c r="CF448" s="245"/>
      <c r="CG448" s="246" t="s">
        <v>3534</v>
      </c>
      <c r="CH448" s="242"/>
      <c r="CI448" s="35"/>
      <c r="CJ448" s="35"/>
      <c r="CK448" s="35"/>
      <c r="CL448" s="35"/>
      <c r="CM448" s="35"/>
    </row>
    <row r="449" customFormat="1" customHeight="1" spans="1:91">
      <c r="A449" s="3">
        <f t="shared" si="78"/>
        <v>448</v>
      </c>
      <c r="B449" s="155" t="str">
        <f t="shared" si="79"/>
        <v>142234199604135511</v>
      </c>
      <c r="C449" s="230" t="s">
        <v>3311</v>
      </c>
      <c r="D449" s="230" t="s">
        <v>3392</v>
      </c>
      <c r="E449" s="230" t="s">
        <v>2593</v>
      </c>
      <c r="F449" s="230" t="s">
        <v>1559</v>
      </c>
      <c r="G449" s="198">
        <v>0</v>
      </c>
      <c r="H449" s="198">
        <v>0</v>
      </c>
      <c r="I449" s="198">
        <f t="shared" si="80"/>
        <v>0</v>
      </c>
      <c r="J449" s="4" t="s">
        <v>175</v>
      </c>
      <c r="K449" s="4" t="s">
        <v>4977</v>
      </c>
      <c r="L449" s="6"/>
      <c r="M449" s="4"/>
      <c r="N449" s="4"/>
      <c r="O449" s="4"/>
      <c r="P449" s="4"/>
      <c r="Q449" s="4"/>
      <c r="R449" s="231" t="s">
        <v>312</v>
      </c>
      <c r="S449" s="3"/>
      <c r="T449" s="3" t="s">
        <v>3314</v>
      </c>
      <c r="U449" s="232">
        <v>43952</v>
      </c>
      <c r="V449" s="233">
        <f ca="1" t="shared" si="85"/>
        <v>6.2</v>
      </c>
      <c r="W449" s="230" t="s">
        <v>3336</v>
      </c>
      <c r="X449" s="234" t="str">
        <f t="shared" si="86"/>
        <v>男</v>
      </c>
      <c r="Y449" s="3" t="s">
        <v>3316</v>
      </c>
      <c r="Z449" s="232" t="str">
        <f t="shared" si="87"/>
        <v>1996-04-13</v>
      </c>
      <c r="AA449" s="235" t="s">
        <v>4985</v>
      </c>
      <c r="AB449" s="3" t="s">
        <v>1560</v>
      </c>
      <c r="AC449" s="4" t="s">
        <v>4692</v>
      </c>
      <c r="AD449" s="247">
        <v>45883</v>
      </c>
      <c r="AE449" s="234">
        <f ca="1" t="shared" si="88"/>
        <v>30</v>
      </c>
      <c r="AF449" s="3" t="s">
        <v>3389</v>
      </c>
      <c r="AG449" s="3" t="s">
        <v>3381</v>
      </c>
      <c r="AH449" s="3">
        <v>168</v>
      </c>
      <c r="AI449" s="230" t="s">
        <v>3382</v>
      </c>
      <c r="AJ449" s="3" t="s">
        <v>3383</v>
      </c>
      <c r="AK449" s="230">
        <v>15547747729</v>
      </c>
      <c r="AL449" s="230">
        <v>15648745485</v>
      </c>
      <c r="AM449" s="236" t="s">
        <v>3403</v>
      </c>
      <c r="AN449" s="237" t="s">
        <v>3332</v>
      </c>
      <c r="AO449" s="236" t="s">
        <v>253</v>
      </c>
      <c r="AP449" s="236" t="s">
        <v>253</v>
      </c>
      <c r="AQ449" s="238"/>
      <c r="AR449" s="238" t="s">
        <v>4980</v>
      </c>
      <c r="AS449" s="238"/>
      <c r="AT449" s="238"/>
      <c r="AU449" s="239"/>
      <c r="AV449" s="240">
        <v>43952</v>
      </c>
      <c r="AW449" s="240">
        <v>44012</v>
      </c>
      <c r="AX449" s="241" t="s">
        <v>3324</v>
      </c>
      <c r="AY449" s="241" t="s">
        <v>3311</v>
      </c>
      <c r="AZ449" s="232">
        <v>44378</v>
      </c>
      <c r="BA449" s="232">
        <v>45107</v>
      </c>
      <c r="BB449" s="241">
        <v>2</v>
      </c>
      <c r="BC449" s="241" t="s">
        <v>3325</v>
      </c>
      <c r="BD449" s="241" t="s">
        <v>3325</v>
      </c>
      <c r="BE449" s="241" t="s">
        <v>3325</v>
      </c>
      <c r="BF449" s="241" t="s">
        <v>3325</v>
      </c>
      <c r="BG449" s="241">
        <v>0</v>
      </c>
      <c r="BH449" s="241">
        <v>0</v>
      </c>
      <c r="BI449" s="241"/>
      <c r="BJ449" s="242"/>
      <c r="BK449" s="243" t="s">
        <v>3325</v>
      </c>
      <c r="BL449" s="243"/>
      <c r="BM449" s="243" t="s">
        <v>3325</v>
      </c>
      <c r="BN449" s="243"/>
      <c r="BO449" s="243"/>
      <c r="BP449" s="243"/>
      <c r="BQ449" s="242"/>
      <c r="BR449" s="244" t="s">
        <v>3551</v>
      </c>
      <c r="BS449" s="243" t="s">
        <v>3325</v>
      </c>
      <c r="BT449" s="243" t="s">
        <v>3325</v>
      </c>
      <c r="BU449" s="243"/>
      <c r="BV449" s="243" t="s">
        <v>3325</v>
      </c>
      <c r="BW449" s="243" t="s">
        <v>3325</v>
      </c>
      <c r="BX449" s="243"/>
      <c r="BY449" s="243"/>
      <c r="BZ449" s="243"/>
      <c r="CA449" s="243"/>
      <c r="CB449" s="243"/>
      <c r="CC449" s="243" t="s">
        <v>3325</v>
      </c>
      <c r="CD449" s="243"/>
      <c r="CE449" s="243"/>
      <c r="CF449" s="245"/>
      <c r="CG449" s="246"/>
      <c r="CH449" s="242"/>
      <c r="CI449" s="35"/>
      <c r="CJ449" s="35"/>
      <c r="CK449" s="35"/>
      <c r="CL449" s="35"/>
      <c r="CM449" s="35"/>
    </row>
    <row r="450" customFormat="1" customHeight="1" spans="1:91">
      <c r="A450" s="3">
        <f t="shared" ref="A450:A513" si="89">IF(B450="","",ROW()-1)</f>
        <v>449</v>
      </c>
      <c r="B450" s="155" t="str">
        <f t="shared" ref="B450:B513" si="90">IF(AB450="","",AB450)</f>
        <v>152630199304084511</v>
      </c>
      <c r="C450" s="230" t="s">
        <v>3311</v>
      </c>
      <c r="D450" s="230" t="s">
        <v>3392</v>
      </c>
      <c r="E450" s="230" t="s">
        <v>2576</v>
      </c>
      <c r="F450" s="230" t="s">
        <v>1562</v>
      </c>
      <c r="G450" s="198">
        <v>0</v>
      </c>
      <c r="H450" s="198">
        <v>0</v>
      </c>
      <c r="I450" s="198">
        <f t="shared" ref="I450:I513" si="91">G450+H450</f>
        <v>0</v>
      </c>
      <c r="J450" s="4" t="s">
        <v>175</v>
      </c>
      <c r="K450" s="4" t="s">
        <v>4977</v>
      </c>
      <c r="L450" s="6"/>
      <c r="M450" s="4"/>
      <c r="N450" s="4"/>
      <c r="O450" s="4"/>
      <c r="P450" s="4"/>
      <c r="Q450" s="4"/>
      <c r="R450" s="231" t="s">
        <v>312</v>
      </c>
      <c r="S450" s="3"/>
      <c r="T450" s="3" t="s">
        <v>3314</v>
      </c>
      <c r="U450" s="232">
        <v>44249</v>
      </c>
      <c r="V450" s="233">
        <f ca="1" t="shared" si="85"/>
        <v>5.4</v>
      </c>
      <c r="W450" s="230" t="s">
        <v>3336</v>
      </c>
      <c r="X450" s="234" t="str">
        <f t="shared" si="86"/>
        <v>男</v>
      </c>
      <c r="Y450" s="3" t="s">
        <v>3316</v>
      </c>
      <c r="Z450" s="232" t="str">
        <f t="shared" si="87"/>
        <v>1993-04-08</v>
      </c>
      <c r="AA450" s="235" t="s">
        <v>4986</v>
      </c>
      <c r="AB450" s="3" t="s">
        <v>1563</v>
      </c>
      <c r="AC450" s="4" t="s">
        <v>4987</v>
      </c>
      <c r="AD450" s="247">
        <v>45175</v>
      </c>
      <c r="AE450" s="234">
        <f ca="1" t="shared" si="88"/>
        <v>33</v>
      </c>
      <c r="AF450" s="3" t="s">
        <v>3479</v>
      </c>
      <c r="AG450" s="3" t="s">
        <v>3480</v>
      </c>
      <c r="AH450" s="3">
        <v>178</v>
      </c>
      <c r="AI450" s="230" t="s">
        <v>3382</v>
      </c>
      <c r="AJ450" s="3" t="s">
        <v>3438</v>
      </c>
      <c r="AK450" s="230">
        <v>15804874049</v>
      </c>
      <c r="AL450" s="230">
        <v>15894934679</v>
      </c>
      <c r="AM450" s="236" t="s">
        <v>3368</v>
      </c>
      <c r="AN450" s="237" t="s">
        <v>3969</v>
      </c>
      <c r="AO450" s="236" t="s">
        <v>4881</v>
      </c>
      <c r="AP450" s="236" t="s">
        <v>4988</v>
      </c>
      <c r="AQ450" s="238"/>
      <c r="AR450" s="238" t="s">
        <v>4980</v>
      </c>
      <c r="AS450" s="238"/>
      <c r="AT450" s="238"/>
      <c r="AU450" s="239"/>
      <c r="AV450" s="240">
        <v>44249</v>
      </c>
      <c r="AW450" s="240">
        <v>44307</v>
      </c>
      <c r="AX450" s="241" t="s">
        <v>3324</v>
      </c>
      <c r="AY450" s="241" t="s">
        <v>3311</v>
      </c>
      <c r="AZ450" s="232">
        <v>44652</v>
      </c>
      <c r="BA450" s="232">
        <v>45382</v>
      </c>
      <c r="BB450" s="241">
        <v>2</v>
      </c>
      <c r="BC450" s="241" t="s">
        <v>3325</v>
      </c>
      <c r="BD450" s="241" t="s">
        <v>3325</v>
      </c>
      <c r="BE450" s="241" t="s">
        <v>3325</v>
      </c>
      <c r="BF450" s="241" t="s">
        <v>3325</v>
      </c>
      <c r="BG450" s="241">
        <v>0</v>
      </c>
      <c r="BH450" s="241">
        <v>0</v>
      </c>
      <c r="BI450" s="241"/>
      <c r="BJ450" s="242"/>
      <c r="BK450" s="243" t="s">
        <v>3325</v>
      </c>
      <c r="BL450" s="243"/>
      <c r="BM450" s="243" t="s">
        <v>3325</v>
      </c>
      <c r="BN450" s="243"/>
      <c r="BO450" s="243"/>
      <c r="BP450" s="243"/>
      <c r="BQ450" s="242"/>
      <c r="BR450" s="244" t="s">
        <v>3484</v>
      </c>
      <c r="BS450" s="243" t="s">
        <v>3325</v>
      </c>
      <c r="BT450" s="243" t="s">
        <v>3325</v>
      </c>
      <c r="BU450" s="243"/>
      <c r="BV450" s="243" t="s">
        <v>3325</v>
      </c>
      <c r="BW450" s="243" t="s">
        <v>3325</v>
      </c>
      <c r="BX450" s="243"/>
      <c r="BY450" s="243"/>
      <c r="BZ450" s="243"/>
      <c r="CA450" s="243"/>
      <c r="CB450" s="243"/>
      <c r="CC450" s="243" t="s">
        <v>3325</v>
      </c>
      <c r="CD450" s="243"/>
      <c r="CE450" s="243"/>
      <c r="CF450" s="245"/>
      <c r="CG450" s="246"/>
      <c r="CH450" s="242"/>
      <c r="CI450" s="35"/>
      <c r="CJ450" s="35"/>
      <c r="CK450" s="35"/>
      <c r="CL450" s="35"/>
      <c r="CM450" s="35"/>
    </row>
    <row r="451" customFormat="1" customHeight="1" spans="1:91">
      <c r="A451" s="3">
        <f t="shared" si="89"/>
        <v>450</v>
      </c>
      <c r="B451" s="483" t="str">
        <f t="shared" si="90"/>
        <v>152723199802254212</v>
      </c>
      <c r="C451" s="230" t="s">
        <v>3311</v>
      </c>
      <c r="D451" s="230" t="s">
        <v>3392</v>
      </c>
      <c r="E451" s="230" t="s">
        <v>4989</v>
      </c>
      <c r="F451" s="230" t="s">
        <v>1565</v>
      </c>
      <c r="G451" s="198"/>
      <c r="H451" s="198"/>
      <c r="I451" s="198">
        <f t="shared" si="91"/>
        <v>0</v>
      </c>
      <c r="J451" s="4" t="s">
        <v>175</v>
      </c>
      <c r="K451" s="4" t="s">
        <v>4977</v>
      </c>
      <c r="L451" s="6"/>
      <c r="M451" s="4"/>
      <c r="N451" s="4"/>
      <c r="O451" s="4"/>
      <c r="P451" s="4"/>
      <c r="Q451" s="4"/>
      <c r="R451" s="231" t="s">
        <v>312</v>
      </c>
      <c r="S451" s="3"/>
      <c r="T451" s="3" t="s">
        <v>3314</v>
      </c>
      <c r="U451" s="232">
        <v>44774</v>
      </c>
      <c r="V451" s="233">
        <f ca="1" t="shared" si="85"/>
        <v>3.9</v>
      </c>
      <c r="W451" s="230" t="s">
        <v>3336</v>
      </c>
      <c r="X451" s="234" t="str">
        <f t="shared" si="86"/>
        <v>男</v>
      </c>
      <c r="Y451" s="3" t="s">
        <v>3316</v>
      </c>
      <c r="Z451" s="232" t="str">
        <f t="shared" si="87"/>
        <v>1998-02-25</v>
      </c>
      <c r="AA451" s="235" t="s">
        <v>4990</v>
      </c>
      <c r="AB451" s="476" t="s">
        <v>1566</v>
      </c>
      <c r="AC451" s="4" t="s">
        <v>3456</v>
      </c>
      <c r="AD451" s="247">
        <v>46806</v>
      </c>
      <c r="AE451" s="234">
        <f ca="1" t="shared" si="88"/>
        <v>28</v>
      </c>
      <c r="AF451" s="3" t="s">
        <v>3389</v>
      </c>
      <c r="AG451" s="3" t="s">
        <v>3480</v>
      </c>
      <c r="AH451" s="3">
        <v>170</v>
      </c>
      <c r="AI451" s="230"/>
      <c r="AJ451" s="3" t="s">
        <v>3383</v>
      </c>
      <c r="AK451" s="230">
        <v>14761924741</v>
      </c>
      <c r="AL451" s="230">
        <v>14761924741</v>
      </c>
      <c r="AM451" s="236" t="s">
        <v>3368</v>
      </c>
      <c r="AN451" s="237" t="s">
        <v>3423</v>
      </c>
      <c r="AO451" s="236" t="s">
        <v>4991</v>
      </c>
      <c r="AP451" s="236" t="s">
        <v>4992</v>
      </c>
      <c r="AQ451" s="238"/>
      <c r="AR451" s="238"/>
      <c r="AS451" s="238"/>
      <c r="AT451" s="238"/>
      <c r="AU451" s="239"/>
      <c r="AV451" s="240">
        <v>44774</v>
      </c>
      <c r="AW451" s="240">
        <v>44834</v>
      </c>
      <c r="AX451" s="241" t="s">
        <v>3324</v>
      </c>
      <c r="AY451" s="241" t="s">
        <v>3311</v>
      </c>
      <c r="AZ451" s="232">
        <v>44774</v>
      </c>
      <c r="BA451" s="232">
        <v>45199</v>
      </c>
      <c r="BB451" s="241">
        <v>2</v>
      </c>
      <c r="BC451" s="241" t="s">
        <v>3325</v>
      </c>
      <c r="BD451" s="241" t="s">
        <v>3325</v>
      </c>
      <c r="BE451" s="241" t="s">
        <v>3325</v>
      </c>
      <c r="BF451" s="241" t="s">
        <v>3325</v>
      </c>
      <c r="BG451" s="241">
        <v>0</v>
      </c>
      <c r="BH451" s="241">
        <v>0</v>
      </c>
      <c r="BI451" s="241"/>
      <c r="BJ451" s="242"/>
      <c r="BK451" s="243"/>
      <c r="BL451" s="243"/>
      <c r="BM451" s="243"/>
      <c r="BN451" s="243"/>
      <c r="BO451" s="243"/>
      <c r="BP451" s="243"/>
      <c r="BQ451" s="242"/>
      <c r="BR451" s="244" t="s">
        <v>3813</v>
      </c>
      <c r="BS451" s="243" t="s">
        <v>3325</v>
      </c>
      <c r="BT451" s="243" t="s">
        <v>3325</v>
      </c>
      <c r="BU451" s="243" t="s">
        <v>3325</v>
      </c>
      <c r="BV451" s="243" t="s">
        <v>3325</v>
      </c>
      <c r="BW451" s="243" t="s">
        <v>3325</v>
      </c>
      <c r="BX451" s="243" t="s">
        <v>3325</v>
      </c>
      <c r="BY451" s="243"/>
      <c r="BZ451" s="243"/>
      <c r="CA451" s="243"/>
      <c r="CB451" s="243"/>
      <c r="CC451" s="243"/>
      <c r="CD451" s="243"/>
      <c r="CE451" s="243"/>
      <c r="CF451" s="245" t="s">
        <v>3492</v>
      </c>
      <c r="CG451" s="246"/>
      <c r="CH451" s="242"/>
      <c r="CI451" s="35"/>
      <c r="CJ451" s="35"/>
      <c r="CK451" s="35"/>
      <c r="CL451" s="35"/>
      <c r="CM451" s="35"/>
    </row>
    <row r="452" customFormat="1" customHeight="1" spans="1:91">
      <c r="A452" s="3">
        <f t="shared" si="89"/>
        <v>451</v>
      </c>
      <c r="B452" s="155" t="str">
        <f t="shared" si="90"/>
        <v>140113196604065514</v>
      </c>
      <c r="C452" s="230" t="s">
        <v>3311</v>
      </c>
      <c r="D452" s="230" t="s">
        <v>3392</v>
      </c>
      <c r="E452" s="230" t="s">
        <v>2442</v>
      </c>
      <c r="F452" s="230" t="s">
        <v>1568</v>
      </c>
      <c r="G452" s="198">
        <v>0</v>
      </c>
      <c r="H452" s="198">
        <v>0</v>
      </c>
      <c r="I452" s="198">
        <f t="shared" si="91"/>
        <v>0</v>
      </c>
      <c r="J452" s="4" t="s">
        <v>175</v>
      </c>
      <c r="K452" s="4" t="s">
        <v>3535</v>
      </c>
      <c r="L452" s="6"/>
      <c r="M452" s="4"/>
      <c r="N452" s="4"/>
      <c r="O452" s="4"/>
      <c r="P452" s="4"/>
      <c r="Q452" s="4"/>
      <c r="R452" s="231" t="s">
        <v>312</v>
      </c>
      <c r="S452" s="3"/>
      <c r="T452" s="3" t="s">
        <v>3314</v>
      </c>
      <c r="U452" s="232">
        <v>40956</v>
      </c>
      <c r="V452" s="233">
        <f ca="1" t="shared" si="85"/>
        <v>14.4</v>
      </c>
      <c r="W452" s="230" t="s">
        <v>3336</v>
      </c>
      <c r="X452" s="234" t="str">
        <f t="shared" si="86"/>
        <v>男</v>
      </c>
      <c r="Y452" s="3" t="s">
        <v>3316</v>
      </c>
      <c r="Z452" s="232" t="str">
        <f t="shared" si="87"/>
        <v>1966-04-06</v>
      </c>
      <c r="AA452" s="235" t="s">
        <v>4993</v>
      </c>
      <c r="AB452" s="3" t="s">
        <v>1569</v>
      </c>
      <c r="AC452" s="4" t="s">
        <v>4932</v>
      </c>
      <c r="AD452" s="247" t="s">
        <v>3354</v>
      </c>
      <c r="AE452" s="234">
        <f ca="1" t="shared" si="88"/>
        <v>60</v>
      </c>
      <c r="AF452" s="3" t="s">
        <v>3389</v>
      </c>
      <c r="AG452" s="3" t="s">
        <v>3381</v>
      </c>
      <c r="AH452" s="3">
        <v>167</v>
      </c>
      <c r="AI452" s="230" t="s">
        <v>253</v>
      </c>
      <c r="AJ452" s="3" t="s">
        <v>3383</v>
      </c>
      <c r="AK452" s="230">
        <v>15560309886</v>
      </c>
      <c r="AL452" s="230">
        <v>13027095676</v>
      </c>
      <c r="AM452" s="236" t="s">
        <v>3518</v>
      </c>
      <c r="AN452" s="237">
        <v>30498</v>
      </c>
      <c r="AO452" s="236" t="s">
        <v>4994</v>
      </c>
      <c r="AP452" s="236" t="s">
        <v>253</v>
      </c>
      <c r="AQ452" s="238"/>
      <c r="AR452" s="238"/>
      <c r="AS452" s="238"/>
      <c r="AT452" s="238"/>
      <c r="AU452" s="239"/>
      <c r="AV452" s="240">
        <v>40956</v>
      </c>
      <c r="AW452" s="240">
        <v>41016</v>
      </c>
      <c r="AX452" s="241" t="s">
        <v>3324</v>
      </c>
      <c r="AY452" s="241" t="s">
        <v>3311</v>
      </c>
      <c r="AZ452" s="232">
        <v>44652</v>
      </c>
      <c r="BA452" s="232">
        <v>45747</v>
      </c>
      <c r="BB452" s="241">
        <v>2</v>
      </c>
      <c r="BC452" s="241" t="s">
        <v>3325</v>
      </c>
      <c r="BD452" s="241" t="s">
        <v>3325</v>
      </c>
      <c r="BE452" s="241" t="s">
        <v>3325</v>
      </c>
      <c r="BF452" s="241" t="s">
        <v>3325</v>
      </c>
      <c r="BG452" s="241">
        <v>3</v>
      </c>
      <c r="BH452" s="241">
        <v>4</v>
      </c>
      <c r="BI452" s="241"/>
      <c r="BJ452" s="242"/>
      <c r="BK452" s="243" t="s">
        <v>3325</v>
      </c>
      <c r="BL452" s="243"/>
      <c r="BM452" s="243"/>
      <c r="BN452" s="243"/>
      <c r="BO452" s="243"/>
      <c r="BP452" s="243"/>
      <c r="BQ452" s="242"/>
      <c r="BR452" s="244" t="s">
        <v>3327</v>
      </c>
      <c r="BS452" s="243" t="s">
        <v>3325</v>
      </c>
      <c r="BT452" s="243" t="s">
        <v>3325</v>
      </c>
      <c r="BU452" s="243" t="s">
        <v>3325</v>
      </c>
      <c r="BV452" s="243"/>
      <c r="BW452" s="243"/>
      <c r="BX452" s="243"/>
      <c r="BY452" s="243"/>
      <c r="BZ452" s="243"/>
      <c r="CA452" s="243"/>
      <c r="CB452" s="243" t="s">
        <v>3325</v>
      </c>
      <c r="CC452" s="243" t="s">
        <v>3325</v>
      </c>
      <c r="CD452" s="243"/>
      <c r="CE452" s="243"/>
      <c r="CF452" s="245"/>
      <c r="CG452" s="246" t="s">
        <v>4995</v>
      </c>
      <c r="CH452" s="242"/>
      <c r="CI452" s="35"/>
      <c r="CJ452" s="35"/>
      <c r="CK452" s="35"/>
      <c r="CL452" s="35"/>
      <c r="CM452" s="35"/>
    </row>
    <row r="453" customFormat="1" customHeight="1" spans="1:91">
      <c r="A453" s="3">
        <f t="shared" si="89"/>
        <v>452</v>
      </c>
      <c r="B453" s="155" t="str">
        <f t="shared" si="90"/>
        <v>152623196905144172</v>
      </c>
      <c r="C453" s="230" t="s">
        <v>3311</v>
      </c>
      <c r="D453" s="230" t="s">
        <v>3392</v>
      </c>
      <c r="E453" s="230" t="s">
        <v>2596</v>
      </c>
      <c r="F453" s="230" t="s">
        <v>1571</v>
      </c>
      <c r="G453" s="198">
        <v>0</v>
      </c>
      <c r="H453" s="198">
        <v>0</v>
      </c>
      <c r="I453" s="198">
        <f t="shared" si="91"/>
        <v>0</v>
      </c>
      <c r="J453" s="4" t="s">
        <v>175</v>
      </c>
      <c r="K453" s="4" t="s">
        <v>3535</v>
      </c>
      <c r="L453" s="6"/>
      <c r="M453" s="4"/>
      <c r="N453" s="4"/>
      <c r="O453" s="4"/>
      <c r="P453" s="4"/>
      <c r="Q453" s="4"/>
      <c r="R453" s="231" t="s">
        <v>312</v>
      </c>
      <c r="S453" s="3"/>
      <c r="T453" s="3" t="s">
        <v>3314</v>
      </c>
      <c r="U453" s="232">
        <v>41342</v>
      </c>
      <c r="V453" s="233">
        <f ca="1" t="shared" si="85"/>
        <v>13.3</v>
      </c>
      <c r="W453" s="230" t="s">
        <v>3336</v>
      </c>
      <c r="X453" s="234" t="str">
        <f t="shared" si="86"/>
        <v>男</v>
      </c>
      <c r="Y453" s="3" t="s">
        <v>3316</v>
      </c>
      <c r="Z453" s="232" t="str">
        <f t="shared" si="87"/>
        <v>1969-05-14</v>
      </c>
      <c r="AA453" s="235" t="s">
        <v>4996</v>
      </c>
      <c r="AB453" s="3" t="s">
        <v>1572</v>
      </c>
      <c r="AC453" s="4" t="s">
        <v>3839</v>
      </c>
      <c r="AD453" s="247" t="s">
        <v>3354</v>
      </c>
      <c r="AE453" s="234">
        <f ca="1" t="shared" si="88"/>
        <v>57</v>
      </c>
      <c r="AF453" s="3" t="s">
        <v>3389</v>
      </c>
      <c r="AG453" s="3" t="s">
        <v>3381</v>
      </c>
      <c r="AH453" s="3">
        <v>170</v>
      </c>
      <c r="AI453" s="230" t="s">
        <v>3382</v>
      </c>
      <c r="AJ453" s="3" t="s">
        <v>253</v>
      </c>
      <c r="AK453" s="230">
        <v>13847137730</v>
      </c>
      <c r="AL453" s="230">
        <v>15848165606</v>
      </c>
      <c r="AM453" s="236" t="s">
        <v>3488</v>
      </c>
      <c r="AN453" s="237">
        <v>33756</v>
      </c>
      <c r="AO453" s="236" t="s">
        <v>4997</v>
      </c>
      <c r="AP453" s="236" t="s">
        <v>4998</v>
      </c>
      <c r="AQ453" s="238"/>
      <c r="AR453" s="238" t="s">
        <v>3910</v>
      </c>
      <c r="AS453" s="238"/>
      <c r="AT453" s="238" t="s">
        <v>3542</v>
      </c>
      <c r="AU453" s="239"/>
      <c r="AV453" s="240">
        <v>41341</v>
      </c>
      <c r="AW453" s="240">
        <v>41402</v>
      </c>
      <c r="AX453" s="241" t="s">
        <v>3324</v>
      </c>
      <c r="AY453" s="241" t="s">
        <v>3311</v>
      </c>
      <c r="AZ453" s="232">
        <v>44652</v>
      </c>
      <c r="BA453" s="232">
        <v>45382</v>
      </c>
      <c r="BB453" s="241">
        <v>2</v>
      </c>
      <c r="BC453" s="241" t="s">
        <v>3325</v>
      </c>
      <c r="BD453" s="241" t="s">
        <v>3325</v>
      </c>
      <c r="BE453" s="241" t="s">
        <v>3325</v>
      </c>
      <c r="BF453" s="241" t="s">
        <v>3325</v>
      </c>
      <c r="BG453" s="241">
        <v>2</v>
      </c>
      <c r="BH453" s="241">
        <v>4</v>
      </c>
      <c r="BI453" s="241"/>
      <c r="BJ453" s="242"/>
      <c r="BK453" s="243" t="s">
        <v>3325</v>
      </c>
      <c r="BL453" s="243"/>
      <c r="BM453" s="243"/>
      <c r="BN453" s="243" t="s">
        <v>3325</v>
      </c>
      <c r="BO453" s="243"/>
      <c r="BP453" s="243"/>
      <c r="BQ453" s="242"/>
      <c r="BR453" s="244" t="s">
        <v>3406</v>
      </c>
      <c r="BS453" s="243" t="s">
        <v>3325</v>
      </c>
      <c r="BT453" s="243" t="s">
        <v>3325</v>
      </c>
      <c r="BU453" s="243" t="s">
        <v>3325</v>
      </c>
      <c r="BV453" s="243"/>
      <c r="BW453" s="243"/>
      <c r="BX453" s="243"/>
      <c r="BY453" s="243"/>
      <c r="BZ453" s="243"/>
      <c r="CA453" s="243"/>
      <c r="CB453" s="243"/>
      <c r="CC453" s="243" t="s">
        <v>3325</v>
      </c>
      <c r="CD453" s="243"/>
      <c r="CE453" s="243"/>
      <c r="CF453" s="245"/>
      <c r="CG453" s="246"/>
      <c r="CH453" s="242"/>
      <c r="CI453" s="35"/>
      <c r="CJ453" s="35"/>
      <c r="CK453" s="35"/>
      <c r="CL453" s="35"/>
      <c r="CM453" s="35"/>
    </row>
    <row r="454" customFormat="1" customHeight="1" spans="1:91">
      <c r="A454" s="3">
        <f t="shared" si="89"/>
        <v>453</v>
      </c>
      <c r="B454" s="155" t="str">
        <f t="shared" si="90"/>
        <v>152723199311131816</v>
      </c>
      <c r="C454" s="230" t="s">
        <v>3311</v>
      </c>
      <c r="D454" s="230" t="s">
        <v>3392</v>
      </c>
      <c r="E454" s="230" t="s">
        <v>2333</v>
      </c>
      <c r="F454" s="230" t="s">
        <v>1574</v>
      </c>
      <c r="G454" s="198">
        <v>0</v>
      </c>
      <c r="H454" s="198">
        <v>0</v>
      </c>
      <c r="I454" s="198">
        <f t="shared" si="91"/>
        <v>0</v>
      </c>
      <c r="J454" s="4" t="s">
        <v>175</v>
      </c>
      <c r="K454" s="4" t="s">
        <v>3535</v>
      </c>
      <c r="L454" s="6"/>
      <c r="M454" s="4"/>
      <c r="N454" s="4"/>
      <c r="O454" s="4"/>
      <c r="P454" s="4"/>
      <c r="Q454" s="4"/>
      <c r="R454" s="231" t="s">
        <v>312</v>
      </c>
      <c r="S454" s="3"/>
      <c r="T454" s="3" t="s">
        <v>3314</v>
      </c>
      <c r="U454" s="232">
        <v>41692</v>
      </c>
      <c r="V454" s="233">
        <f ca="1" t="shared" si="85"/>
        <v>12.4</v>
      </c>
      <c r="W454" s="230" t="s">
        <v>3336</v>
      </c>
      <c r="X454" s="234" t="str">
        <f t="shared" si="86"/>
        <v>男</v>
      </c>
      <c r="Y454" s="3" t="s">
        <v>3316</v>
      </c>
      <c r="Z454" s="232" t="str">
        <f t="shared" si="87"/>
        <v>1993-11-13</v>
      </c>
      <c r="AA454" s="235" t="s">
        <v>4999</v>
      </c>
      <c r="AB454" s="3" t="s">
        <v>1575</v>
      </c>
      <c r="AC454" s="4" t="s">
        <v>3456</v>
      </c>
      <c r="AD454" s="247">
        <v>46770</v>
      </c>
      <c r="AE454" s="234">
        <f ca="1" t="shared" si="88"/>
        <v>33</v>
      </c>
      <c r="AF454" s="3" t="s">
        <v>3389</v>
      </c>
      <c r="AG454" s="3" t="s">
        <v>3381</v>
      </c>
      <c r="AH454" s="3">
        <v>177</v>
      </c>
      <c r="AI454" s="230" t="s">
        <v>3382</v>
      </c>
      <c r="AJ454" s="3" t="s">
        <v>3438</v>
      </c>
      <c r="AK454" s="230">
        <v>15647725113</v>
      </c>
      <c r="AL454" s="230">
        <v>15647725112</v>
      </c>
      <c r="AM454" s="236" t="s">
        <v>3403</v>
      </c>
      <c r="AN454" s="237" t="s">
        <v>3332</v>
      </c>
      <c r="AO454" s="236" t="s">
        <v>3481</v>
      </c>
      <c r="AP454" s="236" t="s">
        <v>3578</v>
      </c>
      <c r="AQ454" s="238"/>
      <c r="AR454" s="238" t="s">
        <v>3910</v>
      </c>
      <c r="AS454" s="238"/>
      <c r="AT454" s="238" t="s">
        <v>3503</v>
      </c>
      <c r="AU454" s="239"/>
      <c r="AV454" s="240">
        <v>41692</v>
      </c>
      <c r="AW454" s="240">
        <v>41751</v>
      </c>
      <c r="AX454" s="241" t="s">
        <v>3324</v>
      </c>
      <c r="AY454" s="241" t="s">
        <v>3311</v>
      </c>
      <c r="AZ454" s="232">
        <v>44287</v>
      </c>
      <c r="BA454" s="232">
        <v>45747</v>
      </c>
      <c r="BB454" s="241">
        <v>2</v>
      </c>
      <c r="BC454" s="241" t="s">
        <v>3325</v>
      </c>
      <c r="BD454" s="241" t="s">
        <v>3326</v>
      </c>
      <c r="BE454" s="241" t="s">
        <v>3325</v>
      </c>
      <c r="BF454" s="241" t="s">
        <v>3325</v>
      </c>
      <c r="BG454" s="241">
        <v>2</v>
      </c>
      <c r="BH454" s="241">
        <v>4</v>
      </c>
      <c r="BI454" s="241"/>
      <c r="BJ454" s="242"/>
      <c r="BK454" s="243" t="s">
        <v>3325</v>
      </c>
      <c r="BL454" s="243"/>
      <c r="BM454" s="243"/>
      <c r="BN454" s="243"/>
      <c r="BO454" s="243"/>
      <c r="BP454" s="243"/>
      <c r="BQ454" s="242"/>
      <c r="BR454" s="244" t="s">
        <v>3533</v>
      </c>
      <c r="BS454" s="243" t="s">
        <v>3325</v>
      </c>
      <c r="BT454" s="243" t="s">
        <v>3325</v>
      </c>
      <c r="BU454" s="243"/>
      <c r="BV454" s="243"/>
      <c r="BW454" s="243"/>
      <c r="BX454" s="243"/>
      <c r="BY454" s="243"/>
      <c r="BZ454" s="243"/>
      <c r="CA454" s="243"/>
      <c r="CB454" s="243"/>
      <c r="CC454" s="243" t="s">
        <v>3325</v>
      </c>
      <c r="CD454" s="243"/>
      <c r="CE454" s="243"/>
      <c r="CF454" s="245"/>
      <c r="CG454" s="246"/>
      <c r="CH454" s="242"/>
      <c r="CI454" s="35"/>
      <c r="CJ454" s="35"/>
      <c r="CK454" s="35"/>
      <c r="CL454" s="35"/>
      <c r="CM454" s="35"/>
    </row>
    <row r="455" customFormat="1" customHeight="1" spans="1:91">
      <c r="A455" s="3">
        <f t="shared" si="89"/>
        <v>454</v>
      </c>
      <c r="B455" s="155" t="str">
        <f t="shared" si="90"/>
        <v>612723198211113617</v>
      </c>
      <c r="C455" s="230" t="s">
        <v>3311</v>
      </c>
      <c r="D455" s="230" t="s">
        <v>3392</v>
      </c>
      <c r="E455" s="230" t="s">
        <v>2398</v>
      </c>
      <c r="F455" s="230" t="s">
        <v>1577</v>
      </c>
      <c r="G455" s="198">
        <v>0</v>
      </c>
      <c r="H455" s="198">
        <v>0</v>
      </c>
      <c r="I455" s="198">
        <f t="shared" si="91"/>
        <v>0</v>
      </c>
      <c r="J455" s="4" t="s">
        <v>175</v>
      </c>
      <c r="K455" s="4" t="s">
        <v>3535</v>
      </c>
      <c r="L455" s="6"/>
      <c r="M455" s="4"/>
      <c r="N455" s="4"/>
      <c r="O455" s="4"/>
      <c r="P455" s="4"/>
      <c r="Q455" s="4"/>
      <c r="R455" s="231" t="s">
        <v>312</v>
      </c>
      <c r="S455" s="3"/>
      <c r="T455" s="3" t="s">
        <v>3314</v>
      </c>
      <c r="U455" s="232">
        <v>41692</v>
      </c>
      <c r="V455" s="233">
        <f ca="1" t="shared" si="85"/>
        <v>12.4</v>
      </c>
      <c r="W455" s="230" t="s">
        <v>3336</v>
      </c>
      <c r="X455" s="234" t="str">
        <f t="shared" si="86"/>
        <v>男</v>
      </c>
      <c r="Y455" s="3" t="s">
        <v>3316</v>
      </c>
      <c r="Z455" s="232" t="str">
        <f t="shared" si="87"/>
        <v>1982-11-11</v>
      </c>
      <c r="AA455" s="235" t="s">
        <v>5000</v>
      </c>
      <c r="AB455" s="3" t="s">
        <v>1578</v>
      </c>
      <c r="AC455" s="4" t="s">
        <v>5001</v>
      </c>
      <c r="AD455" s="247">
        <v>50105</v>
      </c>
      <c r="AE455" s="234">
        <f ca="1" t="shared" si="88"/>
        <v>44</v>
      </c>
      <c r="AF455" s="3" t="s">
        <v>3389</v>
      </c>
      <c r="AG455" s="3" t="s">
        <v>3381</v>
      </c>
      <c r="AH455" s="3">
        <v>172</v>
      </c>
      <c r="AI455" s="230" t="s">
        <v>3528</v>
      </c>
      <c r="AJ455" s="3" t="s">
        <v>3438</v>
      </c>
      <c r="AK455" s="230">
        <v>13847978722</v>
      </c>
      <c r="AL455" s="230">
        <v>15847971383</v>
      </c>
      <c r="AM455" s="236" t="s">
        <v>3403</v>
      </c>
      <c r="AN455" s="237" t="s">
        <v>3332</v>
      </c>
      <c r="AO455" s="236" t="s">
        <v>253</v>
      </c>
      <c r="AP455" s="236" t="s">
        <v>253</v>
      </c>
      <c r="AQ455" s="238"/>
      <c r="AR455" s="238"/>
      <c r="AS455" s="238"/>
      <c r="AT455" s="238" t="s">
        <v>3542</v>
      </c>
      <c r="AU455" s="239"/>
      <c r="AV455" s="240">
        <v>41692</v>
      </c>
      <c r="AW455" s="240">
        <v>41751</v>
      </c>
      <c r="AX455" s="241" t="s">
        <v>3324</v>
      </c>
      <c r="AY455" s="241" t="s">
        <v>3311</v>
      </c>
      <c r="AZ455" s="232">
        <v>44287</v>
      </c>
      <c r="BA455" s="232">
        <v>45747</v>
      </c>
      <c r="BB455" s="241">
        <v>2</v>
      </c>
      <c r="BC455" s="241" t="s">
        <v>3325</v>
      </c>
      <c r="BD455" s="241" t="s">
        <v>3326</v>
      </c>
      <c r="BE455" s="241" t="s">
        <v>3325</v>
      </c>
      <c r="BF455" s="241" t="s">
        <v>3325</v>
      </c>
      <c r="BG455" s="241">
        <v>2</v>
      </c>
      <c r="BH455" s="241">
        <v>4</v>
      </c>
      <c r="BI455" s="241"/>
      <c r="BJ455" s="242"/>
      <c r="BK455" s="243" t="s">
        <v>3325</v>
      </c>
      <c r="BL455" s="243"/>
      <c r="BM455" s="243"/>
      <c r="BN455" s="243" t="s">
        <v>3325</v>
      </c>
      <c r="BO455" s="243"/>
      <c r="BP455" s="243"/>
      <c r="BQ455" s="242"/>
      <c r="BR455" s="244" t="s">
        <v>3533</v>
      </c>
      <c r="BS455" s="243" t="s">
        <v>3325</v>
      </c>
      <c r="BT455" s="243" t="s">
        <v>3325</v>
      </c>
      <c r="BU455" s="243"/>
      <c r="BV455" s="243"/>
      <c r="BW455" s="243"/>
      <c r="BX455" s="243"/>
      <c r="BY455" s="243"/>
      <c r="BZ455" s="243"/>
      <c r="CA455" s="243"/>
      <c r="CB455" s="243"/>
      <c r="CC455" s="243" t="s">
        <v>3325</v>
      </c>
      <c r="CD455" s="243"/>
      <c r="CE455" s="243"/>
      <c r="CF455" s="245"/>
      <c r="CG455" s="246" t="s">
        <v>3589</v>
      </c>
      <c r="CH455" s="242"/>
      <c r="CI455" s="35"/>
      <c r="CJ455" s="35"/>
      <c r="CK455" s="35"/>
      <c r="CL455" s="35"/>
      <c r="CM455" s="35"/>
    </row>
    <row r="456" customFormat="1" customHeight="1" spans="1:91">
      <c r="A456" s="3">
        <f t="shared" si="89"/>
        <v>455</v>
      </c>
      <c r="B456" s="155" t="str">
        <f t="shared" si="90"/>
        <v>152801198901121231</v>
      </c>
      <c r="C456" s="230" t="s">
        <v>3311</v>
      </c>
      <c r="D456" s="230" t="s">
        <v>3392</v>
      </c>
      <c r="E456" s="230" t="s">
        <v>2551</v>
      </c>
      <c r="F456" s="230" t="s">
        <v>1580</v>
      </c>
      <c r="G456" s="198">
        <v>0</v>
      </c>
      <c r="H456" s="198">
        <v>0</v>
      </c>
      <c r="I456" s="198">
        <f t="shared" si="91"/>
        <v>0</v>
      </c>
      <c r="J456" s="4" t="s">
        <v>175</v>
      </c>
      <c r="K456" s="4" t="s">
        <v>3535</v>
      </c>
      <c r="L456" s="6"/>
      <c r="M456" s="4"/>
      <c r="N456" s="4"/>
      <c r="O456" s="4"/>
      <c r="P456" s="4"/>
      <c r="Q456" s="4"/>
      <c r="R456" s="231" t="s">
        <v>312</v>
      </c>
      <c r="S456" s="3"/>
      <c r="T456" s="3" t="s">
        <v>3314</v>
      </c>
      <c r="U456" s="232">
        <v>42705</v>
      </c>
      <c r="V456" s="233">
        <f ca="1" t="shared" si="85"/>
        <v>9.6</v>
      </c>
      <c r="W456" s="230" t="s">
        <v>3336</v>
      </c>
      <c r="X456" s="234" t="str">
        <f t="shared" si="86"/>
        <v>男</v>
      </c>
      <c r="Y456" s="3" t="s">
        <v>3638</v>
      </c>
      <c r="Z456" s="232" t="str">
        <f t="shared" si="87"/>
        <v>1989-01-12</v>
      </c>
      <c r="AA456" s="235" t="s">
        <v>5002</v>
      </c>
      <c r="AB456" s="3" t="s">
        <v>1581</v>
      </c>
      <c r="AC456" s="4" t="s">
        <v>5003</v>
      </c>
      <c r="AD456" s="247">
        <v>50773</v>
      </c>
      <c r="AE456" s="234">
        <f ca="1" t="shared" si="88"/>
        <v>37</v>
      </c>
      <c r="AF456" s="3" t="s">
        <v>3389</v>
      </c>
      <c r="AG456" s="3" t="s">
        <v>3381</v>
      </c>
      <c r="AH456" s="3">
        <v>175</v>
      </c>
      <c r="AI456" s="230" t="s">
        <v>3382</v>
      </c>
      <c r="AJ456" s="3" t="s">
        <v>3422</v>
      </c>
      <c r="AK456" s="230">
        <v>15352881442</v>
      </c>
      <c r="AL456" s="230">
        <v>15648754128</v>
      </c>
      <c r="AM456" s="236" t="s">
        <v>3368</v>
      </c>
      <c r="AN456" s="237">
        <v>42005</v>
      </c>
      <c r="AO456" s="236" t="s">
        <v>5004</v>
      </c>
      <c r="AP456" s="236" t="s">
        <v>5005</v>
      </c>
      <c r="AQ456" s="238"/>
      <c r="AR456" s="238" t="s">
        <v>5006</v>
      </c>
      <c r="AS456" s="238" t="s">
        <v>3466</v>
      </c>
      <c r="AT456" s="238" t="s">
        <v>3503</v>
      </c>
      <c r="AU456" s="239"/>
      <c r="AV456" s="240">
        <v>42705</v>
      </c>
      <c r="AW456" s="240">
        <v>42765</v>
      </c>
      <c r="AX456" s="241" t="s">
        <v>3324</v>
      </c>
      <c r="AY456" s="241" t="s">
        <v>3311</v>
      </c>
      <c r="AZ456" s="232">
        <v>44562</v>
      </c>
      <c r="BA456" s="232">
        <v>45291</v>
      </c>
      <c r="BB456" s="241">
        <v>2</v>
      </c>
      <c r="BC456" s="241" t="s">
        <v>3325</v>
      </c>
      <c r="BD456" s="241" t="s">
        <v>3325</v>
      </c>
      <c r="BE456" s="241" t="s">
        <v>3325</v>
      </c>
      <c r="BF456" s="241" t="s">
        <v>3325</v>
      </c>
      <c r="BG456" s="241">
        <v>1</v>
      </c>
      <c r="BH456" s="241">
        <v>2</v>
      </c>
      <c r="BI456" s="241"/>
      <c r="BJ456" s="242"/>
      <c r="BK456" s="243" t="s">
        <v>3325</v>
      </c>
      <c r="BL456" s="243"/>
      <c r="BM456" s="243" t="s">
        <v>3325</v>
      </c>
      <c r="BN456" s="243" t="s">
        <v>3325</v>
      </c>
      <c r="BO456" s="243"/>
      <c r="BP456" s="243"/>
      <c r="BQ456" s="242"/>
      <c r="BR456" s="244" t="s">
        <v>3592</v>
      </c>
      <c r="BS456" s="243" t="s">
        <v>3325</v>
      </c>
      <c r="BT456" s="243" t="s">
        <v>3325</v>
      </c>
      <c r="BU456" s="243"/>
      <c r="BV456" s="243"/>
      <c r="BW456" s="243" t="s">
        <v>3325</v>
      </c>
      <c r="BX456" s="243"/>
      <c r="BY456" s="243"/>
      <c r="BZ456" s="243"/>
      <c r="CA456" s="243"/>
      <c r="CB456" s="243"/>
      <c r="CC456" s="243" t="s">
        <v>3325</v>
      </c>
      <c r="CD456" s="243"/>
      <c r="CE456" s="243"/>
      <c r="CF456" s="245" t="s">
        <v>3674</v>
      </c>
      <c r="CG456" s="246" t="s">
        <v>3407</v>
      </c>
      <c r="CH456" s="242"/>
      <c r="CI456" s="35"/>
      <c r="CJ456" s="35"/>
      <c r="CK456" s="35"/>
      <c r="CL456" s="35"/>
      <c r="CM456" s="35"/>
    </row>
    <row r="457" customFormat="1" customHeight="1" spans="1:91">
      <c r="A457" s="3">
        <f t="shared" si="89"/>
        <v>456</v>
      </c>
      <c r="B457" s="155" t="str">
        <f t="shared" si="90"/>
        <v>152723199107062737</v>
      </c>
      <c r="C457" s="230" t="s">
        <v>3311</v>
      </c>
      <c r="D457" s="230" t="s">
        <v>3392</v>
      </c>
      <c r="E457" s="230" t="s">
        <v>2502</v>
      </c>
      <c r="F457" s="230" t="s">
        <v>1583</v>
      </c>
      <c r="G457" s="198">
        <v>0</v>
      </c>
      <c r="H457" s="198">
        <v>0</v>
      </c>
      <c r="I457" s="198">
        <f t="shared" si="91"/>
        <v>0</v>
      </c>
      <c r="J457" s="4" t="s">
        <v>175</v>
      </c>
      <c r="K457" s="4" t="s">
        <v>3535</v>
      </c>
      <c r="L457" s="6"/>
      <c r="M457" s="4"/>
      <c r="N457" s="4"/>
      <c r="O457" s="4"/>
      <c r="P457" s="4"/>
      <c r="Q457" s="4"/>
      <c r="R457" s="231" t="s">
        <v>312</v>
      </c>
      <c r="S457" s="3"/>
      <c r="T457" s="3" t="s">
        <v>3314</v>
      </c>
      <c r="U457" s="232">
        <v>44099</v>
      </c>
      <c r="V457" s="233">
        <f ca="1" t="shared" si="85"/>
        <v>5.8</v>
      </c>
      <c r="W457" s="230" t="s">
        <v>3336</v>
      </c>
      <c r="X457" s="234" t="str">
        <f t="shared" si="86"/>
        <v>男</v>
      </c>
      <c r="Y457" s="3" t="s">
        <v>3316</v>
      </c>
      <c r="Z457" s="232" t="str">
        <f t="shared" si="87"/>
        <v>1991-07-06</v>
      </c>
      <c r="AA457" s="235" t="s">
        <v>5007</v>
      </c>
      <c r="AB457" s="3" t="s">
        <v>1584</v>
      </c>
      <c r="AC457" s="4" t="s">
        <v>3456</v>
      </c>
      <c r="AD457" s="247">
        <v>50259</v>
      </c>
      <c r="AE457" s="234">
        <f ca="1" t="shared" si="88"/>
        <v>35</v>
      </c>
      <c r="AF457" s="3" t="s">
        <v>3389</v>
      </c>
      <c r="AG457" s="3" t="s">
        <v>3381</v>
      </c>
      <c r="AH457" s="3">
        <v>182</v>
      </c>
      <c r="AI457" s="230" t="s">
        <v>3382</v>
      </c>
      <c r="AJ457" s="3" t="s">
        <v>3422</v>
      </c>
      <c r="AK457" s="230">
        <v>15847728436</v>
      </c>
      <c r="AL457" s="230">
        <v>15047728760</v>
      </c>
      <c r="AM457" s="236" t="s">
        <v>3368</v>
      </c>
      <c r="AN457" s="237">
        <v>41456</v>
      </c>
      <c r="AO457" s="236" t="s">
        <v>5008</v>
      </c>
      <c r="AP457" s="236" t="s">
        <v>3578</v>
      </c>
      <c r="AQ457" s="238"/>
      <c r="AR457" s="238" t="s">
        <v>3910</v>
      </c>
      <c r="AS457" s="238" t="s">
        <v>3466</v>
      </c>
      <c r="AT457" s="238" t="s">
        <v>3503</v>
      </c>
      <c r="AU457" s="239"/>
      <c r="AV457" s="240">
        <v>44099</v>
      </c>
      <c r="AW457" s="240">
        <v>44159</v>
      </c>
      <c r="AX457" s="241" t="s">
        <v>3324</v>
      </c>
      <c r="AY457" s="241" t="s">
        <v>3311</v>
      </c>
      <c r="AZ457" s="232">
        <v>44470</v>
      </c>
      <c r="BA457" s="232">
        <v>45199</v>
      </c>
      <c r="BB457" s="241">
        <v>2</v>
      </c>
      <c r="BC457" s="241" t="s">
        <v>3325</v>
      </c>
      <c r="BD457" s="241" t="s">
        <v>3325</v>
      </c>
      <c r="BE457" s="241" t="s">
        <v>3325</v>
      </c>
      <c r="BF457" s="241" t="s">
        <v>3325</v>
      </c>
      <c r="BG457" s="241">
        <v>1</v>
      </c>
      <c r="BH457" s="241">
        <v>2</v>
      </c>
      <c r="BI457" s="241"/>
      <c r="BJ457" s="242"/>
      <c r="BK457" s="243" t="s">
        <v>3325</v>
      </c>
      <c r="BL457" s="243"/>
      <c r="BM457" s="243"/>
      <c r="BN457" s="243" t="s">
        <v>3325</v>
      </c>
      <c r="BO457" s="243"/>
      <c r="BP457" s="243"/>
      <c r="BQ457" s="242"/>
      <c r="BR457" s="244" t="s">
        <v>3484</v>
      </c>
      <c r="BS457" s="243" t="s">
        <v>3325</v>
      </c>
      <c r="BT457" s="243" t="s">
        <v>3325</v>
      </c>
      <c r="BU457" s="243"/>
      <c r="BV457" s="243" t="s">
        <v>3325</v>
      </c>
      <c r="BW457" s="243" t="s">
        <v>3325</v>
      </c>
      <c r="BX457" s="243"/>
      <c r="BY457" s="243"/>
      <c r="BZ457" s="243"/>
      <c r="CA457" s="243"/>
      <c r="CB457" s="243"/>
      <c r="CC457" s="243" t="s">
        <v>3325</v>
      </c>
      <c r="CD457" s="243"/>
      <c r="CE457" s="243"/>
      <c r="CF457" s="245"/>
      <c r="CG457" s="246"/>
      <c r="CH457" s="242"/>
      <c r="CI457" s="35"/>
      <c r="CJ457" s="35"/>
      <c r="CK457" s="35"/>
      <c r="CL457" s="35"/>
      <c r="CM457" s="35"/>
    </row>
    <row r="458" customFormat="1" customHeight="1" spans="1:91">
      <c r="A458" s="3">
        <f t="shared" si="89"/>
        <v>457</v>
      </c>
      <c r="B458" s="155" t="str">
        <f t="shared" si="90"/>
        <v>152723199512131214</v>
      </c>
      <c r="C458" s="230" t="s">
        <v>3311</v>
      </c>
      <c r="D458" s="230" t="s">
        <v>3392</v>
      </c>
      <c r="E458" s="230" t="s">
        <v>2461</v>
      </c>
      <c r="F458" s="230" t="s">
        <v>1586</v>
      </c>
      <c r="G458" s="198">
        <v>0</v>
      </c>
      <c r="H458" s="198">
        <v>0</v>
      </c>
      <c r="I458" s="198">
        <f t="shared" si="91"/>
        <v>0</v>
      </c>
      <c r="J458" s="4" t="s">
        <v>175</v>
      </c>
      <c r="K458" s="4" t="s">
        <v>3535</v>
      </c>
      <c r="L458" s="6"/>
      <c r="M458" s="4"/>
      <c r="N458" s="4"/>
      <c r="O458" s="4"/>
      <c r="P458" s="4"/>
      <c r="Q458" s="4"/>
      <c r="R458" s="231" t="s">
        <v>312</v>
      </c>
      <c r="S458" s="3"/>
      <c r="T458" s="3" t="s">
        <v>3314</v>
      </c>
      <c r="U458" s="232">
        <v>44249</v>
      </c>
      <c r="V458" s="233">
        <f ca="1" t="shared" si="85"/>
        <v>5.4</v>
      </c>
      <c r="W458" s="230" t="s">
        <v>3336</v>
      </c>
      <c r="X458" s="234" t="str">
        <f t="shared" si="86"/>
        <v>男</v>
      </c>
      <c r="Y458" s="3" t="s">
        <v>3316</v>
      </c>
      <c r="Z458" s="232" t="str">
        <f t="shared" si="87"/>
        <v>1995-12-13</v>
      </c>
      <c r="AA458" s="235" t="s">
        <v>5009</v>
      </c>
      <c r="AB458" s="3" t="s">
        <v>1587</v>
      </c>
      <c r="AC458" s="4" t="s">
        <v>3456</v>
      </c>
      <c r="AD458" s="247">
        <v>45305</v>
      </c>
      <c r="AE458" s="234">
        <f ca="1" t="shared" si="88"/>
        <v>31</v>
      </c>
      <c r="AF458" s="3" t="s">
        <v>3389</v>
      </c>
      <c r="AG458" s="3" t="s">
        <v>3381</v>
      </c>
      <c r="AH458" s="3">
        <v>180</v>
      </c>
      <c r="AI458" s="230" t="s">
        <v>3382</v>
      </c>
      <c r="AJ458" s="3" t="s">
        <v>3438</v>
      </c>
      <c r="AK458" s="230">
        <v>18547732974</v>
      </c>
      <c r="AL458" s="230">
        <v>17684775025</v>
      </c>
      <c r="AM458" s="236" t="s">
        <v>3403</v>
      </c>
      <c r="AN458" s="237">
        <v>41791</v>
      </c>
      <c r="AO458" s="236" t="s">
        <v>5010</v>
      </c>
      <c r="AP458" s="236" t="s">
        <v>3578</v>
      </c>
      <c r="AQ458" s="238"/>
      <c r="AR458" s="238" t="s">
        <v>4667</v>
      </c>
      <c r="AS458" s="238"/>
      <c r="AT458" s="238" t="s">
        <v>3503</v>
      </c>
      <c r="AU458" s="239"/>
      <c r="AV458" s="240">
        <v>44249</v>
      </c>
      <c r="AW458" s="240">
        <v>44672</v>
      </c>
      <c r="AX458" s="241" t="s">
        <v>3324</v>
      </c>
      <c r="AY458" s="241" t="s">
        <v>3311</v>
      </c>
      <c r="AZ458" s="232">
        <v>44652</v>
      </c>
      <c r="BA458" s="232">
        <v>45382</v>
      </c>
      <c r="BB458" s="241">
        <v>2</v>
      </c>
      <c r="BC458" s="241" t="s">
        <v>3325</v>
      </c>
      <c r="BD458" s="241" t="s">
        <v>3325</v>
      </c>
      <c r="BE458" s="241" t="s">
        <v>3325</v>
      </c>
      <c r="BF458" s="241" t="s">
        <v>3325</v>
      </c>
      <c r="BG458" s="241">
        <v>0</v>
      </c>
      <c r="BH458" s="241">
        <v>0</v>
      </c>
      <c r="BI458" s="241"/>
      <c r="BJ458" s="242"/>
      <c r="BK458" s="243" t="s">
        <v>3325</v>
      </c>
      <c r="BL458" s="243"/>
      <c r="BM458" s="243" t="s">
        <v>3325</v>
      </c>
      <c r="BN458" s="243" t="s">
        <v>3325</v>
      </c>
      <c r="BO458" s="243"/>
      <c r="BP458" s="243"/>
      <c r="BQ458" s="242"/>
      <c r="BR458" s="244" t="s">
        <v>3484</v>
      </c>
      <c r="BS458" s="243" t="s">
        <v>3325</v>
      </c>
      <c r="BT458" s="243" t="s">
        <v>3325</v>
      </c>
      <c r="BU458" s="243"/>
      <c r="BV458" s="243" t="s">
        <v>3325</v>
      </c>
      <c r="BW458" s="243" t="s">
        <v>3325</v>
      </c>
      <c r="BX458" s="243"/>
      <c r="BY458" s="243"/>
      <c r="BZ458" s="243"/>
      <c r="CA458" s="243"/>
      <c r="CB458" s="243"/>
      <c r="CC458" s="243" t="s">
        <v>3325</v>
      </c>
      <c r="CD458" s="243"/>
      <c r="CE458" s="243"/>
      <c r="CF458" s="245"/>
      <c r="CG458" s="246"/>
      <c r="CH458" s="242"/>
      <c r="CI458" s="35"/>
      <c r="CJ458" s="35"/>
      <c r="CK458" s="35"/>
      <c r="CL458" s="35"/>
      <c r="CM458" s="35"/>
    </row>
    <row r="459" customFormat="1" customHeight="1" spans="1:91">
      <c r="A459" s="3">
        <f t="shared" si="89"/>
        <v>458</v>
      </c>
      <c r="B459" s="155" t="str">
        <f t="shared" si="90"/>
        <v>152723199007230932</v>
      </c>
      <c r="C459" s="230" t="s">
        <v>3311</v>
      </c>
      <c r="D459" s="230" t="s">
        <v>3392</v>
      </c>
      <c r="E459" s="230" t="s">
        <v>2360</v>
      </c>
      <c r="F459" s="230" t="s">
        <v>1589</v>
      </c>
      <c r="G459" s="198">
        <v>0</v>
      </c>
      <c r="H459" s="198">
        <v>0</v>
      </c>
      <c r="I459" s="198">
        <f t="shared" si="91"/>
        <v>0</v>
      </c>
      <c r="J459" s="4" t="s">
        <v>175</v>
      </c>
      <c r="K459" s="4" t="s">
        <v>3535</v>
      </c>
      <c r="L459" s="6"/>
      <c r="M459" s="4"/>
      <c r="N459" s="4"/>
      <c r="O459" s="4"/>
      <c r="P459" s="4"/>
      <c r="Q459" s="4"/>
      <c r="R459" s="231" t="s">
        <v>312</v>
      </c>
      <c r="S459" s="3"/>
      <c r="T459" s="3" t="s">
        <v>3314</v>
      </c>
      <c r="U459" s="232">
        <v>44252</v>
      </c>
      <c r="V459" s="233">
        <f ca="1" t="shared" si="85"/>
        <v>5.4</v>
      </c>
      <c r="W459" s="230" t="s">
        <v>3336</v>
      </c>
      <c r="X459" s="234" t="str">
        <f t="shared" si="86"/>
        <v>男</v>
      </c>
      <c r="Y459" s="3" t="s">
        <v>3638</v>
      </c>
      <c r="Z459" s="232" t="str">
        <f t="shared" si="87"/>
        <v>1990-07-23</v>
      </c>
      <c r="AA459" s="235" t="s">
        <v>5011</v>
      </c>
      <c r="AB459" s="3" t="s">
        <v>1590</v>
      </c>
      <c r="AC459" s="4" t="s">
        <v>3456</v>
      </c>
      <c r="AD459" s="247">
        <v>50268</v>
      </c>
      <c r="AE459" s="234">
        <f ca="1" t="shared" si="88"/>
        <v>36</v>
      </c>
      <c r="AF459" s="3" t="s">
        <v>3389</v>
      </c>
      <c r="AG459" s="3" t="s">
        <v>3381</v>
      </c>
      <c r="AH459" s="3">
        <v>169</v>
      </c>
      <c r="AI459" s="230" t="s">
        <v>3382</v>
      </c>
      <c r="AJ459" s="3" t="s">
        <v>3438</v>
      </c>
      <c r="AK459" s="230">
        <v>15934974616</v>
      </c>
      <c r="AL459" s="230">
        <v>15248494089</v>
      </c>
      <c r="AM459" s="236" t="s">
        <v>3368</v>
      </c>
      <c r="AN459" s="237">
        <v>41518</v>
      </c>
      <c r="AO459" s="236" t="s">
        <v>5012</v>
      </c>
      <c r="AP459" s="236" t="s">
        <v>5013</v>
      </c>
      <c r="AQ459" s="238"/>
      <c r="AR459" s="238" t="s">
        <v>5014</v>
      </c>
      <c r="AS459" s="238" t="s">
        <v>3466</v>
      </c>
      <c r="AT459" s="238" t="s">
        <v>3503</v>
      </c>
      <c r="AU459" s="239"/>
      <c r="AV459" s="240">
        <v>44252</v>
      </c>
      <c r="AW459" s="240">
        <v>44311</v>
      </c>
      <c r="AX459" s="241" t="s">
        <v>3324</v>
      </c>
      <c r="AY459" s="241" t="s">
        <v>3311</v>
      </c>
      <c r="AZ459" s="232">
        <v>44652</v>
      </c>
      <c r="BA459" s="232">
        <v>45382</v>
      </c>
      <c r="BB459" s="241">
        <v>2</v>
      </c>
      <c r="BC459" s="241" t="s">
        <v>3325</v>
      </c>
      <c r="BD459" s="241" t="s">
        <v>3325</v>
      </c>
      <c r="BE459" s="241" t="s">
        <v>3325</v>
      </c>
      <c r="BF459" s="241" t="s">
        <v>3325</v>
      </c>
      <c r="BG459" s="241">
        <v>0</v>
      </c>
      <c r="BH459" s="241">
        <v>0</v>
      </c>
      <c r="BI459" s="241"/>
      <c r="BJ459" s="242"/>
      <c r="BK459" s="243" t="s">
        <v>3325</v>
      </c>
      <c r="BL459" s="243"/>
      <c r="BM459" s="243"/>
      <c r="BN459" s="243" t="s">
        <v>3325</v>
      </c>
      <c r="BO459" s="243"/>
      <c r="BP459" s="243"/>
      <c r="BQ459" s="242"/>
      <c r="BR459" s="244" t="s">
        <v>3484</v>
      </c>
      <c r="BS459" s="243" t="s">
        <v>3325</v>
      </c>
      <c r="BT459" s="243" t="s">
        <v>3325</v>
      </c>
      <c r="BU459" s="243"/>
      <c r="BV459" s="243" t="s">
        <v>3325</v>
      </c>
      <c r="BW459" s="243" t="s">
        <v>3325</v>
      </c>
      <c r="BX459" s="243"/>
      <c r="BY459" s="243"/>
      <c r="BZ459" s="243"/>
      <c r="CA459" s="243"/>
      <c r="CB459" s="243"/>
      <c r="CC459" s="243" t="s">
        <v>3325</v>
      </c>
      <c r="CD459" s="243"/>
      <c r="CE459" s="243"/>
      <c r="CF459" s="245"/>
      <c r="CG459" s="246" t="s">
        <v>3636</v>
      </c>
      <c r="CH459" s="242"/>
      <c r="CI459" s="35"/>
      <c r="CJ459" s="35"/>
      <c r="CK459" s="35"/>
      <c r="CL459" s="35"/>
      <c r="CM459" s="35"/>
    </row>
    <row r="460" customFormat="1" customHeight="1" spans="1:91">
      <c r="A460" s="3">
        <f t="shared" si="89"/>
        <v>459</v>
      </c>
      <c r="B460" s="155" t="str">
        <f t="shared" si="90"/>
        <v>152801197406233311</v>
      </c>
      <c r="C460" s="230" t="s">
        <v>3311</v>
      </c>
      <c r="D460" s="230" t="s">
        <v>3392</v>
      </c>
      <c r="E460" s="230" t="s">
        <v>5015</v>
      </c>
      <c r="F460" s="230" t="s">
        <v>103</v>
      </c>
      <c r="G460" s="198">
        <v>0</v>
      </c>
      <c r="H460" s="198">
        <v>0</v>
      </c>
      <c r="I460" s="198">
        <f t="shared" si="91"/>
        <v>0</v>
      </c>
      <c r="J460" s="4" t="s">
        <v>175</v>
      </c>
      <c r="K460" s="4" t="s">
        <v>5016</v>
      </c>
      <c r="L460" s="6"/>
      <c r="M460" s="4"/>
      <c r="N460" s="4"/>
      <c r="O460" s="4"/>
      <c r="P460" s="4"/>
      <c r="Q460" s="4"/>
      <c r="R460" s="231" t="s">
        <v>312</v>
      </c>
      <c r="S460" s="3"/>
      <c r="T460" s="3" t="s">
        <v>3314</v>
      </c>
      <c r="U460" s="232">
        <v>42714</v>
      </c>
      <c r="V460" s="233">
        <f ca="1" t="shared" si="85"/>
        <v>9.6</v>
      </c>
      <c r="W460" s="230" t="s">
        <v>3336</v>
      </c>
      <c r="X460" s="234" t="str">
        <f t="shared" si="86"/>
        <v>男</v>
      </c>
      <c r="Y460" s="3" t="s">
        <v>3316</v>
      </c>
      <c r="Z460" s="232" t="str">
        <f t="shared" si="87"/>
        <v>1974-06-23</v>
      </c>
      <c r="AA460" s="235" t="s">
        <v>5017</v>
      </c>
      <c r="AB460" s="3" t="s">
        <v>1595</v>
      </c>
      <c r="AC460" s="4" t="s">
        <v>5018</v>
      </c>
      <c r="AD460" s="247">
        <v>49618</v>
      </c>
      <c r="AE460" s="234">
        <f ca="1" t="shared" si="88"/>
        <v>52</v>
      </c>
      <c r="AF460" s="3" t="s">
        <v>3389</v>
      </c>
      <c r="AG460" s="3" t="s">
        <v>3381</v>
      </c>
      <c r="AH460" s="3">
        <v>165</v>
      </c>
      <c r="AI460" s="230" t="s">
        <v>3382</v>
      </c>
      <c r="AJ460" s="3" t="s">
        <v>3422</v>
      </c>
      <c r="AK460" s="230">
        <v>18604879827</v>
      </c>
      <c r="AL460" s="230">
        <v>13020451780</v>
      </c>
      <c r="AM460" s="236" t="s">
        <v>3403</v>
      </c>
      <c r="AN460" s="237">
        <v>38169</v>
      </c>
      <c r="AO460" s="236" t="s">
        <v>5019</v>
      </c>
      <c r="AP460" s="236" t="s">
        <v>5020</v>
      </c>
      <c r="AQ460" s="238" t="s">
        <v>5021</v>
      </c>
      <c r="AR460" s="238"/>
      <c r="AS460" s="238"/>
      <c r="AT460" s="238" t="s">
        <v>3467</v>
      </c>
      <c r="AU460" s="239"/>
      <c r="AV460" s="240">
        <v>42714</v>
      </c>
      <c r="AW460" s="240">
        <v>42775</v>
      </c>
      <c r="AX460" s="241" t="s">
        <v>3324</v>
      </c>
      <c r="AY460" s="241" t="s">
        <v>3311</v>
      </c>
      <c r="AZ460" s="232">
        <v>44562</v>
      </c>
      <c r="BA460" s="232">
        <v>45291</v>
      </c>
      <c r="BB460" s="241">
        <v>2</v>
      </c>
      <c r="BC460" s="241" t="s">
        <v>3325</v>
      </c>
      <c r="BD460" s="241" t="s">
        <v>3325</v>
      </c>
      <c r="BE460" s="241" t="s">
        <v>3325</v>
      </c>
      <c r="BF460" s="241" t="s">
        <v>3325</v>
      </c>
      <c r="BG460" s="241">
        <v>1</v>
      </c>
      <c r="BH460" s="241">
        <v>2</v>
      </c>
      <c r="BI460" s="241"/>
      <c r="BJ460" s="242"/>
      <c r="BK460" s="243" t="s">
        <v>3325</v>
      </c>
      <c r="BL460" s="243" t="s">
        <v>3325</v>
      </c>
      <c r="BM460" s="243"/>
      <c r="BN460" s="243"/>
      <c r="BO460" s="243"/>
      <c r="BP460" s="243"/>
      <c r="BQ460" s="242"/>
      <c r="BR460" s="244" t="s">
        <v>3592</v>
      </c>
      <c r="BS460" s="243" t="s">
        <v>3325</v>
      </c>
      <c r="BT460" s="243" t="s">
        <v>3325</v>
      </c>
      <c r="BU460" s="243"/>
      <c r="BV460" s="243"/>
      <c r="BW460" s="243"/>
      <c r="BX460" s="243"/>
      <c r="BY460" s="243"/>
      <c r="BZ460" s="243"/>
      <c r="CA460" s="243"/>
      <c r="CB460" s="243"/>
      <c r="CC460" s="243" t="s">
        <v>3325</v>
      </c>
      <c r="CD460" s="243"/>
      <c r="CE460" s="243"/>
      <c r="CF460" s="245" t="s">
        <v>3674</v>
      </c>
      <c r="CG460" s="246" t="s">
        <v>3636</v>
      </c>
      <c r="CH460" s="242"/>
      <c r="CI460" s="35"/>
      <c r="CJ460" s="35"/>
      <c r="CK460" s="35"/>
      <c r="CL460" s="35"/>
      <c r="CM460" s="35"/>
    </row>
    <row r="461" customFormat="1" customHeight="1" spans="1:91">
      <c r="A461" s="3">
        <f t="shared" si="89"/>
        <v>460</v>
      </c>
      <c r="B461" s="155" t="str">
        <f t="shared" si="90"/>
        <v>152723198910010931</v>
      </c>
      <c r="C461" s="230" t="s">
        <v>3311</v>
      </c>
      <c r="D461" s="230" t="s">
        <v>3392</v>
      </c>
      <c r="E461" s="230" t="s">
        <v>2433</v>
      </c>
      <c r="F461" s="230" t="s">
        <v>566</v>
      </c>
      <c r="G461" s="198">
        <v>0</v>
      </c>
      <c r="H461" s="198"/>
      <c r="I461" s="198">
        <f t="shared" si="91"/>
        <v>0</v>
      </c>
      <c r="J461" s="4" t="s">
        <v>175</v>
      </c>
      <c r="K461" s="4" t="s">
        <v>3596</v>
      </c>
      <c r="L461" s="6"/>
      <c r="M461" s="4"/>
      <c r="N461" s="4"/>
      <c r="O461" s="4"/>
      <c r="P461" s="4"/>
      <c r="Q461" s="4"/>
      <c r="R461" s="231" t="s">
        <v>312</v>
      </c>
      <c r="S461" s="3"/>
      <c r="T461" s="3" t="s">
        <v>3314</v>
      </c>
      <c r="U461" s="232">
        <v>40947</v>
      </c>
      <c r="V461" s="233">
        <f ca="1" t="shared" si="85"/>
        <v>14.4</v>
      </c>
      <c r="W461" s="230" t="s">
        <v>3336</v>
      </c>
      <c r="X461" s="234" t="str">
        <f t="shared" si="86"/>
        <v>男</v>
      </c>
      <c r="Y461" s="3" t="s">
        <v>3316</v>
      </c>
      <c r="Z461" s="232" t="str">
        <f t="shared" si="87"/>
        <v>1989-10-01</v>
      </c>
      <c r="AA461" s="235" t="s">
        <v>5022</v>
      </c>
      <c r="AB461" s="3" t="s">
        <v>1597</v>
      </c>
      <c r="AC461" s="4" t="s">
        <v>3456</v>
      </c>
      <c r="AD461" s="247">
        <v>49891</v>
      </c>
      <c r="AE461" s="234">
        <f ca="1" t="shared" si="88"/>
        <v>37</v>
      </c>
      <c r="AF461" s="3" t="s">
        <v>3479</v>
      </c>
      <c r="AG461" s="3" t="s">
        <v>3381</v>
      </c>
      <c r="AH461" s="3">
        <v>175</v>
      </c>
      <c r="AI461" s="230" t="s">
        <v>3382</v>
      </c>
      <c r="AJ461" s="3" t="s">
        <v>3397</v>
      </c>
      <c r="AK461" s="230">
        <v>18647739384</v>
      </c>
      <c r="AL461" s="230">
        <v>15540450988</v>
      </c>
      <c r="AM461" s="236" t="s">
        <v>3403</v>
      </c>
      <c r="AN461" s="237">
        <v>41821</v>
      </c>
      <c r="AO461" s="236" t="s">
        <v>3577</v>
      </c>
      <c r="AP461" s="236" t="s">
        <v>3370</v>
      </c>
      <c r="AQ461" s="238"/>
      <c r="AR461" s="238" t="s">
        <v>3588</v>
      </c>
      <c r="AS461" s="238" t="s">
        <v>3466</v>
      </c>
      <c r="AT461" s="238"/>
      <c r="AU461" s="239"/>
      <c r="AV461" s="240">
        <v>40947</v>
      </c>
      <c r="AW461" s="240">
        <v>41007</v>
      </c>
      <c r="AX461" s="241" t="s">
        <v>3324</v>
      </c>
      <c r="AY461" s="241" t="s">
        <v>3311</v>
      </c>
      <c r="AZ461" s="232">
        <v>44287</v>
      </c>
      <c r="BA461" s="232">
        <v>45747</v>
      </c>
      <c r="BB461" s="241">
        <v>2</v>
      </c>
      <c r="BC461" s="241" t="s">
        <v>3325</v>
      </c>
      <c r="BD461" s="241" t="s">
        <v>3326</v>
      </c>
      <c r="BE461" s="241" t="s">
        <v>3325</v>
      </c>
      <c r="BF461" s="241" t="s">
        <v>3325</v>
      </c>
      <c r="BG461" s="241">
        <v>3</v>
      </c>
      <c r="BH461" s="241">
        <v>4</v>
      </c>
      <c r="BI461" s="241"/>
      <c r="BJ461" s="242"/>
      <c r="BK461" s="243" t="s">
        <v>3325</v>
      </c>
      <c r="BL461" s="243"/>
      <c r="BM461" s="243" t="s">
        <v>3325</v>
      </c>
      <c r="BN461" s="243" t="s">
        <v>3325</v>
      </c>
      <c r="BO461" s="243"/>
      <c r="BP461" s="243"/>
      <c r="BQ461" s="242"/>
      <c r="BR461" s="244" t="s">
        <v>3327</v>
      </c>
      <c r="BS461" s="243" t="s">
        <v>3325</v>
      </c>
      <c r="BT461" s="243" t="s">
        <v>3325</v>
      </c>
      <c r="BU461" s="243"/>
      <c r="BV461" s="243"/>
      <c r="BW461" s="243"/>
      <c r="BX461" s="243"/>
      <c r="BY461" s="243"/>
      <c r="BZ461" s="243"/>
      <c r="CA461" s="243"/>
      <c r="CB461" s="243" t="s">
        <v>3325</v>
      </c>
      <c r="CC461" s="243" t="s">
        <v>3325</v>
      </c>
      <c r="CD461" s="243"/>
      <c r="CE461" s="243"/>
      <c r="CF461" s="245"/>
      <c r="CG461" s="246" t="s">
        <v>5023</v>
      </c>
      <c r="CH461" s="242"/>
      <c r="CI461" s="35"/>
      <c r="CJ461" s="35"/>
      <c r="CK461" s="35"/>
      <c r="CL461" s="35"/>
      <c r="CM461" s="35"/>
    </row>
    <row r="462" customFormat="1" customHeight="1" spans="1:91">
      <c r="A462" s="3">
        <f t="shared" si="89"/>
        <v>461</v>
      </c>
      <c r="B462" s="155" t="str">
        <f t="shared" si="90"/>
        <v>132223197408160015</v>
      </c>
      <c r="C462" s="230" t="s">
        <v>3311</v>
      </c>
      <c r="D462" s="230" t="s">
        <v>3392</v>
      </c>
      <c r="E462" s="230" t="s">
        <v>2462</v>
      </c>
      <c r="F462" s="230" t="s">
        <v>1599</v>
      </c>
      <c r="G462" s="198">
        <v>0</v>
      </c>
      <c r="H462" s="198">
        <v>0</v>
      </c>
      <c r="I462" s="198">
        <f t="shared" si="91"/>
        <v>0</v>
      </c>
      <c r="J462" s="4" t="s">
        <v>175</v>
      </c>
      <c r="K462" s="4" t="s">
        <v>3596</v>
      </c>
      <c r="L462" s="6"/>
      <c r="M462" s="4"/>
      <c r="N462" s="4"/>
      <c r="O462" s="4"/>
      <c r="P462" s="4"/>
      <c r="Q462" s="4"/>
      <c r="R462" s="231" t="s">
        <v>312</v>
      </c>
      <c r="S462" s="3"/>
      <c r="T462" s="3" t="s">
        <v>3314</v>
      </c>
      <c r="U462" s="232">
        <v>40954</v>
      </c>
      <c r="V462" s="233">
        <f ca="1" t="shared" si="85"/>
        <v>14.4</v>
      </c>
      <c r="W462" s="230" t="s">
        <v>3336</v>
      </c>
      <c r="X462" s="234" t="str">
        <f t="shared" si="86"/>
        <v>男</v>
      </c>
      <c r="Y462" s="3" t="s">
        <v>3316</v>
      </c>
      <c r="Z462" s="232" t="str">
        <f t="shared" si="87"/>
        <v>1974-08-16</v>
      </c>
      <c r="AA462" s="235" t="s">
        <v>5024</v>
      </c>
      <c r="AB462" s="3" t="s">
        <v>1600</v>
      </c>
      <c r="AC462" s="4" t="s">
        <v>4636</v>
      </c>
      <c r="AD462" s="247">
        <v>47022</v>
      </c>
      <c r="AE462" s="234">
        <f ca="1" t="shared" si="88"/>
        <v>52</v>
      </c>
      <c r="AF462" s="3" t="s">
        <v>3389</v>
      </c>
      <c r="AG462" s="3" t="s">
        <v>3381</v>
      </c>
      <c r="AH462" s="3">
        <v>168</v>
      </c>
      <c r="AI462" s="230" t="s">
        <v>3382</v>
      </c>
      <c r="AJ462" s="3" t="s">
        <v>253</v>
      </c>
      <c r="AK462" s="230">
        <v>15247383082</v>
      </c>
      <c r="AL462" s="230">
        <v>13483946182</v>
      </c>
      <c r="AM462" s="236" t="s">
        <v>3518</v>
      </c>
      <c r="AN462" s="237" t="s">
        <v>3332</v>
      </c>
      <c r="AO462" s="236" t="s">
        <v>253</v>
      </c>
      <c r="AP462" s="236" t="s">
        <v>253</v>
      </c>
      <c r="AQ462" s="238"/>
      <c r="AR462" s="238"/>
      <c r="AS462" s="238"/>
      <c r="AT462" s="238" t="s">
        <v>3503</v>
      </c>
      <c r="AU462" s="239"/>
      <c r="AV462" s="240">
        <v>40952</v>
      </c>
      <c r="AW462" s="240">
        <v>41012</v>
      </c>
      <c r="AX462" s="241" t="s">
        <v>3324</v>
      </c>
      <c r="AY462" s="241" t="s">
        <v>3311</v>
      </c>
      <c r="AZ462" s="232">
        <v>44287</v>
      </c>
      <c r="BA462" s="232">
        <v>45747</v>
      </c>
      <c r="BB462" s="241">
        <v>2</v>
      </c>
      <c r="BC462" s="241" t="s">
        <v>3325</v>
      </c>
      <c r="BD462" s="241" t="s">
        <v>3326</v>
      </c>
      <c r="BE462" s="241" t="s">
        <v>3325</v>
      </c>
      <c r="BF462" s="241" t="s">
        <v>3325</v>
      </c>
      <c r="BG462" s="241">
        <v>3</v>
      </c>
      <c r="BH462" s="241">
        <v>4</v>
      </c>
      <c r="BI462" s="241"/>
      <c r="BJ462" s="242"/>
      <c r="BK462" s="243" t="s">
        <v>3325</v>
      </c>
      <c r="BL462" s="243"/>
      <c r="BM462" s="243"/>
      <c r="BN462" s="243"/>
      <c r="BO462" s="243"/>
      <c r="BP462" s="243"/>
      <c r="BQ462" s="242"/>
      <c r="BR462" s="244" t="s">
        <v>3327</v>
      </c>
      <c r="BS462" s="243" t="s">
        <v>3325</v>
      </c>
      <c r="BT462" s="243" t="s">
        <v>3325</v>
      </c>
      <c r="BU462" s="243" t="s">
        <v>3325</v>
      </c>
      <c r="BV462" s="243"/>
      <c r="BW462" s="243"/>
      <c r="BX462" s="243"/>
      <c r="BY462" s="243"/>
      <c r="BZ462" s="243"/>
      <c r="CA462" s="243"/>
      <c r="CB462" s="243" t="s">
        <v>3325</v>
      </c>
      <c r="CC462" s="243" t="s">
        <v>3325</v>
      </c>
      <c r="CD462" s="243"/>
      <c r="CE462" s="243"/>
      <c r="CF462" s="245" t="s">
        <v>3873</v>
      </c>
      <c r="CG462" s="246" t="s">
        <v>5025</v>
      </c>
      <c r="CH462" s="242"/>
      <c r="CI462" s="35"/>
      <c r="CJ462" s="35"/>
      <c r="CK462" s="35"/>
      <c r="CL462" s="35"/>
      <c r="CM462" s="35"/>
    </row>
    <row r="463" customFormat="1" customHeight="1" spans="1:91">
      <c r="A463" s="3">
        <f t="shared" si="89"/>
        <v>462</v>
      </c>
      <c r="B463" s="155" t="str">
        <f t="shared" si="90"/>
        <v>152627198706183114</v>
      </c>
      <c r="C463" s="230" t="s">
        <v>3311</v>
      </c>
      <c r="D463" s="230" t="s">
        <v>3392</v>
      </c>
      <c r="E463" s="230" t="s">
        <v>2445</v>
      </c>
      <c r="F463" s="230" t="s">
        <v>1602</v>
      </c>
      <c r="G463" s="198">
        <v>0</v>
      </c>
      <c r="H463" s="198"/>
      <c r="I463" s="198">
        <f t="shared" si="91"/>
        <v>0</v>
      </c>
      <c r="J463" s="4" t="s">
        <v>175</v>
      </c>
      <c r="K463" s="4" t="s">
        <v>3596</v>
      </c>
      <c r="L463" s="6"/>
      <c r="M463" s="4"/>
      <c r="N463" s="4"/>
      <c r="O463" s="4"/>
      <c r="P463" s="4"/>
      <c r="Q463" s="4"/>
      <c r="R463" s="231" t="s">
        <v>312</v>
      </c>
      <c r="S463" s="3"/>
      <c r="T463" s="3" t="s">
        <v>3314</v>
      </c>
      <c r="U463" s="232">
        <v>42501</v>
      </c>
      <c r="V463" s="233">
        <f ca="1" t="shared" si="85"/>
        <v>10.2</v>
      </c>
      <c r="W463" s="230" t="s">
        <v>3336</v>
      </c>
      <c r="X463" s="234" t="str">
        <f t="shared" si="86"/>
        <v>男</v>
      </c>
      <c r="Y463" s="3" t="s">
        <v>3316</v>
      </c>
      <c r="Z463" s="232" t="str">
        <f t="shared" si="87"/>
        <v>1987-06-18</v>
      </c>
      <c r="AA463" s="235" t="s">
        <v>5026</v>
      </c>
      <c r="AB463" s="3" t="s">
        <v>1603</v>
      </c>
      <c r="AC463" s="4" t="s">
        <v>3544</v>
      </c>
      <c r="AD463" s="247">
        <v>50162</v>
      </c>
      <c r="AE463" s="234">
        <f ca="1" t="shared" si="88"/>
        <v>39</v>
      </c>
      <c r="AF463" s="3" t="s">
        <v>3389</v>
      </c>
      <c r="AG463" s="3" t="s">
        <v>3381</v>
      </c>
      <c r="AH463" s="3" t="s">
        <v>5027</v>
      </c>
      <c r="AI463" s="230" t="s">
        <v>3528</v>
      </c>
      <c r="AJ463" s="3" t="s">
        <v>3397</v>
      </c>
      <c r="AK463" s="230">
        <v>18847768638</v>
      </c>
      <c r="AL463" s="230">
        <v>18847768638</v>
      </c>
      <c r="AM463" s="236" t="s">
        <v>3368</v>
      </c>
      <c r="AN463" s="237" t="s">
        <v>3332</v>
      </c>
      <c r="AO463" s="236" t="s">
        <v>253</v>
      </c>
      <c r="AP463" s="236" t="s">
        <v>253</v>
      </c>
      <c r="AQ463" s="238"/>
      <c r="AR463" s="238"/>
      <c r="AS463" s="238"/>
      <c r="AT463" s="238" t="s">
        <v>3503</v>
      </c>
      <c r="AU463" s="239"/>
      <c r="AV463" s="240">
        <v>42501</v>
      </c>
      <c r="AW463" s="240">
        <v>42561</v>
      </c>
      <c r="AX463" s="241" t="s">
        <v>3324</v>
      </c>
      <c r="AY463" s="241" t="s">
        <v>3311</v>
      </c>
      <c r="AZ463" s="232">
        <v>44378</v>
      </c>
      <c r="BA463" s="232">
        <v>45107</v>
      </c>
      <c r="BB463" s="241">
        <v>2</v>
      </c>
      <c r="BC463" s="241" t="s">
        <v>3325</v>
      </c>
      <c r="BD463" s="241" t="s">
        <v>3325</v>
      </c>
      <c r="BE463" s="241" t="s">
        <v>3325</v>
      </c>
      <c r="BF463" s="241" t="s">
        <v>3325</v>
      </c>
      <c r="BG463" s="241">
        <v>1</v>
      </c>
      <c r="BH463" s="241">
        <v>2</v>
      </c>
      <c r="BI463" s="241"/>
      <c r="BJ463" s="242"/>
      <c r="BK463" s="243" t="s">
        <v>3325</v>
      </c>
      <c r="BL463" s="243"/>
      <c r="BM463" s="243"/>
      <c r="BN463" s="243"/>
      <c r="BO463" s="243"/>
      <c r="BP463" s="243"/>
      <c r="BQ463" s="242"/>
      <c r="BR463" s="244" t="s">
        <v>3592</v>
      </c>
      <c r="BS463" s="243" t="s">
        <v>3325</v>
      </c>
      <c r="BT463" s="243" t="s">
        <v>3325</v>
      </c>
      <c r="BU463" s="243"/>
      <c r="BV463" s="243"/>
      <c r="BW463" s="243"/>
      <c r="BX463" s="243"/>
      <c r="BY463" s="243"/>
      <c r="BZ463" s="243"/>
      <c r="CA463" s="243"/>
      <c r="CB463" s="243"/>
      <c r="CC463" s="243" t="s">
        <v>3325</v>
      </c>
      <c r="CD463" s="243"/>
      <c r="CE463" s="243"/>
      <c r="CF463" s="245" t="s">
        <v>3674</v>
      </c>
      <c r="CG463" s="246"/>
      <c r="CH463" s="242"/>
      <c r="CI463" s="35"/>
      <c r="CJ463" s="35"/>
      <c r="CK463" s="35"/>
      <c r="CL463" s="35"/>
      <c r="CM463" s="35"/>
    </row>
    <row r="464" customFormat="1" customHeight="1" spans="1:91">
      <c r="A464" s="3">
        <f t="shared" si="89"/>
        <v>463</v>
      </c>
      <c r="B464" s="155" t="str">
        <f t="shared" si="90"/>
        <v>142232199106032197</v>
      </c>
      <c r="C464" s="230" t="s">
        <v>3311</v>
      </c>
      <c r="D464" s="230" t="s">
        <v>3392</v>
      </c>
      <c r="E464" s="230" t="s">
        <v>2464</v>
      </c>
      <c r="F464" s="230" t="s">
        <v>1605</v>
      </c>
      <c r="G464" s="198">
        <v>0</v>
      </c>
      <c r="H464" s="198">
        <v>0</v>
      </c>
      <c r="I464" s="198">
        <f t="shared" si="91"/>
        <v>0</v>
      </c>
      <c r="J464" s="4" t="s">
        <v>175</v>
      </c>
      <c r="K464" s="4" t="s">
        <v>3596</v>
      </c>
      <c r="L464" s="6"/>
      <c r="M464" s="4"/>
      <c r="N464" s="4"/>
      <c r="O464" s="4"/>
      <c r="P464" s="4"/>
      <c r="Q464" s="4"/>
      <c r="R464" s="231" t="s">
        <v>312</v>
      </c>
      <c r="S464" s="3"/>
      <c r="T464" s="3" t="s">
        <v>3314</v>
      </c>
      <c r="U464" s="232">
        <v>42503</v>
      </c>
      <c r="V464" s="233">
        <f ca="1" t="shared" si="85"/>
        <v>10.1</v>
      </c>
      <c r="W464" s="230" t="s">
        <v>3336</v>
      </c>
      <c r="X464" s="234" t="str">
        <f t="shared" si="86"/>
        <v>男</v>
      </c>
      <c r="Y464" s="3" t="s">
        <v>3316</v>
      </c>
      <c r="Z464" s="232" t="str">
        <f t="shared" si="87"/>
        <v>1991-06-03</v>
      </c>
      <c r="AA464" s="235" t="s">
        <v>5028</v>
      </c>
      <c r="AB464" s="3" t="s">
        <v>1606</v>
      </c>
      <c r="AC464" s="4" t="s">
        <v>3869</v>
      </c>
      <c r="AD464" s="247">
        <v>51656</v>
      </c>
      <c r="AE464" s="234">
        <f ca="1" t="shared" si="88"/>
        <v>35</v>
      </c>
      <c r="AF464" s="3" t="s">
        <v>3389</v>
      </c>
      <c r="AG464" s="3" t="s">
        <v>3480</v>
      </c>
      <c r="AH464" s="3">
        <v>169</v>
      </c>
      <c r="AI464" s="230" t="s">
        <v>253</v>
      </c>
      <c r="AJ464" s="3" t="s">
        <v>3422</v>
      </c>
      <c r="AK464" s="230">
        <v>15847099347</v>
      </c>
      <c r="AL464" s="230">
        <v>15849704631</v>
      </c>
      <c r="AM464" s="236" t="s">
        <v>3403</v>
      </c>
      <c r="AN464" s="237" t="s">
        <v>3332</v>
      </c>
      <c r="AO464" s="236" t="s">
        <v>253</v>
      </c>
      <c r="AP464" s="236" t="s">
        <v>253</v>
      </c>
      <c r="AQ464" s="238"/>
      <c r="AR464" s="238" t="s">
        <v>4935</v>
      </c>
      <c r="AS464" s="238"/>
      <c r="AT464" s="238" t="s">
        <v>3503</v>
      </c>
      <c r="AU464" s="239"/>
      <c r="AV464" s="240">
        <v>42503</v>
      </c>
      <c r="AW464" s="240">
        <v>42563</v>
      </c>
      <c r="AX464" s="241" t="s">
        <v>3324</v>
      </c>
      <c r="AY464" s="241" t="s">
        <v>3311</v>
      </c>
      <c r="AZ464" s="232">
        <v>44378</v>
      </c>
      <c r="BA464" s="232">
        <v>45107</v>
      </c>
      <c r="BB464" s="241">
        <v>2</v>
      </c>
      <c r="BC464" s="241" t="s">
        <v>3325</v>
      </c>
      <c r="BD464" s="241" t="s">
        <v>3325</v>
      </c>
      <c r="BE464" s="241" t="s">
        <v>3325</v>
      </c>
      <c r="BF464" s="241" t="s">
        <v>3325</v>
      </c>
      <c r="BG464" s="241">
        <v>1</v>
      </c>
      <c r="BH464" s="241">
        <v>2</v>
      </c>
      <c r="BI464" s="241"/>
      <c r="BJ464" s="242"/>
      <c r="BK464" s="243" t="s">
        <v>3325</v>
      </c>
      <c r="BL464" s="243"/>
      <c r="BM464" s="243" t="s">
        <v>3325</v>
      </c>
      <c r="BN464" s="243"/>
      <c r="BO464" s="243"/>
      <c r="BP464" s="243"/>
      <c r="BQ464" s="242"/>
      <c r="BR464" s="244" t="s">
        <v>3592</v>
      </c>
      <c r="BS464" s="243" t="s">
        <v>3325</v>
      </c>
      <c r="BT464" s="243" t="s">
        <v>3325</v>
      </c>
      <c r="BU464" s="243"/>
      <c r="BV464" s="243"/>
      <c r="BW464" s="243"/>
      <c r="BX464" s="243"/>
      <c r="BY464" s="243"/>
      <c r="BZ464" s="243"/>
      <c r="CA464" s="243"/>
      <c r="CB464" s="243"/>
      <c r="CC464" s="243" t="s">
        <v>3325</v>
      </c>
      <c r="CD464" s="243"/>
      <c r="CE464" s="243"/>
      <c r="CF464" s="245" t="s">
        <v>3674</v>
      </c>
      <c r="CG464" s="246" t="s">
        <v>3636</v>
      </c>
      <c r="CH464" s="242"/>
      <c r="CI464" s="35"/>
      <c r="CJ464" s="35"/>
      <c r="CK464" s="35"/>
      <c r="CL464" s="35"/>
      <c r="CM464" s="35"/>
    </row>
    <row r="465" customFormat="1" customHeight="1" spans="1:91">
      <c r="A465" s="3">
        <f t="shared" si="89"/>
        <v>464</v>
      </c>
      <c r="B465" s="155" t="str">
        <f t="shared" si="90"/>
        <v>142202197805192870</v>
      </c>
      <c r="C465" s="230" t="s">
        <v>3311</v>
      </c>
      <c r="D465" s="230" t="s">
        <v>3392</v>
      </c>
      <c r="E465" s="230" t="s">
        <v>2617</v>
      </c>
      <c r="F465" s="230" t="s">
        <v>1608</v>
      </c>
      <c r="G465" s="198">
        <v>0</v>
      </c>
      <c r="H465" s="198">
        <v>0</v>
      </c>
      <c r="I465" s="198">
        <f t="shared" si="91"/>
        <v>0</v>
      </c>
      <c r="J465" s="4" t="s">
        <v>175</v>
      </c>
      <c r="K465" s="4" t="s">
        <v>3596</v>
      </c>
      <c r="L465" s="6"/>
      <c r="M465" s="4"/>
      <c r="N465" s="4"/>
      <c r="O465" s="4"/>
      <c r="P465" s="4"/>
      <c r="Q465" s="4"/>
      <c r="R465" s="231" t="s">
        <v>312</v>
      </c>
      <c r="S465" s="3"/>
      <c r="T465" s="3" t="s">
        <v>3314</v>
      </c>
      <c r="U465" s="232">
        <v>43522</v>
      </c>
      <c r="V465" s="233">
        <f ca="1" t="shared" si="85"/>
        <v>7.4</v>
      </c>
      <c r="W465" s="230" t="s">
        <v>3336</v>
      </c>
      <c r="X465" s="234" t="str">
        <f t="shared" si="86"/>
        <v>男</v>
      </c>
      <c r="Y465" s="3" t="s">
        <v>3316</v>
      </c>
      <c r="Z465" s="232" t="str">
        <f t="shared" si="87"/>
        <v>1978-05-19</v>
      </c>
      <c r="AA465" s="235" t="s">
        <v>5029</v>
      </c>
      <c r="AB465" s="3" t="s">
        <v>1609</v>
      </c>
      <c r="AC465" s="4" t="s">
        <v>5030</v>
      </c>
      <c r="AD465" s="247">
        <v>46571</v>
      </c>
      <c r="AE465" s="234">
        <f ca="1" t="shared" si="88"/>
        <v>48</v>
      </c>
      <c r="AF465" s="3" t="s">
        <v>3389</v>
      </c>
      <c r="AG465" s="3" t="s">
        <v>3381</v>
      </c>
      <c r="AH465" s="3" t="s">
        <v>5031</v>
      </c>
      <c r="AI465" s="230" t="s">
        <v>3382</v>
      </c>
      <c r="AJ465" s="3" t="s">
        <v>3383</v>
      </c>
      <c r="AK465" s="230">
        <v>13514770653</v>
      </c>
      <c r="AL465" s="230">
        <v>15048768249</v>
      </c>
      <c r="AM465" s="236" t="s">
        <v>3368</v>
      </c>
      <c r="AN465" s="237">
        <v>41456</v>
      </c>
      <c r="AO465" s="236" t="s">
        <v>4186</v>
      </c>
      <c r="AP465" s="236" t="s">
        <v>3370</v>
      </c>
      <c r="AQ465" s="238"/>
      <c r="AR465" s="238"/>
      <c r="AS465" s="238"/>
      <c r="AT465" s="238" t="s">
        <v>3503</v>
      </c>
      <c r="AU465" s="239"/>
      <c r="AV465" s="240">
        <v>43522</v>
      </c>
      <c r="AW465" s="240">
        <v>43580</v>
      </c>
      <c r="AX465" s="241" t="s">
        <v>3324</v>
      </c>
      <c r="AY465" s="241" t="s">
        <v>3311</v>
      </c>
      <c r="AZ465" s="232">
        <v>44652</v>
      </c>
      <c r="BA465" s="232">
        <v>45382</v>
      </c>
      <c r="BB465" s="241">
        <v>2</v>
      </c>
      <c r="BC465" s="241" t="s">
        <v>3325</v>
      </c>
      <c r="BD465" s="241" t="s">
        <v>3325</v>
      </c>
      <c r="BE465" s="241" t="s">
        <v>3325</v>
      </c>
      <c r="BF465" s="241" t="s">
        <v>3325</v>
      </c>
      <c r="BG465" s="241">
        <v>1</v>
      </c>
      <c r="BH465" s="241">
        <v>2</v>
      </c>
      <c r="BI465" s="241"/>
      <c r="BJ465" s="242"/>
      <c r="BK465" s="243" t="s">
        <v>3325</v>
      </c>
      <c r="BL465" s="243"/>
      <c r="BM465" s="243"/>
      <c r="BN465" s="243" t="s">
        <v>3325</v>
      </c>
      <c r="BO465" s="243"/>
      <c r="BP465" s="243"/>
      <c r="BQ465" s="242"/>
      <c r="BR465" s="244" t="s">
        <v>3491</v>
      </c>
      <c r="BS465" s="243" t="s">
        <v>3325</v>
      </c>
      <c r="BT465" s="243" t="s">
        <v>3325</v>
      </c>
      <c r="BU465" s="243"/>
      <c r="BV465" s="243" t="s">
        <v>3325</v>
      </c>
      <c r="BW465" s="243" t="s">
        <v>3325</v>
      </c>
      <c r="BX465" s="243"/>
      <c r="BY465" s="243"/>
      <c r="BZ465" s="243"/>
      <c r="CA465" s="243"/>
      <c r="CB465" s="243"/>
      <c r="CC465" s="243" t="s">
        <v>3325</v>
      </c>
      <c r="CD465" s="243"/>
      <c r="CE465" s="243"/>
      <c r="CF465" s="245" t="s">
        <v>3451</v>
      </c>
      <c r="CG465" s="246"/>
      <c r="CH465" s="242"/>
      <c r="CI465" s="35"/>
      <c r="CJ465" s="35"/>
      <c r="CK465" s="35"/>
      <c r="CL465" s="35"/>
      <c r="CM465" s="35"/>
    </row>
    <row r="466" customFormat="1" customHeight="1" spans="1:91">
      <c r="A466" s="3">
        <f t="shared" si="89"/>
        <v>465</v>
      </c>
      <c r="B466" s="155" t="str">
        <f t="shared" si="90"/>
        <v>230224197505092817</v>
      </c>
      <c r="C466" s="230" t="s">
        <v>3311</v>
      </c>
      <c r="D466" s="230" t="s">
        <v>3392</v>
      </c>
      <c r="E466" s="230" t="s">
        <v>2536</v>
      </c>
      <c r="F466" s="230" t="s">
        <v>170</v>
      </c>
      <c r="G466" s="198">
        <v>0</v>
      </c>
      <c r="H466" s="198"/>
      <c r="I466" s="198">
        <f t="shared" si="91"/>
        <v>0</v>
      </c>
      <c r="J466" s="4" t="s">
        <v>175</v>
      </c>
      <c r="K466" s="4" t="s">
        <v>5032</v>
      </c>
      <c r="L466" s="6"/>
      <c r="M466" s="4"/>
      <c r="N466" s="4"/>
      <c r="O466" s="4"/>
      <c r="P466" s="4"/>
      <c r="Q466" s="4"/>
      <c r="R466" s="231" t="s">
        <v>312</v>
      </c>
      <c r="S466" s="3"/>
      <c r="T466" s="3" t="s">
        <v>3314</v>
      </c>
      <c r="U466" s="232">
        <v>41722</v>
      </c>
      <c r="V466" s="233">
        <f ca="1" t="shared" si="85"/>
        <v>12.3</v>
      </c>
      <c r="W466" s="230" t="s">
        <v>3336</v>
      </c>
      <c r="X466" s="234" t="str">
        <f t="shared" si="86"/>
        <v>男</v>
      </c>
      <c r="Y466" s="3" t="s">
        <v>3316</v>
      </c>
      <c r="Z466" s="232" t="str">
        <f t="shared" si="87"/>
        <v>1975-05-09</v>
      </c>
      <c r="AA466" s="235" t="s">
        <v>5033</v>
      </c>
      <c r="AB466" s="3" t="s">
        <v>1611</v>
      </c>
      <c r="AC466" s="4" t="s">
        <v>5034</v>
      </c>
      <c r="AD466" s="247">
        <v>48651</v>
      </c>
      <c r="AE466" s="234">
        <f ca="1" t="shared" si="88"/>
        <v>51</v>
      </c>
      <c r="AF466" s="3" t="s">
        <v>3389</v>
      </c>
      <c r="AG466" s="3" t="s">
        <v>3381</v>
      </c>
      <c r="AH466" s="3">
        <v>176</v>
      </c>
      <c r="AI466" s="230" t="s">
        <v>4206</v>
      </c>
      <c r="AJ466" s="3" t="s">
        <v>3397</v>
      </c>
      <c r="AK466" s="230">
        <v>18747730027</v>
      </c>
      <c r="AL466" s="230">
        <v>15049420835</v>
      </c>
      <c r="AM466" s="236" t="s">
        <v>3403</v>
      </c>
      <c r="AN466" s="237" t="s">
        <v>3332</v>
      </c>
      <c r="AO466" s="236" t="s">
        <v>5035</v>
      </c>
      <c r="AP466" s="236" t="s">
        <v>3370</v>
      </c>
      <c r="AQ466" s="238"/>
      <c r="AR466" s="238"/>
      <c r="AS466" s="238"/>
      <c r="AT466" s="238"/>
      <c r="AU466" s="239"/>
      <c r="AV466" s="240">
        <v>41722</v>
      </c>
      <c r="AW466" s="240">
        <v>41783</v>
      </c>
      <c r="AX466" s="241" t="s">
        <v>3324</v>
      </c>
      <c r="AY466" s="241" t="s">
        <v>3311</v>
      </c>
      <c r="AZ466" s="232">
        <v>44287</v>
      </c>
      <c r="BA466" s="232">
        <v>45747</v>
      </c>
      <c r="BB466" s="241">
        <v>2</v>
      </c>
      <c r="BC466" s="241" t="s">
        <v>3325</v>
      </c>
      <c r="BD466" s="241" t="s">
        <v>3325</v>
      </c>
      <c r="BE466" s="241" t="s">
        <v>3325</v>
      </c>
      <c r="BF466" s="241" t="s">
        <v>3325</v>
      </c>
      <c r="BG466" s="241">
        <v>2</v>
      </c>
      <c r="BH466" s="241">
        <v>4</v>
      </c>
      <c r="BI466" s="241"/>
      <c r="BJ466" s="242"/>
      <c r="BK466" s="243" t="s">
        <v>3325</v>
      </c>
      <c r="BL466" s="243"/>
      <c r="BM466" s="243"/>
      <c r="BN466" s="243"/>
      <c r="BO466" s="243"/>
      <c r="BP466" s="243"/>
      <c r="BQ466" s="242"/>
      <c r="BR466" s="244" t="s">
        <v>3460</v>
      </c>
      <c r="BS466" s="243" t="s">
        <v>3325</v>
      </c>
      <c r="BT466" s="243"/>
      <c r="BU466" s="243"/>
      <c r="BV466" s="243"/>
      <c r="BW466" s="243"/>
      <c r="BX466" s="243"/>
      <c r="BY466" s="243"/>
      <c r="BZ466" s="243"/>
      <c r="CA466" s="243"/>
      <c r="CB466" s="243"/>
      <c r="CC466" s="243" t="s">
        <v>3325</v>
      </c>
      <c r="CD466" s="243"/>
      <c r="CE466" s="243"/>
      <c r="CF466" s="245" t="s">
        <v>4045</v>
      </c>
      <c r="CG466" s="246" t="s">
        <v>5036</v>
      </c>
      <c r="CH466" s="242"/>
      <c r="CI466" s="35"/>
      <c r="CJ466" s="35"/>
      <c r="CK466" s="35"/>
      <c r="CL466" s="35"/>
      <c r="CM466" s="35"/>
    </row>
    <row r="467" customFormat="1" customHeight="1" spans="1:91">
      <c r="A467" s="3">
        <f t="shared" si="89"/>
        <v>466</v>
      </c>
      <c r="B467" s="155" t="str">
        <f t="shared" si="90"/>
        <v>370881198102245319</v>
      </c>
      <c r="C467" s="230" t="s">
        <v>3311</v>
      </c>
      <c r="D467" s="230" t="s">
        <v>3392</v>
      </c>
      <c r="E467" s="230" t="s">
        <v>2410</v>
      </c>
      <c r="F467" s="230" t="s">
        <v>1613</v>
      </c>
      <c r="G467" s="198">
        <v>0</v>
      </c>
      <c r="H467" s="198">
        <v>0</v>
      </c>
      <c r="I467" s="198">
        <f t="shared" si="91"/>
        <v>0</v>
      </c>
      <c r="J467" s="4" t="s">
        <v>175</v>
      </c>
      <c r="K467" s="4" t="s">
        <v>5037</v>
      </c>
      <c r="L467" s="6"/>
      <c r="M467" s="4"/>
      <c r="N467" s="4"/>
      <c r="O467" s="4"/>
      <c r="P467" s="4"/>
      <c r="Q467" s="4"/>
      <c r="R467" s="231" t="s">
        <v>312</v>
      </c>
      <c r="S467" s="3"/>
      <c r="T467" s="3" t="s">
        <v>3314</v>
      </c>
      <c r="U467" s="232">
        <v>43262</v>
      </c>
      <c r="V467" s="233">
        <f ca="1" t="shared" si="85"/>
        <v>8.1</v>
      </c>
      <c r="W467" s="230" t="s">
        <v>3336</v>
      </c>
      <c r="X467" s="234" t="str">
        <f t="shared" si="86"/>
        <v>男</v>
      </c>
      <c r="Y467" s="3" t="s">
        <v>3316</v>
      </c>
      <c r="Z467" s="232" t="str">
        <f t="shared" si="87"/>
        <v>1981-02-24</v>
      </c>
      <c r="AA467" s="235" t="s">
        <v>5038</v>
      </c>
      <c r="AB467" s="3" t="s">
        <v>1614</v>
      </c>
      <c r="AC467" s="4" t="s">
        <v>3449</v>
      </c>
      <c r="AD467" s="247">
        <v>46564</v>
      </c>
      <c r="AE467" s="234">
        <f ca="1" t="shared" si="88"/>
        <v>45</v>
      </c>
      <c r="AF467" s="3" t="s">
        <v>3380</v>
      </c>
      <c r="AG467" s="3" t="s">
        <v>3381</v>
      </c>
      <c r="AH467" s="3">
        <v>178</v>
      </c>
      <c r="AI467" s="230" t="s">
        <v>3528</v>
      </c>
      <c r="AJ467" s="3" t="s">
        <v>3383</v>
      </c>
      <c r="AK467" s="230" t="s">
        <v>1615</v>
      </c>
      <c r="AL467" s="230">
        <v>18754711773</v>
      </c>
      <c r="AM467" s="236" t="s">
        <v>3318</v>
      </c>
      <c r="AN467" s="237">
        <v>38899</v>
      </c>
      <c r="AO467" s="236" t="s">
        <v>5039</v>
      </c>
      <c r="AP467" s="236" t="s">
        <v>5040</v>
      </c>
      <c r="AQ467" s="238"/>
      <c r="AR467" s="238"/>
      <c r="AS467" s="238"/>
      <c r="AT467" s="238"/>
      <c r="AU467" s="239"/>
      <c r="AV467" s="240">
        <v>43262</v>
      </c>
      <c r="AW467" s="240">
        <v>43322</v>
      </c>
      <c r="AX467" s="241" t="s">
        <v>3324</v>
      </c>
      <c r="AY467" s="241" t="s">
        <v>3311</v>
      </c>
      <c r="AZ467" s="232">
        <v>44378</v>
      </c>
      <c r="BA467" s="232">
        <v>45107</v>
      </c>
      <c r="BB467" s="241">
        <v>2</v>
      </c>
      <c r="BC467" s="241" t="s">
        <v>3325</v>
      </c>
      <c r="BD467" s="241" t="s">
        <v>3325</v>
      </c>
      <c r="BE467" s="241" t="s">
        <v>3325</v>
      </c>
      <c r="BF467" s="241" t="s">
        <v>3325</v>
      </c>
      <c r="BG467" s="241">
        <v>1</v>
      </c>
      <c r="BH467" s="241">
        <v>2</v>
      </c>
      <c r="BI467" s="241"/>
      <c r="BJ467" s="242"/>
      <c r="BK467" s="243" t="s">
        <v>3325</v>
      </c>
      <c r="BL467" s="243"/>
      <c r="BM467" s="243" t="s">
        <v>3325</v>
      </c>
      <c r="BN467" s="243" t="s">
        <v>3325</v>
      </c>
      <c r="BO467" s="243" t="s">
        <v>3325</v>
      </c>
      <c r="BP467" s="243"/>
      <c r="BQ467" s="242"/>
      <c r="BR467" s="244" t="s">
        <v>3507</v>
      </c>
      <c r="BS467" s="243" t="s">
        <v>3325</v>
      </c>
      <c r="BT467" s="243" t="s">
        <v>3325</v>
      </c>
      <c r="BU467" s="243"/>
      <c r="BV467" s="243"/>
      <c r="BW467" s="243" t="s">
        <v>3325</v>
      </c>
      <c r="BX467" s="243"/>
      <c r="BY467" s="243"/>
      <c r="BZ467" s="243"/>
      <c r="CA467" s="243"/>
      <c r="CB467" s="243" t="s">
        <v>3325</v>
      </c>
      <c r="CC467" s="243" t="s">
        <v>3325</v>
      </c>
      <c r="CD467" s="243" t="s">
        <v>3325</v>
      </c>
      <c r="CE467" s="243"/>
      <c r="CF467" s="245" t="s">
        <v>3342</v>
      </c>
      <c r="CG467" s="246"/>
      <c r="CH467" s="242"/>
      <c r="CI467" s="35"/>
      <c r="CJ467" s="35"/>
      <c r="CK467" s="35"/>
      <c r="CL467" s="35"/>
      <c r="CM467" s="35"/>
    </row>
    <row r="468" customFormat="1" customHeight="1" spans="1:91">
      <c r="A468" s="3">
        <f t="shared" si="89"/>
        <v>467</v>
      </c>
      <c r="B468" s="155" t="str">
        <f t="shared" si="90"/>
        <v>150304197602293020</v>
      </c>
      <c r="C468" s="230" t="s">
        <v>3311</v>
      </c>
      <c r="D468" s="230" t="s">
        <v>3392</v>
      </c>
      <c r="E468" s="230" t="s">
        <v>2529</v>
      </c>
      <c r="F468" s="230" t="s">
        <v>1617</v>
      </c>
      <c r="G468" s="198">
        <v>0</v>
      </c>
      <c r="H468" s="198">
        <v>0</v>
      </c>
      <c r="I468" s="198">
        <f t="shared" si="91"/>
        <v>0</v>
      </c>
      <c r="J468" s="4" t="s">
        <v>175</v>
      </c>
      <c r="K468" s="4" t="s">
        <v>5041</v>
      </c>
      <c r="L468" s="6"/>
      <c r="M468" s="4"/>
      <c r="N468" s="4"/>
      <c r="O468" s="4"/>
      <c r="P468" s="4"/>
      <c r="Q468" s="4"/>
      <c r="R468" s="231" t="s">
        <v>312</v>
      </c>
      <c r="S468" s="3"/>
      <c r="T468" s="3" t="s">
        <v>3314</v>
      </c>
      <c r="U468" s="232">
        <v>42594</v>
      </c>
      <c r="V468" s="233">
        <f ca="1" t="shared" si="85"/>
        <v>9.9</v>
      </c>
      <c r="W468" s="230" t="s">
        <v>3336</v>
      </c>
      <c r="X468" s="234" t="str">
        <f t="shared" si="86"/>
        <v>女</v>
      </c>
      <c r="Y468" s="3" t="s">
        <v>3358</v>
      </c>
      <c r="Z468" s="232" t="str">
        <f t="shared" si="87"/>
        <v>1976-02-29</v>
      </c>
      <c r="AA468" s="235" t="s">
        <v>4938</v>
      </c>
      <c r="AB468" s="3" t="s">
        <v>1618</v>
      </c>
      <c r="AC468" s="4" t="s">
        <v>4939</v>
      </c>
      <c r="AD468" s="247">
        <v>47459</v>
      </c>
      <c r="AE468" s="234">
        <f ca="1" t="shared" si="88"/>
        <v>50</v>
      </c>
      <c r="AF468" s="3" t="s">
        <v>3389</v>
      </c>
      <c r="AG468" s="3" t="s">
        <v>3381</v>
      </c>
      <c r="AH468" s="3">
        <v>163</v>
      </c>
      <c r="AI468" s="230" t="s">
        <v>253</v>
      </c>
      <c r="AJ468" s="3" t="s">
        <v>3422</v>
      </c>
      <c r="AK468" s="230">
        <v>13947306217</v>
      </c>
      <c r="AL468" s="230">
        <v>13847304904</v>
      </c>
      <c r="AM468" s="236" t="s">
        <v>3488</v>
      </c>
      <c r="AN468" s="237">
        <v>35612</v>
      </c>
      <c r="AO468" s="236" t="s">
        <v>5042</v>
      </c>
      <c r="AP468" s="236" t="s">
        <v>253</v>
      </c>
      <c r="AQ468" s="238"/>
      <c r="AR468" s="238" t="s">
        <v>5043</v>
      </c>
      <c r="AS468" s="238"/>
      <c r="AT468" s="238"/>
      <c r="AU468" s="239"/>
      <c r="AV468" s="240">
        <v>42594</v>
      </c>
      <c r="AW468" s="240">
        <v>42654</v>
      </c>
      <c r="AX468" s="241" t="s">
        <v>3324</v>
      </c>
      <c r="AY468" s="241" t="s">
        <v>3311</v>
      </c>
      <c r="AZ468" s="232">
        <v>44470</v>
      </c>
      <c r="BA468" s="232">
        <v>45199</v>
      </c>
      <c r="BB468" s="241">
        <v>2</v>
      </c>
      <c r="BC468" s="241" t="s">
        <v>3325</v>
      </c>
      <c r="BD468" s="241" t="s">
        <v>3325</v>
      </c>
      <c r="BE468" s="241" t="s">
        <v>3325</v>
      </c>
      <c r="BF468" s="241" t="s">
        <v>3325</v>
      </c>
      <c r="BG468" s="241">
        <v>1</v>
      </c>
      <c r="BH468" s="241">
        <v>2</v>
      </c>
      <c r="BI468" s="241"/>
      <c r="BJ468" s="242"/>
      <c r="BK468" s="243" t="s">
        <v>3325</v>
      </c>
      <c r="BL468" s="243"/>
      <c r="BM468" s="243"/>
      <c r="BN468" s="243" t="s">
        <v>3325</v>
      </c>
      <c r="BO468" s="243"/>
      <c r="BP468" s="243"/>
      <c r="BQ468" s="242"/>
      <c r="BR468" s="244" t="s">
        <v>3592</v>
      </c>
      <c r="BS468" s="243" t="s">
        <v>3325</v>
      </c>
      <c r="BT468" s="243" t="s">
        <v>3325</v>
      </c>
      <c r="BU468" s="243"/>
      <c r="BV468" s="243"/>
      <c r="BW468" s="243"/>
      <c r="BX468" s="243"/>
      <c r="BY468" s="243"/>
      <c r="BZ468" s="243"/>
      <c r="CA468" s="243"/>
      <c r="CB468" s="243"/>
      <c r="CC468" s="243" t="s">
        <v>3325</v>
      </c>
      <c r="CD468" s="243"/>
      <c r="CE468" s="243"/>
      <c r="CF468" s="245" t="s">
        <v>3674</v>
      </c>
      <c r="CG468" s="246"/>
      <c r="CH468" s="242"/>
      <c r="CI468" s="35"/>
      <c r="CJ468" s="35"/>
      <c r="CK468" s="35"/>
      <c r="CL468" s="35"/>
      <c r="CM468" s="35"/>
    </row>
    <row r="469" customFormat="1" customHeight="1" spans="1:91">
      <c r="A469" s="3">
        <f t="shared" si="89"/>
        <v>468</v>
      </c>
      <c r="B469" s="155" t="str">
        <f t="shared" si="90"/>
        <v>61052519900120438X</v>
      </c>
      <c r="C469" s="230" t="s">
        <v>3311</v>
      </c>
      <c r="D469" s="230" t="s">
        <v>3392</v>
      </c>
      <c r="E469" s="230" t="s">
        <v>2384</v>
      </c>
      <c r="F469" s="230" t="s">
        <v>1620</v>
      </c>
      <c r="G469" s="198">
        <v>0</v>
      </c>
      <c r="H469" s="198">
        <v>0</v>
      </c>
      <c r="I469" s="198">
        <f t="shared" si="91"/>
        <v>0</v>
      </c>
      <c r="J469" s="4" t="s">
        <v>175</v>
      </c>
      <c r="K469" s="4" t="s">
        <v>5044</v>
      </c>
      <c r="L469" s="6"/>
      <c r="M469" s="4"/>
      <c r="N469" s="4"/>
      <c r="O469" s="4"/>
      <c r="P469" s="4"/>
      <c r="Q469" s="4"/>
      <c r="R469" s="231" t="s">
        <v>312</v>
      </c>
      <c r="S469" s="3"/>
      <c r="T469" s="3" t="s">
        <v>3314</v>
      </c>
      <c r="U469" s="232">
        <v>41342</v>
      </c>
      <c r="V469" s="233">
        <f ca="1" t="shared" si="85"/>
        <v>13.3</v>
      </c>
      <c r="W469" s="230" t="s">
        <v>3336</v>
      </c>
      <c r="X469" s="234" t="str">
        <f t="shared" si="86"/>
        <v>女</v>
      </c>
      <c r="Y469" s="3" t="s">
        <v>3316</v>
      </c>
      <c r="Z469" s="232" t="str">
        <f t="shared" si="87"/>
        <v>1990-01-20</v>
      </c>
      <c r="AA469" s="235" t="s">
        <v>5045</v>
      </c>
      <c r="AB469" s="3" t="s">
        <v>1621</v>
      </c>
      <c r="AC469" s="4" t="s">
        <v>3456</v>
      </c>
      <c r="AD469" s="247">
        <v>45361</v>
      </c>
      <c r="AE469" s="234">
        <f ca="1" t="shared" si="88"/>
        <v>36</v>
      </c>
      <c r="AF469" s="3" t="s">
        <v>3479</v>
      </c>
      <c r="AG469" s="3" t="s">
        <v>3381</v>
      </c>
      <c r="AH469" s="3">
        <v>165</v>
      </c>
      <c r="AI469" s="230" t="s">
        <v>3382</v>
      </c>
      <c r="AJ469" s="3" t="s">
        <v>3438</v>
      </c>
      <c r="AK469" s="230">
        <v>18248143940</v>
      </c>
      <c r="AL469" s="230">
        <v>13947775925</v>
      </c>
      <c r="AM469" s="236" t="s">
        <v>3368</v>
      </c>
      <c r="AN469" s="237">
        <v>40695</v>
      </c>
      <c r="AO469" s="236" t="s">
        <v>5046</v>
      </c>
      <c r="AP469" s="236" t="s">
        <v>5047</v>
      </c>
      <c r="AQ469" s="238"/>
      <c r="AR469" s="238" t="s">
        <v>5048</v>
      </c>
      <c r="AS469" s="238" t="s">
        <v>4139</v>
      </c>
      <c r="AT469" s="238"/>
      <c r="AU469" s="239"/>
      <c r="AV469" s="240">
        <v>41342</v>
      </c>
      <c r="AW469" s="240">
        <v>41403</v>
      </c>
      <c r="AX469" s="241" t="s">
        <v>3324</v>
      </c>
      <c r="AY469" s="241" t="s">
        <v>3311</v>
      </c>
      <c r="AZ469" s="232">
        <v>44652</v>
      </c>
      <c r="BA469" s="232">
        <v>45382</v>
      </c>
      <c r="BB469" s="241">
        <v>2</v>
      </c>
      <c r="BC469" s="241" t="s">
        <v>3325</v>
      </c>
      <c r="BD469" s="241" t="s">
        <v>3325</v>
      </c>
      <c r="BE469" s="241" t="s">
        <v>3325</v>
      </c>
      <c r="BF469" s="241" t="s">
        <v>3325</v>
      </c>
      <c r="BG469" s="241">
        <v>2</v>
      </c>
      <c r="BH469" s="241">
        <v>4</v>
      </c>
      <c r="BI469" s="241"/>
      <c r="BJ469" s="242"/>
      <c r="BK469" s="243" t="s">
        <v>3325</v>
      </c>
      <c r="BL469" s="243"/>
      <c r="BM469" s="243" t="s">
        <v>3325</v>
      </c>
      <c r="BN469" s="243" t="s">
        <v>3325</v>
      </c>
      <c r="BO469" s="243"/>
      <c r="BP469" s="243"/>
      <c r="BQ469" s="242"/>
      <c r="BR469" s="244" t="s">
        <v>3406</v>
      </c>
      <c r="BS469" s="243" t="s">
        <v>3325</v>
      </c>
      <c r="BT469" s="243" t="s">
        <v>3325</v>
      </c>
      <c r="BU469" s="243" t="s">
        <v>3325</v>
      </c>
      <c r="BV469" s="243"/>
      <c r="BW469" s="243"/>
      <c r="BX469" s="243"/>
      <c r="BY469" s="243"/>
      <c r="BZ469" s="243"/>
      <c r="CA469" s="243"/>
      <c r="CB469" s="243"/>
      <c r="CC469" s="243" t="s">
        <v>3325</v>
      </c>
      <c r="CD469" s="243"/>
      <c r="CE469" s="243"/>
      <c r="CF469" s="245"/>
      <c r="CG469" s="246"/>
      <c r="CH469" s="242"/>
      <c r="CI469" s="35"/>
      <c r="CJ469" s="35"/>
      <c r="CK469" s="35"/>
      <c r="CL469" s="35"/>
      <c r="CM469" s="35"/>
    </row>
    <row r="470" customFormat="1" customHeight="1" spans="1:91">
      <c r="A470" s="3">
        <f t="shared" si="89"/>
        <v>469</v>
      </c>
      <c r="B470" s="155" t="str">
        <f t="shared" si="90"/>
        <v>15272319880712122X</v>
      </c>
      <c r="C470" s="230" t="s">
        <v>3311</v>
      </c>
      <c r="D470" s="230" t="s">
        <v>3392</v>
      </c>
      <c r="E470" s="230" t="s">
        <v>2395</v>
      </c>
      <c r="F470" s="230" t="s">
        <v>1623</v>
      </c>
      <c r="G470" s="198">
        <v>0</v>
      </c>
      <c r="H470" s="198">
        <v>0</v>
      </c>
      <c r="I470" s="198">
        <f t="shared" si="91"/>
        <v>0</v>
      </c>
      <c r="J470" s="4" t="s">
        <v>175</v>
      </c>
      <c r="K470" s="4" t="s">
        <v>5049</v>
      </c>
      <c r="L470" s="6"/>
      <c r="M470" s="4"/>
      <c r="N470" s="4"/>
      <c r="O470" s="4"/>
      <c r="P470" s="4"/>
      <c r="Q470" s="4"/>
      <c r="R470" s="231" t="s">
        <v>312</v>
      </c>
      <c r="S470" s="3"/>
      <c r="T470" s="3" t="s">
        <v>3314</v>
      </c>
      <c r="U470" s="232">
        <v>40900</v>
      </c>
      <c r="V470" s="233">
        <f ca="1" t="shared" si="85"/>
        <v>14.5</v>
      </c>
      <c r="W470" s="230" t="s">
        <v>3336</v>
      </c>
      <c r="X470" s="234" t="str">
        <f t="shared" si="86"/>
        <v>女</v>
      </c>
      <c r="Y470" s="3" t="s">
        <v>3316</v>
      </c>
      <c r="Z470" s="232" t="str">
        <f t="shared" si="87"/>
        <v>1988-07-12</v>
      </c>
      <c r="AA470" s="235" t="s">
        <v>5050</v>
      </c>
      <c r="AB470" s="3" t="s">
        <v>1624</v>
      </c>
      <c r="AC470" s="4" t="s">
        <v>3456</v>
      </c>
      <c r="AD470" s="247">
        <v>45238</v>
      </c>
      <c r="AE470" s="234">
        <f ca="1" t="shared" si="88"/>
        <v>38</v>
      </c>
      <c r="AF470" s="3" t="s">
        <v>3389</v>
      </c>
      <c r="AG470" s="3" t="s">
        <v>3381</v>
      </c>
      <c r="AH470" s="3">
        <v>160</v>
      </c>
      <c r="AI470" s="230" t="s">
        <v>3382</v>
      </c>
      <c r="AJ470" s="3" t="s">
        <v>3438</v>
      </c>
      <c r="AK470" s="230">
        <v>15149779094</v>
      </c>
      <c r="AL470" s="230">
        <v>15149719654</v>
      </c>
      <c r="AM470" s="236" t="s">
        <v>3368</v>
      </c>
      <c r="AN470" s="237">
        <v>40330</v>
      </c>
      <c r="AO470" s="236" t="s">
        <v>5051</v>
      </c>
      <c r="AP470" s="236" t="s">
        <v>5052</v>
      </c>
      <c r="AQ470" s="238"/>
      <c r="AR470" s="238" t="s">
        <v>5053</v>
      </c>
      <c r="AS470" s="238"/>
      <c r="AT470" s="238"/>
      <c r="AU470" s="239"/>
      <c r="AV470" s="240">
        <v>40900</v>
      </c>
      <c r="AW470" s="240">
        <v>40962</v>
      </c>
      <c r="AX470" s="241" t="s">
        <v>3324</v>
      </c>
      <c r="AY470" s="241" t="s">
        <v>3311</v>
      </c>
      <c r="AZ470" s="232">
        <v>44927</v>
      </c>
      <c r="BA470" s="232">
        <v>45657</v>
      </c>
      <c r="BB470" s="241">
        <v>2</v>
      </c>
      <c r="BC470" s="241" t="s">
        <v>3325</v>
      </c>
      <c r="BD470" s="241" t="s">
        <v>3326</v>
      </c>
      <c r="BE470" s="241" t="s">
        <v>3325</v>
      </c>
      <c r="BF470" s="241" t="s">
        <v>3325</v>
      </c>
      <c r="BG470" s="241">
        <v>3</v>
      </c>
      <c r="BH470" s="241">
        <v>5</v>
      </c>
      <c r="BI470" s="241"/>
      <c r="BJ470" s="242"/>
      <c r="BK470" s="243" t="s">
        <v>3325</v>
      </c>
      <c r="BL470" s="243"/>
      <c r="BM470" s="243" t="s">
        <v>3325</v>
      </c>
      <c r="BN470" s="243" t="s">
        <v>3325</v>
      </c>
      <c r="BO470" s="243"/>
      <c r="BP470" s="243"/>
      <c r="BQ470" s="242"/>
      <c r="BR470" s="244" t="s">
        <v>3327</v>
      </c>
      <c r="BS470" s="243" t="s">
        <v>3325</v>
      </c>
      <c r="BT470" s="243" t="s">
        <v>3325</v>
      </c>
      <c r="BU470" s="243" t="s">
        <v>3325</v>
      </c>
      <c r="BV470" s="243"/>
      <c r="BW470" s="243"/>
      <c r="BX470" s="243"/>
      <c r="BY470" s="243"/>
      <c r="BZ470" s="243"/>
      <c r="CA470" s="243"/>
      <c r="CB470" s="243" t="s">
        <v>3325</v>
      </c>
      <c r="CC470" s="243" t="s">
        <v>3325</v>
      </c>
      <c r="CD470" s="243"/>
      <c r="CE470" s="243" t="s">
        <v>3325</v>
      </c>
      <c r="CF470" s="245"/>
      <c r="CG470" s="246"/>
      <c r="CH470" s="242"/>
      <c r="CI470" s="35"/>
      <c r="CJ470" s="35"/>
      <c r="CK470" s="35"/>
      <c r="CL470" s="35"/>
      <c r="CM470" s="35"/>
    </row>
    <row r="471" customFormat="1" customHeight="1" spans="1:91">
      <c r="A471" s="3">
        <f t="shared" si="89"/>
        <v>470</v>
      </c>
      <c r="B471" s="155" t="str">
        <f t="shared" si="90"/>
        <v>152723199305141225</v>
      </c>
      <c r="C471" s="230" t="s">
        <v>3311</v>
      </c>
      <c r="D471" s="230" t="s">
        <v>3392</v>
      </c>
      <c r="E471" s="230" t="s">
        <v>2469</v>
      </c>
      <c r="F471" s="230" t="s">
        <v>1626</v>
      </c>
      <c r="G471" s="198">
        <v>0</v>
      </c>
      <c r="H471" s="198">
        <v>0</v>
      </c>
      <c r="I471" s="198">
        <f t="shared" si="91"/>
        <v>0</v>
      </c>
      <c r="J471" s="4" t="s">
        <v>175</v>
      </c>
      <c r="K471" s="4" t="s">
        <v>5054</v>
      </c>
      <c r="L471" s="6"/>
      <c r="M471" s="4"/>
      <c r="N471" s="4"/>
      <c r="O471" s="4"/>
      <c r="P471" s="4"/>
      <c r="Q471" s="4"/>
      <c r="R471" s="231" t="s">
        <v>312</v>
      </c>
      <c r="S471" s="3"/>
      <c r="T471" s="3" t="s">
        <v>3314</v>
      </c>
      <c r="U471" s="232">
        <v>41725</v>
      </c>
      <c r="V471" s="233">
        <f ca="1" t="shared" si="85"/>
        <v>12.3</v>
      </c>
      <c r="W471" s="230" t="s">
        <v>3336</v>
      </c>
      <c r="X471" s="234" t="str">
        <f t="shared" si="86"/>
        <v>女</v>
      </c>
      <c r="Y471" s="3" t="s">
        <v>3316</v>
      </c>
      <c r="Z471" s="232" t="str">
        <f t="shared" si="87"/>
        <v>1993-05-14</v>
      </c>
      <c r="AA471" s="235" t="s">
        <v>5055</v>
      </c>
      <c r="AB471" s="3" t="s">
        <v>1627</v>
      </c>
      <c r="AC471" s="4" t="s">
        <v>3456</v>
      </c>
      <c r="AD471" s="247">
        <v>51033</v>
      </c>
      <c r="AE471" s="234">
        <f ca="1" t="shared" si="88"/>
        <v>33</v>
      </c>
      <c r="AF471" s="3" t="s">
        <v>3479</v>
      </c>
      <c r="AG471" s="3" t="s">
        <v>3381</v>
      </c>
      <c r="AH471" s="3">
        <v>166</v>
      </c>
      <c r="AI471" s="230" t="s">
        <v>3382</v>
      </c>
      <c r="AJ471" s="3" t="s">
        <v>3383</v>
      </c>
      <c r="AK471" s="230">
        <v>15894953601</v>
      </c>
      <c r="AL471" s="230">
        <v>15374990900</v>
      </c>
      <c r="AM471" s="236" t="s">
        <v>3368</v>
      </c>
      <c r="AN471" s="237">
        <v>41791</v>
      </c>
      <c r="AO471" s="236" t="s">
        <v>5056</v>
      </c>
      <c r="AP471" s="236" t="s">
        <v>5057</v>
      </c>
      <c r="AQ471" s="238"/>
      <c r="AR471" s="238" t="s">
        <v>5043</v>
      </c>
      <c r="AS471" s="238" t="s">
        <v>3466</v>
      </c>
      <c r="AT471" s="238"/>
      <c r="AU471" s="239"/>
      <c r="AV471" s="240">
        <v>41725</v>
      </c>
      <c r="AW471" s="240">
        <v>41786</v>
      </c>
      <c r="AX471" s="241" t="s">
        <v>3324</v>
      </c>
      <c r="AY471" s="241" t="s">
        <v>3311</v>
      </c>
      <c r="AZ471" s="232">
        <v>44287</v>
      </c>
      <c r="BA471" s="232">
        <v>45747</v>
      </c>
      <c r="BB471" s="241">
        <v>2</v>
      </c>
      <c r="BC471" s="241" t="s">
        <v>3325</v>
      </c>
      <c r="BD471" s="241" t="s">
        <v>3325</v>
      </c>
      <c r="BE471" s="241" t="s">
        <v>3325</v>
      </c>
      <c r="BF471" s="241" t="s">
        <v>3325</v>
      </c>
      <c r="BG471" s="241">
        <v>2</v>
      </c>
      <c r="BH471" s="241">
        <v>4</v>
      </c>
      <c r="BI471" s="241"/>
      <c r="BJ471" s="242"/>
      <c r="BK471" s="243" t="s">
        <v>3325</v>
      </c>
      <c r="BL471" s="243"/>
      <c r="BM471" s="243"/>
      <c r="BN471" s="243" t="s">
        <v>3325</v>
      </c>
      <c r="BO471" s="243"/>
      <c r="BP471" s="243"/>
      <c r="BQ471" s="242"/>
      <c r="BR471" s="244" t="s">
        <v>3533</v>
      </c>
      <c r="BS471" s="243" t="s">
        <v>3325</v>
      </c>
      <c r="BT471" s="243" t="s">
        <v>3325</v>
      </c>
      <c r="BU471" s="243"/>
      <c r="BV471" s="243"/>
      <c r="BW471" s="243"/>
      <c r="BX471" s="243"/>
      <c r="BY471" s="243"/>
      <c r="BZ471" s="243"/>
      <c r="CA471" s="243"/>
      <c r="CB471" s="243"/>
      <c r="CC471" s="243" t="s">
        <v>3325</v>
      </c>
      <c r="CD471" s="243"/>
      <c r="CE471" s="243"/>
      <c r="CF471" s="245" t="s">
        <v>4045</v>
      </c>
      <c r="CG471" s="246" t="s">
        <v>5058</v>
      </c>
      <c r="CH471" s="242"/>
      <c r="CI471" s="35"/>
      <c r="CJ471" s="35"/>
      <c r="CK471" s="35"/>
      <c r="CL471" s="35"/>
      <c r="CM471" s="35"/>
    </row>
    <row r="472" customFormat="1" customHeight="1" spans="1:91">
      <c r="A472" s="3">
        <f t="shared" si="89"/>
        <v>471</v>
      </c>
      <c r="B472" s="155" t="str">
        <f t="shared" si="90"/>
        <v>152723198707041580</v>
      </c>
      <c r="C472" s="230" t="s">
        <v>3311</v>
      </c>
      <c r="D472" s="230" t="s">
        <v>3392</v>
      </c>
      <c r="E472" s="230" t="s">
        <v>2653</v>
      </c>
      <c r="F472" s="230" t="s">
        <v>1629</v>
      </c>
      <c r="G472" s="198">
        <v>0</v>
      </c>
      <c r="H472" s="198">
        <v>0</v>
      </c>
      <c r="I472" s="198">
        <f t="shared" si="91"/>
        <v>0</v>
      </c>
      <c r="J472" s="4" t="s">
        <v>175</v>
      </c>
      <c r="K472" s="4" t="s">
        <v>5054</v>
      </c>
      <c r="L472" s="6"/>
      <c r="M472" s="4"/>
      <c r="N472" s="4"/>
      <c r="O472" s="4"/>
      <c r="P472" s="4"/>
      <c r="Q472" s="4"/>
      <c r="R472" s="231" t="s">
        <v>312</v>
      </c>
      <c r="S472" s="3"/>
      <c r="T472" s="3" t="s">
        <v>3314</v>
      </c>
      <c r="U472" s="232">
        <v>43034</v>
      </c>
      <c r="V472" s="233">
        <f ca="1" t="shared" si="85"/>
        <v>8.7</v>
      </c>
      <c r="W472" s="230" t="s">
        <v>3336</v>
      </c>
      <c r="X472" s="234" t="str">
        <f t="shared" si="86"/>
        <v>女</v>
      </c>
      <c r="Y472" s="3" t="s">
        <v>3316</v>
      </c>
      <c r="Z472" s="232" t="str">
        <f t="shared" si="87"/>
        <v>1987-07-04</v>
      </c>
      <c r="AA472" s="235" t="s">
        <v>5059</v>
      </c>
      <c r="AB472" s="3" t="s">
        <v>1630</v>
      </c>
      <c r="AC472" s="4" t="s">
        <v>3456</v>
      </c>
      <c r="AD472" s="247">
        <v>49892</v>
      </c>
      <c r="AE472" s="234">
        <f ca="1" t="shared" si="88"/>
        <v>39</v>
      </c>
      <c r="AF472" s="3" t="s">
        <v>3389</v>
      </c>
      <c r="AG472" s="3" t="s">
        <v>3480</v>
      </c>
      <c r="AH472" s="3">
        <v>161</v>
      </c>
      <c r="AI472" s="230" t="s">
        <v>3382</v>
      </c>
      <c r="AJ472" s="3" t="s">
        <v>3438</v>
      </c>
      <c r="AK472" s="230" t="s">
        <v>1631</v>
      </c>
      <c r="AL472" s="230">
        <v>13947703684</v>
      </c>
      <c r="AM472" s="236" t="s">
        <v>3488</v>
      </c>
      <c r="AN472" s="237">
        <v>39600</v>
      </c>
      <c r="AO472" s="236" t="s">
        <v>5060</v>
      </c>
      <c r="AP472" s="236" t="s">
        <v>5061</v>
      </c>
      <c r="AQ472" s="238"/>
      <c r="AR472" s="238" t="s">
        <v>5062</v>
      </c>
      <c r="AS472" s="238"/>
      <c r="AT472" s="238"/>
      <c r="AU472" s="239"/>
      <c r="AV472" s="240">
        <v>43034</v>
      </c>
      <c r="AW472" s="240">
        <v>43094</v>
      </c>
      <c r="AX472" s="241" t="s">
        <v>3324</v>
      </c>
      <c r="AY472" s="241" t="s">
        <v>3311</v>
      </c>
      <c r="AZ472" s="232">
        <v>44927</v>
      </c>
      <c r="BA472" s="232">
        <v>45657</v>
      </c>
      <c r="BB472" s="241">
        <v>2</v>
      </c>
      <c r="BC472" s="241" t="s">
        <v>3325</v>
      </c>
      <c r="BD472" s="241" t="s">
        <v>3326</v>
      </c>
      <c r="BE472" s="241" t="s">
        <v>3325</v>
      </c>
      <c r="BF472" s="241" t="s">
        <v>3325</v>
      </c>
      <c r="BG472" s="241">
        <v>1</v>
      </c>
      <c r="BH472" s="241">
        <v>2</v>
      </c>
      <c r="BI472" s="241"/>
      <c r="BJ472" s="242"/>
      <c r="BK472" s="243" t="s">
        <v>3325</v>
      </c>
      <c r="BL472" s="243"/>
      <c r="BM472" s="243"/>
      <c r="BN472" s="243"/>
      <c r="BO472" s="243"/>
      <c r="BP472" s="243"/>
      <c r="BQ472" s="242"/>
      <c r="BR472" s="244" t="s">
        <v>3468</v>
      </c>
      <c r="BS472" s="243" t="s">
        <v>3325</v>
      </c>
      <c r="BT472" s="243" t="s">
        <v>3325</v>
      </c>
      <c r="BU472" s="243" t="s">
        <v>3325</v>
      </c>
      <c r="BV472" s="243"/>
      <c r="BW472" s="243" t="s">
        <v>3325</v>
      </c>
      <c r="BX472" s="243"/>
      <c r="BY472" s="243"/>
      <c r="BZ472" s="243" t="s">
        <v>3325</v>
      </c>
      <c r="CA472" s="243"/>
      <c r="CB472" s="243"/>
      <c r="CC472" s="243" t="s">
        <v>3325</v>
      </c>
      <c r="CD472" s="243"/>
      <c r="CE472" s="243"/>
      <c r="CF472" s="245" t="s">
        <v>3423</v>
      </c>
      <c r="CG472" s="246"/>
      <c r="CH472" s="242"/>
      <c r="CI472" s="35"/>
      <c r="CJ472" s="35"/>
      <c r="CK472" s="35"/>
      <c r="CL472" s="35"/>
      <c r="CM472" s="35"/>
    </row>
    <row r="473" customFormat="1" customHeight="1" spans="1:91">
      <c r="A473" s="3">
        <f t="shared" si="89"/>
        <v>472</v>
      </c>
      <c r="B473" s="155" t="str">
        <f t="shared" si="90"/>
        <v>230903196705280312</v>
      </c>
      <c r="C473" s="230" t="s">
        <v>3311</v>
      </c>
      <c r="D473" s="230" t="s">
        <v>3392</v>
      </c>
      <c r="E473" s="230" t="s">
        <v>2327</v>
      </c>
      <c r="F473" s="230" t="s">
        <v>1633</v>
      </c>
      <c r="G473" s="198">
        <v>0</v>
      </c>
      <c r="H473" s="198">
        <v>0</v>
      </c>
      <c r="I473" s="198">
        <f t="shared" si="91"/>
        <v>0</v>
      </c>
      <c r="J473" s="4" t="s">
        <v>175</v>
      </c>
      <c r="K473" s="4" t="s">
        <v>5063</v>
      </c>
      <c r="L473" s="6"/>
      <c r="M473" s="4"/>
      <c r="N473" s="4"/>
      <c r="O473" s="4"/>
      <c r="P473" s="4"/>
      <c r="Q473" s="4"/>
      <c r="R473" s="231" t="s">
        <v>312</v>
      </c>
      <c r="S473" s="3"/>
      <c r="T473" s="3" t="s">
        <v>3314</v>
      </c>
      <c r="U473" s="232">
        <v>40897</v>
      </c>
      <c r="V473" s="233">
        <f ca="1" t="shared" si="85"/>
        <v>14.5</v>
      </c>
      <c r="W473" s="230" t="s">
        <v>3336</v>
      </c>
      <c r="X473" s="234" t="str">
        <f t="shared" si="86"/>
        <v>男</v>
      </c>
      <c r="Y473" s="3" t="s">
        <v>3316</v>
      </c>
      <c r="Z473" s="232" t="str">
        <f t="shared" si="87"/>
        <v>1967-05-28</v>
      </c>
      <c r="AA473" s="235" t="s">
        <v>5064</v>
      </c>
      <c r="AB473" s="3" t="s">
        <v>1634</v>
      </c>
      <c r="AC473" s="4" t="s">
        <v>4767</v>
      </c>
      <c r="AD473" s="247">
        <v>48534</v>
      </c>
      <c r="AE473" s="234">
        <f ca="1" t="shared" si="88"/>
        <v>59</v>
      </c>
      <c r="AF473" s="3" t="s">
        <v>3380</v>
      </c>
      <c r="AG473" s="3" t="s">
        <v>3381</v>
      </c>
      <c r="AH473" s="3">
        <v>170</v>
      </c>
      <c r="AI473" s="230" t="s">
        <v>3382</v>
      </c>
      <c r="AJ473" s="3" t="s">
        <v>253</v>
      </c>
      <c r="AK473" s="230">
        <v>18647278604</v>
      </c>
      <c r="AL473" s="230">
        <v>15389859203</v>
      </c>
      <c r="AM473" s="236" t="s">
        <v>3368</v>
      </c>
      <c r="AN473" s="237">
        <v>32721</v>
      </c>
      <c r="AO473" s="236" t="s">
        <v>5065</v>
      </c>
      <c r="AP473" s="236" t="s">
        <v>5066</v>
      </c>
      <c r="AQ473" s="238"/>
      <c r="AR473" s="238"/>
      <c r="AS473" s="238"/>
      <c r="AT473" s="238" t="s">
        <v>3503</v>
      </c>
      <c r="AU473" s="239"/>
      <c r="AV473" s="240">
        <v>40897</v>
      </c>
      <c r="AW473" s="240">
        <v>40959</v>
      </c>
      <c r="AX473" s="241" t="s">
        <v>3324</v>
      </c>
      <c r="AY473" s="241" t="s">
        <v>3311</v>
      </c>
      <c r="AZ473" s="232">
        <v>44927</v>
      </c>
      <c r="BA473" s="232">
        <v>45291</v>
      </c>
      <c r="BB473" s="241">
        <v>2</v>
      </c>
      <c r="BC473" s="241" t="s">
        <v>3325</v>
      </c>
      <c r="BD473" s="241" t="s">
        <v>3326</v>
      </c>
      <c r="BE473" s="241" t="s">
        <v>3325</v>
      </c>
      <c r="BF473" s="241" t="s">
        <v>3325</v>
      </c>
      <c r="BG473" s="241">
        <v>4</v>
      </c>
      <c r="BH473" s="241">
        <v>7</v>
      </c>
      <c r="BI473" s="241"/>
      <c r="BJ473" s="242"/>
      <c r="BK473" s="243" t="s">
        <v>3325</v>
      </c>
      <c r="BL473" s="243"/>
      <c r="BM473" s="243"/>
      <c r="BN473" s="243" t="s">
        <v>3325</v>
      </c>
      <c r="BO473" s="243"/>
      <c r="BP473" s="243"/>
      <c r="BQ473" s="242"/>
      <c r="BR473" s="244" t="s">
        <v>3327</v>
      </c>
      <c r="BS473" s="243" t="s">
        <v>3325</v>
      </c>
      <c r="BT473" s="243" t="s">
        <v>3325</v>
      </c>
      <c r="BU473" s="243" t="s">
        <v>3325</v>
      </c>
      <c r="BV473" s="243"/>
      <c r="BW473" s="243"/>
      <c r="BX473" s="243"/>
      <c r="BY473" s="243"/>
      <c r="BZ473" s="243"/>
      <c r="CA473" s="243"/>
      <c r="CB473" s="243" t="s">
        <v>3325</v>
      </c>
      <c r="CC473" s="243" t="s">
        <v>3325</v>
      </c>
      <c r="CD473" s="243"/>
      <c r="CE473" s="243" t="s">
        <v>3325</v>
      </c>
      <c r="CF473" s="245"/>
      <c r="CG473" s="246" t="s">
        <v>5067</v>
      </c>
      <c r="CH473" s="242"/>
      <c r="CI473" s="35"/>
      <c r="CJ473" s="35"/>
      <c r="CK473" s="35"/>
      <c r="CL473" s="35"/>
      <c r="CM473" s="35"/>
    </row>
    <row r="474" customFormat="1" customHeight="1" spans="1:91">
      <c r="A474" s="3">
        <f t="shared" si="89"/>
        <v>473</v>
      </c>
      <c r="B474" s="155" t="str">
        <f t="shared" si="90"/>
        <v>152723198210094812</v>
      </c>
      <c r="C474" s="230" t="s">
        <v>3311</v>
      </c>
      <c r="D474" s="230" t="s">
        <v>3392</v>
      </c>
      <c r="E474" s="230" t="s">
        <v>2519</v>
      </c>
      <c r="F474" s="230" t="s">
        <v>1636</v>
      </c>
      <c r="G474" s="198">
        <v>0</v>
      </c>
      <c r="H474" s="198">
        <v>0</v>
      </c>
      <c r="I474" s="198">
        <f t="shared" si="91"/>
        <v>0</v>
      </c>
      <c r="J474" s="4" t="s">
        <v>175</v>
      </c>
      <c r="K474" s="4" t="s">
        <v>4786</v>
      </c>
      <c r="L474" s="6"/>
      <c r="M474" s="4"/>
      <c r="N474" s="4"/>
      <c r="O474" s="4"/>
      <c r="P474" s="4"/>
      <c r="Q474" s="4"/>
      <c r="R474" s="231" t="s">
        <v>312</v>
      </c>
      <c r="S474" s="3"/>
      <c r="T474" s="3" t="s">
        <v>3314</v>
      </c>
      <c r="U474" s="232">
        <v>41000</v>
      </c>
      <c r="V474" s="233">
        <f ca="1" t="shared" si="85"/>
        <v>14.3</v>
      </c>
      <c r="W474" s="230" t="s">
        <v>3336</v>
      </c>
      <c r="X474" s="234" t="str">
        <f t="shared" si="86"/>
        <v>男</v>
      </c>
      <c r="Y474" s="3" t="s">
        <v>3316</v>
      </c>
      <c r="Z474" s="232" t="str">
        <f t="shared" si="87"/>
        <v>1982-10-09</v>
      </c>
      <c r="AA474" s="235" t="s">
        <v>5068</v>
      </c>
      <c r="AB474" s="3" t="s">
        <v>1637</v>
      </c>
      <c r="AC474" s="4" t="s">
        <v>3456</v>
      </c>
      <c r="AD474" s="247">
        <v>49461</v>
      </c>
      <c r="AE474" s="234">
        <f ca="1" t="shared" si="88"/>
        <v>44</v>
      </c>
      <c r="AF474" s="3" t="s">
        <v>3389</v>
      </c>
      <c r="AG474" s="3" t="s">
        <v>3381</v>
      </c>
      <c r="AH474" s="3">
        <v>172</v>
      </c>
      <c r="AI474" s="230" t="s">
        <v>3382</v>
      </c>
      <c r="AJ474" s="3" t="s">
        <v>3438</v>
      </c>
      <c r="AK474" s="230">
        <v>15047130304</v>
      </c>
      <c r="AL474" s="230">
        <v>15047310304</v>
      </c>
      <c r="AM474" s="236" t="s">
        <v>3403</v>
      </c>
      <c r="AN474" s="237" t="s">
        <v>3332</v>
      </c>
      <c r="AO474" s="236" t="s">
        <v>253</v>
      </c>
      <c r="AP474" s="236" t="s">
        <v>253</v>
      </c>
      <c r="AQ474" s="238"/>
      <c r="AR474" s="238"/>
      <c r="AS474" s="238"/>
      <c r="AT474" s="238"/>
      <c r="AU474" s="239"/>
      <c r="AV474" s="240">
        <v>41000</v>
      </c>
      <c r="AW474" s="240">
        <v>41061</v>
      </c>
      <c r="AX474" s="241" t="s">
        <v>3324</v>
      </c>
      <c r="AY474" s="241" t="s">
        <v>3311</v>
      </c>
      <c r="AZ474" s="232">
        <v>44287</v>
      </c>
      <c r="BA474" s="232">
        <v>45747</v>
      </c>
      <c r="BB474" s="241">
        <v>2</v>
      </c>
      <c r="BC474" s="241" t="s">
        <v>3325</v>
      </c>
      <c r="BD474" s="241" t="s">
        <v>3326</v>
      </c>
      <c r="BE474" s="241" t="s">
        <v>3325</v>
      </c>
      <c r="BF474" s="241" t="s">
        <v>3325</v>
      </c>
      <c r="BG474" s="241">
        <v>3</v>
      </c>
      <c r="BH474" s="241">
        <v>4</v>
      </c>
      <c r="BI474" s="241"/>
      <c r="BJ474" s="242"/>
      <c r="BK474" s="243" t="s">
        <v>3325</v>
      </c>
      <c r="BL474" s="243"/>
      <c r="BM474" s="243"/>
      <c r="BN474" s="243"/>
      <c r="BO474" s="243"/>
      <c r="BP474" s="243"/>
      <c r="BQ474" s="242"/>
      <c r="BR474" s="244" t="s">
        <v>3460</v>
      </c>
      <c r="BS474" s="243" t="s">
        <v>3325</v>
      </c>
      <c r="BT474" s="243" t="s">
        <v>3325</v>
      </c>
      <c r="BU474" s="243"/>
      <c r="BV474" s="243"/>
      <c r="BW474" s="243"/>
      <c r="BX474" s="243"/>
      <c r="BY474" s="243"/>
      <c r="BZ474" s="243"/>
      <c r="CA474" s="243"/>
      <c r="CB474" s="243" t="s">
        <v>3325</v>
      </c>
      <c r="CC474" s="243" t="s">
        <v>3325</v>
      </c>
      <c r="CD474" s="243"/>
      <c r="CE474" s="243"/>
      <c r="CF474" s="245"/>
      <c r="CG474" s="246"/>
      <c r="CH474" s="242"/>
      <c r="CI474" s="35"/>
      <c r="CJ474" s="35"/>
      <c r="CK474" s="35"/>
      <c r="CL474" s="35"/>
      <c r="CM474" s="35"/>
    </row>
    <row r="475" customFormat="1" customHeight="1" spans="1:91">
      <c r="A475" s="3">
        <f t="shared" si="89"/>
        <v>474</v>
      </c>
      <c r="B475" s="155" t="str">
        <f t="shared" si="90"/>
        <v>152722198304111218</v>
      </c>
      <c r="C475" s="230" t="s">
        <v>3311</v>
      </c>
      <c r="D475" s="230" t="s">
        <v>3392</v>
      </c>
      <c r="E475" s="230" t="s">
        <v>2459</v>
      </c>
      <c r="F475" s="230" t="s">
        <v>551</v>
      </c>
      <c r="G475" s="198">
        <v>0</v>
      </c>
      <c r="H475" s="198"/>
      <c r="I475" s="198">
        <f t="shared" si="91"/>
        <v>0</v>
      </c>
      <c r="J475" s="4" t="s">
        <v>175</v>
      </c>
      <c r="K475" s="4" t="s">
        <v>3947</v>
      </c>
      <c r="L475" s="6"/>
      <c r="M475" s="4"/>
      <c r="N475" s="4"/>
      <c r="O475" s="4"/>
      <c r="P475" s="4"/>
      <c r="Q475" s="4"/>
      <c r="R475" s="231" t="s">
        <v>312</v>
      </c>
      <c r="S475" s="3"/>
      <c r="T475" s="3" t="s">
        <v>3314</v>
      </c>
      <c r="U475" s="232">
        <v>40902</v>
      </c>
      <c r="V475" s="233">
        <f ca="1" t="shared" si="85"/>
        <v>14.5</v>
      </c>
      <c r="W475" s="230" t="s">
        <v>3336</v>
      </c>
      <c r="X475" s="234" t="str">
        <f t="shared" si="86"/>
        <v>男</v>
      </c>
      <c r="Y475" s="3" t="s">
        <v>3316</v>
      </c>
      <c r="Z475" s="232" t="str">
        <f t="shared" si="87"/>
        <v>1983-04-11</v>
      </c>
      <c r="AA475" s="235" t="s">
        <v>5069</v>
      </c>
      <c r="AB475" s="3" t="s">
        <v>1639</v>
      </c>
      <c r="AC475" s="4" t="s">
        <v>3907</v>
      </c>
      <c r="AD475" s="247">
        <v>49850</v>
      </c>
      <c r="AE475" s="234">
        <f ca="1" t="shared" si="88"/>
        <v>43</v>
      </c>
      <c r="AF475" s="3" t="s">
        <v>3389</v>
      </c>
      <c r="AG475" s="3" t="s">
        <v>3381</v>
      </c>
      <c r="AH475" s="3">
        <v>176</v>
      </c>
      <c r="AI475" s="230" t="s">
        <v>3528</v>
      </c>
      <c r="AJ475" s="3" t="s">
        <v>3397</v>
      </c>
      <c r="AK475" s="230">
        <v>13474881947</v>
      </c>
      <c r="AL475" s="230">
        <v>15847372879</v>
      </c>
      <c r="AM475" s="236" t="s">
        <v>3403</v>
      </c>
      <c r="AN475" s="237" t="s">
        <v>3332</v>
      </c>
      <c r="AO475" s="236" t="s">
        <v>253</v>
      </c>
      <c r="AP475" s="236" t="s">
        <v>253</v>
      </c>
      <c r="AQ475" s="238"/>
      <c r="AR475" s="238"/>
      <c r="AS475" s="238"/>
      <c r="AT475" s="238" t="s">
        <v>3503</v>
      </c>
      <c r="AU475" s="239"/>
      <c r="AV475" s="240">
        <v>40902</v>
      </c>
      <c r="AW475" s="240">
        <v>40964</v>
      </c>
      <c r="AX475" s="241" t="s">
        <v>3324</v>
      </c>
      <c r="AY475" s="241" t="s">
        <v>3311</v>
      </c>
      <c r="AZ475" s="232">
        <v>44927</v>
      </c>
      <c r="BA475" s="232">
        <v>45657</v>
      </c>
      <c r="BB475" s="241">
        <v>2</v>
      </c>
      <c r="BC475" s="241" t="s">
        <v>3325</v>
      </c>
      <c r="BD475" s="241" t="s">
        <v>3326</v>
      </c>
      <c r="BE475" s="241" t="s">
        <v>3325</v>
      </c>
      <c r="BF475" s="241" t="s">
        <v>3325</v>
      </c>
      <c r="BG475" s="241">
        <v>3</v>
      </c>
      <c r="BH475" s="241">
        <v>5</v>
      </c>
      <c r="BI475" s="241"/>
      <c r="BJ475" s="242"/>
      <c r="BK475" s="243" t="s">
        <v>3325</v>
      </c>
      <c r="BL475" s="243"/>
      <c r="BM475" s="243"/>
      <c r="BN475" s="243"/>
      <c r="BO475" s="243"/>
      <c r="BP475" s="243"/>
      <c r="BQ475" s="242"/>
      <c r="BR475" s="244" t="s">
        <v>3327</v>
      </c>
      <c r="BS475" s="243" t="s">
        <v>3325</v>
      </c>
      <c r="BT475" s="243" t="s">
        <v>3325</v>
      </c>
      <c r="BU475" s="243"/>
      <c r="BV475" s="243"/>
      <c r="BW475" s="243"/>
      <c r="BX475" s="243"/>
      <c r="BY475" s="243"/>
      <c r="BZ475" s="243"/>
      <c r="CA475" s="243"/>
      <c r="CB475" s="243"/>
      <c r="CC475" s="243" t="s">
        <v>3325</v>
      </c>
      <c r="CD475" s="243"/>
      <c r="CE475" s="243"/>
      <c r="CF475" s="245"/>
      <c r="CG475" s="246"/>
      <c r="CH475" s="242"/>
      <c r="CI475" s="35"/>
      <c r="CJ475" s="35"/>
      <c r="CK475" s="35"/>
      <c r="CL475" s="35"/>
      <c r="CM475" s="35"/>
    </row>
    <row r="476" customFormat="1" customHeight="1" spans="1:91">
      <c r="A476" s="3">
        <f t="shared" si="89"/>
        <v>475</v>
      </c>
      <c r="B476" s="155" t="str">
        <f t="shared" si="90"/>
        <v>152723198703091839</v>
      </c>
      <c r="C476" s="230" t="s">
        <v>3311</v>
      </c>
      <c r="D476" s="230" t="s">
        <v>3392</v>
      </c>
      <c r="E476" s="230" t="s">
        <v>2369</v>
      </c>
      <c r="F476" s="230" t="s">
        <v>1641</v>
      </c>
      <c r="G476" s="198">
        <v>0</v>
      </c>
      <c r="H476" s="198">
        <v>0</v>
      </c>
      <c r="I476" s="198">
        <f t="shared" si="91"/>
        <v>0</v>
      </c>
      <c r="J476" s="4" t="s">
        <v>175</v>
      </c>
      <c r="K476" s="4" t="s">
        <v>3947</v>
      </c>
      <c r="L476" s="6"/>
      <c r="M476" s="4"/>
      <c r="N476" s="4"/>
      <c r="O476" s="4"/>
      <c r="P476" s="4"/>
      <c r="Q476" s="4"/>
      <c r="R476" s="231" t="s">
        <v>312</v>
      </c>
      <c r="S476" s="3"/>
      <c r="T476" s="3" t="s">
        <v>3314</v>
      </c>
      <c r="U476" s="232">
        <v>40903</v>
      </c>
      <c r="V476" s="233">
        <f ca="1" t="shared" si="85"/>
        <v>14.5</v>
      </c>
      <c r="W476" s="230" t="s">
        <v>3336</v>
      </c>
      <c r="X476" s="234" t="str">
        <f t="shared" si="86"/>
        <v>男</v>
      </c>
      <c r="Y476" s="3" t="s">
        <v>3316</v>
      </c>
      <c r="Z476" s="232" t="str">
        <f t="shared" si="87"/>
        <v>1987-03-09</v>
      </c>
      <c r="AA476" s="235" t="s">
        <v>5070</v>
      </c>
      <c r="AB476" s="3" t="s">
        <v>1642</v>
      </c>
      <c r="AC476" s="4" t="s">
        <v>3456</v>
      </c>
      <c r="AD476" s="247">
        <v>49934</v>
      </c>
      <c r="AE476" s="234">
        <f ca="1" t="shared" si="88"/>
        <v>39</v>
      </c>
      <c r="AF476" s="3" t="s">
        <v>3389</v>
      </c>
      <c r="AG476" s="3" t="s">
        <v>3381</v>
      </c>
      <c r="AH476" s="3">
        <v>180</v>
      </c>
      <c r="AI476" s="230" t="s">
        <v>3382</v>
      </c>
      <c r="AJ476" s="3" t="s">
        <v>3383</v>
      </c>
      <c r="AK476" s="230">
        <v>15049424952</v>
      </c>
      <c r="AL476" s="230">
        <v>15049424953</v>
      </c>
      <c r="AM476" s="236" t="s">
        <v>3403</v>
      </c>
      <c r="AN476" s="237">
        <v>40360</v>
      </c>
      <c r="AO476" s="236" t="s">
        <v>5071</v>
      </c>
      <c r="AP476" s="236" t="s">
        <v>4839</v>
      </c>
      <c r="AQ476" s="238"/>
      <c r="AR476" s="238"/>
      <c r="AS476" s="238"/>
      <c r="AT476" s="238" t="s">
        <v>3503</v>
      </c>
      <c r="AU476" s="239"/>
      <c r="AV476" s="240">
        <v>40903</v>
      </c>
      <c r="AW476" s="240">
        <v>40965</v>
      </c>
      <c r="AX476" s="241" t="s">
        <v>3324</v>
      </c>
      <c r="AY476" s="241" t="s">
        <v>3311</v>
      </c>
      <c r="AZ476" s="232">
        <v>44927</v>
      </c>
      <c r="BA476" s="232">
        <v>45657</v>
      </c>
      <c r="BB476" s="241">
        <v>2</v>
      </c>
      <c r="BC476" s="241" t="s">
        <v>3325</v>
      </c>
      <c r="BD476" s="241" t="s">
        <v>3326</v>
      </c>
      <c r="BE476" s="241" t="s">
        <v>3325</v>
      </c>
      <c r="BF476" s="241" t="s">
        <v>3325</v>
      </c>
      <c r="BG476" s="241">
        <v>3</v>
      </c>
      <c r="BH476" s="241">
        <v>5</v>
      </c>
      <c r="BI476" s="241"/>
      <c r="BJ476" s="242"/>
      <c r="BK476" s="243" t="s">
        <v>3325</v>
      </c>
      <c r="BL476" s="243"/>
      <c r="BM476" s="243"/>
      <c r="BN476" s="243" t="s">
        <v>3325</v>
      </c>
      <c r="BO476" s="243"/>
      <c r="BP476" s="243"/>
      <c r="BQ476" s="242"/>
      <c r="BR476" s="244" t="s">
        <v>3327</v>
      </c>
      <c r="BS476" s="243" t="s">
        <v>3325</v>
      </c>
      <c r="BT476" s="243" t="s">
        <v>3325</v>
      </c>
      <c r="BU476" s="243"/>
      <c r="BV476" s="243"/>
      <c r="BW476" s="243"/>
      <c r="BX476" s="243"/>
      <c r="BY476" s="243"/>
      <c r="BZ476" s="243"/>
      <c r="CA476" s="243"/>
      <c r="CB476" s="243" t="s">
        <v>3325</v>
      </c>
      <c r="CC476" s="243" t="s">
        <v>3325</v>
      </c>
      <c r="CD476" s="243"/>
      <c r="CE476" s="243"/>
      <c r="CF476" s="245"/>
      <c r="CG476" s="246"/>
      <c r="CH476" s="242"/>
      <c r="CI476" s="35"/>
      <c r="CJ476" s="35"/>
      <c r="CK476" s="35"/>
      <c r="CL476" s="35"/>
      <c r="CM476" s="35"/>
    </row>
    <row r="477" customFormat="1" customHeight="1" spans="1:91">
      <c r="A477" s="3">
        <f t="shared" si="89"/>
        <v>476</v>
      </c>
      <c r="B477" s="155" t="str">
        <f t="shared" si="90"/>
        <v>152723196503245718</v>
      </c>
      <c r="C477" s="230" t="s">
        <v>3311</v>
      </c>
      <c r="D477" s="230" t="s">
        <v>3392</v>
      </c>
      <c r="E477" s="230" t="s">
        <v>2641</v>
      </c>
      <c r="F477" s="230" t="s">
        <v>1644</v>
      </c>
      <c r="G477" s="198">
        <v>0</v>
      </c>
      <c r="H477" s="198">
        <v>0</v>
      </c>
      <c r="I477" s="198">
        <f t="shared" si="91"/>
        <v>0</v>
      </c>
      <c r="J477" s="4" t="s">
        <v>175</v>
      </c>
      <c r="K477" s="4" t="s">
        <v>3947</v>
      </c>
      <c r="L477" s="6"/>
      <c r="M477" s="4"/>
      <c r="N477" s="4"/>
      <c r="O477" s="4"/>
      <c r="P477" s="4"/>
      <c r="Q477" s="4"/>
      <c r="R477" s="231" t="s">
        <v>312</v>
      </c>
      <c r="S477" s="3"/>
      <c r="T477" s="3" t="s">
        <v>3314</v>
      </c>
      <c r="U477" s="232">
        <v>40948</v>
      </c>
      <c r="V477" s="233">
        <f ca="1" t="shared" si="85"/>
        <v>14.4</v>
      </c>
      <c r="W477" s="230" t="s">
        <v>3336</v>
      </c>
      <c r="X477" s="234" t="str">
        <f t="shared" si="86"/>
        <v>男</v>
      </c>
      <c r="Y477" s="3" t="s">
        <v>3316</v>
      </c>
      <c r="Z477" s="232" t="str">
        <f t="shared" si="87"/>
        <v>1965-03-24</v>
      </c>
      <c r="AA477" s="235" t="s">
        <v>5072</v>
      </c>
      <c r="AB477" s="3" t="s">
        <v>1645</v>
      </c>
      <c r="AC477" s="4" t="s">
        <v>3456</v>
      </c>
      <c r="AD477" s="247" t="s">
        <v>3354</v>
      </c>
      <c r="AE477" s="234">
        <f ca="1" t="shared" si="88"/>
        <v>61</v>
      </c>
      <c r="AF477" s="3" t="s">
        <v>3389</v>
      </c>
      <c r="AG477" s="3" t="s">
        <v>3381</v>
      </c>
      <c r="AH477" s="3">
        <v>170</v>
      </c>
      <c r="AI477" s="230" t="s">
        <v>3382</v>
      </c>
      <c r="AJ477" s="3" t="s">
        <v>3438</v>
      </c>
      <c r="AK477" s="230">
        <v>13500671143</v>
      </c>
      <c r="AL477" s="230">
        <v>15044785218</v>
      </c>
      <c r="AM477" s="236" t="s">
        <v>3518</v>
      </c>
      <c r="AN477" s="237" t="s">
        <v>3332</v>
      </c>
      <c r="AO477" s="236" t="s">
        <v>253</v>
      </c>
      <c r="AP477" s="236" t="s">
        <v>253</v>
      </c>
      <c r="AQ477" s="238"/>
      <c r="AR477" s="238"/>
      <c r="AS477" s="238"/>
      <c r="AT477" s="238" t="s">
        <v>3503</v>
      </c>
      <c r="AU477" s="239"/>
      <c r="AV477" s="240">
        <v>40948</v>
      </c>
      <c r="AW477" s="240">
        <v>41008</v>
      </c>
      <c r="AX477" s="241" t="s">
        <v>3324</v>
      </c>
      <c r="AY477" s="241" t="s">
        <v>3311</v>
      </c>
      <c r="AZ477" s="232">
        <v>44652</v>
      </c>
      <c r="BA477" s="232">
        <v>45740</v>
      </c>
      <c r="BB477" s="241">
        <v>2</v>
      </c>
      <c r="BC477" s="241" t="s">
        <v>3325</v>
      </c>
      <c r="BD477" s="241" t="s">
        <v>3325</v>
      </c>
      <c r="BE477" s="241" t="s">
        <v>3325</v>
      </c>
      <c r="BF477" s="241" t="s">
        <v>3325</v>
      </c>
      <c r="BG477" s="241">
        <v>3</v>
      </c>
      <c r="BH477" s="241">
        <v>5</v>
      </c>
      <c r="BI477" s="241"/>
      <c r="BJ477" s="242"/>
      <c r="BK477" s="243" t="s">
        <v>3325</v>
      </c>
      <c r="BL477" s="243"/>
      <c r="BM477" s="243"/>
      <c r="BN477" s="243"/>
      <c r="BO477" s="243"/>
      <c r="BP477" s="243"/>
      <c r="BQ477" s="242"/>
      <c r="BR477" s="244" t="s">
        <v>3327</v>
      </c>
      <c r="BS477" s="243" t="s">
        <v>3325</v>
      </c>
      <c r="BT477" s="243" t="s">
        <v>3325</v>
      </c>
      <c r="BU477" s="243"/>
      <c r="BV477" s="243"/>
      <c r="BW477" s="243"/>
      <c r="BX477" s="243"/>
      <c r="BY477" s="243"/>
      <c r="BZ477" s="243"/>
      <c r="CA477" s="243"/>
      <c r="CB477" s="243" t="s">
        <v>3325</v>
      </c>
      <c r="CC477" s="243" t="s">
        <v>3325</v>
      </c>
      <c r="CD477" s="243"/>
      <c r="CE477" s="243"/>
      <c r="CF477" s="245" t="s">
        <v>4434</v>
      </c>
      <c r="CG477" s="246"/>
      <c r="CH477" s="242"/>
      <c r="CI477" s="35"/>
      <c r="CJ477" s="35"/>
      <c r="CK477" s="35"/>
      <c r="CL477" s="35"/>
      <c r="CM477" s="35"/>
    </row>
    <row r="478" customFormat="1" customHeight="1" spans="1:91">
      <c r="A478" s="3">
        <f t="shared" si="89"/>
        <v>477</v>
      </c>
      <c r="B478" s="155" t="str">
        <f t="shared" si="90"/>
        <v>140113196310295517</v>
      </c>
      <c r="C478" s="230" t="s">
        <v>3311</v>
      </c>
      <c r="D478" s="230" t="s">
        <v>3392</v>
      </c>
      <c r="E478" s="230" t="s">
        <v>2355</v>
      </c>
      <c r="F478" s="230" t="s">
        <v>5073</v>
      </c>
      <c r="G478" s="198">
        <v>0</v>
      </c>
      <c r="H478" s="198">
        <v>0</v>
      </c>
      <c r="I478" s="198">
        <f t="shared" si="91"/>
        <v>0</v>
      </c>
      <c r="J478" s="4" t="s">
        <v>175</v>
      </c>
      <c r="K478" s="4" t="s">
        <v>3947</v>
      </c>
      <c r="L478" s="6"/>
      <c r="M478" s="4"/>
      <c r="N478" s="4"/>
      <c r="O478" s="4"/>
      <c r="P478" s="4"/>
      <c r="Q478" s="4"/>
      <c r="R478" s="231" t="s">
        <v>312</v>
      </c>
      <c r="S478" s="3"/>
      <c r="T478" s="3" t="s">
        <v>3314</v>
      </c>
      <c r="U478" s="232">
        <v>40991</v>
      </c>
      <c r="V478" s="233">
        <f ca="1" t="shared" si="85"/>
        <v>14.3</v>
      </c>
      <c r="W478" s="230" t="s">
        <v>3336</v>
      </c>
      <c r="X478" s="234" t="str">
        <f t="shared" si="86"/>
        <v>男</v>
      </c>
      <c r="Y478" s="3" t="s">
        <v>3316</v>
      </c>
      <c r="Z478" s="232" t="str">
        <f t="shared" si="87"/>
        <v>1963-10-29</v>
      </c>
      <c r="AA478" s="235" t="s">
        <v>5074</v>
      </c>
      <c r="AB478" s="3" t="s">
        <v>5075</v>
      </c>
      <c r="AC478" s="4" t="s">
        <v>4932</v>
      </c>
      <c r="AD478" s="247">
        <v>46320</v>
      </c>
      <c r="AE478" s="234">
        <f ca="1" t="shared" si="88"/>
        <v>63</v>
      </c>
      <c r="AF478" s="3" t="s">
        <v>3389</v>
      </c>
      <c r="AG478" s="3" t="s">
        <v>3381</v>
      </c>
      <c r="AH478" s="3" t="s">
        <v>5076</v>
      </c>
      <c r="AI478" s="230" t="s">
        <v>253</v>
      </c>
      <c r="AJ478" s="3" t="s">
        <v>3422</v>
      </c>
      <c r="AK478" s="230">
        <v>15047704653</v>
      </c>
      <c r="AL478" s="230">
        <v>15834122649</v>
      </c>
      <c r="AM478" s="236" t="s">
        <v>3518</v>
      </c>
      <c r="AN478" s="237" t="s">
        <v>3332</v>
      </c>
      <c r="AO478" s="236" t="s">
        <v>253</v>
      </c>
      <c r="AP478" s="236" t="s">
        <v>253</v>
      </c>
      <c r="AQ478" s="238"/>
      <c r="AR478" s="238"/>
      <c r="AS478" s="238"/>
      <c r="AT478" s="238" t="s">
        <v>3542</v>
      </c>
      <c r="AU478" s="239"/>
      <c r="AV478" s="240">
        <v>40991</v>
      </c>
      <c r="AW478" s="240">
        <v>41052</v>
      </c>
      <c r="AX478" s="241" t="s">
        <v>3324</v>
      </c>
      <c r="AY478" s="241" t="s">
        <v>3311</v>
      </c>
      <c r="AZ478" s="232">
        <v>44652</v>
      </c>
      <c r="BA478" s="232">
        <v>45228</v>
      </c>
      <c r="BB478" s="241">
        <v>2</v>
      </c>
      <c r="BC478" s="241" t="s">
        <v>3325</v>
      </c>
      <c r="BD478" s="241" t="s">
        <v>3325</v>
      </c>
      <c r="BE478" s="241" t="s">
        <v>3325</v>
      </c>
      <c r="BF478" s="241" t="s">
        <v>3325</v>
      </c>
      <c r="BG478" s="241">
        <v>3</v>
      </c>
      <c r="BH478" s="241">
        <v>4</v>
      </c>
      <c r="BI478" s="241"/>
      <c r="BJ478" s="242"/>
      <c r="BK478" s="243" t="s">
        <v>3325</v>
      </c>
      <c r="BL478" s="243"/>
      <c r="BM478" s="243"/>
      <c r="BN478" s="243"/>
      <c r="BO478" s="243"/>
      <c r="BP478" s="243"/>
      <c r="BQ478" s="242"/>
      <c r="BR478" s="244" t="s">
        <v>3460</v>
      </c>
      <c r="BS478" s="243" t="s">
        <v>3325</v>
      </c>
      <c r="BT478" s="243" t="s">
        <v>3325</v>
      </c>
      <c r="BU478" s="243"/>
      <c r="BV478" s="243"/>
      <c r="BW478" s="243"/>
      <c r="BX478" s="243"/>
      <c r="BY478" s="243"/>
      <c r="BZ478" s="243"/>
      <c r="CA478" s="243"/>
      <c r="CB478" s="243" t="s">
        <v>3325</v>
      </c>
      <c r="CC478" s="243" t="s">
        <v>3325</v>
      </c>
      <c r="CD478" s="243"/>
      <c r="CE478" s="243"/>
      <c r="CF478" s="245"/>
      <c r="CG478" s="246" t="s">
        <v>5077</v>
      </c>
      <c r="CH478" s="242"/>
      <c r="CI478" s="35"/>
      <c r="CJ478" s="35"/>
      <c r="CK478" s="35"/>
      <c r="CL478" s="35"/>
      <c r="CM478" s="35"/>
    </row>
    <row r="479" customFormat="1" customHeight="1" spans="1:91">
      <c r="A479" s="3">
        <f t="shared" si="89"/>
        <v>478</v>
      </c>
      <c r="B479" s="155" t="str">
        <f t="shared" si="90"/>
        <v>150122198403174519</v>
      </c>
      <c r="C479" s="230" t="s">
        <v>3311</v>
      </c>
      <c r="D479" s="230" t="s">
        <v>3392</v>
      </c>
      <c r="E479" s="230" t="s">
        <v>2316</v>
      </c>
      <c r="F479" s="230" t="s">
        <v>1647</v>
      </c>
      <c r="G479" s="198">
        <v>0</v>
      </c>
      <c r="H479" s="198">
        <v>0</v>
      </c>
      <c r="I479" s="198">
        <f t="shared" si="91"/>
        <v>0</v>
      </c>
      <c r="J479" s="4" t="s">
        <v>175</v>
      </c>
      <c r="K479" s="4" t="s">
        <v>3947</v>
      </c>
      <c r="L479" s="6"/>
      <c r="M479" s="4"/>
      <c r="N479" s="4"/>
      <c r="O479" s="4"/>
      <c r="P479" s="4"/>
      <c r="Q479" s="4"/>
      <c r="R479" s="231" t="s">
        <v>312</v>
      </c>
      <c r="S479" s="3"/>
      <c r="T479" s="3" t="s">
        <v>3314</v>
      </c>
      <c r="U479" s="232">
        <v>41356</v>
      </c>
      <c r="V479" s="233">
        <f ca="1" t="shared" si="85"/>
        <v>13.3</v>
      </c>
      <c r="W479" s="230" t="s">
        <v>3336</v>
      </c>
      <c r="X479" s="234" t="str">
        <f t="shared" si="86"/>
        <v>男</v>
      </c>
      <c r="Y479" s="3" t="s">
        <v>3316</v>
      </c>
      <c r="Z479" s="232" t="str">
        <f t="shared" si="87"/>
        <v>1984-03-17</v>
      </c>
      <c r="AA479" s="235" t="s">
        <v>5078</v>
      </c>
      <c r="AB479" s="3" t="s">
        <v>1648</v>
      </c>
      <c r="AC479" s="4" t="s">
        <v>4677</v>
      </c>
      <c r="AD479" s="247">
        <v>42533</v>
      </c>
      <c r="AE479" s="234">
        <f ca="1" t="shared" si="88"/>
        <v>42</v>
      </c>
      <c r="AF479" s="3" t="s">
        <v>3389</v>
      </c>
      <c r="AG479" s="3" t="s">
        <v>3381</v>
      </c>
      <c r="AH479" s="3">
        <v>175</v>
      </c>
      <c r="AI479" s="230" t="s">
        <v>3382</v>
      </c>
      <c r="AJ479" s="3" t="s">
        <v>253</v>
      </c>
      <c r="AK479" s="230">
        <v>15847689122</v>
      </c>
      <c r="AL479" s="230">
        <v>15124734498</v>
      </c>
      <c r="AM479" s="236" t="s">
        <v>3488</v>
      </c>
      <c r="AN479" s="237" t="s">
        <v>3332</v>
      </c>
      <c r="AO479" s="236" t="s">
        <v>253</v>
      </c>
      <c r="AP479" s="236" t="s">
        <v>253</v>
      </c>
      <c r="AQ479" s="238"/>
      <c r="AR479" s="238"/>
      <c r="AS479" s="238"/>
      <c r="AT479" s="238" t="s">
        <v>3503</v>
      </c>
      <c r="AU479" s="239"/>
      <c r="AV479" s="240">
        <v>41356</v>
      </c>
      <c r="AW479" s="240">
        <v>41417</v>
      </c>
      <c r="AX479" s="241" t="s">
        <v>3324</v>
      </c>
      <c r="AY479" s="241" t="s">
        <v>3311</v>
      </c>
      <c r="AZ479" s="232">
        <v>44652</v>
      </c>
      <c r="BA479" s="232">
        <v>45382</v>
      </c>
      <c r="BB479" s="241">
        <v>2</v>
      </c>
      <c r="BC479" s="241" t="s">
        <v>3325</v>
      </c>
      <c r="BD479" s="241" t="s">
        <v>3325</v>
      </c>
      <c r="BE479" s="241" t="s">
        <v>3325</v>
      </c>
      <c r="BF479" s="241" t="s">
        <v>3325</v>
      </c>
      <c r="BG479" s="241">
        <v>2</v>
      </c>
      <c r="BH479" s="241">
        <v>4</v>
      </c>
      <c r="BI479" s="241"/>
      <c r="BJ479" s="242"/>
      <c r="BK479" s="243" t="s">
        <v>3325</v>
      </c>
      <c r="BL479" s="243"/>
      <c r="BM479" s="243"/>
      <c r="BN479" s="243" t="s">
        <v>3325</v>
      </c>
      <c r="BO479" s="243"/>
      <c r="BP479" s="243"/>
      <c r="BQ479" s="242"/>
      <c r="BR479" s="244" t="s">
        <v>3406</v>
      </c>
      <c r="BS479" s="243" t="s">
        <v>3325</v>
      </c>
      <c r="BT479" s="243" t="s">
        <v>3325</v>
      </c>
      <c r="BU479" s="243" t="s">
        <v>3325</v>
      </c>
      <c r="BV479" s="243"/>
      <c r="BW479" s="243"/>
      <c r="BX479" s="243"/>
      <c r="BY479" s="243"/>
      <c r="BZ479" s="243"/>
      <c r="CA479" s="243"/>
      <c r="CB479" s="243"/>
      <c r="CC479" s="243" t="s">
        <v>3325</v>
      </c>
      <c r="CD479" s="243"/>
      <c r="CE479" s="243"/>
      <c r="CF479" s="245"/>
      <c r="CG479" s="246" t="s">
        <v>3391</v>
      </c>
      <c r="CH479" s="242"/>
      <c r="CI479" s="35"/>
      <c r="CJ479" s="35"/>
      <c r="CK479" s="35"/>
      <c r="CL479" s="35"/>
      <c r="CM479" s="35"/>
    </row>
    <row r="480" customFormat="1" customHeight="1" spans="1:91">
      <c r="A480" s="3">
        <f t="shared" si="89"/>
        <v>479</v>
      </c>
      <c r="B480" s="155" t="str">
        <f t="shared" si="90"/>
        <v>142234198408066016</v>
      </c>
      <c r="C480" s="230" t="s">
        <v>3311</v>
      </c>
      <c r="D480" s="230" t="s">
        <v>3392</v>
      </c>
      <c r="E480" s="230" t="s">
        <v>2584</v>
      </c>
      <c r="F480" s="230" t="s">
        <v>1650</v>
      </c>
      <c r="G480" s="198">
        <v>0</v>
      </c>
      <c r="H480" s="198">
        <v>0</v>
      </c>
      <c r="I480" s="198">
        <f t="shared" si="91"/>
        <v>0</v>
      </c>
      <c r="J480" s="4" t="s">
        <v>175</v>
      </c>
      <c r="K480" s="4" t="s">
        <v>3947</v>
      </c>
      <c r="L480" s="6"/>
      <c r="M480" s="4"/>
      <c r="N480" s="4"/>
      <c r="O480" s="4"/>
      <c r="P480" s="4"/>
      <c r="Q480" s="4"/>
      <c r="R480" s="231" t="s">
        <v>312</v>
      </c>
      <c r="S480" s="3"/>
      <c r="T480" s="3" t="s">
        <v>3314</v>
      </c>
      <c r="U480" s="232">
        <v>42108</v>
      </c>
      <c r="V480" s="233">
        <f ca="1" t="shared" si="85"/>
        <v>11.2</v>
      </c>
      <c r="W480" s="230" t="s">
        <v>3336</v>
      </c>
      <c r="X480" s="234" t="str">
        <f t="shared" si="86"/>
        <v>男</v>
      </c>
      <c r="Y480" s="3" t="s">
        <v>3316</v>
      </c>
      <c r="Z480" s="232" t="str">
        <f t="shared" si="87"/>
        <v>1984-08-06</v>
      </c>
      <c r="AA480" s="235" t="s">
        <v>5079</v>
      </c>
      <c r="AB480" s="3" t="s">
        <v>1651</v>
      </c>
      <c r="AC480" s="4" t="s">
        <v>4692</v>
      </c>
      <c r="AD480" s="247">
        <v>46397</v>
      </c>
      <c r="AE480" s="234">
        <f ca="1" t="shared" si="88"/>
        <v>42</v>
      </c>
      <c r="AF480" s="3" t="s">
        <v>3389</v>
      </c>
      <c r="AG480" s="3" t="s">
        <v>3381</v>
      </c>
      <c r="AH480" s="3" t="s">
        <v>5080</v>
      </c>
      <c r="AI480" s="230" t="s">
        <v>3528</v>
      </c>
      <c r="AJ480" s="3" t="s">
        <v>3383</v>
      </c>
      <c r="AK480" s="230">
        <v>13509706498</v>
      </c>
      <c r="AL480" s="230">
        <v>15344007094</v>
      </c>
      <c r="AM480" s="236" t="s">
        <v>3518</v>
      </c>
      <c r="AN480" s="237" t="s">
        <v>3332</v>
      </c>
      <c r="AO480" s="236" t="s">
        <v>253</v>
      </c>
      <c r="AP480" s="236" t="s">
        <v>253</v>
      </c>
      <c r="AQ480" s="238"/>
      <c r="AR480" s="238" t="s">
        <v>4809</v>
      </c>
      <c r="AS480" s="238"/>
      <c r="AT480" s="238" t="s">
        <v>3503</v>
      </c>
      <c r="AU480" s="239"/>
      <c r="AV480" s="240">
        <v>42108</v>
      </c>
      <c r="AW480" s="240">
        <v>42169</v>
      </c>
      <c r="AX480" s="241" t="s">
        <v>3324</v>
      </c>
      <c r="AY480" s="241" t="s">
        <v>3311</v>
      </c>
      <c r="AZ480" s="232">
        <v>44743</v>
      </c>
      <c r="BA480" s="232">
        <v>45473</v>
      </c>
      <c r="BB480" s="241">
        <v>2</v>
      </c>
      <c r="BC480" s="241" t="s">
        <v>3325</v>
      </c>
      <c r="BD480" s="241" t="s">
        <v>3325</v>
      </c>
      <c r="BE480" s="241" t="s">
        <v>3325</v>
      </c>
      <c r="BF480" s="241" t="s">
        <v>3325</v>
      </c>
      <c r="BG480" s="241">
        <v>2</v>
      </c>
      <c r="BH480" s="241">
        <v>4</v>
      </c>
      <c r="BI480" s="241"/>
      <c r="BJ480" s="242"/>
      <c r="BK480" s="243"/>
      <c r="BL480" s="243"/>
      <c r="BM480" s="243" t="s">
        <v>3325</v>
      </c>
      <c r="BN480" s="243"/>
      <c r="BO480" s="243"/>
      <c r="BP480" s="243"/>
      <c r="BQ480" s="242"/>
      <c r="BR480" s="244" t="s">
        <v>3592</v>
      </c>
      <c r="BS480" s="243" t="s">
        <v>3325</v>
      </c>
      <c r="BT480" s="243" t="s">
        <v>3325</v>
      </c>
      <c r="BU480" s="243"/>
      <c r="BV480" s="243"/>
      <c r="BW480" s="243"/>
      <c r="BX480" s="243"/>
      <c r="BY480" s="243"/>
      <c r="BZ480" s="243"/>
      <c r="CA480" s="243"/>
      <c r="CB480" s="243" t="s">
        <v>3325</v>
      </c>
      <c r="CC480" s="243" t="s">
        <v>3325</v>
      </c>
      <c r="CD480" s="243"/>
      <c r="CE480" s="243"/>
      <c r="CF480" s="245" t="s">
        <v>3969</v>
      </c>
      <c r="CG480" s="246" t="s">
        <v>3534</v>
      </c>
      <c r="CH480" s="242"/>
      <c r="CI480" s="35"/>
      <c r="CJ480" s="35"/>
      <c r="CK480" s="35"/>
      <c r="CL480" s="35"/>
      <c r="CM480" s="35"/>
    </row>
    <row r="481" customFormat="1" customHeight="1" spans="1:91">
      <c r="A481" s="3">
        <f t="shared" si="89"/>
        <v>480</v>
      </c>
      <c r="B481" s="155" t="str">
        <f t="shared" si="90"/>
        <v>140623198906063513</v>
      </c>
      <c r="C481" s="230" t="s">
        <v>3311</v>
      </c>
      <c r="D481" s="230" t="s">
        <v>3392</v>
      </c>
      <c r="E481" s="230" t="s">
        <v>2427</v>
      </c>
      <c r="F481" s="230" t="s">
        <v>1653</v>
      </c>
      <c r="G481" s="198">
        <v>0</v>
      </c>
      <c r="H481" s="198">
        <v>0</v>
      </c>
      <c r="I481" s="198">
        <f t="shared" si="91"/>
        <v>0</v>
      </c>
      <c r="J481" s="4" t="s">
        <v>175</v>
      </c>
      <c r="K481" s="4" t="s">
        <v>3947</v>
      </c>
      <c r="L481" s="6"/>
      <c r="M481" s="4"/>
      <c r="N481" s="4"/>
      <c r="O481" s="4"/>
      <c r="P481" s="4"/>
      <c r="Q481" s="4"/>
      <c r="R481" s="231" t="s">
        <v>312</v>
      </c>
      <c r="S481" s="3"/>
      <c r="T481" s="3" t="s">
        <v>3314</v>
      </c>
      <c r="U481" s="232">
        <v>42440</v>
      </c>
      <c r="V481" s="233">
        <f ca="1" t="shared" si="85"/>
        <v>10.3</v>
      </c>
      <c r="W481" s="230" t="s">
        <v>3336</v>
      </c>
      <c r="X481" s="234" t="str">
        <f t="shared" si="86"/>
        <v>男</v>
      </c>
      <c r="Y481" s="3" t="s">
        <v>3316</v>
      </c>
      <c r="Z481" s="232" t="str">
        <f t="shared" si="87"/>
        <v>1989-06-06</v>
      </c>
      <c r="AA481" s="235" t="s">
        <v>5081</v>
      </c>
      <c r="AB481" s="3" t="s">
        <v>1654</v>
      </c>
      <c r="AC481" s="4" t="s">
        <v>5082</v>
      </c>
      <c r="AD481" s="247">
        <v>44718</v>
      </c>
      <c r="AE481" s="234">
        <f ca="1" t="shared" si="88"/>
        <v>37</v>
      </c>
      <c r="AF481" s="3" t="s">
        <v>3389</v>
      </c>
      <c r="AG481" s="3" t="s">
        <v>3381</v>
      </c>
      <c r="AH481" s="3" t="s">
        <v>5080</v>
      </c>
      <c r="AI481" s="230" t="s">
        <v>3382</v>
      </c>
      <c r="AJ481" s="3" t="s">
        <v>3397</v>
      </c>
      <c r="AK481" s="230">
        <v>15134911102</v>
      </c>
      <c r="AL481" s="230">
        <v>13803424768</v>
      </c>
      <c r="AM481" s="236" t="s">
        <v>3488</v>
      </c>
      <c r="AN481" s="237" t="s">
        <v>3664</v>
      </c>
      <c r="AO481" s="236" t="s">
        <v>5083</v>
      </c>
      <c r="AP481" s="236" t="s">
        <v>5084</v>
      </c>
      <c r="AQ481" s="238"/>
      <c r="AR481" s="238" t="s">
        <v>4809</v>
      </c>
      <c r="AS481" s="238"/>
      <c r="AT481" s="238" t="s">
        <v>3503</v>
      </c>
      <c r="AU481" s="239"/>
      <c r="AV481" s="240">
        <v>42440</v>
      </c>
      <c r="AW481" s="240">
        <v>42501</v>
      </c>
      <c r="AX481" s="241" t="s">
        <v>3324</v>
      </c>
      <c r="AY481" s="241" t="s">
        <v>3311</v>
      </c>
      <c r="AZ481" s="232">
        <v>44287</v>
      </c>
      <c r="BA481" s="232">
        <v>45747</v>
      </c>
      <c r="BB481" s="241">
        <v>2</v>
      </c>
      <c r="BC481" s="241" t="s">
        <v>3325</v>
      </c>
      <c r="BD481" s="241" t="s">
        <v>3326</v>
      </c>
      <c r="BE481" s="241" t="s">
        <v>3325</v>
      </c>
      <c r="BF481" s="241" t="s">
        <v>3325</v>
      </c>
      <c r="BG481" s="241">
        <v>1</v>
      </c>
      <c r="BH481" s="241">
        <v>2</v>
      </c>
      <c r="BI481" s="241"/>
      <c r="BJ481" s="242"/>
      <c r="BK481" s="243" t="s">
        <v>3325</v>
      </c>
      <c r="BL481" s="243"/>
      <c r="BM481" s="243" t="s">
        <v>3325</v>
      </c>
      <c r="BN481" s="243" t="s">
        <v>3325</v>
      </c>
      <c r="BO481" s="243"/>
      <c r="BP481" s="243"/>
      <c r="BQ481" s="242"/>
      <c r="BR481" s="244" t="s">
        <v>3592</v>
      </c>
      <c r="BS481" s="243" t="s">
        <v>3325</v>
      </c>
      <c r="BT481" s="243" t="s">
        <v>3325</v>
      </c>
      <c r="BU481" s="243"/>
      <c r="BV481" s="243"/>
      <c r="BW481" s="243"/>
      <c r="BX481" s="243"/>
      <c r="BY481" s="243"/>
      <c r="BZ481" s="243"/>
      <c r="CA481" s="243"/>
      <c r="CB481" s="243"/>
      <c r="CC481" s="243" t="s">
        <v>3325</v>
      </c>
      <c r="CD481" s="243"/>
      <c r="CE481" s="243"/>
      <c r="CF481" s="245" t="s">
        <v>3674</v>
      </c>
      <c r="CG481" s="246"/>
      <c r="CH481" s="242"/>
      <c r="CI481" s="35"/>
      <c r="CJ481" s="35"/>
      <c r="CK481" s="35"/>
      <c r="CL481" s="35"/>
      <c r="CM481" s="35"/>
    </row>
    <row r="482" customFormat="1" customHeight="1" spans="1:91">
      <c r="A482" s="3">
        <f t="shared" si="89"/>
        <v>481</v>
      </c>
      <c r="B482" s="155" t="str">
        <f t="shared" si="90"/>
        <v>150125198905073311</v>
      </c>
      <c r="C482" s="230" t="s">
        <v>3311</v>
      </c>
      <c r="D482" s="230" t="s">
        <v>3392</v>
      </c>
      <c r="E482" s="230" t="s">
        <v>2491</v>
      </c>
      <c r="F482" s="230" t="s">
        <v>1656</v>
      </c>
      <c r="G482" s="198">
        <v>0</v>
      </c>
      <c r="H482" s="198">
        <v>0</v>
      </c>
      <c r="I482" s="198">
        <f t="shared" si="91"/>
        <v>0</v>
      </c>
      <c r="J482" s="4" t="s">
        <v>175</v>
      </c>
      <c r="K482" s="4" t="s">
        <v>3947</v>
      </c>
      <c r="L482" s="6"/>
      <c r="M482" s="4"/>
      <c r="N482" s="4"/>
      <c r="O482" s="4"/>
      <c r="P482" s="4"/>
      <c r="Q482" s="4"/>
      <c r="R482" s="231" t="s">
        <v>312</v>
      </c>
      <c r="S482" s="3"/>
      <c r="T482" s="3" t="s">
        <v>3314</v>
      </c>
      <c r="U482" s="232">
        <v>42830</v>
      </c>
      <c r="V482" s="233">
        <f ca="1" t="shared" ref="V482:V545" si="92">IF(U482="","",ROUND(YEARFRAC(U482,TODAY(),1),1))</f>
        <v>9.3</v>
      </c>
      <c r="W482" s="230" t="s">
        <v>3336</v>
      </c>
      <c r="X482" s="234" t="str">
        <f t="shared" ref="X482:X545" si="93">IF(MOD(RIGHT(LEFT(AB482,17)),2),"男","女")</f>
        <v>男</v>
      </c>
      <c r="Y482" s="3" t="s">
        <v>3316</v>
      </c>
      <c r="Z482" s="232" t="str">
        <f t="shared" ref="Z482:Z545" si="94">MID(AB482,7,4)&amp;"-"&amp;MID(AB482,11,2)&amp;"-"&amp;MID(AB482,13,2)</f>
        <v>1989-05-07</v>
      </c>
      <c r="AA482" s="235" t="s">
        <v>5085</v>
      </c>
      <c r="AB482" s="3" t="s">
        <v>1657</v>
      </c>
      <c r="AC482" s="4" t="s">
        <v>5086</v>
      </c>
      <c r="AD482" s="247">
        <v>51051</v>
      </c>
      <c r="AE482" s="234">
        <f ca="1" t="shared" ref="AE482:AE545" si="95">YEAR(TODAY())-MID(AB482,7,4)</f>
        <v>37</v>
      </c>
      <c r="AF482" s="3" t="s">
        <v>3389</v>
      </c>
      <c r="AG482" s="3" t="s">
        <v>3381</v>
      </c>
      <c r="AH482" s="3">
        <v>170</v>
      </c>
      <c r="AI482" s="230" t="s">
        <v>3382</v>
      </c>
      <c r="AJ482" s="3" t="s">
        <v>3383</v>
      </c>
      <c r="AK482" s="230">
        <v>15134914979</v>
      </c>
      <c r="AL482" s="230">
        <v>15248408082</v>
      </c>
      <c r="AM482" s="236" t="s">
        <v>3368</v>
      </c>
      <c r="AN482" s="237" t="s">
        <v>3332</v>
      </c>
      <c r="AO482" s="236" t="s">
        <v>253</v>
      </c>
      <c r="AP482" s="236" t="s">
        <v>253</v>
      </c>
      <c r="AQ482" s="238"/>
      <c r="AR482" s="238"/>
      <c r="AS482" s="238"/>
      <c r="AT482" s="238" t="s">
        <v>3503</v>
      </c>
      <c r="AU482" s="239"/>
      <c r="AV482" s="240">
        <v>42830</v>
      </c>
      <c r="AW482" s="240">
        <v>42890</v>
      </c>
      <c r="AX482" s="241" t="s">
        <v>3324</v>
      </c>
      <c r="AY482" s="241" t="s">
        <v>3311</v>
      </c>
      <c r="AZ482" s="232">
        <v>44743</v>
      </c>
      <c r="BA482" s="232">
        <v>45473</v>
      </c>
      <c r="BB482" s="241">
        <v>2</v>
      </c>
      <c r="BC482" s="241" t="s">
        <v>3325</v>
      </c>
      <c r="BD482" s="241" t="s">
        <v>3325</v>
      </c>
      <c r="BE482" s="241" t="s">
        <v>3325</v>
      </c>
      <c r="BF482" s="241" t="s">
        <v>3325</v>
      </c>
      <c r="BG482" s="241">
        <v>1</v>
      </c>
      <c r="BH482" s="241">
        <v>2</v>
      </c>
      <c r="BI482" s="241"/>
      <c r="BJ482" s="242"/>
      <c r="BK482" s="243" t="s">
        <v>3325</v>
      </c>
      <c r="BL482" s="243"/>
      <c r="BM482" s="243"/>
      <c r="BN482" s="243"/>
      <c r="BO482" s="243"/>
      <c r="BP482" s="243"/>
      <c r="BQ482" s="242"/>
      <c r="BR482" s="244" t="s">
        <v>3468</v>
      </c>
      <c r="BS482" s="243" t="s">
        <v>3325</v>
      </c>
      <c r="BT482" s="243" t="s">
        <v>3325</v>
      </c>
      <c r="BU482" s="243"/>
      <c r="BV482" s="243"/>
      <c r="BW482" s="243" t="s">
        <v>3325</v>
      </c>
      <c r="BX482" s="243"/>
      <c r="BY482" s="243"/>
      <c r="BZ482" s="243"/>
      <c r="CA482" s="243"/>
      <c r="CB482" s="243"/>
      <c r="CC482" s="243" t="s">
        <v>3325</v>
      </c>
      <c r="CD482" s="243"/>
      <c r="CE482" s="243"/>
      <c r="CF482" s="245" t="s">
        <v>3423</v>
      </c>
      <c r="CG482" s="246" t="s">
        <v>3407</v>
      </c>
      <c r="CH482" s="242"/>
      <c r="CI482" s="35"/>
      <c r="CJ482" s="35"/>
      <c r="CK482" s="35"/>
      <c r="CL482" s="35"/>
      <c r="CM482" s="35"/>
    </row>
    <row r="483" customFormat="1" customHeight="1" spans="1:91">
      <c r="A483" s="3">
        <f t="shared" si="89"/>
        <v>482</v>
      </c>
      <c r="B483" s="155" t="str">
        <f t="shared" si="90"/>
        <v>152723198808161514</v>
      </c>
      <c r="C483" s="230" t="s">
        <v>3311</v>
      </c>
      <c r="D483" s="230" t="s">
        <v>3392</v>
      </c>
      <c r="E483" s="230" t="s">
        <v>2522</v>
      </c>
      <c r="F483" s="230" t="s">
        <v>1659</v>
      </c>
      <c r="G483" s="198">
        <v>0</v>
      </c>
      <c r="H483" s="198">
        <v>0</v>
      </c>
      <c r="I483" s="198">
        <f t="shared" si="91"/>
        <v>0</v>
      </c>
      <c r="J483" s="4" t="s">
        <v>175</v>
      </c>
      <c r="K483" s="4" t="s">
        <v>3947</v>
      </c>
      <c r="L483" s="6"/>
      <c r="M483" s="4"/>
      <c r="N483" s="4"/>
      <c r="O483" s="4"/>
      <c r="P483" s="4"/>
      <c r="Q483" s="4"/>
      <c r="R483" s="231" t="s">
        <v>312</v>
      </c>
      <c r="S483" s="3"/>
      <c r="T483" s="3" t="s">
        <v>3314</v>
      </c>
      <c r="U483" s="232">
        <v>42846</v>
      </c>
      <c r="V483" s="233">
        <f ca="1" t="shared" si="92"/>
        <v>9.2</v>
      </c>
      <c r="W483" s="230" t="s">
        <v>3336</v>
      </c>
      <c r="X483" s="234" t="str">
        <f t="shared" si="93"/>
        <v>男</v>
      </c>
      <c r="Y483" s="3" t="s">
        <v>3316</v>
      </c>
      <c r="Z483" s="232" t="str">
        <f t="shared" si="94"/>
        <v>1988-08-16</v>
      </c>
      <c r="AA483" s="235" t="s">
        <v>5087</v>
      </c>
      <c r="AB483" s="3" t="s">
        <v>1660</v>
      </c>
      <c r="AC483" s="4" t="s">
        <v>3456</v>
      </c>
      <c r="AD483" s="247">
        <v>51592</v>
      </c>
      <c r="AE483" s="234">
        <f ca="1" t="shared" si="95"/>
        <v>38</v>
      </c>
      <c r="AF483" s="3" t="s">
        <v>3389</v>
      </c>
      <c r="AG483" s="3" t="s">
        <v>3381</v>
      </c>
      <c r="AH483" s="3" t="s">
        <v>5088</v>
      </c>
      <c r="AI483" s="230" t="s">
        <v>3382</v>
      </c>
      <c r="AJ483" s="3" t="s">
        <v>3438</v>
      </c>
      <c r="AK483" s="230">
        <v>18248315833</v>
      </c>
      <c r="AL483" s="230">
        <v>13722194261</v>
      </c>
      <c r="AM483" s="236" t="s">
        <v>3368</v>
      </c>
      <c r="AN483" s="237" t="s">
        <v>3332</v>
      </c>
      <c r="AO483" s="236" t="s">
        <v>253</v>
      </c>
      <c r="AP483" s="236" t="s">
        <v>253</v>
      </c>
      <c r="AQ483" s="238"/>
      <c r="AR483" s="238"/>
      <c r="AS483" s="238"/>
      <c r="AT483" s="238" t="s">
        <v>3542</v>
      </c>
      <c r="AU483" s="239"/>
      <c r="AV483" s="240">
        <v>42846</v>
      </c>
      <c r="AW483" s="240">
        <v>42906</v>
      </c>
      <c r="AX483" s="241" t="s">
        <v>3324</v>
      </c>
      <c r="AY483" s="241" t="s">
        <v>3311</v>
      </c>
      <c r="AZ483" s="232">
        <v>44743</v>
      </c>
      <c r="BA483" s="232">
        <v>45473</v>
      </c>
      <c r="BB483" s="241">
        <v>2</v>
      </c>
      <c r="BC483" s="241" t="s">
        <v>3325</v>
      </c>
      <c r="BD483" s="241" t="s">
        <v>3325</v>
      </c>
      <c r="BE483" s="241" t="s">
        <v>3325</v>
      </c>
      <c r="BF483" s="241" t="s">
        <v>3325</v>
      </c>
      <c r="BG483" s="241">
        <v>1</v>
      </c>
      <c r="BH483" s="241">
        <v>2</v>
      </c>
      <c r="BI483" s="241"/>
      <c r="BJ483" s="242"/>
      <c r="BK483" s="243" t="s">
        <v>3325</v>
      </c>
      <c r="BL483" s="243"/>
      <c r="BM483" s="243"/>
      <c r="BN483" s="243"/>
      <c r="BO483" s="243"/>
      <c r="BP483" s="243"/>
      <c r="BQ483" s="242"/>
      <c r="BR483" s="244" t="s">
        <v>3468</v>
      </c>
      <c r="BS483" s="243" t="s">
        <v>3325</v>
      </c>
      <c r="BT483" s="243" t="s">
        <v>3325</v>
      </c>
      <c r="BU483" s="243"/>
      <c r="BV483" s="243"/>
      <c r="BW483" s="243"/>
      <c r="BX483" s="243"/>
      <c r="BY483" s="243"/>
      <c r="BZ483" s="243"/>
      <c r="CA483" s="243"/>
      <c r="CB483" s="243"/>
      <c r="CC483" s="243" t="s">
        <v>3325</v>
      </c>
      <c r="CD483" s="243"/>
      <c r="CE483" s="243"/>
      <c r="CF483" s="245" t="s">
        <v>3423</v>
      </c>
      <c r="CG483" s="246"/>
      <c r="CH483" s="242"/>
      <c r="CI483" s="35"/>
      <c r="CJ483" s="35"/>
      <c r="CK483" s="35"/>
      <c r="CL483" s="35"/>
      <c r="CM483" s="35"/>
    </row>
    <row r="484" customFormat="1" customHeight="1" spans="1:91">
      <c r="A484" s="3">
        <f t="shared" si="89"/>
        <v>483</v>
      </c>
      <c r="B484" s="155" t="str">
        <f t="shared" si="90"/>
        <v>152624197411275712</v>
      </c>
      <c r="C484" s="230" t="s">
        <v>3311</v>
      </c>
      <c r="D484" s="230" t="s">
        <v>3392</v>
      </c>
      <c r="E484" s="230" t="s">
        <v>2647</v>
      </c>
      <c r="F484" s="230" t="s">
        <v>1662</v>
      </c>
      <c r="G484" s="198">
        <v>0</v>
      </c>
      <c r="H484" s="198">
        <v>0</v>
      </c>
      <c r="I484" s="198">
        <f t="shared" si="91"/>
        <v>0</v>
      </c>
      <c r="J484" s="4" t="s">
        <v>175</v>
      </c>
      <c r="K484" s="4" t="s">
        <v>3947</v>
      </c>
      <c r="L484" s="6"/>
      <c r="M484" s="4"/>
      <c r="N484" s="4"/>
      <c r="O484" s="4"/>
      <c r="P484" s="4"/>
      <c r="Q484" s="4"/>
      <c r="R484" s="231" t="s">
        <v>312</v>
      </c>
      <c r="S484" s="3"/>
      <c r="T484" s="3" t="s">
        <v>3314</v>
      </c>
      <c r="U484" s="232">
        <v>43557</v>
      </c>
      <c r="V484" s="233">
        <f ca="1" t="shared" si="92"/>
        <v>7.3</v>
      </c>
      <c r="W484" s="230" t="s">
        <v>3336</v>
      </c>
      <c r="X484" s="234" t="str">
        <f t="shared" si="93"/>
        <v>男</v>
      </c>
      <c r="Y484" s="3" t="s">
        <v>3316</v>
      </c>
      <c r="Z484" s="232" t="str">
        <f t="shared" si="94"/>
        <v>1974-11-27</v>
      </c>
      <c r="AA484" s="235" t="s">
        <v>5089</v>
      </c>
      <c r="AB484" s="3" t="s">
        <v>1663</v>
      </c>
      <c r="AC484" s="4" t="s">
        <v>3456</v>
      </c>
      <c r="AD484" s="247">
        <v>47148</v>
      </c>
      <c r="AE484" s="234">
        <f ca="1" t="shared" si="95"/>
        <v>52</v>
      </c>
      <c r="AF484" s="3" t="s">
        <v>3389</v>
      </c>
      <c r="AG484" s="3" t="s">
        <v>3381</v>
      </c>
      <c r="AH484" s="3" t="s">
        <v>5076</v>
      </c>
      <c r="AI484" s="230" t="s">
        <v>3382</v>
      </c>
      <c r="AJ484" s="3" t="s">
        <v>3422</v>
      </c>
      <c r="AK484" s="230">
        <v>13847377728</v>
      </c>
      <c r="AL484" s="230">
        <v>13722174213</v>
      </c>
      <c r="AM484" s="236" t="s">
        <v>3488</v>
      </c>
      <c r="AN484" s="237" t="s">
        <v>3332</v>
      </c>
      <c r="AO484" s="236" t="s">
        <v>253</v>
      </c>
      <c r="AP484" s="236" t="s">
        <v>253</v>
      </c>
      <c r="AQ484" s="238"/>
      <c r="AR484" s="238"/>
      <c r="AS484" s="238"/>
      <c r="AT484" s="238" t="s">
        <v>3503</v>
      </c>
      <c r="AU484" s="239"/>
      <c r="AV484" s="240">
        <v>43557</v>
      </c>
      <c r="AW484" s="240">
        <v>43617</v>
      </c>
      <c r="AX484" s="241" t="s">
        <v>3324</v>
      </c>
      <c r="AY484" s="241" t="s">
        <v>3311</v>
      </c>
      <c r="AZ484" s="232">
        <v>44743</v>
      </c>
      <c r="BA484" s="232">
        <v>45473</v>
      </c>
      <c r="BB484" s="241">
        <v>2</v>
      </c>
      <c r="BC484" s="241" t="s">
        <v>3325</v>
      </c>
      <c r="BD484" s="241" t="s">
        <v>3325</v>
      </c>
      <c r="BE484" s="241" t="s">
        <v>3325</v>
      </c>
      <c r="BF484" s="241" t="s">
        <v>3325</v>
      </c>
      <c r="BG484" s="241">
        <v>1</v>
      </c>
      <c r="BH484" s="241">
        <v>2</v>
      </c>
      <c r="BI484" s="241"/>
      <c r="BJ484" s="242"/>
      <c r="BK484" s="243" t="s">
        <v>3325</v>
      </c>
      <c r="BL484" s="243"/>
      <c r="BM484" s="243"/>
      <c r="BN484" s="243"/>
      <c r="BO484" s="243"/>
      <c r="BP484" s="243"/>
      <c r="BQ484" s="242"/>
      <c r="BR484" s="244" t="s">
        <v>3491</v>
      </c>
      <c r="BS484" s="243" t="s">
        <v>3325</v>
      </c>
      <c r="BT484" s="243" t="s">
        <v>3325</v>
      </c>
      <c r="BU484" s="243"/>
      <c r="BV484" s="243" t="s">
        <v>3325</v>
      </c>
      <c r="BW484" s="243" t="s">
        <v>3325</v>
      </c>
      <c r="BX484" s="243"/>
      <c r="BY484" s="243"/>
      <c r="BZ484" s="243"/>
      <c r="CA484" s="243"/>
      <c r="CB484" s="243"/>
      <c r="CC484" s="243" t="s">
        <v>3325</v>
      </c>
      <c r="CD484" s="243"/>
      <c r="CE484" s="243"/>
      <c r="CF484" s="245" t="s">
        <v>3451</v>
      </c>
      <c r="CG484" s="246"/>
      <c r="CH484" s="242"/>
      <c r="CI484" s="35"/>
      <c r="CJ484" s="35"/>
      <c r="CK484" s="35"/>
      <c r="CL484" s="35"/>
      <c r="CM484" s="35"/>
    </row>
    <row r="485" customFormat="1" customHeight="1" spans="1:91">
      <c r="A485" s="3">
        <f t="shared" si="89"/>
        <v>484</v>
      </c>
      <c r="B485" s="155" t="str">
        <f t="shared" si="90"/>
        <v>152723199904215118</v>
      </c>
      <c r="C485" s="230" t="s">
        <v>3311</v>
      </c>
      <c r="D485" s="230" t="s">
        <v>3392</v>
      </c>
      <c r="E485" s="230" t="s">
        <v>2319</v>
      </c>
      <c r="F485" s="230" t="s">
        <v>1664</v>
      </c>
      <c r="G485" s="198">
        <v>0</v>
      </c>
      <c r="H485" s="198">
        <v>0</v>
      </c>
      <c r="I485" s="198">
        <f t="shared" si="91"/>
        <v>0</v>
      </c>
      <c r="J485" s="4" t="s">
        <v>175</v>
      </c>
      <c r="K485" s="4" t="s">
        <v>3947</v>
      </c>
      <c r="L485" s="6"/>
      <c r="M485" s="4"/>
      <c r="N485" s="4"/>
      <c r="O485" s="4"/>
      <c r="P485" s="4"/>
      <c r="Q485" s="4"/>
      <c r="R485" s="231" t="s">
        <v>312</v>
      </c>
      <c r="S485" s="3"/>
      <c r="T485" s="3" t="s">
        <v>3314</v>
      </c>
      <c r="U485" s="232">
        <v>43563</v>
      </c>
      <c r="V485" s="233">
        <f ca="1" t="shared" si="92"/>
        <v>7.2</v>
      </c>
      <c r="W485" s="230" t="s">
        <v>3336</v>
      </c>
      <c r="X485" s="234" t="str">
        <f t="shared" si="93"/>
        <v>男</v>
      </c>
      <c r="Y485" s="3" t="s">
        <v>3316</v>
      </c>
      <c r="Z485" s="232" t="str">
        <f t="shared" si="94"/>
        <v>1999-04-21</v>
      </c>
      <c r="AA485" s="235" t="s">
        <v>5090</v>
      </c>
      <c r="AB485" s="3" t="s">
        <v>1665</v>
      </c>
      <c r="AC485" s="4" t="s">
        <v>3456</v>
      </c>
      <c r="AD485" s="247">
        <v>46268</v>
      </c>
      <c r="AE485" s="234">
        <f ca="1" t="shared" si="95"/>
        <v>27</v>
      </c>
      <c r="AF485" s="3" t="s">
        <v>3479</v>
      </c>
      <c r="AG485" s="3" t="s">
        <v>3480</v>
      </c>
      <c r="AH485" s="3">
        <v>175</v>
      </c>
      <c r="AI485" s="230" t="s">
        <v>3382</v>
      </c>
      <c r="AJ485" s="3" t="s">
        <v>3438</v>
      </c>
      <c r="AK485" s="230">
        <v>15704880943</v>
      </c>
      <c r="AL485" s="230">
        <v>15947722329</v>
      </c>
      <c r="AM485" s="236" t="s">
        <v>3368</v>
      </c>
      <c r="AN485" s="237" t="s">
        <v>3332</v>
      </c>
      <c r="AO485" s="236" t="s">
        <v>253</v>
      </c>
      <c r="AP485" s="236" t="s">
        <v>253</v>
      </c>
      <c r="AQ485" s="238"/>
      <c r="AR485" s="238" t="s">
        <v>5091</v>
      </c>
      <c r="AS485" s="238"/>
      <c r="AT485" s="238"/>
      <c r="AU485" s="239"/>
      <c r="AV485" s="240">
        <v>43581</v>
      </c>
      <c r="AW485" s="240">
        <v>43641</v>
      </c>
      <c r="AX485" s="241" t="s">
        <v>3324</v>
      </c>
      <c r="AY485" s="241" t="s">
        <v>3311</v>
      </c>
      <c r="AZ485" s="232">
        <v>44743</v>
      </c>
      <c r="BA485" s="232">
        <v>45473</v>
      </c>
      <c r="BB485" s="241">
        <v>2</v>
      </c>
      <c r="BC485" s="241" t="s">
        <v>3325</v>
      </c>
      <c r="BD485" s="241" t="s">
        <v>3325</v>
      </c>
      <c r="BE485" s="241" t="s">
        <v>3325</v>
      </c>
      <c r="BF485" s="241" t="s">
        <v>3325</v>
      </c>
      <c r="BG485" s="241">
        <v>1</v>
      </c>
      <c r="BH485" s="241">
        <v>2</v>
      </c>
      <c r="BI485" s="241"/>
      <c r="BJ485" s="242"/>
      <c r="BK485" s="243" t="s">
        <v>3325</v>
      </c>
      <c r="BL485" s="243"/>
      <c r="BM485" s="243"/>
      <c r="BN485" s="243"/>
      <c r="BO485" s="243"/>
      <c r="BP485" s="243"/>
      <c r="BQ485" s="242"/>
      <c r="BR485" s="244" t="s">
        <v>3491</v>
      </c>
      <c r="BS485" s="243" t="s">
        <v>3325</v>
      </c>
      <c r="BT485" s="243" t="s">
        <v>3325</v>
      </c>
      <c r="BU485" s="243"/>
      <c r="BV485" s="243" t="s">
        <v>3325</v>
      </c>
      <c r="BW485" s="243" t="s">
        <v>3325</v>
      </c>
      <c r="BX485" s="243"/>
      <c r="BY485" s="243"/>
      <c r="BZ485" s="243"/>
      <c r="CA485" s="243"/>
      <c r="CB485" s="243"/>
      <c r="CC485" s="243" t="s">
        <v>3325</v>
      </c>
      <c r="CD485" s="243"/>
      <c r="CE485" s="243"/>
      <c r="CF485" s="245"/>
      <c r="CG485" s="246"/>
      <c r="CH485" s="242"/>
      <c r="CI485" s="35"/>
      <c r="CJ485" s="35"/>
      <c r="CK485" s="35"/>
      <c r="CL485" s="35"/>
      <c r="CM485" s="35"/>
    </row>
    <row r="486" customFormat="1" customHeight="1" spans="1:91">
      <c r="A486" s="3">
        <f t="shared" si="89"/>
        <v>485</v>
      </c>
      <c r="B486" s="155" t="str">
        <f t="shared" si="90"/>
        <v>150124198204267619</v>
      </c>
      <c r="C486" s="230" t="s">
        <v>3311</v>
      </c>
      <c r="D486" s="230" t="s">
        <v>3392</v>
      </c>
      <c r="E486" s="230" t="s">
        <v>824</v>
      </c>
      <c r="F486" s="230" t="s">
        <v>1666</v>
      </c>
      <c r="G486" s="198">
        <v>0</v>
      </c>
      <c r="H486" s="198">
        <v>0</v>
      </c>
      <c r="I486" s="198">
        <f t="shared" si="91"/>
        <v>0</v>
      </c>
      <c r="J486" s="4" t="s">
        <v>175</v>
      </c>
      <c r="K486" s="4" t="s">
        <v>3947</v>
      </c>
      <c r="L486" s="6"/>
      <c r="M486" s="4"/>
      <c r="N486" s="4"/>
      <c r="O486" s="4"/>
      <c r="P486" s="4"/>
      <c r="Q486" s="4"/>
      <c r="R486" s="231" t="s">
        <v>312</v>
      </c>
      <c r="S486" s="3"/>
      <c r="T486" s="3" t="s">
        <v>3314</v>
      </c>
      <c r="U486" s="232">
        <v>43672</v>
      </c>
      <c r="V486" s="233">
        <f ca="1" t="shared" si="92"/>
        <v>6.9</v>
      </c>
      <c r="W486" s="230" t="s">
        <v>3336</v>
      </c>
      <c r="X486" s="234" t="str">
        <f t="shared" si="93"/>
        <v>男</v>
      </c>
      <c r="Y486" s="3" t="s">
        <v>3316</v>
      </c>
      <c r="Z486" s="232" t="str">
        <f t="shared" si="94"/>
        <v>1982-04-26</v>
      </c>
      <c r="AA486" s="235" t="s">
        <v>5092</v>
      </c>
      <c r="AB486" s="3" t="s">
        <v>1667</v>
      </c>
      <c r="AC486" s="4" t="s">
        <v>3456</v>
      </c>
      <c r="AD486" s="247">
        <v>47574</v>
      </c>
      <c r="AE486" s="234">
        <f ca="1" t="shared" si="95"/>
        <v>44</v>
      </c>
      <c r="AF486" s="3" t="s">
        <v>3389</v>
      </c>
      <c r="AG486" s="3" t="s">
        <v>3381</v>
      </c>
      <c r="AH486" s="3">
        <v>180</v>
      </c>
      <c r="AI486" s="230" t="s">
        <v>3382</v>
      </c>
      <c r="AJ486" s="3" t="s">
        <v>3438</v>
      </c>
      <c r="AK486" s="230">
        <v>15149726000</v>
      </c>
      <c r="AL486" s="230">
        <v>13947772965</v>
      </c>
      <c r="AM486" s="236" t="s">
        <v>3518</v>
      </c>
      <c r="AN486" s="237">
        <v>36708</v>
      </c>
      <c r="AO486" s="236" t="s">
        <v>3964</v>
      </c>
      <c r="AP486" s="236" t="s">
        <v>253</v>
      </c>
      <c r="AQ486" s="238"/>
      <c r="AR486" s="238" t="s">
        <v>5093</v>
      </c>
      <c r="AS486" s="238"/>
      <c r="AT486" s="238" t="s">
        <v>3503</v>
      </c>
      <c r="AU486" s="239"/>
      <c r="AV486" s="240">
        <v>43672</v>
      </c>
      <c r="AW486" s="240">
        <v>43733</v>
      </c>
      <c r="AX486" s="241" t="s">
        <v>3324</v>
      </c>
      <c r="AY486" s="241" t="s">
        <v>3311</v>
      </c>
      <c r="AZ486" s="232">
        <v>44835</v>
      </c>
      <c r="BA486" s="232">
        <v>45199</v>
      </c>
      <c r="BB486" s="241">
        <v>2</v>
      </c>
      <c r="BC486" s="241" t="s">
        <v>3325</v>
      </c>
      <c r="BD486" s="241" t="s">
        <v>3325</v>
      </c>
      <c r="BE486" s="241" t="s">
        <v>3325</v>
      </c>
      <c r="BF486" s="241" t="s">
        <v>3325</v>
      </c>
      <c r="BG486" s="241">
        <v>1</v>
      </c>
      <c r="BH486" s="241">
        <v>2</v>
      </c>
      <c r="BI486" s="241"/>
      <c r="BJ486" s="242"/>
      <c r="BK486" s="243" t="s">
        <v>3325</v>
      </c>
      <c r="BL486" s="243"/>
      <c r="BM486" s="243" t="s">
        <v>3325</v>
      </c>
      <c r="BN486" s="243"/>
      <c r="BO486" s="243"/>
      <c r="BP486" s="243"/>
      <c r="BQ486" s="242"/>
      <c r="BR486" s="244" t="s">
        <v>3491</v>
      </c>
      <c r="BS486" s="243" t="s">
        <v>3325</v>
      </c>
      <c r="BT486" s="243" t="s">
        <v>3325</v>
      </c>
      <c r="BU486" s="243"/>
      <c r="BV486" s="243" t="s">
        <v>3325</v>
      </c>
      <c r="BW486" s="243" t="s">
        <v>3325</v>
      </c>
      <c r="BX486" s="243"/>
      <c r="BY486" s="243"/>
      <c r="BZ486" s="243"/>
      <c r="CA486" s="243"/>
      <c r="CB486" s="243"/>
      <c r="CC486" s="243" t="s">
        <v>3325</v>
      </c>
      <c r="CD486" s="243"/>
      <c r="CE486" s="243"/>
      <c r="CF486" s="245" t="s">
        <v>3451</v>
      </c>
      <c r="CG486" s="246"/>
      <c r="CH486" s="242"/>
      <c r="CI486" s="35"/>
      <c r="CJ486" s="35"/>
      <c r="CK486" s="35"/>
      <c r="CL486" s="35"/>
      <c r="CM486" s="35"/>
    </row>
    <row r="487" customFormat="1" customHeight="1" spans="1:91">
      <c r="A487" s="3">
        <f t="shared" si="89"/>
        <v>486</v>
      </c>
      <c r="B487" s="155" t="str">
        <f t="shared" si="90"/>
        <v>15280119931218153X</v>
      </c>
      <c r="C487" s="230" t="s">
        <v>3311</v>
      </c>
      <c r="D487" s="230" t="s">
        <v>3392</v>
      </c>
      <c r="E487" s="230" t="s">
        <v>2478</v>
      </c>
      <c r="F487" s="230" t="s">
        <v>1668</v>
      </c>
      <c r="G487" s="198">
        <v>0</v>
      </c>
      <c r="H487" s="198">
        <v>0</v>
      </c>
      <c r="I487" s="198">
        <f t="shared" si="91"/>
        <v>0</v>
      </c>
      <c r="J487" s="4" t="s">
        <v>175</v>
      </c>
      <c r="K487" s="4" t="s">
        <v>3947</v>
      </c>
      <c r="L487" s="6"/>
      <c r="M487" s="4"/>
      <c r="N487" s="4"/>
      <c r="O487" s="4"/>
      <c r="P487" s="4"/>
      <c r="Q487" s="4"/>
      <c r="R487" s="231" t="s">
        <v>312</v>
      </c>
      <c r="S487" s="3"/>
      <c r="T487" s="3" t="s">
        <v>3314</v>
      </c>
      <c r="U487" s="232">
        <v>44051</v>
      </c>
      <c r="V487" s="233">
        <f ca="1" t="shared" si="92"/>
        <v>5.9</v>
      </c>
      <c r="W487" s="230" t="s">
        <v>3336</v>
      </c>
      <c r="X487" s="234" t="str">
        <f t="shared" si="93"/>
        <v>男</v>
      </c>
      <c r="Y487" s="3" t="s">
        <v>3316</v>
      </c>
      <c r="Z487" s="232" t="str">
        <f t="shared" si="94"/>
        <v>1993-12-18</v>
      </c>
      <c r="AA487" s="235" t="s">
        <v>5094</v>
      </c>
      <c r="AB487" s="3" t="s">
        <v>1669</v>
      </c>
      <c r="AC487" s="4" t="s">
        <v>5095</v>
      </c>
      <c r="AD487" s="247">
        <v>45387</v>
      </c>
      <c r="AE487" s="234">
        <f ca="1" t="shared" si="95"/>
        <v>33</v>
      </c>
      <c r="AF487" s="3" t="s">
        <v>3389</v>
      </c>
      <c r="AG487" s="3" t="s">
        <v>3480</v>
      </c>
      <c r="AH487" s="3" t="s">
        <v>5096</v>
      </c>
      <c r="AI487" s="230" t="s">
        <v>3382</v>
      </c>
      <c r="AJ487" s="3" t="s">
        <v>3383</v>
      </c>
      <c r="AK487" s="230">
        <v>15847828263</v>
      </c>
      <c r="AL487" s="230">
        <v>13722174213</v>
      </c>
      <c r="AM487" s="236" t="s">
        <v>3318</v>
      </c>
      <c r="AN487" s="237">
        <v>42186</v>
      </c>
      <c r="AO487" s="236" t="s">
        <v>5097</v>
      </c>
      <c r="AP487" s="236" t="s">
        <v>5098</v>
      </c>
      <c r="AQ487" s="238"/>
      <c r="AR487" s="238"/>
      <c r="AS487" s="238"/>
      <c r="AT487" s="238" t="s">
        <v>3503</v>
      </c>
      <c r="AU487" s="239"/>
      <c r="AV487" s="240">
        <v>44051</v>
      </c>
      <c r="AW487" s="240" t="s">
        <v>3323</v>
      </c>
      <c r="AX487" s="241" t="s">
        <v>3324</v>
      </c>
      <c r="AY487" s="241" t="s">
        <v>3311</v>
      </c>
      <c r="AZ487" s="232">
        <v>44470</v>
      </c>
      <c r="BA487" s="232">
        <v>45199</v>
      </c>
      <c r="BB487" s="241">
        <v>2</v>
      </c>
      <c r="BC487" s="241" t="s">
        <v>3325</v>
      </c>
      <c r="BD487" s="241" t="s">
        <v>3325</v>
      </c>
      <c r="BE487" s="241" t="s">
        <v>3325</v>
      </c>
      <c r="BF487" s="241" t="s">
        <v>3325</v>
      </c>
      <c r="BG487" s="241">
        <v>0</v>
      </c>
      <c r="BH487" s="241">
        <v>0</v>
      </c>
      <c r="BI487" s="241"/>
      <c r="BJ487" s="242"/>
      <c r="BK487" s="243" t="s">
        <v>3325</v>
      </c>
      <c r="BL487" s="243"/>
      <c r="BM487" s="243"/>
      <c r="BN487" s="243"/>
      <c r="BO487" s="243"/>
      <c r="BP487" s="243"/>
      <c r="BQ487" s="242"/>
      <c r="BR487" s="244" t="s">
        <v>3551</v>
      </c>
      <c r="BS487" s="243"/>
      <c r="BT487" s="243"/>
      <c r="BU487" s="243"/>
      <c r="BV487" s="243"/>
      <c r="BW487" s="243"/>
      <c r="BX487" s="243"/>
      <c r="BY487" s="243"/>
      <c r="BZ487" s="243"/>
      <c r="CA487" s="243"/>
      <c r="CB487" s="243"/>
      <c r="CC487" s="243"/>
      <c r="CD487" s="243"/>
      <c r="CE487" s="243"/>
      <c r="CF487" s="245"/>
      <c r="CG487" s="246"/>
      <c r="CH487" s="242"/>
      <c r="CI487" s="35"/>
      <c r="CJ487" s="35"/>
      <c r="CK487" s="35"/>
      <c r="CL487" s="35"/>
      <c r="CM487" s="35"/>
    </row>
    <row r="488" customFormat="1" customHeight="1" spans="1:91">
      <c r="A488" s="3">
        <f t="shared" si="89"/>
        <v>487</v>
      </c>
      <c r="B488" s="483" t="str">
        <f t="shared" si="90"/>
        <v>142234198707071616</v>
      </c>
      <c r="C488" s="230" t="s">
        <v>3311</v>
      </c>
      <c r="D488" s="230" t="s">
        <v>3392</v>
      </c>
      <c r="E488" s="230" t="s">
        <v>5099</v>
      </c>
      <c r="F488" s="230" t="s">
        <v>1670</v>
      </c>
      <c r="G488" s="198"/>
      <c r="H488" s="198"/>
      <c r="I488" s="198">
        <f t="shared" si="91"/>
        <v>0</v>
      </c>
      <c r="J488" s="4" t="s">
        <v>175</v>
      </c>
      <c r="K488" s="4" t="s">
        <v>3947</v>
      </c>
      <c r="L488" s="6"/>
      <c r="M488" s="4"/>
      <c r="N488" s="4"/>
      <c r="O488" s="4"/>
      <c r="P488" s="4"/>
      <c r="Q488" s="4"/>
      <c r="R488" s="231" t="s">
        <v>312</v>
      </c>
      <c r="S488" s="3"/>
      <c r="T488" s="3" t="s">
        <v>3314</v>
      </c>
      <c r="U488" s="232">
        <v>44701</v>
      </c>
      <c r="V488" s="233">
        <f ca="1" t="shared" si="92"/>
        <v>4.1</v>
      </c>
      <c r="W488" s="230" t="s">
        <v>3336</v>
      </c>
      <c r="X488" s="234" t="str">
        <f t="shared" si="93"/>
        <v>男</v>
      </c>
      <c r="Y488" s="3" t="s">
        <v>3316</v>
      </c>
      <c r="Z488" s="232" t="str">
        <f t="shared" si="94"/>
        <v>1987-07-07</v>
      </c>
      <c r="AA488" s="235" t="s">
        <v>5100</v>
      </c>
      <c r="AB488" s="476" t="s">
        <v>1671</v>
      </c>
      <c r="AC488" s="4" t="s">
        <v>4692</v>
      </c>
      <c r="AD488" s="247">
        <v>49862</v>
      </c>
      <c r="AE488" s="234">
        <f ca="1" t="shared" si="95"/>
        <v>39</v>
      </c>
      <c r="AF488" s="3" t="s">
        <v>3389</v>
      </c>
      <c r="AG488" s="3" t="s">
        <v>3381</v>
      </c>
      <c r="AH488" s="3">
        <v>168</v>
      </c>
      <c r="AI488" s="230" t="s">
        <v>3528</v>
      </c>
      <c r="AJ488" s="3" t="s">
        <v>3438</v>
      </c>
      <c r="AK488" s="230">
        <v>13994070568</v>
      </c>
      <c r="AL488" s="230">
        <v>13546605387</v>
      </c>
      <c r="AM488" s="236" t="s">
        <v>3368</v>
      </c>
      <c r="AN488" s="237"/>
      <c r="AO488" s="236"/>
      <c r="AP488" s="236"/>
      <c r="AQ488" s="238"/>
      <c r="AR488" s="238"/>
      <c r="AS488" s="238"/>
      <c r="AT488" s="238" t="s">
        <v>3503</v>
      </c>
      <c r="AU488" s="239"/>
      <c r="AV488" s="240">
        <v>44701</v>
      </c>
      <c r="AW488" s="240">
        <v>44761</v>
      </c>
      <c r="AX488" s="241" t="s">
        <v>3324</v>
      </c>
      <c r="AY488" s="241" t="s">
        <v>3311</v>
      </c>
      <c r="AZ488" s="232">
        <v>44701</v>
      </c>
      <c r="BA488" s="232">
        <v>45107</v>
      </c>
      <c r="BB488" s="241">
        <v>2</v>
      </c>
      <c r="BC488" s="241" t="s">
        <v>3325</v>
      </c>
      <c r="BD488" s="241" t="s">
        <v>3325</v>
      </c>
      <c r="BE488" s="241" t="s">
        <v>3325</v>
      </c>
      <c r="BF488" s="241" t="s">
        <v>3325</v>
      </c>
      <c r="BG488" s="241">
        <v>0</v>
      </c>
      <c r="BH488" s="241">
        <v>0</v>
      </c>
      <c r="BI488" s="241"/>
      <c r="BJ488" s="242"/>
      <c r="BK488" s="243"/>
      <c r="BL488" s="243"/>
      <c r="BM488" s="243"/>
      <c r="BN488" s="243"/>
      <c r="BO488" s="243"/>
      <c r="BP488" s="243"/>
      <c r="BQ488" s="242"/>
      <c r="BR488" s="244" t="s">
        <v>3557</v>
      </c>
      <c r="BS488" s="243" t="s">
        <v>3325</v>
      </c>
      <c r="BT488" s="243" t="s">
        <v>3325</v>
      </c>
      <c r="BU488" s="243" t="s">
        <v>3325</v>
      </c>
      <c r="BV488" s="243" t="s">
        <v>3325</v>
      </c>
      <c r="BW488" s="243" t="s">
        <v>3325</v>
      </c>
      <c r="BX488" s="243" t="s">
        <v>3325</v>
      </c>
      <c r="BY488" s="243"/>
      <c r="BZ488" s="243"/>
      <c r="CA488" s="243"/>
      <c r="CB488" s="243"/>
      <c r="CC488" s="243"/>
      <c r="CD488" s="243"/>
      <c r="CE488" s="243"/>
      <c r="CF488" s="245" t="s">
        <v>3492</v>
      </c>
      <c r="CG488" s="246"/>
      <c r="CH488" s="242"/>
      <c r="CI488" s="35"/>
      <c r="CJ488" s="35"/>
      <c r="CK488" s="35"/>
      <c r="CL488" s="35"/>
      <c r="CM488" s="35"/>
    </row>
    <row r="489" customFormat="1" customHeight="1" spans="1:91">
      <c r="A489" s="3">
        <f t="shared" si="89"/>
        <v>488</v>
      </c>
      <c r="B489" s="483" t="str">
        <f t="shared" si="90"/>
        <v>150429199007284412</v>
      </c>
      <c r="C489" s="230" t="s">
        <v>3311</v>
      </c>
      <c r="D489" s="230" t="s">
        <v>3392</v>
      </c>
      <c r="E489" s="230" t="s">
        <v>5101</v>
      </c>
      <c r="F489" s="230" t="s">
        <v>1672</v>
      </c>
      <c r="G489" s="198"/>
      <c r="H489" s="198"/>
      <c r="I489" s="198">
        <f t="shared" si="91"/>
        <v>0</v>
      </c>
      <c r="J489" s="4" t="s">
        <v>175</v>
      </c>
      <c r="K489" s="4" t="s">
        <v>3947</v>
      </c>
      <c r="L489" s="6"/>
      <c r="M489" s="4"/>
      <c r="N489" s="4"/>
      <c r="O489" s="4"/>
      <c r="P489" s="4"/>
      <c r="Q489" s="4"/>
      <c r="R489" s="231" t="s">
        <v>312</v>
      </c>
      <c r="S489" s="3"/>
      <c r="T489" s="3" t="s">
        <v>3314</v>
      </c>
      <c r="U489" s="232">
        <v>44958</v>
      </c>
      <c r="V489" s="233">
        <f ca="1" t="shared" si="92"/>
        <v>3.4</v>
      </c>
      <c r="W489" s="230" t="s">
        <v>3336</v>
      </c>
      <c r="X489" s="234" t="str">
        <f t="shared" si="93"/>
        <v>男</v>
      </c>
      <c r="Y489" s="3" t="s">
        <v>3316</v>
      </c>
      <c r="Z489" s="232" t="str">
        <f t="shared" si="94"/>
        <v>1990-07-28</v>
      </c>
      <c r="AA489" s="235" t="s">
        <v>5102</v>
      </c>
      <c r="AB489" s="476" t="s">
        <v>1673</v>
      </c>
      <c r="AC489" s="4" t="s">
        <v>3456</v>
      </c>
      <c r="AD489" s="247">
        <v>50287</v>
      </c>
      <c r="AE489" s="234">
        <f ca="1" t="shared" si="95"/>
        <v>36</v>
      </c>
      <c r="AF489" s="3" t="s">
        <v>3389</v>
      </c>
      <c r="AG489" s="3" t="s">
        <v>3381</v>
      </c>
      <c r="AH489" s="3">
        <v>172</v>
      </c>
      <c r="AI489" s="230" t="s">
        <v>3438</v>
      </c>
      <c r="AJ489" s="3"/>
      <c r="AK489" s="230">
        <v>15047802600</v>
      </c>
      <c r="AL489" s="230">
        <v>15894960824</v>
      </c>
      <c r="AM489" s="236" t="s">
        <v>3368</v>
      </c>
      <c r="AN489" s="237">
        <v>41456</v>
      </c>
      <c r="AO489" s="236" t="s">
        <v>5103</v>
      </c>
      <c r="AP489" s="236" t="s">
        <v>5104</v>
      </c>
      <c r="AQ489" s="238"/>
      <c r="AR489" s="238"/>
      <c r="AS489" s="238"/>
      <c r="AT489" s="238"/>
      <c r="AU489" s="239"/>
      <c r="AV489" s="240">
        <v>44958</v>
      </c>
      <c r="AW489" s="240">
        <v>45016</v>
      </c>
      <c r="AX489" s="241" t="s">
        <v>3324</v>
      </c>
      <c r="AY489" s="241" t="s">
        <v>3311</v>
      </c>
      <c r="AZ489" s="232">
        <v>44958</v>
      </c>
      <c r="BA489" s="232">
        <v>45382</v>
      </c>
      <c r="BB489" s="241">
        <v>2</v>
      </c>
      <c r="BC489" s="241" t="s">
        <v>3325</v>
      </c>
      <c r="BD489" s="241" t="s">
        <v>3325</v>
      </c>
      <c r="BE489" s="241" t="s">
        <v>3325</v>
      </c>
      <c r="BF489" s="241" t="s">
        <v>3325</v>
      </c>
      <c r="BG489" s="241">
        <v>0</v>
      </c>
      <c r="BH489" s="241">
        <v>0</v>
      </c>
      <c r="BI489" s="241"/>
      <c r="BJ489" s="242"/>
      <c r="BK489" s="243" t="s">
        <v>3325</v>
      </c>
      <c r="BL489" s="243"/>
      <c r="BM489" s="243"/>
      <c r="BN489" s="243"/>
      <c r="BO489" s="243"/>
      <c r="BP489" s="243"/>
      <c r="BQ489" s="242"/>
      <c r="BR489" s="244" t="s">
        <v>3524</v>
      </c>
      <c r="BS489" s="243" t="s">
        <v>3325</v>
      </c>
      <c r="BT489" s="243" t="s">
        <v>3325</v>
      </c>
      <c r="BU489" s="243" t="s">
        <v>3325</v>
      </c>
      <c r="BV489" s="243" t="s">
        <v>3325</v>
      </c>
      <c r="BW489" s="243" t="s">
        <v>3325</v>
      </c>
      <c r="BX489" s="243" t="s">
        <v>3325</v>
      </c>
      <c r="BY489" s="243"/>
      <c r="BZ489" s="243"/>
      <c r="CA489" s="243"/>
      <c r="CB489" s="243"/>
      <c r="CC489" s="243"/>
      <c r="CD489" s="243"/>
      <c r="CE489" s="243"/>
      <c r="CF489" s="245" t="s">
        <v>3492</v>
      </c>
      <c r="CG489" s="246"/>
      <c r="CH489" s="242"/>
      <c r="CI489" s="35"/>
      <c r="CJ489" s="35"/>
      <c r="CK489" s="35"/>
      <c r="CL489" s="35"/>
      <c r="CM489" s="35"/>
    </row>
    <row r="490" customFormat="1" customHeight="1" spans="1:91">
      <c r="A490" s="3">
        <f t="shared" si="89"/>
        <v>489</v>
      </c>
      <c r="B490" s="483" t="str">
        <f t="shared" si="90"/>
        <v>140926198806180013</v>
      </c>
      <c r="C490" s="4" t="s">
        <v>3311</v>
      </c>
      <c r="D490" s="4" t="s">
        <v>3392</v>
      </c>
      <c r="E490" s="4" t="s">
        <v>5105</v>
      </c>
      <c r="F490" s="4" t="s">
        <v>1674</v>
      </c>
      <c r="G490" s="198"/>
      <c r="H490" s="198"/>
      <c r="I490" s="198">
        <f t="shared" si="91"/>
        <v>0</v>
      </c>
      <c r="J490" s="4" t="s">
        <v>175</v>
      </c>
      <c r="K490" s="4" t="s">
        <v>3947</v>
      </c>
      <c r="L490" s="6"/>
      <c r="M490" s="4"/>
      <c r="N490" s="4"/>
      <c r="O490" s="4"/>
      <c r="P490" s="4"/>
      <c r="Q490" s="4"/>
      <c r="R490" s="4" t="s">
        <v>312</v>
      </c>
      <c r="S490" s="4"/>
      <c r="T490" s="4" t="s">
        <v>3314</v>
      </c>
      <c r="U490" s="252">
        <v>45065</v>
      </c>
      <c r="V490" s="233">
        <f ca="1" t="shared" si="92"/>
        <v>3.1</v>
      </c>
      <c r="W490" s="4" t="s">
        <v>3336</v>
      </c>
      <c r="X490" s="4" t="str">
        <f t="shared" si="93"/>
        <v>男</v>
      </c>
      <c r="Y490" s="4" t="s">
        <v>3316</v>
      </c>
      <c r="Z490" s="232" t="str">
        <f t="shared" si="94"/>
        <v>1988-06-18</v>
      </c>
      <c r="AA490" s="4" t="s">
        <v>5106</v>
      </c>
      <c r="AB490" s="477" t="s">
        <v>1675</v>
      </c>
      <c r="AC490" s="4" t="s">
        <v>3831</v>
      </c>
      <c r="AD490" s="252">
        <v>51828</v>
      </c>
      <c r="AE490" s="234">
        <f ca="1" t="shared" si="95"/>
        <v>38</v>
      </c>
      <c r="AF490" s="252" t="s">
        <v>3389</v>
      </c>
      <c r="AG490" s="252" t="s">
        <v>3381</v>
      </c>
      <c r="AH490" s="4">
        <v>174</v>
      </c>
      <c r="AI490" s="252"/>
      <c r="AJ490" s="252"/>
      <c r="AK490" s="4">
        <v>15034071516</v>
      </c>
      <c r="AL490" s="4">
        <v>13333501526</v>
      </c>
      <c r="AM490" s="252" t="s">
        <v>3518</v>
      </c>
      <c r="AN490" s="252" t="s">
        <v>4351</v>
      </c>
      <c r="AO490" s="4" t="s">
        <v>5107</v>
      </c>
      <c r="AP490" s="4"/>
      <c r="AQ490" s="253"/>
      <c r="AR490" s="253"/>
      <c r="AS490" s="253"/>
      <c r="AT490" s="253"/>
      <c r="AU490" s="239"/>
      <c r="AV490" s="254">
        <v>45065</v>
      </c>
      <c r="AW490" s="254">
        <v>45125</v>
      </c>
      <c r="AX490" s="255" t="s">
        <v>3324</v>
      </c>
      <c r="AY490" s="241" t="s">
        <v>3311</v>
      </c>
      <c r="AZ490" s="232">
        <v>45065</v>
      </c>
      <c r="BA490" s="232">
        <v>45473</v>
      </c>
      <c r="BB490" s="241">
        <v>2</v>
      </c>
      <c r="BC490" s="241" t="s">
        <v>3325</v>
      </c>
      <c r="BD490" s="241" t="s">
        <v>3325</v>
      </c>
      <c r="BE490" s="241" t="s">
        <v>3325</v>
      </c>
      <c r="BF490" s="241" t="s">
        <v>3325</v>
      </c>
      <c r="BG490" s="241">
        <v>0</v>
      </c>
      <c r="BH490" s="241">
        <v>0</v>
      </c>
      <c r="BI490" s="256"/>
      <c r="BJ490" s="242"/>
      <c r="BK490" s="243" t="s">
        <v>3325</v>
      </c>
      <c r="BL490" s="257"/>
      <c r="BM490" s="257"/>
      <c r="BN490" s="257"/>
      <c r="BO490" s="257"/>
      <c r="BP490" s="257"/>
      <c r="BQ490" s="242"/>
      <c r="BR490" s="244" t="s">
        <v>3426</v>
      </c>
      <c r="BS490" s="243" t="s">
        <v>3325</v>
      </c>
      <c r="BT490" s="243" t="s">
        <v>3325</v>
      </c>
      <c r="BU490" s="243" t="s">
        <v>3325</v>
      </c>
      <c r="BV490" s="243" t="s">
        <v>3325</v>
      </c>
      <c r="BW490" s="243" t="s">
        <v>3325</v>
      </c>
      <c r="BX490" s="243" t="s">
        <v>3325</v>
      </c>
      <c r="BY490" s="256"/>
      <c r="BZ490" s="256"/>
      <c r="CA490" s="256"/>
      <c r="CB490" s="256"/>
      <c r="CC490" s="256"/>
      <c r="CD490" s="256"/>
      <c r="CE490" s="256"/>
      <c r="CF490" s="245" t="s">
        <v>3445</v>
      </c>
      <c r="CG490" s="258"/>
      <c r="CH490" s="260"/>
      <c r="CI490" s="259"/>
      <c r="CJ490" s="259"/>
      <c r="CK490" s="259"/>
      <c r="CL490" s="259"/>
      <c r="CM490" s="259"/>
    </row>
    <row r="491" customFormat="1" customHeight="1" spans="1:91">
      <c r="A491" s="3">
        <f t="shared" si="89"/>
        <v>490</v>
      </c>
      <c r="B491" s="155" t="str">
        <f t="shared" si="90"/>
        <v>152723199001091839</v>
      </c>
      <c r="C491" s="230" t="s">
        <v>3311</v>
      </c>
      <c r="D491" s="230" t="s">
        <v>3392</v>
      </c>
      <c r="E491" s="230" t="s">
        <v>2566</v>
      </c>
      <c r="F491" s="230" t="s">
        <v>1680</v>
      </c>
      <c r="G491" s="198">
        <v>0</v>
      </c>
      <c r="H491" s="198">
        <v>0</v>
      </c>
      <c r="I491" s="198">
        <f t="shared" si="91"/>
        <v>0</v>
      </c>
      <c r="J491" s="4" t="s">
        <v>175</v>
      </c>
      <c r="K491" s="4" t="s">
        <v>5108</v>
      </c>
      <c r="L491" s="6"/>
      <c r="M491" s="4"/>
      <c r="N491" s="4"/>
      <c r="O491" s="4"/>
      <c r="P491" s="4"/>
      <c r="Q491" s="4"/>
      <c r="R491" s="231" t="s">
        <v>312</v>
      </c>
      <c r="S491" s="3"/>
      <c r="T491" s="3" t="s">
        <v>3314</v>
      </c>
      <c r="U491" s="232">
        <v>41356</v>
      </c>
      <c r="V491" s="233">
        <f ca="1" t="shared" si="92"/>
        <v>13.3</v>
      </c>
      <c r="W491" s="230" t="s">
        <v>3336</v>
      </c>
      <c r="X491" s="234" t="str">
        <f t="shared" si="93"/>
        <v>男</v>
      </c>
      <c r="Y491" s="3" t="s">
        <v>3316</v>
      </c>
      <c r="Z491" s="232" t="str">
        <f t="shared" si="94"/>
        <v>1990-01-09</v>
      </c>
      <c r="AA491" s="235" t="s">
        <v>4982</v>
      </c>
      <c r="AB491" s="3" t="s">
        <v>1681</v>
      </c>
      <c r="AC491" s="4" t="s">
        <v>3456</v>
      </c>
      <c r="AD491" s="247">
        <v>45420</v>
      </c>
      <c r="AE491" s="234">
        <f ca="1" t="shared" si="95"/>
        <v>36</v>
      </c>
      <c r="AF491" s="3" t="s">
        <v>3479</v>
      </c>
      <c r="AG491" s="3" t="s">
        <v>3381</v>
      </c>
      <c r="AH491" s="3">
        <v>172</v>
      </c>
      <c r="AI491" s="230" t="s">
        <v>3382</v>
      </c>
      <c r="AJ491" s="3" t="s">
        <v>3383</v>
      </c>
      <c r="AK491" s="230">
        <v>15047748457</v>
      </c>
      <c r="AL491" s="230">
        <v>15247736397</v>
      </c>
      <c r="AM491" s="236" t="s">
        <v>3368</v>
      </c>
      <c r="AN491" s="237">
        <v>41821</v>
      </c>
      <c r="AO491" s="236" t="s">
        <v>5109</v>
      </c>
      <c r="AP491" s="236" t="s">
        <v>3405</v>
      </c>
      <c r="AQ491" s="238"/>
      <c r="AR491" s="238" t="s">
        <v>5110</v>
      </c>
      <c r="AS491" s="238" t="s">
        <v>4139</v>
      </c>
      <c r="AT491" s="238"/>
      <c r="AU491" s="239"/>
      <c r="AV491" s="240">
        <v>41356</v>
      </c>
      <c r="AW491" s="240">
        <v>41417</v>
      </c>
      <c r="AX491" s="241" t="s">
        <v>3324</v>
      </c>
      <c r="AY491" s="241" t="s">
        <v>3311</v>
      </c>
      <c r="AZ491" s="232">
        <v>44652</v>
      </c>
      <c r="BA491" s="232">
        <v>45382</v>
      </c>
      <c r="BB491" s="241">
        <v>2</v>
      </c>
      <c r="BC491" s="241" t="s">
        <v>3325</v>
      </c>
      <c r="BD491" s="241" t="s">
        <v>3325</v>
      </c>
      <c r="BE491" s="241" t="s">
        <v>3325</v>
      </c>
      <c r="BF491" s="241" t="s">
        <v>3325</v>
      </c>
      <c r="BG491" s="241">
        <v>2</v>
      </c>
      <c r="BH491" s="241">
        <v>4</v>
      </c>
      <c r="BI491" s="241"/>
      <c r="BJ491" s="242"/>
      <c r="BK491" s="243" t="s">
        <v>3325</v>
      </c>
      <c r="BL491" s="243"/>
      <c r="BM491" s="243" t="s">
        <v>3325</v>
      </c>
      <c r="BN491" s="243" t="s">
        <v>3325</v>
      </c>
      <c r="BO491" s="243"/>
      <c r="BP491" s="243"/>
      <c r="BQ491" s="242"/>
      <c r="BR491" s="244" t="s">
        <v>3406</v>
      </c>
      <c r="BS491" s="243" t="s">
        <v>3325</v>
      </c>
      <c r="BT491" s="243" t="s">
        <v>3325</v>
      </c>
      <c r="BU491" s="243" t="s">
        <v>3325</v>
      </c>
      <c r="BV491" s="243"/>
      <c r="BW491" s="243"/>
      <c r="BX491" s="243"/>
      <c r="BY491" s="243"/>
      <c r="BZ491" s="243"/>
      <c r="CA491" s="243"/>
      <c r="CB491" s="243"/>
      <c r="CC491" s="243" t="s">
        <v>3325</v>
      </c>
      <c r="CD491" s="243" t="s">
        <v>3325</v>
      </c>
      <c r="CE491" s="243"/>
      <c r="CF491" s="245"/>
      <c r="CG491" s="246" t="s">
        <v>5111</v>
      </c>
      <c r="CH491" s="242"/>
      <c r="CI491" s="35"/>
      <c r="CJ491" s="35"/>
      <c r="CK491" s="35"/>
      <c r="CL491" s="35"/>
      <c r="CM491" s="35"/>
    </row>
    <row r="492" customFormat="1" customHeight="1" spans="1:91">
      <c r="A492" s="3">
        <f t="shared" si="89"/>
        <v>491</v>
      </c>
      <c r="B492" s="155" t="str">
        <f t="shared" si="90"/>
        <v>620422198401022211</v>
      </c>
      <c r="C492" s="230" t="s">
        <v>3311</v>
      </c>
      <c r="D492" s="230" t="s">
        <v>3392</v>
      </c>
      <c r="E492" s="230" t="s">
        <v>2602</v>
      </c>
      <c r="F492" s="230" t="s">
        <v>1682</v>
      </c>
      <c r="G492" s="198">
        <v>0</v>
      </c>
      <c r="H492" s="198">
        <v>0</v>
      </c>
      <c r="I492" s="198">
        <f t="shared" si="91"/>
        <v>0</v>
      </c>
      <c r="J492" s="4" t="s">
        <v>175</v>
      </c>
      <c r="K492" s="4" t="s">
        <v>5112</v>
      </c>
      <c r="L492" s="6"/>
      <c r="M492" s="4"/>
      <c r="N492" s="4"/>
      <c r="O492" s="4"/>
      <c r="P492" s="4"/>
      <c r="Q492" s="4"/>
      <c r="R492" s="231" t="s">
        <v>312</v>
      </c>
      <c r="S492" s="3"/>
      <c r="T492" s="3" t="s">
        <v>3314</v>
      </c>
      <c r="U492" s="232">
        <v>41346</v>
      </c>
      <c r="V492" s="233">
        <f ca="1" t="shared" si="92"/>
        <v>13.3</v>
      </c>
      <c r="W492" s="230" t="s">
        <v>3336</v>
      </c>
      <c r="X492" s="234" t="str">
        <f t="shared" si="93"/>
        <v>男</v>
      </c>
      <c r="Y492" s="3" t="s">
        <v>3316</v>
      </c>
      <c r="Z492" s="232" t="str">
        <f t="shared" si="94"/>
        <v>1984-01-02</v>
      </c>
      <c r="AA492" s="235" t="s">
        <v>5113</v>
      </c>
      <c r="AB492" s="3" t="s">
        <v>1683</v>
      </c>
      <c r="AC492" s="4" t="s">
        <v>5114</v>
      </c>
      <c r="AD492" s="247">
        <v>48057</v>
      </c>
      <c r="AE492" s="234">
        <f ca="1" t="shared" si="95"/>
        <v>42</v>
      </c>
      <c r="AF492" s="3" t="s">
        <v>3389</v>
      </c>
      <c r="AG492" s="3" t="s">
        <v>3381</v>
      </c>
      <c r="AH492" s="3">
        <v>175</v>
      </c>
      <c r="AI492" s="230" t="s">
        <v>3382</v>
      </c>
      <c r="AJ492" s="3" t="s">
        <v>253</v>
      </c>
      <c r="AK492" s="230">
        <v>13884269121</v>
      </c>
      <c r="AL492" s="230">
        <v>18093132955</v>
      </c>
      <c r="AM492" s="236" t="s">
        <v>3488</v>
      </c>
      <c r="AN492" s="237">
        <v>39630</v>
      </c>
      <c r="AO492" s="236" t="s">
        <v>5115</v>
      </c>
      <c r="AP492" s="236" t="s">
        <v>3497</v>
      </c>
      <c r="AQ492" s="238"/>
      <c r="AR492" s="238" t="s">
        <v>3535</v>
      </c>
      <c r="AS492" s="238"/>
      <c r="AT492" s="238"/>
      <c r="AU492" s="239"/>
      <c r="AV492" s="240">
        <v>41346</v>
      </c>
      <c r="AW492" s="240">
        <v>41407</v>
      </c>
      <c r="AX492" s="241" t="s">
        <v>3324</v>
      </c>
      <c r="AY492" s="241" t="s">
        <v>3311</v>
      </c>
      <c r="AZ492" s="232">
        <v>44652</v>
      </c>
      <c r="BA492" s="232">
        <v>45382</v>
      </c>
      <c r="BB492" s="241">
        <v>2</v>
      </c>
      <c r="BC492" s="241" t="s">
        <v>3325</v>
      </c>
      <c r="BD492" s="241" t="s">
        <v>3325</v>
      </c>
      <c r="BE492" s="241" t="s">
        <v>3325</v>
      </c>
      <c r="BF492" s="241" t="s">
        <v>3325</v>
      </c>
      <c r="BG492" s="241">
        <v>2</v>
      </c>
      <c r="BH492" s="241">
        <v>4</v>
      </c>
      <c r="BI492" s="241"/>
      <c r="BJ492" s="242"/>
      <c r="BK492" s="243" t="s">
        <v>3325</v>
      </c>
      <c r="BL492" s="243"/>
      <c r="BM492" s="243" t="s">
        <v>3325</v>
      </c>
      <c r="BN492" s="243" t="s">
        <v>3325</v>
      </c>
      <c r="BO492" s="243"/>
      <c r="BP492" s="243"/>
      <c r="BQ492" s="242"/>
      <c r="BR492" s="244" t="s">
        <v>3406</v>
      </c>
      <c r="BS492" s="243" t="s">
        <v>3325</v>
      </c>
      <c r="BT492" s="243" t="s">
        <v>3325</v>
      </c>
      <c r="BU492" s="243" t="s">
        <v>3325</v>
      </c>
      <c r="BV492" s="243"/>
      <c r="BW492" s="243"/>
      <c r="BX492" s="243"/>
      <c r="BY492" s="243"/>
      <c r="BZ492" s="243"/>
      <c r="CA492" s="243"/>
      <c r="CB492" s="243"/>
      <c r="CC492" s="243" t="s">
        <v>3325</v>
      </c>
      <c r="CD492" s="243"/>
      <c r="CE492" s="243"/>
      <c r="CF492" s="245"/>
      <c r="CG492" s="246"/>
      <c r="CH492" s="242"/>
      <c r="CI492" s="35"/>
      <c r="CJ492" s="35"/>
      <c r="CK492" s="35"/>
      <c r="CL492" s="35"/>
      <c r="CM492" s="35"/>
    </row>
    <row r="493" customFormat="1" customHeight="1" spans="1:91">
      <c r="A493" s="3">
        <f t="shared" si="89"/>
        <v>492</v>
      </c>
      <c r="B493" s="155" t="str">
        <f t="shared" si="90"/>
        <v>152630198109160019</v>
      </c>
      <c r="C493" s="230" t="s">
        <v>3311</v>
      </c>
      <c r="D493" s="230" t="s">
        <v>3392</v>
      </c>
      <c r="E493" s="230" t="s">
        <v>2454</v>
      </c>
      <c r="F493" s="230" t="s">
        <v>1685</v>
      </c>
      <c r="G493" s="198">
        <v>0</v>
      </c>
      <c r="H493" s="198">
        <v>0</v>
      </c>
      <c r="I493" s="198">
        <f t="shared" si="91"/>
        <v>0</v>
      </c>
      <c r="J493" s="4" t="s">
        <v>175</v>
      </c>
      <c r="K493" s="4" t="s">
        <v>5112</v>
      </c>
      <c r="L493" s="6"/>
      <c r="M493" s="4"/>
      <c r="N493" s="4"/>
      <c r="O493" s="4"/>
      <c r="P493" s="4"/>
      <c r="Q493" s="4"/>
      <c r="R493" s="231" t="s">
        <v>312</v>
      </c>
      <c r="S493" s="3"/>
      <c r="T493" s="3" t="s">
        <v>3314</v>
      </c>
      <c r="U493" s="232">
        <v>41410</v>
      </c>
      <c r="V493" s="233">
        <f ca="1" t="shared" si="92"/>
        <v>13.1</v>
      </c>
      <c r="W493" s="230" t="s">
        <v>3336</v>
      </c>
      <c r="X493" s="234" t="str">
        <f t="shared" si="93"/>
        <v>男</v>
      </c>
      <c r="Y493" s="3" t="s">
        <v>3316</v>
      </c>
      <c r="Z493" s="232" t="str">
        <f t="shared" si="94"/>
        <v>1981-09-16</v>
      </c>
      <c r="AA493" s="235" t="s">
        <v>5116</v>
      </c>
      <c r="AB493" s="3" t="s">
        <v>1686</v>
      </c>
      <c r="AC493" s="4" t="s">
        <v>5117</v>
      </c>
      <c r="AD493" s="247">
        <v>48400</v>
      </c>
      <c r="AE493" s="234">
        <f ca="1" t="shared" si="95"/>
        <v>45</v>
      </c>
      <c r="AF493" s="3" t="s">
        <v>3389</v>
      </c>
      <c r="AG493" s="3" t="s">
        <v>3381</v>
      </c>
      <c r="AH493" s="3">
        <v>163</v>
      </c>
      <c r="AI493" s="230" t="s">
        <v>3382</v>
      </c>
      <c r="AJ493" s="3" t="s">
        <v>253</v>
      </c>
      <c r="AK493" s="230">
        <v>15134906691</v>
      </c>
      <c r="AL493" s="230">
        <v>15134854184</v>
      </c>
      <c r="AM493" s="236" t="s">
        <v>3368</v>
      </c>
      <c r="AN493" s="237">
        <v>38899</v>
      </c>
      <c r="AO493" s="236" t="s">
        <v>5118</v>
      </c>
      <c r="AP493" s="236" t="s">
        <v>5119</v>
      </c>
      <c r="AQ493" s="238"/>
      <c r="AR493" s="238"/>
      <c r="AS493" s="238"/>
      <c r="AT493" s="238"/>
      <c r="AU493" s="239"/>
      <c r="AV493" s="240">
        <v>41410</v>
      </c>
      <c r="AW493" s="240">
        <v>41471</v>
      </c>
      <c r="AX493" s="241" t="s">
        <v>3324</v>
      </c>
      <c r="AY493" s="241" t="s">
        <v>3311</v>
      </c>
      <c r="AZ493" s="232">
        <v>44743</v>
      </c>
      <c r="BA493" s="232">
        <v>45473</v>
      </c>
      <c r="BB493" s="241">
        <v>2</v>
      </c>
      <c r="BC493" s="241" t="s">
        <v>3325</v>
      </c>
      <c r="BD493" s="241" t="s">
        <v>3325</v>
      </c>
      <c r="BE493" s="241" t="s">
        <v>3325</v>
      </c>
      <c r="BF493" s="241" t="s">
        <v>3325</v>
      </c>
      <c r="BG493" s="241">
        <v>2</v>
      </c>
      <c r="BH493" s="241">
        <v>4</v>
      </c>
      <c r="BI493" s="241"/>
      <c r="BJ493" s="242"/>
      <c r="BK493" s="243" t="s">
        <v>3325</v>
      </c>
      <c r="BL493" s="243"/>
      <c r="BM493" s="243"/>
      <c r="BN493" s="243"/>
      <c r="BO493" s="243"/>
      <c r="BP493" s="243"/>
      <c r="BQ493" s="242"/>
      <c r="BR493" s="244" t="s">
        <v>3533</v>
      </c>
      <c r="BS493" s="243" t="s">
        <v>3325</v>
      </c>
      <c r="BT493" s="243" t="s">
        <v>3325</v>
      </c>
      <c r="BU493" s="243"/>
      <c r="BV493" s="243"/>
      <c r="BW493" s="243"/>
      <c r="BX493" s="243"/>
      <c r="BY493" s="243"/>
      <c r="BZ493" s="243"/>
      <c r="CA493" s="243"/>
      <c r="CB493" s="243"/>
      <c r="CC493" s="243" t="s">
        <v>3325</v>
      </c>
      <c r="CD493" s="243"/>
      <c r="CE493" s="243"/>
      <c r="CF493" s="245"/>
      <c r="CG493" s="246" t="s">
        <v>3391</v>
      </c>
      <c r="CH493" s="242"/>
      <c r="CI493" s="35"/>
      <c r="CJ493" s="35"/>
      <c r="CK493" s="35"/>
      <c r="CL493" s="35"/>
      <c r="CM493" s="35"/>
    </row>
    <row r="494" customFormat="1" customHeight="1" spans="1:91">
      <c r="A494" s="3">
        <f t="shared" si="89"/>
        <v>493</v>
      </c>
      <c r="B494" s="155" t="str">
        <f t="shared" si="90"/>
        <v>152723199308224835</v>
      </c>
      <c r="C494" s="230" t="s">
        <v>3311</v>
      </c>
      <c r="D494" s="230" t="s">
        <v>3392</v>
      </c>
      <c r="E494" s="230" t="s">
        <v>2372</v>
      </c>
      <c r="F494" s="230" t="s">
        <v>1688</v>
      </c>
      <c r="G494" s="198">
        <v>0</v>
      </c>
      <c r="H494" s="198">
        <v>0</v>
      </c>
      <c r="I494" s="198">
        <f t="shared" si="91"/>
        <v>0</v>
      </c>
      <c r="J494" s="4" t="s">
        <v>175</v>
      </c>
      <c r="K494" s="4" t="s">
        <v>5112</v>
      </c>
      <c r="L494" s="6"/>
      <c r="M494" s="4"/>
      <c r="N494" s="4"/>
      <c r="O494" s="4"/>
      <c r="P494" s="4"/>
      <c r="Q494" s="4"/>
      <c r="R494" s="231" t="s">
        <v>312</v>
      </c>
      <c r="S494" s="3"/>
      <c r="T494" s="3" t="s">
        <v>3314</v>
      </c>
      <c r="U494" s="232">
        <v>43913</v>
      </c>
      <c r="V494" s="233">
        <f ca="1" t="shared" si="92"/>
        <v>6.3</v>
      </c>
      <c r="W494" s="230" t="s">
        <v>3336</v>
      </c>
      <c r="X494" s="234" t="str">
        <f t="shared" si="93"/>
        <v>男</v>
      </c>
      <c r="Y494" s="3" t="s">
        <v>3316</v>
      </c>
      <c r="Z494" s="232" t="str">
        <f t="shared" si="94"/>
        <v>1993-08-22</v>
      </c>
      <c r="AA494" s="235" t="s">
        <v>5120</v>
      </c>
      <c r="AB494" s="3" t="s">
        <v>1689</v>
      </c>
      <c r="AC494" s="4" t="s">
        <v>3456</v>
      </c>
      <c r="AD494" s="247">
        <v>44962</v>
      </c>
      <c r="AE494" s="234">
        <f ca="1" t="shared" si="95"/>
        <v>33</v>
      </c>
      <c r="AF494" s="3" t="s">
        <v>3479</v>
      </c>
      <c r="AG494" s="3" t="s">
        <v>3480</v>
      </c>
      <c r="AH494" s="3">
        <v>170</v>
      </c>
      <c r="AI494" s="230" t="s">
        <v>3382</v>
      </c>
      <c r="AJ494" s="3" t="s">
        <v>3422</v>
      </c>
      <c r="AK494" s="230">
        <v>15894999974</v>
      </c>
      <c r="AL494" s="230">
        <v>18047371234</v>
      </c>
      <c r="AM494" s="236" t="s">
        <v>3368</v>
      </c>
      <c r="AN494" s="237">
        <v>42186</v>
      </c>
      <c r="AO494" s="236" t="s">
        <v>3577</v>
      </c>
      <c r="AP494" s="236" t="s">
        <v>3405</v>
      </c>
      <c r="AQ494" s="238"/>
      <c r="AR494" s="238"/>
      <c r="AS494" s="238" t="s">
        <v>3466</v>
      </c>
      <c r="AT494" s="238"/>
      <c r="AU494" s="239"/>
      <c r="AV494" s="240">
        <v>43913</v>
      </c>
      <c r="AW494" s="240">
        <v>43973</v>
      </c>
      <c r="AX494" s="241" t="s">
        <v>3324</v>
      </c>
      <c r="AY494" s="241" t="s">
        <v>3311</v>
      </c>
      <c r="AZ494" s="232">
        <v>44287</v>
      </c>
      <c r="BA494" s="232">
        <v>45747</v>
      </c>
      <c r="BB494" s="241">
        <v>2</v>
      </c>
      <c r="BC494" s="241" t="s">
        <v>3325</v>
      </c>
      <c r="BD494" s="241" t="s">
        <v>3326</v>
      </c>
      <c r="BE494" s="241" t="s">
        <v>3325</v>
      </c>
      <c r="BF494" s="241" t="s">
        <v>3325</v>
      </c>
      <c r="BG494" s="241">
        <v>0</v>
      </c>
      <c r="BH494" s="241">
        <v>0</v>
      </c>
      <c r="BI494" s="241"/>
      <c r="BJ494" s="242"/>
      <c r="BK494" s="243" t="s">
        <v>3325</v>
      </c>
      <c r="BL494" s="243"/>
      <c r="BM494" s="243"/>
      <c r="BN494" s="243"/>
      <c r="BO494" s="243"/>
      <c r="BP494" s="243"/>
      <c r="BQ494" s="242"/>
      <c r="BR494" s="244" t="s">
        <v>3551</v>
      </c>
      <c r="BS494" s="243" t="s">
        <v>3325</v>
      </c>
      <c r="BT494" s="243" t="s">
        <v>3325</v>
      </c>
      <c r="BU494" s="243"/>
      <c r="BV494" s="243" t="s">
        <v>3325</v>
      </c>
      <c r="BW494" s="243" t="s">
        <v>3325</v>
      </c>
      <c r="BX494" s="243"/>
      <c r="BY494" s="243"/>
      <c r="BZ494" s="243"/>
      <c r="CA494" s="243"/>
      <c r="CB494" s="243" t="s">
        <v>3325</v>
      </c>
      <c r="CC494" s="243" t="s">
        <v>3325</v>
      </c>
      <c r="CD494" s="243"/>
      <c r="CE494" s="243"/>
      <c r="CF494" s="245"/>
      <c r="CG494" s="246"/>
      <c r="CH494" s="242"/>
      <c r="CI494" s="35"/>
      <c r="CJ494" s="35"/>
      <c r="CK494" s="35"/>
      <c r="CL494" s="35"/>
      <c r="CM494" s="35"/>
    </row>
    <row r="495" customFormat="1" customHeight="1" spans="1:91">
      <c r="A495" s="3">
        <f t="shared" si="89"/>
        <v>494</v>
      </c>
      <c r="B495" s="483" t="str">
        <f t="shared" si="90"/>
        <v>152630199905067215</v>
      </c>
      <c r="C495" s="230" t="s">
        <v>3311</v>
      </c>
      <c r="D495" s="230" t="s">
        <v>3392</v>
      </c>
      <c r="E495" s="230" t="s">
        <v>5121</v>
      </c>
      <c r="F495" s="230" t="s">
        <v>1691</v>
      </c>
      <c r="G495" s="198"/>
      <c r="H495" s="198"/>
      <c r="I495" s="198">
        <f t="shared" si="91"/>
        <v>0</v>
      </c>
      <c r="J495" s="4" t="s">
        <v>175</v>
      </c>
      <c r="K495" s="4" t="s">
        <v>5112</v>
      </c>
      <c r="L495" s="6"/>
      <c r="M495" s="4"/>
      <c r="N495" s="4"/>
      <c r="O495" s="4"/>
      <c r="P495" s="4"/>
      <c r="Q495" s="4"/>
      <c r="R495" s="231" t="s">
        <v>312</v>
      </c>
      <c r="S495" s="3"/>
      <c r="T495" s="3" t="s">
        <v>3314</v>
      </c>
      <c r="U495" s="232">
        <v>44756</v>
      </c>
      <c r="V495" s="233">
        <f ca="1" t="shared" si="92"/>
        <v>4</v>
      </c>
      <c r="W495" s="230" t="s">
        <v>3336</v>
      </c>
      <c r="X495" s="234" t="str">
        <f t="shared" si="93"/>
        <v>男</v>
      </c>
      <c r="Y495" s="3" t="s">
        <v>3316</v>
      </c>
      <c r="Z495" s="232" t="str">
        <f t="shared" si="94"/>
        <v>1999-05-06</v>
      </c>
      <c r="AA495" s="235" t="s">
        <v>5122</v>
      </c>
      <c r="AB495" s="476" t="s">
        <v>1692</v>
      </c>
      <c r="AC495" s="4" t="s">
        <v>5123</v>
      </c>
      <c r="AD495" s="247">
        <v>47135</v>
      </c>
      <c r="AE495" s="234">
        <f ca="1" t="shared" si="95"/>
        <v>27</v>
      </c>
      <c r="AF495" s="3" t="s">
        <v>3479</v>
      </c>
      <c r="AG495" s="3" t="s">
        <v>3480</v>
      </c>
      <c r="AH495" s="3">
        <v>183</v>
      </c>
      <c r="AI495" s="230" t="s">
        <v>3382</v>
      </c>
      <c r="AJ495" s="3"/>
      <c r="AK495" s="230">
        <v>15247448243</v>
      </c>
      <c r="AL495" s="230">
        <v>15248424284</v>
      </c>
      <c r="AM495" s="236" t="s">
        <v>3318</v>
      </c>
      <c r="AN495" s="237">
        <v>44743</v>
      </c>
      <c r="AO495" s="236" t="s">
        <v>3481</v>
      </c>
      <c r="AP495" s="236" t="s">
        <v>5124</v>
      </c>
      <c r="AQ495" s="238"/>
      <c r="AR495" s="238"/>
      <c r="AS495" s="238"/>
      <c r="AT495" s="238"/>
      <c r="AU495" s="239"/>
      <c r="AV495" s="240">
        <v>44756</v>
      </c>
      <c r="AW495" s="240">
        <v>44817</v>
      </c>
      <c r="AX495" s="241" t="s">
        <v>3324</v>
      </c>
      <c r="AY495" s="241" t="s">
        <v>3311</v>
      </c>
      <c r="AZ495" s="232">
        <v>44756</v>
      </c>
      <c r="BA495" s="232">
        <v>45199</v>
      </c>
      <c r="BB495" s="241">
        <v>2</v>
      </c>
      <c r="BC495" s="241" t="s">
        <v>3325</v>
      </c>
      <c r="BD495" s="241" t="s">
        <v>3325</v>
      </c>
      <c r="BE495" s="241" t="s">
        <v>3325</v>
      </c>
      <c r="BF495" s="241" t="s">
        <v>3325</v>
      </c>
      <c r="BG495" s="241">
        <v>0</v>
      </c>
      <c r="BH495" s="241">
        <v>0</v>
      </c>
      <c r="BI495" s="241"/>
      <c r="BJ495" s="242"/>
      <c r="BK495" s="243"/>
      <c r="BL495" s="243"/>
      <c r="BM495" s="243"/>
      <c r="BN495" s="243" t="s">
        <v>3325</v>
      </c>
      <c r="BO495" s="243"/>
      <c r="BP495" s="243"/>
      <c r="BQ495" s="242"/>
      <c r="BR495" s="244" t="s">
        <v>3813</v>
      </c>
      <c r="BS495" s="243" t="s">
        <v>3325</v>
      </c>
      <c r="BT495" s="243" t="s">
        <v>3325</v>
      </c>
      <c r="BU495" s="243" t="s">
        <v>3325</v>
      </c>
      <c r="BV495" s="243" t="s">
        <v>3325</v>
      </c>
      <c r="BW495" s="243" t="s">
        <v>3325</v>
      </c>
      <c r="BX495" s="243" t="s">
        <v>3325</v>
      </c>
      <c r="BY495" s="243" t="s">
        <v>3325</v>
      </c>
      <c r="BZ495" s="243"/>
      <c r="CA495" s="243"/>
      <c r="CB495" s="243"/>
      <c r="CC495" s="243"/>
      <c r="CD495" s="243"/>
      <c r="CE495" s="243"/>
      <c r="CF495" s="245" t="s">
        <v>3492</v>
      </c>
      <c r="CG495" s="246"/>
      <c r="CH495" s="242"/>
      <c r="CI495" s="35"/>
      <c r="CJ495" s="35"/>
      <c r="CK495" s="35"/>
      <c r="CL495" s="35"/>
      <c r="CM495" s="35"/>
    </row>
    <row r="496" customFormat="1" customHeight="1" spans="1:91">
      <c r="A496" s="3">
        <f t="shared" si="89"/>
        <v>495</v>
      </c>
      <c r="B496" s="155" t="str">
        <f t="shared" si="90"/>
        <v>150124198510030142</v>
      </c>
      <c r="C496" s="230" t="s">
        <v>3311</v>
      </c>
      <c r="D496" s="230" t="s">
        <v>3392</v>
      </c>
      <c r="E496" s="230" t="s">
        <v>2336</v>
      </c>
      <c r="F496" s="230" t="s">
        <v>1694</v>
      </c>
      <c r="G496" s="198">
        <v>0</v>
      </c>
      <c r="H496" s="198">
        <v>0</v>
      </c>
      <c r="I496" s="198">
        <f t="shared" si="91"/>
        <v>0</v>
      </c>
      <c r="J496" s="4" t="s">
        <v>175</v>
      </c>
      <c r="K496" s="4" t="s">
        <v>5125</v>
      </c>
      <c r="L496" s="6"/>
      <c r="M496" s="4"/>
      <c r="N496" s="4"/>
      <c r="O496" s="4"/>
      <c r="P496" s="4"/>
      <c r="Q496" s="4"/>
      <c r="R496" s="231" t="s">
        <v>312</v>
      </c>
      <c r="S496" s="3"/>
      <c r="T496" s="3" t="s">
        <v>3314</v>
      </c>
      <c r="U496" s="232">
        <v>41155</v>
      </c>
      <c r="V496" s="233">
        <f ca="1" t="shared" si="92"/>
        <v>13.8</v>
      </c>
      <c r="W496" s="230" t="s">
        <v>3336</v>
      </c>
      <c r="X496" s="234" t="str">
        <f t="shared" si="93"/>
        <v>女</v>
      </c>
      <c r="Y496" s="3" t="s">
        <v>3316</v>
      </c>
      <c r="Z496" s="232" t="str">
        <f t="shared" si="94"/>
        <v>1985-10-03</v>
      </c>
      <c r="AA496" s="235" t="s">
        <v>5126</v>
      </c>
      <c r="AB496" s="3" t="s">
        <v>1695</v>
      </c>
      <c r="AC496" s="4" t="s">
        <v>3839</v>
      </c>
      <c r="AD496" s="247">
        <v>49883</v>
      </c>
      <c r="AE496" s="234">
        <f ca="1" t="shared" si="95"/>
        <v>41</v>
      </c>
      <c r="AF496" s="3" t="s">
        <v>3389</v>
      </c>
      <c r="AG496" s="3" t="s">
        <v>3381</v>
      </c>
      <c r="AH496" s="3">
        <v>156</v>
      </c>
      <c r="AI496" s="230" t="s">
        <v>3382</v>
      </c>
      <c r="AJ496" s="3" t="s">
        <v>3438</v>
      </c>
      <c r="AK496" s="230">
        <v>18947708558</v>
      </c>
      <c r="AL496" s="230">
        <v>13948779977</v>
      </c>
      <c r="AM496" s="236" t="s">
        <v>3368</v>
      </c>
      <c r="AN496" s="237">
        <v>42186</v>
      </c>
      <c r="AO496" s="236" t="s">
        <v>5127</v>
      </c>
      <c r="AP496" s="236" t="s">
        <v>3599</v>
      </c>
      <c r="AQ496" s="238"/>
      <c r="AR496" s="238"/>
      <c r="AS496" s="238"/>
      <c r="AT496" s="238"/>
      <c r="AU496" s="239"/>
      <c r="AV496" s="240">
        <v>41155</v>
      </c>
      <c r="AW496" s="240">
        <v>41215</v>
      </c>
      <c r="AX496" s="241" t="s">
        <v>3324</v>
      </c>
      <c r="AY496" s="241" t="s">
        <v>3311</v>
      </c>
      <c r="AZ496" s="232">
        <v>44562</v>
      </c>
      <c r="BA496" s="232">
        <v>45291</v>
      </c>
      <c r="BB496" s="241">
        <v>2</v>
      </c>
      <c r="BC496" s="241" t="s">
        <v>3325</v>
      </c>
      <c r="BD496" s="241" t="s">
        <v>3325</v>
      </c>
      <c r="BE496" s="241" t="s">
        <v>3325</v>
      </c>
      <c r="BF496" s="241" t="s">
        <v>3325</v>
      </c>
      <c r="BG496" s="241">
        <v>3</v>
      </c>
      <c r="BH496" s="241">
        <v>5</v>
      </c>
      <c r="BI496" s="241"/>
      <c r="BJ496" s="242"/>
      <c r="BK496" s="243" t="s">
        <v>3325</v>
      </c>
      <c r="BL496" s="243"/>
      <c r="BM496" s="243"/>
      <c r="BN496" s="243"/>
      <c r="BO496" s="243"/>
      <c r="BP496" s="243"/>
      <c r="BQ496" s="242"/>
      <c r="BR496" s="244" t="s">
        <v>3460</v>
      </c>
      <c r="BS496" s="243" t="s">
        <v>3325</v>
      </c>
      <c r="BT496" s="243" t="s">
        <v>3325</v>
      </c>
      <c r="BU496" s="243" t="s">
        <v>3325</v>
      </c>
      <c r="BV496" s="243"/>
      <c r="BW496" s="243"/>
      <c r="BX496" s="243"/>
      <c r="BY496" s="243"/>
      <c r="BZ496" s="243"/>
      <c r="CA496" s="243"/>
      <c r="CB496" s="243" t="s">
        <v>3325</v>
      </c>
      <c r="CC496" s="243" t="s">
        <v>3325</v>
      </c>
      <c r="CD496" s="243"/>
      <c r="CE496" s="243"/>
      <c r="CF496" s="245"/>
      <c r="CG496" s="246" t="s">
        <v>5128</v>
      </c>
      <c r="CH496" s="242"/>
      <c r="CI496" s="35"/>
      <c r="CJ496" s="35"/>
      <c r="CK496" s="35"/>
      <c r="CL496" s="35"/>
      <c r="CM496" s="35"/>
    </row>
    <row r="497" customFormat="1" customHeight="1" spans="1:91">
      <c r="A497" s="3">
        <f t="shared" si="89"/>
        <v>496</v>
      </c>
      <c r="B497" s="155" t="str">
        <f t="shared" si="90"/>
        <v>150102196809011555</v>
      </c>
      <c r="C497" s="230" t="s">
        <v>3311</v>
      </c>
      <c r="D497" s="230" t="s">
        <v>3392</v>
      </c>
      <c r="E497" s="230" t="s">
        <v>2407</v>
      </c>
      <c r="F497" s="230" t="s">
        <v>104</v>
      </c>
      <c r="G497" s="198">
        <v>0</v>
      </c>
      <c r="H497" s="198">
        <v>0</v>
      </c>
      <c r="I497" s="198">
        <f t="shared" si="91"/>
        <v>0</v>
      </c>
      <c r="J497" s="4" t="s">
        <v>175</v>
      </c>
      <c r="K497" s="4" t="s">
        <v>5129</v>
      </c>
      <c r="L497" s="6"/>
      <c r="M497" s="4"/>
      <c r="N497" s="4"/>
      <c r="O497" s="4"/>
      <c r="P497" s="4"/>
      <c r="Q497" s="4"/>
      <c r="R497" s="231" t="s">
        <v>312</v>
      </c>
      <c r="S497" s="3"/>
      <c r="T497" s="3" t="s">
        <v>3314</v>
      </c>
      <c r="U497" s="232">
        <v>40994</v>
      </c>
      <c r="V497" s="233">
        <f ca="1" t="shared" si="92"/>
        <v>14.3</v>
      </c>
      <c r="W497" s="230" t="s">
        <v>3336</v>
      </c>
      <c r="X497" s="234" t="str">
        <f t="shared" si="93"/>
        <v>男</v>
      </c>
      <c r="Y497" s="3" t="s">
        <v>3316</v>
      </c>
      <c r="Z497" s="232" t="str">
        <f t="shared" si="94"/>
        <v>1968-09-01</v>
      </c>
      <c r="AA497" s="235" t="s">
        <v>5130</v>
      </c>
      <c r="AB497" s="3" t="s">
        <v>1697</v>
      </c>
      <c r="AC497" s="4" t="s">
        <v>5131</v>
      </c>
      <c r="AD497" s="247">
        <v>47113</v>
      </c>
      <c r="AE497" s="234">
        <f ca="1" t="shared" si="95"/>
        <v>58</v>
      </c>
      <c r="AF497" s="3" t="s">
        <v>3389</v>
      </c>
      <c r="AG497" s="3" t="s">
        <v>3381</v>
      </c>
      <c r="AH497" s="3">
        <v>182</v>
      </c>
      <c r="AI497" s="230" t="s">
        <v>253</v>
      </c>
      <c r="AJ497" s="3" t="s">
        <v>253</v>
      </c>
      <c r="AK497" s="230">
        <v>15049420242</v>
      </c>
      <c r="AL497" s="230">
        <v>13722041858</v>
      </c>
      <c r="AM497" s="236" t="s">
        <v>3518</v>
      </c>
      <c r="AN497" s="237" t="s">
        <v>3332</v>
      </c>
      <c r="AO497" s="236" t="s">
        <v>253</v>
      </c>
      <c r="AP497" s="236" t="s">
        <v>253</v>
      </c>
      <c r="AQ497" s="238"/>
      <c r="AR497" s="238"/>
      <c r="AS497" s="238"/>
      <c r="AT497" s="238" t="s">
        <v>3503</v>
      </c>
      <c r="AU497" s="239"/>
      <c r="AV497" s="240">
        <v>40994</v>
      </c>
      <c r="AW497" s="240">
        <v>41055</v>
      </c>
      <c r="AX497" s="241" t="s">
        <v>3324</v>
      </c>
      <c r="AY497" s="241" t="s">
        <v>3311</v>
      </c>
      <c r="AZ497" s="232">
        <v>44652</v>
      </c>
      <c r="BA497" s="232">
        <v>45382</v>
      </c>
      <c r="BB497" s="241">
        <v>2</v>
      </c>
      <c r="BC497" s="241" t="s">
        <v>3325</v>
      </c>
      <c r="BD497" s="241" t="s">
        <v>3325</v>
      </c>
      <c r="BE497" s="241" t="s">
        <v>3325</v>
      </c>
      <c r="BF497" s="241" t="s">
        <v>3325</v>
      </c>
      <c r="BG497" s="241">
        <v>3</v>
      </c>
      <c r="BH497" s="241">
        <v>4</v>
      </c>
      <c r="BI497" s="241"/>
      <c r="BJ497" s="242"/>
      <c r="BK497" s="243" t="s">
        <v>3325</v>
      </c>
      <c r="BL497" s="243"/>
      <c r="BM497" s="243"/>
      <c r="BN497" s="243"/>
      <c r="BO497" s="243"/>
      <c r="BP497" s="243"/>
      <c r="BQ497" s="242"/>
      <c r="BR497" s="244" t="s">
        <v>3460</v>
      </c>
      <c r="BS497" s="243" t="s">
        <v>3325</v>
      </c>
      <c r="BT497" s="243" t="s">
        <v>3325</v>
      </c>
      <c r="BU497" s="243" t="s">
        <v>3325</v>
      </c>
      <c r="BV497" s="243"/>
      <c r="BW497" s="243"/>
      <c r="BX497" s="243"/>
      <c r="BY497" s="243"/>
      <c r="BZ497" s="243"/>
      <c r="CA497" s="243"/>
      <c r="CB497" s="243" t="s">
        <v>3325</v>
      </c>
      <c r="CC497" s="243" t="s">
        <v>3325</v>
      </c>
      <c r="CD497" s="243"/>
      <c r="CE497" s="243"/>
      <c r="CF497" s="245"/>
      <c r="CG497" s="246"/>
      <c r="CH497" s="242"/>
      <c r="CI497" s="35"/>
      <c r="CJ497" s="35"/>
      <c r="CK497" s="35"/>
      <c r="CL497" s="35"/>
      <c r="CM497" s="35"/>
    </row>
    <row r="498" customFormat="1" customHeight="1" spans="1:91">
      <c r="A498" s="3">
        <f t="shared" si="89"/>
        <v>497</v>
      </c>
      <c r="B498" s="155" t="str">
        <f t="shared" si="90"/>
        <v>15272319890328423X</v>
      </c>
      <c r="C498" s="230" t="s">
        <v>3311</v>
      </c>
      <c r="D498" s="230" t="s">
        <v>3392</v>
      </c>
      <c r="E498" s="230" t="s">
        <v>2498</v>
      </c>
      <c r="F498" s="230" t="s">
        <v>1699</v>
      </c>
      <c r="G498" s="198">
        <v>0</v>
      </c>
      <c r="H498" s="198">
        <v>0</v>
      </c>
      <c r="I498" s="198">
        <f t="shared" si="91"/>
        <v>0</v>
      </c>
      <c r="J498" s="4" t="s">
        <v>175</v>
      </c>
      <c r="K498" s="4" t="s">
        <v>5132</v>
      </c>
      <c r="L498" s="6"/>
      <c r="M498" s="4"/>
      <c r="N498" s="4"/>
      <c r="O498" s="4"/>
      <c r="P498" s="4"/>
      <c r="Q498" s="4"/>
      <c r="R498" s="231" t="s">
        <v>312</v>
      </c>
      <c r="S498" s="3"/>
      <c r="T498" s="3" t="s">
        <v>3314</v>
      </c>
      <c r="U498" s="232">
        <v>41000</v>
      </c>
      <c r="V498" s="233">
        <f ca="1" t="shared" si="92"/>
        <v>14.3</v>
      </c>
      <c r="W498" s="230" t="s">
        <v>3336</v>
      </c>
      <c r="X498" s="234" t="str">
        <f t="shared" si="93"/>
        <v>男</v>
      </c>
      <c r="Y498" s="3" t="s">
        <v>3316</v>
      </c>
      <c r="Z498" s="232" t="str">
        <f t="shared" si="94"/>
        <v>1989-03-28</v>
      </c>
      <c r="AA498" s="235" t="s">
        <v>5133</v>
      </c>
      <c r="AB498" s="3" t="s">
        <v>1700</v>
      </c>
      <c r="AC498" s="4" t="s">
        <v>3456</v>
      </c>
      <c r="AD498" s="247">
        <v>51298</v>
      </c>
      <c r="AE498" s="234">
        <f ca="1" t="shared" si="95"/>
        <v>37</v>
      </c>
      <c r="AF498" s="3" t="s">
        <v>3389</v>
      </c>
      <c r="AG498" s="3" t="s">
        <v>3381</v>
      </c>
      <c r="AH498" s="3">
        <v>175</v>
      </c>
      <c r="AI498" s="230" t="s">
        <v>3382</v>
      </c>
      <c r="AJ498" s="3" t="s">
        <v>3397</v>
      </c>
      <c r="AK498" s="230">
        <v>13245915151</v>
      </c>
      <c r="AL498" s="230">
        <v>15134872433</v>
      </c>
      <c r="AM498" s="236" t="s">
        <v>3488</v>
      </c>
      <c r="AN498" s="237">
        <v>39965</v>
      </c>
      <c r="AO498" s="236" t="s">
        <v>5134</v>
      </c>
      <c r="AP498" s="236" t="s">
        <v>3370</v>
      </c>
      <c r="AQ498" s="238"/>
      <c r="AR498" s="238" t="s">
        <v>4138</v>
      </c>
      <c r="AS498" s="238"/>
      <c r="AT498" s="238"/>
      <c r="AU498" s="239"/>
      <c r="AV498" s="240">
        <v>41000</v>
      </c>
      <c r="AW498" s="240">
        <v>41061</v>
      </c>
      <c r="AX498" s="241" t="s">
        <v>3324</v>
      </c>
      <c r="AY498" s="241" t="s">
        <v>3311</v>
      </c>
      <c r="AZ498" s="232">
        <v>44287</v>
      </c>
      <c r="BA498" s="232">
        <v>45747</v>
      </c>
      <c r="BB498" s="241">
        <v>2</v>
      </c>
      <c r="BC498" s="241" t="s">
        <v>3325</v>
      </c>
      <c r="BD498" s="241" t="s">
        <v>3326</v>
      </c>
      <c r="BE498" s="241" t="s">
        <v>3325</v>
      </c>
      <c r="BF498" s="241" t="s">
        <v>3325</v>
      </c>
      <c r="BG498" s="241">
        <v>3</v>
      </c>
      <c r="BH498" s="241">
        <v>5</v>
      </c>
      <c r="BI498" s="241"/>
      <c r="BJ498" s="242"/>
      <c r="BK498" s="243" t="s">
        <v>3325</v>
      </c>
      <c r="BL498" s="243"/>
      <c r="BM498" s="243"/>
      <c r="BN498" s="243"/>
      <c r="BO498" s="243"/>
      <c r="BP498" s="243"/>
      <c r="BQ498" s="242"/>
      <c r="BR498" s="244" t="s">
        <v>3460</v>
      </c>
      <c r="BS498" s="243" t="s">
        <v>3325</v>
      </c>
      <c r="BT498" s="243" t="s">
        <v>3325</v>
      </c>
      <c r="BU498" s="243" t="s">
        <v>3325</v>
      </c>
      <c r="BV498" s="243"/>
      <c r="BW498" s="243"/>
      <c r="BX498" s="243"/>
      <c r="BY498" s="243"/>
      <c r="BZ498" s="243"/>
      <c r="CA498" s="243"/>
      <c r="CB498" s="243" t="s">
        <v>3325</v>
      </c>
      <c r="CC498" s="243" t="s">
        <v>3325</v>
      </c>
      <c r="CD498" s="243"/>
      <c r="CE498" s="243"/>
      <c r="CF498" s="245"/>
      <c r="CG498" s="246"/>
      <c r="CH498" s="242"/>
      <c r="CI498" s="35"/>
      <c r="CJ498" s="35"/>
      <c r="CK498" s="35"/>
      <c r="CL498" s="35"/>
      <c r="CM498" s="35"/>
    </row>
    <row r="499" customFormat="1" customHeight="1" spans="1:91">
      <c r="A499" s="3">
        <f t="shared" si="89"/>
        <v>498</v>
      </c>
      <c r="B499" s="155" t="str">
        <f t="shared" si="90"/>
        <v>610524198808227231</v>
      </c>
      <c r="C499" s="230" t="s">
        <v>3311</v>
      </c>
      <c r="D499" s="230" t="s">
        <v>3392</v>
      </c>
      <c r="E499" s="230" t="s">
        <v>2638</v>
      </c>
      <c r="F499" s="230" t="s">
        <v>1702</v>
      </c>
      <c r="G499" s="198">
        <v>0</v>
      </c>
      <c r="H499" s="198">
        <v>0</v>
      </c>
      <c r="I499" s="198">
        <f t="shared" si="91"/>
        <v>0</v>
      </c>
      <c r="J499" s="4" t="s">
        <v>175</v>
      </c>
      <c r="K499" s="4" t="s">
        <v>5132</v>
      </c>
      <c r="L499" s="6"/>
      <c r="M499" s="4"/>
      <c r="N499" s="4"/>
      <c r="O499" s="4"/>
      <c r="P499" s="4"/>
      <c r="Q499" s="4"/>
      <c r="R499" s="231" t="s">
        <v>312</v>
      </c>
      <c r="S499" s="3"/>
      <c r="T499" s="3" t="s">
        <v>3314</v>
      </c>
      <c r="U499" s="232">
        <v>41361</v>
      </c>
      <c r="V499" s="233">
        <f ca="1" t="shared" si="92"/>
        <v>13.3</v>
      </c>
      <c r="W499" s="230" t="s">
        <v>3336</v>
      </c>
      <c r="X499" s="234" t="str">
        <f t="shared" si="93"/>
        <v>男</v>
      </c>
      <c r="Y499" s="3" t="s">
        <v>3316</v>
      </c>
      <c r="Z499" s="232" t="str">
        <f t="shared" si="94"/>
        <v>1988-08-22</v>
      </c>
      <c r="AA499" s="235" t="s">
        <v>5135</v>
      </c>
      <c r="AB499" s="3" t="s">
        <v>1703</v>
      </c>
      <c r="AC499" s="4" t="s">
        <v>5136</v>
      </c>
      <c r="AD499" s="247">
        <v>50925</v>
      </c>
      <c r="AE499" s="234">
        <f ca="1" t="shared" si="95"/>
        <v>38</v>
      </c>
      <c r="AF499" s="3" t="s">
        <v>3479</v>
      </c>
      <c r="AG499" s="3" t="s">
        <v>3381</v>
      </c>
      <c r="AH499" s="3">
        <v>170</v>
      </c>
      <c r="AI499" s="230" t="s">
        <v>3382</v>
      </c>
      <c r="AJ499" s="3" t="s">
        <v>253</v>
      </c>
      <c r="AK499" s="230">
        <v>15147710636</v>
      </c>
      <c r="AL499" s="230">
        <v>15134867671</v>
      </c>
      <c r="AM499" s="236" t="s">
        <v>3368</v>
      </c>
      <c r="AN499" s="237">
        <v>39264</v>
      </c>
      <c r="AO499" s="236" t="s">
        <v>5137</v>
      </c>
      <c r="AP499" s="236" t="s">
        <v>5138</v>
      </c>
      <c r="AQ499" s="238"/>
      <c r="AR499" s="238" t="s">
        <v>5139</v>
      </c>
      <c r="AS499" s="238"/>
      <c r="AT499" s="238"/>
      <c r="AU499" s="239"/>
      <c r="AV499" s="240">
        <v>41361</v>
      </c>
      <c r="AW499" s="240">
        <v>41422</v>
      </c>
      <c r="AX499" s="241" t="s">
        <v>3324</v>
      </c>
      <c r="AY499" s="241" t="s">
        <v>3311</v>
      </c>
      <c r="AZ499" s="232">
        <v>44652</v>
      </c>
      <c r="BA499" s="232">
        <v>45382</v>
      </c>
      <c r="BB499" s="241">
        <v>2</v>
      </c>
      <c r="BC499" s="241" t="s">
        <v>3325</v>
      </c>
      <c r="BD499" s="241" t="s">
        <v>3325</v>
      </c>
      <c r="BE499" s="241" t="s">
        <v>3325</v>
      </c>
      <c r="BF499" s="241" t="s">
        <v>3325</v>
      </c>
      <c r="BG499" s="241">
        <v>2</v>
      </c>
      <c r="BH499" s="241">
        <v>4</v>
      </c>
      <c r="BI499" s="241"/>
      <c r="BJ499" s="242"/>
      <c r="BK499" s="243" t="s">
        <v>3325</v>
      </c>
      <c r="BL499" s="243"/>
      <c r="BM499" s="243" t="s">
        <v>3325</v>
      </c>
      <c r="BN499" s="243" t="s">
        <v>3325</v>
      </c>
      <c r="BO499" s="243"/>
      <c r="BP499" s="243"/>
      <c r="BQ499" s="242"/>
      <c r="BR499" s="244" t="s">
        <v>3406</v>
      </c>
      <c r="BS499" s="243" t="s">
        <v>3325</v>
      </c>
      <c r="BT499" s="243" t="s">
        <v>3325</v>
      </c>
      <c r="BU499" s="243" t="s">
        <v>3325</v>
      </c>
      <c r="BV499" s="243"/>
      <c r="BW499" s="243"/>
      <c r="BX499" s="243"/>
      <c r="BY499" s="243"/>
      <c r="BZ499" s="243"/>
      <c r="CA499" s="243"/>
      <c r="CB499" s="243"/>
      <c r="CC499" s="243" t="s">
        <v>3325</v>
      </c>
      <c r="CD499" s="243"/>
      <c r="CE499" s="243"/>
      <c r="CF499" s="245"/>
      <c r="CG499" s="246" t="s">
        <v>5140</v>
      </c>
      <c r="CH499" s="242"/>
      <c r="CI499" s="35"/>
      <c r="CJ499" s="35"/>
      <c r="CK499" s="35"/>
      <c r="CL499" s="35"/>
      <c r="CM499" s="35"/>
    </row>
    <row r="500" customFormat="1" customHeight="1" spans="1:91">
      <c r="A500" s="3">
        <f t="shared" si="89"/>
        <v>499</v>
      </c>
      <c r="B500" s="155" t="str">
        <f t="shared" si="90"/>
        <v>622727197608115015</v>
      </c>
      <c r="C500" s="230" t="s">
        <v>3311</v>
      </c>
      <c r="D500" s="230" t="s">
        <v>3392</v>
      </c>
      <c r="E500" s="230" t="s">
        <v>2330</v>
      </c>
      <c r="F500" s="230" t="s">
        <v>1705</v>
      </c>
      <c r="G500" s="198">
        <v>0</v>
      </c>
      <c r="H500" s="198">
        <v>0</v>
      </c>
      <c r="I500" s="198">
        <f t="shared" si="91"/>
        <v>0</v>
      </c>
      <c r="J500" s="4" t="s">
        <v>175</v>
      </c>
      <c r="K500" s="4" t="s">
        <v>4031</v>
      </c>
      <c r="L500" s="6"/>
      <c r="M500" s="4"/>
      <c r="N500" s="4"/>
      <c r="O500" s="4"/>
      <c r="P500" s="4"/>
      <c r="Q500" s="4"/>
      <c r="R500" s="231" t="s">
        <v>312</v>
      </c>
      <c r="S500" s="3"/>
      <c r="T500" s="3" t="s">
        <v>3314</v>
      </c>
      <c r="U500" s="232">
        <v>39692</v>
      </c>
      <c r="V500" s="233">
        <f ca="1" t="shared" si="92"/>
        <v>17.8</v>
      </c>
      <c r="W500" s="230" t="s">
        <v>3315</v>
      </c>
      <c r="X500" s="234" t="str">
        <f t="shared" si="93"/>
        <v>男</v>
      </c>
      <c r="Y500" s="3" t="s">
        <v>3316</v>
      </c>
      <c r="Z500" s="232" t="str">
        <f t="shared" si="94"/>
        <v>1976-08-11</v>
      </c>
      <c r="AA500" s="235" t="s">
        <v>5141</v>
      </c>
      <c r="AB500" s="3" t="s">
        <v>1706</v>
      </c>
      <c r="AC500" s="4" t="s">
        <v>5142</v>
      </c>
      <c r="AD500" s="247">
        <v>50197</v>
      </c>
      <c r="AE500" s="234">
        <f ca="1" t="shared" si="95"/>
        <v>50</v>
      </c>
      <c r="AF500" s="3" t="s">
        <v>3389</v>
      </c>
      <c r="AG500" s="3" t="s">
        <v>3381</v>
      </c>
      <c r="AH500" s="3">
        <v>175</v>
      </c>
      <c r="AI500" s="230" t="s">
        <v>3382</v>
      </c>
      <c r="AJ500" s="3" t="s">
        <v>3383</v>
      </c>
      <c r="AK500" s="230" t="s">
        <v>1707</v>
      </c>
      <c r="AL500" s="230">
        <v>15049429453</v>
      </c>
      <c r="AM500" s="236" t="s">
        <v>3518</v>
      </c>
      <c r="AN500" s="237" t="s">
        <v>3332</v>
      </c>
      <c r="AO500" s="236" t="s">
        <v>253</v>
      </c>
      <c r="AP500" s="236" t="s">
        <v>253</v>
      </c>
      <c r="AQ500" s="238"/>
      <c r="AR500" s="238" t="s">
        <v>3588</v>
      </c>
      <c r="AS500" s="238"/>
      <c r="AT500" s="238"/>
      <c r="AU500" s="239"/>
      <c r="AV500" s="240">
        <v>39692</v>
      </c>
      <c r="AW500" s="240">
        <v>39751</v>
      </c>
      <c r="AX500" s="241" t="s">
        <v>3324</v>
      </c>
      <c r="AY500" s="241" t="s">
        <v>3311</v>
      </c>
      <c r="AZ500" s="232">
        <v>41153</v>
      </c>
      <c r="BA500" s="232" t="s">
        <v>3315</v>
      </c>
      <c r="BB500" s="241">
        <v>1</v>
      </c>
      <c r="BC500" s="241" t="s">
        <v>3325</v>
      </c>
      <c r="BD500" s="241" t="s">
        <v>3325</v>
      </c>
      <c r="BE500" s="241" t="s">
        <v>3325</v>
      </c>
      <c r="BF500" s="241" t="s">
        <v>3326</v>
      </c>
      <c r="BG500" s="241">
        <v>2</v>
      </c>
      <c r="BH500" s="241">
        <v>3</v>
      </c>
      <c r="BI500" s="241"/>
      <c r="BJ500" s="242"/>
      <c r="BK500" s="243"/>
      <c r="BL500" s="243"/>
      <c r="BM500" s="243" t="s">
        <v>3325</v>
      </c>
      <c r="BN500" s="243"/>
      <c r="BO500" s="243"/>
      <c r="BP500" s="243"/>
      <c r="BQ500" s="242"/>
      <c r="BR500" s="244" t="s">
        <v>3327</v>
      </c>
      <c r="BS500" s="243"/>
      <c r="BT500" s="243"/>
      <c r="BU500" s="243" t="s">
        <v>3325</v>
      </c>
      <c r="BV500" s="243"/>
      <c r="BW500" s="243"/>
      <c r="BX500" s="243"/>
      <c r="BY500" s="243"/>
      <c r="BZ500" s="243"/>
      <c r="CA500" s="243"/>
      <c r="CB500" s="243"/>
      <c r="CC500" s="243"/>
      <c r="CD500" s="243"/>
      <c r="CE500" s="243"/>
      <c r="CF500" s="245"/>
      <c r="CG500" s="246"/>
      <c r="CH500" s="242"/>
      <c r="CI500" s="35"/>
      <c r="CJ500" s="35"/>
      <c r="CK500" s="35"/>
      <c r="CL500" s="35"/>
      <c r="CM500" s="35"/>
    </row>
    <row r="501" customFormat="1" customHeight="1" spans="1:91">
      <c r="A501" s="3">
        <f t="shared" si="89"/>
        <v>500</v>
      </c>
      <c r="B501" s="155" t="str">
        <f t="shared" si="90"/>
        <v>210404197004213010</v>
      </c>
      <c r="C501" s="230" t="s">
        <v>3311</v>
      </c>
      <c r="D501" s="230" t="s">
        <v>3392</v>
      </c>
      <c r="E501" s="230" t="s">
        <v>2404</v>
      </c>
      <c r="F501" s="230" t="s">
        <v>1709</v>
      </c>
      <c r="G501" s="198">
        <v>0</v>
      </c>
      <c r="H501" s="198">
        <v>0</v>
      </c>
      <c r="I501" s="198">
        <f t="shared" si="91"/>
        <v>0</v>
      </c>
      <c r="J501" s="4" t="s">
        <v>175</v>
      </c>
      <c r="K501" s="4" t="s">
        <v>4031</v>
      </c>
      <c r="L501" s="6"/>
      <c r="M501" s="4"/>
      <c r="N501" s="4"/>
      <c r="O501" s="4"/>
      <c r="P501" s="4"/>
      <c r="Q501" s="4"/>
      <c r="R501" s="231" t="s">
        <v>312</v>
      </c>
      <c r="S501" s="3"/>
      <c r="T501" s="3" t="s">
        <v>3314</v>
      </c>
      <c r="U501" s="232">
        <v>40956</v>
      </c>
      <c r="V501" s="233">
        <f ca="1" t="shared" si="92"/>
        <v>14.4</v>
      </c>
      <c r="W501" s="230" t="s">
        <v>3336</v>
      </c>
      <c r="X501" s="234" t="str">
        <f t="shared" si="93"/>
        <v>男</v>
      </c>
      <c r="Y501" s="3" t="s">
        <v>3316</v>
      </c>
      <c r="Z501" s="232" t="str">
        <f t="shared" si="94"/>
        <v>1970-04-21</v>
      </c>
      <c r="AA501" s="235" t="s">
        <v>5143</v>
      </c>
      <c r="AB501" s="3" t="s">
        <v>1710</v>
      </c>
      <c r="AC501" s="4" t="s">
        <v>5144</v>
      </c>
      <c r="AD501" s="247" t="s">
        <v>3354</v>
      </c>
      <c r="AE501" s="234">
        <f ca="1" t="shared" si="95"/>
        <v>56</v>
      </c>
      <c r="AF501" s="3" t="s">
        <v>3389</v>
      </c>
      <c r="AG501" s="3" t="s">
        <v>3381</v>
      </c>
      <c r="AH501" s="3">
        <v>170</v>
      </c>
      <c r="AI501" s="230" t="s">
        <v>3382</v>
      </c>
      <c r="AJ501" s="3" t="s">
        <v>3383</v>
      </c>
      <c r="AK501" s="230">
        <v>13347068573</v>
      </c>
      <c r="AL501" s="230">
        <v>18747753256</v>
      </c>
      <c r="AM501" s="236" t="s">
        <v>3403</v>
      </c>
      <c r="AN501" s="237" t="s">
        <v>3332</v>
      </c>
      <c r="AO501" s="236" t="s">
        <v>253</v>
      </c>
      <c r="AP501" s="236" t="s">
        <v>253</v>
      </c>
      <c r="AQ501" s="238"/>
      <c r="AR501" s="238"/>
      <c r="AS501" s="238"/>
      <c r="AT501" s="238"/>
      <c r="AU501" s="239"/>
      <c r="AV501" s="240">
        <v>40956</v>
      </c>
      <c r="AW501" s="240">
        <v>41016</v>
      </c>
      <c r="AX501" s="241" t="s">
        <v>3324</v>
      </c>
      <c r="AY501" s="241" t="s">
        <v>3311</v>
      </c>
      <c r="AZ501" s="232">
        <v>44287</v>
      </c>
      <c r="BA501" s="232">
        <v>45747</v>
      </c>
      <c r="BB501" s="241">
        <v>2</v>
      </c>
      <c r="BC501" s="241" t="s">
        <v>3325</v>
      </c>
      <c r="BD501" s="241" t="s">
        <v>3326</v>
      </c>
      <c r="BE501" s="241" t="s">
        <v>3325</v>
      </c>
      <c r="BF501" s="241" t="s">
        <v>3325</v>
      </c>
      <c r="BG501" s="241">
        <v>3</v>
      </c>
      <c r="BH501" s="241">
        <v>4</v>
      </c>
      <c r="BI501" s="241"/>
      <c r="BJ501" s="242"/>
      <c r="BK501" s="243" t="s">
        <v>3325</v>
      </c>
      <c r="BL501" s="243"/>
      <c r="BM501" s="243"/>
      <c r="BN501" s="243"/>
      <c r="BO501" s="243"/>
      <c r="BP501" s="243"/>
      <c r="BQ501" s="242"/>
      <c r="BR501" s="244" t="s">
        <v>3327</v>
      </c>
      <c r="BS501" s="243" t="s">
        <v>3325</v>
      </c>
      <c r="BT501" s="243" t="s">
        <v>3325</v>
      </c>
      <c r="BU501" s="243" t="s">
        <v>3325</v>
      </c>
      <c r="BV501" s="243"/>
      <c r="BW501" s="243"/>
      <c r="BX501" s="243"/>
      <c r="BY501" s="243"/>
      <c r="BZ501" s="243"/>
      <c r="CA501" s="243"/>
      <c r="CB501" s="243" t="s">
        <v>3325</v>
      </c>
      <c r="CC501" s="243" t="s">
        <v>3325</v>
      </c>
      <c r="CD501" s="243"/>
      <c r="CE501" s="243"/>
      <c r="CF501" s="245"/>
      <c r="CG501" s="246" t="s">
        <v>3407</v>
      </c>
      <c r="CH501" s="242"/>
      <c r="CI501" s="35"/>
      <c r="CJ501" s="35"/>
      <c r="CK501" s="35"/>
      <c r="CL501" s="35"/>
      <c r="CM501" s="35"/>
    </row>
    <row r="502" customFormat="1" customHeight="1" spans="1:91">
      <c r="A502" s="3">
        <f t="shared" si="89"/>
        <v>501</v>
      </c>
      <c r="B502" s="155" t="str">
        <f t="shared" si="90"/>
        <v>612723197508081631</v>
      </c>
      <c r="C502" s="230" t="s">
        <v>3311</v>
      </c>
      <c r="D502" s="230" t="s">
        <v>3392</v>
      </c>
      <c r="E502" s="230" t="s">
        <v>2656</v>
      </c>
      <c r="F502" s="230" t="s">
        <v>1712</v>
      </c>
      <c r="G502" s="198">
        <v>0</v>
      </c>
      <c r="H502" s="198">
        <v>0</v>
      </c>
      <c r="I502" s="198">
        <f t="shared" si="91"/>
        <v>0</v>
      </c>
      <c r="J502" s="4" t="s">
        <v>175</v>
      </c>
      <c r="K502" s="4" t="s">
        <v>4031</v>
      </c>
      <c r="L502" s="6"/>
      <c r="M502" s="4"/>
      <c r="N502" s="4"/>
      <c r="O502" s="4"/>
      <c r="P502" s="4"/>
      <c r="Q502" s="4"/>
      <c r="R502" s="231" t="s">
        <v>312</v>
      </c>
      <c r="S502" s="3"/>
      <c r="T502" s="3" t="s">
        <v>3314</v>
      </c>
      <c r="U502" s="232">
        <v>40975</v>
      </c>
      <c r="V502" s="233">
        <f ca="1" t="shared" si="92"/>
        <v>14.3</v>
      </c>
      <c r="W502" s="230" t="s">
        <v>3336</v>
      </c>
      <c r="X502" s="234" t="str">
        <f t="shared" si="93"/>
        <v>男</v>
      </c>
      <c r="Y502" s="3" t="s">
        <v>3316</v>
      </c>
      <c r="Z502" s="232" t="str">
        <f t="shared" si="94"/>
        <v>1975-08-08</v>
      </c>
      <c r="AA502" s="235" t="s">
        <v>5145</v>
      </c>
      <c r="AB502" s="3" t="s">
        <v>1713</v>
      </c>
      <c r="AC502" s="4" t="s">
        <v>5001</v>
      </c>
      <c r="AD502" s="247">
        <v>47662</v>
      </c>
      <c r="AE502" s="234">
        <f ca="1" t="shared" si="95"/>
        <v>51</v>
      </c>
      <c r="AF502" s="3" t="s">
        <v>3389</v>
      </c>
      <c r="AG502" s="3" t="s">
        <v>3381</v>
      </c>
      <c r="AH502" s="3">
        <v>171</v>
      </c>
      <c r="AI502" s="230" t="s">
        <v>3382</v>
      </c>
      <c r="AJ502" s="3" t="s">
        <v>3383</v>
      </c>
      <c r="AK502" s="230">
        <v>13847703879</v>
      </c>
      <c r="AL502" s="230">
        <v>13848673729</v>
      </c>
      <c r="AM502" s="236" t="s">
        <v>3488</v>
      </c>
      <c r="AN502" s="237" t="s">
        <v>3332</v>
      </c>
      <c r="AO502" s="236" t="s">
        <v>253</v>
      </c>
      <c r="AP502" s="236" t="s">
        <v>253</v>
      </c>
      <c r="AQ502" s="238"/>
      <c r="AR502" s="238" t="s">
        <v>3588</v>
      </c>
      <c r="AS502" s="238"/>
      <c r="AT502" s="238"/>
      <c r="AU502" s="239"/>
      <c r="AV502" s="240">
        <v>40975</v>
      </c>
      <c r="AW502" s="240">
        <v>41036</v>
      </c>
      <c r="AX502" s="241" t="s">
        <v>3324</v>
      </c>
      <c r="AY502" s="241" t="s">
        <v>3311</v>
      </c>
      <c r="AZ502" s="232">
        <v>44287</v>
      </c>
      <c r="BA502" s="232">
        <v>45747</v>
      </c>
      <c r="BB502" s="241">
        <v>2</v>
      </c>
      <c r="BC502" s="241" t="s">
        <v>3325</v>
      </c>
      <c r="BD502" s="241" t="s">
        <v>3326</v>
      </c>
      <c r="BE502" s="241" t="s">
        <v>3325</v>
      </c>
      <c r="BF502" s="241" t="s">
        <v>3325</v>
      </c>
      <c r="BG502" s="241">
        <v>3</v>
      </c>
      <c r="BH502" s="241">
        <v>4</v>
      </c>
      <c r="BI502" s="241"/>
      <c r="BJ502" s="242"/>
      <c r="BK502" s="243" t="s">
        <v>3325</v>
      </c>
      <c r="BL502" s="243"/>
      <c r="BM502" s="243" t="s">
        <v>3325</v>
      </c>
      <c r="BN502" s="243"/>
      <c r="BO502" s="243"/>
      <c r="BP502" s="243"/>
      <c r="BQ502" s="242"/>
      <c r="BR502" s="244" t="s">
        <v>3327</v>
      </c>
      <c r="BS502" s="243" t="s">
        <v>3325</v>
      </c>
      <c r="BT502" s="243" t="s">
        <v>3325</v>
      </c>
      <c r="BU502" s="243" t="s">
        <v>3325</v>
      </c>
      <c r="BV502" s="243"/>
      <c r="BW502" s="243"/>
      <c r="BX502" s="243"/>
      <c r="BY502" s="243"/>
      <c r="BZ502" s="243"/>
      <c r="CA502" s="243"/>
      <c r="CB502" s="243" t="s">
        <v>3325</v>
      </c>
      <c r="CC502" s="243" t="s">
        <v>3325</v>
      </c>
      <c r="CD502" s="243"/>
      <c r="CE502" s="243"/>
      <c r="CF502" s="245"/>
      <c r="CG502" s="246"/>
      <c r="CH502" s="242"/>
      <c r="CI502" s="35"/>
      <c r="CJ502" s="35"/>
      <c r="CK502" s="35"/>
      <c r="CL502" s="35"/>
      <c r="CM502" s="35"/>
    </row>
    <row r="503" customFormat="1" customHeight="1" spans="1:91">
      <c r="A503" s="3">
        <f t="shared" si="89"/>
        <v>502</v>
      </c>
      <c r="B503" s="155" t="str">
        <f t="shared" si="90"/>
        <v>152626198709171518</v>
      </c>
      <c r="C503" s="230" t="s">
        <v>3311</v>
      </c>
      <c r="D503" s="230" t="s">
        <v>3392</v>
      </c>
      <c r="E503" s="230" t="s">
        <v>2563</v>
      </c>
      <c r="F503" s="230" t="s">
        <v>1715</v>
      </c>
      <c r="G503" s="198">
        <v>0</v>
      </c>
      <c r="H503" s="198">
        <v>0</v>
      </c>
      <c r="I503" s="198">
        <f t="shared" si="91"/>
        <v>0</v>
      </c>
      <c r="J503" s="4" t="s">
        <v>175</v>
      </c>
      <c r="K503" s="4" t="s">
        <v>4031</v>
      </c>
      <c r="L503" s="6"/>
      <c r="M503" s="4"/>
      <c r="N503" s="4"/>
      <c r="O503" s="4"/>
      <c r="P503" s="4"/>
      <c r="Q503" s="4"/>
      <c r="R503" s="231" t="s">
        <v>312</v>
      </c>
      <c r="S503" s="3"/>
      <c r="T503" s="3" t="s">
        <v>3314</v>
      </c>
      <c r="U503" s="232">
        <v>40988</v>
      </c>
      <c r="V503" s="233">
        <f ca="1" t="shared" si="92"/>
        <v>14.3</v>
      </c>
      <c r="W503" s="230" t="s">
        <v>3336</v>
      </c>
      <c r="X503" s="234" t="str">
        <f t="shared" si="93"/>
        <v>男</v>
      </c>
      <c r="Y503" s="3" t="s">
        <v>3316</v>
      </c>
      <c r="Z503" s="232" t="str">
        <f t="shared" si="94"/>
        <v>1987-09-17</v>
      </c>
      <c r="AA503" s="235" t="s">
        <v>5146</v>
      </c>
      <c r="AB503" s="3" t="s">
        <v>1716</v>
      </c>
      <c r="AC503" s="4" t="s">
        <v>4230</v>
      </c>
      <c r="AD503" s="247">
        <v>49904</v>
      </c>
      <c r="AE503" s="234">
        <f ca="1" t="shared" si="95"/>
        <v>39</v>
      </c>
      <c r="AF503" s="3" t="s">
        <v>3389</v>
      </c>
      <c r="AG503" s="3" t="s">
        <v>3480</v>
      </c>
      <c r="AH503" s="3">
        <v>175</v>
      </c>
      <c r="AI503" s="230" t="s">
        <v>253</v>
      </c>
      <c r="AJ503" s="3" t="s">
        <v>3422</v>
      </c>
      <c r="AK503" s="230">
        <v>15924573140</v>
      </c>
      <c r="AL503" s="230">
        <v>15149528147</v>
      </c>
      <c r="AM503" s="236" t="s">
        <v>3403</v>
      </c>
      <c r="AN503" s="237" t="s">
        <v>3332</v>
      </c>
      <c r="AO503" s="236" t="s">
        <v>253</v>
      </c>
      <c r="AP503" s="236" t="s">
        <v>253</v>
      </c>
      <c r="AQ503" s="238"/>
      <c r="AR503" s="238"/>
      <c r="AS503" s="238"/>
      <c r="AT503" s="238"/>
      <c r="AU503" s="239"/>
      <c r="AV503" s="240">
        <v>40988</v>
      </c>
      <c r="AW503" s="240">
        <v>41049</v>
      </c>
      <c r="AX503" s="241" t="s">
        <v>3324</v>
      </c>
      <c r="AY503" s="241" t="s">
        <v>3311</v>
      </c>
      <c r="AZ503" s="232">
        <v>44287</v>
      </c>
      <c r="BA503" s="232">
        <v>45747</v>
      </c>
      <c r="BB503" s="241">
        <v>2</v>
      </c>
      <c r="BC503" s="241" t="s">
        <v>3325</v>
      </c>
      <c r="BD503" s="241" t="s">
        <v>3326</v>
      </c>
      <c r="BE503" s="241" t="s">
        <v>3325</v>
      </c>
      <c r="BF503" s="241" t="s">
        <v>3325</v>
      </c>
      <c r="BG503" s="241">
        <v>3</v>
      </c>
      <c r="BH503" s="241">
        <v>4</v>
      </c>
      <c r="BI503" s="241"/>
      <c r="BJ503" s="242"/>
      <c r="BK503" s="243" t="s">
        <v>3325</v>
      </c>
      <c r="BL503" s="243"/>
      <c r="BM503" s="243"/>
      <c r="BN503" s="243" t="s">
        <v>3325</v>
      </c>
      <c r="BO503" s="243"/>
      <c r="BP503" s="243"/>
      <c r="BQ503" s="242"/>
      <c r="BR503" s="244" t="s">
        <v>3327</v>
      </c>
      <c r="BS503" s="243" t="s">
        <v>3325</v>
      </c>
      <c r="BT503" s="243" t="s">
        <v>3325</v>
      </c>
      <c r="BU503" s="243"/>
      <c r="BV503" s="243"/>
      <c r="BW503" s="243"/>
      <c r="BX503" s="243"/>
      <c r="BY503" s="243"/>
      <c r="BZ503" s="243"/>
      <c r="CA503" s="243"/>
      <c r="CB503" s="243" t="s">
        <v>3325</v>
      </c>
      <c r="CC503" s="243" t="s">
        <v>3325</v>
      </c>
      <c r="CD503" s="243"/>
      <c r="CE503" s="243"/>
      <c r="CF503" s="245"/>
      <c r="CG503" s="246"/>
      <c r="CH503" s="242"/>
      <c r="CI503" s="35"/>
      <c r="CJ503" s="35"/>
      <c r="CK503" s="35"/>
      <c r="CL503" s="35"/>
      <c r="CM503" s="35"/>
    </row>
    <row r="504" customFormat="1" customHeight="1" spans="1:91">
      <c r="A504" s="3">
        <f t="shared" si="89"/>
        <v>503</v>
      </c>
      <c r="B504" s="155" t="str">
        <f t="shared" si="90"/>
        <v>152723197502130913</v>
      </c>
      <c r="C504" s="230" t="s">
        <v>3311</v>
      </c>
      <c r="D504" s="230" t="s">
        <v>3392</v>
      </c>
      <c r="E504" s="230" t="s">
        <v>2650</v>
      </c>
      <c r="F504" s="230" t="s">
        <v>1718</v>
      </c>
      <c r="G504" s="198">
        <v>0</v>
      </c>
      <c r="H504" s="198">
        <v>0</v>
      </c>
      <c r="I504" s="198">
        <f t="shared" si="91"/>
        <v>0</v>
      </c>
      <c r="J504" s="4" t="s">
        <v>175</v>
      </c>
      <c r="K504" s="4" t="s">
        <v>4031</v>
      </c>
      <c r="L504" s="6"/>
      <c r="M504" s="4"/>
      <c r="N504" s="4"/>
      <c r="O504" s="4"/>
      <c r="P504" s="4"/>
      <c r="Q504" s="4"/>
      <c r="R504" s="231" t="s">
        <v>312</v>
      </c>
      <c r="S504" s="3"/>
      <c r="T504" s="3" t="s">
        <v>3314</v>
      </c>
      <c r="U504" s="232">
        <v>40988</v>
      </c>
      <c r="V504" s="233">
        <f ca="1" t="shared" si="92"/>
        <v>14.3</v>
      </c>
      <c r="W504" s="230" t="s">
        <v>3336</v>
      </c>
      <c r="X504" s="234" t="str">
        <f t="shared" si="93"/>
        <v>男</v>
      </c>
      <c r="Y504" s="3" t="s">
        <v>3316</v>
      </c>
      <c r="Z504" s="232" t="str">
        <f t="shared" si="94"/>
        <v>1975-02-13</v>
      </c>
      <c r="AA504" s="235" t="s">
        <v>5147</v>
      </c>
      <c r="AB504" s="3" t="s">
        <v>1719</v>
      </c>
      <c r="AC504" s="4" t="s">
        <v>3456</v>
      </c>
      <c r="AD504" s="247">
        <v>46260</v>
      </c>
      <c r="AE504" s="234">
        <f ca="1" t="shared" si="95"/>
        <v>51</v>
      </c>
      <c r="AF504" s="3" t="s">
        <v>3389</v>
      </c>
      <c r="AG504" s="3" t="s">
        <v>3381</v>
      </c>
      <c r="AH504" s="3">
        <v>165</v>
      </c>
      <c r="AI504" s="230" t="s">
        <v>253</v>
      </c>
      <c r="AJ504" s="3" t="s">
        <v>3383</v>
      </c>
      <c r="AK504" s="230">
        <v>13847744993</v>
      </c>
      <c r="AL504" s="230">
        <v>15284555780</v>
      </c>
      <c r="AM504" s="236" t="s">
        <v>3488</v>
      </c>
      <c r="AN504" s="237" t="s">
        <v>3332</v>
      </c>
      <c r="AO504" s="236" t="s">
        <v>253</v>
      </c>
      <c r="AP504" s="236" t="s">
        <v>253</v>
      </c>
      <c r="AQ504" s="238"/>
      <c r="AR504" s="238"/>
      <c r="AS504" s="238"/>
      <c r="AT504" s="238"/>
      <c r="AU504" s="239"/>
      <c r="AV504" s="240">
        <v>40988</v>
      </c>
      <c r="AW504" s="240">
        <v>41049</v>
      </c>
      <c r="AX504" s="241" t="s">
        <v>3324</v>
      </c>
      <c r="AY504" s="241" t="s">
        <v>3311</v>
      </c>
      <c r="AZ504" s="232">
        <v>44287</v>
      </c>
      <c r="BA504" s="232">
        <v>45747</v>
      </c>
      <c r="BB504" s="241">
        <v>2</v>
      </c>
      <c r="BC504" s="241" t="s">
        <v>3325</v>
      </c>
      <c r="BD504" s="241" t="s">
        <v>3326</v>
      </c>
      <c r="BE504" s="241" t="s">
        <v>3325</v>
      </c>
      <c r="BF504" s="241" t="s">
        <v>3325</v>
      </c>
      <c r="BG504" s="241">
        <v>3</v>
      </c>
      <c r="BH504" s="241">
        <v>4</v>
      </c>
      <c r="BI504" s="241"/>
      <c r="BJ504" s="242"/>
      <c r="BK504" s="243" t="s">
        <v>3325</v>
      </c>
      <c r="BL504" s="243"/>
      <c r="BM504" s="243"/>
      <c r="BN504" s="243"/>
      <c r="BO504" s="243"/>
      <c r="BP504" s="243"/>
      <c r="BQ504" s="242"/>
      <c r="BR504" s="244" t="s">
        <v>3327</v>
      </c>
      <c r="BS504" s="243" t="s">
        <v>3325</v>
      </c>
      <c r="BT504" s="243" t="s">
        <v>3325</v>
      </c>
      <c r="BU504" s="243"/>
      <c r="BV504" s="243"/>
      <c r="BW504" s="243"/>
      <c r="BX504" s="243"/>
      <c r="BY504" s="243"/>
      <c r="BZ504" s="243"/>
      <c r="CA504" s="243"/>
      <c r="CB504" s="243" t="s">
        <v>3325</v>
      </c>
      <c r="CC504" s="243" t="s">
        <v>3325</v>
      </c>
      <c r="CD504" s="243"/>
      <c r="CE504" s="243"/>
      <c r="CF504" s="245"/>
      <c r="CG504" s="246"/>
      <c r="CH504" s="242"/>
      <c r="CI504" s="35"/>
      <c r="CJ504" s="35"/>
      <c r="CK504" s="35"/>
      <c r="CL504" s="35"/>
      <c r="CM504" s="35"/>
    </row>
    <row r="505" customFormat="1" customHeight="1" spans="1:91">
      <c r="A505" s="3">
        <f t="shared" si="89"/>
        <v>504</v>
      </c>
      <c r="B505" s="155" t="str">
        <f t="shared" si="90"/>
        <v>152104196603092518</v>
      </c>
      <c r="C505" s="230" t="s">
        <v>3311</v>
      </c>
      <c r="D505" s="230" t="s">
        <v>3392</v>
      </c>
      <c r="E505" s="230" t="s">
        <v>2599</v>
      </c>
      <c r="F505" s="230" t="s">
        <v>1721</v>
      </c>
      <c r="G505" s="198">
        <v>0</v>
      </c>
      <c r="H505" s="198">
        <v>0</v>
      </c>
      <c r="I505" s="198">
        <f t="shared" si="91"/>
        <v>0</v>
      </c>
      <c r="J505" s="4" t="s">
        <v>175</v>
      </c>
      <c r="K505" s="4" t="s">
        <v>4031</v>
      </c>
      <c r="L505" s="6"/>
      <c r="M505" s="4"/>
      <c r="N505" s="4"/>
      <c r="O505" s="4"/>
      <c r="P505" s="4"/>
      <c r="Q505" s="4"/>
      <c r="R505" s="231" t="s">
        <v>312</v>
      </c>
      <c r="S505" s="3"/>
      <c r="T505" s="3" t="s">
        <v>3314</v>
      </c>
      <c r="U505" s="232">
        <v>40996</v>
      </c>
      <c r="V505" s="233">
        <f ca="1" t="shared" si="92"/>
        <v>14.3</v>
      </c>
      <c r="W505" s="230" t="s">
        <v>3336</v>
      </c>
      <c r="X505" s="234" t="str">
        <f t="shared" si="93"/>
        <v>男</v>
      </c>
      <c r="Y505" s="3" t="s">
        <v>3316</v>
      </c>
      <c r="Z505" s="232" t="str">
        <f t="shared" si="94"/>
        <v>1966-03-09</v>
      </c>
      <c r="AA505" s="235" t="s">
        <v>5148</v>
      </c>
      <c r="AB505" s="3" t="s">
        <v>1722</v>
      </c>
      <c r="AC505" s="4" t="s">
        <v>3576</v>
      </c>
      <c r="AD505" s="247">
        <v>46277</v>
      </c>
      <c r="AE505" s="234">
        <f ca="1" t="shared" si="95"/>
        <v>60</v>
      </c>
      <c r="AF505" s="3" t="s">
        <v>3389</v>
      </c>
      <c r="AG505" s="3" t="s">
        <v>3381</v>
      </c>
      <c r="AH505" s="3">
        <v>165</v>
      </c>
      <c r="AI505" s="230" t="s">
        <v>253</v>
      </c>
      <c r="AJ505" s="3" t="s">
        <v>3438</v>
      </c>
      <c r="AK505" s="230">
        <v>15049546976</v>
      </c>
      <c r="AL505" s="230">
        <v>15049720786</v>
      </c>
      <c r="AM505" s="236" t="s">
        <v>3488</v>
      </c>
      <c r="AN505" s="237" t="s">
        <v>3332</v>
      </c>
      <c r="AO505" s="236" t="s">
        <v>253</v>
      </c>
      <c r="AP505" s="236" t="s">
        <v>253</v>
      </c>
      <c r="AQ505" s="238"/>
      <c r="AR505" s="238"/>
      <c r="AS505" s="238"/>
      <c r="AT505" s="238"/>
      <c r="AU505" s="239"/>
      <c r="AV505" s="240">
        <v>40996</v>
      </c>
      <c r="AW505" s="240">
        <v>41057</v>
      </c>
      <c r="AX505" s="241" t="s">
        <v>3324</v>
      </c>
      <c r="AY505" s="241" t="s">
        <v>3311</v>
      </c>
      <c r="AZ505" s="232">
        <v>44652</v>
      </c>
      <c r="BA505" s="232">
        <v>45747</v>
      </c>
      <c r="BB505" s="241">
        <v>2</v>
      </c>
      <c r="BC505" s="241" t="s">
        <v>3325</v>
      </c>
      <c r="BD505" s="241" t="s">
        <v>3325</v>
      </c>
      <c r="BE505" s="241" t="s">
        <v>3325</v>
      </c>
      <c r="BF505" s="241" t="s">
        <v>3325</v>
      </c>
      <c r="BG505" s="241">
        <v>3</v>
      </c>
      <c r="BH505" s="241">
        <v>4</v>
      </c>
      <c r="BI505" s="241"/>
      <c r="BJ505" s="242"/>
      <c r="BK505" s="243" t="s">
        <v>3325</v>
      </c>
      <c r="BL505" s="243"/>
      <c r="BM505" s="243" t="s">
        <v>3325</v>
      </c>
      <c r="BN505" s="243" t="s">
        <v>3325</v>
      </c>
      <c r="BO505" s="243"/>
      <c r="BP505" s="243"/>
      <c r="BQ505" s="242"/>
      <c r="BR505" s="244" t="s">
        <v>3460</v>
      </c>
      <c r="BS505" s="243" t="s">
        <v>3325</v>
      </c>
      <c r="BT505" s="243" t="s">
        <v>3325</v>
      </c>
      <c r="BU505" s="243"/>
      <c r="BV505" s="243"/>
      <c r="BW505" s="243"/>
      <c r="BX505" s="243"/>
      <c r="BY505" s="243"/>
      <c r="BZ505" s="243"/>
      <c r="CA505" s="243"/>
      <c r="CB505" s="243" t="s">
        <v>3325</v>
      </c>
      <c r="CC505" s="243" t="s">
        <v>3325</v>
      </c>
      <c r="CD505" s="243"/>
      <c r="CE505" s="243"/>
      <c r="CF505" s="245"/>
      <c r="CG505" s="246"/>
      <c r="CH505" s="242"/>
      <c r="CI505" s="35"/>
      <c r="CJ505" s="35"/>
      <c r="CK505" s="35"/>
      <c r="CL505" s="35"/>
      <c r="CM505" s="35"/>
    </row>
    <row r="506" customFormat="1" customHeight="1" spans="1:91">
      <c r="A506" s="3">
        <f t="shared" si="89"/>
        <v>505</v>
      </c>
      <c r="B506" s="155" t="str">
        <f t="shared" si="90"/>
        <v>15272319870801121X</v>
      </c>
      <c r="C506" s="230" t="s">
        <v>3311</v>
      </c>
      <c r="D506" s="230" t="s">
        <v>3392</v>
      </c>
      <c r="E506" s="230" t="s">
        <v>2507</v>
      </c>
      <c r="F506" s="230" t="s">
        <v>1724</v>
      </c>
      <c r="G506" s="198">
        <v>0</v>
      </c>
      <c r="H506" s="198">
        <v>0</v>
      </c>
      <c r="I506" s="198">
        <f t="shared" si="91"/>
        <v>0</v>
      </c>
      <c r="J506" s="4" t="s">
        <v>175</v>
      </c>
      <c r="K506" s="4" t="s">
        <v>4031</v>
      </c>
      <c r="L506" s="6"/>
      <c r="M506" s="4"/>
      <c r="N506" s="4"/>
      <c r="O506" s="4"/>
      <c r="P506" s="4"/>
      <c r="Q506" s="4"/>
      <c r="R506" s="231" t="s">
        <v>312</v>
      </c>
      <c r="S506" s="3"/>
      <c r="T506" s="3" t="s">
        <v>3314</v>
      </c>
      <c r="U506" s="232">
        <v>41120</v>
      </c>
      <c r="V506" s="233">
        <f ca="1" t="shared" si="92"/>
        <v>13.9</v>
      </c>
      <c r="W506" s="230" t="s">
        <v>3336</v>
      </c>
      <c r="X506" s="234" t="str">
        <f t="shared" si="93"/>
        <v>男</v>
      </c>
      <c r="Y506" s="3" t="s">
        <v>3316</v>
      </c>
      <c r="Z506" s="232" t="str">
        <f t="shared" si="94"/>
        <v>1987-08-01</v>
      </c>
      <c r="AA506" s="235" t="s">
        <v>5149</v>
      </c>
      <c r="AB506" s="3" t="s">
        <v>1725</v>
      </c>
      <c r="AC506" s="4" t="s">
        <v>3456</v>
      </c>
      <c r="AD506" s="247">
        <v>49275</v>
      </c>
      <c r="AE506" s="234">
        <f ca="1" t="shared" si="95"/>
        <v>39</v>
      </c>
      <c r="AF506" s="3" t="s">
        <v>3389</v>
      </c>
      <c r="AG506" s="3" t="s">
        <v>3381</v>
      </c>
      <c r="AH506" s="3">
        <v>170</v>
      </c>
      <c r="AI506" s="230" t="s">
        <v>3382</v>
      </c>
      <c r="AJ506" s="3" t="s">
        <v>3383</v>
      </c>
      <c r="AK506" s="230">
        <v>15049465959</v>
      </c>
      <c r="AL506" s="230">
        <v>15734774974</v>
      </c>
      <c r="AM506" s="236" t="s">
        <v>3488</v>
      </c>
      <c r="AN506" s="237">
        <v>38961</v>
      </c>
      <c r="AO506" s="236" t="s">
        <v>5134</v>
      </c>
      <c r="AP506" s="236" t="s">
        <v>5150</v>
      </c>
      <c r="AQ506" s="238"/>
      <c r="AR506" s="238" t="s">
        <v>4935</v>
      </c>
      <c r="AS506" s="238"/>
      <c r="AT506" s="238"/>
      <c r="AU506" s="239"/>
      <c r="AV506" s="240">
        <v>41120</v>
      </c>
      <c r="AW506" s="240">
        <v>41182</v>
      </c>
      <c r="AX506" s="241" t="s">
        <v>3324</v>
      </c>
      <c r="AY506" s="241" t="s">
        <v>3311</v>
      </c>
      <c r="AZ506" s="232">
        <v>44562</v>
      </c>
      <c r="BA506" s="232">
        <v>45291</v>
      </c>
      <c r="BB506" s="241">
        <v>2</v>
      </c>
      <c r="BC506" s="241" t="s">
        <v>3325</v>
      </c>
      <c r="BD506" s="241" t="s">
        <v>3325</v>
      </c>
      <c r="BE506" s="241" t="s">
        <v>3325</v>
      </c>
      <c r="BF506" s="241" t="s">
        <v>3325</v>
      </c>
      <c r="BG506" s="241">
        <v>3</v>
      </c>
      <c r="BH506" s="241">
        <v>5</v>
      </c>
      <c r="BI506" s="241"/>
      <c r="BJ506" s="242"/>
      <c r="BK506" s="243" t="s">
        <v>3325</v>
      </c>
      <c r="BL506" s="243"/>
      <c r="BM506" s="243" t="s">
        <v>3325</v>
      </c>
      <c r="BN506" s="243" t="s">
        <v>3325</v>
      </c>
      <c r="BO506" s="243"/>
      <c r="BP506" s="243"/>
      <c r="BQ506" s="242"/>
      <c r="BR506" s="244" t="s">
        <v>3460</v>
      </c>
      <c r="BS506" s="243" t="s">
        <v>3325</v>
      </c>
      <c r="BT506" s="243" t="s">
        <v>3325</v>
      </c>
      <c r="BU506" s="243"/>
      <c r="BV506" s="243"/>
      <c r="BW506" s="243"/>
      <c r="BX506" s="243"/>
      <c r="BY506" s="243"/>
      <c r="BZ506" s="243"/>
      <c r="CA506" s="243"/>
      <c r="CB506" s="243" t="s">
        <v>3325</v>
      </c>
      <c r="CC506" s="243" t="s">
        <v>3325</v>
      </c>
      <c r="CD506" s="243"/>
      <c r="CE506" s="243"/>
      <c r="CF506" s="245"/>
      <c r="CG506" s="246"/>
      <c r="CH506" s="242"/>
      <c r="CI506" s="35"/>
      <c r="CJ506" s="35"/>
      <c r="CK506" s="35"/>
      <c r="CL506" s="35"/>
      <c r="CM506" s="35"/>
    </row>
    <row r="507" customFormat="1" customHeight="1" spans="1:91">
      <c r="A507" s="3">
        <f t="shared" si="89"/>
        <v>506</v>
      </c>
      <c r="B507" s="155" t="str">
        <f t="shared" si="90"/>
        <v>412322196705013611</v>
      </c>
      <c r="C507" s="230" t="s">
        <v>3311</v>
      </c>
      <c r="D507" s="230" t="s">
        <v>3392</v>
      </c>
      <c r="E507" s="230" t="s">
        <v>1263</v>
      </c>
      <c r="F507" s="230" t="s">
        <v>1727</v>
      </c>
      <c r="G507" s="198">
        <v>0</v>
      </c>
      <c r="H507" s="198">
        <v>0</v>
      </c>
      <c r="I507" s="198">
        <f t="shared" si="91"/>
        <v>0</v>
      </c>
      <c r="J507" s="4" t="s">
        <v>175</v>
      </c>
      <c r="K507" s="4" t="s">
        <v>4031</v>
      </c>
      <c r="L507" s="6"/>
      <c r="M507" s="4"/>
      <c r="N507" s="4"/>
      <c r="O507" s="4"/>
      <c r="P507" s="4"/>
      <c r="Q507" s="4"/>
      <c r="R507" s="231" t="s">
        <v>312</v>
      </c>
      <c r="S507" s="3"/>
      <c r="T507" s="3" t="s">
        <v>3314</v>
      </c>
      <c r="U507" s="232">
        <v>41294</v>
      </c>
      <c r="V507" s="233">
        <f ca="1" t="shared" si="92"/>
        <v>13.5</v>
      </c>
      <c r="W507" s="230" t="s">
        <v>3336</v>
      </c>
      <c r="X507" s="234" t="str">
        <f t="shared" si="93"/>
        <v>男</v>
      </c>
      <c r="Y507" s="3" t="s">
        <v>3316</v>
      </c>
      <c r="Z507" s="232" t="str">
        <f t="shared" si="94"/>
        <v>1967-05-01</v>
      </c>
      <c r="AA507" s="235" t="s">
        <v>5151</v>
      </c>
      <c r="AB507" s="3" t="s">
        <v>1728</v>
      </c>
      <c r="AC507" s="4" t="s">
        <v>5152</v>
      </c>
      <c r="AD507" s="247">
        <v>46887</v>
      </c>
      <c r="AE507" s="234">
        <f ca="1" t="shared" si="95"/>
        <v>59</v>
      </c>
      <c r="AF507" s="3" t="s">
        <v>3389</v>
      </c>
      <c r="AG507" s="3" t="s">
        <v>3381</v>
      </c>
      <c r="AH507" s="3">
        <v>172</v>
      </c>
      <c r="AI507" s="230" t="s">
        <v>253</v>
      </c>
      <c r="AJ507" s="3" t="s">
        <v>253</v>
      </c>
      <c r="AK507" s="230">
        <v>15149629084</v>
      </c>
      <c r="AL507" s="230">
        <v>15225297320</v>
      </c>
      <c r="AM507" s="236" t="s">
        <v>3488</v>
      </c>
      <c r="AN507" s="237">
        <v>31929</v>
      </c>
      <c r="AO507" s="236" t="s">
        <v>5153</v>
      </c>
      <c r="AP507" s="236" t="s">
        <v>253</v>
      </c>
      <c r="AQ507" s="238"/>
      <c r="AR507" s="238"/>
      <c r="AS507" s="238"/>
      <c r="AT507" s="238"/>
      <c r="AU507" s="239"/>
      <c r="AV507" s="240">
        <v>41294</v>
      </c>
      <c r="AW507" s="240">
        <v>41353</v>
      </c>
      <c r="AX507" s="241"/>
      <c r="AY507" s="241" t="s">
        <v>3311</v>
      </c>
      <c r="AZ507" s="232"/>
      <c r="BA507" s="272">
        <v>45107</v>
      </c>
      <c r="BB507" s="241"/>
      <c r="BC507" s="241"/>
      <c r="BD507" s="241"/>
      <c r="BE507" s="241"/>
      <c r="BF507" s="241"/>
      <c r="BG507" s="241">
        <v>0</v>
      </c>
      <c r="BH507" s="241">
        <v>0</v>
      </c>
      <c r="BI507" s="241"/>
      <c r="BJ507" s="242"/>
      <c r="BK507" s="243" t="s">
        <v>3325</v>
      </c>
      <c r="BL507" s="243"/>
      <c r="BM507" s="243"/>
      <c r="BN507" s="243" t="s">
        <v>3325</v>
      </c>
      <c r="BO507" s="243"/>
      <c r="BP507" s="243"/>
      <c r="BQ507" s="242"/>
      <c r="BR507" s="244" t="s">
        <v>3460</v>
      </c>
      <c r="BS507" s="243" t="s">
        <v>3325</v>
      </c>
      <c r="BT507" s="243" t="s">
        <v>3325</v>
      </c>
      <c r="BU507" s="243"/>
      <c r="BV507" s="243"/>
      <c r="BW507" s="243"/>
      <c r="BX507" s="243"/>
      <c r="BY507" s="243"/>
      <c r="BZ507" s="243" t="s">
        <v>3325</v>
      </c>
      <c r="CA507" s="243"/>
      <c r="CB507" s="243"/>
      <c r="CC507" s="243" t="s">
        <v>3325</v>
      </c>
      <c r="CD507" s="243"/>
      <c r="CE507" s="243"/>
      <c r="CF507" s="245"/>
      <c r="CG507" s="246"/>
      <c r="CH507" s="242"/>
      <c r="CI507" s="35"/>
      <c r="CJ507" s="35"/>
      <c r="CK507" s="35"/>
      <c r="CL507" s="35"/>
      <c r="CM507" s="35"/>
    </row>
    <row r="508" customFormat="1" customHeight="1" spans="1:91">
      <c r="A508" s="3">
        <f t="shared" si="89"/>
        <v>507</v>
      </c>
      <c r="B508" s="155" t="str">
        <f t="shared" si="90"/>
        <v>220523197204151033</v>
      </c>
      <c r="C508" s="230" t="s">
        <v>3311</v>
      </c>
      <c r="D508" s="230" t="s">
        <v>3392</v>
      </c>
      <c r="E508" s="230" t="s">
        <v>2339</v>
      </c>
      <c r="F508" s="230" t="s">
        <v>1730</v>
      </c>
      <c r="G508" s="198">
        <v>0</v>
      </c>
      <c r="H508" s="198">
        <v>0</v>
      </c>
      <c r="I508" s="198">
        <f t="shared" si="91"/>
        <v>0</v>
      </c>
      <c r="J508" s="4" t="s">
        <v>175</v>
      </c>
      <c r="K508" s="4" t="s">
        <v>4031</v>
      </c>
      <c r="L508" s="6"/>
      <c r="M508" s="4"/>
      <c r="N508" s="4"/>
      <c r="O508" s="4"/>
      <c r="P508" s="4"/>
      <c r="Q508" s="4"/>
      <c r="R508" s="231" t="s">
        <v>312</v>
      </c>
      <c r="S508" s="3"/>
      <c r="T508" s="3" t="s">
        <v>3314</v>
      </c>
      <c r="U508" s="232">
        <v>41403</v>
      </c>
      <c r="V508" s="233">
        <f ca="1" t="shared" si="92"/>
        <v>13.2</v>
      </c>
      <c r="W508" s="230" t="s">
        <v>3336</v>
      </c>
      <c r="X508" s="234" t="str">
        <f t="shared" si="93"/>
        <v>男</v>
      </c>
      <c r="Y508" s="3" t="s">
        <v>3316</v>
      </c>
      <c r="Z508" s="232" t="str">
        <f t="shared" si="94"/>
        <v>1972-04-15</v>
      </c>
      <c r="AA508" s="235" t="s">
        <v>5154</v>
      </c>
      <c r="AB508" s="3" t="s">
        <v>1731</v>
      </c>
      <c r="AC508" s="4" t="s">
        <v>5155</v>
      </c>
      <c r="AD508" s="247">
        <v>46614</v>
      </c>
      <c r="AE508" s="234">
        <f ca="1" t="shared" si="95"/>
        <v>54</v>
      </c>
      <c r="AF508" s="3" t="s">
        <v>3389</v>
      </c>
      <c r="AG508" s="3" t="s">
        <v>3381</v>
      </c>
      <c r="AH508" s="3">
        <v>175</v>
      </c>
      <c r="AI508" s="230" t="s">
        <v>3382</v>
      </c>
      <c r="AJ508" s="3" t="s">
        <v>3438</v>
      </c>
      <c r="AK508" s="230">
        <v>13451378110</v>
      </c>
      <c r="AL508" s="230">
        <v>15847372852</v>
      </c>
      <c r="AM508" s="236" t="s">
        <v>3488</v>
      </c>
      <c r="AN508" s="237" t="s">
        <v>3332</v>
      </c>
      <c r="AO508" s="236" t="s">
        <v>253</v>
      </c>
      <c r="AP508" s="236" t="s">
        <v>253</v>
      </c>
      <c r="AQ508" s="238"/>
      <c r="AR508" s="238"/>
      <c r="AS508" s="238"/>
      <c r="AT508" s="238"/>
      <c r="AU508" s="239"/>
      <c r="AV508" s="240">
        <v>41403</v>
      </c>
      <c r="AW508" s="240">
        <v>41464</v>
      </c>
      <c r="AX508" s="241" t="s">
        <v>3324</v>
      </c>
      <c r="AY508" s="241" t="s">
        <v>3311</v>
      </c>
      <c r="AZ508" s="232">
        <v>44743</v>
      </c>
      <c r="BA508" s="232">
        <v>45473</v>
      </c>
      <c r="BB508" s="241">
        <v>2</v>
      </c>
      <c r="BC508" s="241" t="s">
        <v>3325</v>
      </c>
      <c r="BD508" s="241" t="s">
        <v>3325</v>
      </c>
      <c r="BE508" s="241" t="s">
        <v>3325</v>
      </c>
      <c r="BF508" s="241" t="s">
        <v>3325</v>
      </c>
      <c r="BG508" s="241">
        <v>2</v>
      </c>
      <c r="BH508" s="241">
        <v>4</v>
      </c>
      <c r="BI508" s="241"/>
      <c r="BJ508" s="242"/>
      <c r="BK508" s="243" t="s">
        <v>3325</v>
      </c>
      <c r="BL508" s="243"/>
      <c r="BM508" s="243"/>
      <c r="BN508" s="243"/>
      <c r="BO508" s="243"/>
      <c r="BP508" s="243"/>
      <c r="BQ508" s="242"/>
      <c r="BR508" s="244" t="s">
        <v>3533</v>
      </c>
      <c r="BS508" s="243" t="s">
        <v>3325</v>
      </c>
      <c r="BT508" s="243" t="s">
        <v>3325</v>
      </c>
      <c r="BU508" s="243" t="s">
        <v>3325</v>
      </c>
      <c r="BV508" s="243"/>
      <c r="BW508" s="243"/>
      <c r="BX508" s="243"/>
      <c r="BY508" s="243"/>
      <c r="BZ508" s="243"/>
      <c r="CA508" s="243"/>
      <c r="CB508" s="243"/>
      <c r="CC508" s="243" t="s">
        <v>3325</v>
      </c>
      <c r="CD508" s="243"/>
      <c r="CE508" s="243"/>
      <c r="CF508" s="245"/>
      <c r="CG508" s="246"/>
      <c r="CH508" s="242"/>
      <c r="CI508" s="35"/>
      <c r="CJ508" s="35"/>
      <c r="CK508" s="35"/>
      <c r="CL508" s="35"/>
      <c r="CM508" s="35"/>
    </row>
    <row r="509" customFormat="1" customHeight="1" spans="1:91">
      <c r="A509" s="3">
        <f t="shared" si="89"/>
        <v>508</v>
      </c>
      <c r="B509" s="155" t="str">
        <f t="shared" si="90"/>
        <v>152629197111024016</v>
      </c>
      <c r="C509" s="230" t="s">
        <v>3311</v>
      </c>
      <c r="D509" s="230" t="s">
        <v>3392</v>
      </c>
      <c r="E509" s="230" t="s">
        <v>2623</v>
      </c>
      <c r="F509" s="230" t="s">
        <v>1733</v>
      </c>
      <c r="G509" s="198">
        <v>0</v>
      </c>
      <c r="H509" s="198">
        <v>0</v>
      </c>
      <c r="I509" s="198">
        <f t="shared" si="91"/>
        <v>0</v>
      </c>
      <c r="J509" s="4" t="s">
        <v>175</v>
      </c>
      <c r="K509" s="4" t="s">
        <v>4031</v>
      </c>
      <c r="L509" s="6"/>
      <c r="M509" s="4"/>
      <c r="N509" s="4"/>
      <c r="O509" s="4"/>
      <c r="P509" s="4"/>
      <c r="Q509" s="4"/>
      <c r="R509" s="231" t="s">
        <v>312</v>
      </c>
      <c r="S509" s="3"/>
      <c r="T509" s="3" t="s">
        <v>3314</v>
      </c>
      <c r="U509" s="232">
        <v>41443</v>
      </c>
      <c r="V509" s="233">
        <f ca="1" t="shared" si="92"/>
        <v>13.1</v>
      </c>
      <c r="W509" s="230" t="s">
        <v>3336</v>
      </c>
      <c r="X509" s="234" t="str">
        <f t="shared" si="93"/>
        <v>男</v>
      </c>
      <c r="Y509" s="3" t="s">
        <v>3316</v>
      </c>
      <c r="Z509" s="232" t="str">
        <f t="shared" si="94"/>
        <v>1971-11-02</v>
      </c>
      <c r="AA509" s="235" t="s">
        <v>5156</v>
      </c>
      <c r="AB509" s="3" t="s">
        <v>1734</v>
      </c>
      <c r="AC509" s="4" t="s">
        <v>5157</v>
      </c>
      <c r="AD509" s="247">
        <v>46265</v>
      </c>
      <c r="AE509" s="234">
        <f ca="1" t="shared" si="95"/>
        <v>55</v>
      </c>
      <c r="AF509" s="3" t="s">
        <v>3389</v>
      </c>
      <c r="AG509" s="3" t="s">
        <v>3381</v>
      </c>
      <c r="AH509" s="3">
        <v>165</v>
      </c>
      <c r="AI509" s="230" t="s">
        <v>3382</v>
      </c>
      <c r="AJ509" s="3" t="s">
        <v>3438</v>
      </c>
      <c r="AK509" s="230">
        <v>18747747681</v>
      </c>
      <c r="AL509" s="230">
        <v>15894901242</v>
      </c>
      <c r="AM509" s="236" t="s">
        <v>3518</v>
      </c>
      <c r="AN509" s="237" t="s">
        <v>3332</v>
      </c>
      <c r="AO509" s="236" t="s">
        <v>253</v>
      </c>
      <c r="AP509" s="236" t="s">
        <v>253</v>
      </c>
      <c r="AQ509" s="238"/>
      <c r="AR509" s="238"/>
      <c r="AS509" s="238"/>
      <c r="AT509" s="238"/>
      <c r="AU509" s="239"/>
      <c r="AV509" s="240">
        <v>41443</v>
      </c>
      <c r="AW509" s="240">
        <v>41504</v>
      </c>
      <c r="AX509" s="241" t="s">
        <v>3324</v>
      </c>
      <c r="AY509" s="241" t="s">
        <v>3311</v>
      </c>
      <c r="AZ509" s="232">
        <v>44743</v>
      </c>
      <c r="BA509" s="232">
        <v>45473</v>
      </c>
      <c r="BB509" s="241">
        <v>2</v>
      </c>
      <c r="BC509" s="241" t="s">
        <v>3325</v>
      </c>
      <c r="BD509" s="241" t="s">
        <v>3325</v>
      </c>
      <c r="BE509" s="241" t="s">
        <v>3325</v>
      </c>
      <c r="BF509" s="241" t="s">
        <v>3325</v>
      </c>
      <c r="BG509" s="241">
        <v>2</v>
      </c>
      <c r="BH509" s="241">
        <v>4</v>
      </c>
      <c r="BI509" s="241"/>
      <c r="BJ509" s="242"/>
      <c r="BK509" s="243" t="s">
        <v>3325</v>
      </c>
      <c r="BL509" s="243"/>
      <c r="BM509" s="243"/>
      <c r="BN509" s="243"/>
      <c r="BO509" s="243"/>
      <c r="BP509" s="243"/>
      <c r="BQ509" s="242"/>
      <c r="BR509" s="244" t="s">
        <v>3533</v>
      </c>
      <c r="BS509" s="243" t="s">
        <v>3325</v>
      </c>
      <c r="BT509" s="243" t="s">
        <v>3325</v>
      </c>
      <c r="BU509" s="243"/>
      <c r="BV509" s="243"/>
      <c r="BW509" s="243"/>
      <c r="BX509" s="243"/>
      <c r="BY509" s="243"/>
      <c r="BZ509" s="243"/>
      <c r="CA509" s="243"/>
      <c r="CB509" s="243"/>
      <c r="CC509" s="243" t="s">
        <v>3325</v>
      </c>
      <c r="CD509" s="243"/>
      <c r="CE509" s="243"/>
      <c r="CF509" s="245"/>
      <c r="CG509" s="246"/>
      <c r="CH509" s="242"/>
      <c r="CI509" s="35"/>
      <c r="CJ509" s="35"/>
      <c r="CK509" s="35"/>
      <c r="CL509" s="35"/>
      <c r="CM509" s="35"/>
    </row>
    <row r="510" customFormat="1" customHeight="1" spans="1:91">
      <c r="A510" s="3">
        <f t="shared" si="89"/>
        <v>509</v>
      </c>
      <c r="B510" s="155" t="str">
        <f t="shared" si="90"/>
        <v>152723197209150990</v>
      </c>
      <c r="C510" s="230" t="s">
        <v>3311</v>
      </c>
      <c r="D510" s="230" t="s">
        <v>3392</v>
      </c>
      <c r="E510" s="230" t="s">
        <v>2313</v>
      </c>
      <c r="F510" s="230" t="s">
        <v>1736</v>
      </c>
      <c r="G510" s="198">
        <v>0</v>
      </c>
      <c r="H510" s="198">
        <v>0</v>
      </c>
      <c r="I510" s="198">
        <f t="shared" si="91"/>
        <v>0</v>
      </c>
      <c r="J510" s="4" t="s">
        <v>175</v>
      </c>
      <c r="K510" s="4" t="s">
        <v>4031</v>
      </c>
      <c r="L510" s="6"/>
      <c r="M510" s="4"/>
      <c r="N510" s="4"/>
      <c r="O510" s="4"/>
      <c r="P510" s="4"/>
      <c r="Q510" s="4"/>
      <c r="R510" s="231" t="s">
        <v>312</v>
      </c>
      <c r="S510" s="3"/>
      <c r="T510" s="3" t="s">
        <v>3314</v>
      </c>
      <c r="U510" s="232">
        <v>41692</v>
      </c>
      <c r="V510" s="233">
        <f ca="1" t="shared" si="92"/>
        <v>12.4</v>
      </c>
      <c r="W510" s="230" t="s">
        <v>3336</v>
      </c>
      <c r="X510" s="234" t="str">
        <f t="shared" si="93"/>
        <v>男</v>
      </c>
      <c r="Y510" s="3" t="s">
        <v>3316</v>
      </c>
      <c r="Z510" s="232" t="str">
        <f t="shared" si="94"/>
        <v>1972-09-15</v>
      </c>
      <c r="AA510" s="235" t="s">
        <v>5158</v>
      </c>
      <c r="AB510" s="3" t="s">
        <v>1737</v>
      </c>
      <c r="AC510" s="4" t="s">
        <v>3456</v>
      </c>
      <c r="AD510" s="247">
        <v>46994</v>
      </c>
      <c r="AE510" s="234">
        <f ca="1" t="shared" si="95"/>
        <v>54</v>
      </c>
      <c r="AF510" s="3" t="s">
        <v>3389</v>
      </c>
      <c r="AG510" s="3" t="s">
        <v>3381</v>
      </c>
      <c r="AH510" s="3">
        <v>170</v>
      </c>
      <c r="AI510" s="230" t="s">
        <v>3382</v>
      </c>
      <c r="AJ510" s="3" t="s">
        <v>3422</v>
      </c>
      <c r="AK510" s="230">
        <v>13789745929</v>
      </c>
      <c r="AL510" s="230">
        <v>13624875832</v>
      </c>
      <c r="AM510" s="236" t="s">
        <v>3518</v>
      </c>
      <c r="AN510" s="237" t="s">
        <v>3332</v>
      </c>
      <c r="AO510" s="236" t="s">
        <v>253</v>
      </c>
      <c r="AP510" s="236" t="s">
        <v>253</v>
      </c>
      <c r="AQ510" s="238"/>
      <c r="AR510" s="238"/>
      <c r="AS510" s="238"/>
      <c r="AT510" s="238"/>
      <c r="AU510" s="239"/>
      <c r="AV510" s="240">
        <v>41692</v>
      </c>
      <c r="AW510" s="240">
        <v>41751</v>
      </c>
      <c r="AX510" s="241" t="s">
        <v>3324</v>
      </c>
      <c r="AY510" s="241" t="s">
        <v>3311</v>
      </c>
      <c r="AZ510" s="232">
        <v>44287</v>
      </c>
      <c r="BA510" s="232">
        <v>45747</v>
      </c>
      <c r="BB510" s="241">
        <v>2</v>
      </c>
      <c r="BC510" s="241" t="s">
        <v>3325</v>
      </c>
      <c r="BD510" s="241" t="s">
        <v>3326</v>
      </c>
      <c r="BE510" s="241" t="s">
        <v>3325</v>
      </c>
      <c r="BF510" s="241" t="s">
        <v>3325</v>
      </c>
      <c r="BG510" s="241">
        <v>2</v>
      </c>
      <c r="BH510" s="241">
        <v>4</v>
      </c>
      <c r="BI510" s="241"/>
      <c r="BJ510" s="242"/>
      <c r="BK510" s="243" t="s">
        <v>3325</v>
      </c>
      <c r="BL510" s="243"/>
      <c r="BM510" s="243" t="s">
        <v>3325</v>
      </c>
      <c r="BN510" s="243" t="s">
        <v>3325</v>
      </c>
      <c r="BO510" s="243"/>
      <c r="BP510" s="243"/>
      <c r="BQ510" s="242"/>
      <c r="BR510" s="244" t="s">
        <v>3533</v>
      </c>
      <c r="BS510" s="243" t="s">
        <v>3325</v>
      </c>
      <c r="BT510" s="243" t="s">
        <v>3325</v>
      </c>
      <c r="BU510" s="243"/>
      <c r="BV510" s="243"/>
      <c r="BW510" s="243"/>
      <c r="BX510" s="243"/>
      <c r="BY510" s="243"/>
      <c r="BZ510" s="243"/>
      <c r="CA510" s="243"/>
      <c r="CB510" s="243"/>
      <c r="CC510" s="243" t="s">
        <v>3325</v>
      </c>
      <c r="CD510" s="243"/>
      <c r="CE510" s="243"/>
      <c r="CF510" s="245" t="s">
        <v>4045</v>
      </c>
      <c r="CG510" s="246" t="s">
        <v>5159</v>
      </c>
      <c r="CH510" s="242"/>
      <c r="CI510" s="35"/>
      <c r="CJ510" s="35"/>
      <c r="CK510" s="35"/>
      <c r="CL510" s="35"/>
      <c r="CM510" s="35"/>
    </row>
    <row r="511" customFormat="1" customHeight="1" spans="1:91">
      <c r="A511" s="3">
        <f t="shared" si="89"/>
        <v>510</v>
      </c>
      <c r="B511" s="155" t="str">
        <f t="shared" si="90"/>
        <v>152630197301150377</v>
      </c>
      <c r="C511" s="230" t="s">
        <v>3311</v>
      </c>
      <c r="D511" s="230" t="s">
        <v>3392</v>
      </c>
      <c r="E511" s="230" t="s">
        <v>2393</v>
      </c>
      <c r="F511" s="230" t="s">
        <v>1739</v>
      </c>
      <c r="G511" s="198">
        <v>0</v>
      </c>
      <c r="H511" s="198">
        <v>0</v>
      </c>
      <c r="I511" s="198">
        <f t="shared" si="91"/>
        <v>0</v>
      </c>
      <c r="J511" s="4" t="s">
        <v>175</v>
      </c>
      <c r="K511" s="4" t="s">
        <v>4031</v>
      </c>
      <c r="L511" s="6"/>
      <c r="M511" s="4"/>
      <c r="N511" s="4"/>
      <c r="O511" s="4"/>
      <c r="P511" s="4"/>
      <c r="Q511" s="4"/>
      <c r="R511" s="231" t="s">
        <v>312</v>
      </c>
      <c r="S511" s="3"/>
      <c r="T511" s="3" t="s">
        <v>3314</v>
      </c>
      <c r="U511" s="232">
        <v>41692</v>
      </c>
      <c r="V511" s="233">
        <f ca="1" t="shared" si="92"/>
        <v>12.4</v>
      </c>
      <c r="W511" s="230" t="s">
        <v>3336</v>
      </c>
      <c r="X511" s="234" t="str">
        <f t="shared" si="93"/>
        <v>男</v>
      </c>
      <c r="Y511" s="3" t="s">
        <v>3316</v>
      </c>
      <c r="Z511" s="232" t="str">
        <f t="shared" si="94"/>
        <v>1973-01-15</v>
      </c>
      <c r="AA511" s="235" t="s">
        <v>5160</v>
      </c>
      <c r="AB511" s="3" t="s">
        <v>1740</v>
      </c>
      <c r="AC511" s="4" t="s">
        <v>5161</v>
      </c>
      <c r="AD511" s="247">
        <v>47538</v>
      </c>
      <c r="AE511" s="234">
        <f ca="1" t="shared" si="95"/>
        <v>53</v>
      </c>
      <c r="AF511" s="3" t="s">
        <v>3389</v>
      </c>
      <c r="AG511" s="3" t="s">
        <v>3381</v>
      </c>
      <c r="AH511" s="3">
        <v>168</v>
      </c>
      <c r="AI511" s="230" t="s">
        <v>3382</v>
      </c>
      <c r="AJ511" s="3" t="s">
        <v>3438</v>
      </c>
      <c r="AK511" s="230">
        <v>15560304622</v>
      </c>
      <c r="AL511" s="230">
        <v>15560304622</v>
      </c>
      <c r="AM511" s="236" t="s">
        <v>3488</v>
      </c>
      <c r="AN511" s="237" t="s">
        <v>3332</v>
      </c>
      <c r="AO511" s="236" t="s">
        <v>253</v>
      </c>
      <c r="AP511" s="236" t="s">
        <v>253</v>
      </c>
      <c r="AQ511" s="238"/>
      <c r="AR511" s="238" t="s">
        <v>4935</v>
      </c>
      <c r="AS511" s="238"/>
      <c r="AT511" s="238"/>
      <c r="AU511" s="239"/>
      <c r="AV511" s="240">
        <v>41692</v>
      </c>
      <c r="AW511" s="240">
        <v>41751</v>
      </c>
      <c r="AX511" s="241" t="s">
        <v>3324</v>
      </c>
      <c r="AY511" s="241" t="s">
        <v>3311</v>
      </c>
      <c r="AZ511" s="232">
        <v>44287</v>
      </c>
      <c r="BA511" s="232">
        <v>45747</v>
      </c>
      <c r="BB511" s="241">
        <v>2</v>
      </c>
      <c r="BC511" s="241" t="s">
        <v>3325</v>
      </c>
      <c r="BD511" s="241" t="s">
        <v>3326</v>
      </c>
      <c r="BE511" s="241" t="s">
        <v>3325</v>
      </c>
      <c r="BF511" s="241" t="s">
        <v>3325</v>
      </c>
      <c r="BG511" s="241">
        <v>2</v>
      </c>
      <c r="BH511" s="241">
        <v>4</v>
      </c>
      <c r="BI511" s="241"/>
      <c r="BJ511" s="242"/>
      <c r="BK511" s="243" t="s">
        <v>3325</v>
      </c>
      <c r="BL511" s="243"/>
      <c r="BM511" s="243" t="s">
        <v>3325</v>
      </c>
      <c r="BN511" s="243"/>
      <c r="BO511" s="243"/>
      <c r="BP511" s="243"/>
      <c r="BQ511" s="242"/>
      <c r="BR511" s="244" t="s">
        <v>3533</v>
      </c>
      <c r="BS511" s="243" t="s">
        <v>3325</v>
      </c>
      <c r="BT511" s="243" t="s">
        <v>3325</v>
      </c>
      <c r="BU511" s="243"/>
      <c r="BV511" s="243"/>
      <c r="BW511" s="243"/>
      <c r="BX511" s="243"/>
      <c r="BY511" s="243"/>
      <c r="BZ511" s="243"/>
      <c r="CA511" s="243"/>
      <c r="CB511" s="243"/>
      <c r="CC511" s="243" t="s">
        <v>3325</v>
      </c>
      <c r="CD511" s="243"/>
      <c r="CE511" s="243"/>
      <c r="CF511" s="245"/>
      <c r="CG511" s="246"/>
      <c r="CH511" s="242"/>
      <c r="CI511" s="35"/>
      <c r="CJ511" s="35"/>
      <c r="CK511" s="35"/>
      <c r="CL511" s="35"/>
      <c r="CM511" s="35"/>
    </row>
    <row r="512" customFormat="1" customHeight="1" spans="1:91">
      <c r="A512" s="3">
        <f t="shared" si="89"/>
        <v>511</v>
      </c>
      <c r="B512" s="155" t="str">
        <f t="shared" si="90"/>
        <v>150202198007142515</v>
      </c>
      <c r="C512" s="230" t="s">
        <v>3311</v>
      </c>
      <c r="D512" s="230" t="s">
        <v>3392</v>
      </c>
      <c r="E512" s="230" t="s">
        <v>2614</v>
      </c>
      <c r="F512" s="230" t="s">
        <v>1742</v>
      </c>
      <c r="G512" s="198">
        <v>0</v>
      </c>
      <c r="H512" s="198">
        <v>0</v>
      </c>
      <c r="I512" s="198">
        <f t="shared" si="91"/>
        <v>0</v>
      </c>
      <c r="J512" s="4" t="s">
        <v>175</v>
      </c>
      <c r="K512" s="4" t="s">
        <v>4031</v>
      </c>
      <c r="L512" s="6"/>
      <c r="M512" s="4"/>
      <c r="N512" s="4"/>
      <c r="O512" s="4"/>
      <c r="P512" s="4"/>
      <c r="Q512" s="4"/>
      <c r="R512" s="231" t="s">
        <v>312</v>
      </c>
      <c r="S512" s="3"/>
      <c r="T512" s="3" t="s">
        <v>3314</v>
      </c>
      <c r="U512" s="232">
        <v>41692</v>
      </c>
      <c r="V512" s="233">
        <f ca="1" t="shared" si="92"/>
        <v>12.4</v>
      </c>
      <c r="W512" s="230" t="s">
        <v>3336</v>
      </c>
      <c r="X512" s="234" t="str">
        <f t="shared" si="93"/>
        <v>男</v>
      </c>
      <c r="Y512" s="3" t="s">
        <v>3316</v>
      </c>
      <c r="Z512" s="232" t="str">
        <f t="shared" si="94"/>
        <v>1980-07-14</v>
      </c>
      <c r="AA512" s="235" t="s">
        <v>5162</v>
      </c>
      <c r="AB512" s="3" t="s">
        <v>1743</v>
      </c>
      <c r="AC512" s="4" t="s">
        <v>4979</v>
      </c>
      <c r="AD512" s="247">
        <v>46458</v>
      </c>
      <c r="AE512" s="234">
        <f ca="1" t="shared" si="95"/>
        <v>46</v>
      </c>
      <c r="AF512" s="3" t="s">
        <v>3389</v>
      </c>
      <c r="AG512" s="3" t="s">
        <v>3381</v>
      </c>
      <c r="AH512" s="3">
        <v>178</v>
      </c>
      <c r="AI512" s="230" t="s">
        <v>3382</v>
      </c>
      <c r="AJ512" s="3" t="s">
        <v>3438</v>
      </c>
      <c r="AK512" s="230">
        <v>15134828780</v>
      </c>
      <c r="AL512" s="230">
        <v>15647787296</v>
      </c>
      <c r="AM512" s="236" t="s">
        <v>3403</v>
      </c>
      <c r="AN512" s="237" t="s">
        <v>3332</v>
      </c>
      <c r="AO512" s="236" t="s">
        <v>253</v>
      </c>
      <c r="AP512" s="236" t="s">
        <v>253</v>
      </c>
      <c r="AQ512" s="238"/>
      <c r="AR512" s="238" t="s">
        <v>4935</v>
      </c>
      <c r="AS512" s="238"/>
      <c r="AT512" s="238"/>
      <c r="AU512" s="239"/>
      <c r="AV512" s="240">
        <v>41692</v>
      </c>
      <c r="AW512" s="240">
        <v>41751</v>
      </c>
      <c r="AX512" s="241" t="s">
        <v>3324</v>
      </c>
      <c r="AY512" s="241" t="s">
        <v>3311</v>
      </c>
      <c r="AZ512" s="232">
        <v>44287</v>
      </c>
      <c r="BA512" s="232">
        <v>45747</v>
      </c>
      <c r="BB512" s="241">
        <v>2</v>
      </c>
      <c r="BC512" s="241" t="s">
        <v>3325</v>
      </c>
      <c r="BD512" s="241" t="s">
        <v>3326</v>
      </c>
      <c r="BE512" s="241" t="s">
        <v>3325</v>
      </c>
      <c r="BF512" s="241" t="s">
        <v>3325</v>
      </c>
      <c r="BG512" s="241">
        <v>2</v>
      </c>
      <c r="BH512" s="241">
        <v>4</v>
      </c>
      <c r="BI512" s="241"/>
      <c r="BJ512" s="242"/>
      <c r="BK512" s="243" t="s">
        <v>3325</v>
      </c>
      <c r="BL512" s="243"/>
      <c r="BM512" s="243" t="s">
        <v>3325</v>
      </c>
      <c r="BN512" s="243"/>
      <c r="BO512" s="243"/>
      <c r="BP512" s="243"/>
      <c r="BQ512" s="242"/>
      <c r="BR512" s="244" t="s">
        <v>3533</v>
      </c>
      <c r="BS512" s="243" t="s">
        <v>3325</v>
      </c>
      <c r="BT512" s="243" t="s">
        <v>3325</v>
      </c>
      <c r="BU512" s="243"/>
      <c r="BV512" s="243"/>
      <c r="BW512" s="243"/>
      <c r="BX512" s="243"/>
      <c r="BY512" s="243"/>
      <c r="BZ512" s="243"/>
      <c r="CA512" s="243"/>
      <c r="CB512" s="243"/>
      <c r="CC512" s="243" t="s">
        <v>3325</v>
      </c>
      <c r="CD512" s="243"/>
      <c r="CE512" s="243"/>
      <c r="CF512" s="245"/>
      <c r="CG512" s="246" t="s">
        <v>5163</v>
      </c>
      <c r="CH512" s="242"/>
      <c r="CI512" s="35"/>
      <c r="CJ512" s="35"/>
      <c r="CK512" s="35"/>
      <c r="CL512" s="35"/>
      <c r="CM512" s="35"/>
    </row>
    <row r="513" customFormat="1" customHeight="1" spans="1:91">
      <c r="A513" s="3">
        <f t="shared" si="89"/>
        <v>512</v>
      </c>
      <c r="B513" s="155" t="str">
        <f t="shared" si="90"/>
        <v>23022119681027121X</v>
      </c>
      <c r="C513" s="230" t="s">
        <v>3311</v>
      </c>
      <c r="D513" s="230" t="s">
        <v>3392</v>
      </c>
      <c r="E513" s="230" t="s">
        <v>2510</v>
      </c>
      <c r="F513" s="230" t="s">
        <v>1745</v>
      </c>
      <c r="G513" s="198">
        <v>0</v>
      </c>
      <c r="H513" s="198">
        <v>0</v>
      </c>
      <c r="I513" s="198">
        <f t="shared" si="91"/>
        <v>0</v>
      </c>
      <c r="J513" s="4" t="s">
        <v>175</v>
      </c>
      <c r="K513" s="4" t="s">
        <v>4031</v>
      </c>
      <c r="L513" s="6"/>
      <c r="M513" s="4"/>
      <c r="N513" s="4"/>
      <c r="O513" s="4"/>
      <c r="P513" s="4"/>
      <c r="Q513" s="4"/>
      <c r="R513" s="231" t="s">
        <v>312</v>
      </c>
      <c r="S513" s="3"/>
      <c r="T513" s="3" t="s">
        <v>3314</v>
      </c>
      <c r="U513" s="232">
        <v>41696</v>
      </c>
      <c r="V513" s="233">
        <f ca="1" t="shared" si="92"/>
        <v>12.4</v>
      </c>
      <c r="W513" s="230" t="s">
        <v>3336</v>
      </c>
      <c r="X513" s="234" t="str">
        <f t="shared" si="93"/>
        <v>男</v>
      </c>
      <c r="Y513" s="3" t="s">
        <v>3316</v>
      </c>
      <c r="Z513" s="232" t="str">
        <f t="shared" si="94"/>
        <v>1968-10-27</v>
      </c>
      <c r="AA513" s="235" t="s">
        <v>5164</v>
      </c>
      <c r="AB513" s="3" t="s">
        <v>1746</v>
      </c>
      <c r="AC513" s="4" t="s">
        <v>4192</v>
      </c>
      <c r="AD513" s="247">
        <v>47560</v>
      </c>
      <c r="AE513" s="234">
        <f ca="1" t="shared" si="95"/>
        <v>58</v>
      </c>
      <c r="AF513" s="3" t="s">
        <v>3389</v>
      </c>
      <c r="AG513" s="3" t="s">
        <v>3381</v>
      </c>
      <c r="AH513" s="3">
        <v>170</v>
      </c>
      <c r="AI513" s="230" t="s">
        <v>3382</v>
      </c>
      <c r="AJ513" s="3" t="s">
        <v>3397</v>
      </c>
      <c r="AK513" s="230">
        <v>15248482209</v>
      </c>
      <c r="AL513" s="230">
        <v>13898620349</v>
      </c>
      <c r="AM513" s="236" t="s">
        <v>3488</v>
      </c>
      <c r="AN513" s="237" t="s">
        <v>3332</v>
      </c>
      <c r="AO513" s="236" t="s">
        <v>253</v>
      </c>
      <c r="AP513" s="236" t="s">
        <v>253</v>
      </c>
      <c r="AQ513" s="238"/>
      <c r="AR513" s="238"/>
      <c r="AS513" s="238"/>
      <c r="AT513" s="238"/>
      <c r="AU513" s="239"/>
      <c r="AV513" s="240">
        <v>41696</v>
      </c>
      <c r="AW513" s="240">
        <v>41755</v>
      </c>
      <c r="AX513" s="241" t="s">
        <v>3324</v>
      </c>
      <c r="AY513" s="241" t="s">
        <v>3311</v>
      </c>
      <c r="AZ513" s="232">
        <v>44652</v>
      </c>
      <c r="BA513" s="232">
        <v>45382</v>
      </c>
      <c r="BB513" s="241">
        <v>2</v>
      </c>
      <c r="BC513" s="241" t="s">
        <v>3325</v>
      </c>
      <c r="BD513" s="241" t="s">
        <v>3325</v>
      </c>
      <c r="BE513" s="241" t="s">
        <v>3325</v>
      </c>
      <c r="BF513" s="241" t="s">
        <v>3325</v>
      </c>
      <c r="BG513" s="241">
        <v>2</v>
      </c>
      <c r="BH513" s="241">
        <v>4</v>
      </c>
      <c r="BI513" s="241"/>
      <c r="BJ513" s="242"/>
      <c r="BK513" s="243" t="s">
        <v>3325</v>
      </c>
      <c r="BL513" s="243"/>
      <c r="BM513" s="243"/>
      <c r="BN513" s="243"/>
      <c r="BO513" s="243"/>
      <c r="BP513" s="243"/>
      <c r="BQ513" s="242"/>
      <c r="BR513" s="244" t="s">
        <v>3533</v>
      </c>
      <c r="BS513" s="243" t="s">
        <v>3325</v>
      </c>
      <c r="BT513" s="243" t="s">
        <v>3325</v>
      </c>
      <c r="BU513" s="243"/>
      <c r="BV513" s="243"/>
      <c r="BW513" s="243"/>
      <c r="BX513" s="243"/>
      <c r="BY513" s="243"/>
      <c r="BZ513" s="243"/>
      <c r="CA513" s="243"/>
      <c r="CB513" s="243"/>
      <c r="CC513" s="243" t="s">
        <v>3325</v>
      </c>
      <c r="CD513" s="243"/>
      <c r="CE513" s="243"/>
      <c r="CF513" s="245"/>
      <c r="CG513" s="246" t="s">
        <v>3622</v>
      </c>
      <c r="CH513" s="242"/>
      <c r="CI513" s="35"/>
      <c r="CJ513" s="35"/>
      <c r="CK513" s="35"/>
      <c r="CL513" s="35"/>
      <c r="CM513" s="35"/>
    </row>
    <row r="514" customFormat="1" customHeight="1" spans="1:91">
      <c r="A514" s="3">
        <f t="shared" ref="A514:A577" si="96">IF(B514="","",ROW()-1)</f>
        <v>513</v>
      </c>
      <c r="B514" s="155" t="str">
        <f t="shared" ref="B514:B550" si="97">IF(AB514="","",AB514)</f>
        <v>152624197601103671</v>
      </c>
      <c r="C514" s="230" t="s">
        <v>3311</v>
      </c>
      <c r="D514" s="230" t="s">
        <v>3392</v>
      </c>
      <c r="E514" s="230" t="s">
        <v>2611</v>
      </c>
      <c r="F514" s="230" t="s">
        <v>1748</v>
      </c>
      <c r="G514" s="198">
        <v>0</v>
      </c>
      <c r="H514" s="198">
        <v>0</v>
      </c>
      <c r="I514" s="198">
        <f t="shared" ref="I514:I577" si="98">G514+H514</f>
        <v>0</v>
      </c>
      <c r="J514" s="4" t="s">
        <v>175</v>
      </c>
      <c r="K514" s="4" t="s">
        <v>4031</v>
      </c>
      <c r="L514" s="6"/>
      <c r="M514" s="4"/>
      <c r="N514" s="4"/>
      <c r="O514" s="4"/>
      <c r="P514" s="4"/>
      <c r="Q514" s="4"/>
      <c r="R514" s="231" t="s">
        <v>312</v>
      </c>
      <c r="S514" s="3"/>
      <c r="T514" s="3" t="s">
        <v>3314</v>
      </c>
      <c r="U514" s="232">
        <v>43043</v>
      </c>
      <c r="V514" s="233">
        <f ca="1" t="shared" si="92"/>
        <v>8.7</v>
      </c>
      <c r="W514" s="230" t="s">
        <v>3336</v>
      </c>
      <c r="X514" s="234" t="str">
        <f t="shared" si="93"/>
        <v>男</v>
      </c>
      <c r="Y514" s="3" t="s">
        <v>3316</v>
      </c>
      <c r="Z514" s="232" t="str">
        <f t="shared" si="94"/>
        <v>1976-01-10</v>
      </c>
      <c r="AA514" s="235" t="s">
        <v>5165</v>
      </c>
      <c r="AB514" s="3" t="s">
        <v>1749</v>
      </c>
      <c r="AC514" s="4" t="s">
        <v>5166</v>
      </c>
      <c r="AD514" s="247">
        <v>46770</v>
      </c>
      <c r="AE514" s="234">
        <f ca="1" t="shared" si="95"/>
        <v>50</v>
      </c>
      <c r="AF514" s="3" t="s">
        <v>3389</v>
      </c>
      <c r="AG514" s="3" t="s">
        <v>3381</v>
      </c>
      <c r="AH514" s="3">
        <v>167</v>
      </c>
      <c r="AI514" s="230" t="s">
        <v>253</v>
      </c>
      <c r="AJ514" s="3" t="s">
        <v>253</v>
      </c>
      <c r="AK514" s="230">
        <v>15647755176</v>
      </c>
      <c r="AL514" s="230">
        <v>15750644453</v>
      </c>
      <c r="AM514" s="236" t="s">
        <v>3488</v>
      </c>
      <c r="AN514" s="237" t="s">
        <v>3332</v>
      </c>
      <c r="AO514" s="236" t="s">
        <v>253</v>
      </c>
      <c r="AP514" s="236" t="s">
        <v>253</v>
      </c>
      <c r="AQ514" s="238"/>
      <c r="AR514" s="238" t="s">
        <v>3588</v>
      </c>
      <c r="AS514" s="238"/>
      <c r="AT514" s="238"/>
      <c r="AU514" s="239"/>
      <c r="AV514" s="240">
        <v>43043</v>
      </c>
      <c r="AW514" s="240">
        <v>43103</v>
      </c>
      <c r="AX514" s="241" t="s">
        <v>3324</v>
      </c>
      <c r="AY514" s="241" t="s">
        <v>3311</v>
      </c>
      <c r="AZ514" s="232">
        <v>44927</v>
      </c>
      <c r="BA514" s="232">
        <v>45657</v>
      </c>
      <c r="BB514" s="241">
        <v>2</v>
      </c>
      <c r="BC514" s="241" t="s">
        <v>3325</v>
      </c>
      <c r="BD514" s="241" t="s">
        <v>3326</v>
      </c>
      <c r="BE514" s="241" t="s">
        <v>3325</v>
      </c>
      <c r="BF514" s="241" t="s">
        <v>3325</v>
      </c>
      <c r="BG514" s="241">
        <v>1</v>
      </c>
      <c r="BH514" s="241">
        <v>2</v>
      </c>
      <c r="BI514" s="241"/>
      <c r="BJ514" s="242"/>
      <c r="BK514" s="243" t="s">
        <v>3325</v>
      </c>
      <c r="BL514" s="243"/>
      <c r="BM514" s="243" t="s">
        <v>3325</v>
      </c>
      <c r="BN514" s="243" t="s">
        <v>3325</v>
      </c>
      <c r="BO514" s="243"/>
      <c r="BP514" s="243"/>
      <c r="BQ514" s="242"/>
      <c r="BR514" s="244" t="s">
        <v>3468</v>
      </c>
      <c r="BS514" s="243" t="s">
        <v>3325</v>
      </c>
      <c r="BT514" s="243" t="s">
        <v>3325</v>
      </c>
      <c r="BU514" s="243"/>
      <c r="BV514" s="243"/>
      <c r="BW514" s="243" t="s">
        <v>3325</v>
      </c>
      <c r="BX514" s="243"/>
      <c r="BY514" s="243"/>
      <c r="BZ514" s="243"/>
      <c r="CA514" s="243"/>
      <c r="CB514" s="243"/>
      <c r="CC514" s="243" t="s">
        <v>3325</v>
      </c>
      <c r="CD514" s="243"/>
      <c r="CE514" s="243"/>
      <c r="CF514" s="245" t="s">
        <v>3423</v>
      </c>
      <c r="CG514" s="246"/>
      <c r="CH514" s="242"/>
      <c r="CI514" s="35"/>
      <c r="CJ514" s="35"/>
      <c r="CK514" s="35"/>
      <c r="CL514" s="35"/>
      <c r="CM514" s="35"/>
    </row>
    <row r="515" customFormat="1" customHeight="1" spans="1:91">
      <c r="A515" s="3">
        <f t="shared" si="96"/>
        <v>514</v>
      </c>
      <c r="B515" s="155" t="str">
        <f t="shared" si="97"/>
        <v>15272319911021093X</v>
      </c>
      <c r="C515" s="230" t="s">
        <v>3311</v>
      </c>
      <c r="D515" s="230" t="s">
        <v>3392</v>
      </c>
      <c r="E515" s="230" t="s">
        <v>2439</v>
      </c>
      <c r="F515" s="230" t="s">
        <v>1751</v>
      </c>
      <c r="G515" s="198">
        <v>0</v>
      </c>
      <c r="H515" s="198"/>
      <c r="I515" s="198">
        <f t="shared" si="98"/>
        <v>0</v>
      </c>
      <c r="J515" s="4" t="s">
        <v>175</v>
      </c>
      <c r="K515" s="4" t="s">
        <v>4031</v>
      </c>
      <c r="L515" s="6"/>
      <c r="M515" s="4"/>
      <c r="N515" s="4"/>
      <c r="O515" s="4"/>
      <c r="P515" s="4"/>
      <c r="Q515" s="4"/>
      <c r="R515" s="231" t="s">
        <v>312</v>
      </c>
      <c r="S515" s="3"/>
      <c r="T515" s="3" t="s">
        <v>3314</v>
      </c>
      <c r="U515" s="232">
        <v>43171</v>
      </c>
      <c r="V515" s="233">
        <f ca="1" t="shared" si="92"/>
        <v>8.3</v>
      </c>
      <c r="W515" s="230" t="s">
        <v>3336</v>
      </c>
      <c r="X515" s="234" t="str">
        <f t="shared" si="93"/>
        <v>男</v>
      </c>
      <c r="Y515" s="3" t="s">
        <v>3316</v>
      </c>
      <c r="Z515" s="232" t="str">
        <f t="shared" si="94"/>
        <v>1991-10-21</v>
      </c>
      <c r="AA515" s="235" t="s">
        <v>5167</v>
      </c>
      <c r="AB515" s="3" t="s">
        <v>1752</v>
      </c>
      <c r="AC515" s="4" t="s">
        <v>3456</v>
      </c>
      <c r="AD515" s="247">
        <v>50707</v>
      </c>
      <c r="AE515" s="234">
        <f ca="1" t="shared" si="95"/>
        <v>35</v>
      </c>
      <c r="AF515" s="3" t="s">
        <v>3389</v>
      </c>
      <c r="AG515" s="3" t="s">
        <v>3381</v>
      </c>
      <c r="AH515" s="3">
        <v>176</v>
      </c>
      <c r="AI515" s="230" t="s">
        <v>3382</v>
      </c>
      <c r="AJ515" s="3" t="s">
        <v>3383</v>
      </c>
      <c r="AK515" s="230" t="s">
        <v>1753</v>
      </c>
      <c r="AL515" s="230">
        <v>15934954287</v>
      </c>
      <c r="AM515" s="236" t="s">
        <v>3403</v>
      </c>
      <c r="AN515" s="237" t="s">
        <v>3332</v>
      </c>
      <c r="AO515" s="236" t="s">
        <v>253</v>
      </c>
      <c r="AP515" s="236" t="s">
        <v>253</v>
      </c>
      <c r="AQ515" s="238"/>
      <c r="AR515" s="238"/>
      <c r="AS515" s="238"/>
      <c r="AT515" s="238"/>
      <c r="AU515" s="239"/>
      <c r="AV515" s="240">
        <v>43171</v>
      </c>
      <c r="AW515" s="240">
        <v>43231</v>
      </c>
      <c r="AX515" s="241" t="s">
        <v>3324</v>
      </c>
      <c r="AY515" s="241" t="s">
        <v>3311</v>
      </c>
      <c r="AZ515" s="232">
        <v>44287</v>
      </c>
      <c r="BA515" s="232">
        <v>45747</v>
      </c>
      <c r="BB515" s="241">
        <v>2</v>
      </c>
      <c r="BC515" s="241" t="s">
        <v>3325</v>
      </c>
      <c r="BD515" s="241" t="s">
        <v>3326</v>
      </c>
      <c r="BE515" s="241" t="s">
        <v>3325</v>
      </c>
      <c r="BF515" s="241" t="s">
        <v>3325</v>
      </c>
      <c r="BG515" s="241">
        <v>1</v>
      </c>
      <c r="BH515" s="241">
        <v>2</v>
      </c>
      <c r="BI515" s="241"/>
      <c r="BJ515" s="242"/>
      <c r="BK515" s="243" t="s">
        <v>3325</v>
      </c>
      <c r="BL515" s="243"/>
      <c r="BM515" s="243"/>
      <c r="BN515" s="243" t="s">
        <v>3325</v>
      </c>
      <c r="BO515" s="243"/>
      <c r="BP515" s="243"/>
      <c r="BQ515" s="242"/>
      <c r="BR515" s="244" t="s">
        <v>3507</v>
      </c>
      <c r="BS515" s="243" t="s">
        <v>3325</v>
      </c>
      <c r="BT515" s="243" t="s">
        <v>3325</v>
      </c>
      <c r="BU515" s="243" t="s">
        <v>3325</v>
      </c>
      <c r="BV515" s="243"/>
      <c r="BW515" s="243" t="s">
        <v>3325</v>
      </c>
      <c r="BX515" s="243"/>
      <c r="BY515" s="243"/>
      <c r="BZ515" s="243"/>
      <c r="CA515" s="243"/>
      <c r="CB515" s="243"/>
      <c r="CC515" s="243" t="s">
        <v>3325</v>
      </c>
      <c r="CD515" s="243"/>
      <c r="CE515" s="243"/>
      <c r="CF515" s="245" t="s">
        <v>3342</v>
      </c>
      <c r="CG515" s="246" t="s">
        <v>5168</v>
      </c>
      <c r="CH515" s="242"/>
      <c r="CI515" s="35"/>
      <c r="CJ515" s="35"/>
      <c r="CK515" s="35"/>
      <c r="CL515" s="35"/>
      <c r="CM515" s="35"/>
    </row>
    <row r="516" customFormat="1" customHeight="1" spans="1:91">
      <c r="A516" s="3">
        <f t="shared" si="96"/>
        <v>515</v>
      </c>
      <c r="B516" s="155" t="str">
        <f t="shared" si="97"/>
        <v>140932200005070014</v>
      </c>
      <c r="C516" s="230" t="s">
        <v>3311</v>
      </c>
      <c r="D516" s="230" t="s">
        <v>3392</v>
      </c>
      <c r="E516" s="230" t="s">
        <v>2366</v>
      </c>
      <c r="F516" s="230" t="s">
        <v>1755</v>
      </c>
      <c r="G516" s="198">
        <v>0</v>
      </c>
      <c r="H516" s="198">
        <v>0</v>
      </c>
      <c r="I516" s="198">
        <f t="shared" si="98"/>
        <v>0</v>
      </c>
      <c r="J516" s="4" t="s">
        <v>175</v>
      </c>
      <c r="K516" s="4" t="s">
        <v>4031</v>
      </c>
      <c r="L516" s="6"/>
      <c r="M516" s="4"/>
      <c r="N516" s="4"/>
      <c r="O516" s="4"/>
      <c r="P516" s="4"/>
      <c r="Q516" s="4"/>
      <c r="R516" s="231" t="s">
        <v>312</v>
      </c>
      <c r="S516" s="3"/>
      <c r="T516" s="3" t="s">
        <v>3314</v>
      </c>
      <c r="U516" s="232">
        <v>43349</v>
      </c>
      <c r="V516" s="233">
        <f ca="1" t="shared" si="92"/>
        <v>7.8</v>
      </c>
      <c r="W516" s="230" t="s">
        <v>3336</v>
      </c>
      <c r="X516" s="234" t="str">
        <f t="shared" si="93"/>
        <v>男</v>
      </c>
      <c r="Y516" s="3" t="s">
        <v>3316</v>
      </c>
      <c r="Z516" s="232" t="str">
        <f t="shared" si="94"/>
        <v>2000-05-07</v>
      </c>
      <c r="AA516" s="235" t="s">
        <v>5169</v>
      </c>
      <c r="AB516" s="3" t="s">
        <v>1756</v>
      </c>
      <c r="AC516" s="4" t="s">
        <v>4692</v>
      </c>
      <c r="AD516" s="247">
        <v>47668</v>
      </c>
      <c r="AE516" s="234">
        <f ca="1" t="shared" si="95"/>
        <v>26</v>
      </c>
      <c r="AF516" s="3" t="s">
        <v>3479</v>
      </c>
      <c r="AG516" s="3" t="s">
        <v>3480</v>
      </c>
      <c r="AH516" s="3">
        <v>182</v>
      </c>
      <c r="AI516" s="230" t="s">
        <v>3382</v>
      </c>
      <c r="AJ516" s="3" t="s">
        <v>3383</v>
      </c>
      <c r="AK516" s="230" t="s">
        <v>1757</v>
      </c>
      <c r="AL516" s="230">
        <v>15513183857</v>
      </c>
      <c r="AM516" s="236" t="s">
        <v>3403</v>
      </c>
      <c r="AN516" s="237" t="s">
        <v>3332</v>
      </c>
      <c r="AO516" s="236" t="s">
        <v>253</v>
      </c>
      <c r="AP516" s="236" t="s">
        <v>253</v>
      </c>
      <c r="AQ516" s="238"/>
      <c r="AR516" s="238" t="s">
        <v>3910</v>
      </c>
      <c r="AS516" s="238"/>
      <c r="AT516" s="238"/>
      <c r="AU516" s="239"/>
      <c r="AV516" s="240">
        <v>43349</v>
      </c>
      <c r="AW516" s="240">
        <v>43409</v>
      </c>
      <c r="AX516" s="241" t="s">
        <v>3324</v>
      </c>
      <c r="AY516" s="241" t="s">
        <v>3311</v>
      </c>
      <c r="AZ516" s="232">
        <v>44470</v>
      </c>
      <c r="BA516" s="232">
        <v>45199</v>
      </c>
      <c r="BB516" s="241">
        <v>2</v>
      </c>
      <c r="BC516" s="241" t="s">
        <v>3325</v>
      </c>
      <c r="BD516" s="241" t="s">
        <v>3325</v>
      </c>
      <c r="BE516" s="241" t="s">
        <v>3325</v>
      </c>
      <c r="BF516" s="241" t="s">
        <v>3325</v>
      </c>
      <c r="BG516" s="241">
        <v>1</v>
      </c>
      <c r="BH516" s="241">
        <v>2</v>
      </c>
      <c r="BI516" s="241"/>
      <c r="BJ516" s="242"/>
      <c r="BK516" s="243" t="s">
        <v>3325</v>
      </c>
      <c r="BL516" s="243"/>
      <c r="BM516" s="243"/>
      <c r="BN516" s="243" t="s">
        <v>3325</v>
      </c>
      <c r="BO516" s="243"/>
      <c r="BP516" s="243"/>
      <c r="BQ516" s="242"/>
      <c r="BR516" s="244" t="s">
        <v>3507</v>
      </c>
      <c r="BS516" s="243" t="s">
        <v>3325</v>
      </c>
      <c r="BT516" s="243" t="s">
        <v>3325</v>
      </c>
      <c r="BU516" s="243" t="s">
        <v>3325</v>
      </c>
      <c r="BV516" s="243" t="s">
        <v>3325</v>
      </c>
      <c r="BW516" s="243" t="s">
        <v>3325</v>
      </c>
      <c r="BX516" s="243"/>
      <c r="BY516" s="243"/>
      <c r="BZ516" s="243"/>
      <c r="CA516" s="243"/>
      <c r="CB516" s="243" t="s">
        <v>3325</v>
      </c>
      <c r="CC516" s="243" t="s">
        <v>3325</v>
      </c>
      <c r="CD516" s="243"/>
      <c r="CE516" s="243"/>
      <c r="CF516" s="245" t="s">
        <v>3342</v>
      </c>
      <c r="CG516" s="246"/>
      <c r="CH516" s="242"/>
      <c r="CI516" s="35"/>
      <c r="CJ516" s="35"/>
      <c r="CK516" s="35"/>
      <c r="CL516" s="35"/>
      <c r="CM516" s="35"/>
    </row>
    <row r="517" customFormat="1" customHeight="1" spans="1:91">
      <c r="A517" s="3">
        <f t="shared" si="96"/>
        <v>516</v>
      </c>
      <c r="B517" s="155" t="str">
        <f t="shared" si="97"/>
        <v>15092319901002213X</v>
      </c>
      <c r="C517" s="230" t="s">
        <v>3311</v>
      </c>
      <c r="D517" s="230" t="s">
        <v>3392</v>
      </c>
      <c r="E517" s="230" t="s">
        <v>2456</v>
      </c>
      <c r="F517" s="230" t="s">
        <v>1759</v>
      </c>
      <c r="G517" s="198">
        <v>0</v>
      </c>
      <c r="H517" s="198">
        <v>0</v>
      </c>
      <c r="I517" s="198">
        <f t="shared" si="98"/>
        <v>0</v>
      </c>
      <c r="J517" s="4" t="s">
        <v>175</v>
      </c>
      <c r="K517" s="4" t="s">
        <v>4031</v>
      </c>
      <c r="L517" s="6"/>
      <c r="M517" s="4"/>
      <c r="N517" s="4"/>
      <c r="O517" s="4"/>
      <c r="P517" s="4"/>
      <c r="Q517" s="4"/>
      <c r="R517" s="231" t="s">
        <v>312</v>
      </c>
      <c r="S517" s="3"/>
      <c r="T517" s="3" t="s">
        <v>3314</v>
      </c>
      <c r="U517" s="232">
        <v>43489</v>
      </c>
      <c r="V517" s="233">
        <f ca="1" t="shared" si="92"/>
        <v>7.4</v>
      </c>
      <c r="W517" s="230" t="s">
        <v>3336</v>
      </c>
      <c r="X517" s="234" t="str">
        <f t="shared" si="93"/>
        <v>男</v>
      </c>
      <c r="Y517" s="3" t="s">
        <v>3316</v>
      </c>
      <c r="Z517" s="232" t="str">
        <f t="shared" si="94"/>
        <v>1990-10-02</v>
      </c>
      <c r="AA517" s="235" t="s">
        <v>5170</v>
      </c>
      <c r="AB517" s="3" t="s">
        <v>1760</v>
      </c>
      <c r="AC517" s="4" t="s">
        <v>5171</v>
      </c>
      <c r="AD517" s="247">
        <v>45837</v>
      </c>
      <c r="AE517" s="234">
        <f ca="1" t="shared" si="95"/>
        <v>36</v>
      </c>
      <c r="AF517" s="3" t="s">
        <v>3389</v>
      </c>
      <c r="AG517" s="3" t="s">
        <v>3381</v>
      </c>
      <c r="AH517" s="3">
        <v>177</v>
      </c>
      <c r="AI517" s="230" t="s">
        <v>3382</v>
      </c>
      <c r="AJ517" s="3" t="s">
        <v>3397</v>
      </c>
      <c r="AK517" s="230" t="s">
        <v>1761</v>
      </c>
      <c r="AL517" s="230">
        <v>15849708520</v>
      </c>
      <c r="AM517" s="236" t="s">
        <v>3318</v>
      </c>
      <c r="AN517" s="237">
        <v>42186</v>
      </c>
      <c r="AO517" s="236" t="s">
        <v>5172</v>
      </c>
      <c r="AP517" s="236" t="s">
        <v>5173</v>
      </c>
      <c r="AQ517" s="238"/>
      <c r="AR517" s="238" t="s">
        <v>5174</v>
      </c>
      <c r="AS517" s="238" t="s">
        <v>3466</v>
      </c>
      <c r="AT517" s="238"/>
      <c r="AU517" s="239"/>
      <c r="AV517" s="240">
        <v>43489</v>
      </c>
      <c r="AW517" s="240">
        <v>43547</v>
      </c>
      <c r="AX517" s="241" t="s">
        <v>3324</v>
      </c>
      <c r="AY517" s="241" t="s">
        <v>3311</v>
      </c>
      <c r="AZ517" s="232">
        <v>44652</v>
      </c>
      <c r="BA517" s="232">
        <v>45382</v>
      </c>
      <c r="BB517" s="241">
        <v>2</v>
      </c>
      <c r="BC517" s="241" t="s">
        <v>3325</v>
      </c>
      <c r="BD517" s="241" t="s">
        <v>3325</v>
      </c>
      <c r="BE517" s="241" t="s">
        <v>3325</v>
      </c>
      <c r="BF517" s="241" t="s">
        <v>3325</v>
      </c>
      <c r="BG517" s="241">
        <v>1</v>
      </c>
      <c r="BH517" s="241">
        <v>2</v>
      </c>
      <c r="BI517" s="241"/>
      <c r="BJ517" s="242"/>
      <c r="BK517" s="243" t="s">
        <v>3325</v>
      </c>
      <c r="BL517" s="243"/>
      <c r="BM517" s="243"/>
      <c r="BN517" s="243" t="s">
        <v>3325</v>
      </c>
      <c r="BO517" s="243"/>
      <c r="BP517" s="243"/>
      <c r="BQ517" s="242"/>
      <c r="BR517" s="244" t="s">
        <v>3491</v>
      </c>
      <c r="BS517" s="243" t="s">
        <v>3325</v>
      </c>
      <c r="BT517" s="243" t="s">
        <v>3325</v>
      </c>
      <c r="BU517" s="243"/>
      <c r="BV517" s="243" t="s">
        <v>3325</v>
      </c>
      <c r="BW517" s="243" t="s">
        <v>3325</v>
      </c>
      <c r="BX517" s="243"/>
      <c r="BY517" s="243"/>
      <c r="BZ517" s="243"/>
      <c r="CA517" s="243"/>
      <c r="CB517" s="243" t="s">
        <v>3325</v>
      </c>
      <c r="CC517" s="243" t="s">
        <v>3325</v>
      </c>
      <c r="CD517" s="243"/>
      <c r="CE517" s="243"/>
      <c r="CF517" s="245" t="s">
        <v>3451</v>
      </c>
      <c r="CG517" s="246" t="s">
        <v>3469</v>
      </c>
      <c r="CH517" s="242"/>
      <c r="CI517" s="35"/>
      <c r="CJ517" s="35"/>
      <c r="CK517" s="35"/>
      <c r="CL517" s="35"/>
      <c r="CM517" s="35"/>
    </row>
    <row r="518" customFormat="1" customHeight="1" spans="1:91">
      <c r="A518" s="3">
        <f t="shared" si="96"/>
        <v>517</v>
      </c>
      <c r="B518" s="155" t="str">
        <f t="shared" si="97"/>
        <v>152631197209122417</v>
      </c>
      <c r="C518" s="230" t="s">
        <v>3311</v>
      </c>
      <c r="D518" s="230" t="s">
        <v>3392</v>
      </c>
      <c r="E518" s="230" t="s">
        <v>2358</v>
      </c>
      <c r="F518" s="230" t="s">
        <v>1763</v>
      </c>
      <c r="G518" s="198">
        <v>0</v>
      </c>
      <c r="H518" s="198">
        <v>0</v>
      </c>
      <c r="I518" s="198">
        <f t="shared" si="98"/>
        <v>0</v>
      </c>
      <c r="J518" s="4" t="s">
        <v>175</v>
      </c>
      <c r="K518" s="4" t="s">
        <v>4031</v>
      </c>
      <c r="L518" s="6"/>
      <c r="M518" s="4"/>
      <c r="N518" s="4"/>
      <c r="O518" s="4"/>
      <c r="P518" s="4"/>
      <c r="Q518" s="4"/>
      <c r="R518" s="231" t="s">
        <v>312</v>
      </c>
      <c r="S518" s="3"/>
      <c r="T518" s="3" t="s">
        <v>3314</v>
      </c>
      <c r="U518" s="232">
        <v>43522</v>
      </c>
      <c r="V518" s="233">
        <f ca="1" t="shared" si="92"/>
        <v>7.4</v>
      </c>
      <c r="W518" s="230" t="s">
        <v>3336</v>
      </c>
      <c r="X518" s="234" t="str">
        <f t="shared" si="93"/>
        <v>男</v>
      </c>
      <c r="Y518" s="3" t="s">
        <v>3316</v>
      </c>
      <c r="Z518" s="232" t="str">
        <f t="shared" si="94"/>
        <v>1972-09-12</v>
      </c>
      <c r="AA518" s="235" t="s">
        <v>5175</v>
      </c>
      <c r="AB518" s="3" t="s">
        <v>1764</v>
      </c>
      <c r="AC518" s="4" t="s">
        <v>3456</v>
      </c>
      <c r="AD518" s="247">
        <v>48019</v>
      </c>
      <c r="AE518" s="234">
        <f ca="1" t="shared" si="95"/>
        <v>54</v>
      </c>
      <c r="AF518" s="3" t="s">
        <v>3389</v>
      </c>
      <c r="AG518" s="3" t="s">
        <v>3381</v>
      </c>
      <c r="AH518" s="3">
        <v>162</v>
      </c>
      <c r="AI518" s="230" t="s">
        <v>3528</v>
      </c>
      <c r="AJ518" s="3" t="s">
        <v>3438</v>
      </c>
      <c r="AK518" s="230">
        <v>15354993158</v>
      </c>
      <c r="AL518" s="230">
        <v>13848370091</v>
      </c>
      <c r="AM518" s="236" t="s">
        <v>3488</v>
      </c>
      <c r="AN518" s="237" t="s">
        <v>3332</v>
      </c>
      <c r="AO518" s="236" t="s">
        <v>253</v>
      </c>
      <c r="AP518" s="236" t="s">
        <v>253</v>
      </c>
      <c r="AQ518" s="238"/>
      <c r="AR518" s="238"/>
      <c r="AS518" s="238"/>
      <c r="AT518" s="238"/>
      <c r="AU518" s="239"/>
      <c r="AV518" s="240">
        <v>43522</v>
      </c>
      <c r="AW518" s="240">
        <v>43580</v>
      </c>
      <c r="AX518" s="241" t="s">
        <v>3324</v>
      </c>
      <c r="AY518" s="241" t="s">
        <v>3311</v>
      </c>
      <c r="AZ518" s="232">
        <v>44652</v>
      </c>
      <c r="BA518" s="232">
        <v>45382</v>
      </c>
      <c r="BB518" s="241">
        <v>2</v>
      </c>
      <c r="BC518" s="241" t="s">
        <v>3325</v>
      </c>
      <c r="BD518" s="241" t="s">
        <v>3325</v>
      </c>
      <c r="BE518" s="241" t="s">
        <v>3325</v>
      </c>
      <c r="BF518" s="241" t="s">
        <v>3325</v>
      </c>
      <c r="BG518" s="241">
        <v>1</v>
      </c>
      <c r="BH518" s="241">
        <v>2</v>
      </c>
      <c r="BI518" s="241"/>
      <c r="BJ518" s="242"/>
      <c r="BK518" s="243" t="s">
        <v>3325</v>
      </c>
      <c r="BL518" s="243"/>
      <c r="BM518" s="243"/>
      <c r="BN518" s="243"/>
      <c r="BO518" s="243"/>
      <c r="BP518" s="243"/>
      <c r="BQ518" s="242"/>
      <c r="BR518" s="244" t="s">
        <v>3491</v>
      </c>
      <c r="BS518" s="243" t="s">
        <v>3325</v>
      </c>
      <c r="BT518" s="243" t="s">
        <v>3325</v>
      </c>
      <c r="BU518" s="243"/>
      <c r="BV518" s="243" t="s">
        <v>3325</v>
      </c>
      <c r="BW518" s="243" t="s">
        <v>3325</v>
      </c>
      <c r="BX518" s="243"/>
      <c r="BY518" s="243"/>
      <c r="BZ518" s="243"/>
      <c r="CA518" s="243"/>
      <c r="CB518" s="243"/>
      <c r="CC518" s="243" t="s">
        <v>3325</v>
      </c>
      <c r="CD518" s="243"/>
      <c r="CE518" s="243"/>
      <c r="CF518" s="245" t="s">
        <v>3451</v>
      </c>
      <c r="CG518" s="246"/>
      <c r="CH518" s="242"/>
      <c r="CI518" s="35"/>
      <c r="CJ518" s="35"/>
      <c r="CK518" s="35"/>
      <c r="CL518" s="35"/>
      <c r="CM518" s="35"/>
    </row>
    <row r="519" customFormat="1" customHeight="1" spans="1:91">
      <c r="A519" s="3">
        <f t="shared" si="96"/>
        <v>518</v>
      </c>
      <c r="B519" s="155" t="str">
        <f t="shared" si="97"/>
        <v>15092319920621271X</v>
      </c>
      <c r="C519" s="230" t="s">
        <v>3311</v>
      </c>
      <c r="D519" s="230" t="s">
        <v>3392</v>
      </c>
      <c r="E519" s="230" t="s">
        <v>2574</v>
      </c>
      <c r="F519" s="230" t="s">
        <v>1766</v>
      </c>
      <c r="G519" s="198">
        <v>0</v>
      </c>
      <c r="H519" s="198">
        <v>0</v>
      </c>
      <c r="I519" s="198">
        <f t="shared" si="98"/>
        <v>0</v>
      </c>
      <c r="J519" s="4" t="s">
        <v>175</v>
      </c>
      <c r="K519" s="4" t="s">
        <v>4031</v>
      </c>
      <c r="L519" s="6"/>
      <c r="M519" s="4"/>
      <c r="N519" s="4"/>
      <c r="O519" s="4"/>
      <c r="P519" s="4"/>
      <c r="Q519" s="4"/>
      <c r="R519" s="231" t="s">
        <v>312</v>
      </c>
      <c r="S519" s="3"/>
      <c r="T519" s="3" t="s">
        <v>3314</v>
      </c>
      <c r="U519" s="232">
        <v>43523</v>
      </c>
      <c r="V519" s="233">
        <f ca="1" t="shared" si="92"/>
        <v>7.4</v>
      </c>
      <c r="W519" s="230" t="s">
        <v>3336</v>
      </c>
      <c r="X519" s="234" t="str">
        <f t="shared" si="93"/>
        <v>男</v>
      </c>
      <c r="Y519" s="3" t="s">
        <v>3316</v>
      </c>
      <c r="Z519" s="232" t="str">
        <f t="shared" si="94"/>
        <v>1992-06-21</v>
      </c>
      <c r="AA519" s="235" t="s">
        <v>5176</v>
      </c>
      <c r="AB519" s="3" t="s">
        <v>1767</v>
      </c>
      <c r="AC519" s="4" t="s">
        <v>4230</v>
      </c>
      <c r="AD519" s="247">
        <v>45418</v>
      </c>
      <c r="AE519" s="234">
        <f ca="1" t="shared" si="95"/>
        <v>34</v>
      </c>
      <c r="AF519" s="3" t="s">
        <v>3389</v>
      </c>
      <c r="AG519" s="3" t="s">
        <v>3381</v>
      </c>
      <c r="AH519" s="3">
        <v>170</v>
      </c>
      <c r="AI519" s="230" t="s">
        <v>253</v>
      </c>
      <c r="AJ519" s="3" t="s">
        <v>3397</v>
      </c>
      <c r="AK519" s="230">
        <v>15304711915</v>
      </c>
      <c r="AL519" s="230">
        <v>17304772021</v>
      </c>
      <c r="AM519" s="236" t="s">
        <v>3368</v>
      </c>
      <c r="AN519" s="237">
        <v>41821</v>
      </c>
      <c r="AO519" s="236" t="s">
        <v>5177</v>
      </c>
      <c r="AP519" s="236" t="s">
        <v>253</v>
      </c>
      <c r="AQ519" s="238"/>
      <c r="AR519" s="238" t="s">
        <v>4935</v>
      </c>
      <c r="AS519" s="238"/>
      <c r="AT519" s="238"/>
      <c r="AU519" s="239"/>
      <c r="AV519" s="240">
        <v>43523</v>
      </c>
      <c r="AW519" s="240">
        <v>43581</v>
      </c>
      <c r="AX519" s="241" t="s">
        <v>3324</v>
      </c>
      <c r="AY519" s="241" t="s">
        <v>3311</v>
      </c>
      <c r="AZ519" s="232">
        <v>44652</v>
      </c>
      <c r="BA519" s="232">
        <v>45382</v>
      </c>
      <c r="BB519" s="241">
        <v>2</v>
      </c>
      <c r="BC519" s="241" t="s">
        <v>3325</v>
      </c>
      <c r="BD519" s="241" t="s">
        <v>3325</v>
      </c>
      <c r="BE519" s="241" t="s">
        <v>3325</v>
      </c>
      <c r="BF519" s="241" t="s">
        <v>3325</v>
      </c>
      <c r="BG519" s="241">
        <v>1</v>
      </c>
      <c r="BH519" s="241">
        <v>2</v>
      </c>
      <c r="BI519" s="241"/>
      <c r="BJ519" s="242"/>
      <c r="BK519" s="243" t="s">
        <v>3325</v>
      </c>
      <c r="BL519" s="243"/>
      <c r="BM519" s="243" t="s">
        <v>3325</v>
      </c>
      <c r="BN519" s="243" t="s">
        <v>3325</v>
      </c>
      <c r="BO519" s="243"/>
      <c r="BP519" s="243"/>
      <c r="BQ519" s="242"/>
      <c r="BR519" s="244" t="s">
        <v>3491</v>
      </c>
      <c r="BS519" s="243" t="s">
        <v>3325</v>
      </c>
      <c r="BT519" s="243" t="s">
        <v>3325</v>
      </c>
      <c r="BU519" s="243"/>
      <c r="BV519" s="243" t="s">
        <v>3325</v>
      </c>
      <c r="BW519" s="243" t="s">
        <v>3325</v>
      </c>
      <c r="BX519" s="243"/>
      <c r="BY519" s="243"/>
      <c r="BZ519" s="243"/>
      <c r="CA519" s="243"/>
      <c r="CB519" s="243"/>
      <c r="CC519" s="243" t="s">
        <v>3325</v>
      </c>
      <c r="CD519" s="243"/>
      <c r="CE519" s="243"/>
      <c r="CF519" s="245"/>
      <c r="CG519" s="246"/>
      <c r="CH519" s="242"/>
      <c r="CI519" s="35"/>
      <c r="CJ519" s="35"/>
      <c r="CK519" s="35"/>
      <c r="CL519" s="35"/>
      <c r="CM519" s="35"/>
    </row>
    <row r="520" customFormat="1" customHeight="1" spans="1:91">
      <c r="A520" s="3">
        <f t="shared" si="96"/>
        <v>519</v>
      </c>
      <c r="B520" s="155" t="str">
        <f t="shared" si="97"/>
        <v>152723198802051816</v>
      </c>
      <c r="C520" s="230" t="s">
        <v>3311</v>
      </c>
      <c r="D520" s="230" t="s">
        <v>3392</v>
      </c>
      <c r="E520" s="230" t="s">
        <v>2629</v>
      </c>
      <c r="F520" s="230" t="s">
        <v>1769</v>
      </c>
      <c r="G520" s="198">
        <v>0</v>
      </c>
      <c r="H520" s="198">
        <v>0</v>
      </c>
      <c r="I520" s="198">
        <f t="shared" si="98"/>
        <v>0</v>
      </c>
      <c r="J520" s="4" t="s">
        <v>175</v>
      </c>
      <c r="K520" s="4" t="s">
        <v>4031</v>
      </c>
      <c r="L520" s="6"/>
      <c r="M520" s="4"/>
      <c r="N520" s="4"/>
      <c r="O520" s="4"/>
      <c r="P520" s="4"/>
      <c r="Q520" s="4"/>
      <c r="R520" s="231" t="s">
        <v>312</v>
      </c>
      <c r="S520" s="3"/>
      <c r="T520" s="3" t="s">
        <v>3314</v>
      </c>
      <c r="U520" s="232">
        <v>43535</v>
      </c>
      <c r="V520" s="233">
        <f ca="1" t="shared" si="92"/>
        <v>7.3</v>
      </c>
      <c r="W520" s="230" t="s">
        <v>3336</v>
      </c>
      <c r="X520" s="234" t="str">
        <f t="shared" si="93"/>
        <v>男</v>
      </c>
      <c r="Y520" s="3" t="s">
        <v>3316</v>
      </c>
      <c r="Z520" s="232" t="str">
        <f t="shared" si="94"/>
        <v>1988-02-05</v>
      </c>
      <c r="AA520" s="235" t="s">
        <v>5178</v>
      </c>
      <c r="AB520" s="3" t="s">
        <v>1770</v>
      </c>
      <c r="AC520" s="4" t="s">
        <v>3839</v>
      </c>
      <c r="AD520" s="247">
        <v>49870</v>
      </c>
      <c r="AE520" s="234">
        <f ca="1" t="shared" si="95"/>
        <v>38</v>
      </c>
      <c r="AF520" s="3" t="s">
        <v>3389</v>
      </c>
      <c r="AG520" s="3" t="s">
        <v>3381</v>
      </c>
      <c r="AH520" s="3">
        <v>160</v>
      </c>
      <c r="AI520" s="230" t="s">
        <v>3382</v>
      </c>
      <c r="AJ520" s="3" t="s">
        <v>3422</v>
      </c>
      <c r="AK520" s="230">
        <v>13310345513</v>
      </c>
      <c r="AL520" s="230">
        <v>15184732939</v>
      </c>
      <c r="AM520" s="236" t="s">
        <v>3488</v>
      </c>
      <c r="AN520" s="237">
        <v>39995</v>
      </c>
      <c r="AO520" s="236" t="s">
        <v>5179</v>
      </c>
      <c r="AP520" s="236" t="s">
        <v>5180</v>
      </c>
      <c r="AQ520" s="238"/>
      <c r="AR520" s="238"/>
      <c r="AS520" s="238"/>
      <c r="AT520" s="238" t="s">
        <v>3503</v>
      </c>
      <c r="AU520" s="239"/>
      <c r="AV520" s="240">
        <v>43535</v>
      </c>
      <c r="AW520" s="240">
        <v>43595</v>
      </c>
      <c r="AX520" s="241" t="s">
        <v>3324</v>
      </c>
      <c r="AY520" s="241" t="s">
        <v>3311</v>
      </c>
      <c r="AZ520" s="232">
        <v>44652</v>
      </c>
      <c r="BA520" s="232">
        <v>45382</v>
      </c>
      <c r="BB520" s="241">
        <v>2</v>
      </c>
      <c r="BC520" s="241" t="s">
        <v>3325</v>
      </c>
      <c r="BD520" s="241" t="s">
        <v>3325</v>
      </c>
      <c r="BE520" s="241" t="s">
        <v>3325</v>
      </c>
      <c r="BF520" s="241" t="s">
        <v>3325</v>
      </c>
      <c r="BG520" s="241">
        <v>1</v>
      </c>
      <c r="BH520" s="241">
        <v>2</v>
      </c>
      <c r="BI520" s="241"/>
      <c r="BJ520" s="242"/>
      <c r="BK520" s="243" t="s">
        <v>3325</v>
      </c>
      <c r="BL520" s="243"/>
      <c r="BM520" s="243"/>
      <c r="BN520" s="243" t="s">
        <v>3325</v>
      </c>
      <c r="BO520" s="243"/>
      <c r="BP520" s="243"/>
      <c r="BQ520" s="242"/>
      <c r="BR520" s="244" t="s">
        <v>3491</v>
      </c>
      <c r="BS520" s="243" t="s">
        <v>3325</v>
      </c>
      <c r="BT520" s="243" t="s">
        <v>3325</v>
      </c>
      <c r="BU520" s="243"/>
      <c r="BV520" s="243" t="s">
        <v>3325</v>
      </c>
      <c r="BW520" s="243" t="s">
        <v>3325</v>
      </c>
      <c r="BX520" s="243"/>
      <c r="BY520" s="243"/>
      <c r="BZ520" s="243"/>
      <c r="CA520" s="243"/>
      <c r="CB520" s="243"/>
      <c r="CC520" s="243" t="s">
        <v>3325</v>
      </c>
      <c r="CD520" s="243"/>
      <c r="CE520" s="243"/>
      <c r="CF520" s="245" t="s">
        <v>3451</v>
      </c>
      <c r="CG520" s="246"/>
      <c r="CH520" s="242"/>
      <c r="CI520" s="35"/>
      <c r="CJ520" s="35"/>
      <c r="CK520" s="35"/>
      <c r="CL520" s="35"/>
      <c r="CM520" s="35"/>
    </row>
    <row r="521" customFormat="1" customHeight="1" spans="1:91">
      <c r="A521" s="3">
        <f t="shared" si="96"/>
        <v>520</v>
      </c>
      <c r="B521" s="155" t="str">
        <f t="shared" si="97"/>
        <v>152723199501022717</v>
      </c>
      <c r="C521" s="230" t="s">
        <v>3311</v>
      </c>
      <c r="D521" s="230" t="s">
        <v>3392</v>
      </c>
      <c r="E521" s="230" t="s">
        <v>2525</v>
      </c>
      <c r="F521" s="230" t="s">
        <v>1772</v>
      </c>
      <c r="G521" s="198">
        <v>0</v>
      </c>
      <c r="H521" s="198">
        <v>0</v>
      </c>
      <c r="I521" s="198">
        <f t="shared" si="98"/>
        <v>0</v>
      </c>
      <c r="J521" s="4" t="s">
        <v>175</v>
      </c>
      <c r="K521" s="4" t="s">
        <v>4379</v>
      </c>
      <c r="L521" s="6"/>
      <c r="M521" s="4"/>
      <c r="N521" s="4"/>
      <c r="O521" s="4"/>
      <c r="P521" s="4"/>
      <c r="Q521" s="4"/>
      <c r="R521" s="231" t="s">
        <v>312</v>
      </c>
      <c r="S521" s="3"/>
      <c r="T521" s="3" t="s">
        <v>3314</v>
      </c>
      <c r="U521" s="232">
        <v>43537</v>
      </c>
      <c r="V521" s="233">
        <f ca="1" t="shared" si="92"/>
        <v>7.3</v>
      </c>
      <c r="W521" s="230" t="s">
        <v>3336</v>
      </c>
      <c r="X521" s="234" t="str">
        <f t="shared" si="93"/>
        <v>男</v>
      </c>
      <c r="Y521" s="3" t="s">
        <v>3316</v>
      </c>
      <c r="Z521" s="232" t="str">
        <f t="shared" si="94"/>
        <v>1995-01-02</v>
      </c>
      <c r="AA521" s="235" t="s">
        <v>5181</v>
      </c>
      <c r="AB521" s="3" t="s">
        <v>1773</v>
      </c>
      <c r="AC521" s="4" t="s">
        <v>3456</v>
      </c>
      <c r="AD521" s="247">
        <v>45474</v>
      </c>
      <c r="AE521" s="234">
        <f ca="1" t="shared" si="95"/>
        <v>31</v>
      </c>
      <c r="AF521" s="3" t="s">
        <v>3389</v>
      </c>
      <c r="AG521" s="3" t="s">
        <v>3381</v>
      </c>
      <c r="AH521" s="3">
        <v>180</v>
      </c>
      <c r="AI521" s="230" t="s">
        <v>3382</v>
      </c>
      <c r="AJ521" s="3" t="s">
        <v>3422</v>
      </c>
      <c r="AK521" s="230">
        <v>18347775679</v>
      </c>
      <c r="AL521" s="230" t="s">
        <v>5182</v>
      </c>
      <c r="AM521" s="236" t="s">
        <v>3368</v>
      </c>
      <c r="AN521" s="237">
        <v>41426</v>
      </c>
      <c r="AO521" s="236" t="s">
        <v>5183</v>
      </c>
      <c r="AP521" s="236" t="s">
        <v>3497</v>
      </c>
      <c r="AQ521" s="238"/>
      <c r="AR521" s="238" t="s">
        <v>5184</v>
      </c>
      <c r="AS521" s="238"/>
      <c r="AT521" s="238"/>
      <c r="AU521" s="239"/>
      <c r="AV521" s="240">
        <v>43537</v>
      </c>
      <c r="AW521" s="240">
        <v>43597</v>
      </c>
      <c r="AX521" s="241" t="s">
        <v>3324</v>
      </c>
      <c r="AY521" s="241" t="s">
        <v>3311</v>
      </c>
      <c r="AZ521" s="232">
        <v>44652</v>
      </c>
      <c r="BA521" s="232">
        <v>45382</v>
      </c>
      <c r="BB521" s="241">
        <v>2</v>
      </c>
      <c r="BC521" s="241" t="s">
        <v>3325</v>
      </c>
      <c r="BD521" s="241" t="s">
        <v>3325</v>
      </c>
      <c r="BE521" s="241" t="s">
        <v>3325</v>
      </c>
      <c r="BF521" s="241" t="s">
        <v>3325</v>
      </c>
      <c r="BG521" s="241">
        <v>1</v>
      </c>
      <c r="BH521" s="241">
        <v>2</v>
      </c>
      <c r="BI521" s="241"/>
      <c r="BJ521" s="242"/>
      <c r="BK521" s="243" t="s">
        <v>3325</v>
      </c>
      <c r="BL521" s="243"/>
      <c r="BM521" s="243" t="s">
        <v>3325</v>
      </c>
      <c r="BN521" s="243" t="s">
        <v>3325</v>
      </c>
      <c r="BO521" s="243"/>
      <c r="BP521" s="243"/>
      <c r="BQ521" s="242"/>
      <c r="BR521" s="244" t="s">
        <v>3491</v>
      </c>
      <c r="BS521" s="243" t="s">
        <v>3325</v>
      </c>
      <c r="BT521" s="243" t="s">
        <v>3325</v>
      </c>
      <c r="BU521" s="243"/>
      <c r="BV521" s="243" t="s">
        <v>3325</v>
      </c>
      <c r="BW521" s="243" t="s">
        <v>3325</v>
      </c>
      <c r="BX521" s="243"/>
      <c r="BY521" s="243"/>
      <c r="BZ521" s="243"/>
      <c r="CA521" s="243"/>
      <c r="CB521" s="243"/>
      <c r="CC521" s="243" t="s">
        <v>3325</v>
      </c>
      <c r="CD521" s="243"/>
      <c r="CE521" s="243"/>
      <c r="CF521" s="245" t="s">
        <v>3451</v>
      </c>
      <c r="CG521" s="246"/>
      <c r="CH521" s="242"/>
      <c r="CI521" s="35"/>
      <c r="CJ521" s="35"/>
      <c r="CK521" s="35"/>
      <c r="CL521" s="35"/>
      <c r="CM521" s="35"/>
    </row>
    <row r="522" customFormat="1" customHeight="1" spans="1:91">
      <c r="A522" s="3">
        <f t="shared" si="96"/>
        <v>521</v>
      </c>
      <c r="B522" s="155" t="str">
        <f t="shared" si="97"/>
        <v>232321198012137215</v>
      </c>
      <c r="C522" s="230" t="s">
        <v>3311</v>
      </c>
      <c r="D522" s="230" t="s">
        <v>3392</v>
      </c>
      <c r="E522" s="230" t="s">
        <v>2451</v>
      </c>
      <c r="F522" s="230" t="s">
        <v>1775</v>
      </c>
      <c r="G522" s="198">
        <v>0</v>
      </c>
      <c r="H522" s="198"/>
      <c r="I522" s="198">
        <f t="shared" si="98"/>
        <v>0</v>
      </c>
      <c r="J522" s="4" t="s">
        <v>175</v>
      </c>
      <c r="K522" s="4" t="s">
        <v>4031</v>
      </c>
      <c r="L522" s="6"/>
      <c r="M522" s="4"/>
      <c r="N522" s="4"/>
      <c r="O522" s="4"/>
      <c r="P522" s="4"/>
      <c r="Q522" s="4"/>
      <c r="R522" s="231" t="s">
        <v>312</v>
      </c>
      <c r="S522" s="3"/>
      <c r="T522" s="3" t="s">
        <v>3314</v>
      </c>
      <c r="U522" s="232">
        <v>43641</v>
      </c>
      <c r="V522" s="233">
        <f ca="1" t="shared" si="92"/>
        <v>7</v>
      </c>
      <c r="W522" s="230" t="s">
        <v>3336</v>
      </c>
      <c r="X522" s="234" t="str">
        <f t="shared" si="93"/>
        <v>男</v>
      </c>
      <c r="Y522" s="3" t="s">
        <v>3316</v>
      </c>
      <c r="Z522" s="232" t="str">
        <f t="shared" si="94"/>
        <v>1980-12-13</v>
      </c>
      <c r="AA522" s="235" t="s">
        <v>5185</v>
      </c>
      <c r="AB522" s="3" t="s">
        <v>1776</v>
      </c>
      <c r="AC522" s="4" t="s">
        <v>5186</v>
      </c>
      <c r="AD522" s="247">
        <v>46826</v>
      </c>
      <c r="AE522" s="234">
        <f ca="1" t="shared" si="95"/>
        <v>46</v>
      </c>
      <c r="AF522" s="3" t="s">
        <v>3389</v>
      </c>
      <c r="AG522" s="3" t="s">
        <v>3381</v>
      </c>
      <c r="AH522" s="3">
        <v>170</v>
      </c>
      <c r="AI522" s="230" t="s">
        <v>5187</v>
      </c>
      <c r="AJ522" s="3" t="s">
        <v>3383</v>
      </c>
      <c r="AK522" s="230">
        <v>18246499746</v>
      </c>
      <c r="AL522" s="230">
        <v>14745673994</v>
      </c>
      <c r="AM522" s="236" t="s">
        <v>3518</v>
      </c>
      <c r="AN522" s="237" t="s">
        <v>3332</v>
      </c>
      <c r="AO522" s="236" t="s">
        <v>253</v>
      </c>
      <c r="AP522" s="236" t="s">
        <v>253</v>
      </c>
      <c r="AQ522" s="238"/>
      <c r="AR522" s="238" t="s">
        <v>4935</v>
      </c>
      <c r="AS522" s="238"/>
      <c r="AT522" s="238"/>
      <c r="AU522" s="239"/>
      <c r="AV522" s="240">
        <v>43641</v>
      </c>
      <c r="AW522" s="240">
        <v>43701</v>
      </c>
      <c r="AX522" s="241" t="s">
        <v>3324</v>
      </c>
      <c r="AY522" s="241" t="s">
        <v>3311</v>
      </c>
      <c r="AZ522" s="232">
        <v>44743</v>
      </c>
      <c r="BA522" s="232">
        <v>45473</v>
      </c>
      <c r="BB522" s="241">
        <v>2</v>
      </c>
      <c r="BC522" s="241" t="s">
        <v>3325</v>
      </c>
      <c r="BD522" s="241" t="s">
        <v>3325</v>
      </c>
      <c r="BE522" s="241" t="s">
        <v>3325</v>
      </c>
      <c r="BF522" s="241" t="s">
        <v>3325</v>
      </c>
      <c r="BG522" s="241">
        <v>1</v>
      </c>
      <c r="BH522" s="241">
        <v>2</v>
      </c>
      <c r="BI522" s="241"/>
      <c r="BJ522" s="242"/>
      <c r="BK522" s="243" t="s">
        <v>3325</v>
      </c>
      <c r="BL522" s="243"/>
      <c r="BM522" s="243" t="s">
        <v>3325</v>
      </c>
      <c r="BN522" s="243"/>
      <c r="BO522" s="243"/>
      <c r="BP522" s="243"/>
      <c r="BQ522" s="242"/>
      <c r="BR522" s="244" t="s">
        <v>3491</v>
      </c>
      <c r="BS522" s="243" t="s">
        <v>3325</v>
      </c>
      <c r="BT522" s="243" t="s">
        <v>3325</v>
      </c>
      <c r="BU522" s="243"/>
      <c r="BV522" s="243" t="s">
        <v>3325</v>
      </c>
      <c r="BW522" s="243" t="s">
        <v>3325</v>
      </c>
      <c r="BX522" s="243"/>
      <c r="BY522" s="243"/>
      <c r="BZ522" s="243"/>
      <c r="CA522" s="243"/>
      <c r="CB522" s="243"/>
      <c r="CC522" s="243" t="s">
        <v>3325</v>
      </c>
      <c r="CD522" s="243"/>
      <c r="CE522" s="243"/>
      <c r="CF522" s="245" t="s">
        <v>3451</v>
      </c>
      <c r="CG522" s="246" t="s">
        <v>3928</v>
      </c>
      <c r="CH522" s="242"/>
      <c r="CI522" s="35"/>
      <c r="CJ522" s="35"/>
      <c r="CK522" s="35"/>
      <c r="CL522" s="35"/>
      <c r="CM522" s="35"/>
    </row>
    <row r="523" customFormat="1" customHeight="1" spans="1:91">
      <c r="A523" s="3">
        <f t="shared" si="96"/>
        <v>522</v>
      </c>
      <c r="B523" s="155" t="str">
        <f t="shared" si="97"/>
        <v>152723199002171232</v>
      </c>
      <c r="C523" s="230" t="s">
        <v>3311</v>
      </c>
      <c r="D523" s="230" t="s">
        <v>3392</v>
      </c>
      <c r="E523" s="230" t="s">
        <v>2556</v>
      </c>
      <c r="F523" s="230" t="s">
        <v>1778</v>
      </c>
      <c r="G523" s="198">
        <v>0</v>
      </c>
      <c r="H523" s="198">
        <v>0</v>
      </c>
      <c r="I523" s="198">
        <f t="shared" si="98"/>
        <v>0</v>
      </c>
      <c r="J523" s="4" t="s">
        <v>175</v>
      </c>
      <c r="K523" s="4" t="s">
        <v>4031</v>
      </c>
      <c r="L523" s="6"/>
      <c r="M523" s="4"/>
      <c r="N523" s="4"/>
      <c r="O523" s="4"/>
      <c r="P523" s="4"/>
      <c r="Q523" s="4"/>
      <c r="R523" s="231" t="s">
        <v>312</v>
      </c>
      <c r="S523" s="3"/>
      <c r="T523" s="3" t="s">
        <v>3314</v>
      </c>
      <c r="U523" s="232">
        <v>43805</v>
      </c>
      <c r="V523" s="233">
        <f ca="1" t="shared" si="92"/>
        <v>6.6</v>
      </c>
      <c r="W523" s="230" t="s">
        <v>3336</v>
      </c>
      <c r="X523" s="234" t="str">
        <f t="shared" si="93"/>
        <v>男</v>
      </c>
      <c r="Y523" s="3" t="s">
        <v>3316</v>
      </c>
      <c r="Z523" s="232" t="str">
        <f t="shared" si="94"/>
        <v>1990-02-17</v>
      </c>
      <c r="AA523" s="235" t="s">
        <v>5188</v>
      </c>
      <c r="AB523" s="3" t="s">
        <v>1779</v>
      </c>
      <c r="AC523" s="4" t="s">
        <v>3456</v>
      </c>
      <c r="AD523" s="247">
        <v>51593</v>
      </c>
      <c r="AE523" s="234">
        <f ca="1" t="shared" si="95"/>
        <v>36</v>
      </c>
      <c r="AF523" s="3" t="s">
        <v>3389</v>
      </c>
      <c r="AG523" s="3" t="s">
        <v>3381</v>
      </c>
      <c r="AH523" s="3">
        <v>171</v>
      </c>
      <c r="AI523" s="230" t="s">
        <v>3382</v>
      </c>
      <c r="AJ523" s="3" t="s">
        <v>3438</v>
      </c>
      <c r="AK523" s="230">
        <v>15704864183</v>
      </c>
      <c r="AL523" s="230">
        <v>15049878950</v>
      </c>
      <c r="AM523" s="236" t="s">
        <v>3368</v>
      </c>
      <c r="AN523" s="237">
        <v>41821</v>
      </c>
      <c r="AO523" s="236" t="s">
        <v>4758</v>
      </c>
      <c r="AP523" s="236" t="s">
        <v>4947</v>
      </c>
      <c r="AQ523" s="238"/>
      <c r="AR523" s="238" t="s">
        <v>4935</v>
      </c>
      <c r="AS523" s="238"/>
      <c r="AT523" s="238"/>
      <c r="AU523" s="239"/>
      <c r="AV523" s="240">
        <v>43805</v>
      </c>
      <c r="AW523" s="240">
        <v>43866</v>
      </c>
      <c r="AX523" s="241" t="s">
        <v>3324</v>
      </c>
      <c r="AY523" s="241" t="s">
        <v>3311</v>
      </c>
      <c r="AZ523" s="232">
        <v>44927</v>
      </c>
      <c r="BA523" s="232">
        <v>45657</v>
      </c>
      <c r="BB523" s="241">
        <v>2</v>
      </c>
      <c r="BC523" s="241" t="s">
        <v>3325</v>
      </c>
      <c r="BD523" s="241" t="s">
        <v>3326</v>
      </c>
      <c r="BE523" s="241" t="s">
        <v>3325</v>
      </c>
      <c r="BF523" s="241" t="s">
        <v>3325</v>
      </c>
      <c r="BG523" s="241">
        <v>1</v>
      </c>
      <c r="BH523" s="241">
        <v>2</v>
      </c>
      <c r="BI523" s="241"/>
      <c r="BJ523" s="242"/>
      <c r="BK523" s="243" t="s">
        <v>3325</v>
      </c>
      <c r="BL523" s="243"/>
      <c r="BM523" s="243" t="s">
        <v>3325</v>
      </c>
      <c r="BN523" s="243" t="s">
        <v>3325</v>
      </c>
      <c r="BO523" s="243"/>
      <c r="BP523" s="243"/>
      <c r="BQ523" s="242"/>
      <c r="BR523" s="244" t="s">
        <v>3551</v>
      </c>
      <c r="BS523" s="243" t="s">
        <v>3325</v>
      </c>
      <c r="BT523" s="243" t="s">
        <v>3325</v>
      </c>
      <c r="BU523" s="243" t="s">
        <v>3325</v>
      </c>
      <c r="BV523" s="243" t="s">
        <v>3325</v>
      </c>
      <c r="BW523" s="243" t="s">
        <v>3325</v>
      </c>
      <c r="BX523" s="243"/>
      <c r="BY523" s="243"/>
      <c r="BZ523" s="243"/>
      <c r="CA523" s="243"/>
      <c r="CB523" s="243"/>
      <c r="CC523" s="243" t="s">
        <v>3325</v>
      </c>
      <c r="CD523" s="243"/>
      <c r="CE523" s="243"/>
      <c r="CF523" s="245" t="s">
        <v>3451</v>
      </c>
      <c r="CG523" s="246"/>
      <c r="CH523" s="242"/>
      <c r="CI523" s="35"/>
      <c r="CJ523" s="35"/>
      <c r="CK523" s="35"/>
      <c r="CL523" s="35"/>
      <c r="CM523" s="35"/>
    </row>
    <row r="524" customFormat="1" customHeight="1" spans="1:91">
      <c r="A524" s="3">
        <f t="shared" si="96"/>
        <v>523</v>
      </c>
      <c r="B524" s="155" t="str">
        <f t="shared" si="97"/>
        <v>152723197910250914</v>
      </c>
      <c r="C524" s="230" t="s">
        <v>3311</v>
      </c>
      <c r="D524" s="230" t="s">
        <v>3392</v>
      </c>
      <c r="E524" s="230" t="s">
        <v>2504</v>
      </c>
      <c r="F524" s="230" t="s">
        <v>1781</v>
      </c>
      <c r="G524" s="198">
        <v>0</v>
      </c>
      <c r="H524" s="198">
        <v>0</v>
      </c>
      <c r="I524" s="198">
        <f t="shared" si="98"/>
        <v>0</v>
      </c>
      <c r="J524" s="4" t="s">
        <v>175</v>
      </c>
      <c r="K524" s="4" t="s">
        <v>4031</v>
      </c>
      <c r="L524" s="6"/>
      <c r="M524" s="4"/>
      <c r="N524" s="4"/>
      <c r="O524" s="4"/>
      <c r="P524" s="4"/>
      <c r="Q524" s="4"/>
      <c r="R524" s="231" t="s">
        <v>312</v>
      </c>
      <c r="S524" s="3"/>
      <c r="T524" s="3" t="s">
        <v>3314</v>
      </c>
      <c r="U524" s="232">
        <v>43900</v>
      </c>
      <c r="V524" s="233">
        <f ca="1" t="shared" si="92"/>
        <v>6.3</v>
      </c>
      <c r="W524" s="230" t="s">
        <v>3336</v>
      </c>
      <c r="X524" s="234" t="str">
        <f t="shared" si="93"/>
        <v>男</v>
      </c>
      <c r="Y524" s="3" t="s">
        <v>3316</v>
      </c>
      <c r="Z524" s="232" t="str">
        <f t="shared" si="94"/>
        <v>1979-10-25</v>
      </c>
      <c r="AA524" s="235" t="s">
        <v>5189</v>
      </c>
      <c r="AB524" s="3" t="s">
        <v>1782</v>
      </c>
      <c r="AC524" s="4" t="s">
        <v>3456</v>
      </c>
      <c r="AD524" s="247">
        <v>50569</v>
      </c>
      <c r="AE524" s="234">
        <f ca="1" t="shared" si="95"/>
        <v>47</v>
      </c>
      <c r="AF524" s="3" t="s">
        <v>3389</v>
      </c>
      <c r="AG524" s="3" t="s">
        <v>3381</v>
      </c>
      <c r="AH524" s="3">
        <v>173</v>
      </c>
      <c r="AI524" s="230" t="s">
        <v>3382</v>
      </c>
      <c r="AJ524" s="3" t="s">
        <v>3438</v>
      </c>
      <c r="AK524" s="230">
        <v>15149774688</v>
      </c>
      <c r="AL524" s="230">
        <v>15247771319</v>
      </c>
      <c r="AM524" s="236" t="s">
        <v>3403</v>
      </c>
      <c r="AN524" s="237" t="s">
        <v>3332</v>
      </c>
      <c r="AO524" s="236" t="s">
        <v>253</v>
      </c>
      <c r="AP524" s="236" t="s">
        <v>253</v>
      </c>
      <c r="AQ524" s="238"/>
      <c r="AR524" s="238"/>
      <c r="AS524" s="238"/>
      <c r="AT524" s="238"/>
      <c r="AU524" s="239"/>
      <c r="AV524" s="240">
        <v>43900</v>
      </c>
      <c r="AW524" s="240" t="s">
        <v>3323</v>
      </c>
      <c r="AX524" s="241" t="s">
        <v>3324</v>
      </c>
      <c r="AY524" s="241" t="s">
        <v>3311</v>
      </c>
      <c r="AZ524" s="232">
        <v>44287</v>
      </c>
      <c r="BA524" s="232">
        <v>45747</v>
      </c>
      <c r="BB524" s="241">
        <v>2</v>
      </c>
      <c r="BC524" s="241" t="s">
        <v>3325</v>
      </c>
      <c r="BD524" s="241" t="s">
        <v>3326</v>
      </c>
      <c r="BE524" s="241" t="s">
        <v>3325</v>
      </c>
      <c r="BF524" s="241" t="s">
        <v>3325</v>
      </c>
      <c r="BG524" s="241">
        <v>0</v>
      </c>
      <c r="BH524" s="241">
        <v>0</v>
      </c>
      <c r="BI524" s="241"/>
      <c r="BJ524" s="242"/>
      <c r="BK524" s="243" t="s">
        <v>3325</v>
      </c>
      <c r="BL524" s="243"/>
      <c r="BM524" s="243"/>
      <c r="BN524" s="243"/>
      <c r="BO524" s="243"/>
      <c r="BP524" s="243"/>
      <c r="BQ524" s="242"/>
      <c r="BR524" s="244" t="s">
        <v>3551</v>
      </c>
      <c r="BS524" s="243"/>
      <c r="BT524" s="243"/>
      <c r="BU524" s="243"/>
      <c r="BV524" s="243"/>
      <c r="BW524" s="243"/>
      <c r="BX524" s="243"/>
      <c r="BY524" s="243"/>
      <c r="BZ524" s="243"/>
      <c r="CA524" s="243"/>
      <c r="CB524" s="243"/>
      <c r="CC524" s="243"/>
      <c r="CD524" s="243"/>
      <c r="CE524" s="243"/>
      <c r="CF524" s="245"/>
      <c r="CG524" s="246"/>
      <c r="CH524" s="242"/>
      <c r="CI524" s="35"/>
      <c r="CJ524" s="35"/>
      <c r="CK524" s="35"/>
      <c r="CL524" s="35"/>
      <c r="CM524" s="35"/>
    </row>
    <row r="525" customFormat="1" customHeight="1" spans="1:91">
      <c r="A525" s="3">
        <f t="shared" si="96"/>
        <v>524</v>
      </c>
      <c r="B525" s="155" t="str">
        <f t="shared" si="97"/>
        <v>14232519950904053X</v>
      </c>
      <c r="C525" s="230" t="s">
        <v>3311</v>
      </c>
      <c r="D525" s="230" t="s">
        <v>3392</v>
      </c>
      <c r="E525" s="230" t="s">
        <v>2487</v>
      </c>
      <c r="F525" s="230" t="s">
        <v>1784</v>
      </c>
      <c r="G525" s="198">
        <v>0</v>
      </c>
      <c r="H525" s="198">
        <v>0</v>
      </c>
      <c r="I525" s="198">
        <f t="shared" si="98"/>
        <v>0</v>
      </c>
      <c r="J525" s="4" t="s">
        <v>175</v>
      </c>
      <c r="K525" s="4" t="s">
        <v>4031</v>
      </c>
      <c r="L525" s="6"/>
      <c r="M525" s="4"/>
      <c r="N525" s="4"/>
      <c r="O525" s="4"/>
      <c r="P525" s="4"/>
      <c r="Q525" s="4"/>
      <c r="R525" s="231" t="s">
        <v>312</v>
      </c>
      <c r="S525" s="3"/>
      <c r="T525" s="3" t="s">
        <v>3314</v>
      </c>
      <c r="U525" s="232">
        <v>43924</v>
      </c>
      <c r="V525" s="233">
        <f ca="1" t="shared" si="92"/>
        <v>6.3</v>
      </c>
      <c r="W525" s="230" t="s">
        <v>3336</v>
      </c>
      <c r="X525" s="234" t="str">
        <f t="shared" si="93"/>
        <v>男</v>
      </c>
      <c r="Y525" s="3" t="s">
        <v>3316</v>
      </c>
      <c r="Z525" s="232" t="str">
        <f t="shared" si="94"/>
        <v>1995-09-04</v>
      </c>
      <c r="AA525" s="235" t="s">
        <v>5190</v>
      </c>
      <c r="AB525" s="3" t="s">
        <v>1785</v>
      </c>
      <c r="AC525" s="4" t="s">
        <v>5191</v>
      </c>
      <c r="AD525" s="247">
        <v>44730</v>
      </c>
      <c r="AE525" s="234">
        <f ca="1" t="shared" si="95"/>
        <v>31</v>
      </c>
      <c r="AF525" s="3" t="s">
        <v>3389</v>
      </c>
      <c r="AG525" s="3" t="s">
        <v>3381</v>
      </c>
      <c r="AH525" s="3">
        <v>180</v>
      </c>
      <c r="AI525" s="230" t="s">
        <v>3382</v>
      </c>
      <c r="AJ525" s="3" t="s">
        <v>3438</v>
      </c>
      <c r="AK525" s="230">
        <v>15648740581</v>
      </c>
      <c r="AL525" s="230">
        <v>15849710581</v>
      </c>
      <c r="AM525" s="236" t="s">
        <v>3518</v>
      </c>
      <c r="AN525" s="237" t="s">
        <v>3332</v>
      </c>
      <c r="AO525" s="236" t="s">
        <v>253</v>
      </c>
      <c r="AP525" s="236" t="s">
        <v>253</v>
      </c>
      <c r="AQ525" s="238"/>
      <c r="AR525" s="238" t="s">
        <v>4935</v>
      </c>
      <c r="AS525" s="238"/>
      <c r="AT525" s="238"/>
      <c r="AU525" s="239"/>
      <c r="AV525" s="240">
        <v>43924</v>
      </c>
      <c r="AW525" s="240">
        <v>43984</v>
      </c>
      <c r="AX525" s="241" t="s">
        <v>3324</v>
      </c>
      <c r="AY525" s="241" t="s">
        <v>3311</v>
      </c>
      <c r="AZ525" s="232">
        <v>44378</v>
      </c>
      <c r="BA525" s="232">
        <v>45107</v>
      </c>
      <c r="BB525" s="241">
        <v>2</v>
      </c>
      <c r="BC525" s="241" t="s">
        <v>3325</v>
      </c>
      <c r="BD525" s="241" t="s">
        <v>3325</v>
      </c>
      <c r="BE525" s="241" t="s">
        <v>3325</v>
      </c>
      <c r="BF525" s="241" t="s">
        <v>3325</v>
      </c>
      <c r="BG525" s="241">
        <v>0</v>
      </c>
      <c r="BH525" s="241">
        <v>0</v>
      </c>
      <c r="BI525" s="241"/>
      <c r="BJ525" s="242"/>
      <c r="BK525" s="243" t="s">
        <v>3325</v>
      </c>
      <c r="BL525" s="243"/>
      <c r="BM525" s="243" t="s">
        <v>3325</v>
      </c>
      <c r="BN525" s="243"/>
      <c r="BO525" s="243"/>
      <c r="BP525" s="243"/>
      <c r="BQ525" s="242"/>
      <c r="BR525" s="244" t="s">
        <v>3551</v>
      </c>
      <c r="BS525" s="243" t="s">
        <v>3325</v>
      </c>
      <c r="BT525" s="243"/>
      <c r="BU525" s="243"/>
      <c r="BV525" s="243" t="s">
        <v>3325</v>
      </c>
      <c r="BW525" s="243" t="s">
        <v>3325</v>
      </c>
      <c r="BX525" s="243"/>
      <c r="BY525" s="243"/>
      <c r="BZ525" s="243"/>
      <c r="CA525" s="243"/>
      <c r="CB525" s="243" t="s">
        <v>3325</v>
      </c>
      <c r="CC525" s="243" t="s">
        <v>3325</v>
      </c>
      <c r="CD525" s="243"/>
      <c r="CE525" s="243"/>
      <c r="CF525" s="245"/>
      <c r="CG525" s="246"/>
      <c r="CH525" s="242"/>
      <c r="CI525" s="35"/>
      <c r="CJ525" s="35"/>
      <c r="CK525" s="35"/>
      <c r="CL525" s="35"/>
      <c r="CM525" s="35"/>
    </row>
    <row r="526" customFormat="1" customHeight="1" spans="1:91">
      <c r="A526" s="3">
        <f t="shared" si="96"/>
        <v>525</v>
      </c>
      <c r="B526" s="155" t="str">
        <f t="shared" si="97"/>
        <v>150221197710261019</v>
      </c>
      <c r="C526" s="230" t="s">
        <v>3311</v>
      </c>
      <c r="D526" s="230" t="s">
        <v>3392</v>
      </c>
      <c r="E526" s="230" t="s">
        <v>2588</v>
      </c>
      <c r="F526" s="230" t="s">
        <v>1787</v>
      </c>
      <c r="G526" s="198">
        <v>0</v>
      </c>
      <c r="H526" s="198">
        <v>0</v>
      </c>
      <c r="I526" s="198">
        <f t="shared" si="98"/>
        <v>0</v>
      </c>
      <c r="J526" s="4" t="s">
        <v>175</v>
      </c>
      <c r="K526" s="4" t="s">
        <v>4031</v>
      </c>
      <c r="L526" s="6"/>
      <c r="M526" s="4"/>
      <c r="N526" s="4"/>
      <c r="O526" s="4"/>
      <c r="P526" s="4"/>
      <c r="Q526" s="4"/>
      <c r="R526" s="231" t="s">
        <v>312</v>
      </c>
      <c r="S526" s="3"/>
      <c r="T526" s="3" t="s">
        <v>3314</v>
      </c>
      <c r="U526" s="232">
        <v>43944</v>
      </c>
      <c r="V526" s="233">
        <f ca="1" t="shared" si="92"/>
        <v>6.2</v>
      </c>
      <c r="W526" s="230" t="s">
        <v>3336</v>
      </c>
      <c r="X526" s="234" t="str">
        <f t="shared" si="93"/>
        <v>男</v>
      </c>
      <c r="Y526" s="3" t="s">
        <v>3316</v>
      </c>
      <c r="Z526" s="232" t="str">
        <f t="shared" si="94"/>
        <v>1977-10-26</v>
      </c>
      <c r="AA526" s="235" t="s">
        <v>5192</v>
      </c>
      <c r="AB526" s="3" t="s">
        <v>1788</v>
      </c>
      <c r="AC526" s="4" t="s">
        <v>5193</v>
      </c>
      <c r="AD526" s="247">
        <v>46280</v>
      </c>
      <c r="AE526" s="234">
        <f ca="1" t="shared" si="95"/>
        <v>49</v>
      </c>
      <c r="AF526" s="3" t="s">
        <v>3389</v>
      </c>
      <c r="AG526" s="3" t="s">
        <v>3381</v>
      </c>
      <c r="AH526" s="3">
        <v>170</v>
      </c>
      <c r="AI526" s="230" t="s">
        <v>3382</v>
      </c>
      <c r="AJ526" s="3" t="s">
        <v>253</v>
      </c>
      <c r="AK526" s="230">
        <v>15848689109</v>
      </c>
      <c r="AL526" s="230">
        <v>18847758878</v>
      </c>
      <c r="AM526" s="236" t="s">
        <v>3488</v>
      </c>
      <c r="AN526" s="237" t="s">
        <v>3332</v>
      </c>
      <c r="AO526" s="236" t="s">
        <v>253</v>
      </c>
      <c r="AP526" s="236" t="s">
        <v>253</v>
      </c>
      <c r="AQ526" s="238"/>
      <c r="AR526" s="238" t="s">
        <v>4935</v>
      </c>
      <c r="AS526" s="238"/>
      <c r="AT526" s="238"/>
      <c r="AU526" s="239"/>
      <c r="AV526" s="240">
        <v>43944</v>
      </c>
      <c r="AW526" s="240">
        <v>44004</v>
      </c>
      <c r="AX526" s="241" t="s">
        <v>3324</v>
      </c>
      <c r="AY526" s="241" t="s">
        <v>3311</v>
      </c>
      <c r="AZ526" s="232">
        <v>44378</v>
      </c>
      <c r="BA526" s="232">
        <v>45107</v>
      </c>
      <c r="BB526" s="241">
        <v>2</v>
      </c>
      <c r="BC526" s="241" t="s">
        <v>3325</v>
      </c>
      <c r="BD526" s="241" t="s">
        <v>3325</v>
      </c>
      <c r="BE526" s="241" t="s">
        <v>3325</v>
      </c>
      <c r="BF526" s="241" t="s">
        <v>3325</v>
      </c>
      <c r="BG526" s="241">
        <v>0</v>
      </c>
      <c r="BH526" s="241">
        <v>0</v>
      </c>
      <c r="BI526" s="241"/>
      <c r="BJ526" s="242"/>
      <c r="BK526" s="243" t="s">
        <v>3325</v>
      </c>
      <c r="BL526" s="243"/>
      <c r="BM526" s="243" t="s">
        <v>3325</v>
      </c>
      <c r="BN526" s="243"/>
      <c r="BO526" s="243"/>
      <c r="BP526" s="243"/>
      <c r="BQ526" s="242"/>
      <c r="BR526" s="244" t="s">
        <v>3551</v>
      </c>
      <c r="BS526" s="243" t="s">
        <v>3325</v>
      </c>
      <c r="BT526" s="243" t="s">
        <v>3325</v>
      </c>
      <c r="BU526" s="243"/>
      <c r="BV526" s="243" t="s">
        <v>3325</v>
      </c>
      <c r="BW526" s="243" t="s">
        <v>3325</v>
      </c>
      <c r="BX526" s="243"/>
      <c r="BY526" s="243"/>
      <c r="BZ526" s="243"/>
      <c r="CA526" s="243"/>
      <c r="CB526" s="243"/>
      <c r="CC526" s="243" t="s">
        <v>3325</v>
      </c>
      <c r="CD526" s="243"/>
      <c r="CE526" s="243"/>
      <c r="CF526" s="245"/>
      <c r="CG526" s="246"/>
      <c r="CH526" s="242"/>
      <c r="CI526" s="35"/>
      <c r="CJ526" s="35"/>
      <c r="CK526" s="35"/>
      <c r="CL526" s="35"/>
      <c r="CM526" s="35"/>
    </row>
    <row r="527" customFormat="1" customHeight="1" spans="1:91">
      <c r="A527" s="3">
        <f t="shared" si="96"/>
        <v>526</v>
      </c>
      <c r="B527" s="155" t="str">
        <f t="shared" si="97"/>
        <v>510682198912235413</v>
      </c>
      <c r="C527" s="230" t="s">
        <v>3311</v>
      </c>
      <c r="D527" s="230" t="s">
        <v>3392</v>
      </c>
      <c r="E527" s="230" t="s">
        <v>2485</v>
      </c>
      <c r="F527" s="230" t="s">
        <v>1790</v>
      </c>
      <c r="G527" s="198">
        <v>0</v>
      </c>
      <c r="H527" s="198">
        <v>0</v>
      </c>
      <c r="I527" s="198">
        <f t="shared" si="98"/>
        <v>0</v>
      </c>
      <c r="J527" s="4" t="s">
        <v>175</v>
      </c>
      <c r="K527" s="4" t="s">
        <v>4031</v>
      </c>
      <c r="L527" s="6"/>
      <c r="M527" s="4"/>
      <c r="N527" s="4"/>
      <c r="O527" s="4"/>
      <c r="P527" s="4"/>
      <c r="Q527" s="4"/>
      <c r="R527" s="231" t="s">
        <v>312</v>
      </c>
      <c r="S527" s="3"/>
      <c r="T527" s="3" t="s">
        <v>3314</v>
      </c>
      <c r="U527" s="232">
        <v>43945</v>
      </c>
      <c r="V527" s="233">
        <f ca="1" t="shared" si="92"/>
        <v>6.2</v>
      </c>
      <c r="W527" s="230" t="s">
        <v>3336</v>
      </c>
      <c r="X527" s="234" t="str">
        <f t="shared" si="93"/>
        <v>男</v>
      </c>
      <c r="Y527" s="3" t="s">
        <v>3316</v>
      </c>
      <c r="Z527" s="232" t="str">
        <f t="shared" si="94"/>
        <v>1989-12-23</v>
      </c>
      <c r="AA527" s="235" t="s">
        <v>5194</v>
      </c>
      <c r="AB527" s="3" t="s">
        <v>1791</v>
      </c>
      <c r="AC527" s="4" t="s">
        <v>5195</v>
      </c>
      <c r="AD527" s="247">
        <v>51907</v>
      </c>
      <c r="AE527" s="234">
        <f ca="1" t="shared" si="95"/>
        <v>37</v>
      </c>
      <c r="AF527" s="3" t="s">
        <v>3389</v>
      </c>
      <c r="AG527" s="3" t="s">
        <v>3480</v>
      </c>
      <c r="AH527" s="3">
        <v>170</v>
      </c>
      <c r="AI527" s="230" t="s">
        <v>253</v>
      </c>
      <c r="AJ527" s="3" t="s">
        <v>3383</v>
      </c>
      <c r="AK527" s="230">
        <v>13198882959</v>
      </c>
      <c r="AL527" s="230">
        <v>13550607852</v>
      </c>
      <c r="AM527" s="236" t="s">
        <v>3488</v>
      </c>
      <c r="AN527" s="237">
        <v>39264</v>
      </c>
      <c r="AO527" s="236" t="s">
        <v>5196</v>
      </c>
      <c r="AP527" s="236" t="s">
        <v>253</v>
      </c>
      <c r="AQ527" s="238"/>
      <c r="AR527" s="238" t="s">
        <v>3588</v>
      </c>
      <c r="AS527" s="238"/>
      <c r="AT527" s="238"/>
      <c r="AU527" s="239"/>
      <c r="AV527" s="240">
        <v>43945</v>
      </c>
      <c r="AW527" s="240">
        <v>44005</v>
      </c>
      <c r="AX527" s="241" t="s">
        <v>3324</v>
      </c>
      <c r="AY527" s="241" t="s">
        <v>3311</v>
      </c>
      <c r="AZ527" s="232">
        <v>44378</v>
      </c>
      <c r="BA527" s="232">
        <v>45107</v>
      </c>
      <c r="BB527" s="241">
        <v>2</v>
      </c>
      <c r="BC527" s="241" t="s">
        <v>3325</v>
      </c>
      <c r="BD527" s="241" t="s">
        <v>3325</v>
      </c>
      <c r="BE527" s="241" t="s">
        <v>3325</v>
      </c>
      <c r="BF527" s="241" t="s">
        <v>3325</v>
      </c>
      <c r="BG527" s="241">
        <v>0</v>
      </c>
      <c r="BH527" s="241">
        <v>0</v>
      </c>
      <c r="BI527" s="241"/>
      <c r="BJ527" s="242"/>
      <c r="BK527" s="243" t="s">
        <v>3325</v>
      </c>
      <c r="BL527" s="243"/>
      <c r="BM527" s="243" t="s">
        <v>3325</v>
      </c>
      <c r="BN527" s="243"/>
      <c r="BO527" s="243"/>
      <c r="BP527" s="243"/>
      <c r="BQ527" s="242"/>
      <c r="BR527" s="244" t="s">
        <v>3551</v>
      </c>
      <c r="BS527" s="243" t="s">
        <v>3325</v>
      </c>
      <c r="BT527" s="243" t="s">
        <v>3325</v>
      </c>
      <c r="BU527" s="243"/>
      <c r="BV527" s="243"/>
      <c r="BW527" s="243"/>
      <c r="BX527" s="243"/>
      <c r="BY527" s="243"/>
      <c r="BZ527" s="243"/>
      <c r="CA527" s="243"/>
      <c r="CB527" s="243"/>
      <c r="CC527" s="243" t="s">
        <v>3325</v>
      </c>
      <c r="CD527" s="243"/>
      <c r="CE527" s="243"/>
      <c r="CF527" s="245"/>
      <c r="CG527" s="246"/>
      <c r="CH527" s="242"/>
      <c r="CI527" s="35"/>
      <c r="CJ527" s="35"/>
      <c r="CK527" s="35"/>
      <c r="CL527" s="35"/>
      <c r="CM527" s="35"/>
    </row>
    <row r="528" customFormat="1" customHeight="1" spans="1:91">
      <c r="A528" s="3">
        <f t="shared" si="96"/>
        <v>527</v>
      </c>
      <c r="B528" s="155" t="str">
        <f t="shared" si="97"/>
        <v>150124198812111917</v>
      </c>
      <c r="C528" s="230" t="s">
        <v>3311</v>
      </c>
      <c r="D528" s="230" t="s">
        <v>3392</v>
      </c>
      <c r="E528" s="230" t="s">
        <v>2558</v>
      </c>
      <c r="F528" s="230" t="s">
        <v>1793</v>
      </c>
      <c r="G528" s="198">
        <v>0</v>
      </c>
      <c r="H528" s="198">
        <v>0</v>
      </c>
      <c r="I528" s="198">
        <f t="shared" si="98"/>
        <v>0</v>
      </c>
      <c r="J528" s="4" t="s">
        <v>175</v>
      </c>
      <c r="K528" s="4" t="s">
        <v>4031</v>
      </c>
      <c r="L528" s="6"/>
      <c r="M528" s="4"/>
      <c r="N528" s="4"/>
      <c r="O528" s="4"/>
      <c r="P528" s="4"/>
      <c r="Q528" s="4"/>
      <c r="R528" s="231" t="s">
        <v>312</v>
      </c>
      <c r="S528" s="3"/>
      <c r="T528" s="3" t="s">
        <v>3314</v>
      </c>
      <c r="U528" s="232">
        <v>43964</v>
      </c>
      <c r="V528" s="233">
        <f ca="1" t="shared" si="92"/>
        <v>6.1</v>
      </c>
      <c r="W528" s="230" t="s">
        <v>3336</v>
      </c>
      <c r="X528" s="234" t="str">
        <f t="shared" si="93"/>
        <v>男</v>
      </c>
      <c r="Y528" s="3" t="s">
        <v>3316</v>
      </c>
      <c r="Z528" s="232" t="str">
        <f t="shared" si="94"/>
        <v>1988-12-11</v>
      </c>
      <c r="AA528" s="235" t="s">
        <v>5197</v>
      </c>
      <c r="AB528" s="3" t="s">
        <v>1794</v>
      </c>
      <c r="AC528" s="4" t="s">
        <v>3839</v>
      </c>
      <c r="AD528" s="247">
        <v>49924</v>
      </c>
      <c r="AE528" s="234">
        <f ca="1" t="shared" si="95"/>
        <v>38</v>
      </c>
      <c r="AF528" s="3" t="s">
        <v>3389</v>
      </c>
      <c r="AG528" s="3" t="s">
        <v>3480</v>
      </c>
      <c r="AH528" s="3">
        <v>176</v>
      </c>
      <c r="AI528" s="230" t="s">
        <v>3528</v>
      </c>
      <c r="AJ528" s="3" t="s">
        <v>3383</v>
      </c>
      <c r="AK528" s="230">
        <v>15540331188</v>
      </c>
      <c r="AL528" s="230">
        <v>13674839766</v>
      </c>
      <c r="AM528" s="236" t="s">
        <v>3368</v>
      </c>
      <c r="AN528" s="237" t="s">
        <v>3332</v>
      </c>
      <c r="AO528" s="236" t="s">
        <v>253</v>
      </c>
      <c r="AP528" s="236" t="s">
        <v>253</v>
      </c>
      <c r="AQ528" s="238"/>
      <c r="AR528" s="238" t="s">
        <v>4935</v>
      </c>
      <c r="AS528" s="238"/>
      <c r="AT528" s="238"/>
      <c r="AU528" s="239"/>
      <c r="AV528" s="240">
        <v>43964</v>
      </c>
      <c r="AW528" s="240">
        <v>44024</v>
      </c>
      <c r="AX528" s="241" t="s">
        <v>3324</v>
      </c>
      <c r="AY528" s="241" t="s">
        <v>3311</v>
      </c>
      <c r="AZ528" s="232">
        <v>44378</v>
      </c>
      <c r="BA528" s="232">
        <v>45107</v>
      </c>
      <c r="BB528" s="241">
        <v>2</v>
      </c>
      <c r="BC528" s="241" t="s">
        <v>3325</v>
      </c>
      <c r="BD528" s="241" t="s">
        <v>3325</v>
      </c>
      <c r="BE528" s="241" t="s">
        <v>3325</v>
      </c>
      <c r="BF528" s="241" t="s">
        <v>3325</v>
      </c>
      <c r="BG528" s="241">
        <v>0</v>
      </c>
      <c r="BH528" s="241">
        <v>0</v>
      </c>
      <c r="BI528" s="241"/>
      <c r="BJ528" s="242"/>
      <c r="BK528" s="243" t="s">
        <v>3325</v>
      </c>
      <c r="BL528" s="243"/>
      <c r="BM528" s="243" t="s">
        <v>3325</v>
      </c>
      <c r="BN528" s="243"/>
      <c r="BO528" s="243"/>
      <c r="BP528" s="243"/>
      <c r="BQ528" s="242"/>
      <c r="BR528" s="244" t="s">
        <v>3551</v>
      </c>
      <c r="BS528" s="243" t="s">
        <v>3325</v>
      </c>
      <c r="BT528" s="243" t="s">
        <v>3325</v>
      </c>
      <c r="BU528" s="243"/>
      <c r="BV528" s="243" t="s">
        <v>3325</v>
      </c>
      <c r="BW528" s="243" t="s">
        <v>3325</v>
      </c>
      <c r="BX528" s="243"/>
      <c r="BY528" s="243"/>
      <c r="BZ528" s="243"/>
      <c r="CA528" s="243"/>
      <c r="CB528" s="243"/>
      <c r="CC528" s="243" t="s">
        <v>3325</v>
      </c>
      <c r="CD528" s="243"/>
      <c r="CE528" s="243"/>
      <c r="CF528" s="245"/>
      <c r="CG528" s="246"/>
      <c r="CH528" s="242"/>
      <c r="CI528" s="35"/>
      <c r="CJ528" s="35"/>
      <c r="CK528" s="35"/>
      <c r="CL528" s="35"/>
      <c r="CM528" s="35"/>
    </row>
    <row r="529" customFormat="1" customHeight="1" spans="1:91">
      <c r="A529" s="3">
        <f t="shared" si="96"/>
        <v>528</v>
      </c>
      <c r="B529" s="155" t="str">
        <f t="shared" si="97"/>
        <v>211404197904257431</v>
      </c>
      <c r="C529" s="230" t="s">
        <v>3311</v>
      </c>
      <c r="D529" s="230" t="s">
        <v>3392</v>
      </c>
      <c r="E529" s="230" t="s">
        <v>2500</v>
      </c>
      <c r="F529" s="230" t="s">
        <v>1796</v>
      </c>
      <c r="G529" s="198">
        <v>0</v>
      </c>
      <c r="H529" s="198">
        <v>0</v>
      </c>
      <c r="I529" s="198">
        <f t="shared" si="98"/>
        <v>0</v>
      </c>
      <c r="J529" s="4" t="s">
        <v>175</v>
      </c>
      <c r="K529" s="4" t="s">
        <v>4031</v>
      </c>
      <c r="L529" s="6"/>
      <c r="M529" s="4"/>
      <c r="N529" s="4"/>
      <c r="O529" s="4"/>
      <c r="P529" s="4"/>
      <c r="Q529" s="4"/>
      <c r="R529" s="231" t="s">
        <v>312</v>
      </c>
      <c r="S529" s="3"/>
      <c r="T529" s="3" t="s">
        <v>3314</v>
      </c>
      <c r="U529" s="232">
        <v>44049</v>
      </c>
      <c r="V529" s="233">
        <f ca="1" t="shared" si="92"/>
        <v>5.9</v>
      </c>
      <c r="W529" s="230" t="s">
        <v>3336</v>
      </c>
      <c r="X529" s="234" t="str">
        <f t="shared" si="93"/>
        <v>男</v>
      </c>
      <c r="Y529" s="3" t="s">
        <v>3316</v>
      </c>
      <c r="Z529" s="232" t="str">
        <f t="shared" si="94"/>
        <v>1979-04-25</v>
      </c>
      <c r="AA529" s="235" t="s">
        <v>5198</v>
      </c>
      <c r="AB529" s="3" t="s">
        <v>1797</v>
      </c>
      <c r="AC529" s="4" t="s">
        <v>3921</v>
      </c>
      <c r="AD529" s="247">
        <v>46684</v>
      </c>
      <c r="AE529" s="234">
        <f ca="1" t="shared" si="95"/>
        <v>47</v>
      </c>
      <c r="AF529" s="3" t="s">
        <v>3389</v>
      </c>
      <c r="AG529" s="3" t="s">
        <v>3381</v>
      </c>
      <c r="AH529" s="3">
        <v>167</v>
      </c>
      <c r="AI529" s="230" t="s">
        <v>5199</v>
      </c>
      <c r="AJ529" s="3" t="s">
        <v>3438</v>
      </c>
      <c r="AK529" s="230">
        <v>15242301352</v>
      </c>
      <c r="AL529" s="230">
        <v>13842344370</v>
      </c>
      <c r="AM529" s="236" t="s">
        <v>3518</v>
      </c>
      <c r="AN529" s="237" t="s">
        <v>3332</v>
      </c>
      <c r="AO529" s="236" t="s">
        <v>253</v>
      </c>
      <c r="AP529" s="236" t="s">
        <v>253</v>
      </c>
      <c r="AQ529" s="238"/>
      <c r="AR529" s="238" t="s">
        <v>4935</v>
      </c>
      <c r="AS529" s="238"/>
      <c r="AT529" s="238"/>
      <c r="AU529" s="239"/>
      <c r="AV529" s="240">
        <v>44049</v>
      </c>
      <c r="AW529" s="240">
        <v>44109</v>
      </c>
      <c r="AX529" s="241" t="s">
        <v>3324</v>
      </c>
      <c r="AY529" s="241" t="s">
        <v>3311</v>
      </c>
      <c r="AZ529" s="232">
        <v>44470</v>
      </c>
      <c r="BA529" s="232">
        <v>45199</v>
      </c>
      <c r="BB529" s="241">
        <v>2</v>
      </c>
      <c r="BC529" s="241" t="s">
        <v>3325</v>
      </c>
      <c r="BD529" s="241" t="s">
        <v>3325</v>
      </c>
      <c r="BE529" s="241" t="s">
        <v>3325</v>
      </c>
      <c r="BF529" s="241" t="s">
        <v>3325</v>
      </c>
      <c r="BG529" s="241">
        <v>0</v>
      </c>
      <c r="BH529" s="241">
        <v>0</v>
      </c>
      <c r="BI529" s="241"/>
      <c r="BJ529" s="242"/>
      <c r="BK529" s="243" t="s">
        <v>3325</v>
      </c>
      <c r="BL529" s="243"/>
      <c r="BM529" s="243" t="s">
        <v>3325</v>
      </c>
      <c r="BN529" s="243"/>
      <c r="BO529" s="243"/>
      <c r="BP529" s="243"/>
      <c r="BQ529" s="242"/>
      <c r="BR529" s="244" t="s">
        <v>3551</v>
      </c>
      <c r="BS529" s="243" t="s">
        <v>3325</v>
      </c>
      <c r="BT529" s="243" t="s">
        <v>3325</v>
      </c>
      <c r="BU529" s="243"/>
      <c r="BV529" s="243" t="s">
        <v>3325</v>
      </c>
      <c r="BW529" s="243" t="s">
        <v>3325</v>
      </c>
      <c r="BX529" s="243"/>
      <c r="BY529" s="243"/>
      <c r="BZ529" s="243"/>
      <c r="CA529" s="243"/>
      <c r="CB529" s="243"/>
      <c r="CC529" s="243" t="s">
        <v>3325</v>
      </c>
      <c r="CD529" s="243"/>
      <c r="CE529" s="243"/>
      <c r="CF529" s="245"/>
      <c r="CG529" s="246"/>
      <c r="CH529" s="242"/>
      <c r="CI529" s="35"/>
      <c r="CJ529" s="35"/>
      <c r="CK529" s="35"/>
      <c r="CL529" s="35"/>
      <c r="CM529" s="35"/>
    </row>
    <row r="530" customFormat="1" customHeight="1" spans="1:91">
      <c r="A530" s="3">
        <f t="shared" si="96"/>
        <v>529</v>
      </c>
      <c r="B530" s="155" t="str">
        <f t="shared" si="97"/>
        <v>152723199306030914</v>
      </c>
      <c r="C530" s="230" t="s">
        <v>3311</v>
      </c>
      <c r="D530" s="230" t="s">
        <v>3392</v>
      </c>
      <c r="E530" s="230" t="s">
        <v>2390</v>
      </c>
      <c r="F530" s="230" t="s">
        <v>1799</v>
      </c>
      <c r="G530" s="198">
        <v>0</v>
      </c>
      <c r="H530" s="198">
        <v>0</v>
      </c>
      <c r="I530" s="198">
        <f t="shared" si="98"/>
        <v>0</v>
      </c>
      <c r="J530" s="4" t="s">
        <v>175</v>
      </c>
      <c r="K530" s="4" t="s">
        <v>4031</v>
      </c>
      <c r="L530" s="6"/>
      <c r="M530" s="4"/>
      <c r="N530" s="4"/>
      <c r="O530" s="4"/>
      <c r="P530" s="4"/>
      <c r="Q530" s="4"/>
      <c r="R530" s="231" t="s">
        <v>312</v>
      </c>
      <c r="S530" s="3"/>
      <c r="T530" s="3" t="s">
        <v>3314</v>
      </c>
      <c r="U530" s="232">
        <v>44061</v>
      </c>
      <c r="V530" s="233">
        <f ca="1" t="shared" si="92"/>
        <v>5.9</v>
      </c>
      <c r="W530" s="230" t="s">
        <v>3336</v>
      </c>
      <c r="X530" s="234" t="str">
        <f t="shared" si="93"/>
        <v>男</v>
      </c>
      <c r="Y530" s="3" t="s">
        <v>3316</v>
      </c>
      <c r="Z530" s="232" t="str">
        <f t="shared" si="94"/>
        <v>1993-06-03</v>
      </c>
      <c r="AA530" s="235" t="s">
        <v>5200</v>
      </c>
      <c r="AB530" s="3" t="s">
        <v>1800</v>
      </c>
      <c r="AC530" s="4" t="s">
        <v>3456</v>
      </c>
      <c r="AD530" s="247">
        <v>51015</v>
      </c>
      <c r="AE530" s="234">
        <f ca="1" t="shared" si="95"/>
        <v>33</v>
      </c>
      <c r="AF530" s="3" t="s">
        <v>3389</v>
      </c>
      <c r="AG530" s="3" t="s">
        <v>3381</v>
      </c>
      <c r="AH530" s="3">
        <v>173</v>
      </c>
      <c r="AI530" s="230" t="s">
        <v>253</v>
      </c>
      <c r="AJ530" s="3" t="s">
        <v>3438</v>
      </c>
      <c r="AK530" s="230">
        <v>13150880213</v>
      </c>
      <c r="AL530" s="230">
        <v>18847756241</v>
      </c>
      <c r="AM530" s="236" t="s">
        <v>3368</v>
      </c>
      <c r="AN530" s="237" t="s">
        <v>3873</v>
      </c>
      <c r="AO530" s="236" t="s">
        <v>4407</v>
      </c>
      <c r="AP530" s="236" t="s">
        <v>3370</v>
      </c>
      <c r="AQ530" s="238"/>
      <c r="AR530" s="238" t="s">
        <v>4138</v>
      </c>
      <c r="AS530" s="238" t="s">
        <v>3466</v>
      </c>
      <c r="AT530" s="238"/>
      <c r="AU530" s="239"/>
      <c r="AV530" s="240">
        <v>44061</v>
      </c>
      <c r="AW530" s="240">
        <v>44121</v>
      </c>
      <c r="AX530" s="241" t="s">
        <v>3324</v>
      </c>
      <c r="AY530" s="241" t="s">
        <v>3311</v>
      </c>
      <c r="AZ530" s="232">
        <v>44470</v>
      </c>
      <c r="BA530" s="232">
        <v>45199</v>
      </c>
      <c r="BB530" s="241">
        <v>2</v>
      </c>
      <c r="BC530" s="241" t="s">
        <v>3325</v>
      </c>
      <c r="BD530" s="241" t="s">
        <v>3325</v>
      </c>
      <c r="BE530" s="241" t="s">
        <v>3325</v>
      </c>
      <c r="BF530" s="241" t="s">
        <v>3325</v>
      </c>
      <c r="BG530" s="241">
        <v>0</v>
      </c>
      <c r="BH530" s="241">
        <v>0</v>
      </c>
      <c r="BI530" s="241"/>
      <c r="BJ530" s="242"/>
      <c r="BK530" s="243" t="s">
        <v>3325</v>
      </c>
      <c r="BL530" s="243"/>
      <c r="BM530" s="243"/>
      <c r="BN530" s="243" t="s">
        <v>3325</v>
      </c>
      <c r="BO530" s="243"/>
      <c r="BP530" s="243"/>
      <c r="BQ530" s="242"/>
      <c r="BR530" s="244" t="s">
        <v>3551</v>
      </c>
      <c r="BS530" s="243" t="s">
        <v>3325</v>
      </c>
      <c r="BT530" s="243" t="s">
        <v>3325</v>
      </c>
      <c r="BU530" s="243"/>
      <c r="BV530" s="243" t="s">
        <v>3325</v>
      </c>
      <c r="BW530" s="243" t="s">
        <v>3325</v>
      </c>
      <c r="BX530" s="243"/>
      <c r="BY530" s="243"/>
      <c r="BZ530" s="243"/>
      <c r="CA530" s="243"/>
      <c r="CB530" s="243"/>
      <c r="CC530" s="243" t="s">
        <v>3325</v>
      </c>
      <c r="CD530" s="243"/>
      <c r="CE530" s="243"/>
      <c r="CF530" s="245"/>
      <c r="CG530" s="246"/>
      <c r="CH530" s="242"/>
      <c r="CI530" s="35"/>
      <c r="CJ530" s="35"/>
      <c r="CK530" s="35"/>
      <c r="CL530" s="35"/>
      <c r="CM530" s="35"/>
    </row>
    <row r="531" customFormat="1" customHeight="1" spans="1:91">
      <c r="A531" s="3">
        <f t="shared" si="96"/>
        <v>530</v>
      </c>
      <c r="B531" s="155" t="str">
        <f t="shared" si="97"/>
        <v>152630198410246030</v>
      </c>
      <c r="C531" s="230" t="s">
        <v>3311</v>
      </c>
      <c r="D531" s="230" t="s">
        <v>3392</v>
      </c>
      <c r="E531" s="230" t="s">
        <v>2387</v>
      </c>
      <c r="F531" s="230" t="s">
        <v>1802</v>
      </c>
      <c r="G531" s="198">
        <v>0</v>
      </c>
      <c r="H531" s="198">
        <v>0</v>
      </c>
      <c r="I531" s="198">
        <f t="shared" si="98"/>
        <v>0</v>
      </c>
      <c r="J531" s="4" t="s">
        <v>175</v>
      </c>
      <c r="K531" s="4" t="s">
        <v>4031</v>
      </c>
      <c r="L531" s="6"/>
      <c r="M531" s="4"/>
      <c r="N531" s="4"/>
      <c r="O531" s="4"/>
      <c r="P531" s="4"/>
      <c r="Q531" s="4"/>
      <c r="R531" s="231" t="s">
        <v>312</v>
      </c>
      <c r="S531" s="3"/>
      <c r="T531" s="3" t="s">
        <v>3314</v>
      </c>
      <c r="U531" s="232">
        <v>44259</v>
      </c>
      <c r="V531" s="233">
        <f ca="1" t="shared" si="92"/>
        <v>5.3</v>
      </c>
      <c r="W531" s="230" t="s">
        <v>3336</v>
      </c>
      <c r="X531" s="234" t="str">
        <f t="shared" si="93"/>
        <v>男</v>
      </c>
      <c r="Y531" s="3" t="s">
        <v>3316</v>
      </c>
      <c r="Z531" s="232" t="str">
        <f t="shared" si="94"/>
        <v>1984-10-24</v>
      </c>
      <c r="AA531" s="235" t="s">
        <v>5201</v>
      </c>
      <c r="AB531" s="3" t="s">
        <v>1803</v>
      </c>
      <c r="AC531" s="4" t="s">
        <v>5123</v>
      </c>
      <c r="AD531" s="247">
        <v>50718</v>
      </c>
      <c r="AE531" s="234">
        <f ca="1" t="shared" si="95"/>
        <v>42</v>
      </c>
      <c r="AF531" s="3" t="s">
        <v>3389</v>
      </c>
      <c r="AG531" s="3" t="s">
        <v>3381</v>
      </c>
      <c r="AH531" s="3">
        <v>173</v>
      </c>
      <c r="AI531" s="230" t="s">
        <v>253</v>
      </c>
      <c r="AJ531" s="3" t="s">
        <v>3422</v>
      </c>
      <c r="AK531" s="230">
        <v>13734833517</v>
      </c>
      <c r="AL531" s="230">
        <v>18235224880</v>
      </c>
      <c r="AM531" s="236" t="s">
        <v>3488</v>
      </c>
      <c r="AN531" s="237" t="s">
        <v>3332</v>
      </c>
      <c r="AO531" s="236" t="s">
        <v>253</v>
      </c>
      <c r="AP531" s="236" t="s">
        <v>253</v>
      </c>
      <c r="AQ531" s="238"/>
      <c r="AR531" s="238" t="s">
        <v>4935</v>
      </c>
      <c r="AS531" s="238"/>
      <c r="AT531" s="238"/>
      <c r="AU531" s="239"/>
      <c r="AV531" s="240">
        <v>44259</v>
      </c>
      <c r="AW531" s="240">
        <v>44319</v>
      </c>
      <c r="AX531" s="241" t="s">
        <v>3324</v>
      </c>
      <c r="AY531" s="241" t="s">
        <v>3311</v>
      </c>
      <c r="AZ531" s="232">
        <v>44652</v>
      </c>
      <c r="BA531" s="232">
        <v>45382</v>
      </c>
      <c r="BB531" s="241">
        <v>2</v>
      </c>
      <c r="BC531" s="241" t="s">
        <v>3325</v>
      </c>
      <c r="BD531" s="241" t="s">
        <v>3325</v>
      </c>
      <c r="BE531" s="241" t="s">
        <v>3325</v>
      </c>
      <c r="BF531" s="241" t="s">
        <v>3325</v>
      </c>
      <c r="BG531" s="241">
        <v>0</v>
      </c>
      <c r="BH531" s="241">
        <v>0</v>
      </c>
      <c r="BI531" s="241"/>
      <c r="BJ531" s="242"/>
      <c r="BK531" s="243" t="s">
        <v>3325</v>
      </c>
      <c r="BL531" s="243"/>
      <c r="BM531" s="243" t="s">
        <v>3325</v>
      </c>
      <c r="BN531" s="243"/>
      <c r="BO531" s="243"/>
      <c r="BP531" s="243"/>
      <c r="BQ531" s="242"/>
      <c r="BR531" s="244" t="s">
        <v>3484</v>
      </c>
      <c r="BS531" s="243"/>
      <c r="BT531" s="243"/>
      <c r="BU531" s="243"/>
      <c r="BV531" s="243"/>
      <c r="BW531" s="243"/>
      <c r="BX531" s="243"/>
      <c r="BY531" s="243"/>
      <c r="BZ531" s="243"/>
      <c r="CA531" s="243"/>
      <c r="CB531" s="243"/>
      <c r="CC531" s="243"/>
      <c r="CD531" s="243"/>
      <c r="CE531" s="243"/>
      <c r="CF531" s="245"/>
      <c r="CG531" s="246"/>
      <c r="CH531" s="242"/>
      <c r="CI531" s="35"/>
      <c r="CJ531" s="35"/>
      <c r="CK531" s="35"/>
      <c r="CL531" s="35"/>
      <c r="CM531" s="35"/>
    </row>
    <row r="532" customFormat="1" customHeight="1" spans="1:91">
      <c r="A532" s="3">
        <f t="shared" si="96"/>
        <v>531</v>
      </c>
      <c r="B532" s="155" t="str">
        <f t="shared" si="97"/>
        <v>152723198912101810</v>
      </c>
      <c r="C532" s="230" t="s">
        <v>3311</v>
      </c>
      <c r="D532" s="230" t="s">
        <v>3392</v>
      </c>
      <c r="E532" s="230" t="s">
        <v>2430</v>
      </c>
      <c r="F532" s="230" t="s">
        <v>1805</v>
      </c>
      <c r="G532" s="198">
        <v>0</v>
      </c>
      <c r="H532" s="198">
        <v>0</v>
      </c>
      <c r="I532" s="198">
        <f t="shared" si="98"/>
        <v>0</v>
      </c>
      <c r="J532" s="4" t="s">
        <v>175</v>
      </c>
      <c r="K532" s="4" t="s">
        <v>4031</v>
      </c>
      <c r="L532" s="6"/>
      <c r="M532" s="4"/>
      <c r="N532" s="4"/>
      <c r="O532" s="4"/>
      <c r="P532" s="4"/>
      <c r="Q532" s="4"/>
      <c r="R532" s="231" t="s">
        <v>312</v>
      </c>
      <c r="S532" s="3"/>
      <c r="T532" s="3" t="s">
        <v>3314</v>
      </c>
      <c r="U532" s="232">
        <v>44267</v>
      </c>
      <c r="V532" s="233">
        <f ca="1" t="shared" si="92"/>
        <v>5.3</v>
      </c>
      <c r="W532" s="230" t="s">
        <v>3336</v>
      </c>
      <c r="X532" s="234" t="str">
        <f t="shared" si="93"/>
        <v>男</v>
      </c>
      <c r="Y532" s="3" t="s">
        <v>3725</v>
      </c>
      <c r="Z532" s="232" t="str">
        <f t="shared" si="94"/>
        <v>1989-12-10</v>
      </c>
      <c r="AA532" s="235" t="s">
        <v>5202</v>
      </c>
      <c r="AB532" s="3" t="s">
        <v>1806</v>
      </c>
      <c r="AC532" s="4" t="s">
        <v>3456</v>
      </c>
      <c r="AD532" s="247">
        <v>49924</v>
      </c>
      <c r="AE532" s="234">
        <f ca="1" t="shared" si="95"/>
        <v>37</v>
      </c>
      <c r="AF532" s="3" t="s">
        <v>3389</v>
      </c>
      <c r="AG532" s="3" t="s">
        <v>3480</v>
      </c>
      <c r="AH532" s="3">
        <v>180</v>
      </c>
      <c r="AI532" s="230" t="s">
        <v>3382</v>
      </c>
      <c r="AJ532" s="3" t="s">
        <v>3422</v>
      </c>
      <c r="AK532" s="230">
        <v>18586174501</v>
      </c>
      <c r="AL532" s="230">
        <v>13039525813</v>
      </c>
      <c r="AM532" s="236" t="s">
        <v>3318</v>
      </c>
      <c r="AN532" s="237">
        <v>41091</v>
      </c>
      <c r="AO532" s="236" t="s">
        <v>5203</v>
      </c>
      <c r="AP532" s="236" t="s">
        <v>3370</v>
      </c>
      <c r="AQ532" s="238"/>
      <c r="AR532" s="238" t="s">
        <v>4935</v>
      </c>
      <c r="AS532" s="238"/>
      <c r="AT532" s="238"/>
      <c r="AU532" s="239"/>
      <c r="AV532" s="240">
        <v>44267</v>
      </c>
      <c r="AW532" s="240">
        <v>44327</v>
      </c>
      <c r="AX532" s="241" t="s">
        <v>3324</v>
      </c>
      <c r="AY532" s="241" t="s">
        <v>3311</v>
      </c>
      <c r="AZ532" s="232">
        <v>44652</v>
      </c>
      <c r="BA532" s="232">
        <v>45382</v>
      </c>
      <c r="BB532" s="241">
        <v>2</v>
      </c>
      <c r="BC532" s="241" t="s">
        <v>3325</v>
      </c>
      <c r="BD532" s="241" t="s">
        <v>3325</v>
      </c>
      <c r="BE532" s="241" t="s">
        <v>3325</v>
      </c>
      <c r="BF532" s="241" t="s">
        <v>3325</v>
      </c>
      <c r="BG532" s="241">
        <v>0</v>
      </c>
      <c r="BH532" s="241">
        <v>0</v>
      </c>
      <c r="BI532" s="241"/>
      <c r="BJ532" s="242"/>
      <c r="BK532" s="243" t="s">
        <v>3325</v>
      </c>
      <c r="BL532" s="243"/>
      <c r="BM532" s="243" t="s">
        <v>3325</v>
      </c>
      <c r="BN532" s="243"/>
      <c r="BO532" s="243"/>
      <c r="BP532" s="243"/>
      <c r="BQ532" s="242"/>
      <c r="BR532" s="244" t="s">
        <v>3484</v>
      </c>
      <c r="BS532" s="243" t="s">
        <v>3325</v>
      </c>
      <c r="BT532" s="243" t="s">
        <v>3325</v>
      </c>
      <c r="BU532" s="243"/>
      <c r="BV532" s="243" t="s">
        <v>3325</v>
      </c>
      <c r="BW532" s="243" t="s">
        <v>3325</v>
      </c>
      <c r="BX532" s="243"/>
      <c r="BY532" s="243"/>
      <c r="BZ532" s="243"/>
      <c r="CA532" s="243"/>
      <c r="CB532" s="243"/>
      <c r="CC532" s="243" t="s">
        <v>3325</v>
      </c>
      <c r="CD532" s="243"/>
      <c r="CE532" s="243"/>
      <c r="CF532" s="245"/>
      <c r="CG532" s="246"/>
      <c r="CH532" s="242"/>
      <c r="CI532" s="35"/>
      <c r="CJ532" s="35"/>
      <c r="CK532" s="35"/>
      <c r="CL532" s="35"/>
      <c r="CM532" s="35"/>
    </row>
    <row r="533" customFormat="1" customHeight="1" spans="1:91">
      <c r="A533" s="3">
        <f t="shared" si="96"/>
        <v>532</v>
      </c>
      <c r="B533" s="155" t="str">
        <f t="shared" si="97"/>
        <v>152723198812170915</v>
      </c>
      <c r="C533" s="230" t="s">
        <v>3311</v>
      </c>
      <c r="D533" s="230" t="s">
        <v>3392</v>
      </c>
      <c r="E533" s="230" t="s">
        <v>2542</v>
      </c>
      <c r="F533" s="230" t="s">
        <v>906</v>
      </c>
      <c r="G533" s="198">
        <v>0</v>
      </c>
      <c r="H533" s="198"/>
      <c r="I533" s="198">
        <f t="shared" si="98"/>
        <v>0</v>
      </c>
      <c r="J533" s="4" t="s">
        <v>175</v>
      </c>
      <c r="K533" s="4" t="s">
        <v>4031</v>
      </c>
      <c r="L533" s="6"/>
      <c r="M533" s="4"/>
      <c r="N533" s="4"/>
      <c r="O533" s="4"/>
      <c r="P533" s="4"/>
      <c r="Q533" s="4"/>
      <c r="R533" s="231" t="s">
        <v>312</v>
      </c>
      <c r="S533" s="3"/>
      <c r="T533" s="3" t="s">
        <v>3314</v>
      </c>
      <c r="U533" s="232">
        <v>44272</v>
      </c>
      <c r="V533" s="233">
        <f ca="1" t="shared" si="92"/>
        <v>5.3</v>
      </c>
      <c r="W533" s="230" t="s">
        <v>3336</v>
      </c>
      <c r="X533" s="234" t="str">
        <f t="shared" si="93"/>
        <v>男</v>
      </c>
      <c r="Y533" s="3" t="s">
        <v>3316</v>
      </c>
      <c r="Z533" s="232" t="str">
        <f t="shared" si="94"/>
        <v>1988-12-17</v>
      </c>
      <c r="AA533" s="235" t="s">
        <v>5204</v>
      </c>
      <c r="AB533" s="3" t="s">
        <v>1808</v>
      </c>
      <c r="AC533" s="4" t="s">
        <v>3456</v>
      </c>
      <c r="AD533" s="247">
        <v>49958</v>
      </c>
      <c r="AE533" s="234">
        <f ca="1" t="shared" si="95"/>
        <v>38</v>
      </c>
      <c r="AF533" s="3" t="s">
        <v>3389</v>
      </c>
      <c r="AG533" s="3" t="s">
        <v>3381</v>
      </c>
      <c r="AH533" s="3">
        <v>172</v>
      </c>
      <c r="AI533" s="230" t="s">
        <v>3382</v>
      </c>
      <c r="AJ533" s="3" t="s">
        <v>3438</v>
      </c>
      <c r="AK533" s="230">
        <v>13634772144</v>
      </c>
      <c r="AL533" s="230">
        <v>17747715935</v>
      </c>
      <c r="AM533" s="236" t="s">
        <v>3488</v>
      </c>
      <c r="AN533" s="237" t="s">
        <v>3332</v>
      </c>
      <c r="AO533" s="236" t="s">
        <v>253</v>
      </c>
      <c r="AP533" s="236" t="s">
        <v>253</v>
      </c>
      <c r="AQ533" s="238"/>
      <c r="AR533" s="238" t="s">
        <v>4935</v>
      </c>
      <c r="AS533" s="238"/>
      <c r="AT533" s="238"/>
      <c r="AU533" s="239"/>
      <c r="AV533" s="240">
        <v>44272</v>
      </c>
      <c r="AW533" s="240">
        <v>44332</v>
      </c>
      <c r="AX533" s="241" t="s">
        <v>3324</v>
      </c>
      <c r="AY533" s="241" t="s">
        <v>3311</v>
      </c>
      <c r="AZ533" s="232">
        <v>44652</v>
      </c>
      <c r="BA533" s="232">
        <v>45382</v>
      </c>
      <c r="BB533" s="241">
        <v>2</v>
      </c>
      <c r="BC533" s="241" t="s">
        <v>3325</v>
      </c>
      <c r="BD533" s="241" t="s">
        <v>3325</v>
      </c>
      <c r="BE533" s="241" t="s">
        <v>3325</v>
      </c>
      <c r="BF533" s="241" t="s">
        <v>3325</v>
      </c>
      <c r="BG533" s="241">
        <v>0</v>
      </c>
      <c r="BH533" s="241">
        <v>0</v>
      </c>
      <c r="BI533" s="241"/>
      <c r="BJ533" s="242"/>
      <c r="BK533" s="243" t="s">
        <v>3325</v>
      </c>
      <c r="BL533" s="243"/>
      <c r="BM533" s="243" t="s">
        <v>3325</v>
      </c>
      <c r="BN533" s="243" t="s">
        <v>3325</v>
      </c>
      <c r="BO533" s="243"/>
      <c r="BP533" s="243"/>
      <c r="BQ533" s="242"/>
      <c r="BR533" s="244" t="s">
        <v>3484</v>
      </c>
      <c r="BS533" s="243" t="s">
        <v>3325</v>
      </c>
      <c r="BT533" s="243" t="s">
        <v>3325</v>
      </c>
      <c r="BU533" s="243"/>
      <c r="BV533" s="243" t="s">
        <v>3325</v>
      </c>
      <c r="BW533" s="243" t="s">
        <v>3325</v>
      </c>
      <c r="BX533" s="243"/>
      <c r="BY533" s="243"/>
      <c r="BZ533" s="243"/>
      <c r="CA533" s="243"/>
      <c r="CB533" s="243"/>
      <c r="CC533" s="243" t="s">
        <v>3325</v>
      </c>
      <c r="CD533" s="243"/>
      <c r="CE533" s="243"/>
      <c r="CF533" s="245"/>
      <c r="CG533" s="246"/>
      <c r="CH533" s="242"/>
      <c r="CI533" s="35"/>
      <c r="CJ533" s="35"/>
      <c r="CK533" s="35"/>
      <c r="CL533" s="35"/>
      <c r="CM533" s="35"/>
    </row>
    <row r="534" customFormat="1" customHeight="1" spans="1:91">
      <c r="A534" s="3">
        <f t="shared" si="96"/>
        <v>533</v>
      </c>
      <c r="B534" s="155" t="str">
        <f t="shared" si="97"/>
        <v>150124198806275210</v>
      </c>
      <c r="C534" s="230" t="s">
        <v>3311</v>
      </c>
      <c r="D534" s="230" t="s">
        <v>3392</v>
      </c>
      <c r="E534" s="230" t="s">
        <v>2632</v>
      </c>
      <c r="F534" s="230" t="s">
        <v>1810</v>
      </c>
      <c r="G534" s="198">
        <v>0</v>
      </c>
      <c r="H534" s="198">
        <v>0</v>
      </c>
      <c r="I534" s="198">
        <f t="shared" si="98"/>
        <v>0</v>
      </c>
      <c r="J534" s="4" t="s">
        <v>175</v>
      </c>
      <c r="K534" s="4" t="s">
        <v>4031</v>
      </c>
      <c r="L534" s="6"/>
      <c r="M534" s="4"/>
      <c r="N534" s="4"/>
      <c r="O534" s="4"/>
      <c r="P534" s="4"/>
      <c r="Q534" s="4"/>
      <c r="R534" s="231" t="s">
        <v>312</v>
      </c>
      <c r="S534" s="3"/>
      <c r="T534" s="3" t="s">
        <v>3314</v>
      </c>
      <c r="U534" s="232">
        <v>44282</v>
      </c>
      <c r="V534" s="233">
        <f ca="1" t="shared" si="92"/>
        <v>5.3</v>
      </c>
      <c r="W534" s="230" t="s">
        <v>3336</v>
      </c>
      <c r="X534" s="234" t="str">
        <f t="shared" si="93"/>
        <v>男</v>
      </c>
      <c r="Y534" s="3" t="s">
        <v>3316</v>
      </c>
      <c r="Z534" s="232" t="str">
        <f t="shared" si="94"/>
        <v>1988-06-27</v>
      </c>
      <c r="AA534" s="235" t="s">
        <v>5205</v>
      </c>
      <c r="AB534" s="3" t="s">
        <v>1811</v>
      </c>
      <c r="AC534" s="4" t="s">
        <v>3839</v>
      </c>
      <c r="AD534" s="247">
        <v>49870</v>
      </c>
      <c r="AE534" s="234">
        <f ca="1" t="shared" si="95"/>
        <v>38</v>
      </c>
      <c r="AF534" s="3" t="s">
        <v>3389</v>
      </c>
      <c r="AG534" s="3" t="s">
        <v>3381</v>
      </c>
      <c r="AH534" s="3">
        <v>160</v>
      </c>
      <c r="AI534" s="230" t="s">
        <v>3382</v>
      </c>
      <c r="AJ534" s="3" t="s">
        <v>3422</v>
      </c>
      <c r="AK534" s="230">
        <v>15047358414</v>
      </c>
      <c r="AL534" s="230">
        <v>15184732939</v>
      </c>
      <c r="AM534" s="236" t="s">
        <v>3488</v>
      </c>
      <c r="AN534" s="237" t="s">
        <v>3332</v>
      </c>
      <c r="AO534" s="236" t="s">
        <v>253</v>
      </c>
      <c r="AP534" s="236" t="s">
        <v>253</v>
      </c>
      <c r="AQ534" s="238"/>
      <c r="AR534" s="238" t="s">
        <v>3588</v>
      </c>
      <c r="AS534" s="238"/>
      <c r="AT534" s="238"/>
      <c r="AU534" s="239"/>
      <c r="AV534" s="240">
        <v>44282</v>
      </c>
      <c r="AW534" s="240">
        <v>44342</v>
      </c>
      <c r="AX534" s="241" t="s">
        <v>3324</v>
      </c>
      <c r="AY534" s="241" t="s">
        <v>3311</v>
      </c>
      <c r="AZ534" s="232">
        <v>44652</v>
      </c>
      <c r="BA534" s="232">
        <v>45382</v>
      </c>
      <c r="BB534" s="241">
        <v>2</v>
      </c>
      <c r="BC534" s="241" t="s">
        <v>3325</v>
      </c>
      <c r="BD534" s="241" t="s">
        <v>3325</v>
      </c>
      <c r="BE534" s="241" t="s">
        <v>3325</v>
      </c>
      <c r="BF534" s="241" t="s">
        <v>3325</v>
      </c>
      <c r="BG534" s="241">
        <v>0</v>
      </c>
      <c r="BH534" s="241">
        <v>0</v>
      </c>
      <c r="BI534" s="241"/>
      <c r="BJ534" s="242"/>
      <c r="BK534" s="243" t="s">
        <v>3325</v>
      </c>
      <c r="BL534" s="243"/>
      <c r="BM534" s="243" t="s">
        <v>3325</v>
      </c>
      <c r="BN534" s="243"/>
      <c r="BO534" s="243"/>
      <c r="BP534" s="243"/>
      <c r="BQ534" s="242"/>
      <c r="BR534" s="244" t="s">
        <v>3484</v>
      </c>
      <c r="BS534" s="243" t="s">
        <v>3325</v>
      </c>
      <c r="BT534" s="243" t="s">
        <v>3325</v>
      </c>
      <c r="BU534" s="243"/>
      <c r="BV534" s="243" t="s">
        <v>3325</v>
      </c>
      <c r="BW534" s="243" t="s">
        <v>3325</v>
      </c>
      <c r="BX534" s="243"/>
      <c r="BY534" s="243"/>
      <c r="BZ534" s="243" t="s">
        <v>3325</v>
      </c>
      <c r="CA534" s="243"/>
      <c r="CB534" s="243"/>
      <c r="CC534" s="243" t="s">
        <v>3325</v>
      </c>
      <c r="CD534" s="243"/>
      <c r="CE534" s="243"/>
      <c r="CF534" s="245"/>
      <c r="CG534" s="246"/>
      <c r="CH534" s="242"/>
      <c r="CI534" s="35"/>
      <c r="CJ534" s="35"/>
      <c r="CK534" s="35"/>
      <c r="CL534" s="35"/>
      <c r="CM534" s="35"/>
    </row>
    <row r="535" customFormat="1" customHeight="1" spans="1:91">
      <c r="A535" s="3">
        <f t="shared" si="96"/>
        <v>534</v>
      </c>
      <c r="B535" s="155" t="str">
        <f t="shared" si="97"/>
        <v>152723199203161532</v>
      </c>
      <c r="C535" s="230" t="s">
        <v>3311</v>
      </c>
      <c r="D535" s="230" t="s">
        <v>3392</v>
      </c>
      <c r="E535" s="230" t="s">
        <v>2494</v>
      </c>
      <c r="F535" s="230" t="s">
        <v>1813</v>
      </c>
      <c r="G535" s="198">
        <v>0</v>
      </c>
      <c r="H535" s="198">
        <v>0</v>
      </c>
      <c r="I535" s="198">
        <f t="shared" si="98"/>
        <v>0</v>
      </c>
      <c r="J535" s="4" t="s">
        <v>175</v>
      </c>
      <c r="K535" s="4" t="s">
        <v>4031</v>
      </c>
      <c r="L535" s="6"/>
      <c r="M535" s="4"/>
      <c r="N535" s="4"/>
      <c r="O535" s="4"/>
      <c r="P535" s="4"/>
      <c r="Q535" s="4"/>
      <c r="R535" s="231" t="s">
        <v>312</v>
      </c>
      <c r="S535" s="3"/>
      <c r="T535" s="3" t="s">
        <v>3314</v>
      </c>
      <c r="U535" s="232">
        <v>44285</v>
      </c>
      <c r="V535" s="233">
        <f ca="1" t="shared" si="92"/>
        <v>5.3</v>
      </c>
      <c r="W535" s="230" t="s">
        <v>3336</v>
      </c>
      <c r="X535" s="234" t="str">
        <f t="shared" si="93"/>
        <v>男</v>
      </c>
      <c r="Y535" s="3" t="s">
        <v>3316</v>
      </c>
      <c r="Z535" s="232" t="str">
        <f t="shared" si="94"/>
        <v>1992-03-16</v>
      </c>
      <c r="AA535" s="235" t="s">
        <v>5206</v>
      </c>
      <c r="AB535" s="3" t="s">
        <v>1814</v>
      </c>
      <c r="AC535" s="4" t="s">
        <v>5207</v>
      </c>
      <c r="AD535" s="247">
        <v>51086</v>
      </c>
      <c r="AE535" s="234">
        <f ca="1" t="shared" si="95"/>
        <v>34</v>
      </c>
      <c r="AF535" s="3" t="s">
        <v>3479</v>
      </c>
      <c r="AG535" s="3" t="s">
        <v>3381</v>
      </c>
      <c r="AH535" s="3">
        <v>172</v>
      </c>
      <c r="AI535" s="230" t="s">
        <v>3382</v>
      </c>
      <c r="AJ535" s="3" t="s">
        <v>3397</v>
      </c>
      <c r="AK535" s="230">
        <v>18004771773</v>
      </c>
      <c r="AL535" s="230">
        <v>18947799876</v>
      </c>
      <c r="AM535" s="236" t="s">
        <v>3368</v>
      </c>
      <c r="AN535" s="237">
        <v>43831</v>
      </c>
      <c r="AO535" s="236" t="s">
        <v>3464</v>
      </c>
      <c r="AP535" s="236" t="s">
        <v>3482</v>
      </c>
      <c r="AQ535" s="238"/>
      <c r="AR535" s="238" t="s">
        <v>3588</v>
      </c>
      <c r="AS535" s="238"/>
      <c r="AT535" s="238"/>
      <c r="AU535" s="239"/>
      <c r="AV535" s="240">
        <v>44285</v>
      </c>
      <c r="AW535" s="240">
        <v>44346</v>
      </c>
      <c r="AX535" s="241" t="s">
        <v>3324</v>
      </c>
      <c r="AY535" s="241" t="s">
        <v>3311</v>
      </c>
      <c r="AZ535" s="232">
        <v>44652</v>
      </c>
      <c r="BA535" s="232">
        <v>45382</v>
      </c>
      <c r="BB535" s="241">
        <v>2</v>
      </c>
      <c r="BC535" s="241" t="s">
        <v>3325</v>
      </c>
      <c r="BD535" s="241" t="s">
        <v>3325</v>
      </c>
      <c r="BE535" s="241" t="s">
        <v>3325</v>
      </c>
      <c r="BF535" s="241" t="s">
        <v>3325</v>
      </c>
      <c r="BG535" s="241">
        <v>0</v>
      </c>
      <c r="BH535" s="241">
        <v>0</v>
      </c>
      <c r="BI535" s="241"/>
      <c r="BJ535" s="242"/>
      <c r="BK535" s="243" t="s">
        <v>3325</v>
      </c>
      <c r="BL535" s="243"/>
      <c r="BM535" s="243" t="s">
        <v>3325</v>
      </c>
      <c r="BN535" s="243" t="s">
        <v>3325</v>
      </c>
      <c r="BO535" s="243"/>
      <c r="BP535" s="243"/>
      <c r="BQ535" s="242"/>
      <c r="BR535" s="244" t="s">
        <v>3962</v>
      </c>
      <c r="BS535" s="243" t="s">
        <v>3325</v>
      </c>
      <c r="BT535" s="243" t="s">
        <v>3325</v>
      </c>
      <c r="BU535" s="243"/>
      <c r="BV535" s="243" t="s">
        <v>3325</v>
      </c>
      <c r="BW535" s="243" t="s">
        <v>3325</v>
      </c>
      <c r="BX535" s="243"/>
      <c r="BY535" s="243"/>
      <c r="BZ535" s="243"/>
      <c r="CA535" s="243"/>
      <c r="CB535" s="243"/>
      <c r="CC535" s="243" t="s">
        <v>3325</v>
      </c>
      <c r="CD535" s="243"/>
      <c r="CE535" s="243"/>
      <c r="CF535" s="245"/>
      <c r="CG535" s="246"/>
      <c r="CH535" s="242"/>
      <c r="CI535" s="35"/>
      <c r="CJ535" s="35"/>
      <c r="CK535" s="35"/>
      <c r="CL535" s="35"/>
      <c r="CM535" s="35"/>
    </row>
    <row r="536" customFormat="1" customHeight="1" spans="1:91">
      <c r="A536" s="3">
        <f t="shared" si="96"/>
        <v>535</v>
      </c>
      <c r="B536" s="155" t="str">
        <f t="shared" si="97"/>
        <v>152105199503051217</v>
      </c>
      <c r="C536" s="230" t="s">
        <v>3311</v>
      </c>
      <c r="D536" s="230" t="s">
        <v>3392</v>
      </c>
      <c r="E536" s="230" t="s">
        <v>2513</v>
      </c>
      <c r="F536" s="230" t="s">
        <v>1816</v>
      </c>
      <c r="G536" s="198">
        <v>0</v>
      </c>
      <c r="H536" s="198">
        <v>0</v>
      </c>
      <c r="I536" s="198">
        <f t="shared" si="98"/>
        <v>0</v>
      </c>
      <c r="J536" s="4" t="s">
        <v>175</v>
      </c>
      <c r="K536" s="4" t="s">
        <v>4031</v>
      </c>
      <c r="L536" s="6"/>
      <c r="M536" s="4"/>
      <c r="N536" s="4"/>
      <c r="O536" s="4"/>
      <c r="P536" s="4"/>
      <c r="Q536" s="4"/>
      <c r="R536" s="231" t="s">
        <v>312</v>
      </c>
      <c r="S536" s="3"/>
      <c r="T536" s="3" t="s">
        <v>3314</v>
      </c>
      <c r="U536" s="232">
        <v>44342</v>
      </c>
      <c r="V536" s="233">
        <f ca="1" t="shared" si="92"/>
        <v>5.1</v>
      </c>
      <c r="W536" s="230" t="s">
        <v>3336</v>
      </c>
      <c r="X536" s="234" t="str">
        <f t="shared" si="93"/>
        <v>男</v>
      </c>
      <c r="Y536" s="3" t="s">
        <v>3316</v>
      </c>
      <c r="Z536" s="232" t="str">
        <f t="shared" si="94"/>
        <v>1995-03-05</v>
      </c>
      <c r="AA536" s="235" t="s">
        <v>5208</v>
      </c>
      <c r="AB536" s="3" t="s">
        <v>1817</v>
      </c>
      <c r="AC536" s="4" t="s">
        <v>4829</v>
      </c>
      <c r="AD536" s="247">
        <v>46166</v>
      </c>
      <c r="AE536" s="234">
        <f ca="1" t="shared" si="95"/>
        <v>31</v>
      </c>
      <c r="AF536" s="3" t="s">
        <v>3479</v>
      </c>
      <c r="AG536" s="3" t="s">
        <v>3381</v>
      </c>
      <c r="AH536" s="3">
        <v>175</v>
      </c>
      <c r="AI536" s="230" t="s">
        <v>3382</v>
      </c>
      <c r="AJ536" s="3" t="s">
        <v>3438</v>
      </c>
      <c r="AK536" s="230">
        <v>15598790305</v>
      </c>
      <c r="AL536" s="230">
        <v>18604772125</v>
      </c>
      <c r="AM536" s="236" t="s">
        <v>3488</v>
      </c>
      <c r="AN536" s="237">
        <v>41883</v>
      </c>
      <c r="AO536" s="236" t="s">
        <v>5209</v>
      </c>
      <c r="AP536" s="236" t="s">
        <v>5210</v>
      </c>
      <c r="AQ536" s="238"/>
      <c r="AR536" s="238" t="s">
        <v>3588</v>
      </c>
      <c r="AS536" s="238"/>
      <c r="AT536" s="238"/>
      <c r="AU536" s="239"/>
      <c r="AV536" s="240">
        <v>44342</v>
      </c>
      <c r="AW536" s="240">
        <v>44402</v>
      </c>
      <c r="AX536" s="241" t="s">
        <v>3324</v>
      </c>
      <c r="AY536" s="241" t="s">
        <v>3311</v>
      </c>
      <c r="AZ536" s="232">
        <v>44743</v>
      </c>
      <c r="BA536" s="232">
        <v>45473</v>
      </c>
      <c r="BB536" s="241">
        <v>2</v>
      </c>
      <c r="BC536" s="241" t="s">
        <v>3325</v>
      </c>
      <c r="BD536" s="241" t="s">
        <v>3325</v>
      </c>
      <c r="BE536" s="241" t="s">
        <v>3325</v>
      </c>
      <c r="BF536" s="241" t="s">
        <v>3325</v>
      </c>
      <c r="BG536" s="241">
        <v>2</v>
      </c>
      <c r="BH536" s="241">
        <v>4</v>
      </c>
      <c r="BI536" s="241" t="s">
        <v>5211</v>
      </c>
      <c r="BJ536" s="242"/>
      <c r="BK536" s="243" t="s">
        <v>3325</v>
      </c>
      <c r="BL536" s="243"/>
      <c r="BM536" s="243" t="s">
        <v>3325</v>
      </c>
      <c r="BN536" s="243"/>
      <c r="BO536" s="243"/>
      <c r="BP536" s="243"/>
      <c r="BQ536" s="242"/>
      <c r="BR536" s="244" t="s">
        <v>3962</v>
      </c>
      <c r="BS536" s="243" t="s">
        <v>3325</v>
      </c>
      <c r="BT536" s="243" t="s">
        <v>3325</v>
      </c>
      <c r="BU536" s="243"/>
      <c r="BV536" s="243" t="s">
        <v>3325</v>
      </c>
      <c r="BW536" s="243" t="s">
        <v>3325</v>
      </c>
      <c r="BX536" s="243"/>
      <c r="BY536" s="243"/>
      <c r="BZ536" s="243"/>
      <c r="CA536" s="243"/>
      <c r="CB536" s="243"/>
      <c r="CC536" s="243" t="s">
        <v>3325</v>
      </c>
      <c r="CD536" s="243"/>
      <c r="CE536" s="243"/>
      <c r="CF536" s="245" t="s">
        <v>3674</v>
      </c>
      <c r="CG536" s="246"/>
      <c r="CH536" s="242"/>
      <c r="CI536" s="35"/>
      <c r="CJ536" s="35"/>
      <c r="CK536" s="35"/>
      <c r="CL536" s="35"/>
      <c r="CM536" s="35"/>
    </row>
    <row r="537" customFormat="1" customHeight="1" spans="1:91">
      <c r="A537" s="3">
        <f t="shared" si="96"/>
        <v>536</v>
      </c>
      <c r="B537" s="155" t="str">
        <f t="shared" si="97"/>
        <v>152723199901052114</v>
      </c>
      <c r="C537" s="230" t="s">
        <v>3311</v>
      </c>
      <c r="D537" s="230" t="s">
        <v>3392</v>
      </c>
      <c r="E537" s="230" t="s">
        <v>2635</v>
      </c>
      <c r="F537" s="230" t="s">
        <v>1819</v>
      </c>
      <c r="G537" s="198">
        <v>0</v>
      </c>
      <c r="H537" s="198"/>
      <c r="I537" s="198">
        <f t="shared" si="98"/>
        <v>0</v>
      </c>
      <c r="J537" s="4" t="s">
        <v>175</v>
      </c>
      <c r="K537" s="4" t="s">
        <v>4031</v>
      </c>
      <c r="L537" s="6"/>
      <c r="M537" s="4"/>
      <c r="N537" s="4"/>
      <c r="O537" s="4"/>
      <c r="P537" s="4"/>
      <c r="Q537" s="4"/>
      <c r="R537" s="231" t="s">
        <v>312</v>
      </c>
      <c r="S537" s="3"/>
      <c r="T537" s="3" t="s">
        <v>3314</v>
      </c>
      <c r="U537" s="232">
        <v>44366</v>
      </c>
      <c r="V537" s="233">
        <f ca="1" t="shared" si="92"/>
        <v>5</v>
      </c>
      <c r="W537" s="230" t="s">
        <v>3336</v>
      </c>
      <c r="X537" s="234" t="str">
        <f t="shared" si="93"/>
        <v>男</v>
      </c>
      <c r="Y537" s="3" t="s">
        <v>3316</v>
      </c>
      <c r="Z537" s="232" t="str">
        <f t="shared" si="94"/>
        <v>1999-01-05</v>
      </c>
      <c r="AA537" s="235" t="s">
        <v>5212</v>
      </c>
      <c r="AB537" s="3" t="s">
        <v>1820</v>
      </c>
      <c r="AC537" s="4" t="s">
        <v>3456</v>
      </c>
      <c r="AD537" s="247">
        <v>46771</v>
      </c>
      <c r="AE537" s="234">
        <f ca="1" t="shared" si="95"/>
        <v>27</v>
      </c>
      <c r="AF537" s="3" t="s">
        <v>3479</v>
      </c>
      <c r="AG537" s="3" t="s">
        <v>3480</v>
      </c>
      <c r="AH537" s="3">
        <v>175</v>
      </c>
      <c r="AI537" s="230" t="s">
        <v>3382</v>
      </c>
      <c r="AJ537" s="3" t="s">
        <v>3397</v>
      </c>
      <c r="AK537" s="230">
        <v>18347317471</v>
      </c>
      <c r="AL537" s="230">
        <v>18347317471</v>
      </c>
      <c r="AM537" s="236" t="s">
        <v>3368</v>
      </c>
      <c r="AN537" s="237">
        <v>44013</v>
      </c>
      <c r="AO537" s="236" t="s">
        <v>4407</v>
      </c>
      <c r="AP537" s="236" t="s">
        <v>5213</v>
      </c>
      <c r="AQ537" s="238"/>
      <c r="AR537" s="238"/>
      <c r="AS537" s="238"/>
      <c r="AT537" s="238"/>
      <c r="AU537" s="239"/>
      <c r="AV537" s="240">
        <v>44365</v>
      </c>
      <c r="AW537" s="240">
        <v>44425</v>
      </c>
      <c r="AX537" s="241" t="s">
        <v>3324</v>
      </c>
      <c r="AY537" s="241" t="s">
        <v>3311</v>
      </c>
      <c r="AZ537" s="232">
        <v>44743</v>
      </c>
      <c r="BA537" s="232">
        <v>45473</v>
      </c>
      <c r="BB537" s="241">
        <v>2</v>
      </c>
      <c r="BC537" s="241" t="s">
        <v>3325</v>
      </c>
      <c r="BD537" s="241" t="s">
        <v>3325</v>
      </c>
      <c r="BE537" s="241" t="s">
        <v>3325</v>
      </c>
      <c r="BF537" s="241" t="s">
        <v>3325</v>
      </c>
      <c r="BG537" s="241">
        <v>0</v>
      </c>
      <c r="BH537" s="241">
        <v>0</v>
      </c>
      <c r="BI537" s="241"/>
      <c r="BJ537" s="242"/>
      <c r="BK537" s="243" t="s">
        <v>3325</v>
      </c>
      <c r="BL537" s="243"/>
      <c r="BM537" s="243"/>
      <c r="BN537" s="243" t="s">
        <v>3325</v>
      </c>
      <c r="BO537" s="243"/>
      <c r="BP537" s="243"/>
      <c r="BQ537" s="242"/>
      <c r="BR537" s="244" t="s">
        <v>3962</v>
      </c>
      <c r="BS537" s="243" t="s">
        <v>3325</v>
      </c>
      <c r="BT537" s="243" t="s">
        <v>3325</v>
      </c>
      <c r="BU537" s="243"/>
      <c r="BV537" s="243" t="s">
        <v>3325</v>
      </c>
      <c r="BW537" s="243" t="s">
        <v>3325</v>
      </c>
      <c r="BX537" s="243"/>
      <c r="BY537" s="243"/>
      <c r="BZ537" s="243"/>
      <c r="CA537" s="243"/>
      <c r="CB537" s="243"/>
      <c r="CC537" s="243" t="s">
        <v>3325</v>
      </c>
      <c r="CD537" s="243"/>
      <c r="CE537" s="243"/>
      <c r="CF537" s="245" t="s">
        <v>4434</v>
      </c>
      <c r="CG537" s="246"/>
      <c r="CH537" s="242"/>
      <c r="CI537" s="35"/>
      <c r="CJ537" s="35"/>
      <c r="CK537" s="35"/>
      <c r="CL537" s="35"/>
      <c r="CM537" s="35"/>
    </row>
    <row r="538" customFormat="1" customHeight="1" spans="1:91">
      <c r="A538" s="3">
        <f t="shared" si="96"/>
        <v>537</v>
      </c>
      <c r="B538" s="155" t="str">
        <f t="shared" si="97"/>
        <v>152631199408153012</v>
      </c>
      <c r="C538" s="230" t="s">
        <v>3311</v>
      </c>
      <c r="D538" s="230" t="s">
        <v>3392</v>
      </c>
      <c r="E538" s="230" t="s">
        <v>2582</v>
      </c>
      <c r="F538" s="230" t="s">
        <v>1822</v>
      </c>
      <c r="G538" s="198">
        <v>0</v>
      </c>
      <c r="H538" s="198">
        <v>0</v>
      </c>
      <c r="I538" s="198">
        <f t="shared" si="98"/>
        <v>0</v>
      </c>
      <c r="J538" s="4" t="s">
        <v>175</v>
      </c>
      <c r="K538" s="4" t="s">
        <v>4031</v>
      </c>
      <c r="L538" s="6"/>
      <c r="M538" s="4"/>
      <c r="N538" s="4"/>
      <c r="O538" s="4"/>
      <c r="P538" s="4"/>
      <c r="Q538" s="4"/>
      <c r="R538" s="231" t="s">
        <v>312</v>
      </c>
      <c r="S538" s="3"/>
      <c r="T538" s="3" t="s">
        <v>3314</v>
      </c>
      <c r="U538" s="232">
        <v>44389</v>
      </c>
      <c r="V538" s="233">
        <f ca="1" t="shared" si="92"/>
        <v>5</v>
      </c>
      <c r="W538" s="230" t="s">
        <v>3336</v>
      </c>
      <c r="X538" s="234" t="str">
        <f t="shared" si="93"/>
        <v>男</v>
      </c>
      <c r="Y538" s="3" t="s">
        <v>3316</v>
      </c>
      <c r="Z538" s="232" t="str">
        <f t="shared" si="94"/>
        <v>1994-08-15</v>
      </c>
      <c r="AA538" s="235" t="s">
        <v>5214</v>
      </c>
      <c r="AB538" s="3" t="s">
        <v>1823</v>
      </c>
      <c r="AC538" s="4" t="s">
        <v>4723</v>
      </c>
      <c r="AD538" s="247">
        <v>46894</v>
      </c>
      <c r="AE538" s="234">
        <f ca="1" t="shared" si="95"/>
        <v>32</v>
      </c>
      <c r="AF538" s="3" t="s">
        <v>3389</v>
      </c>
      <c r="AG538" s="3" t="s">
        <v>3480</v>
      </c>
      <c r="AH538" s="3">
        <v>170</v>
      </c>
      <c r="AI538" s="230" t="s">
        <v>3382</v>
      </c>
      <c r="AJ538" s="3" t="s">
        <v>3397</v>
      </c>
      <c r="AK538" s="230">
        <v>17614719028</v>
      </c>
      <c r="AL538" s="230">
        <v>15147482572</v>
      </c>
      <c r="AM538" s="236" t="s">
        <v>3368</v>
      </c>
      <c r="AN538" s="237">
        <v>43282</v>
      </c>
      <c r="AO538" s="236" t="s">
        <v>5215</v>
      </c>
      <c r="AP538" s="236" t="s">
        <v>5216</v>
      </c>
      <c r="AQ538" s="238"/>
      <c r="AR538" s="238" t="s">
        <v>4935</v>
      </c>
      <c r="AS538" s="238"/>
      <c r="AT538" s="238"/>
      <c r="AU538" s="239"/>
      <c r="AV538" s="240">
        <v>44389</v>
      </c>
      <c r="AW538" s="240">
        <v>44449</v>
      </c>
      <c r="AX538" s="241" t="s">
        <v>3324</v>
      </c>
      <c r="AY538" s="241" t="s">
        <v>3311</v>
      </c>
      <c r="AZ538" s="232">
        <v>44835</v>
      </c>
      <c r="BA538" s="232">
        <v>45565</v>
      </c>
      <c r="BB538" s="241">
        <v>2</v>
      </c>
      <c r="BC538" s="241" t="s">
        <v>3325</v>
      </c>
      <c r="BD538" s="241" t="s">
        <v>3325</v>
      </c>
      <c r="BE538" s="241" t="s">
        <v>3325</v>
      </c>
      <c r="BF538" s="241" t="s">
        <v>3325</v>
      </c>
      <c r="BG538" s="241">
        <v>0</v>
      </c>
      <c r="BH538" s="241">
        <v>0</v>
      </c>
      <c r="BI538" s="241"/>
      <c r="BJ538" s="242"/>
      <c r="BK538" s="243" t="s">
        <v>3325</v>
      </c>
      <c r="BL538" s="243"/>
      <c r="BM538" s="243" t="s">
        <v>3325</v>
      </c>
      <c r="BN538" s="243"/>
      <c r="BO538" s="243"/>
      <c r="BP538" s="243"/>
      <c r="BQ538" s="242"/>
      <c r="BR538" s="244" t="s">
        <v>3962</v>
      </c>
      <c r="BS538" s="243"/>
      <c r="BT538" s="243" t="s">
        <v>3325</v>
      </c>
      <c r="BU538" s="243"/>
      <c r="BV538" s="243" t="s">
        <v>3325</v>
      </c>
      <c r="BW538" s="243" t="s">
        <v>3325</v>
      </c>
      <c r="BX538" s="243"/>
      <c r="BY538" s="243"/>
      <c r="BZ538" s="243"/>
      <c r="CA538" s="243"/>
      <c r="CB538" s="243"/>
      <c r="CC538" s="243" t="s">
        <v>3325</v>
      </c>
      <c r="CD538" s="243"/>
      <c r="CE538" s="243"/>
      <c r="CF538" s="245" t="s">
        <v>4434</v>
      </c>
      <c r="CG538" s="246"/>
      <c r="CH538" s="242"/>
      <c r="CI538" s="35"/>
      <c r="CJ538" s="35"/>
      <c r="CK538" s="35"/>
      <c r="CL538" s="35"/>
      <c r="CM538" s="35"/>
    </row>
    <row r="539" customFormat="1" customHeight="1" spans="1:91">
      <c r="A539" s="3">
        <f t="shared" si="96"/>
        <v>538</v>
      </c>
      <c r="B539" s="155" t="str">
        <f t="shared" si="97"/>
        <v>152723198411181517</v>
      </c>
      <c r="C539" s="230" t="s">
        <v>3311</v>
      </c>
      <c r="D539" s="230" t="s">
        <v>3392</v>
      </c>
      <c r="E539" s="230" t="s">
        <v>2605</v>
      </c>
      <c r="F539" s="230" t="s">
        <v>1825</v>
      </c>
      <c r="G539" s="198">
        <v>0</v>
      </c>
      <c r="H539" s="198">
        <v>0</v>
      </c>
      <c r="I539" s="198">
        <f t="shared" si="98"/>
        <v>0</v>
      </c>
      <c r="J539" s="4" t="s">
        <v>175</v>
      </c>
      <c r="K539" s="4" t="s">
        <v>4031</v>
      </c>
      <c r="L539" s="6"/>
      <c r="M539" s="4"/>
      <c r="N539" s="4"/>
      <c r="O539" s="4"/>
      <c r="P539" s="4"/>
      <c r="Q539" s="4"/>
      <c r="R539" s="231" t="s">
        <v>312</v>
      </c>
      <c r="S539" s="3"/>
      <c r="T539" s="3" t="s">
        <v>3314</v>
      </c>
      <c r="U539" s="232">
        <v>44390</v>
      </c>
      <c r="V539" s="233">
        <f ca="1" t="shared" si="92"/>
        <v>5</v>
      </c>
      <c r="W539" s="230" t="s">
        <v>3336</v>
      </c>
      <c r="X539" s="234" t="str">
        <f t="shared" si="93"/>
        <v>男</v>
      </c>
      <c r="Y539" s="3" t="s">
        <v>3316</v>
      </c>
      <c r="Z539" s="232" t="str">
        <f t="shared" si="94"/>
        <v>1984-11-18</v>
      </c>
      <c r="AA539" s="235" t="s">
        <v>5217</v>
      </c>
      <c r="AB539" s="3" t="s">
        <v>1826</v>
      </c>
      <c r="AC539" s="4" t="s">
        <v>5207</v>
      </c>
      <c r="AD539" s="247">
        <v>50450</v>
      </c>
      <c r="AE539" s="234">
        <f ca="1" t="shared" si="95"/>
        <v>42</v>
      </c>
      <c r="AF539" s="3" t="s">
        <v>3389</v>
      </c>
      <c r="AG539" s="3" t="s">
        <v>3381</v>
      </c>
      <c r="AH539" s="3">
        <v>180</v>
      </c>
      <c r="AI539" s="230" t="s">
        <v>3382</v>
      </c>
      <c r="AJ539" s="3" t="s">
        <v>3438</v>
      </c>
      <c r="AK539" s="230">
        <v>13947755994</v>
      </c>
      <c r="AL539" s="230">
        <v>13754172199</v>
      </c>
      <c r="AM539" s="236" t="s">
        <v>3518</v>
      </c>
      <c r="AN539" s="237" t="s">
        <v>3332</v>
      </c>
      <c r="AO539" s="236" t="s">
        <v>253</v>
      </c>
      <c r="AP539" s="236" t="s">
        <v>253</v>
      </c>
      <c r="AQ539" s="238"/>
      <c r="AR539" s="238" t="s">
        <v>4935</v>
      </c>
      <c r="AS539" s="238"/>
      <c r="AT539" s="238"/>
      <c r="AU539" s="239"/>
      <c r="AV539" s="240">
        <v>44390</v>
      </c>
      <c r="AW539" s="240">
        <v>44450</v>
      </c>
      <c r="AX539" s="241" t="s">
        <v>3324</v>
      </c>
      <c r="AY539" s="241" t="s">
        <v>3311</v>
      </c>
      <c r="AZ539" s="232">
        <v>44835</v>
      </c>
      <c r="BA539" s="232">
        <v>45565</v>
      </c>
      <c r="BB539" s="241">
        <v>2</v>
      </c>
      <c r="BC539" s="241" t="s">
        <v>3325</v>
      </c>
      <c r="BD539" s="241" t="s">
        <v>3325</v>
      </c>
      <c r="BE539" s="241" t="s">
        <v>3325</v>
      </c>
      <c r="BF539" s="241" t="s">
        <v>3325</v>
      </c>
      <c r="BG539" s="241">
        <v>0</v>
      </c>
      <c r="BH539" s="241">
        <v>0</v>
      </c>
      <c r="BI539" s="241"/>
      <c r="BJ539" s="242"/>
      <c r="BK539" s="243" t="s">
        <v>3325</v>
      </c>
      <c r="BL539" s="243"/>
      <c r="BM539" s="243" t="s">
        <v>3325</v>
      </c>
      <c r="BN539" s="243"/>
      <c r="BO539" s="243"/>
      <c r="BP539" s="243"/>
      <c r="BQ539" s="242"/>
      <c r="BR539" s="244" t="s">
        <v>3962</v>
      </c>
      <c r="BS539" s="243" t="s">
        <v>3325</v>
      </c>
      <c r="BT539" s="243" t="s">
        <v>3325</v>
      </c>
      <c r="BU539" s="243"/>
      <c r="BV539" s="243" t="s">
        <v>3325</v>
      </c>
      <c r="BW539" s="243" t="s">
        <v>3325</v>
      </c>
      <c r="BX539" s="243"/>
      <c r="BY539" s="243"/>
      <c r="BZ539" s="243"/>
      <c r="CA539" s="243"/>
      <c r="CB539" s="243"/>
      <c r="CC539" s="243" t="s">
        <v>3325</v>
      </c>
      <c r="CD539" s="243"/>
      <c r="CE539" s="243"/>
      <c r="CF539" s="245" t="s">
        <v>4434</v>
      </c>
      <c r="CG539" s="246"/>
      <c r="CH539" s="242"/>
      <c r="CI539" s="35"/>
      <c r="CJ539" s="35"/>
      <c r="CK539" s="35"/>
      <c r="CL539" s="35"/>
      <c r="CM539" s="35"/>
    </row>
    <row r="540" customFormat="1" customHeight="1" spans="1:91">
      <c r="A540" s="3">
        <f t="shared" si="96"/>
        <v>539</v>
      </c>
      <c r="B540" s="483" t="str">
        <f t="shared" si="97"/>
        <v>152723199203034816</v>
      </c>
      <c r="C540" s="230" t="s">
        <v>3311</v>
      </c>
      <c r="D540" s="230" t="s">
        <v>3392</v>
      </c>
      <c r="E540" s="230" t="s">
        <v>2325</v>
      </c>
      <c r="F540" s="230" t="s">
        <v>1828</v>
      </c>
      <c r="G540" s="198">
        <v>0</v>
      </c>
      <c r="H540" s="198">
        <v>0</v>
      </c>
      <c r="I540" s="198">
        <f t="shared" si="98"/>
        <v>0</v>
      </c>
      <c r="J540" s="4" t="s">
        <v>175</v>
      </c>
      <c r="K540" s="4" t="s">
        <v>4031</v>
      </c>
      <c r="L540" s="6"/>
      <c r="M540" s="4"/>
      <c r="N540" s="4"/>
      <c r="O540" s="4"/>
      <c r="P540" s="4"/>
      <c r="Q540" s="4"/>
      <c r="R540" s="231" t="s">
        <v>312</v>
      </c>
      <c r="S540" s="3"/>
      <c r="T540" s="3" t="s">
        <v>3314</v>
      </c>
      <c r="U540" s="232">
        <v>44440</v>
      </c>
      <c r="V540" s="233">
        <f ca="1" t="shared" si="92"/>
        <v>4.8</v>
      </c>
      <c r="W540" s="230" t="s">
        <v>3336</v>
      </c>
      <c r="X540" s="234" t="str">
        <f t="shared" si="93"/>
        <v>男</v>
      </c>
      <c r="Y540" s="3" t="s">
        <v>3638</v>
      </c>
      <c r="Z540" s="232" t="str">
        <f t="shared" si="94"/>
        <v>1992-03-03</v>
      </c>
      <c r="AA540" s="235" t="s">
        <v>5218</v>
      </c>
      <c r="AB540" s="476" t="s">
        <v>1829</v>
      </c>
      <c r="AC540" s="4" t="s">
        <v>3456</v>
      </c>
      <c r="AD540" s="247">
        <v>45386</v>
      </c>
      <c r="AE540" s="234">
        <f ca="1" t="shared" si="95"/>
        <v>34</v>
      </c>
      <c r="AF540" s="3" t="s">
        <v>3389</v>
      </c>
      <c r="AG540" s="3" t="s">
        <v>3381</v>
      </c>
      <c r="AH540" s="3">
        <v>172</v>
      </c>
      <c r="AI540" s="230" t="s">
        <v>3382</v>
      </c>
      <c r="AJ540" s="3" t="s">
        <v>3438</v>
      </c>
      <c r="AK540" s="230">
        <v>15389839594</v>
      </c>
      <c r="AL540" s="230">
        <v>15049896569</v>
      </c>
      <c r="AM540" s="236" t="s">
        <v>3368</v>
      </c>
      <c r="AN540" s="237">
        <v>42186</v>
      </c>
      <c r="AO540" s="236" t="s">
        <v>5219</v>
      </c>
      <c r="AP540" s="236" t="s">
        <v>5220</v>
      </c>
      <c r="AQ540" s="238"/>
      <c r="AR540" s="238" t="s">
        <v>5043</v>
      </c>
      <c r="AS540" s="238"/>
      <c r="AT540" s="238"/>
      <c r="AU540" s="239"/>
      <c r="AV540" s="240">
        <v>44440</v>
      </c>
      <c r="AW540" s="240">
        <v>44499</v>
      </c>
      <c r="AX540" s="241" t="s">
        <v>3324</v>
      </c>
      <c r="AY540" s="241" t="s">
        <v>3311</v>
      </c>
      <c r="AZ540" s="232">
        <v>44835</v>
      </c>
      <c r="BA540" s="232">
        <v>45565</v>
      </c>
      <c r="BB540" s="241">
        <v>2</v>
      </c>
      <c r="BC540" s="241" t="s">
        <v>3325</v>
      </c>
      <c r="BD540" s="241" t="s">
        <v>3325</v>
      </c>
      <c r="BE540" s="241" t="s">
        <v>3325</v>
      </c>
      <c r="BF540" s="241" t="s">
        <v>3325</v>
      </c>
      <c r="BG540" s="241">
        <v>0</v>
      </c>
      <c r="BH540" s="241">
        <v>0</v>
      </c>
      <c r="BI540" s="241"/>
      <c r="BJ540" s="242"/>
      <c r="BK540" s="243" t="s">
        <v>3325</v>
      </c>
      <c r="BL540" s="243"/>
      <c r="BM540" s="243"/>
      <c r="BN540" s="243" t="s">
        <v>3325</v>
      </c>
      <c r="BO540" s="243"/>
      <c r="BP540" s="243"/>
      <c r="BQ540" s="242"/>
      <c r="BR540" s="244" t="s">
        <v>4197</v>
      </c>
      <c r="BS540" s="243" t="s">
        <v>3325</v>
      </c>
      <c r="BT540" s="243" t="s">
        <v>3325</v>
      </c>
      <c r="BU540" s="243" t="s">
        <v>3325</v>
      </c>
      <c r="BV540" s="243" t="s">
        <v>3325</v>
      </c>
      <c r="BW540" s="243" t="s">
        <v>3325</v>
      </c>
      <c r="BX540" s="243" t="s">
        <v>3325</v>
      </c>
      <c r="BY540" s="243"/>
      <c r="BZ540" s="243" t="s">
        <v>3325</v>
      </c>
      <c r="CA540" s="243"/>
      <c r="CB540" s="243"/>
      <c r="CC540" s="243" t="s">
        <v>3325</v>
      </c>
      <c r="CD540" s="243"/>
      <c r="CE540" s="243"/>
      <c r="CF540" s="245"/>
      <c r="CG540" s="246"/>
      <c r="CH540" s="242"/>
      <c r="CI540" s="35"/>
      <c r="CJ540" s="35"/>
      <c r="CK540" s="35"/>
      <c r="CL540" s="35"/>
      <c r="CM540" s="35"/>
    </row>
    <row r="541" customFormat="1" customHeight="1" spans="1:91">
      <c r="A541" s="3">
        <f t="shared" si="96"/>
        <v>540</v>
      </c>
      <c r="B541" s="483" t="str">
        <f t="shared" si="97"/>
        <v>152723199009082419</v>
      </c>
      <c r="C541" s="230" t="s">
        <v>3311</v>
      </c>
      <c r="D541" s="230" t="s">
        <v>3392</v>
      </c>
      <c r="E541" s="230" t="s">
        <v>2375</v>
      </c>
      <c r="F541" s="230" t="s">
        <v>1831</v>
      </c>
      <c r="G541" s="198">
        <v>0</v>
      </c>
      <c r="H541" s="198">
        <v>0</v>
      </c>
      <c r="I541" s="198">
        <f t="shared" si="98"/>
        <v>0</v>
      </c>
      <c r="J541" s="4" t="s">
        <v>175</v>
      </c>
      <c r="K541" s="4" t="s">
        <v>4031</v>
      </c>
      <c r="L541" s="6"/>
      <c r="M541" s="4"/>
      <c r="N541" s="4"/>
      <c r="O541" s="4"/>
      <c r="P541" s="4"/>
      <c r="Q541" s="4"/>
      <c r="R541" s="231" t="s">
        <v>312</v>
      </c>
      <c r="S541" s="3"/>
      <c r="T541" s="3" t="s">
        <v>3314</v>
      </c>
      <c r="U541" s="232">
        <v>44450</v>
      </c>
      <c r="V541" s="233">
        <f ca="1" t="shared" si="92"/>
        <v>4.8</v>
      </c>
      <c r="W541" s="230" t="s">
        <v>3336</v>
      </c>
      <c r="X541" s="234" t="str">
        <f t="shared" si="93"/>
        <v>男</v>
      </c>
      <c r="Y541" s="3" t="s">
        <v>3638</v>
      </c>
      <c r="Z541" s="232" t="str">
        <f t="shared" si="94"/>
        <v>1990-09-08</v>
      </c>
      <c r="AA541" s="235" t="s">
        <v>5221</v>
      </c>
      <c r="AB541" s="476" t="s">
        <v>1832</v>
      </c>
      <c r="AC541" s="4" t="s">
        <v>3456</v>
      </c>
      <c r="AD541" s="247"/>
      <c r="AE541" s="234">
        <f ca="1" t="shared" si="95"/>
        <v>36</v>
      </c>
      <c r="AF541" s="3" t="s">
        <v>3389</v>
      </c>
      <c r="AG541" s="3" t="s">
        <v>3381</v>
      </c>
      <c r="AH541" s="3">
        <v>180</v>
      </c>
      <c r="AI541" s="230" t="s">
        <v>3382</v>
      </c>
      <c r="AJ541" s="3" t="s">
        <v>3438</v>
      </c>
      <c r="AK541" s="230">
        <v>15047398407</v>
      </c>
      <c r="AL541" s="230">
        <v>15049440940</v>
      </c>
      <c r="AM541" s="236" t="s">
        <v>3368</v>
      </c>
      <c r="AN541" s="237">
        <v>41821</v>
      </c>
      <c r="AO541" s="236" t="s">
        <v>5222</v>
      </c>
      <c r="AP541" s="236" t="s">
        <v>5220</v>
      </c>
      <c r="AQ541" s="238"/>
      <c r="AR541" s="238" t="s">
        <v>4935</v>
      </c>
      <c r="AS541" s="238"/>
      <c r="AT541" s="238"/>
      <c r="AU541" s="239"/>
      <c r="AV541" s="240">
        <v>44450</v>
      </c>
      <c r="AW541" s="240">
        <v>44510</v>
      </c>
      <c r="AX541" s="241" t="s">
        <v>3324</v>
      </c>
      <c r="AY541" s="241" t="s">
        <v>3311</v>
      </c>
      <c r="AZ541" s="232">
        <v>44835</v>
      </c>
      <c r="BA541" s="232">
        <v>45565</v>
      </c>
      <c r="BB541" s="241">
        <v>2</v>
      </c>
      <c r="BC541" s="241" t="s">
        <v>3325</v>
      </c>
      <c r="BD541" s="241" t="s">
        <v>3325</v>
      </c>
      <c r="BE541" s="241" t="s">
        <v>3325</v>
      </c>
      <c r="BF541" s="241" t="s">
        <v>3325</v>
      </c>
      <c r="BG541" s="241">
        <v>0</v>
      </c>
      <c r="BH541" s="241">
        <v>0</v>
      </c>
      <c r="BI541" s="241"/>
      <c r="BJ541" s="242"/>
      <c r="BK541" s="243" t="s">
        <v>3325</v>
      </c>
      <c r="BL541" s="243"/>
      <c r="BM541" s="243" t="s">
        <v>3325</v>
      </c>
      <c r="BN541" s="243" t="s">
        <v>3325</v>
      </c>
      <c r="BO541" s="243"/>
      <c r="BP541" s="243"/>
      <c r="BQ541" s="242"/>
      <c r="BR541" s="244" t="s">
        <v>4197</v>
      </c>
      <c r="BS541" s="243" t="s">
        <v>3325</v>
      </c>
      <c r="BT541" s="243" t="s">
        <v>3325</v>
      </c>
      <c r="BU541" s="243" t="s">
        <v>3325</v>
      </c>
      <c r="BV541" s="243" t="s">
        <v>3325</v>
      </c>
      <c r="BW541" s="243" t="s">
        <v>3325</v>
      </c>
      <c r="BX541" s="243"/>
      <c r="BY541" s="243"/>
      <c r="BZ541" s="243" t="s">
        <v>3325</v>
      </c>
      <c r="CA541" s="243"/>
      <c r="CB541" s="243"/>
      <c r="CC541" s="243" t="s">
        <v>3325</v>
      </c>
      <c r="CD541" s="243"/>
      <c r="CE541" s="243"/>
      <c r="CF541" s="245" t="s">
        <v>4434</v>
      </c>
      <c r="CG541" s="246"/>
      <c r="CH541" s="242"/>
      <c r="CI541" s="35"/>
      <c r="CJ541" s="35"/>
      <c r="CK541" s="35"/>
      <c r="CL541" s="35"/>
      <c r="CM541" s="35"/>
    </row>
    <row r="542" customFormat="1" customHeight="1" spans="1:91">
      <c r="A542" s="3">
        <f t="shared" si="96"/>
        <v>541</v>
      </c>
      <c r="B542" s="483" t="str">
        <f t="shared" si="97"/>
        <v>152723198007012711</v>
      </c>
      <c r="C542" s="230" t="s">
        <v>3311</v>
      </c>
      <c r="D542" s="230" t="s">
        <v>3392</v>
      </c>
      <c r="E542" s="230" t="s">
        <v>2378</v>
      </c>
      <c r="F542" s="230" t="s">
        <v>1834</v>
      </c>
      <c r="G542" s="198">
        <v>0</v>
      </c>
      <c r="H542" s="198">
        <v>0</v>
      </c>
      <c r="I542" s="198">
        <f t="shared" si="98"/>
        <v>0</v>
      </c>
      <c r="J542" s="4" t="s">
        <v>175</v>
      </c>
      <c r="K542" s="4" t="s">
        <v>4031</v>
      </c>
      <c r="L542" s="6"/>
      <c r="M542" s="4"/>
      <c r="N542" s="4"/>
      <c r="O542" s="4"/>
      <c r="P542" s="4"/>
      <c r="Q542" s="4"/>
      <c r="R542" s="231" t="s">
        <v>312</v>
      </c>
      <c r="S542" s="3"/>
      <c r="T542" s="3" t="s">
        <v>3314</v>
      </c>
      <c r="U542" s="232">
        <v>44487</v>
      </c>
      <c r="V542" s="233">
        <f ca="1" t="shared" si="92"/>
        <v>4.7</v>
      </c>
      <c r="W542" s="230" t="s">
        <v>3336</v>
      </c>
      <c r="X542" s="234" t="str">
        <f t="shared" si="93"/>
        <v>男</v>
      </c>
      <c r="Y542" s="3" t="s">
        <v>3638</v>
      </c>
      <c r="Z542" s="232" t="str">
        <f t="shared" si="94"/>
        <v>1980-07-01</v>
      </c>
      <c r="AA542" s="235" t="s">
        <v>5223</v>
      </c>
      <c r="AB542" s="476" t="s">
        <v>1835</v>
      </c>
      <c r="AC542" s="4" t="s">
        <v>3456</v>
      </c>
      <c r="AD542" s="247">
        <v>46209</v>
      </c>
      <c r="AE542" s="234">
        <f ca="1" t="shared" si="95"/>
        <v>46</v>
      </c>
      <c r="AF542" s="3" t="s">
        <v>3389</v>
      </c>
      <c r="AG542" s="3" t="s">
        <v>3381</v>
      </c>
      <c r="AH542" s="3">
        <v>175</v>
      </c>
      <c r="AI542" s="230"/>
      <c r="AJ542" s="3"/>
      <c r="AK542" s="230">
        <v>13948174307</v>
      </c>
      <c r="AL542" s="230"/>
      <c r="AM542" s="236" t="s">
        <v>3518</v>
      </c>
      <c r="AN542" s="237"/>
      <c r="AO542" s="236"/>
      <c r="AP542" s="236"/>
      <c r="AQ542" s="238"/>
      <c r="AR542" s="238" t="s">
        <v>4935</v>
      </c>
      <c r="AS542" s="238"/>
      <c r="AT542" s="238"/>
      <c r="AU542" s="239"/>
      <c r="AV542" s="240">
        <v>44487</v>
      </c>
      <c r="AW542" s="240">
        <v>44547</v>
      </c>
      <c r="AX542" s="241" t="s">
        <v>3324</v>
      </c>
      <c r="AY542" s="241" t="s">
        <v>3311</v>
      </c>
      <c r="AZ542" s="232">
        <v>44927</v>
      </c>
      <c r="BA542" s="232">
        <v>45657</v>
      </c>
      <c r="BB542" s="241">
        <v>2</v>
      </c>
      <c r="BC542" s="241" t="s">
        <v>3325</v>
      </c>
      <c r="BD542" s="241" t="s">
        <v>3325</v>
      </c>
      <c r="BE542" s="241" t="s">
        <v>3325</v>
      </c>
      <c r="BF542" s="241" t="s">
        <v>3325</v>
      </c>
      <c r="BG542" s="241">
        <v>0</v>
      </c>
      <c r="BH542" s="241">
        <v>0</v>
      </c>
      <c r="BI542" s="241"/>
      <c r="BJ542" s="242"/>
      <c r="BK542" s="243" t="s">
        <v>3325</v>
      </c>
      <c r="BL542" s="243"/>
      <c r="BM542" s="243" t="s">
        <v>3325</v>
      </c>
      <c r="BN542" s="243"/>
      <c r="BO542" s="243"/>
      <c r="BP542" s="243"/>
      <c r="BQ542" s="242"/>
      <c r="BR542" s="244" t="s">
        <v>4197</v>
      </c>
      <c r="BS542" s="243" t="s">
        <v>3325</v>
      </c>
      <c r="BT542" s="243" t="s">
        <v>3325</v>
      </c>
      <c r="BU542" s="243" t="s">
        <v>3325</v>
      </c>
      <c r="BV542" s="243" t="s">
        <v>3325</v>
      </c>
      <c r="BW542" s="243" t="s">
        <v>3325</v>
      </c>
      <c r="BX542" s="243" t="s">
        <v>3325</v>
      </c>
      <c r="BY542" s="243"/>
      <c r="BZ542" s="243"/>
      <c r="CA542" s="243"/>
      <c r="CB542" s="243"/>
      <c r="CC542" s="243"/>
      <c r="CD542" s="243"/>
      <c r="CE542" s="243"/>
      <c r="CF542" s="245" t="s">
        <v>4434</v>
      </c>
      <c r="CG542" s="246"/>
      <c r="CH542" s="242"/>
      <c r="CI542" s="35"/>
      <c r="CJ542" s="35"/>
      <c r="CK542" s="35"/>
      <c r="CL542" s="35"/>
      <c r="CM542" s="35"/>
    </row>
    <row r="543" customFormat="1" customHeight="1" spans="1:91">
      <c r="A543" s="3">
        <f t="shared" si="96"/>
        <v>542</v>
      </c>
      <c r="B543" s="483" t="str">
        <f t="shared" si="97"/>
        <v>152624197802273677</v>
      </c>
      <c r="C543" s="230" t="s">
        <v>3311</v>
      </c>
      <c r="D543" s="230" t="s">
        <v>3392</v>
      </c>
      <c r="E543" s="230" t="s">
        <v>2545</v>
      </c>
      <c r="F543" s="230" t="s">
        <v>1837</v>
      </c>
      <c r="G543" s="198">
        <v>0</v>
      </c>
      <c r="H543" s="198">
        <v>0</v>
      </c>
      <c r="I543" s="198">
        <f t="shared" si="98"/>
        <v>0</v>
      </c>
      <c r="J543" s="4" t="s">
        <v>175</v>
      </c>
      <c r="K543" s="4" t="s">
        <v>4031</v>
      </c>
      <c r="L543" s="6"/>
      <c r="M543" s="4"/>
      <c r="N543" s="4"/>
      <c r="O543" s="4"/>
      <c r="P543" s="4"/>
      <c r="Q543" s="4"/>
      <c r="R543" s="231" t="s">
        <v>312</v>
      </c>
      <c r="S543" s="3"/>
      <c r="T543" s="3" t="s">
        <v>3314</v>
      </c>
      <c r="U543" s="232">
        <v>44487</v>
      </c>
      <c r="V543" s="233">
        <f ca="1" t="shared" si="92"/>
        <v>4.7</v>
      </c>
      <c r="W543" s="230" t="s">
        <v>3336</v>
      </c>
      <c r="X543" s="234" t="str">
        <f t="shared" si="93"/>
        <v>男</v>
      </c>
      <c r="Y543" s="3" t="s">
        <v>3316</v>
      </c>
      <c r="Z543" s="232" t="str">
        <f t="shared" si="94"/>
        <v>1978-02-27</v>
      </c>
      <c r="AA543" s="235" t="s">
        <v>5224</v>
      </c>
      <c r="AB543" s="476" t="s">
        <v>1838</v>
      </c>
      <c r="AC543" s="4" t="s">
        <v>5166</v>
      </c>
      <c r="AD543" s="247">
        <v>46308</v>
      </c>
      <c r="AE543" s="234">
        <f ca="1" t="shared" si="95"/>
        <v>48</v>
      </c>
      <c r="AF543" s="3" t="s">
        <v>3389</v>
      </c>
      <c r="AG543" s="3" t="s">
        <v>3381</v>
      </c>
      <c r="AH543" s="3">
        <v>175</v>
      </c>
      <c r="AI543" s="230"/>
      <c r="AJ543" s="3"/>
      <c r="AK543" s="230">
        <v>13354714575</v>
      </c>
      <c r="AL543" s="230"/>
      <c r="AM543" s="236" t="s">
        <v>3748</v>
      </c>
      <c r="AN543" s="237"/>
      <c r="AO543" s="236"/>
      <c r="AP543" s="236"/>
      <c r="AQ543" s="238"/>
      <c r="AR543" s="238" t="s">
        <v>4935</v>
      </c>
      <c r="AS543" s="238"/>
      <c r="AT543" s="238"/>
      <c r="AU543" s="239"/>
      <c r="AV543" s="240">
        <v>44487</v>
      </c>
      <c r="AW543" s="240">
        <v>44547</v>
      </c>
      <c r="AX543" s="241" t="s">
        <v>3324</v>
      </c>
      <c r="AY543" s="241" t="s">
        <v>3311</v>
      </c>
      <c r="AZ543" s="232">
        <v>44927</v>
      </c>
      <c r="BA543" s="232">
        <v>45657</v>
      </c>
      <c r="BB543" s="241">
        <v>2</v>
      </c>
      <c r="BC543" s="241" t="s">
        <v>3325</v>
      </c>
      <c r="BD543" s="241" t="s">
        <v>3325</v>
      </c>
      <c r="BE543" s="241" t="s">
        <v>3325</v>
      </c>
      <c r="BF543" s="241" t="s">
        <v>3325</v>
      </c>
      <c r="BG543" s="241">
        <v>0</v>
      </c>
      <c r="BH543" s="241">
        <v>0</v>
      </c>
      <c r="BI543" s="241"/>
      <c r="BJ543" s="242"/>
      <c r="BK543" s="243" t="s">
        <v>3325</v>
      </c>
      <c r="BL543" s="243"/>
      <c r="BM543" s="243" t="s">
        <v>3325</v>
      </c>
      <c r="BN543" s="243"/>
      <c r="BO543" s="243"/>
      <c r="BP543" s="243"/>
      <c r="BQ543" s="242"/>
      <c r="BR543" s="244" t="s">
        <v>4197</v>
      </c>
      <c r="BS543" s="243" t="s">
        <v>3325</v>
      </c>
      <c r="BT543" s="243" t="s">
        <v>3325</v>
      </c>
      <c r="BU543" s="243" t="s">
        <v>3325</v>
      </c>
      <c r="BV543" s="243" t="s">
        <v>3325</v>
      </c>
      <c r="BW543" s="243" t="s">
        <v>3325</v>
      </c>
      <c r="BX543" s="243" t="s">
        <v>3325</v>
      </c>
      <c r="BY543" s="243"/>
      <c r="BZ543" s="243"/>
      <c r="CA543" s="243"/>
      <c r="CB543" s="243"/>
      <c r="CC543" s="243"/>
      <c r="CD543" s="243"/>
      <c r="CE543" s="243"/>
      <c r="CF543" s="245" t="s">
        <v>4434</v>
      </c>
      <c r="CG543" s="246"/>
      <c r="CH543" s="242"/>
      <c r="CI543" s="35"/>
      <c r="CJ543" s="35"/>
      <c r="CK543" s="35"/>
      <c r="CL543" s="35"/>
      <c r="CM543" s="35"/>
    </row>
    <row r="544" customFormat="1" customHeight="1" spans="1:91">
      <c r="A544" s="3">
        <f t="shared" si="96"/>
        <v>543</v>
      </c>
      <c r="B544" s="155" t="str">
        <f t="shared" si="97"/>
        <v>15272319950427571X</v>
      </c>
      <c r="C544" s="230" t="s">
        <v>3311</v>
      </c>
      <c r="D544" s="230" t="s">
        <v>3392</v>
      </c>
      <c r="E544" s="230" t="s">
        <v>2662</v>
      </c>
      <c r="F544" s="230" t="s">
        <v>1840</v>
      </c>
      <c r="G544" s="198">
        <v>0</v>
      </c>
      <c r="H544" s="198">
        <v>0</v>
      </c>
      <c r="I544" s="198">
        <f t="shared" si="98"/>
        <v>0</v>
      </c>
      <c r="J544" s="4" t="s">
        <v>175</v>
      </c>
      <c r="K544" s="4" t="s">
        <v>4031</v>
      </c>
      <c r="L544" s="6"/>
      <c r="M544" s="4"/>
      <c r="N544" s="4"/>
      <c r="O544" s="4"/>
      <c r="P544" s="4"/>
      <c r="Q544" s="4"/>
      <c r="R544" s="231" t="s">
        <v>312</v>
      </c>
      <c r="S544" s="3"/>
      <c r="T544" s="3" t="s">
        <v>3314</v>
      </c>
      <c r="U544" s="232">
        <v>44576</v>
      </c>
      <c r="V544" s="233">
        <f ca="1" t="shared" si="92"/>
        <v>4.5</v>
      </c>
      <c r="W544" s="230" t="s">
        <v>3336</v>
      </c>
      <c r="X544" s="234" t="str">
        <f t="shared" si="93"/>
        <v>男</v>
      </c>
      <c r="Y544" s="3" t="s">
        <v>3316</v>
      </c>
      <c r="Z544" s="232" t="str">
        <f t="shared" si="94"/>
        <v>1995-04-27</v>
      </c>
      <c r="AA544" s="235" t="s">
        <v>5225</v>
      </c>
      <c r="AB544" s="3" t="s">
        <v>1841</v>
      </c>
      <c r="AC544" s="4" t="s">
        <v>3456</v>
      </c>
      <c r="AD544" s="247">
        <v>44780</v>
      </c>
      <c r="AE544" s="234">
        <f ca="1" t="shared" si="95"/>
        <v>31</v>
      </c>
      <c r="AF544" s="3" t="s">
        <v>3389</v>
      </c>
      <c r="AG544" s="3" t="s">
        <v>3381</v>
      </c>
      <c r="AH544" s="3">
        <v>175</v>
      </c>
      <c r="AI544" s="230" t="s">
        <v>3382</v>
      </c>
      <c r="AJ544" s="3" t="s">
        <v>3422</v>
      </c>
      <c r="AK544" s="230">
        <v>15947395150</v>
      </c>
      <c r="AL544" s="230">
        <v>15804890485</v>
      </c>
      <c r="AM544" s="236" t="s">
        <v>3488</v>
      </c>
      <c r="AN544" s="237">
        <v>42186</v>
      </c>
      <c r="AO544" s="236" t="s">
        <v>5226</v>
      </c>
      <c r="AP544" s="236" t="s">
        <v>3578</v>
      </c>
      <c r="AQ544" s="238"/>
      <c r="AR544" s="238" t="s">
        <v>4935</v>
      </c>
      <c r="AS544" s="238"/>
      <c r="AT544" s="238"/>
      <c r="AU544" s="239"/>
      <c r="AV544" s="240">
        <v>44576</v>
      </c>
      <c r="AW544" s="240">
        <v>44634</v>
      </c>
      <c r="AX544" s="241" t="s">
        <v>3324</v>
      </c>
      <c r="AY544" s="241" t="s">
        <v>3311</v>
      </c>
      <c r="AZ544" s="232">
        <v>44576</v>
      </c>
      <c r="BA544" s="232">
        <v>45382</v>
      </c>
      <c r="BB544" s="241">
        <v>2</v>
      </c>
      <c r="BC544" s="241" t="s">
        <v>3325</v>
      </c>
      <c r="BD544" s="241" t="s">
        <v>3325</v>
      </c>
      <c r="BE544" s="241" t="s">
        <v>3325</v>
      </c>
      <c r="BF544" s="241" t="s">
        <v>3325</v>
      </c>
      <c r="BG544" s="241">
        <v>0</v>
      </c>
      <c r="BH544" s="241">
        <v>0</v>
      </c>
      <c r="BI544" s="241"/>
      <c r="BJ544" s="242"/>
      <c r="BK544" s="243" t="s">
        <v>3325</v>
      </c>
      <c r="BL544" s="243"/>
      <c r="BM544" s="243" t="s">
        <v>3325</v>
      </c>
      <c r="BN544" s="243"/>
      <c r="BO544" s="243"/>
      <c r="BP544" s="243"/>
      <c r="BQ544" s="242"/>
      <c r="BR544" s="244" t="s">
        <v>4197</v>
      </c>
      <c r="BS544" s="243" t="s">
        <v>3325</v>
      </c>
      <c r="BT544" s="243" t="s">
        <v>3325</v>
      </c>
      <c r="BU544" s="243" t="s">
        <v>3325</v>
      </c>
      <c r="BV544" s="243" t="s">
        <v>3325</v>
      </c>
      <c r="BW544" s="243" t="s">
        <v>3325</v>
      </c>
      <c r="BX544" s="243" t="s">
        <v>3325</v>
      </c>
      <c r="BY544" s="243"/>
      <c r="BZ544" s="243" t="s">
        <v>3325</v>
      </c>
      <c r="CA544" s="243"/>
      <c r="CB544" s="243"/>
      <c r="CC544" s="243"/>
      <c r="CD544" s="243"/>
      <c r="CE544" s="243"/>
      <c r="CF544" s="245" t="s">
        <v>3492</v>
      </c>
      <c r="CG544" s="246"/>
      <c r="CH544" s="242"/>
      <c r="CI544" s="35"/>
      <c r="CJ544" s="35"/>
      <c r="CK544" s="35"/>
      <c r="CL544" s="35"/>
      <c r="CM544" s="35"/>
    </row>
    <row r="545" customFormat="1" customHeight="1" spans="1:91">
      <c r="A545" s="3">
        <f t="shared" si="96"/>
        <v>544</v>
      </c>
      <c r="B545" s="483" t="str">
        <f t="shared" si="97"/>
        <v>150124199906197613</v>
      </c>
      <c r="C545" s="230" t="s">
        <v>3311</v>
      </c>
      <c r="D545" s="230" t="s">
        <v>3392</v>
      </c>
      <c r="E545" s="230" t="s">
        <v>5227</v>
      </c>
      <c r="F545" s="230" t="s">
        <v>1843</v>
      </c>
      <c r="G545" s="198"/>
      <c r="H545" s="198"/>
      <c r="I545" s="198">
        <f t="shared" si="98"/>
        <v>0</v>
      </c>
      <c r="J545" s="4" t="s">
        <v>175</v>
      </c>
      <c r="K545" s="4" t="s">
        <v>4031</v>
      </c>
      <c r="L545" s="6"/>
      <c r="M545" s="4"/>
      <c r="N545" s="4"/>
      <c r="O545" s="4"/>
      <c r="P545" s="4"/>
      <c r="Q545" s="4"/>
      <c r="R545" s="231" t="s">
        <v>312</v>
      </c>
      <c r="S545" s="3"/>
      <c r="T545" s="3" t="s">
        <v>3314</v>
      </c>
      <c r="U545" s="232">
        <v>44603</v>
      </c>
      <c r="V545" s="233">
        <f ca="1" t="shared" si="92"/>
        <v>4.4</v>
      </c>
      <c r="W545" s="230" t="s">
        <v>3336</v>
      </c>
      <c r="X545" s="234" t="str">
        <f t="shared" si="93"/>
        <v>男</v>
      </c>
      <c r="Y545" s="3" t="s">
        <v>3316</v>
      </c>
      <c r="Z545" s="232" t="str">
        <f t="shared" si="94"/>
        <v>1999-06-19</v>
      </c>
      <c r="AA545" s="235" t="s">
        <v>5228</v>
      </c>
      <c r="AB545" s="476" t="s">
        <v>1844</v>
      </c>
      <c r="AC545" s="4" t="s">
        <v>3839</v>
      </c>
      <c r="AD545" s="247">
        <v>47129</v>
      </c>
      <c r="AE545" s="234">
        <f ca="1" t="shared" si="95"/>
        <v>27</v>
      </c>
      <c r="AF545" s="3" t="s">
        <v>3389</v>
      </c>
      <c r="AG545" s="3" t="s">
        <v>3480</v>
      </c>
      <c r="AH545" s="3">
        <v>178</v>
      </c>
      <c r="AI545" s="230" t="s">
        <v>3382</v>
      </c>
      <c r="AJ545" s="3" t="s">
        <v>3422</v>
      </c>
      <c r="AK545" s="230">
        <v>18548147578</v>
      </c>
      <c r="AL545" s="230">
        <v>15047370211</v>
      </c>
      <c r="AM545" s="236" t="s">
        <v>3368</v>
      </c>
      <c r="AN545" s="237">
        <v>44348</v>
      </c>
      <c r="AO545" s="236" t="s">
        <v>3970</v>
      </c>
      <c r="AP545" s="236" t="s">
        <v>5229</v>
      </c>
      <c r="AQ545" s="238"/>
      <c r="AR545" s="238" t="s">
        <v>5230</v>
      </c>
      <c r="AS545" s="238"/>
      <c r="AT545" s="238"/>
      <c r="AU545" s="239"/>
      <c r="AV545" s="240">
        <v>44603</v>
      </c>
      <c r="AW545" s="240">
        <v>44661</v>
      </c>
      <c r="AX545" s="241" t="s">
        <v>3324</v>
      </c>
      <c r="AY545" s="241" t="s">
        <v>3311</v>
      </c>
      <c r="AZ545" s="232">
        <v>44603</v>
      </c>
      <c r="BA545" s="232">
        <v>45747</v>
      </c>
      <c r="BB545" s="241">
        <v>2</v>
      </c>
      <c r="BC545" s="241" t="s">
        <v>3325</v>
      </c>
      <c r="BD545" s="241" t="s">
        <v>3325</v>
      </c>
      <c r="BE545" s="241" t="s">
        <v>3325</v>
      </c>
      <c r="BF545" s="241" t="s">
        <v>3325</v>
      </c>
      <c r="BG545" s="241">
        <v>0</v>
      </c>
      <c r="BH545" s="241">
        <v>0</v>
      </c>
      <c r="BI545" s="241"/>
      <c r="BJ545" s="242"/>
      <c r="BK545" s="243"/>
      <c r="BL545" s="243"/>
      <c r="BM545" s="243"/>
      <c r="BN545" s="243" t="s">
        <v>3325</v>
      </c>
      <c r="BO545" s="243"/>
      <c r="BP545" s="243"/>
      <c r="BQ545" s="242"/>
      <c r="BR545" s="244" t="s">
        <v>4197</v>
      </c>
      <c r="BS545" s="243" t="s">
        <v>3325</v>
      </c>
      <c r="BT545" s="243" t="s">
        <v>3325</v>
      </c>
      <c r="BU545" s="243" t="s">
        <v>3325</v>
      </c>
      <c r="BV545" s="243" t="s">
        <v>3325</v>
      </c>
      <c r="BW545" s="243" t="s">
        <v>3325</v>
      </c>
      <c r="BX545" s="243" t="s">
        <v>3325</v>
      </c>
      <c r="BY545" s="243"/>
      <c r="BZ545" s="243"/>
      <c r="CA545" s="243"/>
      <c r="CB545" s="243"/>
      <c r="CC545" s="243"/>
      <c r="CD545" s="243"/>
      <c r="CE545" s="243"/>
      <c r="CF545" s="245" t="s">
        <v>3492</v>
      </c>
      <c r="CG545" s="246"/>
      <c r="CH545" s="242"/>
      <c r="CI545" s="35"/>
      <c r="CJ545" s="35"/>
      <c r="CK545" s="35"/>
      <c r="CL545" s="35"/>
      <c r="CM545" s="35"/>
    </row>
    <row r="546" customFormat="1" customHeight="1" spans="1:91">
      <c r="A546" s="3">
        <f t="shared" si="96"/>
        <v>545</v>
      </c>
      <c r="B546" s="483" t="str">
        <f t="shared" si="97"/>
        <v>152723199801241233</v>
      </c>
      <c r="C546" s="230" t="s">
        <v>3311</v>
      </c>
      <c r="D546" s="230" t="s">
        <v>3392</v>
      </c>
      <c r="E546" s="230" t="s">
        <v>5231</v>
      </c>
      <c r="F546" s="230" t="s">
        <v>1845</v>
      </c>
      <c r="G546" s="198"/>
      <c r="H546" s="198"/>
      <c r="I546" s="198">
        <f t="shared" si="98"/>
        <v>0</v>
      </c>
      <c r="J546" s="4" t="s">
        <v>175</v>
      </c>
      <c r="K546" s="4" t="s">
        <v>4031</v>
      </c>
      <c r="L546" s="6"/>
      <c r="M546" s="4"/>
      <c r="N546" s="4"/>
      <c r="O546" s="4"/>
      <c r="P546" s="4"/>
      <c r="Q546" s="4"/>
      <c r="R546" s="231" t="s">
        <v>312</v>
      </c>
      <c r="S546" s="3"/>
      <c r="T546" s="3" t="s">
        <v>3314</v>
      </c>
      <c r="U546" s="232">
        <v>44606</v>
      </c>
      <c r="V546" s="233">
        <f ca="1">IF(U546="","",ROUND(YEARFRAC(U546,TODAY(),1),1))</f>
        <v>4.4</v>
      </c>
      <c r="W546" s="230" t="s">
        <v>3336</v>
      </c>
      <c r="X546" s="234" t="str">
        <f>IF(MOD(RIGHT(LEFT(AB546,17)),2),"男","女")</f>
        <v>男</v>
      </c>
      <c r="Y546" s="3" t="s">
        <v>3316</v>
      </c>
      <c r="Z546" s="232" t="str">
        <f>MID(AB546,7,4)&amp;"-"&amp;MID(AB546,11,2)&amp;"-"&amp;MID(AB546,13,2)</f>
        <v>1998-01-24</v>
      </c>
      <c r="AA546" s="235" t="s">
        <v>5232</v>
      </c>
      <c r="AB546" s="476" t="s">
        <v>1846</v>
      </c>
      <c r="AC546" s="4" t="s">
        <v>3456</v>
      </c>
      <c r="AD546" s="247">
        <v>45715</v>
      </c>
      <c r="AE546" s="234">
        <f ca="1">YEAR(TODAY())-MID(AB546,7,4)</f>
        <v>28</v>
      </c>
      <c r="AF546" s="3" t="s">
        <v>3389</v>
      </c>
      <c r="AG546" s="3" t="s">
        <v>3480</v>
      </c>
      <c r="AH546" s="3">
        <v>173</v>
      </c>
      <c r="AI546" s="230" t="s">
        <v>3382</v>
      </c>
      <c r="AJ546" s="3" t="s">
        <v>3422</v>
      </c>
      <c r="AK546" s="230">
        <v>18248171747</v>
      </c>
      <c r="AL546" s="230">
        <v>15047346965</v>
      </c>
      <c r="AM546" s="236" t="s">
        <v>3368</v>
      </c>
      <c r="AN546" s="237">
        <v>43983</v>
      </c>
      <c r="AO546" s="236" t="s">
        <v>5233</v>
      </c>
      <c r="AP546" s="236" t="s">
        <v>4101</v>
      </c>
      <c r="AQ546" s="238"/>
      <c r="AR546" s="238" t="s">
        <v>5234</v>
      </c>
      <c r="AS546" s="238"/>
      <c r="AT546" s="238"/>
      <c r="AU546" s="239"/>
      <c r="AV546" s="240">
        <v>44606</v>
      </c>
      <c r="AW546" s="240">
        <v>44664</v>
      </c>
      <c r="AX546" s="241" t="s">
        <v>3324</v>
      </c>
      <c r="AY546" s="241" t="s">
        <v>3311</v>
      </c>
      <c r="AZ546" s="232">
        <v>44606</v>
      </c>
      <c r="BA546" s="232">
        <v>45747</v>
      </c>
      <c r="BB546" s="241">
        <v>2</v>
      </c>
      <c r="BC546" s="241" t="s">
        <v>3325</v>
      </c>
      <c r="BD546" s="241" t="s">
        <v>3325</v>
      </c>
      <c r="BE546" s="241" t="s">
        <v>3325</v>
      </c>
      <c r="BF546" s="241" t="s">
        <v>3325</v>
      </c>
      <c r="BG546" s="241">
        <v>0</v>
      </c>
      <c r="BH546" s="241">
        <v>0</v>
      </c>
      <c r="BI546" s="241"/>
      <c r="BJ546" s="242"/>
      <c r="BK546" s="243"/>
      <c r="BL546" s="243"/>
      <c r="BM546" s="243"/>
      <c r="BN546" s="243" t="s">
        <v>3325</v>
      </c>
      <c r="BO546" s="243"/>
      <c r="BP546" s="243"/>
      <c r="BQ546" s="242"/>
      <c r="BR546" s="244" t="s">
        <v>3808</v>
      </c>
      <c r="BS546" s="243" t="s">
        <v>3325</v>
      </c>
      <c r="BT546" s="243" t="s">
        <v>3325</v>
      </c>
      <c r="BU546" s="243" t="s">
        <v>3325</v>
      </c>
      <c r="BV546" s="243" t="s">
        <v>3325</v>
      </c>
      <c r="BW546" s="243" t="s">
        <v>3325</v>
      </c>
      <c r="BX546" s="243" t="s">
        <v>3325</v>
      </c>
      <c r="BY546" s="243"/>
      <c r="BZ546" s="243"/>
      <c r="CA546" s="243"/>
      <c r="CB546" s="243"/>
      <c r="CC546" s="243"/>
      <c r="CD546" s="243"/>
      <c r="CE546" s="243"/>
      <c r="CF546" s="245" t="s">
        <v>3492</v>
      </c>
      <c r="CG546" s="246"/>
      <c r="CH546" s="242"/>
      <c r="CI546" s="35"/>
      <c r="CJ546" s="35"/>
      <c r="CK546" s="35"/>
      <c r="CL546" s="35"/>
      <c r="CM546" s="35"/>
    </row>
    <row r="547" customFormat="1" customHeight="1" spans="1:91">
      <c r="A547" s="3">
        <f t="shared" si="96"/>
        <v>546</v>
      </c>
      <c r="B547" s="483" t="str">
        <f t="shared" si="97"/>
        <v>152723199105311816</v>
      </c>
      <c r="C547" s="230" t="s">
        <v>3311</v>
      </c>
      <c r="D547" s="230" t="s">
        <v>3392</v>
      </c>
      <c r="E547" s="230" t="s">
        <v>5235</v>
      </c>
      <c r="F547" s="230" t="s">
        <v>1847</v>
      </c>
      <c r="G547" s="198"/>
      <c r="H547" s="198"/>
      <c r="I547" s="198">
        <f t="shared" si="98"/>
        <v>0</v>
      </c>
      <c r="J547" s="4" t="s">
        <v>175</v>
      </c>
      <c r="K547" s="4" t="s">
        <v>4031</v>
      </c>
      <c r="L547" s="6"/>
      <c r="M547" s="4"/>
      <c r="N547" s="4"/>
      <c r="O547" s="4"/>
      <c r="P547" s="4"/>
      <c r="Q547" s="4"/>
      <c r="R547" s="231" t="s">
        <v>312</v>
      </c>
      <c r="S547" s="3"/>
      <c r="T547" s="3" t="s">
        <v>3314</v>
      </c>
      <c r="U547" s="232">
        <v>44897</v>
      </c>
      <c r="V547" s="233">
        <f ca="1">IF(U547="","",ROUND(YEARFRAC(U547,TODAY(),1),1))</f>
        <v>3.6</v>
      </c>
      <c r="W547" s="230" t="s">
        <v>3336</v>
      </c>
      <c r="X547" s="234" t="str">
        <f>IF(MOD(RIGHT(LEFT(AB547,17)),2),"男","女")</f>
        <v>男</v>
      </c>
      <c r="Y547" s="3" t="s">
        <v>3316</v>
      </c>
      <c r="Z547" s="232" t="str">
        <f>MID(AB547,7,4)&amp;"-"&amp;MID(AB547,11,2)&amp;"-"&amp;MID(AB547,13,2)</f>
        <v>1991-05-31</v>
      </c>
      <c r="AA547" s="235" t="s">
        <v>5236</v>
      </c>
      <c r="AB547" s="476" t="s">
        <v>1848</v>
      </c>
      <c r="AC547" s="4" t="s">
        <v>3456</v>
      </c>
      <c r="AD547" s="247">
        <v>50413</v>
      </c>
      <c r="AE547" s="234">
        <f ca="1">YEAR(TODAY())-MID(AB547,7,4)</f>
        <v>35</v>
      </c>
      <c r="AF547" s="3" t="s">
        <v>3389</v>
      </c>
      <c r="AG547" s="3" t="s">
        <v>3381</v>
      </c>
      <c r="AH547" s="3">
        <v>179</v>
      </c>
      <c r="AI547" s="230" t="s">
        <v>3382</v>
      </c>
      <c r="AJ547" s="3" t="s">
        <v>3438</v>
      </c>
      <c r="AK547" s="230">
        <v>15894913384</v>
      </c>
      <c r="AL547" s="230">
        <v>18247756759</v>
      </c>
      <c r="AM547" s="236" t="s">
        <v>3368</v>
      </c>
      <c r="AN547" s="237" t="s">
        <v>3498</v>
      </c>
      <c r="AO547" s="236" t="s">
        <v>5237</v>
      </c>
      <c r="AP547" s="236" t="s">
        <v>5238</v>
      </c>
      <c r="AQ547" s="238"/>
      <c r="AR547" s="238"/>
      <c r="AS547" s="238"/>
      <c r="AT547" s="238"/>
      <c r="AU547" s="239"/>
      <c r="AV547" s="240">
        <v>44897</v>
      </c>
      <c r="AW547" s="240">
        <v>44958</v>
      </c>
      <c r="AX547" s="241" t="s">
        <v>3324</v>
      </c>
      <c r="AY547" s="241" t="s">
        <v>3311</v>
      </c>
      <c r="AZ547" s="232">
        <v>44897</v>
      </c>
      <c r="BA547" s="232">
        <v>45291</v>
      </c>
      <c r="BB547" s="241">
        <v>2</v>
      </c>
      <c r="BC547" s="241" t="s">
        <v>3325</v>
      </c>
      <c r="BD547" s="241" t="s">
        <v>3325</v>
      </c>
      <c r="BE547" s="241" t="s">
        <v>3325</v>
      </c>
      <c r="BF547" s="241" t="s">
        <v>3325</v>
      </c>
      <c r="BG547" s="241">
        <v>0</v>
      </c>
      <c r="BH547" s="241">
        <v>0</v>
      </c>
      <c r="BI547" s="241"/>
      <c r="BJ547" s="242"/>
      <c r="BK547" s="243" t="s">
        <v>3325</v>
      </c>
      <c r="BL547" s="243"/>
      <c r="BM547" s="243"/>
      <c r="BN547" s="243"/>
      <c r="BO547" s="243"/>
      <c r="BP547" s="243"/>
      <c r="BQ547" s="242"/>
      <c r="BR547" s="244" t="s">
        <v>3524</v>
      </c>
      <c r="BS547" s="243" t="s">
        <v>3325</v>
      </c>
      <c r="BT547" s="243" t="s">
        <v>3325</v>
      </c>
      <c r="BU547" s="243" t="s">
        <v>3325</v>
      </c>
      <c r="BV547" s="243" t="s">
        <v>3325</v>
      </c>
      <c r="BW547" s="243" t="s">
        <v>3325</v>
      </c>
      <c r="BX547" s="243" t="s">
        <v>3325</v>
      </c>
      <c r="BY547" s="243"/>
      <c r="BZ547" s="243"/>
      <c r="CA547" s="243"/>
      <c r="CB547" s="243"/>
      <c r="CC547" s="243"/>
      <c r="CD547" s="243"/>
      <c r="CE547" s="243"/>
      <c r="CF547" s="245" t="s">
        <v>3492</v>
      </c>
      <c r="CG547" s="246"/>
      <c r="CH547" s="242"/>
      <c r="CI547" s="35"/>
      <c r="CJ547" s="35"/>
      <c r="CK547" s="35"/>
      <c r="CL547" s="35"/>
      <c r="CM547" s="35"/>
    </row>
    <row r="548" customFormat="1" customHeight="1" spans="1:91">
      <c r="A548" s="3">
        <f t="shared" si="96"/>
        <v>547</v>
      </c>
      <c r="B548" s="483" t="str">
        <f t="shared" si="97"/>
        <v>150121200012272051</v>
      </c>
      <c r="C548" s="230" t="s">
        <v>3311</v>
      </c>
      <c r="D548" s="230" t="s">
        <v>3392</v>
      </c>
      <c r="E548" s="230" t="s">
        <v>5239</v>
      </c>
      <c r="F548" s="230" t="s">
        <v>1849</v>
      </c>
      <c r="G548" s="198"/>
      <c r="H548" s="198"/>
      <c r="I548" s="198">
        <f t="shared" si="98"/>
        <v>0</v>
      </c>
      <c r="J548" s="230" t="s">
        <v>175</v>
      </c>
      <c r="K548" s="230" t="s">
        <v>4031</v>
      </c>
      <c r="L548" s="6"/>
      <c r="M548" s="230"/>
      <c r="N548" s="230"/>
      <c r="O548" s="230"/>
      <c r="P548" s="230"/>
      <c r="Q548" s="230"/>
      <c r="R548" s="230" t="s">
        <v>312</v>
      </c>
      <c r="S548" s="230"/>
      <c r="T548" s="230" t="s">
        <v>3314</v>
      </c>
      <c r="U548" s="261">
        <v>44973</v>
      </c>
      <c r="V548" s="233">
        <f ca="1">IF(U548="","",ROUND(YEARFRAC(U548,TODAY(),1),1))</f>
        <v>3.4</v>
      </c>
      <c r="W548" s="230" t="s">
        <v>3336</v>
      </c>
      <c r="X548" s="234" t="str">
        <f>IF(MOD(RIGHT(LEFT(AB548,17)),2),"男","女")</f>
        <v>男</v>
      </c>
      <c r="Y548" s="3" t="s">
        <v>3638</v>
      </c>
      <c r="Z548" s="232" t="str">
        <f>MID(AB548,7,4)&amp;"-"&amp;MID(AB548,11,2)&amp;"-"&amp;MID(AB548,13,2)</f>
        <v>2000-12-27</v>
      </c>
      <c r="AA548" s="4" t="s">
        <v>5240</v>
      </c>
      <c r="AB548" s="477" t="s">
        <v>1850</v>
      </c>
      <c r="AC548" s="4" t="s">
        <v>3556</v>
      </c>
      <c r="AD548" s="252">
        <v>48319</v>
      </c>
      <c r="AE548" s="234">
        <f ca="1">YEAR(TODAY())-MID(AB548,7,4)</f>
        <v>26</v>
      </c>
      <c r="AF548" s="4" t="s">
        <v>3389</v>
      </c>
      <c r="AG548" s="4" t="s">
        <v>3480</v>
      </c>
      <c r="AH548" s="4">
        <v>183</v>
      </c>
      <c r="AI548" s="4"/>
      <c r="AJ548" s="4"/>
      <c r="AK548" s="4">
        <v>13190527063</v>
      </c>
      <c r="AL548" s="4">
        <v>15754715850</v>
      </c>
      <c r="AM548" s="4" t="s">
        <v>3368</v>
      </c>
      <c r="AN548" s="4" t="s">
        <v>4434</v>
      </c>
      <c r="AO548" s="4" t="s">
        <v>5241</v>
      </c>
      <c r="AP548" s="4" t="s">
        <v>5242</v>
      </c>
      <c r="AQ548" s="4"/>
      <c r="AR548" s="4"/>
      <c r="AS548" s="4"/>
      <c r="AT548" s="4"/>
      <c r="AU548" s="239"/>
      <c r="AV548" s="254">
        <v>44973</v>
      </c>
      <c r="AW548" s="254">
        <v>45031</v>
      </c>
      <c r="AX548" s="255" t="s">
        <v>3324</v>
      </c>
      <c r="AY548" s="241" t="s">
        <v>3311</v>
      </c>
      <c r="AZ548" s="232">
        <v>44973</v>
      </c>
      <c r="BA548" s="232">
        <v>45382</v>
      </c>
      <c r="BB548" s="241">
        <v>2</v>
      </c>
      <c r="BC548" s="241" t="s">
        <v>3325</v>
      </c>
      <c r="BD548" s="241" t="s">
        <v>3325</v>
      </c>
      <c r="BE548" s="241" t="s">
        <v>3325</v>
      </c>
      <c r="BF548" s="241" t="s">
        <v>3325</v>
      </c>
      <c r="BG548" s="241">
        <v>0</v>
      </c>
      <c r="BH548" s="241">
        <v>0</v>
      </c>
      <c r="BI548" s="256"/>
      <c r="BJ548" s="242"/>
      <c r="BK548" s="243" t="s">
        <v>3325</v>
      </c>
      <c r="BL548" s="243"/>
      <c r="BM548" s="243"/>
      <c r="BN548" s="243"/>
      <c r="BO548" s="243"/>
      <c r="BP548" s="243"/>
      <c r="BQ548" s="242"/>
      <c r="BR548" s="244" t="s">
        <v>3524</v>
      </c>
      <c r="BS548" s="243" t="s">
        <v>3325</v>
      </c>
      <c r="BT548" s="243" t="s">
        <v>3325</v>
      </c>
      <c r="BU548" s="243" t="s">
        <v>3325</v>
      </c>
      <c r="BV548" s="243" t="s">
        <v>3325</v>
      </c>
      <c r="BW548" s="243" t="s">
        <v>3325</v>
      </c>
      <c r="BX548" s="243" t="s">
        <v>3325</v>
      </c>
      <c r="BY548" s="243"/>
      <c r="BZ548" s="243"/>
      <c r="CA548" s="243"/>
      <c r="CB548" s="243"/>
      <c r="CC548" s="243"/>
      <c r="CD548" s="243"/>
      <c r="CE548" s="243"/>
      <c r="CF548" s="245" t="s">
        <v>3445</v>
      </c>
      <c r="CG548" s="258"/>
      <c r="CH548" s="242"/>
      <c r="CI548" s="259"/>
      <c r="CJ548" s="259"/>
      <c r="CK548" s="259"/>
      <c r="CL548" s="259"/>
      <c r="CM548" s="259"/>
    </row>
    <row r="549" customFormat="1" customHeight="1" spans="1:91">
      <c r="A549" s="3">
        <f t="shared" si="96"/>
        <v>548</v>
      </c>
      <c r="B549" s="483" t="str">
        <f t="shared" si="97"/>
        <v>150223199210112115</v>
      </c>
      <c r="C549" s="230" t="s">
        <v>3311</v>
      </c>
      <c r="D549" s="230" t="s">
        <v>3392</v>
      </c>
      <c r="E549" s="230" t="s">
        <v>5243</v>
      </c>
      <c r="F549" s="230" t="s">
        <v>1851</v>
      </c>
      <c r="G549" s="198"/>
      <c r="H549" s="198"/>
      <c r="I549" s="198">
        <f t="shared" si="98"/>
        <v>0</v>
      </c>
      <c r="J549" s="230" t="s">
        <v>175</v>
      </c>
      <c r="K549" s="230" t="s">
        <v>4031</v>
      </c>
      <c r="L549" s="6"/>
      <c r="M549" s="230"/>
      <c r="N549" s="230"/>
      <c r="O549" s="230"/>
      <c r="P549" s="230"/>
      <c r="Q549" s="230"/>
      <c r="R549" s="230" t="s">
        <v>312</v>
      </c>
      <c r="S549" s="230"/>
      <c r="T549" s="230" t="s">
        <v>3314</v>
      </c>
      <c r="U549" s="261">
        <v>44977</v>
      </c>
      <c r="V549" s="233">
        <f ca="1">IF(U549="","",ROUND(YEARFRAC(U549,TODAY(),1),1))</f>
        <v>3.4</v>
      </c>
      <c r="W549" s="230" t="s">
        <v>3336</v>
      </c>
      <c r="X549" s="234" t="str">
        <f>IF(MOD(RIGHT(LEFT(AB549,17)),2),"男","女")</f>
        <v>男</v>
      </c>
      <c r="Y549" s="3" t="s">
        <v>3316</v>
      </c>
      <c r="Z549" s="232" t="str">
        <f>MID(AB549,7,4)&amp;"-"&amp;MID(AB549,11,2)&amp;"-"&amp;MID(AB549,13,2)</f>
        <v>1992-10-11</v>
      </c>
      <c r="AA549" s="4" t="s">
        <v>5244</v>
      </c>
      <c r="AB549" s="477" t="s">
        <v>1852</v>
      </c>
      <c r="AC549" s="4" t="s">
        <v>5245</v>
      </c>
      <c r="AD549" s="252">
        <v>51193</v>
      </c>
      <c r="AE549" s="234">
        <f ca="1">YEAR(TODAY())-MID(AB549,7,4)</f>
        <v>34</v>
      </c>
      <c r="AF549" s="4" t="s">
        <v>3389</v>
      </c>
      <c r="AG549" s="4" t="s">
        <v>3381</v>
      </c>
      <c r="AH549" s="4">
        <v>170</v>
      </c>
      <c r="AI549" s="4"/>
      <c r="AJ549" s="4" t="s">
        <v>3438</v>
      </c>
      <c r="AK549" s="4">
        <v>13674841940</v>
      </c>
      <c r="AL549" s="4">
        <v>15949453739</v>
      </c>
      <c r="AM549" s="4" t="s">
        <v>3518</v>
      </c>
      <c r="AN549" s="237" t="s">
        <v>3431</v>
      </c>
      <c r="AO549" s="4" t="s">
        <v>5246</v>
      </c>
      <c r="AP549" s="4"/>
      <c r="AQ549" s="4"/>
      <c r="AR549" s="4"/>
      <c r="AS549" s="4"/>
      <c r="AT549" s="4"/>
      <c r="AU549" s="239"/>
      <c r="AV549" s="254">
        <v>44977</v>
      </c>
      <c r="AW549" s="254">
        <v>45035</v>
      </c>
      <c r="AX549" s="255" t="s">
        <v>3324</v>
      </c>
      <c r="AY549" s="241" t="s">
        <v>3311</v>
      </c>
      <c r="AZ549" s="232">
        <v>44977</v>
      </c>
      <c r="BA549" s="232">
        <v>45382</v>
      </c>
      <c r="BB549" s="241">
        <v>2</v>
      </c>
      <c r="BC549" s="241" t="s">
        <v>3325</v>
      </c>
      <c r="BD549" s="241" t="s">
        <v>3325</v>
      </c>
      <c r="BE549" s="241" t="s">
        <v>3325</v>
      </c>
      <c r="BF549" s="241" t="s">
        <v>3325</v>
      </c>
      <c r="BG549" s="241">
        <v>0</v>
      </c>
      <c r="BH549" s="241">
        <v>0</v>
      </c>
      <c r="BI549" s="256"/>
      <c r="BJ549" s="242"/>
      <c r="BK549" s="243" t="s">
        <v>3325</v>
      </c>
      <c r="BL549" s="243"/>
      <c r="BM549" s="243"/>
      <c r="BN549" s="243"/>
      <c r="BO549" s="243"/>
      <c r="BP549" s="243"/>
      <c r="BQ549" s="242"/>
      <c r="BR549" s="244" t="s">
        <v>3524</v>
      </c>
      <c r="BS549" s="243" t="s">
        <v>3325</v>
      </c>
      <c r="BT549" s="243" t="s">
        <v>3325</v>
      </c>
      <c r="BU549" s="243" t="s">
        <v>3325</v>
      </c>
      <c r="BV549" s="243" t="s">
        <v>3325</v>
      </c>
      <c r="BW549" s="243" t="s">
        <v>3325</v>
      </c>
      <c r="BX549" s="243" t="s">
        <v>3325</v>
      </c>
      <c r="BY549" s="243"/>
      <c r="BZ549" s="243"/>
      <c r="CA549" s="243"/>
      <c r="CB549" s="243"/>
      <c r="CC549" s="243"/>
      <c r="CD549" s="243"/>
      <c r="CE549" s="243"/>
      <c r="CF549" s="245" t="s">
        <v>3445</v>
      </c>
      <c r="CG549" s="258"/>
      <c r="CH549" s="242"/>
      <c r="CI549" s="259"/>
      <c r="CJ549" s="259"/>
      <c r="CK549" s="259"/>
      <c r="CL549" s="259"/>
      <c r="CM549" s="259"/>
    </row>
    <row r="550" customFormat="1" customHeight="1" spans="1:91">
      <c r="A550" s="3">
        <f t="shared" si="96"/>
        <v>549</v>
      </c>
      <c r="B550" s="483" t="str">
        <f t="shared" si="97"/>
        <v>152723199009030977</v>
      </c>
      <c r="C550" s="230" t="s">
        <v>3311</v>
      </c>
      <c r="D550" s="4" t="s">
        <v>3392</v>
      </c>
      <c r="E550" s="4" t="s">
        <v>5247</v>
      </c>
      <c r="F550" s="4" t="s">
        <v>1853</v>
      </c>
      <c r="G550" s="198"/>
      <c r="H550" s="198"/>
      <c r="I550" s="198">
        <f t="shared" si="98"/>
        <v>0</v>
      </c>
      <c r="J550" s="4" t="s">
        <v>175</v>
      </c>
      <c r="K550" s="4" t="s">
        <v>4031</v>
      </c>
      <c r="L550" s="6"/>
      <c r="M550" s="4"/>
      <c r="N550" s="4"/>
      <c r="O550" s="4"/>
      <c r="P550" s="4"/>
      <c r="Q550" s="4"/>
      <c r="R550" s="4" t="s">
        <v>312</v>
      </c>
      <c r="S550" s="4"/>
      <c r="T550" s="4" t="s">
        <v>3314</v>
      </c>
      <c r="U550" s="252">
        <v>44984</v>
      </c>
      <c r="V550" s="233">
        <v>0</v>
      </c>
      <c r="W550" s="4" t="s">
        <v>3336</v>
      </c>
      <c r="X550" s="4" t="s">
        <v>3559</v>
      </c>
      <c r="Y550" s="4" t="s">
        <v>3316</v>
      </c>
      <c r="Z550" s="232" t="s">
        <v>5248</v>
      </c>
      <c r="AA550" s="4" t="s">
        <v>5249</v>
      </c>
      <c r="AB550" s="477" t="s">
        <v>1854</v>
      </c>
      <c r="AC550" s="4" t="s">
        <v>3456</v>
      </c>
      <c r="AD550" s="252">
        <v>51866</v>
      </c>
      <c r="AE550" s="234">
        <v>33</v>
      </c>
      <c r="AF550" s="4" t="s">
        <v>3389</v>
      </c>
      <c r="AG550" s="4" t="s">
        <v>3381</v>
      </c>
      <c r="AH550" s="4">
        <v>170</v>
      </c>
      <c r="AI550" s="4" t="s">
        <v>3382</v>
      </c>
      <c r="AJ550" s="4" t="s">
        <v>3422</v>
      </c>
      <c r="AK550" s="4">
        <v>18048380723</v>
      </c>
      <c r="AL550" s="4">
        <v>18048380723</v>
      </c>
      <c r="AM550" s="4" t="s">
        <v>3368</v>
      </c>
      <c r="AN550" s="4" t="s">
        <v>3873</v>
      </c>
      <c r="AO550" s="4" t="s">
        <v>5250</v>
      </c>
      <c r="AP550" s="4" t="s">
        <v>3370</v>
      </c>
      <c r="AQ550" s="4"/>
      <c r="AR550" s="253"/>
      <c r="AS550" s="253"/>
      <c r="AT550" s="253"/>
      <c r="AU550" s="239"/>
      <c r="AV550" s="254">
        <v>44984</v>
      </c>
      <c r="AW550" s="254">
        <v>45042</v>
      </c>
      <c r="AX550" s="255" t="s">
        <v>3324</v>
      </c>
      <c r="AY550" s="241" t="s">
        <v>3311</v>
      </c>
      <c r="AZ550" s="232">
        <v>44984</v>
      </c>
      <c r="BA550" s="232">
        <v>45382</v>
      </c>
      <c r="BB550" s="241">
        <v>2</v>
      </c>
      <c r="BC550" s="241" t="s">
        <v>3325</v>
      </c>
      <c r="BD550" s="241" t="s">
        <v>3325</v>
      </c>
      <c r="BE550" s="241" t="s">
        <v>3325</v>
      </c>
      <c r="BF550" s="241" t="s">
        <v>3325</v>
      </c>
      <c r="BG550" s="241">
        <v>0</v>
      </c>
      <c r="BH550" s="241">
        <v>0</v>
      </c>
      <c r="BI550" s="256"/>
      <c r="BJ550" s="242"/>
      <c r="BK550" s="243" t="s">
        <v>3325</v>
      </c>
      <c r="BL550" s="257"/>
      <c r="BM550" s="257"/>
      <c r="BN550" s="257"/>
      <c r="BO550" s="257"/>
      <c r="BP550" s="257"/>
      <c r="BQ550" s="242"/>
      <c r="BR550" s="244" t="s">
        <v>3524</v>
      </c>
      <c r="BS550" s="243" t="s">
        <v>3325</v>
      </c>
      <c r="BT550" s="243" t="s">
        <v>3325</v>
      </c>
      <c r="BU550" s="243" t="s">
        <v>3325</v>
      </c>
      <c r="BV550" s="243" t="s">
        <v>3325</v>
      </c>
      <c r="BW550" s="243" t="s">
        <v>3325</v>
      </c>
      <c r="BX550" s="243" t="s">
        <v>3325</v>
      </c>
      <c r="BY550" s="256"/>
      <c r="BZ550" s="256"/>
      <c r="CA550" s="256"/>
      <c r="CB550" s="256"/>
      <c r="CC550" s="256"/>
      <c r="CD550" s="256"/>
      <c r="CE550" s="256"/>
      <c r="CF550" s="245" t="s">
        <v>3445</v>
      </c>
      <c r="CG550" s="258"/>
      <c r="CH550" s="242"/>
      <c r="CI550" s="259"/>
      <c r="CJ550" s="259"/>
      <c r="CK550" s="259"/>
      <c r="CL550" s="259"/>
      <c r="CM550" s="259"/>
    </row>
    <row r="551" customFormat="1" customHeight="1" spans="1:91">
      <c r="A551" s="3">
        <f t="shared" si="96"/>
        <v>550</v>
      </c>
      <c r="B551" s="483" t="s">
        <v>1856</v>
      </c>
      <c r="C551" s="230" t="s">
        <v>3311</v>
      </c>
      <c r="D551" s="4" t="s">
        <v>3392</v>
      </c>
      <c r="E551" s="4" t="s">
        <v>5251</v>
      </c>
      <c r="F551" s="4" t="s">
        <v>1855</v>
      </c>
      <c r="G551" s="198"/>
      <c r="H551" s="198"/>
      <c r="I551" s="198">
        <f t="shared" si="98"/>
        <v>0</v>
      </c>
      <c r="J551" s="4" t="s">
        <v>175</v>
      </c>
      <c r="K551" s="4" t="s">
        <v>4031</v>
      </c>
      <c r="L551" s="6"/>
      <c r="M551" s="4"/>
      <c r="N551" s="4"/>
      <c r="O551" s="4"/>
      <c r="P551" s="4"/>
      <c r="Q551" s="4"/>
      <c r="R551" s="4" t="s">
        <v>312</v>
      </c>
      <c r="S551" s="4"/>
      <c r="T551" s="230" t="s">
        <v>3314</v>
      </c>
      <c r="U551" s="252">
        <v>44991</v>
      </c>
      <c r="V551" s="233">
        <v>0</v>
      </c>
      <c r="W551" s="4" t="s">
        <v>3336</v>
      </c>
      <c r="X551" s="4" t="s">
        <v>3559</v>
      </c>
      <c r="Y551" s="4" t="s">
        <v>3316</v>
      </c>
      <c r="Z551" s="232" t="s">
        <v>5252</v>
      </c>
      <c r="AA551" s="4" t="s">
        <v>5253</v>
      </c>
      <c r="AB551" s="477" t="s">
        <v>1856</v>
      </c>
      <c r="AC551" s="4" t="s">
        <v>3839</v>
      </c>
      <c r="AD551" s="252">
        <v>48784</v>
      </c>
      <c r="AE551" s="234">
        <v>39</v>
      </c>
      <c r="AF551" s="4" t="s">
        <v>3389</v>
      </c>
      <c r="AG551" s="4" t="s">
        <v>3381</v>
      </c>
      <c r="AH551" s="4">
        <v>172</v>
      </c>
      <c r="AI551" s="4"/>
      <c r="AJ551" s="4" t="s">
        <v>3422</v>
      </c>
      <c r="AK551" s="4">
        <v>18748127565</v>
      </c>
      <c r="AL551" s="4">
        <v>15247733927</v>
      </c>
      <c r="AM551" s="4" t="s">
        <v>3518</v>
      </c>
      <c r="AN551" s="237" t="s">
        <v>3609</v>
      </c>
      <c r="AO551" s="4" t="s">
        <v>5254</v>
      </c>
      <c r="AP551" s="4"/>
      <c r="AQ551" s="253"/>
      <c r="AR551" s="253"/>
      <c r="AS551" s="253"/>
      <c r="AT551" s="253"/>
      <c r="AU551" s="239"/>
      <c r="AV551" s="254">
        <v>44991</v>
      </c>
      <c r="AW551" s="254">
        <v>45051</v>
      </c>
      <c r="AX551" s="255" t="s">
        <v>3324</v>
      </c>
      <c r="AY551" s="241" t="s">
        <v>3311</v>
      </c>
      <c r="AZ551" s="232">
        <v>44991</v>
      </c>
      <c r="BA551" s="232">
        <v>45382</v>
      </c>
      <c r="BB551" s="241">
        <v>2</v>
      </c>
      <c r="BC551" s="241" t="s">
        <v>3325</v>
      </c>
      <c r="BD551" s="241" t="s">
        <v>3325</v>
      </c>
      <c r="BE551" s="241" t="s">
        <v>3325</v>
      </c>
      <c r="BF551" s="241" t="s">
        <v>3325</v>
      </c>
      <c r="BG551" s="241">
        <v>0</v>
      </c>
      <c r="BH551" s="241">
        <v>0</v>
      </c>
      <c r="BI551" s="256"/>
      <c r="BJ551" s="242"/>
      <c r="BK551" s="243" t="s">
        <v>3325</v>
      </c>
      <c r="BL551" s="257"/>
      <c r="BM551" s="257"/>
      <c r="BN551" s="257"/>
      <c r="BO551" s="257"/>
      <c r="BP551" s="257"/>
      <c r="BQ551" s="242"/>
      <c r="BR551" s="244" t="s">
        <v>3524</v>
      </c>
      <c r="BS551" s="243" t="s">
        <v>3325</v>
      </c>
      <c r="BT551" s="243" t="s">
        <v>3325</v>
      </c>
      <c r="BU551" s="243" t="s">
        <v>3325</v>
      </c>
      <c r="BV551" s="243" t="s">
        <v>3325</v>
      </c>
      <c r="BW551" s="243" t="s">
        <v>3325</v>
      </c>
      <c r="BX551" s="243" t="s">
        <v>3325</v>
      </c>
      <c r="BY551" s="256"/>
      <c r="BZ551" s="256"/>
      <c r="CA551" s="256"/>
      <c r="CB551" s="256"/>
      <c r="CC551" s="256"/>
      <c r="CD551" s="256"/>
      <c r="CE551" s="256"/>
      <c r="CF551" s="245" t="s">
        <v>3445</v>
      </c>
      <c r="CG551" s="258"/>
      <c r="CH551" s="242"/>
      <c r="CI551" s="259"/>
      <c r="CJ551" s="259"/>
      <c r="CK551" s="259"/>
      <c r="CL551" s="259"/>
      <c r="CM551" s="259"/>
    </row>
    <row r="552" customFormat="1" customHeight="1" spans="1:91">
      <c r="A552" s="3">
        <f t="shared" si="96"/>
        <v>551</v>
      </c>
      <c r="B552" s="483" t="str">
        <f t="shared" ref="B552:B615" si="99">IF(AB552="","",AB552)</f>
        <v>152726199003011512</v>
      </c>
      <c r="C552" s="230" t="s">
        <v>3311</v>
      </c>
      <c r="D552" s="230" t="s">
        <v>3392</v>
      </c>
      <c r="E552" s="230" t="s">
        <v>5255</v>
      </c>
      <c r="F552" s="230" t="s">
        <v>1858</v>
      </c>
      <c r="G552" s="198"/>
      <c r="H552" s="198"/>
      <c r="I552" s="198">
        <f t="shared" si="98"/>
        <v>0</v>
      </c>
      <c r="J552" s="4" t="s">
        <v>175</v>
      </c>
      <c r="K552" s="230" t="s">
        <v>4031</v>
      </c>
      <c r="L552" s="6"/>
      <c r="M552" s="230"/>
      <c r="N552" s="230"/>
      <c r="O552" s="230"/>
      <c r="P552" s="230"/>
      <c r="Q552" s="4"/>
      <c r="R552" s="231" t="s">
        <v>312</v>
      </c>
      <c r="S552" s="3"/>
      <c r="T552" s="230" t="s">
        <v>3314</v>
      </c>
      <c r="U552" s="232">
        <v>44998</v>
      </c>
      <c r="V552" s="233">
        <f ca="1" t="shared" ref="V552:V615" si="100">IF(U552="","",ROUND(YEARFRAC(U552,TODAY(),1),1))</f>
        <v>3.3</v>
      </c>
      <c r="W552" s="230" t="s">
        <v>3336</v>
      </c>
      <c r="X552" s="234" t="str">
        <f t="shared" ref="X552:X615" si="101">IF(MOD(RIGHT(LEFT(AB552,17)),2),"男","女")</f>
        <v>男</v>
      </c>
      <c r="Y552" s="3" t="s">
        <v>3316</v>
      </c>
      <c r="Z552" s="232" t="str">
        <f t="shared" ref="Z552:Z615" si="102">MID(AB552,7,4)&amp;"-"&amp;MID(AB552,11,2)&amp;"-"&amp;MID(AB552,13,2)</f>
        <v>1990-03-01</v>
      </c>
      <c r="AA552" s="235" t="s">
        <v>5256</v>
      </c>
      <c r="AB552" s="476" t="s">
        <v>1859</v>
      </c>
      <c r="AC552" s="4" t="s">
        <v>5257</v>
      </c>
      <c r="AD552" s="247">
        <v>50126</v>
      </c>
      <c r="AE552" s="234">
        <f ca="1" t="shared" ref="AE552:AE615" si="103">YEAR(TODAY())-MID(AB552,7,4)</f>
        <v>36</v>
      </c>
      <c r="AF552" s="3" t="s">
        <v>3389</v>
      </c>
      <c r="AG552" s="3" t="s">
        <v>3381</v>
      </c>
      <c r="AH552" s="3">
        <v>175</v>
      </c>
      <c r="AI552" s="230" t="s">
        <v>3382</v>
      </c>
      <c r="AJ552" s="3" t="s">
        <v>3383</v>
      </c>
      <c r="AK552" s="230">
        <v>15044744369</v>
      </c>
      <c r="AL552" s="230">
        <v>15047372316</v>
      </c>
      <c r="AM552" s="236" t="s">
        <v>3368</v>
      </c>
      <c r="AN552" s="237">
        <v>41791</v>
      </c>
      <c r="AO552" s="236" t="s">
        <v>5258</v>
      </c>
      <c r="AP552" s="236" t="s">
        <v>5259</v>
      </c>
      <c r="AQ552" s="238"/>
      <c r="AR552" s="238"/>
      <c r="AS552" s="238"/>
      <c r="AT552" s="238"/>
      <c r="AU552" s="239"/>
      <c r="AV552" s="240">
        <v>44998</v>
      </c>
      <c r="AW552" s="240">
        <v>45382</v>
      </c>
      <c r="AX552" s="255" t="s">
        <v>3324</v>
      </c>
      <c r="AY552" s="241" t="s">
        <v>3311</v>
      </c>
      <c r="AZ552" s="232">
        <v>44998</v>
      </c>
      <c r="BA552" s="232">
        <v>45382</v>
      </c>
      <c r="BB552" s="241">
        <v>2</v>
      </c>
      <c r="BC552" s="241" t="s">
        <v>3325</v>
      </c>
      <c r="BD552" s="241" t="s">
        <v>3325</v>
      </c>
      <c r="BE552" s="241" t="s">
        <v>3325</v>
      </c>
      <c r="BF552" s="241" t="s">
        <v>3325</v>
      </c>
      <c r="BG552" s="241">
        <v>0</v>
      </c>
      <c r="BH552" s="241">
        <v>0</v>
      </c>
      <c r="BI552" s="241"/>
      <c r="BJ552" s="242"/>
      <c r="BK552" s="243"/>
      <c r="BL552" s="243"/>
      <c r="BM552" s="243"/>
      <c r="BN552" s="243"/>
      <c r="BO552" s="243"/>
      <c r="BP552" s="243"/>
      <c r="BQ552" s="242"/>
      <c r="BR552" s="244" t="s">
        <v>3813</v>
      </c>
      <c r="BS552" s="243" t="s">
        <v>3325</v>
      </c>
      <c r="BT552" s="243" t="s">
        <v>3325</v>
      </c>
      <c r="BU552" s="243" t="s">
        <v>3325</v>
      </c>
      <c r="BV552" s="243"/>
      <c r="BW552" s="243"/>
      <c r="BX552" s="243"/>
      <c r="BY552" s="243"/>
      <c r="BZ552" s="243"/>
      <c r="CA552" s="243"/>
      <c r="CB552" s="243"/>
      <c r="CC552" s="243"/>
      <c r="CD552" s="243"/>
      <c r="CE552" s="243"/>
      <c r="CF552" s="245" t="s">
        <v>3492</v>
      </c>
      <c r="CG552" s="246"/>
      <c r="CH552" s="242"/>
      <c r="CI552" s="35"/>
      <c r="CJ552" s="35"/>
      <c r="CK552" s="35"/>
      <c r="CL552" s="35"/>
      <c r="CM552" s="35"/>
    </row>
    <row r="553" customFormat="1" customHeight="1" spans="1:91">
      <c r="A553" s="3">
        <f t="shared" si="96"/>
        <v>552</v>
      </c>
      <c r="B553" s="483" t="str">
        <f t="shared" si="99"/>
        <v>152723199506060915</v>
      </c>
      <c r="C553" s="230" t="s">
        <v>3311</v>
      </c>
      <c r="D553" s="4" t="s">
        <v>3392</v>
      </c>
      <c r="E553" s="4" t="s">
        <v>5260</v>
      </c>
      <c r="F553" s="4" t="s">
        <v>1861</v>
      </c>
      <c r="G553" s="198"/>
      <c r="H553" s="198"/>
      <c r="I553" s="198">
        <f t="shared" si="98"/>
        <v>0</v>
      </c>
      <c r="J553" s="4" t="s">
        <v>175</v>
      </c>
      <c r="K553" s="4" t="s">
        <v>4031</v>
      </c>
      <c r="L553" s="6"/>
      <c r="M553" s="4"/>
      <c r="N553" s="4"/>
      <c r="O553" s="4"/>
      <c r="P553" s="4"/>
      <c r="Q553" s="4"/>
      <c r="R553" s="4" t="s">
        <v>312</v>
      </c>
      <c r="S553" s="4"/>
      <c r="T553" s="4" t="s">
        <v>3314</v>
      </c>
      <c r="U553" s="252">
        <v>45007</v>
      </c>
      <c r="V553" s="233">
        <f ca="1" t="shared" si="100"/>
        <v>3.3</v>
      </c>
      <c r="W553" s="4" t="s">
        <v>3336</v>
      </c>
      <c r="X553" s="4" t="str">
        <f t="shared" si="101"/>
        <v>男</v>
      </c>
      <c r="Y553" s="4" t="s">
        <v>3316</v>
      </c>
      <c r="Z553" s="4" t="str">
        <f t="shared" si="102"/>
        <v>1995-06-06</v>
      </c>
      <c r="AA553" s="4" t="s">
        <v>5261</v>
      </c>
      <c r="AB553" s="477" t="s">
        <v>1862</v>
      </c>
      <c r="AC553" s="4" t="s">
        <v>3456</v>
      </c>
      <c r="AD553" s="252">
        <v>51879</v>
      </c>
      <c r="AE553" s="234">
        <f ca="1" t="shared" si="103"/>
        <v>31</v>
      </c>
      <c r="AF553" s="252" t="s">
        <v>3968</v>
      </c>
      <c r="AG553" s="252" t="s">
        <v>3480</v>
      </c>
      <c r="AH553" s="4">
        <v>170</v>
      </c>
      <c r="AI553" s="252"/>
      <c r="AJ553" s="252" t="s">
        <v>3422</v>
      </c>
      <c r="AK553" s="4">
        <v>13337094610</v>
      </c>
      <c r="AL553" s="4">
        <v>13224777295</v>
      </c>
      <c r="AM553" s="252" t="s">
        <v>3368</v>
      </c>
      <c r="AN553" s="252"/>
      <c r="AO553" s="252"/>
      <c r="AP553" s="252"/>
      <c r="AQ553" s="253"/>
      <c r="AR553" s="253"/>
      <c r="AS553" s="253"/>
      <c r="AT553" s="253"/>
      <c r="AU553" s="239"/>
      <c r="AV553" s="254">
        <v>45007</v>
      </c>
      <c r="AW553" s="254">
        <v>45067</v>
      </c>
      <c r="AX553" s="255" t="s">
        <v>3324</v>
      </c>
      <c r="AY553" s="255" t="s">
        <v>3311</v>
      </c>
      <c r="AZ553" s="232">
        <v>45007</v>
      </c>
      <c r="BA553" s="232">
        <v>45382</v>
      </c>
      <c r="BB553" s="241">
        <v>2</v>
      </c>
      <c r="BC553" s="241" t="s">
        <v>3325</v>
      </c>
      <c r="BD553" s="241" t="s">
        <v>3325</v>
      </c>
      <c r="BE553" s="241" t="s">
        <v>3325</v>
      </c>
      <c r="BF553" s="241" t="s">
        <v>3325</v>
      </c>
      <c r="BG553" s="241">
        <v>0</v>
      </c>
      <c r="BH553" s="241">
        <v>0</v>
      </c>
      <c r="BI553" s="256"/>
      <c r="BJ553" s="242"/>
      <c r="BK553" s="243" t="s">
        <v>3325</v>
      </c>
      <c r="BL553" s="257"/>
      <c r="BM553" s="257"/>
      <c r="BN553" s="257"/>
      <c r="BO553" s="257"/>
      <c r="BP553" s="257"/>
      <c r="BQ553" s="242"/>
      <c r="BR553" s="244" t="s">
        <v>3723</v>
      </c>
      <c r="BS553" s="243" t="s">
        <v>3325</v>
      </c>
      <c r="BT553" s="243" t="s">
        <v>3325</v>
      </c>
      <c r="BU553" s="243" t="s">
        <v>3325</v>
      </c>
      <c r="BV553" s="243" t="s">
        <v>3325</v>
      </c>
      <c r="BW553" s="243" t="s">
        <v>3325</v>
      </c>
      <c r="BX553" s="243" t="s">
        <v>3325</v>
      </c>
      <c r="BY553" s="256"/>
      <c r="BZ553" s="256"/>
      <c r="CA553" s="256"/>
      <c r="CB553" s="256"/>
      <c r="CC553" s="256"/>
      <c r="CD553" s="256"/>
      <c r="CE553" s="256"/>
      <c r="CF553" s="262" t="s">
        <v>3445</v>
      </c>
      <c r="CG553" s="258"/>
      <c r="CH553" s="260"/>
      <c r="CI553" s="259"/>
      <c r="CJ553" s="259"/>
      <c r="CK553" s="259"/>
      <c r="CL553" s="259"/>
      <c r="CM553" s="259"/>
    </row>
    <row r="554" customFormat="1" customHeight="1" spans="1:91">
      <c r="A554" s="3">
        <f t="shared" si="96"/>
        <v>553</v>
      </c>
      <c r="B554" s="483" t="str">
        <f t="shared" si="99"/>
        <v>152723198004220910</v>
      </c>
      <c r="C554" s="4" t="s">
        <v>3311</v>
      </c>
      <c r="D554" s="4" t="s">
        <v>3392</v>
      </c>
      <c r="E554" s="4" t="s">
        <v>5262</v>
      </c>
      <c r="F554" s="4" t="s">
        <v>1864</v>
      </c>
      <c r="G554" s="198"/>
      <c r="H554" s="198"/>
      <c r="I554" s="198">
        <f t="shared" si="98"/>
        <v>0</v>
      </c>
      <c r="J554" s="4" t="s">
        <v>175</v>
      </c>
      <c r="K554" s="4" t="s">
        <v>4031</v>
      </c>
      <c r="L554" s="6"/>
      <c r="M554" s="4"/>
      <c r="N554" s="4"/>
      <c r="O554" s="4"/>
      <c r="P554" s="4"/>
      <c r="Q554" s="4"/>
      <c r="R554" s="4" t="s">
        <v>312</v>
      </c>
      <c r="S554" s="4"/>
      <c r="T554" s="4" t="s">
        <v>3314</v>
      </c>
      <c r="U554" s="252">
        <v>45019</v>
      </c>
      <c r="V554" s="233">
        <f ca="1" t="shared" si="100"/>
        <v>3.3</v>
      </c>
      <c r="W554" s="4" t="s">
        <v>3336</v>
      </c>
      <c r="X554" s="4" t="str">
        <f t="shared" si="101"/>
        <v>男</v>
      </c>
      <c r="Y554" s="4" t="s">
        <v>3316</v>
      </c>
      <c r="Z554" s="232" t="str">
        <f t="shared" si="102"/>
        <v>1980-04-22</v>
      </c>
      <c r="AA554" s="4" t="s">
        <v>5263</v>
      </c>
      <c r="AB554" s="477" t="s">
        <v>1865</v>
      </c>
      <c r="AC554" s="4" t="s">
        <v>3456</v>
      </c>
      <c r="AD554" s="252">
        <v>46264</v>
      </c>
      <c r="AE554" s="234">
        <f ca="1" t="shared" si="103"/>
        <v>46</v>
      </c>
      <c r="AF554" s="252" t="s">
        <v>3389</v>
      </c>
      <c r="AG554" s="252" t="s">
        <v>3381</v>
      </c>
      <c r="AH554" s="4">
        <v>176</v>
      </c>
      <c r="AI554" s="252"/>
      <c r="AJ554" s="252" t="s">
        <v>3422</v>
      </c>
      <c r="AK554" s="4">
        <v>15540327599</v>
      </c>
      <c r="AL554" s="4">
        <v>15849703275</v>
      </c>
      <c r="AM554" s="252" t="s">
        <v>3518</v>
      </c>
      <c r="AN554" s="252"/>
      <c r="AO554" s="4"/>
      <c r="AP554" s="4"/>
      <c r="AQ554" s="253"/>
      <c r="AR554" s="253"/>
      <c r="AS554" s="253"/>
      <c r="AT554" s="253"/>
      <c r="AU554" s="239"/>
      <c r="AV554" s="254">
        <v>45019</v>
      </c>
      <c r="AW554" s="254">
        <v>45079</v>
      </c>
      <c r="AX554" s="255" t="s">
        <v>3324</v>
      </c>
      <c r="AY554" s="241" t="s">
        <v>3311</v>
      </c>
      <c r="AZ554" s="232">
        <v>45019</v>
      </c>
      <c r="BA554" s="232">
        <v>45473</v>
      </c>
      <c r="BB554" s="241">
        <v>2</v>
      </c>
      <c r="BC554" s="241" t="s">
        <v>3325</v>
      </c>
      <c r="BD554" s="241" t="s">
        <v>3325</v>
      </c>
      <c r="BE554" s="241" t="s">
        <v>3325</v>
      </c>
      <c r="BF554" s="241" t="s">
        <v>3325</v>
      </c>
      <c r="BG554" s="241">
        <v>0</v>
      </c>
      <c r="BH554" s="241">
        <v>0</v>
      </c>
      <c r="BI554" s="256"/>
      <c r="BJ554" s="242"/>
      <c r="BK554" s="243" t="s">
        <v>3325</v>
      </c>
      <c r="BL554" s="257"/>
      <c r="BM554" s="257"/>
      <c r="BN554" s="257"/>
      <c r="BO554" s="257"/>
      <c r="BP554" s="257"/>
      <c r="BQ554" s="242"/>
      <c r="BR554" s="244" t="s">
        <v>3453</v>
      </c>
      <c r="BS554" s="243" t="s">
        <v>3325</v>
      </c>
      <c r="BT554" s="243" t="s">
        <v>3325</v>
      </c>
      <c r="BU554" s="243" t="s">
        <v>3325</v>
      </c>
      <c r="BV554" s="243" t="s">
        <v>3325</v>
      </c>
      <c r="BW554" s="243" t="s">
        <v>3325</v>
      </c>
      <c r="BX554" s="243" t="s">
        <v>3325</v>
      </c>
      <c r="BY554" s="256"/>
      <c r="BZ554" s="256"/>
      <c r="CA554" s="256"/>
      <c r="CB554" s="256"/>
      <c r="CC554" s="256"/>
      <c r="CD554" s="256"/>
      <c r="CE554" s="256"/>
      <c r="CF554" s="245" t="s">
        <v>3445</v>
      </c>
      <c r="CG554" s="258"/>
      <c r="CH554" s="260"/>
      <c r="CI554" s="259"/>
      <c r="CJ554" s="259"/>
      <c r="CK554" s="259"/>
      <c r="CL554" s="259"/>
      <c r="CM554" s="259"/>
    </row>
    <row r="555" customFormat="1" customHeight="1" spans="1:91">
      <c r="A555" s="3">
        <f t="shared" si="96"/>
        <v>554</v>
      </c>
      <c r="B555" s="483" t="str">
        <f t="shared" si="99"/>
        <v>152632198408012115</v>
      </c>
      <c r="C555" s="230" t="s">
        <v>3311</v>
      </c>
      <c r="D555" s="4" t="s">
        <v>3392</v>
      </c>
      <c r="E555" s="4" t="s">
        <v>5264</v>
      </c>
      <c r="F555" s="4" t="s">
        <v>1867</v>
      </c>
      <c r="G555" s="198"/>
      <c r="H555" s="198"/>
      <c r="I555" s="198">
        <f t="shared" si="98"/>
        <v>0</v>
      </c>
      <c r="J555" s="4" t="s">
        <v>175</v>
      </c>
      <c r="K555" s="4" t="s">
        <v>4031</v>
      </c>
      <c r="L555" s="6"/>
      <c r="M555" s="4"/>
      <c r="N555" s="4"/>
      <c r="O555" s="4"/>
      <c r="P555" s="4"/>
      <c r="Q555" s="4"/>
      <c r="R555" s="4" t="s">
        <v>312</v>
      </c>
      <c r="S555" s="4"/>
      <c r="T555" s="4" t="s">
        <v>3314</v>
      </c>
      <c r="U555" s="252">
        <v>45020</v>
      </c>
      <c r="V555" s="233">
        <f ca="1" t="shared" si="100"/>
        <v>3.3</v>
      </c>
      <c r="W555" s="4" t="s">
        <v>3336</v>
      </c>
      <c r="X555" s="4" t="str">
        <f t="shared" si="101"/>
        <v>男</v>
      </c>
      <c r="Y555" s="4" t="s">
        <v>3316</v>
      </c>
      <c r="Z555" s="232" t="str">
        <f t="shared" si="102"/>
        <v>1984-08-01</v>
      </c>
      <c r="AA555" s="4" t="s">
        <v>5265</v>
      </c>
      <c r="AB555" s="477" t="s">
        <v>1868</v>
      </c>
      <c r="AC555" s="4" t="s">
        <v>3456</v>
      </c>
      <c r="AD555" s="252">
        <v>49786</v>
      </c>
      <c r="AE555" s="234">
        <f ca="1" t="shared" si="103"/>
        <v>42</v>
      </c>
      <c r="AF555" s="252" t="s">
        <v>3389</v>
      </c>
      <c r="AG555" s="252" t="s">
        <v>3381</v>
      </c>
      <c r="AH555" s="4">
        <v>175</v>
      </c>
      <c r="AI555" s="252" t="s">
        <v>3382</v>
      </c>
      <c r="AJ555" s="252"/>
      <c r="AK555" s="4">
        <v>13848372702</v>
      </c>
      <c r="AL555" s="4">
        <v>18247785402</v>
      </c>
      <c r="AM555" s="252" t="s">
        <v>3518</v>
      </c>
      <c r="AN555" s="252" t="s">
        <v>3680</v>
      </c>
      <c r="AO555" s="252" t="s">
        <v>5266</v>
      </c>
      <c r="AP555" s="252" t="s">
        <v>5267</v>
      </c>
      <c r="AQ555" s="253"/>
      <c r="AR555" s="253"/>
      <c r="AS555" s="253"/>
      <c r="AT555" s="253"/>
      <c r="AU555" s="239"/>
      <c r="AV555" s="254">
        <v>45020</v>
      </c>
      <c r="AW555" s="254">
        <v>45080</v>
      </c>
      <c r="AX555" s="255" t="s">
        <v>3324</v>
      </c>
      <c r="AY555" s="241" t="s">
        <v>3311</v>
      </c>
      <c r="AZ555" s="232">
        <v>45020</v>
      </c>
      <c r="BA555" s="232">
        <v>45473</v>
      </c>
      <c r="BB555" s="241">
        <v>2</v>
      </c>
      <c r="BC555" s="241" t="s">
        <v>3325</v>
      </c>
      <c r="BD555" s="241" t="s">
        <v>3325</v>
      </c>
      <c r="BE555" s="241" t="s">
        <v>3325</v>
      </c>
      <c r="BF555" s="241" t="s">
        <v>3325</v>
      </c>
      <c r="BG555" s="241">
        <v>0</v>
      </c>
      <c r="BH555" s="241">
        <v>0</v>
      </c>
      <c r="BI555" s="241"/>
      <c r="BJ555" s="242"/>
      <c r="BK555" s="243" t="s">
        <v>3325</v>
      </c>
      <c r="BL555" s="257"/>
      <c r="BM555" s="257"/>
      <c r="BN555" s="257"/>
      <c r="BO555" s="257"/>
      <c r="BP555" s="257"/>
      <c r="BQ555" s="242"/>
      <c r="BR555" s="244" t="s">
        <v>3453</v>
      </c>
      <c r="BS555" s="243" t="s">
        <v>3325</v>
      </c>
      <c r="BT555" s="243" t="s">
        <v>3325</v>
      </c>
      <c r="BU555" s="243" t="s">
        <v>3325</v>
      </c>
      <c r="BV555" s="243" t="s">
        <v>3325</v>
      </c>
      <c r="BW555" s="243" t="s">
        <v>3325</v>
      </c>
      <c r="BX555" s="243" t="s">
        <v>3325</v>
      </c>
      <c r="BY555" s="243"/>
      <c r="BZ555" s="243"/>
      <c r="CA555" s="243"/>
      <c r="CB555" s="243"/>
      <c r="CC555" s="243"/>
      <c r="CD555" s="256"/>
      <c r="CE555" s="256"/>
      <c r="CF555" s="245" t="s">
        <v>3445</v>
      </c>
      <c r="CG555" s="258"/>
      <c r="CH555" s="242"/>
      <c r="CI555" s="259"/>
      <c r="CJ555" s="259"/>
      <c r="CK555" s="259"/>
      <c r="CL555" s="259"/>
      <c r="CM555" s="259"/>
    </row>
    <row r="556" customFormat="1" customHeight="1" spans="1:91">
      <c r="A556" s="3">
        <f t="shared" si="96"/>
        <v>555</v>
      </c>
      <c r="B556" s="483" t="str">
        <f t="shared" si="99"/>
        <v>231025198111261535</v>
      </c>
      <c r="C556" s="4" t="s">
        <v>3311</v>
      </c>
      <c r="D556" s="4" t="s">
        <v>3392</v>
      </c>
      <c r="E556" s="4" t="s">
        <v>5268</v>
      </c>
      <c r="F556" s="4" t="s">
        <v>1870</v>
      </c>
      <c r="G556" s="198"/>
      <c r="H556" s="198"/>
      <c r="I556" s="198">
        <f t="shared" si="98"/>
        <v>0</v>
      </c>
      <c r="J556" s="4" t="s">
        <v>175</v>
      </c>
      <c r="K556" s="4" t="s">
        <v>4031</v>
      </c>
      <c r="L556" s="6"/>
      <c r="M556" s="4"/>
      <c r="N556" s="4"/>
      <c r="O556" s="4"/>
      <c r="P556" s="4"/>
      <c r="Q556" s="4"/>
      <c r="R556" s="4" t="s">
        <v>312</v>
      </c>
      <c r="S556" s="4"/>
      <c r="T556" s="4" t="s">
        <v>3314</v>
      </c>
      <c r="U556" s="252">
        <v>45039</v>
      </c>
      <c r="V556" s="233">
        <f ca="1" t="shared" si="100"/>
        <v>3.2</v>
      </c>
      <c r="W556" s="4" t="s">
        <v>3336</v>
      </c>
      <c r="X556" s="4" t="str">
        <f t="shared" si="101"/>
        <v>男</v>
      </c>
      <c r="Y556" s="4" t="s">
        <v>3316</v>
      </c>
      <c r="Z556" s="232" t="str">
        <f t="shared" si="102"/>
        <v>1981-11-26</v>
      </c>
      <c r="AA556" s="4" t="s">
        <v>5269</v>
      </c>
      <c r="AB556" s="477" t="s">
        <v>1871</v>
      </c>
      <c r="AC556" s="4" t="s">
        <v>5270</v>
      </c>
      <c r="AD556" s="252">
        <v>50085</v>
      </c>
      <c r="AE556" s="234">
        <f ca="1" t="shared" si="103"/>
        <v>45</v>
      </c>
      <c r="AF556" s="252" t="s">
        <v>3389</v>
      </c>
      <c r="AG556" s="252" t="s">
        <v>3381</v>
      </c>
      <c r="AH556" s="4">
        <v>173</v>
      </c>
      <c r="AI556" s="252" t="s">
        <v>3382</v>
      </c>
      <c r="AJ556" s="252" t="s">
        <v>3397</v>
      </c>
      <c r="AK556" s="4">
        <v>13664204921</v>
      </c>
      <c r="AL556" s="4">
        <v>18346321757</v>
      </c>
      <c r="AM556" s="252" t="s">
        <v>3748</v>
      </c>
      <c r="AN556" s="252" t="s">
        <v>3649</v>
      </c>
      <c r="AO556" s="4" t="s">
        <v>5271</v>
      </c>
      <c r="AP556" s="4" t="s">
        <v>5272</v>
      </c>
      <c r="AQ556" s="253"/>
      <c r="AR556" s="253"/>
      <c r="AS556" s="253"/>
      <c r="AT556" s="253"/>
      <c r="AU556" s="239"/>
      <c r="AV556" s="254">
        <v>45039</v>
      </c>
      <c r="AW556" s="254">
        <v>45099</v>
      </c>
      <c r="AX556" s="255" t="s">
        <v>3324</v>
      </c>
      <c r="AY556" s="241" t="s">
        <v>3311</v>
      </c>
      <c r="AZ556" s="232">
        <v>45039</v>
      </c>
      <c r="BA556" s="232">
        <v>45473</v>
      </c>
      <c r="BB556" s="241">
        <v>2</v>
      </c>
      <c r="BC556" s="241" t="s">
        <v>3325</v>
      </c>
      <c r="BD556" s="241" t="s">
        <v>3325</v>
      </c>
      <c r="BE556" s="241" t="s">
        <v>3325</v>
      </c>
      <c r="BF556" s="241" t="s">
        <v>3325</v>
      </c>
      <c r="BG556" s="241">
        <v>0</v>
      </c>
      <c r="BH556" s="241">
        <v>0</v>
      </c>
      <c r="BI556" s="256"/>
      <c r="BJ556" s="242"/>
      <c r="BK556" s="243" t="s">
        <v>3325</v>
      </c>
      <c r="BL556" s="257"/>
      <c r="BM556" s="257"/>
      <c r="BN556" s="257"/>
      <c r="BO556" s="257"/>
      <c r="BP556" s="257"/>
      <c r="BQ556" s="242"/>
      <c r="BR556" s="244" t="s">
        <v>3453</v>
      </c>
      <c r="BS556" s="243" t="s">
        <v>3325</v>
      </c>
      <c r="BT556" s="243" t="s">
        <v>3325</v>
      </c>
      <c r="BU556" s="243" t="s">
        <v>3325</v>
      </c>
      <c r="BV556" s="243" t="s">
        <v>3325</v>
      </c>
      <c r="BW556" s="243" t="s">
        <v>3325</v>
      </c>
      <c r="BX556" s="243" t="s">
        <v>3325</v>
      </c>
      <c r="BY556" s="256"/>
      <c r="BZ556" s="256"/>
      <c r="CA556" s="256"/>
      <c r="CB556" s="256"/>
      <c r="CC556" s="256"/>
      <c r="CD556" s="256"/>
      <c r="CE556" s="256"/>
      <c r="CF556" s="245" t="s">
        <v>3445</v>
      </c>
      <c r="CG556" s="258"/>
      <c r="CH556" s="260"/>
      <c r="CI556" s="259"/>
      <c r="CJ556" s="259"/>
      <c r="CK556" s="259"/>
      <c r="CL556" s="259"/>
      <c r="CM556" s="259"/>
    </row>
    <row r="557" customFormat="1" customHeight="1" spans="1:91">
      <c r="A557" s="3">
        <f t="shared" si="96"/>
        <v>556</v>
      </c>
      <c r="B557" s="483" t="str">
        <f t="shared" si="99"/>
        <v>14223119921101041X</v>
      </c>
      <c r="C557" s="4" t="s">
        <v>3311</v>
      </c>
      <c r="D557" s="4" t="s">
        <v>3392</v>
      </c>
      <c r="E557" s="4" t="s">
        <v>5273</v>
      </c>
      <c r="F557" s="4" t="s">
        <v>1873</v>
      </c>
      <c r="G557" s="198"/>
      <c r="H557" s="198"/>
      <c r="I557" s="198">
        <f t="shared" si="98"/>
        <v>0</v>
      </c>
      <c r="J557" s="4" t="s">
        <v>175</v>
      </c>
      <c r="K557" s="4" t="s">
        <v>4031</v>
      </c>
      <c r="L557" s="6"/>
      <c r="M557" s="4"/>
      <c r="N557" s="4"/>
      <c r="O557" s="4"/>
      <c r="P557" s="4"/>
      <c r="Q557" s="4"/>
      <c r="R557" s="4" t="s">
        <v>312</v>
      </c>
      <c r="S557" s="4"/>
      <c r="T557" s="4" t="s">
        <v>3314</v>
      </c>
      <c r="U557" s="252">
        <v>45054</v>
      </c>
      <c r="V557" s="233">
        <f ca="1" t="shared" si="100"/>
        <v>3.2</v>
      </c>
      <c r="W557" s="4" t="s">
        <v>3336</v>
      </c>
      <c r="X557" s="4" t="str">
        <f t="shared" si="101"/>
        <v>男</v>
      </c>
      <c r="Y557" s="4" t="s">
        <v>3316</v>
      </c>
      <c r="Z557" s="232" t="str">
        <f t="shared" si="102"/>
        <v>1992-11-01</v>
      </c>
      <c r="AA557" s="4" t="s">
        <v>5274</v>
      </c>
      <c r="AB557" s="477" t="s">
        <v>1874</v>
      </c>
      <c r="AC557" s="4" t="s">
        <v>5275</v>
      </c>
      <c r="AD557" s="252">
        <v>51892</v>
      </c>
      <c r="AE557" s="234">
        <f ca="1" t="shared" si="103"/>
        <v>34</v>
      </c>
      <c r="AF557" s="252" t="s">
        <v>3389</v>
      </c>
      <c r="AG557" s="252" t="s">
        <v>3381</v>
      </c>
      <c r="AH557" s="4">
        <v>170</v>
      </c>
      <c r="AI557" s="252" t="s">
        <v>5187</v>
      </c>
      <c r="AJ557" s="252" t="s">
        <v>5276</v>
      </c>
      <c r="AK557" s="4">
        <v>17604873978</v>
      </c>
      <c r="AL557" s="4">
        <v>18295890724</v>
      </c>
      <c r="AM557" s="252" t="s">
        <v>3518</v>
      </c>
      <c r="AN557" s="252" t="s">
        <v>3680</v>
      </c>
      <c r="AO557" s="4" t="s">
        <v>5277</v>
      </c>
      <c r="AP557" s="4" t="s">
        <v>5150</v>
      </c>
      <c r="AQ557" s="253"/>
      <c r="AR557" s="253"/>
      <c r="AS557" s="253"/>
      <c r="AT557" s="253"/>
      <c r="AU557" s="239"/>
      <c r="AV557" s="254">
        <v>45054</v>
      </c>
      <c r="AW557" s="254">
        <v>45114</v>
      </c>
      <c r="AX557" s="255" t="s">
        <v>3324</v>
      </c>
      <c r="AY557" s="241" t="s">
        <v>3311</v>
      </c>
      <c r="AZ557" s="232">
        <v>45054</v>
      </c>
      <c r="BA557" s="232">
        <v>45473</v>
      </c>
      <c r="BB557" s="241">
        <v>2</v>
      </c>
      <c r="BC557" s="241" t="s">
        <v>3325</v>
      </c>
      <c r="BD557" s="241" t="s">
        <v>3325</v>
      </c>
      <c r="BE557" s="241" t="s">
        <v>3325</v>
      </c>
      <c r="BF557" s="241" t="s">
        <v>3325</v>
      </c>
      <c r="BG557" s="241">
        <v>0</v>
      </c>
      <c r="BH557" s="241">
        <v>0</v>
      </c>
      <c r="BI557" s="256"/>
      <c r="BJ557" s="242"/>
      <c r="BK557" s="243" t="s">
        <v>3325</v>
      </c>
      <c r="BL557" s="257"/>
      <c r="BM557" s="257"/>
      <c r="BN557" s="257"/>
      <c r="BO557" s="257"/>
      <c r="BP557" s="257"/>
      <c r="BQ557" s="242"/>
      <c r="BR557" s="244" t="s">
        <v>3453</v>
      </c>
      <c r="BS557" s="243" t="s">
        <v>3325</v>
      </c>
      <c r="BT557" s="243" t="s">
        <v>3325</v>
      </c>
      <c r="BU557" s="243" t="s">
        <v>3325</v>
      </c>
      <c r="BV557" s="243" t="s">
        <v>3325</v>
      </c>
      <c r="BW557" s="243" t="s">
        <v>3325</v>
      </c>
      <c r="BX557" s="243" t="s">
        <v>3325</v>
      </c>
      <c r="BY557" s="256"/>
      <c r="BZ557" s="256"/>
      <c r="CA557" s="256"/>
      <c r="CB557" s="256"/>
      <c r="CC557" s="256"/>
      <c r="CD557" s="256"/>
      <c r="CE557" s="256"/>
      <c r="CF557" s="245" t="s">
        <v>3445</v>
      </c>
      <c r="CG557" s="258"/>
      <c r="CH557" s="260"/>
      <c r="CI557" s="259"/>
      <c r="CJ557" s="259"/>
      <c r="CK557" s="259"/>
      <c r="CL557" s="259"/>
      <c r="CM557" s="259"/>
    </row>
    <row r="558" customFormat="1" customHeight="1" spans="1:91">
      <c r="A558" s="3">
        <f t="shared" si="96"/>
        <v>557</v>
      </c>
      <c r="B558" s="483" t="str">
        <f t="shared" si="99"/>
        <v>150207198909225338</v>
      </c>
      <c r="C558" s="4" t="s">
        <v>3311</v>
      </c>
      <c r="D558" s="4" t="s">
        <v>3392</v>
      </c>
      <c r="E558" s="4" t="s">
        <v>5278</v>
      </c>
      <c r="F558" s="4" t="s">
        <v>1876</v>
      </c>
      <c r="G558" s="198"/>
      <c r="H558" s="198"/>
      <c r="I558" s="198">
        <f t="shared" si="98"/>
        <v>0</v>
      </c>
      <c r="J558" s="4" t="s">
        <v>175</v>
      </c>
      <c r="K558" s="4" t="s">
        <v>4031</v>
      </c>
      <c r="L558" s="6"/>
      <c r="M558" s="4"/>
      <c r="N558" s="4"/>
      <c r="O558" s="4"/>
      <c r="P558" s="4"/>
      <c r="Q558" s="4"/>
      <c r="R558" s="4" t="s">
        <v>312</v>
      </c>
      <c r="S558" s="4"/>
      <c r="T558" s="4" t="s">
        <v>3314</v>
      </c>
      <c r="U558" s="252">
        <v>45061</v>
      </c>
      <c r="V558" s="233">
        <f ca="1" t="shared" si="100"/>
        <v>3.1</v>
      </c>
      <c r="W558" s="4" t="s">
        <v>3336</v>
      </c>
      <c r="X558" s="4" t="str">
        <f t="shared" si="101"/>
        <v>男</v>
      </c>
      <c r="Y558" s="4" t="s">
        <v>3316</v>
      </c>
      <c r="Z558" s="232" t="str">
        <f t="shared" si="102"/>
        <v>1989-09-22</v>
      </c>
      <c r="AA558" s="4" t="s">
        <v>5279</v>
      </c>
      <c r="AB558" s="477" t="s">
        <v>1877</v>
      </c>
      <c r="AC558" s="4" t="s">
        <v>5280</v>
      </c>
      <c r="AD558" s="252">
        <v>49884</v>
      </c>
      <c r="AE558" s="234">
        <f ca="1" t="shared" si="103"/>
        <v>37</v>
      </c>
      <c r="AF558" s="252" t="s">
        <v>3389</v>
      </c>
      <c r="AG558" s="252" t="s">
        <v>3381</v>
      </c>
      <c r="AH558" s="4">
        <v>181</v>
      </c>
      <c r="AI558" s="252" t="s">
        <v>3528</v>
      </c>
      <c r="AJ558" s="252" t="s">
        <v>3383</v>
      </c>
      <c r="AK558" s="4">
        <v>15849727117</v>
      </c>
      <c r="AL558" s="4">
        <v>18647730345</v>
      </c>
      <c r="AM558" s="252" t="s">
        <v>3488</v>
      </c>
      <c r="AN558" s="252">
        <v>41061</v>
      </c>
      <c r="AO558" s="4" t="s">
        <v>5281</v>
      </c>
      <c r="AP558" s="4" t="s">
        <v>3370</v>
      </c>
      <c r="AQ558" s="253"/>
      <c r="AR558" s="253"/>
      <c r="AS558" s="253"/>
      <c r="AT558" s="253"/>
      <c r="AU558" s="239"/>
      <c r="AV558" s="254">
        <v>45061</v>
      </c>
      <c r="AW558" s="254">
        <v>45121</v>
      </c>
      <c r="AX558" s="255" t="s">
        <v>3324</v>
      </c>
      <c r="AY558" s="241" t="s">
        <v>3311</v>
      </c>
      <c r="AZ558" s="232">
        <v>45061</v>
      </c>
      <c r="BA558" s="232">
        <v>45473</v>
      </c>
      <c r="BB558" s="241">
        <v>2</v>
      </c>
      <c r="BC558" s="241" t="s">
        <v>3325</v>
      </c>
      <c r="BD558" s="241" t="s">
        <v>3325</v>
      </c>
      <c r="BE558" s="241" t="s">
        <v>3325</v>
      </c>
      <c r="BF558" s="241" t="s">
        <v>3325</v>
      </c>
      <c r="BG558" s="241">
        <v>0</v>
      </c>
      <c r="BH558" s="241">
        <v>0</v>
      </c>
      <c r="BI558" s="256"/>
      <c r="BJ558" s="242"/>
      <c r="BK558" s="243" t="s">
        <v>3325</v>
      </c>
      <c r="BL558" s="257"/>
      <c r="BM558" s="257"/>
      <c r="BN558" s="257"/>
      <c r="BO558" s="257"/>
      <c r="BP558" s="257"/>
      <c r="BQ558" s="242"/>
      <c r="BR558" s="244" t="s">
        <v>3426</v>
      </c>
      <c r="BS558" s="243" t="s">
        <v>3325</v>
      </c>
      <c r="BT558" s="243" t="s">
        <v>3325</v>
      </c>
      <c r="BU558" s="243" t="s">
        <v>3325</v>
      </c>
      <c r="BV558" s="243" t="s">
        <v>3325</v>
      </c>
      <c r="BW558" s="243" t="s">
        <v>3325</v>
      </c>
      <c r="BX558" s="243" t="s">
        <v>3325</v>
      </c>
      <c r="BY558" s="256"/>
      <c r="BZ558" s="256"/>
      <c r="CA558" s="256"/>
      <c r="CB558" s="256"/>
      <c r="CC558" s="256"/>
      <c r="CD558" s="256"/>
      <c r="CE558" s="256"/>
      <c r="CF558" s="245" t="s">
        <v>3445</v>
      </c>
      <c r="CG558" s="258"/>
      <c r="CH558" s="260"/>
      <c r="CI558" s="259"/>
      <c r="CJ558" s="259"/>
      <c r="CK558" s="259"/>
      <c r="CL558" s="259"/>
      <c r="CM558" s="259"/>
    </row>
    <row r="559" customFormat="1" customHeight="1" spans="1:91">
      <c r="A559" s="3">
        <f t="shared" si="96"/>
        <v>558</v>
      </c>
      <c r="B559" s="483" t="str">
        <f t="shared" si="99"/>
        <v>152501199211210016</v>
      </c>
      <c r="C559" s="4" t="s">
        <v>3311</v>
      </c>
      <c r="D559" s="4" t="s">
        <v>3392</v>
      </c>
      <c r="E559" s="4" t="s">
        <v>5282</v>
      </c>
      <c r="F559" s="4" t="s">
        <v>1879</v>
      </c>
      <c r="G559" s="198"/>
      <c r="H559" s="198"/>
      <c r="I559" s="198">
        <f t="shared" si="98"/>
        <v>0</v>
      </c>
      <c r="J559" s="4" t="s">
        <v>175</v>
      </c>
      <c r="K559" s="4" t="s">
        <v>4031</v>
      </c>
      <c r="L559" s="6"/>
      <c r="M559" s="4"/>
      <c r="N559" s="4"/>
      <c r="O559" s="4"/>
      <c r="P559" s="4"/>
      <c r="Q559" s="4"/>
      <c r="R559" s="4" t="s">
        <v>312</v>
      </c>
      <c r="S559" s="4"/>
      <c r="T559" s="4" t="s">
        <v>3314</v>
      </c>
      <c r="U559" s="252">
        <v>45063</v>
      </c>
      <c r="V559" s="233">
        <f ca="1" t="shared" si="100"/>
        <v>3.1</v>
      </c>
      <c r="W559" s="4" t="s">
        <v>3336</v>
      </c>
      <c r="X559" s="4" t="str">
        <f t="shared" si="101"/>
        <v>男</v>
      </c>
      <c r="Y559" s="4" t="s">
        <v>3316</v>
      </c>
      <c r="Z559" s="232" t="str">
        <f t="shared" si="102"/>
        <v>1992-11-21</v>
      </c>
      <c r="AA559" s="4" t="s">
        <v>5283</v>
      </c>
      <c r="AB559" s="477" t="s">
        <v>1880</v>
      </c>
      <c r="AC559" s="4" t="s">
        <v>5284</v>
      </c>
      <c r="AD559" s="252">
        <v>52060</v>
      </c>
      <c r="AE559" s="234">
        <f ca="1" t="shared" si="103"/>
        <v>34</v>
      </c>
      <c r="AF559" s="252" t="s">
        <v>3968</v>
      </c>
      <c r="AG559" s="252" t="s">
        <v>3480</v>
      </c>
      <c r="AH559" s="4">
        <v>167</v>
      </c>
      <c r="AI559" s="252" t="s">
        <v>5187</v>
      </c>
      <c r="AJ559" s="252"/>
      <c r="AK559" s="4">
        <v>15334712221</v>
      </c>
      <c r="AL559" s="4">
        <v>15947411684</v>
      </c>
      <c r="AM559" s="252" t="s">
        <v>3368</v>
      </c>
      <c r="AN559" s="252">
        <v>41091</v>
      </c>
      <c r="AO559" s="4" t="s">
        <v>5285</v>
      </c>
      <c r="AP559" s="4" t="s">
        <v>3370</v>
      </c>
      <c r="AQ559" s="253"/>
      <c r="AR559" s="253"/>
      <c r="AS559" s="253"/>
      <c r="AT559" s="253"/>
      <c r="AU559" s="239"/>
      <c r="AV559" s="254">
        <v>45063</v>
      </c>
      <c r="AW559" s="254">
        <v>45123</v>
      </c>
      <c r="AX559" s="255" t="s">
        <v>3324</v>
      </c>
      <c r="AY559" s="241" t="s">
        <v>3311</v>
      </c>
      <c r="AZ559" s="232">
        <v>45063</v>
      </c>
      <c r="BA559" s="232">
        <v>45473</v>
      </c>
      <c r="BB559" s="241">
        <v>2</v>
      </c>
      <c r="BC559" s="241" t="s">
        <v>3325</v>
      </c>
      <c r="BD559" s="241" t="s">
        <v>3325</v>
      </c>
      <c r="BE559" s="241" t="s">
        <v>3325</v>
      </c>
      <c r="BF559" s="241" t="s">
        <v>3325</v>
      </c>
      <c r="BG559" s="241">
        <v>0</v>
      </c>
      <c r="BH559" s="241">
        <v>0</v>
      </c>
      <c r="BI559" s="256"/>
      <c r="BJ559" s="242"/>
      <c r="BK559" s="243" t="s">
        <v>3325</v>
      </c>
      <c r="BL559" s="257"/>
      <c r="BM559" s="257"/>
      <c r="BN559" s="257"/>
      <c r="BO559" s="257"/>
      <c r="BP559" s="257"/>
      <c r="BQ559" s="242"/>
      <c r="BR559" s="244" t="s">
        <v>3426</v>
      </c>
      <c r="BS559" s="243" t="s">
        <v>3325</v>
      </c>
      <c r="BT559" s="243" t="s">
        <v>3325</v>
      </c>
      <c r="BU559" s="243" t="s">
        <v>3325</v>
      </c>
      <c r="BV559" s="243" t="s">
        <v>3325</v>
      </c>
      <c r="BW559" s="243" t="s">
        <v>3325</v>
      </c>
      <c r="BX559" s="243" t="s">
        <v>3325</v>
      </c>
      <c r="BY559" s="256"/>
      <c r="BZ559" s="256"/>
      <c r="CA559" s="256"/>
      <c r="CB559" s="256"/>
      <c r="CC559" s="256"/>
      <c r="CD559" s="256"/>
      <c r="CE559" s="256"/>
      <c r="CF559" s="245" t="s">
        <v>3445</v>
      </c>
      <c r="CG559" s="258"/>
      <c r="CH559" s="260"/>
      <c r="CI559" s="259"/>
      <c r="CJ559" s="259"/>
      <c r="CK559" s="259"/>
      <c r="CL559" s="259"/>
      <c r="CM559" s="259"/>
    </row>
    <row r="560" customFormat="1" customHeight="1" spans="1:91">
      <c r="A560" s="3">
        <f t="shared" si="96"/>
        <v>559</v>
      </c>
      <c r="B560" s="483" t="str">
        <f t="shared" si="99"/>
        <v>140602197712068512</v>
      </c>
      <c r="C560" s="4" t="s">
        <v>3311</v>
      </c>
      <c r="D560" s="230" t="s">
        <v>3392</v>
      </c>
      <c r="E560" s="230" t="s">
        <v>5286</v>
      </c>
      <c r="F560" s="230" t="s">
        <v>1882</v>
      </c>
      <c r="G560" s="198"/>
      <c r="H560" s="198"/>
      <c r="I560" s="198">
        <f t="shared" si="98"/>
        <v>0</v>
      </c>
      <c r="J560" s="4" t="s">
        <v>175</v>
      </c>
      <c r="K560" s="4" t="s">
        <v>4031</v>
      </c>
      <c r="L560" s="6"/>
      <c r="M560" s="4"/>
      <c r="N560" s="4"/>
      <c r="O560" s="4"/>
      <c r="P560" s="4"/>
      <c r="Q560" s="4"/>
      <c r="R560" s="231" t="s">
        <v>312</v>
      </c>
      <c r="S560" s="3"/>
      <c r="T560" s="3" t="s">
        <v>3314</v>
      </c>
      <c r="U560" s="232">
        <v>45072</v>
      </c>
      <c r="V560" s="233">
        <f ca="1" t="shared" si="100"/>
        <v>3.1</v>
      </c>
      <c r="W560" s="248" t="s">
        <v>3336</v>
      </c>
      <c r="X560" s="234" t="str">
        <f t="shared" si="101"/>
        <v>男</v>
      </c>
      <c r="Y560" s="3" t="s">
        <v>3316</v>
      </c>
      <c r="Z560" s="232" t="str">
        <f t="shared" si="102"/>
        <v>1977-12-06</v>
      </c>
      <c r="AA560" s="249" t="s">
        <v>5287</v>
      </c>
      <c r="AB560" s="479" t="s">
        <v>1883</v>
      </c>
      <c r="AC560" s="249" t="s">
        <v>5288</v>
      </c>
      <c r="AD560" s="247">
        <v>46255</v>
      </c>
      <c r="AE560" s="234">
        <f ca="1" t="shared" si="103"/>
        <v>49</v>
      </c>
      <c r="AF560" s="3" t="s">
        <v>3389</v>
      </c>
      <c r="AG560" s="3" t="s">
        <v>3381</v>
      </c>
      <c r="AH560" s="3">
        <v>165</v>
      </c>
      <c r="AI560" s="230" t="s">
        <v>4206</v>
      </c>
      <c r="AJ560" s="3" t="s">
        <v>3422</v>
      </c>
      <c r="AK560" s="230">
        <v>15364697772</v>
      </c>
      <c r="AL560" s="230">
        <v>13327499692</v>
      </c>
      <c r="AM560" s="236" t="s">
        <v>3488</v>
      </c>
      <c r="AN560" s="237" t="s">
        <v>3969</v>
      </c>
      <c r="AO560" s="236" t="s">
        <v>5289</v>
      </c>
      <c r="AP560" s="236" t="s">
        <v>5290</v>
      </c>
      <c r="AQ560" s="238"/>
      <c r="AR560" s="238"/>
      <c r="AS560" s="238"/>
      <c r="AT560" s="238"/>
      <c r="AU560" s="239"/>
      <c r="AV560" s="240">
        <v>45072</v>
      </c>
      <c r="AW560" s="240">
        <v>45132</v>
      </c>
      <c r="AX560" s="241" t="s">
        <v>3324</v>
      </c>
      <c r="AY560" s="241" t="s">
        <v>3311</v>
      </c>
      <c r="AZ560" s="232">
        <v>45072</v>
      </c>
      <c r="BA560" s="232">
        <v>45473</v>
      </c>
      <c r="BB560" s="241">
        <v>2</v>
      </c>
      <c r="BC560" s="241" t="s">
        <v>3325</v>
      </c>
      <c r="BD560" s="241" t="s">
        <v>3325</v>
      </c>
      <c r="BE560" s="241" t="s">
        <v>3325</v>
      </c>
      <c r="BF560" s="241" t="s">
        <v>3325</v>
      </c>
      <c r="BG560" s="241">
        <v>0</v>
      </c>
      <c r="BH560" s="241">
        <v>0</v>
      </c>
      <c r="BI560" s="241"/>
      <c r="BJ560" s="242"/>
      <c r="BK560" s="243" t="s">
        <v>3325</v>
      </c>
      <c r="BL560" s="243"/>
      <c r="BM560" s="243"/>
      <c r="BN560" s="243"/>
      <c r="BO560" s="243"/>
      <c r="BP560" s="243"/>
      <c r="BQ560" s="242"/>
      <c r="BR560" s="244" t="s">
        <v>3426</v>
      </c>
      <c r="BS560" s="243" t="s">
        <v>3325</v>
      </c>
      <c r="BT560" s="243" t="s">
        <v>3325</v>
      </c>
      <c r="BU560" s="243" t="s">
        <v>3325</v>
      </c>
      <c r="BV560" s="243" t="s">
        <v>3325</v>
      </c>
      <c r="BW560" s="243" t="s">
        <v>3325</v>
      </c>
      <c r="BX560" s="243" t="s">
        <v>3325</v>
      </c>
      <c r="BY560" s="243"/>
      <c r="BZ560" s="243"/>
      <c r="CA560" s="243"/>
      <c r="CB560" s="243"/>
      <c r="CC560" s="243"/>
      <c r="CD560" s="243"/>
      <c r="CE560" s="243"/>
      <c r="CF560" s="245" t="s">
        <v>3445</v>
      </c>
      <c r="CG560" s="246"/>
      <c r="CH560" s="242"/>
      <c r="CI560" s="35"/>
      <c r="CJ560" s="35"/>
      <c r="CK560" s="35"/>
      <c r="CL560" s="35"/>
      <c r="CM560" s="35"/>
    </row>
    <row r="561" customFormat="1" customHeight="1" spans="1:91">
      <c r="A561" s="3">
        <f t="shared" si="96"/>
        <v>560</v>
      </c>
      <c r="B561" s="483" t="str">
        <f t="shared" si="99"/>
        <v>150122198810203639</v>
      </c>
      <c r="C561" s="4" t="s">
        <v>3311</v>
      </c>
      <c r="D561" s="230" t="s">
        <v>3392</v>
      </c>
      <c r="E561" s="230" t="s">
        <v>5291</v>
      </c>
      <c r="F561" s="230" t="s">
        <v>1885</v>
      </c>
      <c r="G561" s="198"/>
      <c r="H561" s="198"/>
      <c r="I561" s="198">
        <f t="shared" si="98"/>
        <v>0</v>
      </c>
      <c r="J561" s="4" t="s">
        <v>175</v>
      </c>
      <c r="K561" s="4" t="s">
        <v>4031</v>
      </c>
      <c r="L561" s="6"/>
      <c r="M561" s="4"/>
      <c r="N561" s="4"/>
      <c r="O561" s="4"/>
      <c r="P561" s="4"/>
      <c r="Q561" s="4"/>
      <c r="R561" s="231" t="s">
        <v>312</v>
      </c>
      <c r="S561" s="3"/>
      <c r="T561" s="3" t="s">
        <v>3314</v>
      </c>
      <c r="U561" s="232">
        <v>45082</v>
      </c>
      <c r="V561" s="233">
        <f ca="1" t="shared" si="100"/>
        <v>3.1</v>
      </c>
      <c r="W561" s="248" t="s">
        <v>3336</v>
      </c>
      <c r="X561" s="234" t="str">
        <f t="shared" si="101"/>
        <v>男</v>
      </c>
      <c r="Y561" s="3" t="s">
        <v>3316</v>
      </c>
      <c r="Z561" s="232" t="str">
        <f t="shared" si="102"/>
        <v>1988-10-20</v>
      </c>
      <c r="AA561" s="249" t="s">
        <v>5292</v>
      </c>
      <c r="AB561" s="476" t="s">
        <v>1886</v>
      </c>
      <c r="AC561" s="4" t="s">
        <v>4677</v>
      </c>
      <c r="AD561" s="247">
        <v>51037</v>
      </c>
      <c r="AE561" s="234">
        <f ca="1" t="shared" si="103"/>
        <v>38</v>
      </c>
      <c r="AF561" s="3" t="s">
        <v>3389</v>
      </c>
      <c r="AG561" s="3" t="s">
        <v>3381</v>
      </c>
      <c r="AH561" s="3">
        <v>170</v>
      </c>
      <c r="AI561" s="230" t="s">
        <v>3382</v>
      </c>
      <c r="AJ561" s="3"/>
      <c r="AK561" s="230">
        <v>13644716441</v>
      </c>
      <c r="AL561" s="230">
        <v>18947928992</v>
      </c>
      <c r="AM561" s="236" t="s">
        <v>3488</v>
      </c>
      <c r="AN561" s="237" t="s">
        <v>3431</v>
      </c>
      <c r="AO561" s="236" t="s">
        <v>5293</v>
      </c>
      <c r="AP561" s="236"/>
      <c r="AQ561" s="238"/>
      <c r="AR561" s="238"/>
      <c r="AS561" s="238"/>
      <c r="AT561" s="238"/>
      <c r="AU561" s="239"/>
      <c r="AV561" s="240">
        <v>45082</v>
      </c>
      <c r="AW561" s="240">
        <v>45142</v>
      </c>
      <c r="AX561" s="241" t="s">
        <v>3324</v>
      </c>
      <c r="AY561" s="241" t="s">
        <v>3311</v>
      </c>
      <c r="AZ561" s="240">
        <v>45082</v>
      </c>
      <c r="BA561" s="232">
        <v>45473</v>
      </c>
      <c r="BB561" s="241">
        <v>2</v>
      </c>
      <c r="BC561" s="241" t="s">
        <v>3325</v>
      </c>
      <c r="BD561" s="241" t="s">
        <v>3325</v>
      </c>
      <c r="BE561" s="241" t="s">
        <v>3325</v>
      </c>
      <c r="BF561" s="241" t="s">
        <v>3325</v>
      </c>
      <c r="BG561" s="241">
        <v>0</v>
      </c>
      <c r="BH561" s="241">
        <v>0</v>
      </c>
      <c r="BI561" s="241"/>
      <c r="BJ561" s="242"/>
      <c r="BK561" s="243" t="s">
        <v>3325</v>
      </c>
      <c r="BL561" s="243"/>
      <c r="BM561" s="243"/>
      <c r="BN561" s="243"/>
      <c r="BO561" s="243"/>
      <c r="BP561" s="243"/>
      <c r="BQ561" s="242"/>
      <c r="BR561" s="244" t="s">
        <v>3426</v>
      </c>
      <c r="BS561" s="243" t="s">
        <v>3325</v>
      </c>
      <c r="BT561" s="243" t="s">
        <v>3325</v>
      </c>
      <c r="BU561" s="243" t="s">
        <v>3325</v>
      </c>
      <c r="BV561" s="243" t="s">
        <v>3325</v>
      </c>
      <c r="BW561" s="243" t="s">
        <v>3325</v>
      </c>
      <c r="BX561" s="243" t="s">
        <v>3325</v>
      </c>
      <c r="BY561" s="243"/>
      <c r="BZ561" s="243"/>
      <c r="CA561" s="243"/>
      <c r="CB561" s="243"/>
      <c r="CC561" s="243"/>
      <c r="CD561" s="243"/>
      <c r="CE561" s="243"/>
      <c r="CF561" s="245" t="s">
        <v>3445</v>
      </c>
      <c r="CG561" s="246"/>
      <c r="CH561" s="242"/>
      <c r="CI561" s="35"/>
      <c r="CJ561" s="35"/>
      <c r="CK561" s="35"/>
      <c r="CL561" s="35"/>
      <c r="CM561" s="35"/>
    </row>
    <row r="562" customFormat="1" customHeight="1" spans="1:91">
      <c r="A562" s="3">
        <f t="shared" si="96"/>
        <v>561</v>
      </c>
      <c r="B562" s="483" t="str">
        <f t="shared" si="99"/>
        <v>15040319930724331X</v>
      </c>
      <c r="C562" s="4" t="s">
        <v>3311</v>
      </c>
      <c r="D562" s="273" t="s">
        <v>3392</v>
      </c>
      <c r="E562" s="273" t="s">
        <v>5294</v>
      </c>
      <c r="F562" s="273" t="s">
        <v>1888</v>
      </c>
      <c r="G562" s="198"/>
      <c r="H562" s="198"/>
      <c r="I562" s="198">
        <f t="shared" si="98"/>
        <v>0</v>
      </c>
      <c r="J562" s="249" t="s">
        <v>175</v>
      </c>
      <c r="K562" s="249" t="s">
        <v>4031</v>
      </c>
      <c r="L562" s="6"/>
      <c r="M562" s="274"/>
      <c r="N562" s="274"/>
      <c r="O562" s="274"/>
      <c r="P562" s="274"/>
      <c r="Q562" s="274"/>
      <c r="R562" s="275" t="s">
        <v>312</v>
      </c>
      <c r="S562" s="276"/>
      <c r="T562" s="250" t="s">
        <v>3314</v>
      </c>
      <c r="U562" s="232">
        <v>45083</v>
      </c>
      <c r="V562" s="233">
        <f ca="1" t="shared" si="100"/>
        <v>3.1</v>
      </c>
      <c r="W562" s="277" t="s">
        <v>3336</v>
      </c>
      <c r="X562" s="278" t="str">
        <f t="shared" si="101"/>
        <v>男</v>
      </c>
      <c r="Y562" s="250" t="s">
        <v>3316</v>
      </c>
      <c r="Z562" s="279" t="str">
        <f t="shared" si="102"/>
        <v>1993-07-24</v>
      </c>
      <c r="AA562" s="249" t="s">
        <v>5295</v>
      </c>
      <c r="AB562" s="478" t="s">
        <v>1889</v>
      </c>
      <c r="AC562" s="249" t="s">
        <v>3902</v>
      </c>
      <c r="AD562" s="280">
        <v>51022</v>
      </c>
      <c r="AE562" s="278">
        <f ca="1" t="shared" si="103"/>
        <v>33</v>
      </c>
      <c r="AF562" s="3" t="s">
        <v>3389</v>
      </c>
      <c r="AG562" s="3" t="s">
        <v>3480</v>
      </c>
      <c r="AH562" s="250">
        <v>170</v>
      </c>
      <c r="AI562" s="273" t="s">
        <v>3382</v>
      </c>
      <c r="AJ562" s="250" t="s">
        <v>3397</v>
      </c>
      <c r="AK562" s="273">
        <v>15904761736</v>
      </c>
      <c r="AL562" s="273">
        <v>15774805888</v>
      </c>
      <c r="AM562" s="281" t="s">
        <v>3518</v>
      </c>
      <c r="AN562" s="282" t="s">
        <v>3873</v>
      </c>
      <c r="AO562" s="281" t="s">
        <v>5296</v>
      </c>
      <c r="AP562" s="281"/>
      <c r="AQ562" s="283"/>
      <c r="AR562" s="283"/>
      <c r="AS562" s="283"/>
      <c r="AT562" s="283"/>
      <c r="AU562" s="284"/>
      <c r="AV562" s="240">
        <v>45083</v>
      </c>
      <c r="AW562" s="240">
        <v>45143</v>
      </c>
      <c r="AX562" s="241" t="s">
        <v>3324</v>
      </c>
      <c r="AY562" s="241" t="s">
        <v>3311</v>
      </c>
      <c r="AZ562" s="240">
        <v>45083</v>
      </c>
      <c r="BA562" s="232">
        <v>45473</v>
      </c>
      <c r="BB562" s="285">
        <v>2</v>
      </c>
      <c r="BC562" s="285" t="s">
        <v>3325</v>
      </c>
      <c r="BD562" s="285" t="s">
        <v>3325</v>
      </c>
      <c r="BE562" s="285" t="s">
        <v>3325</v>
      </c>
      <c r="BF562" s="285" t="s">
        <v>3325</v>
      </c>
      <c r="BG562" s="241">
        <v>0</v>
      </c>
      <c r="BH562" s="241">
        <v>0</v>
      </c>
      <c r="BI562" s="286"/>
      <c r="BJ562" s="287"/>
      <c r="BK562" s="288" t="s">
        <v>3325</v>
      </c>
      <c r="BL562" s="289"/>
      <c r="BM562" s="289"/>
      <c r="BN562" s="289"/>
      <c r="BO562" s="289"/>
      <c r="BP562" s="289"/>
      <c r="BQ562" s="242"/>
      <c r="BR562" s="244" t="s">
        <v>3426</v>
      </c>
      <c r="BS562" s="243" t="s">
        <v>3325</v>
      </c>
      <c r="BT562" s="243" t="s">
        <v>3325</v>
      </c>
      <c r="BU562" s="243" t="s">
        <v>3325</v>
      </c>
      <c r="BV562" s="243" t="s">
        <v>3325</v>
      </c>
      <c r="BW562" s="243" t="s">
        <v>3325</v>
      </c>
      <c r="BX562" s="243" t="s">
        <v>3325</v>
      </c>
      <c r="BY562" s="243"/>
      <c r="BZ562" s="243"/>
      <c r="CA562" s="243"/>
      <c r="CB562" s="243"/>
      <c r="CC562" s="243"/>
      <c r="CD562" s="243"/>
      <c r="CE562" s="243"/>
      <c r="CF562" s="290" t="s">
        <v>3445</v>
      </c>
      <c r="CG562" s="246"/>
      <c r="CH562" s="242"/>
      <c r="CI562" s="35"/>
      <c r="CJ562" s="35"/>
      <c r="CK562" s="35"/>
      <c r="CL562" s="35"/>
      <c r="CM562" s="35"/>
    </row>
    <row r="563" customFormat="1" customHeight="1" spans="1:91">
      <c r="A563" s="3">
        <f t="shared" si="96"/>
        <v>562</v>
      </c>
      <c r="B563" s="483" t="str">
        <f t="shared" si="99"/>
        <v>15020419791108063X</v>
      </c>
      <c r="C563" s="4" t="s">
        <v>3311</v>
      </c>
      <c r="D563" s="230" t="s">
        <v>3392</v>
      </c>
      <c r="E563" s="230" t="s">
        <v>5297</v>
      </c>
      <c r="F563" s="230" t="s">
        <v>1891</v>
      </c>
      <c r="G563" s="198"/>
      <c r="H563" s="198"/>
      <c r="I563" s="198">
        <f t="shared" si="98"/>
        <v>0</v>
      </c>
      <c r="J563" s="4" t="s">
        <v>175</v>
      </c>
      <c r="K563" s="4" t="s">
        <v>4031</v>
      </c>
      <c r="L563" s="6"/>
      <c r="M563" s="4"/>
      <c r="N563" s="4"/>
      <c r="O563" s="4"/>
      <c r="P563" s="4"/>
      <c r="Q563" s="4"/>
      <c r="R563" s="231" t="s">
        <v>312</v>
      </c>
      <c r="S563" s="3"/>
      <c r="T563" s="3" t="s">
        <v>3314</v>
      </c>
      <c r="U563" s="232">
        <v>45083</v>
      </c>
      <c r="V563" s="233">
        <f ca="1" t="shared" si="100"/>
        <v>3.1</v>
      </c>
      <c r="W563" s="248" t="s">
        <v>3336</v>
      </c>
      <c r="X563" s="234" t="str">
        <f t="shared" si="101"/>
        <v>男</v>
      </c>
      <c r="Y563" s="3" t="s">
        <v>3316</v>
      </c>
      <c r="Z563" s="232" t="str">
        <f t="shared" si="102"/>
        <v>1979-11-08</v>
      </c>
      <c r="AA563" s="249" t="s">
        <v>5298</v>
      </c>
      <c r="AB563" s="476" t="s">
        <v>1892</v>
      </c>
      <c r="AC563" s="4" t="s">
        <v>5299</v>
      </c>
      <c r="AD563" s="247">
        <v>50738</v>
      </c>
      <c r="AE563" s="234">
        <f ca="1" t="shared" si="103"/>
        <v>47</v>
      </c>
      <c r="AF563" s="3" t="s">
        <v>3389</v>
      </c>
      <c r="AG563" s="3" t="s">
        <v>3381</v>
      </c>
      <c r="AH563" s="3">
        <v>172</v>
      </c>
      <c r="AI563" s="230"/>
      <c r="AJ563" s="3" t="s">
        <v>3438</v>
      </c>
      <c r="AK563" s="230">
        <v>15849334808</v>
      </c>
      <c r="AL563" s="230">
        <v>13948616068</v>
      </c>
      <c r="AM563" s="236" t="s">
        <v>3368</v>
      </c>
      <c r="AN563" s="237" t="s">
        <v>3609</v>
      </c>
      <c r="AO563" s="236" t="s">
        <v>3970</v>
      </c>
      <c r="AP563" s="236" t="s">
        <v>5300</v>
      </c>
      <c r="AQ563" s="238"/>
      <c r="AR563" s="238"/>
      <c r="AS563" s="238"/>
      <c r="AT563" s="238"/>
      <c r="AU563" s="239"/>
      <c r="AV563" s="240">
        <v>45083</v>
      </c>
      <c r="AW563" s="240">
        <v>45143</v>
      </c>
      <c r="AX563" s="241" t="s">
        <v>3324</v>
      </c>
      <c r="AY563" s="241" t="s">
        <v>3311</v>
      </c>
      <c r="AZ563" s="240">
        <v>45083</v>
      </c>
      <c r="BA563" s="232">
        <v>45473</v>
      </c>
      <c r="BB563" s="241">
        <v>2</v>
      </c>
      <c r="BC563" s="241" t="s">
        <v>3325</v>
      </c>
      <c r="BD563" s="241" t="s">
        <v>3325</v>
      </c>
      <c r="BE563" s="241" t="s">
        <v>3325</v>
      </c>
      <c r="BF563" s="241" t="s">
        <v>3325</v>
      </c>
      <c r="BG563" s="241">
        <v>0</v>
      </c>
      <c r="BH563" s="241">
        <v>0</v>
      </c>
      <c r="BI563" s="241"/>
      <c r="BJ563" s="242"/>
      <c r="BK563" s="243" t="s">
        <v>3325</v>
      </c>
      <c r="BL563" s="243"/>
      <c r="BM563" s="243"/>
      <c r="BN563" s="243"/>
      <c r="BO563" s="243"/>
      <c r="BP563" s="243"/>
      <c r="BQ563" s="242"/>
      <c r="BR563" s="244" t="s">
        <v>3426</v>
      </c>
      <c r="BS563" s="243" t="s">
        <v>3325</v>
      </c>
      <c r="BT563" s="243" t="s">
        <v>3325</v>
      </c>
      <c r="BU563" s="243" t="s">
        <v>3325</v>
      </c>
      <c r="BV563" s="243" t="s">
        <v>3325</v>
      </c>
      <c r="BW563" s="243" t="s">
        <v>3325</v>
      </c>
      <c r="BX563" s="243" t="s">
        <v>3325</v>
      </c>
      <c r="BY563" s="243"/>
      <c r="BZ563" s="243"/>
      <c r="CA563" s="243"/>
      <c r="CB563" s="243"/>
      <c r="CC563" s="243"/>
      <c r="CD563" s="243"/>
      <c r="CE563" s="243"/>
      <c r="CF563" s="245" t="s">
        <v>3445</v>
      </c>
      <c r="CG563" s="246"/>
      <c r="CH563" s="242"/>
      <c r="CI563" s="35"/>
      <c r="CJ563" s="35"/>
      <c r="CK563" s="35"/>
      <c r="CL563" s="35"/>
      <c r="CM563" s="35"/>
    </row>
    <row r="564" customFormat="1" customHeight="1" spans="1:91">
      <c r="A564" s="3">
        <f t="shared" si="96"/>
        <v>563</v>
      </c>
      <c r="B564" s="483" t="str">
        <f t="shared" si="99"/>
        <v>152723199308080130</v>
      </c>
      <c r="C564" s="4" t="s">
        <v>3311</v>
      </c>
      <c r="D564" s="230" t="s">
        <v>3392</v>
      </c>
      <c r="E564" s="230" t="s">
        <v>5301</v>
      </c>
      <c r="F564" s="230" t="s">
        <v>1894</v>
      </c>
      <c r="G564" s="198"/>
      <c r="H564" s="198"/>
      <c r="I564" s="198">
        <f t="shared" si="98"/>
        <v>0</v>
      </c>
      <c r="J564" s="4" t="s">
        <v>175</v>
      </c>
      <c r="K564" s="4" t="s">
        <v>5302</v>
      </c>
      <c r="L564" s="6"/>
      <c r="M564" s="4"/>
      <c r="N564" s="4"/>
      <c r="O564" s="4"/>
      <c r="P564" s="4"/>
      <c r="Q564" s="4"/>
      <c r="R564" s="231" t="s">
        <v>312</v>
      </c>
      <c r="S564" s="3"/>
      <c r="T564" s="3" t="s">
        <v>3314</v>
      </c>
      <c r="U564" s="232">
        <v>45075</v>
      </c>
      <c r="V564" s="233">
        <f ca="1" t="shared" si="100"/>
        <v>3.1</v>
      </c>
      <c r="W564" s="248" t="s">
        <v>3336</v>
      </c>
      <c r="X564" s="234" t="str">
        <f t="shared" si="101"/>
        <v>男</v>
      </c>
      <c r="Y564" s="3" t="s">
        <v>3316</v>
      </c>
      <c r="Z564" s="232" t="str">
        <f t="shared" si="102"/>
        <v>1993-08-08</v>
      </c>
      <c r="AA564" s="249" t="s">
        <v>5303</v>
      </c>
      <c r="AB564" s="479" t="s">
        <v>1895</v>
      </c>
      <c r="AC564" s="249" t="s">
        <v>3456</v>
      </c>
      <c r="AD564" s="247">
        <v>46321</v>
      </c>
      <c r="AE564" s="234">
        <f ca="1" t="shared" si="103"/>
        <v>33</v>
      </c>
      <c r="AF564" s="3" t="s">
        <v>3968</v>
      </c>
      <c r="AG564" s="3" t="s">
        <v>3381</v>
      </c>
      <c r="AH564" s="3">
        <v>168</v>
      </c>
      <c r="AI564" s="230" t="s">
        <v>3382</v>
      </c>
      <c r="AJ564" s="3" t="s">
        <v>3438</v>
      </c>
      <c r="AK564" s="230">
        <v>18404774838</v>
      </c>
      <c r="AL564" s="230">
        <v>18747777483</v>
      </c>
      <c r="AM564" s="236" t="s">
        <v>3368</v>
      </c>
      <c r="AN564" s="237">
        <v>42156</v>
      </c>
      <c r="AO564" s="236" t="s">
        <v>5304</v>
      </c>
      <c r="AP564" s="236" t="s">
        <v>3578</v>
      </c>
      <c r="AQ564" s="238"/>
      <c r="AR564" s="238"/>
      <c r="AS564" s="238"/>
      <c r="AT564" s="238"/>
      <c r="AU564" s="239"/>
      <c r="AV564" s="240">
        <v>45075</v>
      </c>
      <c r="AW564" s="240">
        <v>45135</v>
      </c>
      <c r="AX564" s="241" t="s">
        <v>3324</v>
      </c>
      <c r="AY564" s="241" t="s">
        <v>3311</v>
      </c>
      <c r="AZ564" s="240">
        <v>45075</v>
      </c>
      <c r="BA564" s="232">
        <v>45473</v>
      </c>
      <c r="BB564" s="241">
        <v>2</v>
      </c>
      <c r="BC564" s="241" t="s">
        <v>3325</v>
      </c>
      <c r="BD564" s="241" t="s">
        <v>3325</v>
      </c>
      <c r="BE564" s="241" t="s">
        <v>3325</v>
      </c>
      <c r="BF564" s="241" t="s">
        <v>3325</v>
      </c>
      <c r="BG564" s="241">
        <v>0</v>
      </c>
      <c r="BH564" s="241">
        <v>0</v>
      </c>
      <c r="BI564" s="241"/>
      <c r="BJ564" s="242"/>
      <c r="BK564" s="243" t="s">
        <v>3325</v>
      </c>
      <c r="BL564" s="243"/>
      <c r="BM564" s="243"/>
      <c r="BN564" s="243"/>
      <c r="BO564" s="243"/>
      <c r="BP564" s="243"/>
      <c r="BQ564" s="242"/>
      <c r="BR564" s="244" t="s">
        <v>3426</v>
      </c>
      <c r="BS564" s="243" t="s">
        <v>3325</v>
      </c>
      <c r="BT564" s="243" t="s">
        <v>3325</v>
      </c>
      <c r="BU564" s="243" t="s">
        <v>3325</v>
      </c>
      <c r="BV564" s="243" t="s">
        <v>3325</v>
      </c>
      <c r="BW564" s="243" t="s">
        <v>3325</v>
      </c>
      <c r="BX564" s="243" t="s">
        <v>3325</v>
      </c>
      <c r="BY564" s="243"/>
      <c r="BZ564" s="243" t="s">
        <v>3325</v>
      </c>
      <c r="CA564" s="243"/>
      <c r="CB564" s="243"/>
      <c r="CC564" s="243"/>
      <c r="CD564" s="243"/>
      <c r="CE564" s="243"/>
      <c r="CF564" s="245" t="s">
        <v>3445</v>
      </c>
      <c r="CG564" s="246"/>
      <c r="CH564" s="242"/>
      <c r="CI564" s="35"/>
      <c r="CJ564" s="35"/>
      <c r="CK564" s="35"/>
      <c r="CL564" s="35"/>
      <c r="CM564" s="35"/>
    </row>
    <row r="565" customFormat="1" customHeight="1" spans="1:91">
      <c r="A565" s="3">
        <f t="shared" si="96"/>
        <v>564</v>
      </c>
      <c r="B565" s="155" t="str">
        <f t="shared" si="99"/>
        <v>142232198709081575</v>
      </c>
      <c r="C565" s="230" t="s">
        <v>3311</v>
      </c>
      <c r="D565" s="230" t="s">
        <v>3392</v>
      </c>
      <c r="E565" s="230" t="s">
        <v>2539</v>
      </c>
      <c r="F565" s="230" t="s">
        <v>1897</v>
      </c>
      <c r="G565" s="198">
        <v>0</v>
      </c>
      <c r="H565" s="198">
        <v>0</v>
      </c>
      <c r="I565" s="198">
        <f t="shared" si="98"/>
        <v>0</v>
      </c>
      <c r="J565" s="4" t="s">
        <v>175</v>
      </c>
      <c r="K565" s="4" t="s">
        <v>5305</v>
      </c>
      <c r="L565" s="6"/>
      <c r="M565" s="4"/>
      <c r="N565" s="4"/>
      <c r="O565" s="4"/>
      <c r="P565" s="4"/>
      <c r="Q565" s="4"/>
      <c r="R565" s="231" t="s">
        <v>312</v>
      </c>
      <c r="S565" s="3"/>
      <c r="T565" s="3" t="s">
        <v>3314</v>
      </c>
      <c r="U565" s="232">
        <v>43593</v>
      </c>
      <c r="V565" s="233">
        <f ca="1" t="shared" si="100"/>
        <v>7.2</v>
      </c>
      <c r="W565" s="230" t="s">
        <v>3336</v>
      </c>
      <c r="X565" s="234" t="str">
        <f t="shared" si="101"/>
        <v>男</v>
      </c>
      <c r="Y565" s="3" t="s">
        <v>3316</v>
      </c>
      <c r="Z565" s="232" t="str">
        <f t="shared" si="102"/>
        <v>1987-09-08</v>
      </c>
      <c r="AA565" s="235" t="s">
        <v>5306</v>
      </c>
      <c r="AB565" s="3" t="s">
        <v>1898</v>
      </c>
      <c r="AC565" s="4" t="s">
        <v>3869</v>
      </c>
      <c r="AD565" s="247">
        <v>50533</v>
      </c>
      <c r="AE565" s="234">
        <f ca="1" t="shared" si="103"/>
        <v>39</v>
      </c>
      <c r="AF565" s="3" t="s">
        <v>3389</v>
      </c>
      <c r="AG565" s="3" t="s">
        <v>3381</v>
      </c>
      <c r="AH565" s="3">
        <v>168</v>
      </c>
      <c r="AI565" s="230" t="s">
        <v>3382</v>
      </c>
      <c r="AJ565" s="3" t="s">
        <v>3422</v>
      </c>
      <c r="AK565" s="230">
        <v>13453036168</v>
      </c>
      <c r="AL565" s="230">
        <v>15248444397</v>
      </c>
      <c r="AM565" s="236" t="s">
        <v>3488</v>
      </c>
      <c r="AN565" s="237">
        <v>39264</v>
      </c>
      <c r="AO565" s="236" t="s">
        <v>5307</v>
      </c>
      <c r="AP565" s="236" t="s">
        <v>5308</v>
      </c>
      <c r="AQ565" s="238"/>
      <c r="AR565" s="238" t="s">
        <v>3588</v>
      </c>
      <c r="AS565" s="238"/>
      <c r="AT565" s="238"/>
      <c r="AU565" s="239"/>
      <c r="AV565" s="240">
        <v>43593</v>
      </c>
      <c r="AW565" s="240">
        <v>43653</v>
      </c>
      <c r="AX565" s="241" t="s">
        <v>3324</v>
      </c>
      <c r="AY565" s="241" t="s">
        <v>3311</v>
      </c>
      <c r="AZ565" s="232">
        <v>44743</v>
      </c>
      <c r="BA565" s="232">
        <v>45473</v>
      </c>
      <c r="BB565" s="241">
        <v>2</v>
      </c>
      <c r="BC565" s="241" t="s">
        <v>3325</v>
      </c>
      <c r="BD565" s="241" t="s">
        <v>3325</v>
      </c>
      <c r="BE565" s="241" t="s">
        <v>3325</v>
      </c>
      <c r="BF565" s="241" t="s">
        <v>3325</v>
      </c>
      <c r="BG565" s="241">
        <v>1</v>
      </c>
      <c r="BH565" s="241">
        <v>2</v>
      </c>
      <c r="BI565" s="241"/>
      <c r="BJ565" s="242"/>
      <c r="BK565" s="243" t="s">
        <v>3325</v>
      </c>
      <c r="BL565" s="243"/>
      <c r="BM565" s="243" t="s">
        <v>3325</v>
      </c>
      <c r="BN565" s="243" t="s">
        <v>3325</v>
      </c>
      <c r="BO565" s="243"/>
      <c r="BP565" s="243"/>
      <c r="BQ565" s="242"/>
      <c r="BR565" s="244" t="s">
        <v>3491</v>
      </c>
      <c r="BS565" s="243" t="s">
        <v>3325</v>
      </c>
      <c r="BT565" s="243" t="s">
        <v>3325</v>
      </c>
      <c r="BU565" s="243"/>
      <c r="BV565" s="243" t="s">
        <v>3325</v>
      </c>
      <c r="BW565" s="243" t="s">
        <v>3325</v>
      </c>
      <c r="BX565" s="243"/>
      <c r="BY565" s="243"/>
      <c r="BZ565" s="243"/>
      <c r="CA565" s="243"/>
      <c r="CB565" s="243"/>
      <c r="CC565" s="243" t="s">
        <v>3325</v>
      </c>
      <c r="CD565" s="243"/>
      <c r="CE565" s="243"/>
      <c r="CF565" s="245" t="s">
        <v>3451</v>
      </c>
      <c r="CG565" s="246"/>
      <c r="CH565" s="242"/>
      <c r="CI565" s="35"/>
      <c r="CJ565" s="35"/>
      <c r="CK565" s="35"/>
      <c r="CL565" s="35"/>
      <c r="CM565" s="35"/>
    </row>
    <row r="566" customFormat="1" customHeight="1" spans="1:91">
      <c r="A566" s="3">
        <f t="shared" si="96"/>
        <v>565</v>
      </c>
      <c r="B566" s="483" t="str">
        <f t="shared" si="99"/>
        <v>152723199209140919</v>
      </c>
      <c r="C566" s="4" t="s">
        <v>3311</v>
      </c>
      <c r="D566" s="230" t="s">
        <v>5309</v>
      </c>
      <c r="E566" s="4" t="s">
        <v>5310</v>
      </c>
      <c r="F566" s="4" t="s">
        <v>1900</v>
      </c>
      <c r="G566" s="198"/>
      <c r="H566" s="198"/>
      <c r="I566" s="198">
        <f t="shared" si="98"/>
        <v>0</v>
      </c>
      <c r="J566" s="4" t="s">
        <v>175</v>
      </c>
      <c r="K566" s="4" t="s">
        <v>4977</v>
      </c>
      <c r="L566" s="6"/>
      <c r="M566" s="4"/>
      <c r="N566" s="4"/>
      <c r="O566" s="4"/>
      <c r="P566" s="4"/>
      <c r="Q566" s="4"/>
      <c r="R566" s="4" t="s">
        <v>312</v>
      </c>
      <c r="S566" s="4"/>
      <c r="T566" s="4" t="s">
        <v>5311</v>
      </c>
      <c r="U566" s="252">
        <v>45061</v>
      </c>
      <c r="V566" s="233">
        <f ca="1" t="shared" si="100"/>
        <v>3.1</v>
      </c>
      <c r="W566" s="4" t="s">
        <v>5312</v>
      </c>
      <c r="X566" s="4" t="str">
        <f t="shared" si="101"/>
        <v>男</v>
      </c>
      <c r="Y566" s="4" t="s">
        <v>3316</v>
      </c>
      <c r="Z566" s="232" t="str">
        <f t="shared" si="102"/>
        <v>1992-09-14</v>
      </c>
      <c r="AA566" s="4" t="s">
        <v>5313</v>
      </c>
      <c r="AB566" s="477" t="s">
        <v>1901</v>
      </c>
      <c r="AC566" s="4" t="s">
        <v>3456</v>
      </c>
      <c r="AD566" s="252">
        <v>51649</v>
      </c>
      <c r="AE566" s="234">
        <f ca="1" t="shared" si="103"/>
        <v>34</v>
      </c>
      <c r="AF566" s="252" t="s">
        <v>3389</v>
      </c>
      <c r="AG566" s="252" t="s">
        <v>3381</v>
      </c>
      <c r="AH566" s="4">
        <v>168</v>
      </c>
      <c r="AI566" s="252"/>
      <c r="AJ566" s="252" t="s">
        <v>3422</v>
      </c>
      <c r="AK566" s="4">
        <v>15149730613</v>
      </c>
      <c r="AL566" s="4">
        <v>18947098830</v>
      </c>
      <c r="AM566" s="252" t="s">
        <v>3518</v>
      </c>
      <c r="AN566" s="252">
        <v>41061</v>
      </c>
      <c r="AO566" s="4" t="s">
        <v>5314</v>
      </c>
      <c r="AP566" s="4" t="s">
        <v>5315</v>
      </c>
      <c r="AQ566" s="253"/>
      <c r="AR566" s="253"/>
      <c r="AS566" s="253"/>
      <c r="AT566" s="253"/>
      <c r="AU566" s="239"/>
      <c r="AV566" s="254">
        <v>45061</v>
      </c>
      <c r="AW566" s="254" t="s">
        <v>3323</v>
      </c>
      <c r="AX566" s="255" t="s">
        <v>5312</v>
      </c>
      <c r="AY566" s="241" t="s">
        <v>3311</v>
      </c>
      <c r="AZ566" s="232">
        <v>45061</v>
      </c>
      <c r="BA566" s="232" t="s">
        <v>5312</v>
      </c>
      <c r="BB566" s="241">
        <v>2</v>
      </c>
      <c r="BC566" s="241" t="s">
        <v>3325</v>
      </c>
      <c r="BD566" s="241" t="s">
        <v>3325</v>
      </c>
      <c r="BE566" s="241" t="s">
        <v>3325</v>
      </c>
      <c r="BF566" s="241" t="s">
        <v>3325</v>
      </c>
      <c r="BG566" s="241">
        <v>0</v>
      </c>
      <c r="BH566" s="241">
        <v>0</v>
      </c>
      <c r="BI566" s="256"/>
      <c r="BJ566" s="242"/>
      <c r="BK566" s="243" t="s">
        <v>3325</v>
      </c>
      <c r="BL566" s="257"/>
      <c r="BM566" s="257"/>
      <c r="BN566" s="257"/>
      <c r="BO566" s="257"/>
      <c r="BP566" s="257"/>
      <c r="BQ566" s="242"/>
      <c r="BR566" s="244" t="s">
        <v>3426</v>
      </c>
      <c r="BS566" s="243" t="s">
        <v>3325</v>
      </c>
      <c r="BT566" s="243" t="s">
        <v>3325</v>
      </c>
      <c r="BU566" s="243"/>
      <c r="BV566" s="243"/>
      <c r="BW566" s="243"/>
      <c r="BX566" s="243"/>
      <c r="BY566" s="256"/>
      <c r="BZ566" s="256"/>
      <c r="CA566" s="256"/>
      <c r="CB566" s="256"/>
      <c r="CC566" s="256"/>
      <c r="CD566" s="256"/>
      <c r="CE566" s="256"/>
      <c r="CF566" s="245" t="s">
        <v>3445</v>
      </c>
      <c r="CG566" s="258"/>
      <c r="CH566" s="260"/>
      <c r="CI566" s="259"/>
      <c r="CJ566" s="259"/>
      <c r="CK566" s="259"/>
      <c r="CL566" s="259"/>
      <c r="CM566" s="259"/>
    </row>
    <row r="567" customFormat="1" customHeight="1" spans="1:91">
      <c r="A567" s="3">
        <f t="shared" si="96"/>
        <v>566</v>
      </c>
      <c r="B567" s="155" t="str">
        <f t="shared" si="99"/>
        <v>152627197002100531</v>
      </c>
      <c r="C567" s="230" t="s">
        <v>3311</v>
      </c>
      <c r="D567" s="230" t="s">
        <v>5309</v>
      </c>
      <c r="E567" s="230" t="s">
        <v>2665</v>
      </c>
      <c r="F567" s="230" t="s">
        <v>1903</v>
      </c>
      <c r="G567" s="198">
        <v>0</v>
      </c>
      <c r="H567" s="198">
        <v>0</v>
      </c>
      <c r="I567" s="198">
        <f t="shared" si="98"/>
        <v>0</v>
      </c>
      <c r="J567" s="4" t="s">
        <v>175</v>
      </c>
      <c r="K567" s="4" t="s">
        <v>5311</v>
      </c>
      <c r="L567" s="6"/>
      <c r="M567" s="4"/>
      <c r="N567" s="4"/>
      <c r="O567" s="4"/>
      <c r="P567" s="4"/>
      <c r="Q567" s="4"/>
      <c r="R567" s="231" t="s">
        <v>312</v>
      </c>
      <c r="S567" s="3"/>
      <c r="T567" s="3" t="s">
        <v>5311</v>
      </c>
      <c r="U567" s="232">
        <v>43175</v>
      </c>
      <c r="V567" s="233">
        <f ca="1" t="shared" si="100"/>
        <v>8.3</v>
      </c>
      <c r="W567" s="230" t="s">
        <v>5312</v>
      </c>
      <c r="X567" s="234" t="str">
        <f t="shared" si="101"/>
        <v>男</v>
      </c>
      <c r="Y567" s="3" t="s">
        <v>3316</v>
      </c>
      <c r="Z567" s="232" t="str">
        <f t="shared" si="102"/>
        <v>1970-02-10</v>
      </c>
      <c r="AA567" s="235" t="s">
        <v>5316</v>
      </c>
      <c r="AB567" s="3" t="s">
        <v>1904</v>
      </c>
      <c r="AC567" s="4" t="s">
        <v>3544</v>
      </c>
      <c r="AD567" s="247">
        <v>46234</v>
      </c>
      <c r="AE567" s="234">
        <f ca="1" t="shared" si="103"/>
        <v>56</v>
      </c>
      <c r="AF567" s="3" t="s">
        <v>3389</v>
      </c>
      <c r="AG567" s="3"/>
      <c r="AH567" s="3"/>
      <c r="AI567" s="230"/>
      <c r="AJ567" s="3"/>
      <c r="AK567" s="230"/>
      <c r="AL567" s="230"/>
      <c r="AM567" s="236" t="s">
        <v>5317</v>
      </c>
      <c r="AN567" s="237"/>
      <c r="AO567" s="236"/>
      <c r="AP567" s="236"/>
      <c r="AQ567" s="238"/>
      <c r="AR567" s="238"/>
      <c r="AS567" s="238"/>
      <c r="AT567" s="238"/>
      <c r="AU567" s="239"/>
      <c r="AV567" s="240">
        <v>43175</v>
      </c>
      <c r="AW567" s="240" t="s">
        <v>3323</v>
      </c>
      <c r="AX567" s="241" t="s">
        <v>5312</v>
      </c>
      <c r="AY567" s="241"/>
      <c r="AZ567" s="232"/>
      <c r="BA567" s="232" t="s">
        <v>5312</v>
      </c>
      <c r="BB567" s="241">
        <v>1</v>
      </c>
      <c r="BC567" s="241" t="s">
        <v>3326</v>
      </c>
      <c r="BD567" s="241" t="s">
        <v>3326</v>
      </c>
      <c r="BE567" s="241" t="s">
        <v>3325</v>
      </c>
      <c r="BF567" s="241" t="s">
        <v>3325</v>
      </c>
      <c r="BG567" s="241">
        <v>0</v>
      </c>
      <c r="BH567" s="241">
        <v>0</v>
      </c>
      <c r="BI567" s="241" t="s">
        <v>5318</v>
      </c>
      <c r="BJ567" s="242"/>
      <c r="BK567" s="243"/>
      <c r="BL567" s="243"/>
      <c r="BM567" s="243"/>
      <c r="BN567" s="243"/>
      <c r="BO567" s="243"/>
      <c r="BP567" s="243"/>
      <c r="BQ567" s="242"/>
      <c r="BR567" s="244" t="s">
        <v>4197</v>
      </c>
      <c r="BS567" s="243" t="s">
        <v>3325</v>
      </c>
      <c r="BT567" s="243" t="s">
        <v>3325</v>
      </c>
      <c r="BU567" s="243"/>
      <c r="BV567" s="243"/>
      <c r="BW567" s="243"/>
      <c r="BX567" s="243"/>
      <c r="BY567" s="243"/>
      <c r="BZ567" s="243"/>
      <c r="CA567" s="243"/>
      <c r="CB567" s="243"/>
      <c r="CC567" s="243" t="s">
        <v>3325</v>
      </c>
      <c r="CD567" s="243"/>
      <c r="CE567" s="243"/>
      <c r="CF567" s="245"/>
      <c r="CG567" s="246"/>
      <c r="CH567" s="242"/>
      <c r="CI567" s="35"/>
      <c r="CJ567" s="35"/>
      <c r="CK567" s="35"/>
      <c r="CL567" s="35"/>
      <c r="CM567" s="35"/>
    </row>
    <row r="568" customFormat="1" customHeight="1" spans="1:91">
      <c r="A568" s="3">
        <f t="shared" si="96"/>
        <v>567</v>
      </c>
      <c r="B568" s="155" t="str">
        <f t="shared" si="99"/>
        <v>130426196508284211</v>
      </c>
      <c r="C568" s="230" t="s">
        <v>3311</v>
      </c>
      <c r="D568" s="230" t="s">
        <v>5309</v>
      </c>
      <c r="E568" s="230" t="s">
        <v>2668</v>
      </c>
      <c r="F568" s="230" t="s">
        <v>1906</v>
      </c>
      <c r="G568" s="198">
        <v>0</v>
      </c>
      <c r="H568" s="198">
        <v>0</v>
      </c>
      <c r="I568" s="198">
        <f t="shared" si="98"/>
        <v>0</v>
      </c>
      <c r="J568" s="4" t="s">
        <v>175</v>
      </c>
      <c r="K568" s="4" t="s">
        <v>5311</v>
      </c>
      <c r="L568" s="6"/>
      <c r="M568" s="4"/>
      <c r="N568" s="4"/>
      <c r="O568" s="4"/>
      <c r="P568" s="4"/>
      <c r="Q568" s="4"/>
      <c r="R568" s="231" t="s">
        <v>312</v>
      </c>
      <c r="S568" s="3"/>
      <c r="T568" s="3" t="s">
        <v>5311</v>
      </c>
      <c r="U568" s="232">
        <v>44379</v>
      </c>
      <c r="V568" s="233">
        <f ca="1" t="shared" si="100"/>
        <v>5</v>
      </c>
      <c r="W568" s="230" t="s">
        <v>5312</v>
      </c>
      <c r="X568" s="234" t="str">
        <f t="shared" si="101"/>
        <v>男</v>
      </c>
      <c r="Y568" s="3" t="s">
        <v>3316</v>
      </c>
      <c r="Z568" s="232" t="str">
        <f t="shared" si="102"/>
        <v>1965-08-28</v>
      </c>
      <c r="AA568" s="235" t="s">
        <v>5319</v>
      </c>
      <c r="AB568" s="3" t="s">
        <v>1907</v>
      </c>
      <c r="AC568" s="4" t="s">
        <v>3776</v>
      </c>
      <c r="AD568" s="247">
        <v>46854</v>
      </c>
      <c r="AE568" s="234">
        <f ca="1" t="shared" si="103"/>
        <v>61</v>
      </c>
      <c r="AF568" s="3" t="s">
        <v>3389</v>
      </c>
      <c r="AG568" s="3" t="s">
        <v>3381</v>
      </c>
      <c r="AH568" s="3">
        <v>169</v>
      </c>
      <c r="AI568" s="230" t="s">
        <v>253</v>
      </c>
      <c r="AJ568" s="3" t="s">
        <v>253</v>
      </c>
      <c r="AK568" s="230">
        <v>15147538001</v>
      </c>
      <c r="AL568" s="230">
        <v>15247757022</v>
      </c>
      <c r="AM568" s="236" t="s">
        <v>3518</v>
      </c>
      <c r="AN568" s="237" t="s">
        <v>3332</v>
      </c>
      <c r="AO568" s="236" t="s">
        <v>253</v>
      </c>
      <c r="AP568" s="236" t="s">
        <v>253</v>
      </c>
      <c r="AQ568" s="238"/>
      <c r="AR568" s="238"/>
      <c r="AS568" s="238"/>
      <c r="AT568" s="238"/>
      <c r="AU568" s="239"/>
      <c r="AV568" s="240">
        <v>44379</v>
      </c>
      <c r="AW568" s="240" t="s">
        <v>5320</v>
      </c>
      <c r="AX568" s="241" t="s">
        <v>5312</v>
      </c>
      <c r="AY568" s="241"/>
      <c r="AZ568" s="232">
        <v>44377</v>
      </c>
      <c r="BA568" s="232" t="s">
        <v>5312</v>
      </c>
      <c r="BB568" s="241">
        <v>2</v>
      </c>
      <c r="BC568" s="241" t="s">
        <v>3326</v>
      </c>
      <c r="BD568" s="241" t="s">
        <v>3326</v>
      </c>
      <c r="BE568" s="241" t="s">
        <v>3325</v>
      </c>
      <c r="BF568" s="241" t="s">
        <v>3325</v>
      </c>
      <c r="BG568" s="241">
        <v>1</v>
      </c>
      <c r="BH568" s="241">
        <v>2</v>
      </c>
      <c r="BI568" s="241" t="s">
        <v>5321</v>
      </c>
      <c r="BJ568" s="242"/>
      <c r="BK568" s="243"/>
      <c r="BL568" s="243"/>
      <c r="BM568" s="243"/>
      <c r="BN568" s="243"/>
      <c r="BO568" s="243"/>
      <c r="BP568" s="243"/>
      <c r="BQ568" s="242"/>
      <c r="BR568" s="244" t="s">
        <v>3962</v>
      </c>
      <c r="BS568" s="243"/>
      <c r="BT568" s="243"/>
      <c r="BU568" s="243"/>
      <c r="BV568" s="243"/>
      <c r="BW568" s="243"/>
      <c r="BX568" s="243"/>
      <c r="BY568" s="243"/>
      <c r="BZ568" s="243"/>
      <c r="CA568" s="243"/>
      <c r="CB568" s="243"/>
      <c r="CC568" s="243"/>
      <c r="CD568" s="243"/>
      <c r="CE568" s="243"/>
      <c r="CF568" s="245" t="s">
        <v>4434</v>
      </c>
      <c r="CG568" s="246"/>
      <c r="CH568" s="242"/>
      <c r="CI568" s="35"/>
      <c r="CJ568" s="35"/>
      <c r="CK568" s="35"/>
      <c r="CL568" s="35"/>
      <c r="CM568" s="35"/>
    </row>
    <row r="569" customFormat="1" customHeight="1" spans="1:91">
      <c r="A569" s="3">
        <f t="shared" si="96"/>
        <v>568</v>
      </c>
      <c r="B569" s="483" t="str">
        <f t="shared" si="99"/>
        <v>150204197306272115</v>
      </c>
      <c r="C569" s="230" t="s">
        <v>3311</v>
      </c>
      <c r="D569" s="230" t="s">
        <v>5309</v>
      </c>
      <c r="E569" s="230" t="s">
        <v>5322</v>
      </c>
      <c r="F569" s="230" t="s">
        <v>1909</v>
      </c>
      <c r="G569" s="198"/>
      <c r="H569" s="198"/>
      <c r="I569" s="198">
        <f t="shared" si="98"/>
        <v>0</v>
      </c>
      <c r="J569" s="4" t="s">
        <v>175</v>
      </c>
      <c r="K569" s="4" t="s">
        <v>5311</v>
      </c>
      <c r="L569" s="6"/>
      <c r="M569" s="4"/>
      <c r="N569" s="4"/>
      <c r="O569" s="4"/>
      <c r="P569" s="4"/>
      <c r="Q569" s="4"/>
      <c r="R569" s="231" t="s">
        <v>312</v>
      </c>
      <c r="S569" s="3"/>
      <c r="T569" s="3" t="s">
        <v>5311</v>
      </c>
      <c r="U569" s="232">
        <v>44783</v>
      </c>
      <c r="V569" s="233">
        <f ca="1" t="shared" si="100"/>
        <v>3.9</v>
      </c>
      <c r="W569" s="230" t="s">
        <v>5312</v>
      </c>
      <c r="X569" s="234" t="str">
        <f t="shared" si="101"/>
        <v>男</v>
      </c>
      <c r="Y569" s="3" t="s">
        <v>3316</v>
      </c>
      <c r="Z569" s="232" t="str">
        <f t="shared" si="102"/>
        <v>1973-06-27</v>
      </c>
      <c r="AA569" s="235" t="s">
        <v>5323</v>
      </c>
      <c r="AB569" s="476" t="s">
        <v>1910</v>
      </c>
      <c r="AC569" s="4" t="s">
        <v>5324</v>
      </c>
      <c r="AD569" s="247">
        <v>50766</v>
      </c>
      <c r="AE569" s="234">
        <f ca="1" t="shared" si="103"/>
        <v>53</v>
      </c>
      <c r="AF569" s="3" t="s">
        <v>3389</v>
      </c>
      <c r="AG569" s="3" t="s">
        <v>3381</v>
      </c>
      <c r="AH569" s="3">
        <v>172</v>
      </c>
      <c r="AI569" s="230" t="s">
        <v>3528</v>
      </c>
      <c r="AJ569" s="3"/>
      <c r="AK569" s="230">
        <v>15849270658</v>
      </c>
      <c r="AL569" s="230">
        <v>15848879509</v>
      </c>
      <c r="AM569" s="236" t="s">
        <v>3518</v>
      </c>
      <c r="AN569" s="237"/>
      <c r="AO569" s="236"/>
      <c r="AP569" s="236"/>
      <c r="AQ569" s="238"/>
      <c r="AR569" s="238"/>
      <c r="AS569" s="238"/>
      <c r="AT569" s="238"/>
      <c r="AU569" s="239"/>
      <c r="AV569" s="240">
        <v>44782</v>
      </c>
      <c r="AW569" s="240" t="s">
        <v>3323</v>
      </c>
      <c r="AX569" s="241" t="s">
        <v>5312</v>
      </c>
      <c r="AY569" s="241" t="s">
        <v>3311</v>
      </c>
      <c r="AZ569" s="232">
        <v>44782</v>
      </c>
      <c r="BA569" s="232" t="s">
        <v>5312</v>
      </c>
      <c r="BB569" s="241">
        <v>2</v>
      </c>
      <c r="BC569" s="241" t="s">
        <v>3326</v>
      </c>
      <c r="BD569" s="241" t="s">
        <v>3326</v>
      </c>
      <c r="BE569" s="241" t="s">
        <v>3325</v>
      </c>
      <c r="BF569" s="241" t="s">
        <v>3325</v>
      </c>
      <c r="BG569" s="241">
        <v>0</v>
      </c>
      <c r="BH569" s="241">
        <v>0</v>
      </c>
      <c r="BI569" s="241"/>
      <c r="BJ569" s="242"/>
      <c r="BK569" s="243"/>
      <c r="BL569" s="243"/>
      <c r="BM569" s="243"/>
      <c r="BN569" s="243"/>
      <c r="BO569" s="243"/>
      <c r="BP569" s="243"/>
      <c r="BQ569" s="242"/>
      <c r="BR569" s="244" t="s">
        <v>3813</v>
      </c>
      <c r="BS569" s="243" t="s">
        <v>3325</v>
      </c>
      <c r="BT569" s="243" t="s">
        <v>3325</v>
      </c>
      <c r="BU569" s="243" t="s">
        <v>3325</v>
      </c>
      <c r="BV569" s="243"/>
      <c r="BW569" s="243"/>
      <c r="BX569" s="243"/>
      <c r="BY569" s="243"/>
      <c r="BZ569" s="243"/>
      <c r="CA569" s="243"/>
      <c r="CB569" s="243"/>
      <c r="CC569" s="243"/>
      <c r="CD569" s="243"/>
      <c r="CE569" s="243"/>
      <c r="CF569" s="245" t="s">
        <v>3492</v>
      </c>
      <c r="CG569" s="246"/>
      <c r="CH569" s="242"/>
      <c r="CI569" s="35"/>
      <c r="CJ569" s="35"/>
      <c r="CK569" s="35"/>
      <c r="CL569" s="35"/>
      <c r="CM569" s="35"/>
    </row>
    <row r="570" customFormat="1" customHeight="1" spans="1:91">
      <c r="A570" s="3">
        <f t="shared" si="96"/>
        <v>569</v>
      </c>
      <c r="B570" s="483" t="str">
        <f t="shared" si="99"/>
        <v>150403197305103330</v>
      </c>
      <c r="C570" s="230" t="s">
        <v>3311</v>
      </c>
      <c r="D570" s="230" t="s">
        <v>5309</v>
      </c>
      <c r="E570" s="230" t="s">
        <v>5325</v>
      </c>
      <c r="F570" s="230" t="s">
        <v>1912</v>
      </c>
      <c r="G570" s="198"/>
      <c r="H570" s="198"/>
      <c r="I570" s="198">
        <f t="shared" si="98"/>
        <v>0</v>
      </c>
      <c r="J570" s="4" t="s">
        <v>175</v>
      </c>
      <c r="K570" s="4" t="s">
        <v>4977</v>
      </c>
      <c r="L570" s="6"/>
      <c r="M570" s="4"/>
      <c r="N570" s="4"/>
      <c r="O570" s="4"/>
      <c r="P570" s="4"/>
      <c r="Q570" s="4"/>
      <c r="R570" s="231" t="s">
        <v>312</v>
      </c>
      <c r="S570" s="3"/>
      <c r="T570" s="3" t="s">
        <v>5311</v>
      </c>
      <c r="U570" s="232">
        <v>45087</v>
      </c>
      <c r="V570" s="233">
        <f ca="1" t="shared" si="100"/>
        <v>3.1</v>
      </c>
      <c r="W570" s="248" t="s">
        <v>5312</v>
      </c>
      <c r="X570" s="234" t="str">
        <f t="shared" si="101"/>
        <v>男</v>
      </c>
      <c r="Y570" s="3" t="s">
        <v>3316</v>
      </c>
      <c r="Z570" s="232" t="str">
        <f t="shared" si="102"/>
        <v>1973-05-10</v>
      </c>
      <c r="AA570" s="249" t="s">
        <v>5326</v>
      </c>
      <c r="AB570" s="476" t="s">
        <v>1913</v>
      </c>
      <c r="AC570" s="4" t="s">
        <v>3902</v>
      </c>
      <c r="AD570" s="247">
        <v>49869</v>
      </c>
      <c r="AE570" s="234">
        <f ca="1" t="shared" si="103"/>
        <v>53</v>
      </c>
      <c r="AF570" s="3" t="s">
        <v>3389</v>
      </c>
      <c r="AG570" s="3" t="s">
        <v>3381</v>
      </c>
      <c r="AH570" s="3">
        <v>170</v>
      </c>
      <c r="AI570" s="230" t="s">
        <v>3382</v>
      </c>
      <c r="AJ570" s="3" t="s">
        <v>3422</v>
      </c>
      <c r="AK570" s="230">
        <v>15774805888</v>
      </c>
      <c r="AL570" s="230">
        <v>18604769161</v>
      </c>
      <c r="AM570" s="236" t="s">
        <v>3518</v>
      </c>
      <c r="AN570" s="237"/>
      <c r="AO570" s="236"/>
      <c r="AP570" s="236"/>
      <c r="AQ570" s="238"/>
      <c r="AR570" s="238"/>
      <c r="AS570" s="238"/>
      <c r="AT570" s="238"/>
      <c r="AU570" s="239"/>
      <c r="AV570" s="240">
        <v>45087</v>
      </c>
      <c r="AW570" s="240" t="s">
        <v>3323</v>
      </c>
      <c r="AX570" s="241" t="s">
        <v>5312</v>
      </c>
      <c r="AY570" s="241" t="s">
        <v>3311</v>
      </c>
      <c r="AZ570" s="240">
        <v>45087</v>
      </c>
      <c r="BA570" s="232" t="s">
        <v>5312</v>
      </c>
      <c r="BB570" s="241">
        <v>2</v>
      </c>
      <c r="BC570" s="241" t="s">
        <v>3326</v>
      </c>
      <c r="BD570" s="241" t="s">
        <v>3326</v>
      </c>
      <c r="BE570" s="241" t="s">
        <v>3325</v>
      </c>
      <c r="BF570" s="241" t="s">
        <v>3325</v>
      </c>
      <c r="BG570" s="241">
        <v>0</v>
      </c>
      <c r="BH570" s="241">
        <v>0</v>
      </c>
      <c r="BI570" s="241"/>
      <c r="BJ570" s="242"/>
      <c r="BK570" s="243" t="s">
        <v>3325</v>
      </c>
      <c r="BL570" s="243"/>
      <c r="BM570" s="243"/>
      <c r="BN570" s="243"/>
      <c r="BO570" s="243"/>
      <c r="BP570" s="243"/>
      <c r="BQ570" s="242"/>
      <c r="BR570" s="244" t="s">
        <v>3433</v>
      </c>
      <c r="BS570" s="243" t="s">
        <v>3325</v>
      </c>
      <c r="BT570" s="243" t="s">
        <v>3325</v>
      </c>
      <c r="BU570" s="243" t="s">
        <v>3325</v>
      </c>
      <c r="BV570" s="243"/>
      <c r="BW570" s="243"/>
      <c r="BX570" s="243"/>
      <c r="BY570" s="243"/>
      <c r="BZ570" s="243"/>
      <c r="CA570" s="243"/>
      <c r="CB570" s="243"/>
      <c r="CC570" s="243"/>
      <c r="CD570" s="243"/>
      <c r="CE570" s="243"/>
      <c r="CF570" s="245" t="s">
        <v>3445</v>
      </c>
      <c r="CG570" s="246"/>
      <c r="CH570" s="242"/>
      <c r="CI570" s="35"/>
      <c r="CJ570" s="35"/>
      <c r="CK570" s="35"/>
      <c r="CL570" s="35"/>
      <c r="CM570" s="35"/>
    </row>
    <row r="571" customFormat="1" customHeight="1" spans="1:91">
      <c r="A571" s="3">
        <f t="shared" si="96"/>
        <v>570</v>
      </c>
      <c r="B571" s="483" t="str">
        <f t="shared" si="99"/>
        <v>150429199007020652</v>
      </c>
      <c r="C571" s="230" t="s">
        <v>3311</v>
      </c>
      <c r="D571" s="4" t="s">
        <v>5309</v>
      </c>
      <c r="E571" s="7" t="s">
        <v>5327</v>
      </c>
      <c r="F571" s="4" t="s">
        <v>1915</v>
      </c>
      <c r="G571" s="198"/>
      <c r="H571" s="198"/>
      <c r="I571" s="198">
        <f t="shared" si="98"/>
        <v>0</v>
      </c>
      <c r="J571" s="4" t="s">
        <v>175</v>
      </c>
      <c r="K571" s="4" t="s">
        <v>5311</v>
      </c>
      <c r="L571" s="6"/>
      <c r="M571" s="4"/>
      <c r="N571" s="4"/>
      <c r="O571" s="4"/>
      <c r="P571" s="4"/>
      <c r="Q571" s="4"/>
      <c r="R571" s="4" t="s">
        <v>312</v>
      </c>
      <c r="S571" s="4"/>
      <c r="T571" s="4" t="s">
        <v>5311</v>
      </c>
      <c r="U571" s="252">
        <v>44998</v>
      </c>
      <c r="V571" s="233">
        <f ca="1" t="shared" si="100"/>
        <v>3.3</v>
      </c>
      <c r="W571" s="230" t="s">
        <v>5312</v>
      </c>
      <c r="X571" s="4" t="str">
        <f t="shared" si="101"/>
        <v>男</v>
      </c>
      <c r="Y571" s="4" t="s">
        <v>3638</v>
      </c>
      <c r="Z571" s="232" t="str">
        <f t="shared" si="102"/>
        <v>1990-07-02</v>
      </c>
      <c r="AA571" s="4" t="s">
        <v>5328</v>
      </c>
      <c r="AB571" s="477" t="s">
        <v>1916</v>
      </c>
      <c r="AC571" s="4" t="s">
        <v>3539</v>
      </c>
      <c r="AD571" s="252">
        <v>50049</v>
      </c>
      <c r="AE571" s="234">
        <f ca="1" t="shared" si="103"/>
        <v>36</v>
      </c>
      <c r="AF571" s="252" t="s">
        <v>3389</v>
      </c>
      <c r="AG571" s="252" t="s">
        <v>3480</v>
      </c>
      <c r="AH571" s="4">
        <v>179</v>
      </c>
      <c r="AI571" s="252" t="s">
        <v>3382</v>
      </c>
      <c r="AJ571" s="252"/>
      <c r="AK571" s="4">
        <v>15047635046</v>
      </c>
      <c r="AL571" s="4">
        <v>18347343038</v>
      </c>
      <c r="AM571" s="252" t="s">
        <v>3748</v>
      </c>
      <c r="AN571" s="252" t="s">
        <v>4310</v>
      </c>
      <c r="AO571" s="252" t="s">
        <v>5329</v>
      </c>
      <c r="AP571" s="252"/>
      <c r="AQ571" s="253"/>
      <c r="AR571" s="253"/>
      <c r="AS571" s="253"/>
      <c r="AT571" s="253"/>
      <c r="AU571" s="239"/>
      <c r="AV571" s="254">
        <v>44998</v>
      </c>
      <c r="AW571" s="291" t="s">
        <v>3323</v>
      </c>
      <c r="AX571" s="255" t="s">
        <v>3324</v>
      </c>
      <c r="AY571" s="255" t="s">
        <v>3311</v>
      </c>
      <c r="AZ571" s="232">
        <v>44998</v>
      </c>
      <c r="BA571" s="292" t="s">
        <v>5312</v>
      </c>
      <c r="BB571" s="241">
        <v>2</v>
      </c>
      <c r="BC571" s="241" t="s">
        <v>3325</v>
      </c>
      <c r="BD571" s="241" t="s">
        <v>3325</v>
      </c>
      <c r="BE571" s="241" t="s">
        <v>3325</v>
      </c>
      <c r="BF571" s="241" t="s">
        <v>3325</v>
      </c>
      <c r="BG571" s="241">
        <v>0</v>
      </c>
      <c r="BH571" s="241">
        <v>0</v>
      </c>
      <c r="BI571" s="241"/>
      <c r="BJ571" s="242"/>
      <c r="BK571" s="243" t="s">
        <v>3325</v>
      </c>
      <c r="BL571" s="257"/>
      <c r="BM571" s="257"/>
      <c r="BN571" s="257"/>
      <c r="BO571" s="257"/>
      <c r="BP571" s="257"/>
      <c r="BQ571" s="242"/>
      <c r="BR571" s="244" t="s">
        <v>3723</v>
      </c>
      <c r="BS571" s="243" t="s">
        <v>3325</v>
      </c>
      <c r="BT571" s="243" t="s">
        <v>3325</v>
      </c>
      <c r="BU571" s="243" t="s">
        <v>3325</v>
      </c>
      <c r="BV571" s="256"/>
      <c r="BW571" s="256"/>
      <c r="BX571" s="256"/>
      <c r="BY571" s="256"/>
      <c r="BZ571" s="256"/>
      <c r="CA571" s="256"/>
      <c r="CB571" s="256"/>
      <c r="CC571" s="256"/>
      <c r="CD571" s="256"/>
      <c r="CE571" s="256"/>
      <c r="CF571" s="262" t="s">
        <v>3445</v>
      </c>
      <c r="CG571" s="258"/>
      <c r="CH571" s="242"/>
      <c r="CI571" s="259"/>
      <c r="CJ571" s="259"/>
      <c r="CK571" s="259"/>
      <c r="CL571" s="259"/>
      <c r="CM571" s="259"/>
    </row>
    <row r="572" s="157" customFormat="1" customHeight="1" spans="1:91">
      <c r="A572" s="198">
        <f t="shared" si="96"/>
        <v>571</v>
      </c>
      <c r="B572" s="198" t="str">
        <f t="shared" si="99"/>
        <v>13262419740427753X</v>
      </c>
      <c r="C572" s="198" t="s">
        <v>3311</v>
      </c>
      <c r="D572" s="198" t="s">
        <v>3392</v>
      </c>
      <c r="E572" s="198" t="s">
        <v>636</v>
      </c>
      <c r="F572" s="198" t="s">
        <v>291</v>
      </c>
      <c r="G572" s="198">
        <v>1664.75</v>
      </c>
      <c r="H572" s="198">
        <v>0</v>
      </c>
      <c r="I572" s="198">
        <f t="shared" si="98"/>
        <v>1664.75</v>
      </c>
      <c r="J572" s="199" t="s">
        <v>1928</v>
      </c>
      <c r="K572" s="199" t="s">
        <v>5330</v>
      </c>
      <c r="L572" s="6"/>
      <c r="M572" s="199" t="s">
        <v>3335</v>
      </c>
      <c r="N572" s="199"/>
      <c r="O572" s="199"/>
      <c r="P572" s="199"/>
      <c r="Q572" s="199"/>
      <c r="R572" s="200" t="s">
        <v>251</v>
      </c>
      <c r="S572" s="198" t="s">
        <v>128</v>
      </c>
      <c r="T572" s="198" t="s">
        <v>3314</v>
      </c>
      <c r="U572" s="201">
        <v>41400</v>
      </c>
      <c r="V572" s="202">
        <f ca="1" t="shared" si="100"/>
        <v>13.2</v>
      </c>
      <c r="W572" s="198" t="s">
        <v>3336</v>
      </c>
      <c r="X572" s="198" t="str">
        <f t="shared" si="101"/>
        <v>男</v>
      </c>
      <c r="Y572" s="198" t="s">
        <v>3316</v>
      </c>
      <c r="Z572" s="201" t="str">
        <f t="shared" si="102"/>
        <v>1974-04-27</v>
      </c>
      <c r="AA572" s="204" t="s">
        <v>5331</v>
      </c>
      <c r="AB572" s="198" t="s">
        <v>292</v>
      </c>
      <c r="AC572" s="199" t="s">
        <v>5332</v>
      </c>
      <c r="AD572" s="205">
        <v>46581</v>
      </c>
      <c r="AE572" s="198">
        <f ca="1" t="shared" si="103"/>
        <v>52</v>
      </c>
      <c r="AF572" s="198" t="s">
        <v>3389</v>
      </c>
      <c r="AG572" s="198" t="s">
        <v>3381</v>
      </c>
      <c r="AH572" s="198">
        <v>175</v>
      </c>
      <c r="AI572" s="198" t="s">
        <v>3382</v>
      </c>
      <c r="AJ572" s="198" t="s">
        <v>3383</v>
      </c>
      <c r="AK572" s="198">
        <v>15149539452</v>
      </c>
      <c r="AL572" s="198">
        <v>15149539452</v>
      </c>
      <c r="AM572" s="199" t="s">
        <v>3368</v>
      </c>
      <c r="AN572" s="206">
        <v>39630</v>
      </c>
      <c r="AO572" s="199" t="s">
        <v>5333</v>
      </c>
      <c r="AP572" s="199" t="s">
        <v>5290</v>
      </c>
      <c r="AQ572" s="207" t="s">
        <v>3457</v>
      </c>
      <c r="AR572" s="207"/>
      <c r="AS572" s="207"/>
      <c r="AT572" s="207"/>
      <c r="AU572" s="208"/>
      <c r="AV572" s="209">
        <v>41400</v>
      </c>
      <c r="AW572" s="209">
        <v>41461</v>
      </c>
      <c r="AX572" s="210" t="s">
        <v>3324</v>
      </c>
      <c r="AY572" s="210" t="s">
        <v>3311</v>
      </c>
      <c r="AZ572" s="201">
        <v>44743</v>
      </c>
      <c r="BA572" s="201">
        <v>45838</v>
      </c>
      <c r="BB572" s="210">
        <v>2</v>
      </c>
      <c r="BC572" s="210" t="s">
        <v>3325</v>
      </c>
      <c r="BD572" s="210" t="s">
        <v>3325</v>
      </c>
      <c r="BE572" s="210" t="s">
        <v>3325</v>
      </c>
      <c r="BF572" s="210" t="s">
        <v>3325</v>
      </c>
      <c r="BG572" s="210">
        <v>2</v>
      </c>
      <c r="BH572" s="210">
        <v>4</v>
      </c>
      <c r="BI572" s="210"/>
      <c r="BJ572" s="211"/>
      <c r="BK572" s="212"/>
      <c r="BL572" s="212" t="s">
        <v>3325</v>
      </c>
      <c r="BM572" s="212"/>
      <c r="BN572" s="212" t="s">
        <v>3325</v>
      </c>
      <c r="BO572" s="212"/>
      <c r="BP572" s="212"/>
      <c r="BQ572" s="211"/>
      <c r="BR572" s="213" t="s">
        <v>3533</v>
      </c>
      <c r="BS572" s="212" t="s">
        <v>3325</v>
      </c>
      <c r="BT572" s="212" t="s">
        <v>3325</v>
      </c>
      <c r="BU572" s="212"/>
      <c r="BV572" s="212"/>
      <c r="BW572" s="212"/>
      <c r="BX572" s="212"/>
      <c r="BY572" s="212"/>
      <c r="BZ572" s="212"/>
      <c r="CA572" s="212"/>
      <c r="CB572" s="212"/>
      <c r="CC572" s="212" t="s">
        <v>3325</v>
      </c>
      <c r="CD572" s="212"/>
      <c r="CE572" s="212"/>
      <c r="CF572" s="214"/>
      <c r="CG572" s="215" t="s">
        <v>5334</v>
      </c>
      <c r="CH572" s="211"/>
      <c r="CI572" s="213"/>
      <c r="CJ572" s="213"/>
      <c r="CK572" s="213"/>
      <c r="CL572" s="213"/>
      <c r="CM572" s="213"/>
    </row>
    <row r="573" s="157" customFormat="1" customHeight="1" spans="1:91">
      <c r="A573" s="198">
        <f t="shared" si="96"/>
        <v>572</v>
      </c>
      <c r="B573" s="198" t="str">
        <f t="shared" si="99"/>
        <v>612729199008286611</v>
      </c>
      <c r="C573" s="198" t="s">
        <v>3311</v>
      </c>
      <c r="D573" s="198" t="s">
        <v>3392</v>
      </c>
      <c r="E573" s="198" t="s">
        <v>642</v>
      </c>
      <c r="F573" s="198" t="s">
        <v>189</v>
      </c>
      <c r="G573" s="198">
        <v>1513.43</v>
      </c>
      <c r="H573" s="198">
        <v>0</v>
      </c>
      <c r="I573" s="198">
        <f t="shared" si="98"/>
        <v>1513.43</v>
      </c>
      <c r="J573" s="199" t="s">
        <v>1928</v>
      </c>
      <c r="K573" s="199" t="s">
        <v>5335</v>
      </c>
      <c r="L573" s="6"/>
      <c r="M573" s="199" t="s">
        <v>3335</v>
      </c>
      <c r="N573" s="199"/>
      <c r="O573" s="199"/>
      <c r="P573" s="199"/>
      <c r="Q573" s="199"/>
      <c r="R573" s="200" t="s">
        <v>298</v>
      </c>
      <c r="S573" s="198" t="s">
        <v>178</v>
      </c>
      <c r="T573" s="198" t="s">
        <v>3314</v>
      </c>
      <c r="U573" s="201">
        <v>43567</v>
      </c>
      <c r="V573" s="202">
        <f ca="1" t="shared" si="100"/>
        <v>7.2</v>
      </c>
      <c r="W573" s="198" t="s">
        <v>3336</v>
      </c>
      <c r="X573" s="198" t="str">
        <f t="shared" si="101"/>
        <v>男</v>
      </c>
      <c r="Y573" s="198" t="s">
        <v>3316</v>
      </c>
      <c r="Z573" s="201" t="str">
        <f t="shared" si="102"/>
        <v>1990-08-28</v>
      </c>
      <c r="AA573" s="204" t="s">
        <v>5336</v>
      </c>
      <c r="AB573" s="198" t="s">
        <v>1931</v>
      </c>
      <c r="AC573" s="199" t="s">
        <v>3687</v>
      </c>
      <c r="AD573" s="205">
        <v>50269</v>
      </c>
      <c r="AE573" s="198">
        <f ca="1" t="shared" si="103"/>
        <v>36</v>
      </c>
      <c r="AF573" s="198" t="s">
        <v>3389</v>
      </c>
      <c r="AG573" s="198" t="s">
        <v>3381</v>
      </c>
      <c r="AH573" s="198">
        <v>170</v>
      </c>
      <c r="AI573" s="198" t="s">
        <v>3382</v>
      </c>
      <c r="AJ573" s="198" t="s">
        <v>3438</v>
      </c>
      <c r="AK573" s="198">
        <v>15135286909</v>
      </c>
      <c r="AL573" s="198">
        <v>13546683953</v>
      </c>
      <c r="AM573" s="199" t="s">
        <v>3318</v>
      </c>
      <c r="AN573" s="206">
        <v>41821</v>
      </c>
      <c r="AO573" s="199" t="s">
        <v>3424</v>
      </c>
      <c r="AP573" s="199" t="s">
        <v>3356</v>
      </c>
      <c r="AQ573" s="207" t="s">
        <v>5337</v>
      </c>
      <c r="AR573" s="207"/>
      <c r="AS573" s="207" t="s">
        <v>3459</v>
      </c>
      <c r="AT573" s="207"/>
      <c r="AU573" s="208"/>
      <c r="AV573" s="209">
        <v>43567</v>
      </c>
      <c r="AW573" s="209">
        <v>43627</v>
      </c>
      <c r="AX573" s="210" t="s">
        <v>3324</v>
      </c>
      <c r="AY573" s="210" t="s">
        <v>3311</v>
      </c>
      <c r="AZ573" s="201">
        <v>44743</v>
      </c>
      <c r="BA573" s="201">
        <v>45473</v>
      </c>
      <c r="BB573" s="210">
        <v>2</v>
      </c>
      <c r="BC573" s="210" t="s">
        <v>3325</v>
      </c>
      <c r="BD573" s="210" t="s">
        <v>3325</v>
      </c>
      <c r="BE573" s="210" t="s">
        <v>3325</v>
      </c>
      <c r="BF573" s="210" t="s">
        <v>3325</v>
      </c>
      <c r="BG573" s="210">
        <v>1</v>
      </c>
      <c r="BH573" s="210">
        <v>2</v>
      </c>
      <c r="BI573" s="210"/>
      <c r="BJ573" s="211"/>
      <c r="BK573" s="212"/>
      <c r="BL573" s="212" t="s">
        <v>3325</v>
      </c>
      <c r="BM573" s="212" t="s">
        <v>3325</v>
      </c>
      <c r="BN573" s="212" t="s">
        <v>3325</v>
      </c>
      <c r="BO573" s="212"/>
      <c r="BP573" s="212"/>
      <c r="BQ573" s="211"/>
      <c r="BR573" s="213" t="s">
        <v>3491</v>
      </c>
      <c r="BS573" s="212" t="s">
        <v>3325</v>
      </c>
      <c r="BT573" s="212" t="s">
        <v>3325</v>
      </c>
      <c r="BU573" s="212"/>
      <c r="BV573" s="212" t="s">
        <v>3325</v>
      </c>
      <c r="BW573" s="212" t="s">
        <v>3325</v>
      </c>
      <c r="BX573" s="212"/>
      <c r="BY573" s="212"/>
      <c r="BZ573" s="212"/>
      <c r="CA573" s="212"/>
      <c r="CB573" s="212"/>
      <c r="CC573" s="212" t="s">
        <v>3325</v>
      </c>
      <c r="CD573" s="212"/>
      <c r="CE573" s="212"/>
      <c r="CF573" s="214"/>
      <c r="CG573" s="215" t="s">
        <v>5338</v>
      </c>
      <c r="CH573" s="211"/>
      <c r="CI573" s="213"/>
      <c r="CJ573" s="213"/>
      <c r="CK573" s="213"/>
      <c r="CL573" s="213"/>
      <c r="CM573" s="213"/>
    </row>
    <row r="574" customFormat="1" customHeight="1" spans="1:91">
      <c r="A574" s="3">
        <f t="shared" si="96"/>
        <v>573</v>
      </c>
      <c r="B574" s="155" t="str">
        <f t="shared" si="99"/>
        <v>152627198812084339</v>
      </c>
      <c r="C574" s="230" t="s">
        <v>3311</v>
      </c>
      <c r="D574" s="230" t="s">
        <v>3392</v>
      </c>
      <c r="E574" s="230" t="s">
        <v>651</v>
      </c>
      <c r="F574" s="230" t="s">
        <v>1933</v>
      </c>
      <c r="G574" s="198">
        <v>0</v>
      </c>
      <c r="H574" s="198">
        <v>0</v>
      </c>
      <c r="I574" s="198">
        <f t="shared" si="98"/>
        <v>0</v>
      </c>
      <c r="J574" s="4" t="s">
        <v>1928</v>
      </c>
      <c r="K574" s="4" t="s">
        <v>74</v>
      </c>
      <c r="L574" s="6"/>
      <c r="M574" s="4"/>
      <c r="N574" s="4"/>
      <c r="O574" s="4"/>
      <c r="P574" s="4"/>
      <c r="Q574" s="4"/>
      <c r="R574" s="231" t="s">
        <v>298</v>
      </c>
      <c r="S574" s="3"/>
      <c r="T574" s="3" t="s">
        <v>3314</v>
      </c>
      <c r="U574" s="232">
        <v>42895</v>
      </c>
      <c r="V574" s="233">
        <f ca="1" t="shared" si="100"/>
        <v>9.1</v>
      </c>
      <c r="W574" s="230" t="s">
        <v>3336</v>
      </c>
      <c r="X574" s="234" t="str">
        <f t="shared" si="101"/>
        <v>男</v>
      </c>
      <c r="Y574" s="3" t="s">
        <v>3316</v>
      </c>
      <c r="Z574" s="232" t="str">
        <f t="shared" si="102"/>
        <v>1988-12-08</v>
      </c>
      <c r="AA574" s="235" t="s">
        <v>5339</v>
      </c>
      <c r="AB574" s="3" t="s">
        <v>1934</v>
      </c>
      <c r="AC574" s="4" t="s">
        <v>3544</v>
      </c>
      <c r="AD574" s="247">
        <v>49867</v>
      </c>
      <c r="AE574" s="234">
        <f ca="1" t="shared" si="103"/>
        <v>38</v>
      </c>
      <c r="AF574" s="3" t="s">
        <v>3380</v>
      </c>
      <c r="AG574" s="3" t="s">
        <v>3381</v>
      </c>
      <c r="AH574" s="3">
        <v>170</v>
      </c>
      <c r="AI574" s="230" t="s">
        <v>3382</v>
      </c>
      <c r="AJ574" s="3" t="s">
        <v>3438</v>
      </c>
      <c r="AK574" s="230">
        <v>15847075320</v>
      </c>
      <c r="AL574" s="230">
        <v>13674815230</v>
      </c>
      <c r="AM574" s="236" t="s">
        <v>3318</v>
      </c>
      <c r="AN574" s="237">
        <v>41091</v>
      </c>
      <c r="AO574" s="236" t="s">
        <v>3481</v>
      </c>
      <c r="AP574" s="236" t="s">
        <v>5124</v>
      </c>
      <c r="AQ574" s="238" t="s">
        <v>3462</v>
      </c>
      <c r="AR574" s="238"/>
      <c r="AS574" s="238" t="s">
        <v>4139</v>
      </c>
      <c r="AT574" s="238"/>
      <c r="AU574" s="239"/>
      <c r="AV574" s="240">
        <v>42895</v>
      </c>
      <c r="AW574" s="240">
        <v>42955</v>
      </c>
      <c r="AX574" s="241" t="s">
        <v>3324</v>
      </c>
      <c r="AY574" s="241" t="s">
        <v>3311</v>
      </c>
      <c r="AZ574" s="232">
        <v>44743</v>
      </c>
      <c r="BA574" s="232">
        <v>45473</v>
      </c>
      <c r="BB574" s="241">
        <v>2</v>
      </c>
      <c r="BC574" s="241" t="s">
        <v>3325</v>
      </c>
      <c r="BD574" s="241" t="s">
        <v>3325</v>
      </c>
      <c r="BE574" s="241" t="s">
        <v>3325</v>
      </c>
      <c r="BF574" s="241" t="s">
        <v>3325</v>
      </c>
      <c r="BG574" s="241">
        <v>2</v>
      </c>
      <c r="BH574" s="241">
        <v>4</v>
      </c>
      <c r="BI574" s="241"/>
      <c r="BJ574" s="242"/>
      <c r="BK574" s="243"/>
      <c r="BL574" s="243" t="s">
        <v>3325</v>
      </c>
      <c r="BM574" s="243" t="s">
        <v>3325</v>
      </c>
      <c r="BN574" s="243" t="s">
        <v>3325</v>
      </c>
      <c r="BO574" s="243"/>
      <c r="BP574" s="243"/>
      <c r="BQ574" s="242"/>
      <c r="BR574" s="244" t="s">
        <v>3468</v>
      </c>
      <c r="BS574" s="243" t="s">
        <v>3325</v>
      </c>
      <c r="BT574" s="243" t="s">
        <v>3325</v>
      </c>
      <c r="BU574" s="243" t="s">
        <v>3325</v>
      </c>
      <c r="BV574" s="243"/>
      <c r="BW574" s="243" t="s">
        <v>3325</v>
      </c>
      <c r="BX574" s="243"/>
      <c r="BY574" s="243"/>
      <c r="BZ574" s="243"/>
      <c r="CA574" s="243"/>
      <c r="CB574" s="243"/>
      <c r="CC574" s="243" t="s">
        <v>3325</v>
      </c>
      <c r="CD574" s="243"/>
      <c r="CE574" s="243"/>
      <c r="CF574" s="245"/>
      <c r="CG574" s="246"/>
      <c r="CH574" s="242"/>
      <c r="CI574" s="35"/>
      <c r="CJ574" s="35"/>
      <c r="CK574" s="35"/>
      <c r="CL574" s="35"/>
      <c r="CM574" s="35"/>
    </row>
    <row r="575" customFormat="1" customHeight="1" spans="1:91">
      <c r="A575" s="3">
        <f t="shared" si="96"/>
        <v>574</v>
      </c>
      <c r="B575" s="155" t="str">
        <f t="shared" si="99"/>
        <v>152630198603027010</v>
      </c>
      <c r="C575" s="230" t="s">
        <v>3311</v>
      </c>
      <c r="D575" s="230" t="s">
        <v>3392</v>
      </c>
      <c r="E575" s="230" t="s">
        <v>648</v>
      </c>
      <c r="F575" s="230" t="s">
        <v>1936</v>
      </c>
      <c r="G575" s="198">
        <v>0</v>
      </c>
      <c r="H575" s="198">
        <v>0</v>
      </c>
      <c r="I575" s="198">
        <f t="shared" si="98"/>
        <v>0</v>
      </c>
      <c r="J575" s="4" t="s">
        <v>1928</v>
      </c>
      <c r="K575" s="4" t="s">
        <v>74</v>
      </c>
      <c r="L575" s="6"/>
      <c r="M575" s="4"/>
      <c r="N575" s="4"/>
      <c r="O575" s="4"/>
      <c r="P575" s="4"/>
      <c r="Q575" s="4"/>
      <c r="R575" s="231" t="s">
        <v>298</v>
      </c>
      <c r="S575" s="3"/>
      <c r="T575" s="3" t="s">
        <v>3314</v>
      </c>
      <c r="U575" s="232">
        <v>40743</v>
      </c>
      <c r="V575" s="233">
        <f ca="1" t="shared" si="100"/>
        <v>15</v>
      </c>
      <c r="W575" s="230" t="s">
        <v>3315</v>
      </c>
      <c r="X575" s="234" t="str">
        <f t="shared" si="101"/>
        <v>男</v>
      </c>
      <c r="Y575" s="3" t="s">
        <v>3316</v>
      </c>
      <c r="Z575" s="232" t="str">
        <f t="shared" si="102"/>
        <v>1986-03-02</v>
      </c>
      <c r="AA575" s="235" t="s">
        <v>5340</v>
      </c>
      <c r="AB575" s="3" t="s">
        <v>1937</v>
      </c>
      <c r="AC575" s="4" t="s">
        <v>5123</v>
      </c>
      <c r="AD575" s="247">
        <v>49993</v>
      </c>
      <c r="AE575" s="234">
        <f ca="1" t="shared" si="103"/>
        <v>40</v>
      </c>
      <c r="AF575" s="3" t="s">
        <v>3389</v>
      </c>
      <c r="AG575" s="3" t="s">
        <v>3381</v>
      </c>
      <c r="AH575" s="3">
        <v>170</v>
      </c>
      <c r="AI575" s="230" t="s">
        <v>3382</v>
      </c>
      <c r="AJ575" s="3" t="s">
        <v>3438</v>
      </c>
      <c r="AK575" s="230">
        <v>15374998675</v>
      </c>
      <c r="AL575" s="230">
        <v>15049224492</v>
      </c>
      <c r="AM575" s="236" t="s">
        <v>3368</v>
      </c>
      <c r="AN575" s="237">
        <v>41091</v>
      </c>
      <c r="AO575" s="236" t="s">
        <v>3481</v>
      </c>
      <c r="AP575" s="236" t="s">
        <v>3356</v>
      </c>
      <c r="AQ575" s="238" t="s">
        <v>5341</v>
      </c>
      <c r="AR575" s="238" t="s">
        <v>5342</v>
      </c>
      <c r="AS575" s="238" t="s">
        <v>4139</v>
      </c>
      <c r="AT575" s="238"/>
      <c r="AU575" s="239"/>
      <c r="AV575" s="240">
        <v>40743</v>
      </c>
      <c r="AW575" s="240">
        <v>40805</v>
      </c>
      <c r="AX575" s="241" t="s">
        <v>3324</v>
      </c>
      <c r="AY575" s="241" t="s">
        <v>3311</v>
      </c>
      <c r="AZ575" s="232">
        <v>41473</v>
      </c>
      <c r="BA575" s="232" t="s">
        <v>3315</v>
      </c>
      <c r="BB575" s="241"/>
      <c r="BC575" s="241" t="s">
        <v>3325</v>
      </c>
      <c r="BD575" s="241" t="s">
        <v>3325</v>
      </c>
      <c r="BE575" s="241" t="s">
        <v>3325</v>
      </c>
      <c r="BF575" s="241" t="s">
        <v>3326</v>
      </c>
      <c r="BG575" s="241">
        <v>2</v>
      </c>
      <c r="BH575" s="241">
        <v>2</v>
      </c>
      <c r="BI575" s="241"/>
      <c r="BJ575" s="242"/>
      <c r="BK575" s="243"/>
      <c r="BL575" s="243" t="s">
        <v>3325</v>
      </c>
      <c r="BM575" s="243" t="s">
        <v>3325</v>
      </c>
      <c r="BN575" s="243" t="s">
        <v>3325</v>
      </c>
      <c r="BO575" s="243"/>
      <c r="BP575" s="243"/>
      <c r="BQ575" s="242"/>
      <c r="BR575" s="244" t="s">
        <v>3327</v>
      </c>
      <c r="BS575" s="243" t="s">
        <v>3325</v>
      </c>
      <c r="BT575" s="243" t="s">
        <v>3325</v>
      </c>
      <c r="BU575" s="243"/>
      <c r="BV575" s="243"/>
      <c r="BW575" s="243"/>
      <c r="BX575" s="243"/>
      <c r="BY575" s="243"/>
      <c r="BZ575" s="243"/>
      <c r="CA575" s="243" t="s">
        <v>3325</v>
      </c>
      <c r="CB575" s="243" t="s">
        <v>3325</v>
      </c>
      <c r="CC575" s="243" t="s">
        <v>3325</v>
      </c>
      <c r="CD575" s="243"/>
      <c r="CE575" s="243"/>
      <c r="CF575" s="245"/>
      <c r="CG575" s="246"/>
      <c r="CH575" s="242"/>
      <c r="CI575" s="35"/>
      <c r="CJ575" s="35"/>
      <c r="CK575" s="35"/>
      <c r="CL575" s="35"/>
      <c r="CM575" s="35"/>
    </row>
    <row r="576" customFormat="1" customHeight="1" spans="1:91">
      <c r="A576" s="3">
        <f t="shared" si="96"/>
        <v>575</v>
      </c>
      <c r="B576" s="483" t="str">
        <f t="shared" si="99"/>
        <v>142232198605065394</v>
      </c>
      <c r="C576" s="230" t="s">
        <v>3311</v>
      </c>
      <c r="D576" s="230" t="s">
        <v>3392</v>
      </c>
      <c r="E576" s="230" t="s">
        <v>5343</v>
      </c>
      <c r="F576" s="230" t="s">
        <v>1939</v>
      </c>
      <c r="G576" s="198"/>
      <c r="H576" s="198"/>
      <c r="I576" s="198">
        <f t="shared" si="98"/>
        <v>0</v>
      </c>
      <c r="J576" s="4" t="s">
        <v>1928</v>
      </c>
      <c r="K576" s="4" t="s">
        <v>3476</v>
      </c>
      <c r="L576" s="6"/>
      <c r="M576" s="4"/>
      <c r="N576" s="4"/>
      <c r="O576" s="4"/>
      <c r="P576" s="4"/>
      <c r="Q576" s="4"/>
      <c r="R576" s="231" t="s">
        <v>298</v>
      </c>
      <c r="S576" s="3"/>
      <c r="T576" s="3" t="s">
        <v>3314</v>
      </c>
      <c r="U576" s="232">
        <v>44606</v>
      </c>
      <c r="V576" s="233">
        <f ca="1" t="shared" si="100"/>
        <v>4.4</v>
      </c>
      <c r="W576" s="230" t="s">
        <v>3336</v>
      </c>
      <c r="X576" s="234" t="str">
        <f t="shared" si="101"/>
        <v>男</v>
      </c>
      <c r="Y576" s="3" t="s">
        <v>3316</v>
      </c>
      <c r="Z576" s="232" t="str">
        <f t="shared" si="102"/>
        <v>1986-05-06</v>
      </c>
      <c r="AA576" s="235" t="s">
        <v>5344</v>
      </c>
      <c r="AB576" s="476" t="s">
        <v>1940</v>
      </c>
      <c r="AC576" s="4" t="s">
        <v>3869</v>
      </c>
      <c r="AD576" s="247">
        <v>51519</v>
      </c>
      <c r="AE576" s="234">
        <f ca="1" t="shared" si="103"/>
        <v>40</v>
      </c>
      <c r="AF576" s="3" t="s">
        <v>3389</v>
      </c>
      <c r="AG576" s="3" t="s">
        <v>3381</v>
      </c>
      <c r="AH576" s="3">
        <v>166</v>
      </c>
      <c r="AI576" s="230" t="s">
        <v>3382</v>
      </c>
      <c r="AJ576" s="3"/>
      <c r="AK576" s="230">
        <v>18634631520</v>
      </c>
      <c r="AL576" s="230">
        <v>18634643670</v>
      </c>
      <c r="AM576" s="236" t="s">
        <v>3318</v>
      </c>
      <c r="AN576" s="237">
        <v>42186</v>
      </c>
      <c r="AO576" s="236" t="s">
        <v>5345</v>
      </c>
      <c r="AP576" s="236" t="s">
        <v>3356</v>
      </c>
      <c r="AQ576" s="238"/>
      <c r="AR576" s="238"/>
      <c r="AS576" s="238"/>
      <c r="AT576" s="238"/>
      <c r="AU576" s="239"/>
      <c r="AV576" s="240">
        <v>44608</v>
      </c>
      <c r="AW576" s="240">
        <v>44666</v>
      </c>
      <c r="AX576" s="241" t="s">
        <v>3324</v>
      </c>
      <c r="AY576" s="241" t="s">
        <v>3311</v>
      </c>
      <c r="AZ576" s="232">
        <v>44608</v>
      </c>
      <c r="BA576" s="232">
        <v>45747</v>
      </c>
      <c r="BB576" s="241">
        <v>2</v>
      </c>
      <c r="BC576" s="241" t="s">
        <v>3325</v>
      </c>
      <c r="BD576" s="241" t="s">
        <v>3325</v>
      </c>
      <c r="BE576" s="241" t="s">
        <v>3325</v>
      </c>
      <c r="BF576" s="241" t="s">
        <v>3325</v>
      </c>
      <c r="BG576" s="241">
        <v>0</v>
      </c>
      <c r="BH576" s="241">
        <v>0</v>
      </c>
      <c r="BI576" s="241"/>
      <c r="BJ576" s="242"/>
      <c r="BK576" s="243" t="s">
        <v>3325</v>
      </c>
      <c r="BL576" s="243" t="s">
        <v>3325</v>
      </c>
      <c r="BM576" s="243"/>
      <c r="BN576" s="243" t="s">
        <v>3325</v>
      </c>
      <c r="BO576" s="243"/>
      <c r="BP576" s="243"/>
      <c r="BQ576" s="242"/>
      <c r="BR576" s="244" t="s">
        <v>3808</v>
      </c>
      <c r="BS576" s="243" t="s">
        <v>3325</v>
      </c>
      <c r="BT576" s="243" t="s">
        <v>3325</v>
      </c>
      <c r="BU576" s="243" t="s">
        <v>3325</v>
      </c>
      <c r="BV576" s="243" t="s">
        <v>3325</v>
      </c>
      <c r="BW576" s="243" t="s">
        <v>3325</v>
      </c>
      <c r="BX576" s="243" t="s">
        <v>3325</v>
      </c>
      <c r="BY576" s="243" t="s">
        <v>3325</v>
      </c>
      <c r="BZ576" s="243"/>
      <c r="CA576" s="243"/>
      <c r="CB576" s="243"/>
      <c r="CC576" s="243"/>
      <c r="CD576" s="243"/>
      <c r="CE576" s="243"/>
      <c r="CF576" s="245"/>
      <c r="CG576" s="246"/>
      <c r="CH576" s="242"/>
      <c r="CI576" s="35"/>
      <c r="CJ576" s="35"/>
      <c r="CK576" s="35"/>
      <c r="CL576" s="35"/>
      <c r="CM576" s="35"/>
    </row>
    <row r="577" customFormat="1" customHeight="1" spans="1:91">
      <c r="A577" s="3">
        <f t="shared" si="96"/>
        <v>576</v>
      </c>
      <c r="B577" s="483" t="str">
        <f t="shared" si="99"/>
        <v>152723199106130937</v>
      </c>
      <c r="C577" s="230" t="s">
        <v>3311</v>
      </c>
      <c r="D577" s="230" t="s">
        <v>3392</v>
      </c>
      <c r="E577" s="230" t="s">
        <v>5346</v>
      </c>
      <c r="F577" s="230" t="s">
        <v>1942</v>
      </c>
      <c r="G577" s="198"/>
      <c r="H577" s="198"/>
      <c r="I577" s="198">
        <f t="shared" si="98"/>
        <v>0</v>
      </c>
      <c r="J577" s="4" t="s">
        <v>1928</v>
      </c>
      <c r="K577" s="4" t="s">
        <v>3476</v>
      </c>
      <c r="L577" s="6"/>
      <c r="M577" s="4"/>
      <c r="N577" s="4"/>
      <c r="O577" s="4"/>
      <c r="P577" s="4"/>
      <c r="Q577" s="4"/>
      <c r="R577" s="231" t="s">
        <v>298</v>
      </c>
      <c r="S577" s="3"/>
      <c r="T577" s="3" t="s">
        <v>3314</v>
      </c>
      <c r="U577" s="232">
        <v>44697</v>
      </c>
      <c r="V577" s="233">
        <f ca="1" t="shared" si="100"/>
        <v>4.1</v>
      </c>
      <c r="W577" s="230" t="s">
        <v>3336</v>
      </c>
      <c r="X577" s="234" t="str">
        <f t="shared" si="101"/>
        <v>男</v>
      </c>
      <c r="Y577" s="3" t="s">
        <v>3316</v>
      </c>
      <c r="Z577" s="232" t="str">
        <f t="shared" si="102"/>
        <v>1991-06-13</v>
      </c>
      <c r="AA577" s="235" t="s">
        <v>5347</v>
      </c>
      <c r="AB577" s="476" t="s">
        <v>1943</v>
      </c>
      <c r="AC577" s="4" t="s">
        <v>3456</v>
      </c>
      <c r="AD577" s="247">
        <v>51703</v>
      </c>
      <c r="AE577" s="234">
        <f ca="1" t="shared" si="103"/>
        <v>35</v>
      </c>
      <c r="AF577" s="3" t="s">
        <v>3389</v>
      </c>
      <c r="AG577" s="3" t="s">
        <v>3381</v>
      </c>
      <c r="AH577" s="3">
        <v>163</v>
      </c>
      <c r="AI577" s="230" t="s">
        <v>3382</v>
      </c>
      <c r="AJ577" s="3"/>
      <c r="AK577" s="230">
        <v>15598682080</v>
      </c>
      <c r="AL577" s="230">
        <v>15598682090</v>
      </c>
      <c r="AM577" s="236" t="s">
        <v>3318</v>
      </c>
      <c r="AN577" s="237">
        <v>42186</v>
      </c>
      <c r="AO577" s="236" t="s">
        <v>3545</v>
      </c>
      <c r="AP577" s="236" t="s">
        <v>3356</v>
      </c>
      <c r="AQ577" s="238"/>
      <c r="AR577" s="238"/>
      <c r="AS577" s="238"/>
      <c r="AT577" s="238"/>
      <c r="AU577" s="239"/>
      <c r="AV577" s="240">
        <v>44697</v>
      </c>
      <c r="AW577" s="240">
        <v>44757</v>
      </c>
      <c r="AX577" s="241" t="s">
        <v>3324</v>
      </c>
      <c r="AY577" s="241" t="s">
        <v>3311</v>
      </c>
      <c r="AZ577" s="232">
        <v>44697</v>
      </c>
      <c r="BA577" s="232">
        <v>45107</v>
      </c>
      <c r="BB577" s="241">
        <v>2</v>
      </c>
      <c r="BC577" s="241" t="s">
        <v>3325</v>
      </c>
      <c r="BD577" s="241" t="s">
        <v>3325</v>
      </c>
      <c r="BE577" s="241" t="s">
        <v>3325</v>
      </c>
      <c r="BF577" s="241" t="s">
        <v>3325</v>
      </c>
      <c r="BG577" s="241">
        <v>0</v>
      </c>
      <c r="BH577" s="241">
        <v>0</v>
      </c>
      <c r="BI577" s="241"/>
      <c r="BJ577" s="242"/>
      <c r="BK577" s="243"/>
      <c r="BL577" s="243"/>
      <c r="BM577" s="243"/>
      <c r="BN577" s="243" t="s">
        <v>3325</v>
      </c>
      <c r="BO577" s="243"/>
      <c r="BP577" s="243"/>
      <c r="BQ577" s="242"/>
      <c r="BR577" s="244" t="s">
        <v>3557</v>
      </c>
      <c r="BS577" s="243" t="s">
        <v>3325</v>
      </c>
      <c r="BT577" s="243" t="s">
        <v>3325</v>
      </c>
      <c r="BU577" s="243" t="s">
        <v>3325</v>
      </c>
      <c r="BV577" s="243" t="s">
        <v>3325</v>
      </c>
      <c r="BW577" s="243" t="s">
        <v>3325</v>
      </c>
      <c r="BX577" s="243" t="s">
        <v>3325</v>
      </c>
      <c r="BY577" s="243" t="s">
        <v>3325</v>
      </c>
      <c r="BZ577" s="243"/>
      <c r="CA577" s="243"/>
      <c r="CB577" s="243"/>
      <c r="CC577" s="243"/>
      <c r="CD577" s="243"/>
      <c r="CE577" s="243"/>
      <c r="CF577" s="245"/>
      <c r="CG577" s="246"/>
      <c r="CH577" s="242"/>
      <c r="CI577" s="35"/>
      <c r="CJ577" s="35"/>
      <c r="CK577" s="35"/>
      <c r="CL577" s="35"/>
      <c r="CM577" s="35"/>
    </row>
    <row r="578" customFormat="1" customHeight="1" spans="1:91">
      <c r="A578" s="3">
        <f t="shared" ref="A578:A641" si="104">IF(B578="","",ROW()-1)</f>
        <v>577</v>
      </c>
      <c r="B578" s="155" t="str">
        <f t="shared" si="99"/>
        <v>150422198502193949</v>
      </c>
      <c r="C578" s="230" t="s">
        <v>3311</v>
      </c>
      <c r="D578" s="230" t="s">
        <v>3392</v>
      </c>
      <c r="E578" s="230" t="s">
        <v>639</v>
      </c>
      <c r="F578" s="230" t="s">
        <v>50</v>
      </c>
      <c r="G578" s="198">
        <v>1200</v>
      </c>
      <c r="H578" s="198">
        <v>0</v>
      </c>
      <c r="I578" s="198">
        <f t="shared" ref="I578:I641" si="105">G578+H578</f>
        <v>1200</v>
      </c>
      <c r="J578" s="4" t="s">
        <v>1928</v>
      </c>
      <c r="K578" s="4" t="s">
        <v>5348</v>
      </c>
      <c r="L578" s="6">
        <v>44378</v>
      </c>
      <c r="M578" s="251" t="s">
        <v>47</v>
      </c>
      <c r="N578" s="4"/>
      <c r="O578" s="4"/>
      <c r="P578" s="4" t="s">
        <v>3323</v>
      </c>
      <c r="Q578" s="4"/>
      <c r="R578" s="231" t="s">
        <v>298</v>
      </c>
      <c r="S578" s="3"/>
      <c r="T578" s="3" t="s">
        <v>3314</v>
      </c>
      <c r="U578" s="232">
        <v>44207</v>
      </c>
      <c r="V578" s="233">
        <f ca="1" t="shared" si="100"/>
        <v>5.5</v>
      </c>
      <c r="W578" s="230" t="s">
        <v>3336</v>
      </c>
      <c r="X578" s="234" t="str">
        <f t="shared" si="101"/>
        <v>女</v>
      </c>
      <c r="Y578" s="3" t="s">
        <v>3638</v>
      </c>
      <c r="Z578" s="232" t="str">
        <f t="shared" si="102"/>
        <v>1985-02-19</v>
      </c>
      <c r="AA578" s="235" t="s">
        <v>5349</v>
      </c>
      <c r="AB578" s="3" t="s">
        <v>1945</v>
      </c>
      <c r="AC578" s="4" t="s">
        <v>3456</v>
      </c>
      <c r="AD578" s="247">
        <v>48252</v>
      </c>
      <c r="AE578" s="234">
        <f ca="1" t="shared" si="103"/>
        <v>41</v>
      </c>
      <c r="AF578" s="3" t="s">
        <v>3389</v>
      </c>
      <c r="AG578" s="3" t="s">
        <v>3381</v>
      </c>
      <c r="AH578" s="3">
        <v>160</v>
      </c>
      <c r="AI578" s="230" t="s">
        <v>3382</v>
      </c>
      <c r="AJ578" s="3" t="s">
        <v>3422</v>
      </c>
      <c r="AK578" s="230">
        <v>15804853320</v>
      </c>
      <c r="AL578" s="230">
        <v>15894945667</v>
      </c>
      <c r="AM578" s="236" t="s">
        <v>3318</v>
      </c>
      <c r="AN578" s="237">
        <v>39264</v>
      </c>
      <c r="AO578" s="236" t="s">
        <v>4735</v>
      </c>
      <c r="AP578" s="236" t="s">
        <v>5350</v>
      </c>
      <c r="AQ578" s="238"/>
      <c r="AR578" s="238" t="s">
        <v>5351</v>
      </c>
      <c r="AS578" s="238"/>
      <c r="AT578" s="238"/>
      <c r="AU578" s="239"/>
      <c r="AV578" s="240">
        <v>44207</v>
      </c>
      <c r="AW578" s="240">
        <v>44630</v>
      </c>
      <c r="AX578" s="241" t="s">
        <v>3324</v>
      </c>
      <c r="AY578" s="241" t="s">
        <v>3311</v>
      </c>
      <c r="AZ578" s="232">
        <v>44652</v>
      </c>
      <c r="BA578" s="232">
        <v>45382</v>
      </c>
      <c r="BB578" s="241">
        <v>2</v>
      </c>
      <c r="BC578" s="241" t="s">
        <v>3325</v>
      </c>
      <c r="BD578" s="241" t="s">
        <v>3325</v>
      </c>
      <c r="BE578" s="241" t="s">
        <v>3325</v>
      </c>
      <c r="BF578" s="241" t="s">
        <v>3325</v>
      </c>
      <c r="BG578" s="241">
        <v>0</v>
      </c>
      <c r="BH578" s="241">
        <v>0</v>
      </c>
      <c r="BI578" s="241"/>
      <c r="BJ578" s="242"/>
      <c r="BK578" s="243"/>
      <c r="BL578" s="243"/>
      <c r="BM578" s="243" t="s">
        <v>3325</v>
      </c>
      <c r="BN578" s="243" t="s">
        <v>3325</v>
      </c>
      <c r="BO578" s="243"/>
      <c r="BP578" s="243"/>
      <c r="BQ578" s="242"/>
      <c r="BR578" s="244" t="s">
        <v>3484</v>
      </c>
      <c r="BS578" s="243" t="s">
        <v>3325</v>
      </c>
      <c r="BT578" s="243" t="s">
        <v>3325</v>
      </c>
      <c r="BU578" s="243" t="s">
        <v>3325</v>
      </c>
      <c r="BV578" s="243" t="s">
        <v>3325</v>
      </c>
      <c r="BW578" s="243" t="s">
        <v>3325</v>
      </c>
      <c r="BX578" s="243"/>
      <c r="BY578" s="243"/>
      <c r="BZ578" s="243"/>
      <c r="CA578" s="243"/>
      <c r="CB578" s="243"/>
      <c r="CC578" s="243" t="s">
        <v>3325</v>
      </c>
      <c r="CD578" s="243"/>
      <c r="CE578" s="243"/>
      <c r="CF578" s="245"/>
      <c r="CG578" s="246"/>
      <c r="CH578" s="242"/>
      <c r="CI578" s="35"/>
      <c r="CJ578" s="35"/>
      <c r="CK578" s="35"/>
      <c r="CL578" s="35"/>
      <c r="CM578" s="35"/>
    </row>
    <row r="579" customFormat="1" customHeight="1" spans="1:91">
      <c r="A579" s="3">
        <f t="shared" si="104"/>
        <v>578</v>
      </c>
      <c r="B579" s="155" t="str">
        <f t="shared" si="99"/>
        <v>210124197511263839</v>
      </c>
      <c r="C579" s="230" t="s">
        <v>3311</v>
      </c>
      <c r="D579" s="230" t="s">
        <v>3392</v>
      </c>
      <c r="E579" s="230" t="s">
        <v>684</v>
      </c>
      <c r="F579" s="230" t="s">
        <v>100</v>
      </c>
      <c r="G579" s="198">
        <v>0</v>
      </c>
      <c r="H579" s="198"/>
      <c r="I579" s="198">
        <f t="shared" si="105"/>
        <v>0</v>
      </c>
      <c r="J579" s="4" t="s">
        <v>1928</v>
      </c>
      <c r="K579" s="4" t="s">
        <v>5352</v>
      </c>
      <c r="L579" s="6"/>
      <c r="M579" s="4"/>
      <c r="N579" s="4"/>
      <c r="O579" s="4"/>
      <c r="P579" s="4"/>
      <c r="Q579" s="4"/>
      <c r="R579" s="231" t="s">
        <v>312</v>
      </c>
      <c r="S579" s="3"/>
      <c r="T579" s="3" t="s">
        <v>3314</v>
      </c>
      <c r="U579" s="232">
        <v>42019</v>
      </c>
      <c r="V579" s="233">
        <f ca="1" t="shared" si="100"/>
        <v>11.5</v>
      </c>
      <c r="W579" s="230" t="s">
        <v>3336</v>
      </c>
      <c r="X579" s="234" t="str">
        <f t="shared" si="101"/>
        <v>男</v>
      </c>
      <c r="Y579" s="3" t="s">
        <v>3316</v>
      </c>
      <c r="Z579" s="232" t="str">
        <f t="shared" si="102"/>
        <v>1975-11-26</v>
      </c>
      <c r="AA579" s="235" t="s">
        <v>5353</v>
      </c>
      <c r="AB579" s="3" t="s">
        <v>1947</v>
      </c>
      <c r="AC579" s="4" t="s">
        <v>3594</v>
      </c>
      <c r="AD579" s="247">
        <v>46023</v>
      </c>
      <c r="AE579" s="234">
        <f ca="1" t="shared" si="103"/>
        <v>51</v>
      </c>
      <c r="AF579" s="3" t="s">
        <v>3380</v>
      </c>
      <c r="AG579" s="3" t="s">
        <v>3381</v>
      </c>
      <c r="AH579" s="3">
        <v>170</v>
      </c>
      <c r="AI579" s="230" t="s">
        <v>3382</v>
      </c>
      <c r="AJ579" s="3" t="s">
        <v>3383</v>
      </c>
      <c r="AK579" s="230">
        <v>15704956979</v>
      </c>
      <c r="AL579" s="230">
        <v>15704956979</v>
      </c>
      <c r="AM579" s="236" t="s">
        <v>3403</v>
      </c>
      <c r="AN579" s="237">
        <v>44378</v>
      </c>
      <c r="AO579" s="236" t="s">
        <v>3501</v>
      </c>
      <c r="AP579" s="236" t="s">
        <v>3370</v>
      </c>
      <c r="AQ579" s="238"/>
      <c r="AR579" s="238"/>
      <c r="AS579" s="238"/>
      <c r="AT579" s="238"/>
      <c r="AU579" s="239"/>
      <c r="AV579" s="240">
        <v>42019</v>
      </c>
      <c r="AW579" s="240">
        <v>42078</v>
      </c>
      <c r="AX579" s="241" t="s">
        <v>3324</v>
      </c>
      <c r="AY579" s="241" t="s">
        <v>3311</v>
      </c>
      <c r="AZ579" s="232">
        <v>44652</v>
      </c>
      <c r="BA579" s="232">
        <v>45382</v>
      </c>
      <c r="BB579" s="241">
        <v>2</v>
      </c>
      <c r="BC579" s="241" t="s">
        <v>3325</v>
      </c>
      <c r="BD579" s="241" t="s">
        <v>3325</v>
      </c>
      <c r="BE579" s="241" t="s">
        <v>3325</v>
      </c>
      <c r="BF579" s="241" t="s">
        <v>3325</v>
      </c>
      <c r="BG579" s="241">
        <v>2</v>
      </c>
      <c r="BH579" s="241">
        <v>4</v>
      </c>
      <c r="BI579" s="241"/>
      <c r="BJ579" s="242"/>
      <c r="BK579" s="243" t="s">
        <v>3325</v>
      </c>
      <c r="BL579" s="243" t="s">
        <v>3325</v>
      </c>
      <c r="BM579" s="243"/>
      <c r="BN579" s="243" t="s">
        <v>3325</v>
      </c>
      <c r="BO579" s="243"/>
      <c r="BP579" s="243"/>
      <c r="BQ579" s="242"/>
      <c r="BR579" s="244" t="s">
        <v>3533</v>
      </c>
      <c r="BS579" s="243" t="s">
        <v>3325</v>
      </c>
      <c r="BT579" s="243" t="s">
        <v>3325</v>
      </c>
      <c r="BU579" s="243"/>
      <c r="BV579" s="243"/>
      <c r="BW579" s="243"/>
      <c r="BX579" s="243"/>
      <c r="BY579" s="243"/>
      <c r="BZ579" s="243"/>
      <c r="CA579" s="243"/>
      <c r="CB579" s="243"/>
      <c r="CC579" s="243" t="s">
        <v>3325</v>
      </c>
      <c r="CD579" s="243"/>
      <c r="CE579" s="243"/>
      <c r="CF579" s="245" t="s">
        <v>3969</v>
      </c>
      <c r="CG579" s="246" t="s">
        <v>3636</v>
      </c>
      <c r="CH579" s="242"/>
      <c r="CI579" s="35"/>
      <c r="CJ579" s="35"/>
      <c r="CK579" s="35"/>
      <c r="CL579" s="35"/>
      <c r="CM579" s="35"/>
    </row>
    <row r="580" customFormat="1" customHeight="1" spans="1:91">
      <c r="A580" s="3">
        <f t="shared" si="104"/>
        <v>579</v>
      </c>
      <c r="B580" s="155" t="str">
        <f t="shared" si="99"/>
        <v>152723199209200918</v>
      </c>
      <c r="C580" s="230" t="s">
        <v>3311</v>
      </c>
      <c r="D580" s="230" t="s">
        <v>3392</v>
      </c>
      <c r="E580" s="230" t="s">
        <v>672</v>
      </c>
      <c r="F580" s="230" t="s">
        <v>1949</v>
      </c>
      <c r="G580" s="198">
        <v>0</v>
      </c>
      <c r="H580" s="198">
        <v>0</v>
      </c>
      <c r="I580" s="198">
        <f t="shared" si="105"/>
        <v>0</v>
      </c>
      <c r="J580" s="4" t="s">
        <v>1928</v>
      </c>
      <c r="K580" s="4" t="s">
        <v>5354</v>
      </c>
      <c r="L580" s="6"/>
      <c r="M580" s="4"/>
      <c r="N580" s="4"/>
      <c r="O580" s="4"/>
      <c r="P580" s="4"/>
      <c r="Q580" s="4"/>
      <c r="R580" s="231" t="s">
        <v>312</v>
      </c>
      <c r="S580" s="3"/>
      <c r="T580" s="3" t="s">
        <v>3314</v>
      </c>
      <c r="U580" s="232">
        <v>43271</v>
      </c>
      <c r="V580" s="233">
        <f ca="1" t="shared" si="100"/>
        <v>8</v>
      </c>
      <c r="W580" s="230" t="s">
        <v>3336</v>
      </c>
      <c r="X580" s="234" t="str">
        <f t="shared" si="101"/>
        <v>男</v>
      </c>
      <c r="Y580" s="3" t="s">
        <v>3316</v>
      </c>
      <c r="Z580" s="232" t="str">
        <f t="shared" si="102"/>
        <v>1992-09-20</v>
      </c>
      <c r="AA580" s="235" t="s">
        <v>5355</v>
      </c>
      <c r="AB580" s="3" t="s">
        <v>1950</v>
      </c>
      <c r="AC580" s="4" t="s">
        <v>3456</v>
      </c>
      <c r="AD580" s="247">
        <v>50917</v>
      </c>
      <c r="AE580" s="234">
        <f ca="1" t="shared" si="103"/>
        <v>34</v>
      </c>
      <c r="AF580" s="3" t="s">
        <v>3389</v>
      </c>
      <c r="AG580" s="3" t="s">
        <v>3480</v>
      </c>
      <c r="AH580" s="3">
        <v>171</v>
      </c>
      <c r="AI580" s="230" t="s">
        <v>3382</v>
      </c>
      <c r="AJ580" s="3" t="s">
        <v>3422</v>
      </c>
      <c r="AK580" s="230">
        <v>15048761347</v>
      </c>
      <c r="AL580" s="230">
        <v>1347774763</v>
      </c>
      <c r="AM580" s="236" t="s">
        <v>3318</v>
      </c>
      <c r="AN580" s="237">
        <v>44348</v>
      </c>
      <c r="AO580" s="236" t="s">
        <v>3577</v>
      </c>
      <c r="AP580" s="236" t="s">
        <v>3405</v>
      </c>
      <c r="AQ580" s="238"/>
      <c r="AR580" s="238"/>
      <c r="AS580" s="238" t="s">
        <v>3466</v>
      </c>
      <c r="AT580" s="238"/>
      <c r="AU580" s="239"/>
      <c r="AV580" s="240">
        <v>43271</v>
      </c>
      <c r="AW580" s="240">
        <v>43331</v>
      </c>
      <c r="AX580" s="241" t="s">
        <v>3324</v>
      </c>
      <c r="AY580" s="241" t="s">
        <v>3311</v>
      </c>
      <c r="AZ580" s="232">
        <v>44378</v>
      </c>
      <c r="BA580" s="232">
        <v>45107</v>
      </c>
      <c r="BB580" s="241">
        <v>2</v>
      </c>
      <c r="BC580" s="241" t="s">
        <v>3325</v>
      </c>
      <c r="BD580" s="241" t="s">
        <v>3325</v>
      </c>
      <c r="BE580" s="241" t="s">
        <v>3325</v>
      </c>
      <c r="BF580" s="241" t="s">
        <v>3325</v>
      </c>
      <c r="BG580" s="241">
        <v>1</v>
      </c>
      <c r="BH580" s="241">
        <v>2</v>
      </c>
      <c r="BI580" s="241"/>
      <c r="BJ580" s="242"/>
      <c r="BK580" s="243" t="s">
        <v>3325</v>
      </c>
      <c r="BL580" s="243" t="s">
        <v>3325</v>
      </c>
      <c r="BM580" s="243"/>
      <c r="BN580" s="243" t="s">
        <v>3325</v>
      </c>
      <c r="BO580" s="243"/>
      <c r="BP580" s="243"/>
      <c r="BQ580" s="242"/>
      <c r="BR580" s="244" t="s">
        <v>3507</v>
      </c>
      <c r="BS580" s="243" t="s">
        <v>3325</v>
      </c>
      <c r="BT580" s="243" t="s">
        <v>3325</v>
      </c>
      <c r="BU580" s="243"/>
      <c r="BV580" s="243"/>
      <c r="BW580" s="243" t="s">
        <v>3325</v>
      </c>
      <c r="BX580" s="243"/>
      <c r="BY580" s="243"/>
      <c r="BZ580" s="243"/>
      <c r="CA580" s="243"/>
      <c r="CB580" s="243"/>
      <c r="CC580" s="243" t="s">
        <v>3325</v>
      </c>
      <c r="CD580" s="243"/>
      <c r="CE580" s="243"/>
      <c r="CF580" s="245"/>
      <c r="CG580" s="246" t="s">
        <v>3391</v>
      </c>
      <c r="CH580" s="242"/>
      <c r="CI580" s="35"/>
      <c r="CJ580" s="35"/>
      <c r="CK580" s="35"/>
      <c r="CL580" s="35"/>
      <c r="CM580" s="35"/>
    </row>
    <row r="581" customFormat="1" customHeight="1" spans="1:91">
      <c r="A581" s="3">
        <f t="shared" si="104"/>
        <v>580</v>
      </c>
      <c r="B581" s="155" t="str">
        <f t="shared" si="99"/>
        <v>211203197706202037</v>
      </c>
      <c r="C581" s="230" t="s">
        <v>3311</v>
      </c>
      <c r="D581" s="230" t="s">
        <v>3392</v>
      </c>
      <c r="E581" s="230" t="s">
        <v>687</v>
      </c>
      <c r="F581" s="230" t="s">
        <v>1952</v>
      </c>
      <c r="G581" s="198">
        <v>0</v>
      </c>
      <c r="H581" s="198">
        <v>0</v>
      </c>
      <c r="I581" s="198">
        <f t="shared" si="105"/>
        <v>0</v>
      </c>
      <c r="J581" s="4" t="s">
        <v>1928</v>
      </c>
      <c r="K581" s="4" t="s">
        <v>3493</v>
      </c>
      <c r="L581" s="6"/>
      <c r="M581" s="4"/>
      <c r="N581" s="4"/>
      <c r="O581" s="4"/>
      <c r="P581" s="4"/>
      <c r="Q581" s="4"/>
      <c r="R581" s="231" t="s">
        <v>312</v>
      </c>
      <c r="S581" s="3"/>
      <c r="T581" s="3" t="s">
        <v>3314</v>
      </c>
      <c r="U581" s="232">
        <v>41529</v>
      </c>
      <c r="V581" s="233">
        <f ca="1" t="shared" si="100"/>
        <v>12.8</v>
      </c>
      <c r="W581" s="230" t="s">
        <v>3336</v>
      </c>
      <c r="X581" s="234" t="str">
        <f t="shared" si="101"/>
        <v>男</v>
      </c>
      <c r="Y581" s="3" t="s">
        <v>3316</v>
      </c>
      <c r="Z581" s="232" t="str">
        <f t="shared" si="102"/>
        <v>1977-06-20</v>
      </c>
      <c r="AA581" s="235" t="s">
        <v>5356</v>
      </c>
      <c r="AB581" s="3" t="s">
        <v>1953</v>
      </c>
      <c r="AC581" s="4" t="s">
        <v>4149</v>
      </c>
      <c r="AD581" s="247">
        <v>47802</v>
      </c>
      <c r="AE581" s="234">
        <f ca="1" t="shared" si="103"/>
        <v>49</v>
      </c>
      <c r="AF581" s="3" t="s">
        <v>3389</v>
      </c>
      <c r="AG581" s="3" t="s">
        <v>3381</v>
      </c>
      <c r="AH581" s="3">
        <v>176</v>
      </c>
      <c r="AI581" s="230" t="s">
        <v>3382</v>
      </c>
      <c r="AJ581" s="3" t="s">
        <v>3438</v>
      </c>
      <c r="AK581" s="230">
        <v>15248461071</v>
      </c>
      <c r="AL581" s="230">
        <v>15134806659</v>
      </c>
      <c r="AM581" s="236" t="s">
        <v>3488</v>
      </c>
      <c r="AN581" s="237">
        <v>44105</v>
      </c>
      <c r="AO581" s="236" t="s">
        <v>5357</v>
      </c>
      <c r="AP581" s="236" t="s">
        <v>3497</v>
      </c>
      <c r="AQ581" s="238"/>
      <c r="AR581" s="238"/>
      <c r="AS581" s="238"/>
      <c r="AT581" s="238"/>
      <c r="AU581" s="239"/>
      <c r="AV581" s="240">
        <v>41529</v>
      </c>
      <c r="AW581" s="240">
        <v>41590</v>
      </c>
      <c r="AX581" s="241" t="s">
        <v>3324</v>
      </c>
      <c r="AY581" s="241" t="s">
        <v>3311</v>
      </c>
      <c r="AZ581" s="232">
        <v>44835</v>
      </c>
      <c r="BA581" s="232">
        <v>45565</v>
      </c>
      <c r="BB581" s="241">
        <v>2</v>
      </c>
      <c r="BC581" s="241" t="s">
        <v>3325</v>
      </c>
      <c r="BD581" s="241" t="s">
        <v>3325</v>
      </c>
      <c r="BE581" s="241" t="s">
        <v>3325</v>
      </c>
      <c r="BF581" s="241" t="s">
        <v>3325</v>
      </c>
      <c r="BG581" s="241">
        <v>2</v>
      </c>
      <c r="BH581" s="241">
        <v>4</v>
      </c>
      <c r="BI581" s="241"/>
      <c r="BJ581" s="242"/>
      <c r="BK581" s="243" t="s">
        <v>3325</v>
      </c>
      <c r="BL581" s="243" t="s">
        <v>3325</v>
      </c>
      <c r="BM581" s="243"/>
      <c r="BN581" s="243" t="s">
        <v>3325</v>
      </c>
      <c r="BO581" s="243"/>
      <c r="BP581" s="243"/>
      <c r="BQ581" s="242"/>
      <c r="BR581" s="244" t="s">
        <v>3533</v>
      </c>
      <c r="BS581" s="243" t="s">
        <v>3325</v>
      </c>
      <c r="BT581" s="243" t="s">
        <v>3325</v>
      </c>
      <c r="BU581" s="243"/>
      <c r="BV581" s="243"/>
      <c r="BW581" s="243"/>
      <c r="BX581" s="243"/>
      <c r="BY581" s="243"/>
      <c r="BZ581" s="243"/>
      <c r="CA581" s="243"/>
      <c r="CB581" s="243"/>
      <c r="CC581" s="243" t="s">
        <v>3325</v>
      </c>
      <c r="CD581" s="243"/>
      <c r="CE581" s="243"/>
      <c r="CF581" s="245"/>
      <c r="CG581" s="246"/>
      <c r="CH581" s="242"/>
      <c r="CI581" s="35"/>
      <c r="CJ581" s="35"/>
      <c r="CK581" s="35"/>
      <c r="CL581" s="35"/>
      <c r="CM581" s="35"/>
    </row>
    <row r="582" customFormat="1" customHeight="1" spans="1:91">
      <c r="A582" s="3">
        <f t="shared" si="104"/>
        <v>581</v>
      </c>
      <c r="B582" s="155" t="str">
        <f t="shared" si="99"/>
        <v>152701199509170337</v>
      </c>
      <c r="C582" s="230" t="s">
        <v>3311</v>
      </c>
      <c r="D582" s="230" t="s">
        <v>3392</v>
      </c>
      <c r="E582" s="230" t="s">
        <v>675</v>
      </c>
      <c r="F582" s="230" t="s">
        <v>1955</v>
      </c>
      <c r="G582" s="198">
        <v>0</v>
      </c>
      <c r="H582" s="198">
        <v>0</v>
      </c>
      <c r="I582" s="198">
        <f t="shared" si="105"/>
        <v>0</v>
      </c>
      <c r="J582" s="4" t="s">
        <v>1928</v>
      </c>
      <c r="K582" s="4" t="s">
        <v>3493</v>
      </c>
      <c r="L582" s="6"/>
      <c r="M582" s="4"/>
      <c r="N582" s="4"/>
      <c r="O582" s="4"/>
      <c r="P582" s="4"/>
      <c r="Q582" s="4"/>
      <c r="R582" s="231" t="s">
        <v>312</v>
      </c>
      <c r="S582" s="3"/>
      <c r="T582" s="3" t="s">
        <v>3314</v>
      </c>
      <c r="U582" s="232">
        <v>43679</v>
      </c>
      <c r="V582" s="233">
        <f ca="1" t="shared" si="100"/>
        <v>6.9</v>
      </c>
      <c r="W582" s="230" t="s">
        <v>3336</v>
      </c>
      <c r="X582" s="234" t="str">
        <f t="shared" si="101"/>
        <v>男</v>
      </c>
      <c r="Y582" s="3" t="s">
        <v>3316</v>
      </c>
      <c r="Z582" s="232" t="str">
        <f t="shared" si="102"/>
        <v>1995-09-17</v>
      </c>
      <c r="AA582" s="235" t="s">
        <v>5358</v>
      </c>
      <c r="AB582" s="3" t="s">
        <v>1956</v>
      </c>
      <c r="AC582" s="4" t="s">
        <v>3444</v>
      </c>
      <c r="AD582" s="247">
        <v>47877</v>
      </c>
      <c r="AE582" s="234">
        <f ca="1" t="shared" si="103"/>
        <v>31</v>
      </c>
      <c r="AF582" s="3" t="s">
        <v>3389</v>
      </c>
      <c r="AG582" s="3" t="s">
        <v>3381</v>
      </c>
      <c r="AH582" s="3">
        <v>165</v>
      </c>
      <c r="AI582" s="230" t="s">
        <v>3382</v>
      </c>
      <c r="AJ582" s="3" t="s">
        <v>3383</v>
      </c>
      <c r="AK582" s="230">
        <v>15540450978</v>
      </c>
      <c r="AL582" s="230">
        <v>15049599883</v>
      </c>
      <c r="AM582" s="236" t="s">
        <v>3368</v>
      </c>
      <c r="AN582" s="237">
        <v>42917</v>
      </c>
      <c r="AO582" s="236" t="s">
        <v>5359</v>
      </c>
      <c r="AP582" s="236" t="s">
        <v>5360</v>
      </c>
      <c r="AQ582" s="238"/>
      <c r="AR582" s="238"/>
      <c r="AS582" s="238" t="s">
        <v>3466</v>
      </c>
      <c r="AT582" s="238"/>
      <c r="AU582" s="239"/>
      <c r="AV582" s="240">
        <v>43679</v>
      </c>
      <c r="AW582" s="240">
        <v>43739</v>
      </c>
      <c r="AX582" s="241" t="s">
        <v>3324</v>
      </c>
      <c r="AY582" s="241" t="s">
        <v>3311</v>
      </c>
      <c r="AZ582" s="232">
        <v>44835</v>
      </c>
      <c r="BA582" s="232">
        <v>45565</v>
      </c>
      <c r="BB582" s="241">
        <v>2</v>
      </c>
      <c r="BC582" s="241" t="s">
        <v>3325</v>
      </c>
      <c r="BD582" s="241" t="s">
        <v>3325</v>
      </c>
      <c r="BE582" s="241" t="s">
        <v>3325</v>
      </c>
      <c r="BF582" s="241" t="s">
        <v>3325</v>
      </c>
      <c r="BG582" s="241">
        <v>1</v>
      </c>
      <c r="BH582" s="241">
        <v>2</v>
      </c>
      <c r="BI582" s="241"/>
      <c r="BJ582" s="242"/>
      <c r="BK582" s="243" t="s">
        <v>3325</v>
      </c>
      <c r="BL582" s="243"/>
      <c r="BM582" s="243"/>
      <c r="BN582" s="243" t="s">
        <v>3325</v>
      </c>
      <c r="BO582" s="243"/>
      <c r="BP582" s="243"/>
      <c r="BQ582" s="242"/>
      <c r="BR582" s="244" t="s">
        <v>3491</v>
      </c>
      <c r="BS582" s="243" t="s">
        <v>3325</v>
      </c>
      <c r="BT582" s="243" t="s">
        <v>3325</v>
      </c>
      <c r="BU582" s="243" t="s">
        <v>3325</v>
      </c>
      <c r="BV582" s="243" t="s">
        <v>3325</v>
      </c>
      <c r="BW582" s="243" t="s">
        <v>3325</v>
      </c>
      <c r="BX582" s="243"/>
      <c r="BY582" s="243"/>
      <c r="BZ582" s="243"/>
      <c r="CA582" s="243"/>
      <c r="CB582" s="243"/>
      <c r="CC582" s="243" t="s">
        <v>3325</v>
      </c>
      <c r="CD582" s="243"/>
      <c r="CE582" s="243"/>
      <c r="CF582" s="245"/>
      <c r="CG582" s="246" t="s">
        <v>3928</v>
      </c>
      <c r="CH582" s="242"/>
      <c r="CI582" s="35"/>
      <c r="CJ582" s="35"/>
      <c r="CK582" s="35"/>
      <c r="CL582" s="35"/>
      <c r="CM582" s="35"/>
    </row>
    <row r="583" customFormat="1" customHeight="1" spans="1:91">
      <c r="A583" s="3">
        <f t="shared" si="104"/>
        <v>582</v>
      </c>
      <c r="B583" s="483" t="str">
        <f t="shared" si="99"/>
        <v>142232199110120456</v>
      </c>
      <c r="C583" s="230" t="s">
        <v>3311</v>
      </c>
      <c r="D583" s="230" t="s">
        <v>3392</v>
      </c>
      <c r="E583" s="230" t="s">
        <v>5361</v>
      </c>
      <c r="F583" s="230" t="s">
        <v>1958</v>
      </c>
      <c r="G583" s="198"/>
      <c r="H583" s="198"/>
      <c r="I583" s="198">
        <f t="shared" si="105"/>
        <v>0</v>
      </c>
      <c r="J583" s="4" t="s">
        <v>1928</v>
      </c>
      <c r="K583" s="4" t="s">
        <v>3493</v>
      </c>
      <c r="L583" s="6"/>
      <c r="M583" s="4"/>
      <c r="N583" s="4"/>
      <c r="O583" s="4"/>
      <c r="P583" s="4"/>
      <c r="Q583" s="4"/>
      <c r="R583" s="231" t="s">
        <v>312</v>
      </c>
      <c r="S583" s="3"/>
      <c r="T583" s="3" t="s">
        <v>3314</v>
      </c>
      <c r="U583" s="232">
        <v>44628</v>
      </c>
      <c r="V583" s="233">
        <f ca="1" t="shared" si="100"/>
        <v>4.3</v>
      </c>
      <c r="W583" s="230" t="s">
        <v>3336</v>
      </c>
      <c r="X583" s="234" t="str">
        <f t="shared" si="101"/>
        <v>男</v>
      </c>
      <c r="Y583" s="3" t="s">
        <v>3316</v>
      </c>
      <c r="Z583" s="232" t="str">
        <f t="shared" si="102"/>
        <v>1991-10-12</v>
      </c>
      <c r="AA583" s="235" t="s">
        <v>5362</v>
      </c>
      <c r="AB583" s="476" t="s">
        <v>1959</v>
      </c>
      <c r="AC583" s="4" t="s">
        <v>3869</v>
      </c>
      <c r="AD583" s="247">
        <v>51250</v>
      </c>
      <c r="AE583" s="234">
        <f ca="1" t="shared" si="103"/>
        <v>35</v>
      </c>
      <c r="AF583" s="3" t="s">
        <v>3389</v>
      </c>
      <c r="AG583" s="3" t="s">
        <v>3381</v>
      </c>
      <c r="AH583" s="3">
        <v>180</v>
      </c>
      <c r="AI583" s="230" t="s">
        <v>3382</v>
      </c>
      <c r="AJ583" s="3" t="s">
        <v>3422</v>
      </c>
      <c r="AK583" s="230">
        <v>15034439994</v>
      </c>
      <c r="AL583" s="230">
        <v>18735008874</v>
      </c>
      <c r="AM583" s="236" t="s">
        <v>3488</v>
      </c>
      <c r="AN583" s="237">
        <v>40360</v>
      </c>
      <c r="AO583" s="236" t="s">
        <v>5363</v>
      </c>
      <c r="AP583" s="236" t="s">
        <v>5061</v>
      </c>
      <c r="AQ583" s="238"/>
      <c r="AR583" s="238" t="s">
        <v>3913</v>
      </c>
      <c r="AS583" s="238"/>
      <c r="AT583" s="238"/>
      <c r="AU583" s="239"/>
      <c r="AV583" s="240">
        <v>44628</v>
      </c>
      <c r="AW583" s="240">
        <v>44688</v>
      </c>
      <c r="AX583" s="241" t="s">
        <v>3324</v>
      </c>
      <c r="AY583" s="241" t="s">
        <v>3311</v>
      </c>
      <c r="AZ583" s="232">
        <v>44628</v>
      </c>
      <c r="BA583" s="232">
        <v>45107</v>
      </c>
      <c r="BB583" s="241">
        <v>2</v>
      </c>
      <c r="BC583" s="241" t="s">
        <v>3325</v>
      </c>
      <c r="BD583" s="241" t="s">
        <v>3325</v>
      </c>
      <c r="BE583" s="241" t="s">
        <v>3325</v>
      </c>
      <c r="BF583" s="241" t="s">
        <v>3325</v>
      </c>
      <c r="BG583" s="241">
        <v>0</v>
      </c>
      <c r="BH583" s="241">
        <v>0</v>
      </c>
      <c r="BI583" s="241"/>
      <c r="BJ583" s="242"/>
      <c r="BK583" s="243" t="s">
        <v>3325</v>
      </c>
      <c r="BL583" s="243"/>
      <c r="BM583" s="243" t="s">
        <v>3325</v>
      </c>
      <c r="BN583" s="243" t="s">
        <v>3325</v>
      </c>
      <c r="BO583" s="243"/>
      <c r="BP583" s="243"/>
      <c r="BQ583" s="242"/>
      <c r="BR583" s="244" t="s">
        <v>3808</v>
      </c>
      <c r="BS583" s="243" t="s">
        <v>3325</v>
      </c>
      <c r="BT583" s="243" t="s">
        <v>3325</v>
      </c>
      <c r="BU583" s="243" t="s">
        <v>3325</v>
      </c>
      <c r="BV583" s="243" t="s">
        <v>3325</v>
      </c>
      <c r="BW583" s="243" t="s">
        <v>3325</v>
      </c>
      <c r="BX583" s="243" t="s">
        <v>3325</v>
      </c>
      <c r="BY583" s="243"/>
      <c r="BZ583" s="243"/>
      <c r="CA583" s="243"/>
      <c r="CB583" s="243"/>
      <c r="CC583" s="243"/>
      <c r="CD583" s="243"/>
      <c r="CE583" s="243"/>
      <c r="CF583" s="245"/>
      <c r="CG583" s="246"/>
      <c r="CH583" s="242"/>
      <c r="CI583" s="35"/>
      <c r="CJ583" s="35"/>
      <c r="CK583" s="35"/>
      <c r="CL583" s="35"/>
      <c r="CM583" s="35"/>
    </row>
    <row r="584" customFormat="1" customHeight="1" spans="1:91">
      <c r="A584" s="3">
        <f t="shared" si="104"/>
        <v>583</v>
      </c>
      <c r="B584" s="483" t="str">
        <f t="shared" si="99"/>
        <v>140224198310217811</v>
      </c>
      <c r="C584" s="230" t="s">
        <v>3311</v>
      </c>
      <c r="D584" s="230" t="s">
        <v>3392</v>
      </c>
      <c r="E584" s="230" t="s">
        <v>5364</v>
      </c>
      <c r="F584" s="230" t="s">
        <v>72</v>
      </c>
      <c r="G584" s="198"/>
      <c r="H584" s="198"/>
      <c r="I584" s="198">
        <f t="shared" si="105"/>
        <v>0</v>
      </c>
      <c r="J584" s="4" t="s">
        <v>1928</v>
      </c>
      <c r="K584" s="4" t="s">
        <v>3493</v>
      </c>
      <c r="L584" s="6"/>
      <c r="M584" s="4"/>
      <c r="N584" s="4"/>
      <c r="O584" s="4"/>
      <c r="P584" s="4"/>
      <c r="Q584" s="4"/>
      <c r="R584" s="231" t="s">
        <v>312</v>
      </c>
      <c r="S584" s="3"/>
      <c r="T584" s="3" t="s">
        <v>3314</v>
      </c>
      <c r="U584" s="232">
        <v>44687</v>
      </c>
      <c r="V584" s="233">
        <f ca="1" t="shared" si="100"/>
        <v>4.2</v>
      </c>
      <c r="W584" s="230" t="s">
        <v>3336</v>
      </c>
      <c r="X584" s="234" t="str">
        <f t="shared" si="101"/>
        <v>男</v>
      </c>
      <c r="Y584" s="3" t="s">
        <v>3316</v>
      </c>
      <c r="Z584" s="232" t="str">
        <f t="shared" si="102"/>
        <v>1983-10-21</v>
      </c>
      <c r="AA584" s="235" t="s">
        <v>5365</v>
      </c>
      <c r="AB584" s="476" t="s">
        <v>1961</v>
      </c>
      <c r="AC584" s="4" t="s">
        <v>3955</v>
      </c>
      <c r="AD584" s="247">
        <v>47830</v>
      </c>
      <c r="AE584" s="234">
        <f ca="1" t="shared" si="103"/>
        <v>43</v>
      </c>
      <c r="AF584" s="3" t="s">
        <v>3389</v>
      </c>
      <c r="AG584" s="3" t="s">
        <v>3381</v>
      </c>
      <c r="AH584" s="3">
        <v>170</v>
      </c>
      <c r="AI584" s="230" t="s">
        <v>3382</v>
      </c>
      <c r="AJ584" s="3"/>
      <c r="AK584" s="230">
        <v>15935218644</v>
      </c>
      <c r="AL584" s="230">
        <v>15935272775</v>
      </c>
      <c r="AM584" s="236" t="s">
        <v>3518</v>
      </c>
      <c r="AN584" s="237"/>
      <c r="AO584" s="236"/>
      <c r="AP584" s="236"/>
      <c r="AQ584" s="238"/>
      <c r="AR584" s="238"/>
      <c r="AS584" s="238"/>
      <c r="AT584" s="238"/>
      <c r="AU584" s="239"/>
      <c r="AV584" s="240">
        <v>44687</v>
      </c>
      <c r="AW584" s="240">
        <v>44747</v>
      </c>
      <c r="AX584" s="241" t="s">
        <v>3324</v>
      </c>
      <c r="AY584" s="241" t="s">
        <v>3311</v>
      </c>
      <c r="AZ584" s="232">
        <v>44687</v>
      </c>
      <c r="BA584" s="232">
        <v>45107</v>
      </c>
      <c r="BB584" s="241">
        <v>2</v>
      </c>
      <c r="BC584" s="241" t="s">
        <v>3325</v>
      </c>
      <c r="BD584" s="241" t="s">
        <v>3325</v>
      </c>
      <c r="BE584" s="241" t="s">
        <v>3325</v>
      </c>
      <c r="BF584" s="241" t="s">
        <v>3325</v>
      </c>
      <c r="BG584" s="241">
        <v>0</v>
      </c>
      <c r="BH584" s="241">
        <v>0</v>
      </c>
      <c r="BI584" s="241"/>
      <c r="BJ584" s="242"/>
      <c r="BK584" s="243"/>
      <c r="BL584" s="243"/>
      <c r="BM584" s="243"/>
      <c r="BN584" s="243"/>
      <c r="BO584" s="243"/>
      <c r="BP584" s="243"/>
      <c r="BQ584" s="242"/>
      <c r="BR584" s="244" t="s">
        <v>3557</v>
      </c>
      <c r="BS584" s="243" t="s">
        <v>3325</v>
      </c>
      <c r="BT584" s="243" t="s">
        <v>3325</v>
      </c>
      <c r="BU584" s="243" t="s">
        <v>3325</v>
      </c>
      <c r="BV584" s="243" t="s">
        <v>3325</v>
      </c>
      <c r="BW584" s="243" t="s">
        <v>3325</v>
      </c>
      <c r="BX584" s="243" t="s">
        <v>3325</v>
      </c>
      <c r="BY584" s="243"/>
      <c r="BZ584" s="243"/>
      <c r="CA584" s="243"/>
      <c r="CB584" s="243"/>
      <c r="CC584" s="243"/>
      <c r="CD584" s="243"/>
      <c r="CE584" s="243"/>
      <c r="CF584" s="245" t="s">
        <v>3492</v>
      </c>
      <c r="CG584" s="246"/>
      <c r="CH584" s="242"/>
      <c r="CI584" s="35"/>
      <c r="CJ584" s="35"/>
      <c r="CK584" s="35"/>
      <c r="CL584" s="35"/>
      <c r="CM584" s="35"/>
    </row>
    <row r="585" customFormat="1" customHeight="1" spans="1:91">
      <c r="A585" s="3">
        <f t="shared" si="104"/>
        <v>584</v>
      </c>
      <c r="B585" s="483" t="str">
        <f t="shared" si="99"/>
        <v>140622199002265612</v>
      </c>
      <c r="C585" s="4" t="s">
        <v>3311</v>
      </c>
      <c r="D585" s="4" t="s">
        <v>3392</v>
      </c>
      <c r="E585" s="4" t="s">
        <v>5366</v>
      </c>
      <c r="F585" s="4" t="s">
        <v>1963</v>
      </c>
      <c r="G585" s="198"/>
      <c r="H585" s="198"/>
      <c r="I585" s="198">
        <f t="shared" si="105"/>
        <v>0</v>
      </c>
      <c r="J585" s="4" t="s">
        <v>1928</v>
      </c>
      <c r="K585" s="4" t="s">
        <v>3493</v>
      </c>
      <c r="L585" s="6"/>
      <c r="M585" s="4"/>
      <c r="N585" s="4"/>
      <c r="O585" s="4"/>
      <c r="P585" s="4"/>
      <c r="Q585" s="4"/>
      <c r="R585" s="4" t="s">
        <v>312</v>
      </c>
      <c r="S585" s="4"/>
      <c r="T585" s="4" t="s">
        <v>3314</v>
      </c>
      <c r="U585" s="252">
        <v>45059</v>
      </c>
      <c r="V585" s="233">
        <f ca="1" t="shared" si="100"/>
        <v>3.2</v>
      </c>
      <c r="W585" s="4" t="s">
        <v>3336</v>
      </c>
      <c r="X585" s="4" t="str">
        <f t="shared" si="101"/>
        <v>男</v>
      </c>
      <c r="Y585" s="4" t="s">
        <v>3316</v>
      </c>
      <c r="Z585" s="232" t="str">
        <f t="shared" si="102"/>
        <v>1990-02-26</v>
      </c>
      <c r="AA585" s="4" t="s">
        <v>5367</v>
      </c>
      <c r="AB585" s="477" t="s">
        <v>1964</v>
      </c>
      <c r="AC585" s="4" t="s">
        <v>5368</v>
      </c>
      <c r="AD585" s="252">
        <v>49911</v>
      </c>
      <c r="AE585" s="234">
        <f ca="1" t="shared" si="103"/>
        <v>36</v>
      </c>
      <c r="AF585" s="252" t="s">
        <v>3421</v>
      </c>
      <c r="AG585" s="252" t="s">
        <v>3381</v>
      </c>
      <c r="AH585" s="4">
        <v>178</v>
      </c>
      <c r="AI585" s="252" t="s">
        <v>3382</v>
      </c>
      <c r="AJ585" s="252" t="s">
        <v>3383</v>
      </c>
      <c r="AK585" s="4">
        <v>18334976640</v>
      </c>
      <c r="AL585" s="4">
        <v>13934902747</v>
      </c>
      <c r="AM585" s="252" t="s">
        <v>3488</v>
      </c>
      <c r="AN585" s="252" t="s">
        <v>3342</v>
      </c>
      <c r="AO585" s="4" t="s">
        <v>5369</v>
      </c>
      <c r="AP585" s="4" t="s">
        <v>5290</v>
      </c>
      <c r="AQ585" s="253"/>
      <c r="AR585" s="253"/>
      <c r="AS585" s="253"/>
      <c r="AT585" s="253"/>
      <c r="AU585" s="239"/>
      <c r="AV585" s="254">
        <v>45059</v>
      </c>
      <c r="AW585" s="254">
        <v>45119</v>
      </c>
      <c r="AX585" s="255" t="s">
        <v>3324</v>
      </c>
      <c r="AY585" s="241" t="s">
        <v>3311</v>
      </c>
      <c r="AZ585" s="232">
        <v>45059</v>
      </c>
      <c r="BA585" s="232">
        <v>45473</v>
      </c>
      <c r="BB585" s="241">
        <v>2</v>
      </c>
      <c r="BC585" s="241" t="s">
        <v>3325</v>
      </c>
      <c r="BD585" s="241" t="s">
        <v>3325</v>
      </c>
      <c r="BE585" s="241" t="s">
        <v>3325</v>
      </c>
      <c r="BF585" s="241" t="s">
        <v>3325</v>
      </c>
      <c r="BG585" s="241">
        <v>0</v>
      </c>
      <c r="BH585" s="241">
        <v>0</v>
      </c>
      <c r="BI585" s="256"/>
      <c r="BJ585" s="242"/>
      <c r="BK585" s="243" t="s">
        <v>3325</v>
      </c>
      <c r="BL585" s="257"/>
      <c r="BM585" s="257"/>
      <c r="BN585" s="257"/>
      <c r="BO585" s="257"/>
      <c r="BP585" s="257"/>
      <c r="BQ585" s="242"/>
      <c r="BR585" s="244" t="s">
        <v>3426</v>
      </c>
      <c r="BS585" s="243" t="s">
        <v>3325</v>
      </c>
      <c r="BT585" s="243" t="s">
        <v>3325</v>
      </c>
      <c r="BU585" s="243" t="s">
        <v>3325</v>
      </c>
      <c r="BV585" s="243" t="s">
        <v>3325</v>
      </c>
      <c r="BW585" s="243" t="s">
        <v>3325</v>
      </c>
      <c r="BX585" s="243" t="s">
        <v>3325</v>
      </c>
      <c r="BY585" s="256"/>
      <c r="BZ585" s="256"/>
      <c r="CA585" s="256"/>
      <c r="CB585" s="256"/>
      <c r="CC585" s="256"/>
      <c r="CD585" s="256"/>
      <c r="CE585" s="256"/>
      <c r="CF585" s="245" t="s">
        <v>3445</v>
      </c>
      <c r="CG585" s="258"/>
      <c r="CH585" s="260"/>
      <c r="CI585" s="259"/>
      <c r="CJ585" s="259"/>
      <c r="CK585" s="259"/>
      <c r="CL585" s="259"/>
      <c r="CM585" s="259"/>
    </row>
    <row r="586" customFormat="1" customHeight="1" spans="1:91">
      <c r="A586" s="3">
        <f t="shared" si="104"/>
        <v>585</v>
      </c>
      <c r="B586" s="483" t="str">
        <f t="shared" si="99"/>
        <v>372922197808203092</v>
      </c>
      <c r="C586" s="4" t="s">
        <v>3311</v>
      </c>
      <c r="D586" s="4" t="s">
        <v>3392</v>
      </c>
      <c r="E586" s="4" t="s">
        <v>5370</v>
      </c>
      <c r="F586" s="4" t="s">
        <v>1966</v>
      </c>
      <c r="G586" s="198"/>
      <c r="H586" s="198"/>
      <c r="I586" s="198">
        <f t="shared" si="105"/>
        <v>0</v>
      </c>
      <c r="J586" s="4" t="s">
        <v>1928</v>
      </c>
      <c r="K586" s="4" t="s">
        <v>4959</v>
      </c>
      <c r="L586" s="6"/>
      <c r="M586" s="4"/>
      <c r="N586" s="4"/>
      <c r="O586" s="4"/>
      <c r="P586" s="4"/>
      <c r="Q586" s="4"/>
      <c r="R586" s="4" t="s">
        <v>312</v>
      </c>
      <c r="S586" s="4"/>
      <c r="T586" s="4" t="s">
        <v>3314</v>
      </c>
      <c r="U586" s="252">
        <v>45068</v>
      </c>
      <c r="V586" s="233">
        <f ca="1" t="shared" si="100"/>
        <v>3.1</v>
      </c>
      <c r="W586" s="4" t="s">
        <v>3336</v>
      </c>
      <c r="X586" s="4" t="str">
        <f t="shared" si="101"/>
        <v>男</v>
      </c>
      <c r="Y586" s="4" t="s">
        <v>3316</v>
      </c>
      <c r="Z586" s="232" t="str">
        <f t="shared" si="102"/>
        <v>1978-08-20</v>
      </c>
      <c r="AA586" s="4" t="s">
        <v>5371</v>
      </c>
      <c r="AB586" s="477" t="s">
        <v>1967</v>
      </c>
      <c r="AC586" s="4" t="s">
        <v>5372</v>
      </c>
      <c r="AD586" s="252">
        <v>48437</v>
      </c>
      <c r="AE586" s="234">
        <f ca="1" t="shared" si="103"/>
        <v>48</v>
      </c>
      <c r="AF586" s="4" t="s">
        <v>3389</v>
      </c>
      <c r="AG586" s="4" t="s">
        <v>3381</v>
      </c>
      <c r="AH586" s="4">
        <v>169</v>
      </c>
      <c r="AI586" s="4"/>
      <c r="AJ586" s="4" t="s">
        <v>3422</v>
      </c>
      <c r="AK586" s="4">
        <v>15086379832</v>
      </c>
      <c r="AL586" s="4">
        <v>18963207838</v>
      </c>
      <c r="AM586" s="4" t="s">
        <v>3518</v>
      </c>
      <c r="AN586" s="237">
        <v>34881</v>
      </c>
      <c r="AO586" s="4" t="s">
        <v>5373</v>
      </c>
      <c r="AP586" s="4"/>
      <c r="AQ586" s="253"/>
      <c r="AR586" s="253"/>
      <c r="AS586" s="253"/>
      <c r="AT586" s="253"/>
      <c r="AU586" s="239"/>
      <c r="AV586" s="254">
        <v>45068</v>
      </c>
      <c r="AW586" s="254">
        <v>45128</v>
      </c>
      <c r="AX586" s="255" t="s">
        <v>3324</v>
      </c>
      <c r="AY586" s="241" t="s">
        <v>3311</v>
      </c>
      <c r="AZ586" s="232">
        <v>45068</v>
      </c>
      <c r="BA586" s="232">
        <v>45473</v>
      </c>
      <c r="BB586" s="241">
        <v>2</v>
      </c>
      <c r="BC586" s="241" t="s">
        <v>3325</v>
      </c>
      <c r="BD586" s="241" t="s">
        <v>3325</v>
      </c>
      <c r="BE586" s="241" t="s">
        <v>3325</v>
      </c>
      <c r="BF586" s="241" t="s">
        <v>3325</v>
      </c>
      <c r="BG586" s="241">
        <v>0</v>
      </c>
      <c r="BH586" s="241">
        <v>0</v>
      </c>
      <c r="BI586" s="256"/>
      <c r="BJ586" s="242"/>
      <c r="BK586" s="243" t="s">
        <v>3325</v>
      </c>
      <c r="BL586" s="257"/>
      <c r="BM586" s="257"/>
      <c r="BN586" s="257"/>
      <c r="BO586" s="257"/>
      <c r="BP586" s="257"/>
      <c r="BQ586" s="242"/>
      <c r="BR586" s="244" t="s">
        <v>3426</v>
      </c>
      <c r="BS586" s="243" t="s">
        <v>3325</v>
      </c>
      <c r="BT586" s="243" t="s">
        <v>3325</v>
      </c>
      <c r="BU586" s="243" t="s">
        <v>3325</v>
      </c>
      <c r="BV586" s="243" t="s">
        <v>3325</v>
      </c>
      <c r="BW586" s="243" t="s">
        <v>3325</v>
      </c>
      <c r="BX586" s="243" t="s">
        <v>3325</v>
      </c>
      <c r="BY586" s="256"/>
      <c r="BZ586" s="256"/>
      <c r="CA586" s="256"/>
      <c r="CB586" s="256"/>
      <c r="CC586" s="256"/>
      <c r="CD586" s="256"/>
      <c r="CE586" s="256"/>
      <c r="CF586" s="245" t="s">
        <v>3445</v>
      </c>
      <c r="CG586" s="258"/>
      <c r="CH586" s="260"/>
      <c r="CI586" s="259"/>
      <c r="CJ586" s="259"/>
      <c r="CK586" s="259"/>
      <c r="CL586" s="259"/>
      <c r="CM586" s="259"/>
    </row>
    <row r="587" customFormat="1" customHeight="1" spans="1:91">
      <c r="A587" s="3">
        <f t="shared" si="104"/>
        <v>586</v>
      </c>
      <c r="B587" s="483" t="str">
        <f t="shared" si="99"/>
        <v>230221199202031216</v>
      </c>
      <c r="C587" s="4" t="s">
        <v>3311</v>
      </c>
      <c r="D587" s="4" t="s">
        <v>3392</v>
      </c>
      <c r="E587" s="4" t="s">
        <v>5374</v>
      </c>
      <c r="F587" s="4" t="s">
        <v>1969</v>
      </c>
      <c r="G587" s="198"/>
      <c r="H587" s="198"/>
      <c r="I587" s="198">
        <f t="shared" si="105"/>
        <v>0</v>
      </c>
      <c r="J587" s="4" t="s">
        <v>1928</v>
      </c>
      <c r="K587" s="4" t="s">
        <v>5375</v>
      </c>
      <c r="L587" s="6"/>
      <c r="M587" s="4"/>
      <c r="N587" s="4"/>
      <c r="O587" s="4"/>
      <c r="P587" s="4"/>
      <c r="Q587" s="4"/>
      <c r="R587" s="4" t="s">
        <v>312</v>
      </c>
      <c r="S587" s="4"/>
      <c r="T587" s="4" t="s">
        <v>3314</v>
      </c>
      <c r="U587" s="252">
        <v>45057</v>
      </c>
      <c r="V587" s="233">
        <f ca="1" t="shared" si="100"/>
        <v>3.2</v>
      </c>
      <c r="W587" s="4" t="s">
        <v>3336</v>
      </c>
      <c r="X587" s="4" t="str">
        <f t="shared" si="101"/>
        <v>男</v>
      </c>
      <c r="Y587" s="4" t="s">
        <v>3316</v>
      </c>
      <c r="Z587" s="232" t="str">
        <f t="shared" si="102"/>
        <v>1992-02-03</v>
      </c>
      <c r="AA587" s="4" t="s">
        <v>5164</v>
      </c>
      <c r="AB587" s="477" t="s">
        <v>1970</v>
      </c>
      <c r="AC587" s="4" t="s">
        <v>4192</v>
      </c>
      <c r="AD587" s="252">
        <v>50751</v>
      </c>
      <c r="AE587" s="234">
        <f ca="1" t="shared" si="103"/>
        <v>34</v>
      </c>
      <c r="AF587" s="252" t="s">
        <v>3389</v>
      </c>
      <c r="AG587" s="252" t="s">
        <v>3480</v>
      </c>
      <c r="AH587" s="4">
        <v>171</v>
      </c>
      <c r="AI587" s="252" t="s">
        <v>3382</v>
      </c>
      <c r="AJ587" s="252" t="s">
        <v>3383</v>
      </c>
      <c r="AK587" s="4">
        <v>13845241344</v>
      </c>
      <c r="AL587" s="4">
        <v>15248482209</v>
      </c>
      <c r="AM587" s="252" t="s">
        <v>3488</v>
      </c>
      <c r="AN587" s="252">
        <v>2011.7</v>
      </c>
      <c r="AO587" s="4" t="s">
        <v>5376</v>
      </c>
      <c r="AP587" s="4" t="s">
        <v>3370</v>
      </c>
      <c r="AQ587" s="253"/>
      <c r="AR587" s="253"/>
      <c r="AS587" s="253"/>
      <c r="AT587" s="253"/>
      <c r="AU587" s="239"/>
      <c r="AV587" s="254">
        <v>45057</v>
      </c>
      <c r="AW587" s="254">
        <v>45117</v>
      </c>
      <c r="AX587" s="255" t="s">
        <v>3324</v>
      </c>
      <c r="AY587" s="241" t="s">
        <v>3311</v>
      </c>
      <c r="AZ587" s="232">
        <v>45057</v>
      </c>
      <c r="BA587" s="232">
        <v>45473</v>
      </c>
      <c r="BB587" s="241">
        <v>2</v>
      </c>
      <c r="BC587" s="241" t="s">
        <v>3325</v>
      </c>
      <c r="BD587" s="241" t="s">
        <v>3325</v>
      </c>
      <c r="BE587" s="241" t="s">
        <v>3325</v>
      </c>
      <c r="BF587" s="241" t="s">
        <v>3325</v>
      </c>
      <c r="BG587" s="241">
        <v>0</v>
      </c>
      <c r="BH587" s="241">
        <v>0</v>
      </c>
      <c r="BI587" s="256"/>
      <c r="BJ587" s="242"/>
      <c r="BK587" s="243" t="s">
        <v>3325</v>
      </c>
      <c r="BL587" s="257"/>
      <c r="BM587" s="257"/>
      <c r="BN587" s="257"/>
      <c r="BO587" s="257"/>
      <c r="BP587" s="257"/>
      <c r="BQ587" s="242"/>
      <c r="BR587" s="244" t="s">
        <v>3426</v>
      </c>
      <c r="BS587" s="243" t="s">
        <v>3325</v>
      </c>
      <c r="BT587" s="243" t="s">
        <v>3325</v>
      </c>
      <c r="BU587" s="243" t="s">
        <v>3325</v>
      </c>
      <c r="BV587" s="243" t="s">
        <v>3325</v>
      </c>
      <c r="BW587" s="243" t="s">
        <v>3325</v>
      </c>
      <c r="BX587" s="243" t="s">
        <v>3325</v>
      </c>
      <c r="BY587" s="256"/>
      <c r="BZ587" s="256"/>
      <c r="CA587" s="256"/>
      <c r="CB587" s="256"/>
      <c r="CC587" s="256"/>
      <c r="CD587" s="256"/>
      <c r="CE587" s="256"/>
      <c r="CF587" s="245" t="s">
        <v>3445</v>
      </c>
      <c r="CG587" s="258"/>
      <c r="CH587" s="260"/>
      <c r="CI587" s="259"/>
      <c r="CJ587" s="259"/>
      <c r="CK587" s="259"/>
      <c r="CL587" s="259"/>
      <c r="CM587" s="259"/>
    </row>
    <row r="588" customFormat="1" customHeight="1" spans="1:91">
      <c r="A588" s="3">
        <f t="shared" si="104"/>
        <v>587</v>
      </c>
      <c r="B588" s="155" t="str">
        <f t="shared" si="99"/>
        <v>152104196809222234</v>
      </c>
      <c r="C588" s="230" t="s">
        <v>3311</v>
      </c>
      <c r="D588" s="230" t="s">
        <v>3392</v>
      </c>
      <c r="E588" s="230" t="s">
        <v>1189</v>
      </c>
      <c r="F588" s="230" t="s">
        <v>1972</v>
      </c>
      <c r="G588" s="198">
        <v>0</v>
      </c>
      <c r="H588" s="198">
        <v>0</v>
      </c>
      <c r="I588" s="198">
        <f t="shared" si="105"/>
        <v>0</v>
      </c>
      <c r="J588" s="4" t="s">
        <v>1928</v>
      </c>
      <c r="K588" s="4" t="s">
        <v>5377</v>
      </c>
      <c r="L588" s="6"/>
      <c r="M588" s="4"/>
      <c r="N588" s="4"/>
      <c r="O588" s="4"/>
      <c r="P588" s="4"/>
      <c r="Q588" s="4"/>
      <c r="R588" s="231" t="s">
        <v>312</v>
      </c>
      <c r="S588" s="3"/>
      <c r="T588" s="3" t="s">
        <v>3314</v>
      </c>
      <c r="U588" s="232">
        <v>41324</v>
      </c>
      <c r="V588" s="233">
        <f ca="1" t="shared" si="100"/>
        <v>13.4</v>
      </c>
      <c r="W588" s="230" t="s">
        <v>3336</v>
      </c>
      <c r="X588" s="234" t="str">
        <f t="shared" si="101"/>
        <v>男</v>
      </c>
      <c r="Y588" s="3" t="s">
        <v>3316</v>
      </c>
      <c r="Z588" s="232" t="str">
        <f t="shared" si="102"/>
        <v>1968-09-22</v>
      </c>
      <c r="AA588" s="235" t="s">
        <v>5378</v>
      </c>
      <c r="AB588" s="3" t="s">
        <v>1973</v>
      </c>
      <c r="AC588" s="4" t="s">
        <v>3576</v>
      </c>
      <c r="AD588" s="247">
        <v>47501</v>
      </c>
      <c r="AE588" s="234">
        <f ca="1" t="shared" si="103"/>
        <v>58</v>
      </c>
      <c r="AF588" s="3" t="s">
        <v>3479</v>
      </c>
      <c r="AG588" s="3" t="s">
        <v>3381</v>
      </c>
      <c r="AH588" s="3">
        <v>179</v>
      </c>
      <c r="AI588" s="230" t="s">
        <v>3382</v>
      </c>
      <c r="AJ588" s="3" t="s">
        <v>3438</v>
      </c>
      <c r="AK588" s="230">
        <v>13904705250</v>
      </c>
      <c r="AL588" s="230">
        <v>15947746916</v>
      </c>
      <c r="AM588" s="236" t="s">
        <v>3488</v>
      </c>
      <c r="AN588" s="237">
        <v>33390</v>
      </c>
      <c r="AO588" s="236" t="s">
        <v>5379</v>
      </c>
      <c r="AP588" s="236" t="s">
        <v>4775</v>
      </c>
      <c r="AQ588" s="238"/>
      <c r="AR588" s="238"/>
      <c r="AS588" s="238"/>
      <c r="AT588" s="238"/>
      <c r="AU588" s="239"/>
      <c r="AV588" s="240">
        <v>41324</v>
      </c>
      <c r="AW588" s="240">
        <v>41383</v>
      </c>
      <c r="AX588" s="241" t="s">
        <v>3324</v>
      </c>
      <c r="AY588" s="241" t="s">
        <v>3311</v>
      </c>
      <c r="AZ588" s="232">
        <v>44743</v>
      </c>
      <c r="BA588" s="232">
        <v>45107</v>
      </c>
      <c r="BB588" s="241">
        <v>2</v>
      </c>
      <c r="BC588" s="241" t="s">
        <v>3325</v>
      </c>
      <c r="BD588" s="241" t="s">
        <v>3325</v>
      </c>
      <c r="BE588" s="241" t="s">
        <v>3325</v>
      </c>
      <c r="BF588" s="241" t="s">
        <v>3325</v>
      </c>
      <c r="BG588" s="241">
        <v>2</v>
      </c>
      <c r="BH588" s="241">
        <v>4</v>
      </c>
      <c r="BI588" s="241"/>
      <c r="BJ588" s="242"/>
      <c r="BK588" s="243" t="s">
        <v>3325</v>
      </c>
      <c r="BL588" s="243"/>
      <c r="BM588" s="243"/>
      <c r="BN588" s="243" t="s">
        <v>3325</v>
      </c>
      <c r="BO588" s="243"/>
      <c r="BP588" s="243"/>
      <c r="BQ588" s="242"/>
      <c r="BR588" s="244" t="s">
        <v>3406</v>
      </c>
      <c r="BS588" s="243" t="s">
        <v>3325</v>
      </c>
      <c r="BT588" s="243" t="s">
        <v>3325</v>
      </c>
      <c r="BU588" s="243"/>
      <c r="BV588" s="243"/>
      <c r="BW588" s="243"/>
      <c r="BX588" s="243"/>
      <c r="BY588" s="243"/>
      <c r="BZ588" s="243"/>
      <c r="CA588" s="243"/>
      <c r="CB588" s="243"/>
      <c r="CC588" s="243" t="s">
        <v>3325</v>
      </c>
      <c r="CD588" s="243"/>
      <c r="CE588" s="243"/>
      <c r="CF588" s="245"/>
      <c r="CG588" s="246"/>
      <c r="CH588" s="242"/>
      <c r="CI588" s="35"/>
      <c r="CJ588" s="35"/>
      <c r="CK588" s="35"/>
      <c r="CL588" s="35"/>
      <c r="CM588" s="35"/>
    </row>
    <row r="589" customFormat="1" customHeight="1" spans="1:91">
      <c r="A589" s="3">
        <f t="shared" si="104"/>
        <v>588</v>
      </c>
      <c r="B589" s="155" t="str">
        <f t="shared" si="99"/>
        <v>152723199312167212</v>
      </c>
      <c r="C589" s="230" t="s">
        <v>3311</v>
      </c>
      <c r="D589" s="230" t="s">
        <v>3392</v>
      </c>
      <c r="E589" s="230" t="s">
        <v>657</v>
      </c>
      <c r="F589" s="230" t="s">
        <v>1975</v>
      </c>
      <c r="G589" s="198">
        <v>0</v>
      </c>
      <c r="H589" s="198">
        <v>0</v>
      </c>
      <c r="I589" s="198">
        <f t="shared" si="105"/>
        <v>0</v>
      </c>
      <c r="J589" s="4" t="s">
        <v>1928</v>
      </c>
      <c r="K589" s="4" t="s">
        <v>5377</v>
      </c>
      <c r="L589" s="6"/>
      <c r="M589" s="4"/>
      <c r="N589" s="4"/>
      <c r="O589" s="4"/>
      <c r="P589" s="4"/>
      <c r="Q589" s="4"/>
      <c r="R589" s="231" t="s">
        <v>312</v>
      </c>
      <c r="S589" s="3"/>
      <c r="T589" s="3" t="s">
        <v>3314</v>
      </c>
      <c r="U589" s="232">
        <v>44202</v>
      </c>
      <c r="V589" s="233">
        <f ca="1" t="shared" si="100"/>
        <v>5.5</v>
      </c>
      <c r="W589" s="230" t="s">
        <v>3336</v>
      </c>
      <c r="X589" s="234" t="str">
        <f t="shared" si="101"/>
        <v>男</v>
      </c>
      <c r="Y589" s="3" t="s">
        <v>3316</v>
      </c>
      <c r="Z589" s="232" t="str">
        <f t="shared" si="102"/>
        <v>1993-12-16</v>
      </c>
      <c r="AA589" s="235" t="s">
        <v>5380</v>
      </c>
      <c r="AB589" s="3" t="s">
        <v>1976</v>
      </c>
      <c r="AC589" s="4" t="s">
        <v>3456</v>
      </c>
      <c r="AD589" s="247">
        <v>51507</v>
      </c>
      <c r="AE589" s="234">
        <f ca="1" t="shared" si="103"/>
        <v>33</v>
      </c>
      <c r="AF589" s="3" t="s">
        <v>3389</v>
      </c>
      <c r="AG589" s="3" t="s">
        <v>3381</v>
      </c>
      <c r="AH589" s="3">
        <v>178</v>
      </c>
      <c r="AI589" s="230" t="s">
        <v>3382</v>
      </c>
      <c r="AJ589" s="3" t="s">
        <v>3438</v>
      </c>
      <c r="AK589" s="230">
        <v>18947874213</v>
      </c>
      <c r="AL589" s="230">
        <v>18047735036</v>
      </c>
      <c r="AM589" s="236" t="s">
        <v>3403</v>
      </c>
      <c r="AN589" s="237">
        <v>41456</v>
      </c>
      <c r="AO589" s="236" t="s">
        <v>3964</v>
      </c>
      <c r="AP589" s="236" t="s">
        <v>253</v>
      </c>
      <c r="AQ589" s="238"/>
      <c r="AR589" s="238"/>
      <c r="AS589" s="238"/>
      <c r="AT589" s="238"/>
      <c r="AU589" s="239"/>
      <c r="AV589" s="240">
        <v>44202</v>
      </c>
      <c r="AW589" s="240">
        <v>44260</v>
      </c>
      <c r="AX589" s="241" t="s">
        <v>3324</v>
      </c>
      <c r="AY589" s="241" t="s">
        <v>3311</v>
      </c>
      <c r="AZ589" s="232">
        <v>44652</v>
      </c>
      <c r="BA589" s="232">
        <v>45382</v>
      </c>
      <c r="BB589" s="241">
        <v>2</v>
      </c>
      <c r="BC589" s="241" t="s">
        <v>3325</v>
      </c>
      <c r="BD589" s="241" t="s">
        <v>3325</v>
      </c>
      <c r="BE589" s="241" t="s">
        <v>3325</v>
      </c>
      <c r="BF589" s="241" t="s">
        <v>3325</v>
      </c>
      <c r="BG589" s="241">
        <v>0</v>
      </c>
      <c r="BH589" s="241">
        <v>0</v>
      </c>
      <c r="BI589" s="241"/>
      <c r="BJ589" s="242"/>
      <c r="BK589" s="243" t="s">
        <v>3325</v>
      </c>
      <c r="BL589" s="243"/>
      <c r="BM589" s="243"/>
      <c r="BN589" s="243" t="s">
        <v>3325</v>
      </c>
      <c r="BO589" s="243"/>
      <c r="BP589" s="243"/>
      <c r="BQ589" s="242"/>
      <c r="BR589" s="244" t="s">
        <v>3484</v>
      </c>
      <c r="BS589" s="243" t="s">
        <v>3325</v>
      </c>
      <c r="BT589" s="243" t="s">
        <v>3325</v>
      </c>
      <c r="BU589" s="243"/>
      <c r="BV589" s="243" t="s">
        <v>3325</v>
      </c>
      <c r="BW589" s="243" t="s">
        <v>3325</v>
      </c>
      <c r="BX589" s="243"/>
      <c r="BY589" s="243"/>
      <c r="BZ589" s="243"/>
      <c r="CA589" s="243"/>
      <c r="CB589" s="243"/>
      <c r="CC589" s="243" t="s">
        <v>3325</v>
      </c>
      <c r="CD589" s="243"/>
      <c r="CE589" s="243"/>
      <c r="CF589" s="245"/>
      <c r="CG589" s="246" t="s">
        <v>5381</v>
      </c>
      <c r="CH589" s="242"/>
      <c r="CI589" s="35"/>
      <c r="CJ589" s="35"/>
      <c r="CK589" s="35"/>
      <c r="CL589" s="35"/>
      <c r="CM589" s="35"/>
    </row>
    <row r="590" customFormat="1" customHeight="1" spans="1:91">
      <c r="A590" s="3">
        <f t="shared" si="104"/>
        <v>589</v>
      </c>
      <c r="B590" s="155" t="str">
        <f t="shared" si="99"/>
        <v>152723199209025718</v>
      </c>
      <c r="C590" s="230" t="s">
        <v>3311</v>
      </c>
      <c r="D590" s="230" t="s">
        <v>3392</v>
      </c>
      <c r="E590" s="230" t="s">
        <v>663</v>
      </c>
      <c r="F590" s="230" t="s">
        <v>1978</v>
      </c>
      <c r="G590" s="198">
        <v>0</v>
      </c>
      <c r="H590" s="198">
        <v>0</v>
      </c>
      <c r="I590" s="198">
        <f t="shared" si="105"/>
        <v>0</v>
      </c>
      <c r="J590" s="4" t="s">
        <v>1928</v>
      </c>
      <c r="K590" s="4" t="s">
        <v>5382</v>
      </c>
      <c r="L590" s="6"/>
      <c r="M590" s="4"/>
      <c r="N590" s="4"/>
      <c r="O590" s="4"/>
      <c r="P590" s="4"/>
      <c r="Q590" s="4"/>
      <c r="R590" s="231" t="s">
        <v>312</v>
      </c>
      <c r="S590" s="3"/>
      <c r="T590" s="3" t="s">
        <v>3314</v>
      </c>
      <c r="U590" s="232">
        <v>44389</v>
      </c>
      <c r="V590" s="233">
        <f ca="1" t="shared" si="100"/>
        <v>5</v>
      </c>
      <c r="W590" s="230" t="s">
        <v>3336</v>
      </c>
      <c r="X590" s="234" t="str">
        <f t="shared" si="101"/>
        <v>男</v>
      </c>
      <c r="Y590" s="3" t="s">
        <v>3316</v>
      </c>
      <c r="Z590" s="232" t="str">
        <f t="shared" si="102"/>
        <v>1992-09-02</v>
      </c>
      <c r="AA590" s="235" t="s">
        <v>5383</v>
      </c>
      <c r="AB590" s="3" t="s">
        <v>1979</v>
      </c>
      <c r="AC590" s="4" t="s">
        <v>3456</v>
      </c>
      <c r="AD590" s="247">
        <v>51577</v>
      </c>
      <c r="AE590" s="234">
        <f ca="1" t="shared" si="103"/>
        <v>34</v>
      </c>
      <c r="AF590" s="3" t="s">
        <v>3389</v>
      </c>
      <c r="AG590" s="3" t="s">
        <v>3480</v>
      </c>
      <c r="AH590" s="3">
        <v>168</v>
      </c>
      <c r="AI590" s="230" t="s">
        <v>3382</v>
      </c>
      <c r="AJ590" s="3" t="s">
        <v>3383</v>
      </c>
      <c r="AK590" s="230">
        <v>15344055114</v>
      </c>
      <c r="AL590" s="230">
        <v>15949494851</v>
      </c>
      <c r="AM590" s="236" t="s">
        <v>3403</v>
      </c>
      <c r="AN590" s="237">
        <v>43405</v>
      </c>
      <c r="AO590" s="236" t="s">
        <v>3501</v>
      </c>
      <c r="AP590" s="236" t="s">
        <v>5238</v>
      </c>
      <c r="AQ590" s="238"/>
      <c r="AR590" s="238" t="s">
        <v>5384</v>
      </c>
      <c r="AS590" s="238"/>
      <c r="AT590" s="238"/>
      <c r="AU590" s="239"/>
      <c r="AV590" s="240">
        <v>44389</v>
      </c>
      <c r="AW590" s="240">
        <v>44449</v>
      </c>
      <c r="AX590" s="241" t="s">
        <v>3324</v>
      </c>
      <c r="AY590" s="241" t="s">
        <v>3311</v>
      </c>
      <c r="AZ590" s="232">
        <v>44835</v>
      </c>
      <c r="BA590" s="232">
        <v>45565</v>
      </c>
      <c r="BB590" s="241">
        <v>2</v>
      </c>
      <c r="BC590" s="241" t="s">
        <v>3325</v>
      </c>
      <c r="BD590" s="241" t="s">
        <v>3325</v>
      </c>
      <c r="BE590" s="241" t="s">
        <v>3325</v>
      </c>
      <c r="BF590" s="241" t="s">
        <v>3325</v>
      </c>
      <c r="BG590" s="241">
        <v>0</v>
      </c>
      <c r="BH590" s="241">
        <v>0</v>
      </c>
      <c r="BI590" s="241"/>
      <c r="BJ590" s="242"/>
      <c r="BK590" s="243" t="s">
        <v>3325</v>
      </c>
      <c r="BL590" s="243"/>
      <c r="BM590" s="243" t="s">
        <v>3325</v>
      </c>
      <c r="BN590" s="243" t="s">
        <v>3325</v>
      </c>
      <c r="BO590" s="243" t="s">
        <v>3325</v>
      </c>
      <c r="BP590" s="243"/>
      <c r="BQ590" s="242"/>
      <c r="BR590" s="244" t="s">
        <v>3962</v>
      </c>
      <c r="BS590" s="243" t="s">
        <v>3325</v>
      </c>
      <c r="BT590" s="243" t="s">
        <v>3325</v>
      </c>
      <c r="BU590" s="243"/>
      <c r="BV590" s="243" t="s">
        <v>3325</v>
      </c>
      <c r="BW590" s="243" t="s">
        <v>3325</v>
      </c>
      <c r="BX590" s="243" t="s">
        <v>3325</v>
      </c>
      <c r="BY590" s="243"/>
      <c r="BZ590" s="243"/>
      <c r="CA590" s="243"/>
      <c r="CB590" s="243"/>
      <c r="CC590" s="243" t="s">
        <v>3325</v>
      </c>
      <c r="CD590" s="243"/>
      <c r="CE590" s="243"/>
      <c r="CF590" s="245"/>
      <c r="CG590" s="246"/>
      <c r="CH590" s="242"/>
      <c r="CI590" s="35"/>
      <c r="CJ590" s="35"/>
      <c r="CK590" s="35"/>
      <c r="CL590" s="35"/>
      <c r="CM590" s="35"/>
    </row>
    <row r="591" s="157" customFormat="1" customHeight="1" spans="1:91">
      <c r="A591" s="198">
        <f t="shared" si="104"/>
        <v>590</v>
      </c>
      <c r="B591" s="198" t="str">
        <f t="shared" si="99"/>
        <v>340621197702275610</v>
      </c>
      <c r="C591" s="198" t="s">
        <v>3311</v>
      </c>
      <c r="D591" s="198" t="s">
        <v>3392</v>
      </c>
      <c r="E591" s="198" t="s">
        <v>531</v>
      </c>
      <c r="F591" s="198" t="s">
        <v>148</v>
      </c>
      <c r="G591" s="198">
        <v>2534.33</v>
      </c>
      <c r="H591" s="198">
        <v>0</v>
      </c>
      <c r="I591" s="198">
        <f t="shared" si="105"/>
        <v>2534.33</v>
      </c>
      <c r="J591" s="199" t="s">
        <v>1982</v>
      </c>
      <c r="K591" s="199" t="s">
        <v>5385</v>
      </c>
      <c r="L591" s="6"/>
      <c r="M591" s="199" t="s">
        <v>3335</v>
      </c>
      <c r="N591" s="199"/>
      <c r="O591" s="199"/>
      <c r="P591" s="199"/>
      <c r="Q591" s="199"/>
      <c r="R591" s="200" t="s">
        <v>251</v>
      </c>
      <c r="S591" s="198" t="s">
        <v>128</v>
      </c>
      <c r="T591" s="198" t="s">
        <v>3314</v>
      </c>
      <c r="U591" s="201">
        <v>40128</v>
      </c>
      <c r="V591" s="202">
        <f ca="1" t="shared" si="100"/>
        <v>16.7</v>
      </c>
      <c r="W591" s="198" t="s">
        <v>3315</v>
      </c>
      <c r="X591" s="198" t="str">
        <f t="shared" si="101"/>
        <v>男</v>
      </c>
      <c r="Y591" s="198" t="s">
        <v>3316</v>
      </c>
      <c r="Z591" s="201" t="str">
        <f t="shared" si="102"/>
        <v>1977-02-27</v>
      </c>
      <c r="AA591" s="204" t="s">
        <v>5386</v>
      </c>
      <c r="AB591" s="198" t="s">
        <v>1983</v>
      </c>
      <c r="AC591" s="199" t="s">
        <v>4661</v>
      </c>
      <c r="AD591" s="205">
        <v>48566</v>
      </c>
      <c r="AE591" s="198">
        <f ca="1" t="shared" si="103"/>
        <v>49</v>
      </c>
      <c r="AF591" s="198" t="s">
        <v>3389</v>
      </c>
      <c r="AG591" s="198" t="s">
        <v>3381</v>
      </c>
      <c r="AH591" s="198">
        <v>168</v>
      </c>
      <c r="AI591" s="198" t="s">
        <v>253</v>
      </c>
      <c r="AJ591" s="198" t="s">
        <v>253</v>
      </c>
      <c r="AK591" s="198">
        <v>15849760633</v>
      </c>
      <c r="AL591" s="198">
        <v>13965863030</v>
      </c>
      <c r="AM591" s="199" t="s">
        <v>3368</v>
      </c>
      <c r="AN591" s="206">
        <v>44013</v>
      </c>
      <c r="AO591" s="199" t="s">
        <v>3404</v>
      </c>
      <c r="AP591" s="199" t="s">
        <v>3405</v>
      </c>
      <c r="AQ591" s="207" t="s">
        <v>5387</v>
      </c>
      <c r="AR591" s="207"/>
      <c r="AS591" s="207"/>
      <c r="AT591" s="207"/>
      <c r="AU591" s="208"/>
      <c r="AV591" s="209">
        <v>40128</v>
      </c>
      <c r="AW591" s="209">
        <v>40189</v>
      </c>
      <c r="AX591" s="210" t="s">
        <v>3324</v>
      </c>
      <c r="AY591" s="210" t="s">
        <v>3311</v>
      </c>
      <c r="AZ591" s="201">
        <v>41224</v>
      </c>
      <c r="BA591" s="201" t="s">
        <v>3315</v>
      </c>
      <c r="BB591" s="210">
        <v>2</v>
      </c>
      <c r="BC591" s="210" t="s">
        <v>3325</v>
      </c>
      <c r="BD591" s="210" t="s">
        <v>3325</v>
      </c>
      <c r="BE591" s="210" t="s">
        <v>3325</v>
      </c>
      <c r="BF591" s="210" t="s">
        <v>3326</v>
      </c>
      <c r="BG591" s="210">
        <v>1</v>
      </c>
      <c r="BH591" s="210">
        <v>1</v>
      </c>
      <c r="BI591" s="210"/>
      <c r="BJ591" s="211"/>
      <c r="BK591" s="212"/>
      <c r="BL591" s="212" t="s">
        <v>3325</v>
      </c>
      <c r="BM591" s="212"/>
      <c r="BN591" s="212" t="s">
        <v>3325</v>
      </c>
      <c r="BO591" s="212"/>
      <c r="BP591" s="212"/>
      <c r="BQ591" s="211"/>
      <c r="BR591" s="213" t="s">
        <v>3327</v>
      </c>
      <c r="BS591" s="212"/>
      <c r="BT591" s="212"/>
      <c r="BU591" s="212"/>
      <c r="BV591" s="212"/>
      <c r="BW591" s="212"/>
      <c r="BX591" s="212"/>
      <c r="BY591" s="212"/>
      <c r="BZ591" s="212"/>
      <c r="CA591" s="212"/>
      <c r="CB591" s="212"/>
      <c r="CC591" s="212"/>
      <c r="CD591" s="212"/>
      <c r="CE591" s="212" t="s">
        <v>3325</v>
      </c>
      <c r="CF591" s="214"/>
      <c r="CG591" s="215"/>
      <c r="CH591" s="211"/>
      <c r="CI591" s="213"/>
      <c r="CJ591" s="213"/>
      <c r="CK591" s="213"/>
      <c r="CL591" s="213"/>
      <c r="CM591" s="213"/>
    </row>
    <row r="592" s="157" customFormat="1" customHeight="1" spans="1:91">
      <c r="A592" s="198">
        <f t="shared" si="104"/>
        <v>591</v>
      </c>
      <c r="B592" s="198" t="str">
        <f t="shared" si="99"/>
        <v>152723198801254515</v>
      </c>
      <c r="C592" s="198" t="s">
        <v>3311</v>
      </c>
      <c r="D592" s="198" t="s">
        <v>3392</v>
      </c>
      <c r="E592" s="198" t="s">
        <v>538</v>
      </c>
      <c r="F592" s="198" t="s">
        <v>137</v>
      </c>
      <c r="G592" s="198">
        <v>1175.8</v>
      </c>
      <c r="H592" s="198">
        <v>0</v>
      </c>
      <c r="I592" s="198">
        <f t="shared" si="105"/>
        <v>1175.8</v>
      </c>
      <c r="J592" s="199" t="s">
        <v>1982</v>
      </c>
      <c r="K592" s="199" t="s">
        <v>5388</v>
      </c>
      <c r="L592" s="6"/>
      <c r="M592" s="199" t="s">
        <v>3335</v>
      </c>
      <c r="N592" s="199"/>
      <c r="O592" s="199"/>
      <c r="P592" s="199"/>
      <c r="Q592" s="199"/>
      <c r="R592" s="200" t="s">
        <v>251</v>
      </c>
      <c r="S592" s="198" t="s">
        <v>155</v>
      </c>
      <c r="T592" s="198" t="s">
        <v>3314</v>
      </c>
      <c r="U592" s="201">
        <v>41519</v>
      </c>
      <c r="V592" s="202">
        <f ca="1" t="shared" si="100"/>
        <v>12.8</v>
      </c>
      <c r="W592" s="198" t="s">
        <v>3336</v>
      </c>
      <c r="X592" s="198" t="str">
        <f t="shared" si="101"/>
        <v>男</v>
      </c>
      <c r="Y592" s="198" t="s">
        <v>3316</v>
      </c>
      <c r="Z592" s="201" t="str">
        <f t="shared" si="102"/>
        <v>1988-01-25</v>
      </c>
      <c r="AA592" s="204" t="s">
        <v>5389</v>
      </c>
      <c r="AB592" s="198" t="s">
        <v>1985</v>
      </c>
      <c r="AC592" s="199" t="s">
        <v>3456</v>
      </c>
      <c r="AD592" s="205">
        <v>49884</v>
      </c>
      <c r="AE592" s="198">
        <f ca="1" t="shared" si="103"/>
        <v>38</v>
      </c>
      <c r="AF592" s="198" t="s">
        <v>3380</v>
      </c>
      <c r="AG592" s="198" t="s">
        <v>3381</v>
      </c>
      <c r="AH592" s="198">
        <v>170</v>
      </c>
      <c r="AI592" s="198" t="s">
        <v>3382</v>
      </c>
      <c r="AJ592" s="198" t="s">
        <v>3438</v>
      </c>
      <c r="AK592" s="198">
        <v>13789673269</v>
      </c>
      <c r="AL592" s="198">
        <v>15947479880</v>
      </c>
      <c r="AM592" s="199" t="s">
        <v>3318</v>
      </c>
      <c r="AN592" s="206">
        <v>41456</v>
      </c>
      <c r="AO592" s="199" t="s">
        <v>5390</v>
      </c>
      <c r="AP592" s="199" t="s">
        <v>3356</v>
      </c>
      <c r="AQ592" s="207" t="s">
        <v>3462</v>
      </c>
      <c r="AR592" s="207" t="s">
        <v>5391</v>
      </c>
      <c r="AS592" s="207" t="s">
        <v>3459</v>
      </c>
      <c r="AT592" s="207"/>
      <c r="AU592" s="208"/>
      <c r="AV592" s="209">
        <v>41519</v>
      </c>
      <c r="AW592" s="209">
        <v>41580</v>
      </c>
      <c r="AX592" s="210" t="s">
        <v>3324</v>
      </c>
      <c r="AY592" s="210" t="s">
        <v>3311</v>
      </c>
      <c r="AZ592" s="201">
        <v>44835</v>
      </c>
      <c r="BA592" s="201">
        <v>45930</v>
      </c>
      <c r="BB592" s="210">
        <v>2</v>
      </c>
      <c r="BC592" s="210" t="s">
        <v>3325</v>
      </c>
      <c r="BD592" s="210" t="s">
        <v>3325</v>
      </c>
      <c r="BE592" s="210" t="s">
        <v>3325</v>
      </c>
      <c r="BF592" s="210" t="s">
        <v>3325</v>
      </c>
      <c r="BG592" s="210">
        <v>2</v>
      </c>
      <c r="BH592" s="210">
        <v>4</v>
      </c>
      <c r="BI592" s="210"/>
      <c r="BJ592" s="211"/>
      <c r="BK592" s="212"/>
      <c r="BL592" s="212" t="s">
        <v>3325</v>
      </c>
      <c r="BM592" s="212"/>
      <c r="BN592" s="212" t="s">
        <v>3325</v>
      </c>
      <c r="BO592" s="212"/>
      <c r="BP592" s="212"/>
      <c r="BQ592" s="211"/>
      <c r="BR592" s="213" t="s">
        <v>3533</v>
      </c>
      <c r="BS592" s="212" t="s">
        <v>3325</v>
      </c>
      <c r="BT592" s="212" t="s">
        <v>3325</v>
      </c>
      <c r="BU592" s="212"/>
      <c r="BV592" s="212"/>
      <c r="BW592" s="212"/>
      <c r="BX592" s="212"/>
      <c r="BY592" s="212"/>
      <c r="BZ592" s="212"/>
      <c r="CA592" s="212"/>
      <c r="CB592" s="212"/>
      <c r="CC592" s="212" t="s">
        <v>3325</v>
      </c>
      <c r="CD592" s="212"/>
      <c r="CE592" s="212"/>
      <c r="CF592" s="214" t="s">
        <v>3342</v>
      </c>
      <c r="CG592" s="215" t="s">
        <v>5392</v>
      </c>
      <c r="CH592" s="211"/>
      <c r="CI592" s="213"/>
      <c r="CJ592" s="213"/>
      <c r="CK592" s="213"/>
      <c r="CL592" s="213"/>
      <c r="CM592" s="213"/>
    </row>
    <row r="593" s="157" customFormat="1" customHeight="1" spans="1:91">
      <c r="A593" s="198">
        <f t="shared" si="104"/>
        <v>592</v>
      </c>
      <c r="B593" s="198" t="str">
        <f t="shared" si="99"/>
        <v>152723198611177811</v>
      </c>
      <c r="C593" s="198" t="s">
        <v>3311</v>
      </c>
      <c r="D593" s="198" t="s">
        <v>3392</v>
      </c>
      <c r="E593" s="198" t="s">
        <v>535</v>
      </c>
      <c r="F593" s="198" t="s">
        <v>1987</v>
      </c>
      <c r="G593" s="198">
        <v>3301.04</v>
      </c>
      <c r="H593" s="198">
        <v>0</v>
      </c>
      <c r="I593" s="198">
        <f t="shared" si="105"/>
        <v>3301.04</v>
      </c>
      <c r="J593" s="199" t="s">
        <v>1982</v>
      </c>
      <c r="K593" s="199" t="s">
        <v>5393</v>
      </c>
      <c r="L593" s="6"/>
      <c r="M593" s="199" t="s">
        <v>3335</v>
      </c>
      <c r="N593" s="199"/>
      <c r="O593" s="199"/>
      <c r="P593" s="199"/>
      <c r="Q593" s="199"/>
      <c r="R593" s="200" t="s">
        <v>251</v>
      </c>
      <c r="S593" s="198" t="s">
        <v>155</v>
      </c>
      <c r="T593" s="198" t="s">
        <v>3314</v>
      </c>
      <c r="U593" s="201">
        <v>41340</v>
      </c>
      <c r="V593" s="202">
        <f ca="1" t="shared" si="100"/>
        <v>13.3</v>
      </c>
      <c r="W593" s="198" t="s">
        <v>3336</v>
      </c>
      <c r="X593" s="198" t="str">
        <f t="shared" si="101"/>
        <v>男</v>
      </c>
      <c r="Y593" s="198" t="s">
        <v>3316</v>
      </c>
      <c r="Z593" s="201" t="str">
        <f t="shared" si="102"/>
        <v>1986-11-17</v>
      </c>
      <c r="AA593" s="204" t="s">
        <v>5394</v>
      </c>
      <c r="AB593" s="198" t="s">
        <v>1988</v>
      </c>
      <c r="AC593" s="199" t="s">
        <v>3456</v>
      </c>
      <c r="AD593" s="205">
        <v>49850</v>
      </c>
      <c r="AE593" s="198">
        <f ca="1" t="shared" si="103"/>
        <v>40</v>
      </c>
      <c r="AF593" s="198" t="s">
        <v>3389</v>
      </c>
      <c r="AG593" s="198" t="s">
        <v>3381</v>
      </c>
      <c r="AH593" s="198">
        <v>168</v>
      </c>
      <c r="AI593" s="198" t="s">
        <v>3382</v>
      </c>
      <c r="AJ593" s="198" t="s">
        <v>3438</v>
      </c>
      <c r="AK593" s="198">
        <v>13514771860</v>
      </c>
      <c r="AL593" s="198">
        <v>13847702507</v>
      </c>
      <c r="AM593" s="199" t="s">
        <v>3318</v>
      </c>
      <c r="AN593" s="206">
        <v>41061</v>
      </c>
      <c r="AO593" s="199" t="s">
        <v>3369</v>
      </c>
      <c r="AP593" s="199" t="s">
        <v>3356</v>
      </c>
      <c r="AQ593" s="207" t="s">
        <v>3462</v>
      </c>
      <c r="AR593" s="207"/>
      <c r="AS593" s="207"/>
      <c r="AT593" s="207"/>
      <c r="AU593" s="208"/>
      <c r="AV593" s="209">
        <v>41340</v>
      </c>
      <c r="AW593" s="209">
        <v>41401</v>
      </c>
      <c r="AX593" s="210" t="s">
        <v>3324</v>
      </c>
      <c r="AY593" s="210" t="s">
        <v>3311</v>
      </c>
      <c r="AZ593" s="201">
        <v>44287</v>
      </c>
      <c r="BA593" s="201">
        <v>45382</v>
      </c>
      <c r="BB593" s="210">
        <v>2</v>
      </c>
      <c r="BC593" s="210" t="s">
        <v>3325</v>
      </c>
      <c r="BD593" s="210" t="s">
        <v>3325</v>
      </c>
      <c r="BE593" s="210" t="s">
        <v>3325</v>
      </c>
      <c r="BF593" s="210" t="s">
        <v>3325</v>
      </c>
      <c r="BG593" s="210">
        <v>2</v>
      </c>
      <c r="BH593" s="210">
        <v>4</v>
      </c>
      <c r="BI593" s="210"/>
      <c r="BJ593" s="211"/>
      <c r="BK593" s="212"/>
      <c r="BL593" s="212" t="s">
        <v>3325</v>
      </c>
      <c r="BM593" s="212"/>
      <c r="BN593" s="212" t="s">
        <v>3325</v>
      </c>
      <c r="BO593" s="212"/>
      <c r="BP593" s="212"/>
      <c r="BQ593" s="211"/>
      <c r="BR593" s="213" t="s">
        <v>3406</v>
      </c>
      <c r="BS593" s="212" t="s">
        <v>3325</v>
      </c>
      <c r="BT593" s="212" t="s">
        <v>3325</v>
      </c>
      <c r="BU593" s="212" t="s">
        <v>3325</v>
      </c>
      <c r="BV593" s="212"/>
      <c r="BW593" s="212"/>
      <c r="BX593" s="212"/>
      <c r="BY593" s="212"/>
      <c r="BZ593" s="212"/>
      <c r="CA593" s="212"/>
      <c r="CB593" s="212"/>
      <c r="CC593" s="212" t="s">
        <v>3325</v>
      </c>
      <c r="CD593" s="212"/>
      <c r="CE593" s="212"/>
      <c r="CF593" s="214" t="s">
        <v>3342</v>
      </c>
      <c r="CG593" s="215"/>
      <c r="CH593" s="211"/>
      <c r="CI593" s="213"/>
      <c r="CJ593" s="213"/>
      <c r="CK593" s="213"/>
      <c r="CL593" s="213"/>
      <c r="CM593" s="213"/>
    </row>
    <row r="594" customFormat="1" customHeight="1" spans="1:91">
      <c r="A594" s="3">
        <f t="shared" si="104"/>
        <v>593</v>
      </c>
      <c r="B594" s="155" t="str">
        <f t="shared" si="99"/>
        <v>152824199002213334</v>
      </c>
      <c r="C594" s="230" t="s">
        <v>3311</v>
      </c>
      <c r="D594" s="230" t="s">
        <v>3392</v>
      </c>
      <c r="E594" s="230" t="s">
        <v>550</v>
      </c>
      <c r="F594" s="230" t="s">
        <v>196</v>
      </c>
      <c r="G594" s="198">
        <v>0</v>
      </c>
      <c r="H594" s="198">
        <v>0</v>
      </c>
      <c r="I594" s="198">
        <f t="shared" si="105"/>
        <v>0</v>
      </c>
      <c r="J594" s="4" t="s">
        <v>1982</v>
      </c>
      <c r="K594" s="4" t="s">
        <v>5395</v>
      </c>
      <c r="L594" s="6"/>
      <c r="M594" s="4"/>
      <c r="N594" s="4"/>
      <c r="O594" s="4"/>
      <c r="P594" s="4"/>
      <c r="Q594" s="4"/>
      <c r="R594" s="231" t="s">
        <v>298</v>
      </c>
      <c r="S594" s="3" t="s">
        <v>178</v>
      </c>
      <c r="T594" s="3" t="s">
        <v>3314</v>
      </c>
      <c r="U594" s="232">
        <v>43174</v>
      </c>
      <c r="V594" s="233">
        <f ca="1" t="shared" si="100"/>
        <v>8.3</v>
      </c>
      <c r="W594" s="230" t="s">
        <v>3336</v>
      </c>
      <c r="X594" s="234" t="str">
        <f t="shared" si="101"/>
        <v>男</v>
      </c>
      <c r="Y594" s="3" t="s">
        <v>3316</v>
      </c>
      <c r="Z594" s="232" t="str">
        <f t="shared" si="102"/>
        <v>1990-02-21</v>
      </c>
      <c r="AA594" s="235" t="s">
        <v>5396</v>
      </c>
      <c r="AB594" s="3" t="s">
        <v>1990</v>
      </c>
      <c r="AC594" s="4" t="s">
        <v>4029</v>
      </c>
      <c r="AD594" s="247">
        <v>49776</v>
      </c>
      <c r="AE594" s="234">
        <f ca="1" t="shared" si="103"/>
        <v>36</v>
      </c>
      <c r="AF594" s="3" t="s">
        <v>3389</v>
      </c>
      <c r="AG594" s="3" t="s">
        <v>3381</v>
      </c>
      <c r="AH594" s="3">
        <v>170</v>
      </c>
      <c r="AI594" s="230" t="s">
        <v>3382</v>
      </c>
      <c r="AJ594" s="3" t="s">
        <v>3422</v>
      </c>
      <c r="AK594" s="230">
        <v>15934956384</v>
      </c>
      <c r="AL594" s="230">
        <v>15149526990</v>
      </c>
      <c r="AM594" s="236" t="s">
        <v>3318</v>
      </c>
      <c r="AN594" s="237">
        <v>42736</v>
      </c>
      <c r="AO594" s="236" t="s">
        <v>3369</v>
      </c>
      <c r="AP594" s="236" t="s">
        <v>3356</v>
      </c>
      <c r="AQ594" s="238" t="s">
        <v>5397</v>
      </c>
      <c r="AR594" s="238" t="s">
        <v>5398</v>
      </c>
      <c r="AS594" s="238" t="s">
        <v>4139</v>
      </c>
      <c r="AT594" s="238"/>
      <c r="AU594" s="239"/>
      <c r="AV594" s="240">
        <v>43174</v>
      </c>
      <c r="AW594" s="240">
        <v>43234</v>
      </c>
      <c r="AX594" s="241" t="s">
        <v>3324</v>
      </c>
      <c r="AY594" s="241" t="s">
        <v>3311</v>
      </c>
      <c r="AZ594" s="232">
        <v>44287</v>
      </c>
      <c r="BA594" s="232">
        <v>45747</v>
      </c>
      <c r="BB594" s="241">
        <v>2</v>
      </c>
      <c r="BC594" s="241" t="s">
        <v>3325</v>
      </c>
      <c r="BD594" s="241" t="s">
        <v>3325</v>
      </c>
      <c r="BE594" s="241" t="s">
        <v>3325</v>
      </c>
      <c r="BF594" s="241" t="s">
        <v>3325</v>
      </c>
      <c r="BG594" s="241">
        <v>1</v>
      </c>
      <c r="BH594" s="241">
        <v>2</v>
      </c>
      <c r="BI594" s="241"/>
      <c r="BJ594" s="242"/>
      <c r="BK594" s="243"/>
      <c r="BL594" s="243" t="s">
        <v>3325</v>
      </c>
      <c r="BM594" s="243" t="s">
        <v>3325</v>
      </c>
      <c r="BN594" s="243" t="s">
        <v>3325</v>
      </c>
      <c r="BO594" s="243"/>
      <c r="BP594" s="243"/>
      <c r="BQ594" s="242"/>
      <c r="BR594" s="244" t="s">
        <v>3507</v>
      </c>
      <c r="BS594" s="243" t="s">
        <v>3325</v>
      </c>
      <c r="BT594" s="243" t="s">
        <v>3325</v>
      </c>
      <c r="BU594" s="243" t="s">
        <v>3325</v>
      </c>
      <c r="BV594" s="243"/>
      <c r="BW594" s="243" t="s">
        <v>3325</v>
      </c>
      <c r="BX594" s="243"/>
      <c r="BY594" s="243"/>
      <c r="BZ594" s="243" t="s">
        <v>3325</v>
      </c>
      <c r="CA594" s="243"/>
      <c r="CB594" s="243"/>
      <c r="CC594" s="243" t="s">
        <v>3325</v>
      </c>
      <c r="CD594" s="243"/>
      <c r="CE594" s="243"/>
      <c r="CF594" s="245" t="s">
        <v>3342</v>
      </c>
      <c r="CG594" s="246"/>
      <c r="CH594" s="242"/>
      <c r="CI594" s="35"/>
      <c r="CJ594" s="35"/>
      <c r="CK594" s="35"/>
      <c r="CL594" s="35"/>
      <c r="CM594" s="35"/>
    </row>
    <row r="595" customFormat="1" customHeight="1" spans="1:91">
      <c r="A595" s="3">
        <f t="shared" si="104"/>
        <v>594</v>
      </c>
      <c r="B595" s="155" t="str">
        <f t="shared" si="99"/>
        <v>230902197103061735</v>
      </c>
      <c r="C595" s="230" t="s">
        <v>3311</v>
      </c>
      <c r="D595" s="230" t="s">
        <v>3392</v>
      </c>
      <c r="E595" s="230" t="s">
        <v>547</v>
      </c>
      <c r="F595" s="230" t="s">
        <v>197</v>
      </c>
      <c r="G595" s="198">
        <v>0</v>
      </c>
      <c r="H595" s="198">
        <v>0</v>
      </c>
      <c r="I595" s="198">
        <f t="shared" si="105"/>
        <v>0</v>
      </c>
      <c r="J595" s="4" t="s">
        <v>1982</v>
      </c>
      <c r="K595" s="4" t="s">
        <v>74</v>
      </c>
      <c r="L595" s="6"/>
      <c r="M595" s="4"/>
      <c r="N595" s="4"/>
      <c r="O595" s="4"/>
      <c r="P595" s="4"/>
      <c r="Q595" s="4"/>
      <c r="R595" s="231" t="s">
        <v>298</v>
      </c>
      <c r="S595" s="3"/>
      <c r="T595" s="3" t="s">
        <v>3314</v>
      </c>
      <c r="U595" s="232">
        <v>41678</v>
      </c>
      <c r="V595" s="233">
        <f ca="1" t="shared" si="100"/>
        <v>12.4</v>
      </c>
      <c r="W595" s="230" t="s">
        <v>3336</v>
      </c>
      <c r="X595" s="234" t="str">
        <f t="shared" si="101"/>
        <v>男</v>
      </c>
      <c r="Y595" s="3" t="s">
        <v>3316</v>
      </c>
      <c r="Z595" s="232" t="str">
        <f t="shared" si="102"/>
        <v>1971-03-06</v>
      </c>
      <c r="AA595" s="235" t="s">
        <v>5399</v>
      </c>
      <c r="AB595" s="3" t="s">
        <v>1994</v>
      </c>
      <c r="AC595" s="4" t="s">
        <v>5400</v>
      </c>
      <c r="AD595" s="247">
        <v>47952</v>
      </c>
      <c r="AE595" s="234">
        <f ca="1" t="shared" si="103"/>
        <v>55</v>
      </c>
      <c r="AF595" s="3" t="s">
        <v>3389</v>
      </c>
      <c r="AG595" s="3" t="s">
        <v>3381</v>
      </c>
      <c r="AH595" s="3">
        <v>175</v>
      </c>
      <c r="AI595" s="230" t="s">
        <v>3382</v>
      </c>
      <c r="AJ595" s="3" t="s">
        <v>3383</v>
      </c>
      <c r="AK595" s="230">
        <v>18304661058</v>
      </c>
      <c r="AL595" s="230">
        <v>15949455718</v>
      </c>
      <c r="AM595" s="236" t="s">
        <v>3403</v>
      </c>
      <c r="AN595" s="237">
        <v>42552</v>
      </c>
      <c r="AO595" s="236" t="s">
        <v>3577</v>
      </c>
      <c r="AP595" s="236" t="s">
        <v>3356</v>
      </c>
      <c r="AQ595" s="238"/>
      <c r="AR595" s="238"/>
      <c r="AS595" s="238"/>
      <c r="AT595" s="238"/>
      <c r="AU595" s="239"/>
      <c r="AV595" s="240">
        <v>41678</v>
      </c>
      <c r="AW595" s="240">
        <v>41737</v>
      </c>
      <c r="AX595" s="241" t="s">
        <v>3324</v>
      </c>
      <c r="AY595" s="241" t="s">
        <v>3311</v>
      </c>
      <c r="AZ595" s="232">
        <v>44287</v>
      </c>
      <c r="BA595" s="232">
        <v>45747</v>
      </c>
      <c r="BB595" s="241">
        <v>2</v>
      </c>
      <c r="BC595" s="241" t="s">
        <v>3325</v>
      </c>
      <c r="BD595" s="241" t="s">
        <v>3325</v>
      </c>
      <c r="BE595" s="241" t="s">
        <v>3325</v>
      </c>
      <c r="BF595" s="241" t="s">
        <v>3325</v>
      </c>
      <c r="BG595" s="241">
        <v>2</v>
      </c>
      <c r="BH595" s="241">
        <v>4</v>
      </c>
      <c r="BI595" s="241"/>
      <c r="BJ595" s="242"/>
      <c r="BK595" s="243"/>
      <c r="BL595" s="243"/>
      <c r="BM595" s="243"/>
      <c r="BN595" s="243" t="s">
        <v>3325</v>
      </c>
      <c r="BO595" s="243"/>
      <c r="BP595" s="243"/>
      <c r="BQ595" s="242"/>
      <c r="BR595" s="244" t="s">
        <v>3533</v>
      </c>
      <c r="BS595" s="243" t="s">
        <v>3325</v>
      </c>
      <c r="BT595" s="243" t="s">
        <v>3325</v>
      </c>
      <c r="BU595" s="243"/>
      <c r="BV595" s="243"/>
      <c r="BW595" s="243"/>
      <c r="BX595" s="243"/>
      <c r="BY595" s="243"/>
      <c r="BZ595" s="243"/>
      <c r="CA595" s="243"/>
      <c r="CB595" s="243"/>
      <c r="CC595" s="243" t="s">
        <v>3325</v>
      </c>
      <c r="CD595" s="243"/>
      <c r="CE595" s="243"/>
      <c r="CF595" s="245" t="s">
        <v>3342</v>
      </c>
      <c r="CG595" s="246" t="s">
        <v>3534</v>
      </c>
      <c r="CH595" s="242"/>
      <c r="CI595" s="35"/>
      <c r="CJ595" s="35"/>
      <c r="CK595" s="35"/>
      <c r="CL595" s="35"/>
      <c r="CM595" s="35"/>
    </row>
    <row r="596" customFormat="1" customHeight="1" spans="1:91">
      <c r="A596" s="3">
        <f t="shared" si="104"/>
        <v>595</v>
      </c>
      <c r="B596" s="155" t="str">
        <f t="shared" si="99"/>
        <v>152723199108251812</v>
      </c>
      <c r="C596" s="230" t="s">
        <v>3311</v>
      </c>
      <c r="D596" s="230" t="s">
        <v>3392</v>
      </c>
      <c r="E596" s="230" t="s">
        <v>559</v>
      </c>
      <c r="F596" s="230" t="s">
        <v>1996</v>
      </c>
      <c r="G596" s="198">
        <v>0</v>
      </c>
      <c r="H596" s="198">
        <v>0</v>
      </c>
      <c r="I596" s="198">
        <f t="shared" si="105"/>
        <v>0</v>
      </c>
      <c r="J596" s="4" t="s">
        <v>1982</v>
      </c>
      <c r="K596" s="4" t="s">
        <v>74</v>
      </c>
      <c r="L596" s="6"/>
      <c r="M596" s="4"/>
      <c r="N596" s="4"/>
      <c r="O596" s="4"/>
      <c r="P596" s="4"/>
      <c r="Q596" s="4"/>
      <c r="R596" s="231" t="s">
        <v>298</v>
      </c>
      <c r="S596" s="3"/>
      <c r="T596" s="3" t="s">
        <v>3314</v>
      </c>
      <c r="U596" s="232">
        <v>43137</v>
      </c>
      <c r="V596" s="233">
        <f ca="1" t="shared" si="100"/>
        <v>8.4</v>
      </c>
      <c r="W596" s="230" t="s">
        <v>3336</v>
      </c>
      <c r="X596" s="234" t="str">
        <f t="shared" si="101"/>
        <v>男</v>
      </c>
      <c r="Y596" s="3" t="s">
        <v>3316</v>
      </c>
      <c r="Z596" s="232" t="str">
        <f t="shared" si="102"/>
        <v>1991-08-25</v>
      </c>
      <c r="AA596" s="235" t="s">
        <v>5401</v>
      </c>
      <c r="AB596" s="3" t="s">
        <v>1997</v>
      </c>
      <c r="AC596" s="4" t="s">
        <v>5207</v>
      </c>
      <c r="AD596" s="247">
        <v>50625</v>
      </c>
      <c r="AE596" s="234">
        <f ca="1" t="shared" si="103"/>
        <v>35</v>
      </c>
      <c r="AF596" s="3" t="s">
        <v>3380</v>
      </c>
      <c r="AG596" s="3" t="s">
        <v>3381</v>
      </c>
      <c r="AH596" s="3">
        <v>172</v>
      </c>
      <c r="AI596" s="230" t="s">
        <v>3382</v>
      </c>
      <c r="AJ596" s="3" t="s">
        <v>3383</v>
      </c>
      <c r="AK596" s="230">
        <v>13848542246</v>
      </c>
      <c r="AL596" s="230">
        <v>15847718540</v>
      </c>
      <c r="AM596" s="236" t="s">
        <v>3318</v>
      </c>
      <c r="AN596" s="237">
        <v>42186</v>
      </c>
      <c r="AO596" s="236" t="s">
        <v>3577</v>
      </c>
      <c r="AP596" s="236" t="s">
        <v>3356</v>
      </c>
      <c r="AQ596" s="238" t="s">
        <v>4806</v>
      </c>
      <c r="AR596" s="238"/>
      <c r="AS596" s="238" t="s">
        <v>4139</v>
      </c>
      <c r="AT596" s="238"/>
      <c r="AU596" s="239"/>
      <c r="AV596" s="240">
        <v>43137</v>
      </c>
      <c r="AW596" s="240">
        <v>43195</v>
      </c>
      <c r="AX596" s="241" t="s">
        <v>3324</v>
      </c>
      <c r="AY596" s="241" t="s">
        <v>3311</v>
      </c>
      <c r="AZ596" s="232">
        <v>44287</v>
      </c>
      <c r="BA596" s="232">
        <v>45747</v>
      </c>
      <c r="BB596" s="241">
        <v>2</v>
      </c>
      <c r="BC596" s="241" t="s">
        <v>3325</v>
      </c>
      <c r="BD596" s="241" t="s">
        <v>3325</v>
      </c>
      <c r="BE596" s="241" t="s">
        <v>3325</v>
      </c>
      <c r="BF596" s="241" t="s">
        <v>3325</v>
      </c>
      <c r="BG596" s="241">
        <v>1</v>
      </c>
      <c r="BH596" s="241">
        <v>2</v>
      </c>
      <c r="BI596" s="241"/>
      <c r="BJ596" s="242"/>
      <c r="BK596" s="243"/>
      <c r="BL596" s="243" t="s">
        <v>3325</v>
      </c>
      <c r="BM596" s="243"/>
      <c r="BN596" s="243" t="s">
        <v>3325</v>
      </c>
      <c r="BO596" s="243"/>
      <c r="BP596" s="243"/>
      <c r="BQ596" s="242"/>
      <c r="BR596" s="244" t="s">
        <v>3507</v>
      </c>
      <c r="BS596" s="243" t="s">
        <v>3325</v>
      </c>
      <c r="BT596" s="243" t="s">
        <v>3325</v>
      </c>
      <c r="BU596" s="243"/>
      <c r="BV596" s="243"/>
      <c r="BW596" s="243" t="s">
        <v>3325</v>
      </c>
      <c r="BX596" s="243"/>
      <c r="BY596" s="243"/>
      <c r="BZ596" s="243"/>
      <c r="CA596" s="243"/>
      <c r="CB596" s="243"/>
      <c r="CC596" s="243" t="s">
        <v>3325</v>
      </c>
      <c r="CD596" s="243"/>
      <c r="CE596" s="243"/>
      <c r="CF596" s="245" t="s">
        <v>3342</v>
      </c>
      <c r="CG596" s="246"/>
      <c r="CH596" s="242"/>
      <c r="CI596" s="35"/>
      <c r="CJ596" s="35"/>
      <c r="CK596" s="35"/>
      <c r="CL596" s="35"/>
      <c r="CM596" s="35"/>
    </row>
    <row r="597" customFormat="1" customHeight="1" spans="1:91">
      <c r="A597" s="3">
        <f t="shared" si="104"/>
        <v>596</v>
      </c>
      <c r="B597" s="155" t="str">
        <f t="shared" si="99"/>
        <v>132624197711157511</v>
      </c>
      <c r="C597" s="230" t="s">
        <v>3311</v>
      </c>
      <c r="D597" s="230" t="s">
        <v>3392</v>
      </c>
      <c r="E597" s="230" t="s">
        <v>544</v>
      </c>
      <c r="F597" s="230" t="s">
        <v>1999</v>
      </c>
      <c r="G597" s="198">
        <v>0</v>
      </c>
      <c r="H597" s="198">
        <v>0</v>
      </c>
      <c r="I597" s="198">
        <f t="shared" si="105"/>
        <v>0</v>
      </c>
      <c r="J597" s="4" t="s">
        <v>1982</v>
      </c>
      <c r="K597" s="4" t="s">
        <v>3476</v>
      </c>
      <c r="L597" s="6"/>
      <c r="M597" s="4"/>
      <c r="N597" s="4"/>
      <c r="O597" s="4"/>
      <c r="P597" s="4"/>
      <c r="Q597" s="4"/>
      <c r="R597" s="231" t="s">
        <v>298</v>
      </c>
      <c r="S597" s="3"/>
      <c r="T597" s="3" t="s">
        <v>3314</v>
      </c>
      <c r="U597" s="232">
        <v>43060</v>
      </c>
      <c r="V597" s="233">
        <f ca="1" t="shared" si="100"/>
        <v>8.6</v>
      </c>
      <c r="W597" s="230" t="s">
        <v>3336</v>
      </c>
      <c r="X597" s="234" t="str">
        <f t="shared" si="101"/>
        <v>男</v>
      </c>
      <c r="Y597" s="3" t="s">
        <v>3316</v>
      </c>
      <c r="Z597" s="232" t="str">
        <f t="shared" si="102"/>
        <v>1977-11-15</v>
      </c>
      <c r="AA597" s="235" t="s">
        <v>5402</v>
      </c>
      <c r="AB597" s="3" t="s">
        <v>2000</v>
      </c>
      <c r="AC597" s="4" t="s">
        <v>5332</v>
      </c>
      <c r="AD597" s="247">
        <v>46349</v>
      </c>
      <c r="AE597" s="234">
        <f ca="1" t="shared" si="103"/>
        <v>49</v>
      </c>
      <c r="AF597" s="3" t="s">
        <v>3380</v>
      </c>
      <c r="AG597" s="3" t="s">
        <v>3381</v>
      </c>
      <c r="AH597" s="3">
        <v>168</v>
      </c>
      <c r="AI597" s="230" t="s">
        <v>3528</v>
      </c>
      <c r="AJ597" s="3" t="s">
        <v>3438</v>
      </c>
      <c r="AK597" s="230">
        <v>18830446858</v>
      </c>
      <c r="AL597" s="230">
        <v>15233327109</v>
      </c>
      <c r="AM597" s="236" t="s">
        <v>3403</v>
      </c>
      <c r="AN597" s="237">
        <v>40909</v>
      </c>
      <c r="AO597" s="236" t="s">
        <v>5403</v>
      </c>
      <c r="AP597" s="236" t="s">
        <v>3356</v>
      </c>
      <c r="AQ597" s="238" t="s">
        <v>5404</v>
      </c>
      <c r="AR597" s="238" t="s">
        <v>5405</v>
      </c>
      <c r="AS597" s="238"/>
      <c r="AT597" s="238"/>
      <c r="AU597" s="239"/>
      <c r="AV597" s="240">
        <v>43060</v>
      </c>
      <c r="AW597" s="240">
        <v>43120</v>
      </c>
      <c r="AX597" s="241" t="s">
        <v>3324</v>
      </c>
      <c r="AY597" s="241" t="s">
        <v>3311</v>
      </c>
      <c r="AZ597" s="232">
        <v>44197</v>
      </c>
      <c r="BA597" s="232">
        <v>45291</v>
      </c>
      <c r="BB597" s="241">
        <v>2</v>
      </c>
      <c r="BC597" s="241" t="s">
        <v>3325</v>
      </c>
      <c r="BD597" s="241" t="s">
        <v>3325</v>
      </c>
      <c r="BE597" s="241" t="s">
        <v>3325</v>
      </c>
      <c r="BF597" s="241" t="s">
        <v>3325</v>
      </c>
      <c r="BG597" s="241">
        <v>1</v>
      </c>
      <c r="BH597" s="241">
        <v>2</v>
      </c>
      <c r="BI597" s="241"/>
      <c r="BJ597" s="242"/>
      <c r="BK597" s="243"/>
      <c r="BL597" s="243" t="s">
        <v>3325</v>
      </c>
      <c r="BM597" s="243"/>
      <c r="BN597" s="243" t="s">
        <v>3325</v>
      </c>
      <c r="BO597" s="243"/>
      <c r="BP597" s="243"/>
      <c r="BQ597" s="242"/>
      <c r="BR597" s="244" t="s">
        <v>3468</v>
      </c>
      <c r="BS597" s="243" t="s">
        <v>3325</v>
      </c>
      <c r="BT597" s="243" t="s">
        <v>3325</v>
      </c>
      <c r="BU597" s="243"/>
      <c r="BV597" s="243"/>
      <c r="BW597" s="243" t="s">
        <v>3325</v>
      </c>
      <c r="BX597" s="243"/>
      <c r="BY597" s="243"/>
      <c r="BZ597" s="243"/>
      <c r="CA597" s="243"/>
      <c r="CB597" s="243"/>
      <c r="CC597" s="243" t="s">
        <v>3325</v>
      </c>
      <c r="CD597" s="243"/>
      <c r="CE597" s="243"/>
      <c r="CF597" s="245" t="s">
        <v>3342</v>
      </c>
      <c r="CG597" s="246"/>
      <c r="CH597" s="242"/>
      <c r="CI597" s="35"/>
      <c r="CJ597" s="35"/>
      <c r="CK597" s="35"/>
      <c r="CL597" s="35"/>
      <c r="CM597" s="35"/>
    </row>
    <row r="598" customFormat="1" customHeight="1" spans="1:91">
      <c r="A598" s="3">
        <f t="shared" si="104"/>
        <v>597</v>
      </c>
      <c r="B598" s="483" t="str">
        <f t="shared" si="99"/>
        <v>410422199312126516</v>
      </c>
      <c r="C598" s="4" t="s">
        <v>3311</v>
      </c>
      <c r="D598" s="4" t="s">
        <v>3392</v>
      </c>
      <c r="E598" s="4" t="s">
        <v>5406</v>
      </c>
      <c r="F598" s="4" t="s">
        <v>2002</v>
      </c>
      <c r="G598" s="198"/>
      <c r="H598" s="198"/>
      <c r="I598" s="198">
        <f t="shared" si="105"/>
        <v>0</v>
      </c>
      <c r="J598" s="4" t="s">
        <v>1982</v>
      </c>
      <c r="K598" s="4" t="s">
        <v>3476</v>
      </c>
      <c r="L598" s="6"/>
      <c r="M598" s="4"/>
      <c r="N598" s="4"/>
      <c r="O598" s="4"/>
      <c r="P598" s="4"/>
      <c r="Q598" s="4"/>
      <c r="R598" s="4" t="s">
        <v>298</v>
      </c>
      <c r="S598" s="4"/>
      <c r="T598" s="4" t="s">
        <v>3314</v>
      </c>
      <c r="U598" s="252">
        <v>45069</v>
      </c>
      <c r="V598" s="233">
        <f ca="1" t="shared" si="100"/>
        <v>3.1</v>
      </c>
      <c r="W598" s="4" t="s">
        <v>3336</v>
      </c>
      <c r="X598" s="4" t="str">
        <f t="shared" si="101"/>
        <v>男</v>
      </c>
      <c r="Y598" s="4" t="s">
        <v>3316</v>
      </c>
      <c r="Z598" s="232" t="str">
        <f t="shared" si="102"/>
        <v>1993-12-12</v>
      </c>
      <c r="AA598" s="4" t="s">
        <v>5407</v>
      </c>
      <c r="AB598" s="477" t="s">
        <v>2003</v>
      </c>
      <c r="AC598" s="4" t="s">
        <v>4367</v>
      </c>
      <c r="AD598" s="252">
        <v>51409</v>
      </c>
      <c r="AE598" s="234">
        <f ca="1" t="shared" si="103"/>
        <v>33</v>
      </c>
      <c r="AF598" s="252" t="s">
        <v>3380</v>
      </c>
      <c r="AG598" s="252" t="s">
        <v>3480</v>
      </c>
      <c r="AH598" s="4">
        <v>178</v>
      </c>
      <c r="AI598" s="252" t="s">
        <v>3382</v>
      </c>
      <c r="AJ598" s="252" t="s">
        <v>3397</v>
      </c>
      <c r="AK598" s="4">
        <v>17596544912</v>
      </c>
      <c r="AL598" s="4">
        <v>13781869756</v>
      </c>
      <c r="AM598" s="252" t="s">
        <v>3368</v>
      </c>
      <c r="AN598" s="252" t="s">
        <v>3423</v>
      </c>
      <c r="AO598" s="4" t="s">
        <v>5408</v>
      </c>
      <c r="AP598" s="4" t="s">
        <v>3356</v>
      </c>
      <c r="AQ598" s="253"/>
      <c r="AR598" s="253"/>
      <c r="AS598" s="253"/>
      <c r="AT598" s="253"/>
      <c r="AU598" s="239"/>
      <c r="AV598" s="254">
        <v>45069</v>
      </c>
      <c r="AW598" s="254">
        <v>45129</v>
      </c>
      <c r="AX598" s="255" t="s">
        <v>3324</v>
      </c>
      <c r="AY598" s="241" t="s">
        <v>3311</v>
      </c>
      <c r="AZ598" s="232">
        <v>45069</v>
      </c>
      <c r="BA598" s="232">
        <v>45473</v>
      </c>
      <c r="BB598" s="241">
        <v>2</v>
      </c>
      <c r="BC598" s="241" t="s">
        <v>3325</v>
      </c>
      <c r="BD598" s="241" t="s">
        <v>3325</v>
      </c>
      <c r="BE598" s="241" t="s">
        <v>3325</v>
      </c>
      <c r="BF598" s="241" t="s">
        <v>3325</v>
      </c>
      <c r="BG598" s="241">
        <v>0</v>
      </c>
      <c r="BH598" s="241">
        <v>0</v>
      </c>
      <c r="BI598" s="256"/>
      <c r="BJ598" s="242"/>
      <c r="BK598" s="243" t="s">
        <v>3325</v>
      </c>
      <c r="BL598" s="257"/>
      <c r="BM598" s="257"/>
      <c r="BN598" s="257"/>
      <c r="BO598" s="257"/>
      <c r="BP598" s="257"/>
      <c r="BQ598" s="242"/>
      <c r="BR598" s="244" t="s">
        <v>3426</v>
      </c>
      <c r="BS598" s="243" t="s">
        <v>3325</v>
      </c>
      <c r="BT598" s="243" t="s">
        <v>3325</v>
      </c>
      <c r="BU598" s="243" t="s">
        <v>3325</v>
      </c>
      <c r="BV598" s="243" t="s">
        <v>3325</v>
      </c>
      <c r="BW598" s="243" t="s">
        <v>3325</v>
      </c>
      <c r="BX598" s="243" t="s">
        <v>3325</v>
      </c>
      <c r="BY598" s="256" t="s">
        <v>3325</v>
      </c>
      <c r="BZ598" s="256"/>
      <c r="CA598" s="256"/>
      <c r="CB598" s="256"/>
      <c r="CC598" s="256"/>
      <c r="CD598" s="256"/>
      <c r="CE598" s="256"/>
      <c r="CF598" s="245" t="s">
        <v>3445</v>
      </c>
      <c r="CG598" s="258"/>
      <c r="CH598" s="260"/>
      <c r="CI598" s="259"/>
      <c r="CJ598" s="259"/>
      <c r="CK598" s="259"/>
      <c r="CL598" s="259"/>
      <c r="CM598" s="259"/>
    </row>
    <row r="599" customFormat="1" customHeight="1" spans="1:91">
      <c r="A599" s="3">
        <f t="shared" si="104"/>
        <v>598</v>
      </c>
      <c r="B599" s="155" t="str">
        <f t="shared" si="99"/>
        <v>152723199911061516</v>
      </c>
      <c r="C599" s="230" t="s">
        <v>3311</v>
      </c>
      <c r="D599" s="230" t="s">
        <v>3392</v>
      </c>
      <c r="E599" s="230" t="s">
        <v>576</v>
      </c>
      <c r="F599" s="230" t="s">
        <v>2005</v>
      </c>
      <c r="G599" s="198">
        <v>0</v>
      </c>
      <c r="H599" s="198">
        <v>0</v>
      </c>
      <c r="I599" s="198">
        <f t="shared" si="105"/>
        <v>0</v>
      </c>
      <c r="J599" s="4" t="s">
        <v>1982</v>
      </c>
      <c r="K599" s="4" t="s">
        <v>5409</v>
      </c>
      <c r="L599" s="6"/>
      <c r="M599" s="4"/>
      <c r="N599" s="4"/>
      <c r="O599" s="4"/>
      <c r="P599" s="4"/>
      <c r="Q599" s="4"/>
      <c r="R599" s="231" t="s">
        <v>298</v>
      </c>
      <c r="S599" s="3"/>
      <c r="T599" s="3" t="s">
        <v>3314</v>
      </c>
      <c r="U599" s="232">
        <v>44322</v>
      </c>
      <c r="V599" s="233">
        <f ca="1" t="shared" si="100"/>
        <v>5.2</v>
      </c>
      <c r="W599" s="230" t="s">
        <v>3336</v>
      </c>
      <c r="X599" s="234" t="str">
        <f t="shared" si="101"/>
        <v>男</v>
      </c>
      <c r="Y599" s="3" t="s">
        <v>3316</v>
      </c>
      <c r="Z599" s="232" t="str">
        <f t="shared" si="102"/>
        <v>1999-11-06</v>
      </c>
      <c r="AA599" s="235" t="s">
        <v>5410</v>
      </c>
      <c r="AB599" s="3" t="s">
        <v>2006</v>
      </c>
      <c r="AC599" s="4" t="s">
        <v>3456</v>
      </c>
      <c r="AD599" s="247">
        <v>46712</v>
      </c>
      <c r="AE599" s="234">
        <f ca="1" t="shared" si="103"/>
        <v>27</v>
      </c>
      <c r="AF599" s="3" t="s">
        <v>3479</v>
      </c>
      <c r="AG599" s="3" t="s">
        <v>3480</v>
      </c>
      <c r="AH599" s="3">
        <v>178</v>
      </c>
      <c r="AI599" s="230" t="s">
        <v>3382</v>
      </c>
      <c r="AJ599" s="3" t="s">
        <v>3383</v>
      </c>
      <c r="AK599" s="230">
        <v>18248177117</v>
      </c>
      <c r="AL599" s="230">
        <v>15248415877</v>
      </c>
      <c r="AM599" s="236" t="s">
        <v>3368</v>
      </c>
      <c r="AN599" s="237">
        <v>44348</v>
      </c>
      <c r="AO599" s="236" t="s">
        <v>5304</v>
      </c>
      <c r="AP599" s="236" t="s">
        <v>5411</v>
      </c>
      <c r="AQ599" s="238"/>
      <c r="AR599" s="238" t="s">
        <v>3910</v>
      </c>
      <c r="AS599" s="238"/>
      <c r="AT599" s="238"/>
      <c r="AU599" s="239"/>
      <c r="AV599" s="240">
        <v>44322</v>
      </c>
      <c r="AW599" s="240">
        <v>44382</v>
      </c>
      <c r="AX599" s="241" t="s">
        <v>3324</v>
      </c>
      <c r="AY599" s="241" t="s">
        <v>3311</v>
      </c>
      <c r="AZ599" s="232">
        <v>44743</v>
      </c>
      <c r="BA599" s="232">
        <v>45473</v>
      </c>
      <c r="BB599" s="241">
        <v>2</v>
      </c>
      <c r="BC599" s="241" t="s">
        <v>3325</v>
      </c>
      <c r="BD599" s="241" t="s">
        <v>3325</v>
      </c>
      <c r="BE599" s="241" t="s">
        <v>3325</v>
      </c>
      <c r="BF599" s="241" t="s">
        <v>3325</v>
      </c>
      <c r="BG599" s="241">
        <v>0</v>
      </c>
      <c r="BH599" s="241">
        <v>0</v>
      </c>
      <c r="BI599" s="241"/>
      <c r="BJ599" s="242"/>
      <c r="BK599" s="243"/>
      <c r="BL599" s="243"/>
      <c r="BM599" s="243" t="s">
        <v>3325</v>
      </c>
      <c r="BN599" s="243" t="s">
        <v>3325</v>
      </c>
      <c r="BO599" s="243"/>
      <c r="BP599" s="243"/>
      <c r="BQ599" s="242"/>
      <c r="BR599" s="244" t="s">
        <v>3962</v>
      </c>
      <c r="BS599" s="243" t="s">
        <v>3325</v>
      </c>
      <c r="BT599" s="243" t="s">
        <v>3325</v>
      </c>
      <c r="BU599" s="243" t="s">
        <v>3325</v>
      </c>
      <c r="BV599" s="243" t="s">
        <v>3325</v>
      </c>
      <c r="BW599" s="243" t="s">
        <v>3325</v>
      </c>
      <c r="BX599" s="243"/>
      <c r="BY599" s="243"/>
      <c r="BZ599" s="243"/>
      <c r="CA599" s="243"/>
      <c r="CB599" s="243"/>
      <c r="CC599" s="243" t="s">
        <v>3325</v>
      </c>
      <c r="CD599" s="243"/>
      <c r="CE599" s="243"/>
      <c r="CF599" s="245" t="s">
        <v>4434</v>
      </c>
      <c r="CG599" s="246"/>
      <c r="CH599" s="242"/>
      <c r="CI599" s="35"/>
      <c r="CJ599" s="35"/>
      <c r="CK599" s="35"/>
      <c r="CL599" s="35"/>
      <c r="CM599" s="35"/>
    </row>
    <row r="600" customFormat="1" customHeight="1" spans="1:91">
      <c r="A600" s="3">
        <f t="shared" si="104"/>
        <v>599</v>
      </c>
      <c r="B600" s="483" t="str">
        <f t="shared" si="99"/>
        <v>150122199810090616</v>
      </c>
      <c r="C600" s="230" t="s">
        <v>3311</v>
      </c>
      <c r="D600" s="230" t="s">
        <v>3392</v>
      </c>
      <c r="E600" s="230" t="s">
        <v>5412</v>
      </c>
      <c r="F600" s="230" t="s">
        <v>2008</v>
      </c>
      <c r="G600" s="198"/>
      <c r="H600" s="198"/>
      <c r="I600" s="198">
        <f t="shared" si="105"/>
        <v>0</v>
      </c>
      <c r="J600" s="4" t="s">
        <v>1982</v>
      </c>
      <c r="K600" s="4" t="s">
        <v>5413</v>
      </c>
      <c r="L600" s="6"/>
      <c r="M600" s="4"/>
      <c r="N600" s="4"/>
      <c r="O600" s="4"/>
      <c r="P600" s="4"/>
      <c r="Q600" s="4"/>
      <c r="R600" s="231" t="s">
        <v>298</v>
      </c>
      <c r="S600" s="3"/>
      <c r="T600" s="3" t="s">
        <v>3314</v>
      </c>
      <c r="U600" s="232">
        <v>44753</v>
      </c>
      <c r="V600" s="233">
        <f ca="1" t="shared" si="100"/>
        <v>4</v>
      </c>
      <c r="W600" s="230" t="s">
        <v>3336</v>
      </c>
      <c r="X600" s="234" t="str">
        <f t="shared" si="101"/>
        <v>男</v>
      </c>
      <c r="Y600" s="3" t="s">
        <v>3316</v>
      </c>
      <c r="Z600" s="232" t="str">
        <f t="shared" si="102"/>
        <v>1998-10-09</v>
      </c>
      <c r="AA600" s="235" t="s">
        <v>5414</v>
      </c>
      <c r="AB600" s="476" t="s">
        <v>2009</v>
      </c>
      <c r="AC600" s="4" t="s">
        <v>4677</v>
      </c>
      <c r="AD600" s="247">
        <v>46901</v>
      </c>
      <c r="AE600" s="234">
        <f ca="1" t="shared" si="103"/>
        <v>28</v>
      </c>
      <c r="AF600" s="3" t="s">
        <v>3479</v>
      </c>
      <c r="AG600" s="3" t="s">
        <v>3480</v>
      </c>
      <c r="AH600" s="3">
        <v>181</v>
      </c>
      <c r="AI600" s="230"/>
      <c r="AJ600" s="3"/>
      <c r="AK600" s="230">
        <v>13734811275</v>
      </c>
      <c r="AL600" s="230">
        <v>15849184519</v>
      </c>
      <c r="AM600" s="236" t="s">
        <v>3318</v>
      </c>
      <c r="AN600" s="237">
        <v>44743</v>
      </c>
      <c r="AO600" s="236" t="s">
        <v>3481</v>
      </c>
      <c r="AP600" s="236" t="s">
        <v>5415</v>
      </c>
      <c r="AQ600" s="238"/>
      <c r="AR600" s="238"/>
      <c r="AS600" s="238"/>
      <c r="AT600" s="238"/>
      <c r="AU600" s="239"/>
      <c r="AV600" s="240">
        <v>44753</v>
      </c>
      <c r="AW600" s="240">
        <v>44814</v>
      </c>
      <c r="AX600" s="241" t="s">
        <v>3324</v>
      </c>
      <c r="AY600" s="241" t="s">
        <v>3311</v>
      </c>
      <c r="AZ600" s="232">
        <v>44753</v>
      </c>
      <c r="BA600" s="232">
        <v>45199</v>
      </c>
      <c r="BB600" s="241">
        <v>2</v>
      </c>
      <c r="BC600" s="241" t="s">
        <v>3325</v>
      </c>
      <c r="BD600" s="241" t="s">
        <v>3325</v>
      </c>
      <c r="BE600" s="241" t="s">
        <v>3325</v>
      </c>
      <c r="BF600" s="241" t="s">
        <v>3325</v>
      </c>
      <c r="BG600" s="241">
        <v>0</v>
      </c>
      <c r="BH600" s="241">
        <v>0</v>
      </c>
      <c r="BI600" s="241"/>
      <c r="BJ600" s="242"/>
      <c r="BK600" s="243"/>
      <c r="BL600" s="243"/>
      <c r="BM600" s="243"/>
      <c r="BN600" s="243"/>
      <c r="BO600" s="243"/>
      <c r="BP600" s="243"/>
      <c r="BQ600" s="242"/>
      <c r="BR600" s="244" t="s">
        <v>3557</v>
      </c>
      <c r="BS600" s="243" t="s">
        <v>3325</v>
      </c>
      <c r="BT600" s="243" t="s">
        <v>3325</v>
      </c>
      <c r="BU600" s="243" t="s">
        <v>3325</v>
      </c>
      <c r="BV600" s="243" t="s">
        <v>3325</v>
      </c>
      <c r="BW600" s="243" t="s">
        <v>3325</v>
      </c>
      <c r="BX600" s="243" t="s">
        <v>3325</v>
      </c>
      <c r="BY600" s="243" t="s">
        <v>3325</v>
      </c>
      <c r="BZ600" s="243"/>
      <c r="CA600" s="243"/>
      <c r="CB600" s="243"/>
      <c r="CC600" s="243"/>
      <c r="CD600" s="243"/>
      <c r="CE600" s="243"/>
      <c r="CF600" s="245" t="s">
        <v>3492</v>
      </c>
      <c r="CG600" s="246"/>
      <c r="CH600" s="242"/>
      <c r="CI600" s="35"/>
      <c r="CJ600" s="35"/>
      <c r="CK600" s="35"/>
      <c r="CL600" s="35"/>
      <c r="CM600" s="35"/>
    </row>
    <row r="601" customFormat="1" customHeight="1" spans="1:91">
      <c r="A601" s="3">
        <f t="shared" si="104"/>
        <v>600</v>
      </c>
      <c r="B601" s="155" t="str">
        <f t="shared" si="99"/>
        <v>150207198702241023</v>
      </c>
      <c r="C601" s="230" t="s">
        <v>3311</v>
      </c>
      <c r="D601" s="230" t="s">
        <v>3392</v>
      </c>
      <c r="E601" s="230" t="s">
        <v>565</v>
      </c>
      <c r="F601" s="230" t="s">
        <v>52</v>
      </c>
      <c r="G601" s="198">
        <v>1191.8</v>
      </c>
      <c r="H601" s="198">
        <v>0</v>
      </c>
      <c r="I601" s="198">
        <f t="shared" si="105"/>
        <v>1191.8</v>
      </c>
      <c r="J601" s="4" t="s">
        <v>1982</v>
      </c>
      <c r="K601" s="4" t="s">
        <v>3485</v>
      </c>
      <c r="L601" s="6">
        <v>43831</v>
      </c>
      <c r="M601" s="251" t="s">
        <v>47</v>
      </c>
      <c r="N601" s="4"/>
      <c r="O601" s="4"/>
      <c r="P601" s="4" t="s">
        <v>3323</v>
      </c>
      <c r="Q601" s="4"/>
      <c r="R601" s="231" t="s">
        <v>298</v>
      </c>
      <c r="S601" s="3"/>
      <c r="T601" s="3" t="s">
        <v>3314</v>
      </c>
      <c r="U601" s="232">
        <v>42924</v>
      </c>
      <c r="V601" s="233">
        <f ca="1" t="shared" si="100"/>
        <v>9</v>
      </c>
      <c r="W601" s="230" t="s">
        <v>3336</v>
      </c>
      <c r="X601" s="234" t="str">
        <f t="shared" si="101"/>
        <v>女</v>
      </c>
      <c r="Y601" s="3" t="s">
        <v>3316</v>
      </c>
      <c r="Z601" s="232" t="str">
        <f t="shared" si="102"/>
        <v>1987-02-24</v>
      </c>
      <c r="AA601" s="235" t="s">
        <v>5416</v>
      </c>
      <c r="AB601" s="3" t="s">
        <v>2011</v>
      </c>
      <c r="AC601" s="4" t="s">
        <v>3456</v>
      </c>
      <c r="AD601" s="247">
        <v>44753</v>
      </c>
      <c r="AE601" s="234">
        <f ca="1" t="shared" si="103"/>
        <v>39</v>
      </c>
      <c r="AF601" s="3" t="s">
        <v>3380</v>
      </c>
      <c r="AG601" s="3" t="s">
        <v>3381</v>
      </c>
      <c r="AH601" s="3">
        <v>161</v>
      </c>
      <c r="AI601" s="230" t="s">
        <v>3382</v>
      </c>
      <c r="AJ601" s="3" t="s">
        <v>3383</v>
      </c>
      <c r="AK601" s="230">
        <v>18686195818</v>
      </c>
      <c r="AL601" s="230">
        <v>13948570742</v>
      </c>
      <c r="AM601" s="236" t="s">
        <v>3318</v>
      </c>
      <c r="AN601" s="237">
        <v>40360</v>
      </c>
      <c r="AO601" s="236" t="s">
        <v>3545</v>
      </c>
      <c r="AP601" s="236" t="s">
        <v>5417</v>
      </c>
      <c r="AQ601" s="238"/>
      <c r="AR601" s="238" t="s">
        <v>5351</v>
      </c>
      <c r="AS601" s="238"/>
      <c r="AT601" s="238"/>
      <c r="AU601" s="239"/>
      <c r="AV601" s="240">
        <v>42924</v>
      </c>
      <c r="AW601" s="240" t="s">
        <v>3323</v>
      </c>
      <c r="AX601" s="241" t="s">
        <v>3324</v>
      </c>
      <c r="AY601" s="241" t="s">
        <v>3311</v>
      </c>
      <c r="AZ601" s="232">
        <v>44835</v>
      </c>
      <c r="BA601" s="232">
        <v>45565</v>
      </c>
      <c r="BB601" s="241">
        <v>2</v>
      </c>
      <c r="BC601" s="241" t="s">
        <v>3325</v>
      </c>
      <c r="BD601" s="241" t="s">
        <v>3325</v>
      </c>
      <c r="BE601" s="241" t="s">
        <v>3325</v>
      </c>
      <c r="BF601" s="241" t="s">
        <v>3325</v>
      </c>
      <c r="BG601" s="241">
        <v>1</v>
      </c>
      <c r="BH601" s="241">
        <v>2</v>
      </c>
      <c r="BI601" s="241"/>
      <c r="BJ601" s="242"/>
      <c r="BK601" s="243"/>
      <c r="BL601" s="243"/>
      <c r="BM601" s="243" t="s">
        <v>3325</v>
      </c>
      <c r="BN601" s="243" t="s">
        <v>3325</v>
      </c>
      <c r="BO601" s="243"/>
      <c r="BP601" s="243"/>
      <c r="BQ601" s="242"/>
      <c r="BR601" s="244" t="s">
        <v>3468</v>
      </c>
      <c r="BS601" s="243" t="s">
        <v>3325</v>
      </c>
      <c r="BT601" s="243" t="s">
        <v>3325</v>
      </c>
      <c r="BU601" s="243"/>
      <c r="BV601" s="243"/>
      <c r="BW601" s="243" t="s">
        <v>3325</v>
      </c>
      <c r="BX601" s="243"/>
      <c r="BY601" s="243"/>
      <c r="BZ601" s="243" t="s">
        <v>3325</v>
      </c>
      <c r="CA601" s="243"/>
      <c r="CB601" s="243"/>
      <c r="CC601" s="243" t="s">
        <v>3325</v>
      </c>
      <c r="CD601" s="243"/>
      <c r="CE601" s="243"/>
      <c r="CF601" s="245" t="s">
        <v>3423</v>
      </c>
      <c r="CG601" s="246"/>
      <c r="CH601" s="242"/>
      <c r="CI601" s="35"/>
      <c r="CJ601" s="35"/>
      <c r="CK601" s="35"/>
      <c r="CL601" s="35"/>
      <c r="CM601" s="35"/>
    </row>
    <row r="602" customFormat="1" customHeight="1" spans="1:91">
      <c r="A602" s="3">
        <f t="shared" si="104"/>
        <v>601</v>
      </c>
      <c r="B602" s="155" t="str">
        <f t="shared" si="99"/>
        <v>152722199001202758</v>
      </c>
      <c r="C602" s="230" t="s">
        <v>3311</v>
      </c>
      <c r="D602" s="230" t="s">
        <v>3392</v>
      </c>
      <c r="E602" s="230" t="s">
        <v>621</v>
      </c>
      <c r="F602" s="230" t="s">
        <v>2013</v>
      </c>
      <c r="G602" s="198">
        <v>0</v>
      </c>
      <c r="H602" s="198">
        <v>0</v>
      </c>
      <c r="I602" s="198">
        <f t="shared" si="105"/>
        <v>0</v>
      </c>
      <c r="J602" s="4" t="s">
        <v>1982</v>
      </c>
      <c r="K602" s="4" t="s">
        <v>5418</v>
      </c>
      <c r="L602" s="6"/>
      <c r="M602" s="4"/>
      <c r="N602" s="4"/>
      <c r="O602" s="4"/>
      <c r="P602" s="4"/>
      <c r="Q602" s="4"/>
      <c r="R602" s="231" t="s">
        <v>298</v>
      </c>
      <c r="S602" s="3"/>
      <c r="T602" s="3" t="s">
        <v>3314</v>
      </c>
      <c r="U602" s="232">
        <v>41837</v>
      </c>
      <c r="V602" s="233">
        <f ca="1" t="shared" si="100"/>
        <v>12</v>
      </c>
      <c r="W602" s="230" t="s">
        <v>3336</v>
      </c>
      <c r="X602" s="234" t="str">
        <f t="shared" si="101"/>
        <v>男</v>
      </c>
      <c r="Y602" s="3" t="s">
        <v>3316</v>
      </c>
      <c r="Z602" s="232" t="str">
        <f t="shared" si="102"/>
        <v>1990-01-20</v>
      </c>
      <c r="AA602" s="235" t="s">
        <v>5419</v>
      </c>
      <c r="AB602" s="3" t="s">
        <v>2014</v>
      </c>
      <c r="AC602" s="4" t="s">
        <v>5420</v>
      </c>
      <c r="AD602" s="247">
        <v>49764</v>
      </c>
      <c r="AE602" s="234">
        <f ca="1" t="shared" si="103"/>
        <v>36</v>
      </c>
      <c r="AF602" s="3" t="s">
        <v>3389</v>
      </c>
      <c r="AG602" s="3" t="s">
        <v>3381</v>
      </c>
      <c r="AH602" s="3">
        <v>170</v>
      </c>
      <c r="AI602" s="230" t="s">
        <v>3382</v>
      </c>
      <c r="AJ602" s="3" t="s">
        <v>253</v>
      </c>
      <c r="AK602" s="230">
        <v>15384772211</v>
      </c>
      <c r="AL602" s="230">
        <v>15384772211</v>
      </c>
      <c r="AM602" s="236" t="s">
        <v>3368</v>
      </c>
      <c r="AN602" s="237">
        <v>42552</v>
      </c>
      <c r="AO602" s="236" t="s">
        <v>5421</v>
      </c>
      <c r="AP602" s="236" t="s">
        <v>5422</v>
      </c>
      <c r="AQ602" s="238" t="s">
        <v>5423</v>
      </c>
      <c r="AR602" s="238"/>
      <c r="AS602" s="238"/>
      <c r="AT602" s="238"/>
      <c r="AU602" s="239"/>
      <c r="AV602" s="240">
        <v>41837</v>
      </c>
      <c r="AW602" s="240">
        <v>41899</v>
      </c>
      <c r="AX602" s="241" t="s">
        <v>3324</v>
      </c>
      <c r="AY602" s="241" t="s">
        <v>3311</v>
      </c>
      <c r="AZ602" s="232">
        <v>44562</v>
      </c>
      <c r="BA602" s="232">
        <v>45291</v>
      </c>
      <c r="BB602" s="241">
        <v>2</v>
      </c>
      <c r="BC602" s="241" t="s">
        <v>3325</v>
      </c>
      <c r="BD602" s="241" t="s">
        <v>3325</v>
      </c>
      <c r="BE602" s="241" t="s">
        <v>3325</v>
      </c>
      <c r="BF602" s="241" t="s">
        <v>3325</v>
      </c>
      <c r="BG602" s="241">
        <v>1</v>
      </c>
      <c r="BH602" s="241">
        <v>2</v>
      </c>
      <c r="BI602" s="241"/>
      <c r="BJ602" s="242"/>
      <c r="BK602" s="243" t="s">
        <v>3325</v>
      </c>
      <c r="BL602" s="243" t="s">
        <v>3325</v>
      </c>
      <c r="BM602" s="243"/>
      <c r="BN602" s="243" t="s">
        <v>3325</v>
      </c>
      <c r="BO602" s="243"/>
      <c r="BP602" s="243"/>
      <c r="BQ602" s="242"/>
      <c r="BR602" s="244" t="s">
        <v>3533</v>
      </c>
      <c r="BS602" s="243" t="s">
        <v>3325</v>
      </c>
      <c r="BT602" s="243" t="s">
        <v>3325</v>
      </c>
      <c r="BU602" s="243" t="s">
        <v>3325</v>
      </c>
      <c r="BV602" s="243"/>
      <c r="BW602" s="243"/>
      <c r="BX602" s="243"/>
      <c r="BY602" s="243"/>
      <c r="BZ602" s="243"/>
      <c r="CA602" s="243"/>
      <c r="CB602" s="243"/>
      <c r="CC602" s="243" t="s">
        <v>3325</v>
      </c>
      <c r="CD602" s="243" t="s">
        <v>3325</v>
      </c>
      <c r="CE602" s="243"/>
      <c r="CF602" s="245"/>
      <c r="CG602" s="246"/>
      <c r="CH602" s="242"/>
      <c r="CI602" s="35"/>
      <c r="CJ602" s="35"/>
      <c r="CK602" s="35"/>
      <c r="CL602" s="35"/>
      <c r="CM602" s="35"/>
    </row>
    <row r="603" customFormat="1" customHeight="1" spans="1:91">
      <c r="A603" s="3">
        <f t="shared" si="104"/>
        <v>602</v>
      </c>
      <c r="B603" s="155" t="str">
        <f t="shared" si="99"/>
        <v>152723198501121219</v>
      </c>
      <c r="C603" s="230" t="s">
        <v>3311</v>
      </c>
      <c r="D603" s="230" t="s">
        <v>3392</v>
      </c>
      <c r="E603" s="230" t="s">
        <v>582</v>
      </c>
      <c r="F603" s="230" t="s">
        <v>2016</v>
      </c>
      <c r="G603" s="198">
        <v>0</v>
      </c>
      <c r="H603" s="198">
        <v>0</v>
      </c>
      <c r="I603" s="198">
        <f t="shared" si="105"/>
        <v>0</v>
      </c>
      <c r="J603" s="4" t="s">
        <v>1982</v>
      </c>
      <c r="K603" s="4" t="s">
        <v>5424</v>
      </c>
      <c r="L603" s="6"/>
      <c r="M603" s="4"/>
      <c r="N603" s="4"/>
      <c r="O603" s="4"/>
      <c r="P603" s="4"/>
      <c r="Q603" s="4"/>
      <c r="R603" s="231" t="s">
        <v>298</v>
      </c>
      <c r="S603" s="3"/>
      <c r="T603" s="3" t="s">
        <v>3314</v>
      </c>
      <c r="U603" s="232">
        <v>42578</v>
      </c>
      <c r="V603" s="233">
        <f ca="1" t="shared" si="100"/>
        <v>9.9</v>
      </c>
      <c r="W603" s="230" t="s">
        <v>3336</v>
      </c>
      <c r="X603" s="234" t="str">
        <f t="shared" si="101"/>
        <v>男</v>
      </c>
      <c r="Y603" s="3" t="s">
        <v>3316</v>
      </c>
      <c r="Z603" s="232" t="str">
        <f t="shared" si="102"/>
        <v>1985-01-12</v>
      </c>
      <c r="AA603" s="235" t="s">
        <v>5425</v>
      </c>
      <c r="AB603" s="3" t="s">
        <v>2017</v>
      </c>
      <c r="AC603" s="4" t="s">
        <v>5207</v>
      </c>
      <c r="AD603" s="247">
        <v>50081</v>
      </c>
      <c r="AE603" s="234">
        <f ca="1" t="shared" si="103"/>
        <v>41</v>
      </c>
      <c r="AF603" s="3" t="s">
        <v>3389</v>
      </c>
      <c r="AG603" s="3" t="s">
        <v>3381</v>
      </c>
      <c r="AH603" s="3">
        <v>173</v>
      </c>
      <c r="AI603" s="230" t="s">
        <v>3382</v>
      </c>
      <c r="AJ603" s="3" t="s">
        <v>3383</v>
      </c>
      <c r="AK603" s="230">
        <v>18847777958</v>
      </c>
      <c r="AL603" s="230">
        <v>13704776406</v>
      </c>
      <c r="AM603" s="236" t="s">
        <v>3368</v>
      </c>
      <c r="AN603" s="237">
        <v>40725</v>
      </c>
      <c r="AO603" s="236" t="s">
        <v>5426</v>
      </c>
      <c r="AP603" s="236" t="s">
        <v>5427</v>
      </c>
      <c r="AQ603" s="238" t="s">
        <v>5428</v>
      </c>
      <c r="AR603" s="238"/>
      <c r="AS603" s="238"/>
      <c r="AT603" s="238"/>
      <c r="AU603" s="239"/>
      <c r="AV603" s="240">
        <v>42578</v>
      </c>
      <c r="AW603" s="240">
        <v>42639</v>
      </c>
      <c r="AX603" s="241" t="s">
        <v>3324</v>
      </c>
      <c r="AY603" s="241" t="s">
        <v>3311</v>
      </c>
      <c r="AZ603" s="232">
        <v>44470</v>
      </c>
      <c r="BA603" s="232">
        <v>45199</v>
      </c>
      <c r="BB603" s="241">
        <v>2</v>
      </c>
      <c r="BC603" s="241" t="s">
        <v>3325</v>
      </c>
      <c r="BD603" s="241" t="s">
        <v>3325</v>
      </c>
      <c r="BE603" s="241" t="s">
        <v>3325</v>
      </c>
      <c r="BF603" s="241" t="s">
        <v>3325</v>
      </c>
      <c r="BG603" s="241">
        <v>1</v>
      </c>
      <c r="BH603" s="241">
        <v>2</v>
      </c>
      <c r="BI603" s="241"/>
      <c r="BJ603" s="242"/>
      <c r="BK603" s="243" t="s">
        <v>3325</v>
      </c>
      <c r="BL603" s="243" t="s">
        <v>3325</v>
      </c>
      <c r="BM603" s="243"/>
      <c r="BN603" s="243" t="s">
        <v>3325</v>
      </c>
      <c r="BO603" s="243"/>
      <c r="BP603" s="243"/>
      <c r="BQ603" s="242"/>
      <c r="BR603" s="244" t="s">
        <v>3592</v>
      </c>
      <c r="BS603" s="243" t="s">
        <v>3325</v>
      </c>
      <c r="BT603" s="243" t="s">
        <v>3325</v>
      </c>
      <c r="BU603" s="243"/>
      <c r="BV603" s="243"/>
      <c r="BW603" s="243"/>
      <c r="BX603" s="243"/>
      <c r="BY603" s="243"/>
      <c r="BZ603" s="243" t="s">
        <v>3325</v>
      </c>
      <c r="CA603" s="243"/>
      <c r="CB603" s="243"/>
      <c r="CC603" s="243" t="s">
        <v>3325</v>
      </c>
      <c r="CD603" s="243"/>
      <c r="CE603" s="243"/>
      <c r="CF603" s="245"/>
      <c r="CG603" s="246"/>
      <c r="CH603" s="242"/>
      <c r="CI603" s="35"/>
      <c r="CJ603" s="35"/>
      <c r="CK603" s="35"/>
      <c r="CL603" s="35"/>
      <c r="CM603" s="35"/>
    </row>
    <row r="604" customFormat="1" customHeight="1" spans="1:91">
      <c r="A604" s="3">
        <f t="shared" si="104"/>
        <v>603</v>
      </c>
      <c r="B604" s="155" t="str">
        <f t="shared" si="99"/>
        <v>152723199011031215</v>
      </c>
      <c r="C604" s="230" t="s">
        <v>3311</v>
      </c>
      <c r="D604" s="230" t="s">
        <v>3392</v>
      </c>
      <c r="E604" s="230" t="s">
        <v>623</v>
      </c>
      <c r="F604" s="230" t="s">
        <v>2019</v>
      </c>
      <c r="G604" s="198">
        <v>0</v>
      </c>
      <c r="H604" s="198">
        <v>0</v>
      </c>
      <c r="I604" s="198">
        <f t="shared" si="105"/>
        <v>0</v>
      </c>
      <c r="J604" s="4" t="s">
        <v>1982</v>
      </c>
      <c r="K604" s="4" t="s">
        <v>5424</v>
      </c>
      <c r="L604" s="6"/>
      <c r="M604" s="4"/>
      <c r="N604" s="4"/>
      <c r="O604" s="4"/>
      <c r="P604" s="4"/>
      <c r="Q604" s="4"/>
      <c r="R604" s="231" t="s">
        <v>298</v>
      </c>
      <c r="S604" s="3"/>
      <c r="T604" s="3" t="s">
        <v>3314</v>
      </c>
      <c r="U604" s="232">
        <v>43270</v>
      </c>
      <c r="V604" s="233">
        <f ca="1" t="shared" si="100"/>
        <v>8</v>
      </c>
      <c r="W604" s="230" t="s">
        <v>3336</v>
      </c>
      <c r="X604" s="234" t="str">
        <f t="shared" si="101"/>
        <v>男</v>
      </c>
      <c r="Y604" s="3" t="s">
        <v>3316</v>
      </c>
      <c r="Z604" s="232" t="str">
        <f t="shared" si="102"/>
        <v>1990-11-03</v>
      </c>
      <c r="AA604" s="235" t="s">
        <v>5429</v>
      </c>
      <c r="AB604" s="3" t="s">
        <v>2020</v>
      </c>
      <c r="AC604" s="4" t="s">
        <v>3456</v>
      </c>
      <c r="AD604" s="247">
        <v>50254</v>
      </c>
      <c r="AE604" s="234">
        <f ca="1" t="shared" si="103"/>
        <v>36</v>
      </c>
      <c r="AF604" s="3" t="s">
        <v>3389</v>
      </c>
      <c r="AG604" s="3" t="s">
        <v>3381</v>
      </c>
      <c r="AH604" s="3">
        <v>170</v>
      </c>
      <c r="AI604" s="230" t="s">
        <v>3382</v>
      </c>
      <c r="AJ604" s="3" t="s">
        <v>3397</v>
      </c>
      <c r="AK604" s="230">
        <v>15149704970</v>
      </c>
      <c r="AL604" s="230">
        <v>15049595199</v>
      </c>
      <c r="AM604" s="236" t="s">
        <v>3403</v>
      </c>
      <c r="AN604" s="237">
        <v>42186</v>
      </c>
      <c r="AO604" s="236" t="s">
        <v>3481</v>
      </c>
      <c r="AP604" s="236" t="s">
        <v>3405</v>
      </c>
      <c r="AQ604" s="238" t="s">
        <v>3483</v>
      </c>
      <c r="AR604" s="238"/>
      <c r="AS604" s="238"/>
      <c r="AT604" s="238"/>
      <c r="AU604" s="239"/>
      <c r="AV604" s="240">
        <v>43270</v>
      </c>
      <c r="AW604" s="240">
        <v>43330</v>
      </c>
      <c r="AX604" s="241" t="s">
        <v>3324</v>
      </c>
      <c r="AY604" s="241" t="s">
        <v>3311</v>
      </c>
      <c r="AZ604" s="232">
        <v>44378</v>
      </c>
      <c r="BA604" s="232">
        <v>45107</v>
      </c>
      <c r="BB604" s="241">
        <v>2</v>
      </c>
      <c r="BC604" s="241" t="s">
        <v>3325</v>
      </c>
      <c r="BD604" s="241" t="s">
        <v>3325</v>
      </c>
      <c r="BE604" s="241" t="s">
        <v>3325</v>
      </c>
      <c r="BF604" s="241" t="s">
        <v>3325</v>
      </c>
      <c r="BG604" s="241">
        <v>1</v>
      </c>
      <c r="BH604" s="241">
        <v>2</v>
      </c>
      <c r="BI604" s="241"/>
      <c r="BJ604" s="242"/>
      <c r="BK604" s="243" t="s">
        <v>3325</v>
      </c>
      <c r="BL604" s="243"/>
      <c r="BM604" s="243"/>
      <c r="BN604" s="243" t="s">
        <v>3325</v>
      </c>
      <c r="BO604" s="243"/>
      <c r="BP604" s="243"/>
      <c r="BQ604" s="242"/>
      <c r="BR604" s="244" t="s">
        <v>3507</v>
      </c>
      <c r="BS604" s="243" t="s">
        <v>3325</v>
      </c>
      <c r="BT604" s="243" t="s">
        <v>3325</v>
      </c>
      <c r="BU604" s="243"/>
      <c r="BV604" s="243"/>
      <c r="BW604" s="243" t="s">
        <v>3325</v>
      </c>
      <c r="BX604" s="243"/>
      <c r="BY604" s="243"/>
      <c r="BZ604" s="243" t="s">
        <v>3325</v>
      </c>
      <c r="CA604" s="243"/>
      <c r="CB604" s="243"/>
      <c r="CC604" s="243" t="s">
        <v>3325</v>
      </c>
      <c r="CD604" s="243"/>
      <c r="CE604" s="243"/>
      <c r="CF604" s="245"/>
      <c r="CG604" s="246" t="s">
        <v>5430</v>
      </c>
      <c r="CH604" s="242"/>
      <c r="CI604" s="35"/>
      <c r="CJ604" s="35"/>
      <c r="CK604" s="35"/>
      <c r="CL604" s="35"/>
      <c r="CM604" s="35"/>
    </row>
    <row r="605" customFormat="1" customHeight="1" spans="1:91">
      <c r="A605" s="3">
        <f t="shared" si="104"/>
        <v>604</v>
      </c>
      <c r="B605" s="155" t="str">
        <f t="shared" si="99"/>
        <v>152723199303140915</v>
      </c>
      <c r="C605" s="230" t="s">
        <v>3311</v>
      </c>
      <c r="D605" s="230" t="s">
        <v>3392</v>
      </c>
      <c r="E605" s="230" t="s">
        <v>585</v>
      </c>
      <c r="F605" s="230" t="s">
        <v>2022</v>
      </c>
      <c r="G605" s="198">
        <v>0</v>
      </c>
      <c r="H605" s="198">
        <v>0</v>
      </c>
      <c r="I605" s="198">
        <f t="shared" si="105"/>
        <v>0</v>
      </c>
      <c r="J605" s="4" t="s">
        <v>1982</v>
      </c>
      <c r="K605" s="4" t="s">
        <v>5424</v>
      </c>
      <c r="L605" s="6"/>
      <c r="M605" s="4"/>
      <c r="N605" s="4"/>
      <c r="O605" s="4"/>
      <c r="P605" s="4"/>
      <c r="Q605" s="4"/>
      <c r="R605" s="231" t="s">
        <v>298</v>
      </c>
      <c r="S605" s="3"/>
      <c r="T605" s="3" t="s">
        <v>3314</v>
      </c>
      <c r="U605" s="232">
        <v>44144</v>
      </c>
      <c r="V605" s="233">
        <f ca="1" t="shared" si="100"/>
        <v>5.7</v>
      </c>
      <c r="W605" s="230" t="s">
        <v>3336</v>
      </c>
      <c r="X605" s="234" t="str">
        <f t="shared" si="101"/>
        <v>男</v>
      </c>
      <c r="Y605" s="3" t="s">
        <v>3316</v>
      </c>
      <c r="Z605" s="232" t="str">
        <f t="shared" si="102"/>
        <v>1993-03-14</v>
      </c>
      <c r="AA605" s="235" t="s">
        <v>5431</v>
      </c>
      <c r="AB605" s="3" t="s">
        <v>2023</v>
      </c>
      <c r="AC605" s="4" t="s">
        <v>5207</v>
      </c>
      <c r="AD605" s="247">
        <v>47036</v>
      </c>
      <c r="AE605" s="234">
        <f ca="1" t="shared" si="103"/>
        <v>33</v>
      </c>
      <c r="AF605" s="3" t="s">
        <v>3389</v>
      </c>
      <c r="AG605" s="3" t="s">
        <v>3381</v>
      </c>
      <c r="AH605" s="3">
        <v>175</v>
      </c>
      <c r="AI605" s="230" t="s">
        <v>3382</v>
      </c>
      <c r="AJ605" s="3" t="s">
        <v>3383</v>
      </c>
      <c r="AK605" s="230">
        <v>15750655959</v>
      </c>
      <c r="AL605" s="230">
        <v>18747722074</v>
      </c>
      <c r="AM605" s="236" t="s">
        <v>3368</v>
      </c>
      <c r="AN605" s="237">
        <v>42552</v>
      </c>
      <c r="AO605" s="236" t="s">
        <v>5421</v>
      </c>
      <c r="AP605" s="236" t="s">
        <v>5422</v>
      </c>
      <c r="AQ605" s="238" t="s">
        <v>3483</v>
      </c>
      <c r="AR605" s="238"/>
      <c r="AS605" s="238"/>
      <c r="AT605" s="238"/>
      <c r="AU605" s="239"/>
      <c r="AV605" s="240">
        <v>44144</v>
      </c>
      <c r="AW605" s="240">
        <v>44204</v>
      </c>
      <c r="AX605" s="241" t="s">
        <v>3324</v>
      </c>
      <c r="AY605" s="241" t="s">
        <v>3311</v>
      </c>
      <c r="AZ605" s="232">
        <v>44562</v>
      </c>
      <c r="BA605" s="232">
        <v>45291</v>
      </c>
      <c r="BB605" s="241">
        <v>2</v>
      </c>
      <c r="BC605" s="241" t="s">
        <v>3325</v>
      </c>
      <c r="BD605" s="241" t="s">
        <v>3325</v>
      </c>
      <c r="BE605" s="241" t="s">
        <v>3325</v>
      </c>
      <c r="BF605" s="241" t="s">
        <v>3325</v>
      </c>
      <c r="BG605" s="241">
        <v>0</v>
      </c>
      <c r="BH605" s="241">
        <v>0</v>
      </c>
      <c r="BI605" s="241"/>
      <c r="BJ605" s="242"/>
      <c r="BK605" s="243" t="s">
        <v>3325</v>
      </c>
      <c r="BL605" s="243" t="s">
        <v>3325</v>
      </c>
      <c r="BM605" s="243"/>
      <c r="BN605" s="243" t="s">
        <v>3325</v>
      </c>
      <c r="BO605" s="243"/>
      <c r="BP605" s="243"/>
      <c r="BQ605" s="242"/>
      <c r="BR605" s="244" t="s">
        <v>3484</v>
      </c>
      <c r="BS605" s="243" t="s">
        <v>3325</v>
      </c>
      <c r="BT605" s="243" t="s">
        <v>3325</v>
      </c>
      <c r="BU605" s="243"/>
      <c r="BV605" s="243" t="s">
        <v>3325</v>
      </c>
      <c r="BW605" s="243" t="s">
        <v>3325</v>
      </c>
      <c r="BX605" s="243"/>
      <c r="BY605" s="243"/>
      <c r="BZ605" s="243"/>
      <c r="CA605" s="243"/>
      <c r="CB605" s="243"/>
      <c r="CC605" s="243" t="s">
        <v>3325</v>
      </c>
      <c r="CD605" s="243"/>
      <c r="CE605" s="243"/>
      <c r="CF605" s="245"/>
      <c r="CG605" s="246"/>
      <c r="CH605" s="242"/>
      <c r="CI605" s="35"/>
      <c r="CJ605" s="35"/>
      <c r="CK605" s="35"/>
      <c r="CL605" s="35"/>
      <c r="CM605" s="35"/>
    </row>
    <row r="606" s="157" customFormat="1" customHeight="1" spans="1:91">
      <c r="A606" s="198">
        <f t="shared" si="104"/>
        <v>605</v>
      </c>
      <c r="B606" s="198" t="str">
        <f t="shared" si="99"/>
        <v>150429196808154411</v>
      </c>
      <c r="C606" s="198" t="s">
        <v>3311</v>
      </c>
      <c r="D606" s="198" t="s">
        <v>3392</v>
      </c>
      <c r="E606" s="198" t="s">
        <v>696</v>
      </c>
      <c r="F606" s="198" t="s">
        <v>2028</v>
      </c>
      <c r="G606" s="198">
        <v>2670.08</v>
      </c>
      <c r="H606" s="198">
        <v>0</v>
      </c>
      <c r="I606" s="198">
        <f t="shared" si="105"/>
        <v>2670.08</v>
      </c>
      <c r="J606" s="199" t="s">
        <v>2029</v>
      </c>
      <c r="K606" s="199" t="s">
        <v>5432</v>
      </c>
      <c r="L606" s="6"/>
      <c r="M606" s="199" t="s">
        <v>3335</v>
      </c>
      <c r="N606" s="199"/>
      <c r="O606" s="199"/>
      <c r="P606" s="199"/>
      <c r="Q606" s="199"/>
      <c r="R606" s="200" t="s">
        <v>298</v>
      </c>
      <c r="S606" s="198" t="s">
        <v>155</v>
      </c>
      <c r="T606" s="198" t="s">
        <v>3314</v>
      </c>
      <c r="U606" s="201">
        <v>41330</v>
      </c>
      <c r="V606" s="202">
        <f ca="1" t="shared" si="100"/>
        <v>13.4</v>
      </c>
      <c r="W606" s="198" t="s">
        <v>3336</v>
      </c>
      <c r="X606" s="198" t="str">
        <f t="shared" si="101"/>
        <v>男</v>
      </c>
      <c r="Y606" s="198" t="s">
        <v>3316</v>
      </c>
      <c r="Z606" s="201" t="str">
        <f t="shared" si="102"/>
        <v>1968-08-15</v>
      </c>
      <c r="AA606" s="204" t="s">
        <v>5433</v>
      </c>
      <c r="AB606" s="198" t="s">
        <v>2030</v>
      </c>
      <c r="AC606" s="199" t="s">
        <v>3539</v>
      </c>
      <c r="AD606" s="205" t="s">
        <v>253</v>
      </c>
      <c r="AE606" s="198">
        <f ca="1" t="shared" si="103"/>
        <v>58</v>
      </c>
      <c r="AF606" s="198" t="s">
        <v>3380</v>
      </c>
      <c r="AG606" s="198" t="s">
        <v>3381</v>
      </c>
      <c r="AH606" s="198">
        <v>170</v>
      </c>
      <c r="AI606" s="198" t="s">
        <v>3382</v>
      </c>
      <c r="AJ606" s="198" t="s">
        <v>3438</v>
      </c>
      <c r="AK606" s="198">
        <v>15149506687</v>
      </c>
      <c r="AL606" s="198">
        <v>13848066617</v>
      </c>
      <c r="AM606" s="199" t="s">
        <v>3318</v>
      </c>
      <c r="AN606" s="206">
        <v>33877</v>
      </c>
      <c r="AO606" s="199" t="s">
        <v>5434</v>
      </c>
      <c r="AP606" s="199" t="s">
        <v>5435</v>
      </c>
      <c r="AQ606" s="207" t="s">
        <v>5436</v>
      </c>
      <c r="AR606" s="207"/>
      <c r="AS606" s="207"/>
      <c r="AT606" s="207"/>
      <c r="AU606" s="208"/>
      <c r="AV606" s="209">
        <v>41330</v>
      </c>
      <c r="AW606" s="209">
        <v>41389</v>
      </c>
      <c r="AX606" s="210" t="s">
        <v>3324</v>
      </c>
      <c r="AY606" s="210" t="s">
        <v>3311</v>
      </c>
      <c r="AZ606" s="201">
        <v>43922</v>
      </c>
      <c r="BA606" s="201">
        <v>46112</v>
      </c>
      <c r="BB606" s="210">
        <v>2</v>
      </c>
      <c r="BC606" s="210" t="s">
        <v>3325</v>
      </c>
      <c r="BD606" s="210" t="s">
        <v>3325</v>
      </c>
      <c r="BE606" s="210" t="s">
        <v>3325</v>
      </c>
      <c r="BF606" s="210" t="s">
        <v>3325</v>
      </c>
      <c r="BG606" s="210">
        <v>3</v>
      </c>
      <c r="BH606" s="210">
        <v>5</v>
      </c>
      <c r="BI606" s="210"/>
      <c r="BJ606" s="211"/>
      <c r="BK606" s="212"/>
      <c r="BL606" s="212" t="s">
        <v>3325</v>
      </c>
      <c r="BM606" s="212"/>
      <c r="BN606" s="212"/>
      <c r="BO606" s="212"/>
      <c r="BP606" s="212"/>
      <c r="BQ606" s="211"/>
      <c r="BR606" s="213" t="s">
        <v>3406</v>
      </c>
      <c r="BS606" s="212" t="s">
        <v>3325</v>
      </c>
      <c r="BT606" s="212" t="s">
        <v>3325</v>
      </c>
      <c r="BU606" s="212"/>
      <c r="BV606" s="212"/>
      <c r="BW606" s="212"/>
      <c r="BX606" s="212"/>
      <c r="BY606" s="212"/>
      <c r="BZ606" s="212"/>
      <c r="CA606" s="212"/>
      <c r="CB606" s="212"/>
      <c r="CC606" s="212" t="s">
        <v>3325</v>
      </c>
      <c r="CD606" s="212"/>
      <c r="CE606" s="212"/>
      <c r="CF606" s="214" t="s">
        <v>3342</v>
      </c>
      <c r="CG606" s="215"/>
      <c r="CH606" s="211"/>
      <c r="CI606" s="213"/>
      <c r="CJ606" s="213"/>
      <c r="CK606" s="213"/>
      <c r="CL606" s="213"/>
      <c r="CM606" s="213"/>
    </row>
    <row r="607" s="157" customFormat="1" customHeight="1" spans="1:91">
      <c r="A607" s="198">
        <f t="shared" si="104"/>
        <v>606</v>
      </c>
      <c r="B607" s="198" t="str">
        <f t="shared" si="99"/>
        <v>410107196310270510</v>
      </c>
      <c r="C607" s="198" t="s">
        <v>3311</v>
      </c>
      <c r="D607" s="198" t="s">
        <v>3392</v>
      </c>
      <c r="E607" s="198" t="s">
        <v>699</v>
      </c>
      <c r="F607" s="198" t="s">
        <v>160</v>
      </c>
      <c r="G607" s="198">
        <v>781.7</v>
      </c>
      <c r="H607" s="198">
        <v>0</v>
      </c>
      <c r="I607" s="198">
        <f t="shared" si="105"/>
        <v>781.7</v>
      </c>
      <c r="J607" s="199" t="s">
        <v>2029</v>
      </c>
      <c r="K607" s="199" t="s">
        <v>5432</v>
      </c>
      <c r="L607" s="6"/>
      <c r="M607" s="199" t="s">
        <v>3335</v>
      </c>
      <c r="N607" s="199"/>
      <c r="O607" s="199"/>
      <c r="P607" s="199"/>
      <c r="Q607" s="199"/>
      <c r="R607" s="200" t="s">
        <v>298</v>
      </c>
      <c r="S607" s="198" t="s">
        <v>155</v>
      </c>
      <c r="T607" s="198" t="s">
        <v>3314</v>
      </c>
      <c r="U607" s="201">
        <v>40894</v>
      </c>
      <c r="V607" s="202">
        <f ca="1" t="shared" si="100"/>
        <v>14.6</v>
      </c>
      <c r="W607" s="198" t="s">
        <v>3336</v>
      </c>
      <c r="X607" s="198" t="str">
        <f t="shared" si="101"/>
        <v>男</v>
      </c>
      <c r="Y607" s="198" t="s">
        <v>3316</v>
      </c>
      <c r="Z607" s="201" t="str">
        <f t="shared" si="102"/>
        <v>1963-10-27</v>
      </c>
      <c r="AA607" s="204" t="s">
        <v>5437</v>
      </c>
      <c r="AB607" s="198" t="s">
        <v>2032</v>
      </c>
      <c r="AC607" s="199" t="s">
        <v>5438</v>
      </c>
      <c r="AD607" s="205" t="s">
        <v>253</v>
      </c>
      <c r="AE607" s="198">
        <f ca="1" t="shared" si="103"/>
        <v>63</v>
      </c>
      <c r="AF607" s="198" t="s">
        <v>3389</v>
      </c>
      <c r="AG607" s="198" t="s">
        <v>3381</v>
      </c>
      <c r="AH607" s="198">
        <v>165</v>
      </c>
      <c r="AI607" s="198" t="s">
        <v>3382</v>
      </c>
      <c r="AJ607" s="198" t="s">
        <v>3383</v>
      </c>
      <c r="AK607" s="198">
        <v>15134892552</v>
      </c>
      <c r="AL607" s="198">
        <v>15290810109</v>
      </c>
      <c r="AM607" s="199" t="s">
        <v>3368</v>
      </c>
      <c r="AN607" s="206">
        <v>33420</v>
      </c>
      <c r="AO607" s="199" t="s">
        <v>5439</v>
      </c>
      <c r="AP607" s="199" t="s">
        <v>5440</v>
      </c>
      <c r="AQ607" s="207" t="s">
        <v>5441</v>
      </c>
      <c r="AR607" s="207"/>
      <c r="AS607" s="207"/>
      <c r="AT607" s="207"/>
      <c r="AU607" s="208"/>
      <c r="AV607" s="209">
        <v>40894</v>
      </c>
      <c r="AW607" s="209">
        <v>40956</v>
      </c>
      <c r="AX607" s="210" t="s">
        <v>3324</v>
      </c>
      <c r="AY607" s="210" t="s">
        <v>3311</v>
      </c>
      <c r="AZ607" s="201">
        <v>44562</v>
      </c>
      <c r="BA607" s="201">
        <v>45226</v>
      </c>
      <c r="BB607" s="210">
        <v>2</v>
      </c>
      <c r="BC607" s="210" t="s">
        <v>3325</v>
      </c>
      <c r="BD607" s="210" t="s">
        <v>3325</v>
      </c>
      <c r="BE607" s="210" t="s">
        <v>3325</v>
      </c>
      <c r="BF607" s="210" t="s">
        <v>3325</v>
      </c>
      <c r="BG607" s="210">
        <v>3</v>
      </c>
      <c r="BH607" s="210">
        <v>4</v>
      </c>
      <c r="BI607" s="210"/>
      <c r="BJ607" s="211"/>
      <c r="BK607" s="212"/>
      <c r="BL607" s="212" t="s">
        <v>3325</v>
      </c>
      <c r="BM607" s="212"/>
      <c r="BN607" s="212" t="s">
        <v>3325</v>
      </c>
      <c r="BO607" s="212"/>
      <c r="BP607" s="212"/>
      <c r="BQ607" s="211"/>
      <c r="BR607" s="213" t="s">
        <v>3327</v>
      </c>
      <c r="BS607" s="212" t="s">
        <v>3325</v>
      </c>
      <c r="BT607" s="212" t="s">
        <v>3325</v>
      </c>
      <c r="BU607" s="212" t="s">
        <v>3325</v>
      </c>
      <c r="BV607" s="212"/>
      <c r="BW607" s="212"/>
      <c r="BX607" s="212"/>
      <c r="BY607" s="212"/>
      <c r="BZ607" s="212"/>
      <c r="CA607" s="212"/>
      <c r="CB607" s="212" t="s">
        <v>3325</v>
      </c>
      <c r="CC607" s="212" t="s">
        <v>3325</v>
      </c>
      <c r="CD607" s="212"/>
      <c r="CE607" s="212" t="s">
        <v>3325</v>
      </c>
      <c r="CF607" s="214"/>
      <c r="CG607" s="215" t="s">
        <v>4731</v>
      </c>
      <c r="CH607" s="211"/>
      <c r="CI607" s="213"/>
      <c r="CJ607" s="213"/>
      <c r="CK607" s="213"/>
      <c r="CL607" s="213"/>
      <c r="CM607" s="213"/>
    </row>
    <row r="608" customFormat="1" customHeight="1" spans="1:91">
      <c r="A608" s="3">
        <f t="shared" si="104"/>
        <v>607</v>
      </c>
      <c r="B608" s="483" t="str">
        <f t="shared" si="99"/>
        <v>220603197809090333</v>
      </c>
      <c r="C608" s="4" t="s">
        <v>3311</v>
      </c>
      <c r="D608" s="230" t="s">
        <v>3392</v>
      </c>
      <c r="E608" s="4" t="s">
        <v>5442</v>
      </c>
      <c r="F608" s="4" t="s">
        <v>161</v>
      </c>
      <c r="G608" s="198"/>
      <c r="H608" s="198"/>
      <c r="I608" s="198">
        <f t="shared" si="105"/>
        <v>0</v>
      </c>
      <c r="J608" s="4" t="s">
        <v>2029</v>
      </c>
      <c r="K608" s="4" t="s">
        <v>5443</v>
      </c>
      <c r="L608" s="6"/>
      <c r="M608" s="4"/>
      <c r="N608" s="4"/>
      <c r="O608" s="4"/>
      <c r="P608" s="4"/>
      <c r="Q608" s="4"/>
      <c r="R608" s="231" t="s">
        <v>298</v>
      </c>
      <c r="S608" s="4" t="s">
        <v>178</v>
      </c>
      <c r="T608" s="4" t="s">
        <v>3314</v>
      </c>
      <c r="U608" s="252">
        <v>45056</v>
      </c>
      <c r="V608" s="233">
        <f ca="1" t="shared" si="100"/>
        <v>3.2</v>
      </c>
      <c r="W608" s="4" t="s">
        <v>3336</v>
      </c>
      <c r="X608" s="4" t="str">
        <f t="shared" si="101"/>
        <v>男</v>
      </c>
      <c r="Y608" s="4" t="s">
        <v>3316</v>
      </c>
      <c r="Z608" s="232" t="str">
        <f t="shared" si="102"/>
        <v>1978-09-09</v>
      </c>
      <c r="AA608" s="4" t="s">
        <v>5444</v>
      </c>
      <c r="AB608" s="477" t="s">
        <v>2034</v>
      </c>
      <c r="AC608" s="4" t="s">
        <v>5445</v>
      </c>
      <c r="AD608" s="252">
        <v>47256</v>
      </c>
      <c r="AE608" s="234">
        <f ca="1" t="shared" si="103"/>
        <v>48</v>
      </c>
      <c r="AF608" s="252" t="s">
        <v>3389</v>
      </c>
      <c r="AG608" s="252" t="s">
        <v>3381</v>
      </c>
      <c r="AH608" s="4">
        <v>178</v>
      </c>
      <c r="AI608" s="252" t="s">
        <v>5187</v>
      </c>
      <c r="AJ608" s="252" t="s">
        <v>3383</v>
      </c>
      <c r="AK608" s="4">
        <v>18655412300</v>
      </c>
      <c r="AL608" s="4">
        <v>15055422846</v>
      </c>
      <c r="AM608" s="252" t="s">
        <v>3368</v>
      </c>
      <c r="AN608" s="252">
        <v>37438</v>
      </c>
      <c r="AO608" s="4" t="s">
        <v>5446</v>
      </c>
      <c r="AP608" s="4" t="s">
        <v>3440</v>
      </c>
      <c r="AQ608" s="253"/>
      <c r="AR608" s="253"/>
      <c r="AS608" s="253"/>
      <c r="AT608" s="253"/>
      <c r="AU608" s="239"/>
      <c r="AV608" s="254">
        <v>45056</v>
      </c>
      <c r="AW608" s="254">
        <v>45239</v>
      </c>
      <c r="AX608" s="255" t="s">
        <v>3324</v>
      </c>
      <c r="AY608" s="241" t="s">
        <v>3311</v>
      </c>
      <c r="AZ608" s="232">
        <v>45056</v>
      </c>
      <c r="BA608" s="232">
        <v>46203</v>
      </c>
      <c r="BB608" s="241">
        <v>2</v>
      </c>
      <c r="BC608" s="241" t="s">
        <v>3325</v>
      </c>
      <c r="BD608" s="241" t="s">
        <v>3325</v>
      </c>
      <c r="BE608" s="241" t="s">
        <v>3325</v>
      </c>
      <c r="BF608" s="241" t="s">
        <v>3325</v>
      </c>
      <c r="BG608" s="241">
        <v>0</v>
      </c>
      <c r="BH608" s="241">
        <v>0</v>
      </c>
      <c r="BI608" s="256"/>
      <c r="BJ608" s="242"/>
      <c r="BK608" s="243" t="s">
        <v>3325</v>
      </c>
      <c r="BL608" s="257"/>
      <c r="BM608" s="257"/>
      <c r="BN608" s="257"/>
      <c r="BO608" s="257"/>
      <c r="BP608" s="257"/>
      <c r="BQ608" s="242"/>
      <c r="BR608" s="244" t="s">
        <v>3426</v>
      </c>
      <c r="BS608" s="243" t="s">
        <v>3325</v>
      </c>
      <c r="BT608" s="243" t="s">
        <v>3325</v>
      </c>
      <c r="BU608" s="243" t="s">
        <v>3325</v>
      </c>
      <c r="BV608" s="243" t="s">
        <v>3325</v>
      </c>
      <c r="BW608" s="243" t="s">
        <v>3325</v>
      </c>
      <c r="BX608" s="243" t="s">
        <v>3325</v>
      </c>
      <c r="BY608" s="256" t="s">
        <v>3325</v>
      </c>
      <c r="BZ608" s="256"/>
      <c r="CA608" s="256"/>
      <c r="CB608" s="256"/>
      <c r="CC608" s="256"/>
      <c r="CD608" s="256"/>
      <c r="CE608" s="256"/>
      <c r="CF608" s="245" t="s">
        <v>3445</v>
      </c>
      <c r="CG608" s="258"/>
      <c r="CH608" s="260"/>
      <c r="CI608" s="259"/>
      <c r="CJ608" s="259"/>
      <c r="CK608" s="259"/>
      <c r="CL608" s="259"/>
      <c r="CM608" s="259"/>
    </row>
    <row r="609" customFormat="1" customHeight="1" spans="1:91">
      <c r="A609" s="3">
        <f t="shared" si="104"/>
        <v>608</v>
      </c>
      <c r="B609" s="155" t="str">
        <f t="shared" si="99"/>
        <v>232321198802108638</v>
      </c>
      <c r="C609" s="230" t="s">
        <v>3311</v>
      </c>
      <c r="D609" s="230" t="s">
        <v>3392</v>
      </c>
      <c r="E609" s="230" t="s">
        <v>717</v>
      </c>
      <c r="F609" s="230" t="s">
        <v>200</v>
      </c>
      <c r="G609" s="198">
        <v>0</v>
      </c>
      <c r="H609" s="198">
        <v>0</v>
      </c>
      <c r="I609" s="198">
        <f t="shared" si="105"/>
        <v>0</v>
      </c>
      <c r="J609" s="4" t="s">
        <v>2029</v>
      </c>
      <c r="K609" s="4" t="s">
        <v>5447</v>
      </c>
      <c r="L609" s="6"/>
      <c r="M609" s="4"/>
      <c r="N609" s="4"/>
      <c r="O609" s="4"/>
      <c r="P609" s="4"/>
      <c r="Q609" s="4"/>
      <c r="R609" s="231" t="s">
        <v>298</v>
      </c>
      <c r="S609" s="3" t="s">
        <v>178</v>
      </c>
      <c r="T609" s="3" t="s">
        <v>3314</v>
      </c>
      <c r="U609" s="232">
        <v>43621</v>
      </c>
      <c r="V609" s="233">
        <f ca="1" t="shared" si="100"/>
        <v>7.1</v>
      </c>
      <c r="W609" s="230" t="s">
        <v>3336</v>
      </c>
      <c r="X609" s="234" t="str">
        <f t="shared" si="101"/>
        <v>男</v>
      </c>
      <c r="Y609" s="3" t="s">
        <v>3316</v>
      </c>
      <c r="Z609" s="232" t="str">
        <f t="shared" si="102"/>
        <v>1988-02-10</v>
      </c>
      <c r="AA609" s="235" t="s">
        <v>5448</v>
      </c>
      <c r="AB609" s="3" t="s">
        <v>2036</v>
      </c>
      <c r="AC609" s="4" t="s">
        <v>5449</v>
      </c>
      <c r="AD609" s="247">
        <v>49979</v>
      </c>
      <c r="AE609" s="234">
        <f ca="1" t="shared" si="103"/>
        <v>38</v>
      </c>
      <c r="AF609" s="3" t="s">
        <v>3389</v>
      </c>
      <c r="AG609" s="3" t="s">
        <v>3480</v>
      </c>
      <c r="AH609" s="3">
        <v>180</v>
      </c>
      <c r="AI609" s="230" t="s">
        <v>3382</v>
      </c>
      <c r="AJ609" s="3" t="s">
        <v>253</v>
      </c>
      <c r="AK609" s="230">
        <v>15146962460</v>
      </c>
      <c r="AL609" s="230">
        <v>18245833720</v>
      </c>
      <c r="AM609" s="236" t="s">
        <v>3318</v>
      </c>
      <c r="AN609" s="237">
        <v>40725</v>
      </c>
      <c r="AO609" s="236" t="s">
        <v>3410</v>
      </c>
      <c r="AP609" s="236" t="s">
        <v>3440</v>
      </c>
      <c r="AQ609" s="238" t="s">
        <v>5450</v>
      </c>
      <c r="AR609" s="238"/>
      <c r="AS609" s="238" t="s">
        <v>4139</v>
      </c>
      <c r="AT609" s="238"/>
      <c r="AU609" s="239"/>
      <c r="AV609" s="240">
        <v>43621</v>
      </c>
      <c r="AW609" s="240">
        <v>43681</v>
      </c>
      <c r="AX609" s="241" t="s">
        <v>3324</v>
      </c>
      <c r="AY609" s="241" t="s">
        <v>3311</v>
      </c>
      <c r="AZ609" s="232">
        <v>44743</v>
      </c>
      <c r="BA609" s="232">
        <v>45473</v>
      </c>
      <c r="BB609" s="241">
        <v>2</v>
      </c>
      <c r="BC609" s="241" t="s">
        <v>3325</v>
      </c>
      <c r="BD609" s="241" t="s">
        <v>3325</v>
      </c>
      <c r="BE609" s="241" t="s">
        <v>3325</v>
      </c>
      <c r="BF609" s="241" t="s">
        <v>3325</v>
      </c>
      <c r="BG609" s="241">
        <v>1</v>
      </c>
      <c r="BH609" s="241">
        <v>2</v>
      </c>
      <c r="BI609" s="241"/>
      <c r="BJ609" s="242"/>
      <c r="BK609" s="243"/>
      <c r="BL609" s="243" t="s">
        <v>3325</v>
      </c>
      <c r="BM609" s="243"/>
      <c r="BN609" s="243" t="s">
        <v>3325</v>
      </c>
      <c r="BO609" s="243"/>
      <c r="BP609" s="243"/>
      <c r="BQ609" s="242"/>
      <c r="BR609" s="244" t="s">
        <v>3491</v>
      </c>
      <c r="BS609" s="243" t="s">
        <v>3325</v>
      </c>
      <c r="BT609" s="243" t="s">
        <v>3325</v>
      </c>
      <c r="BU609" s="243"/>
      <c r="BV609" s="243" t="s">
        <v>3325</v>
      </c>
      <c r="BW609" s="243" t="s">
        <v>3325</v>
      </c>
      <c r="BX609" s="243"/>
      <c r="BY609" s="243" t="s">
        <v>3325</v>
      </c>
      <c r="BZ609" s="243"/>
      <c r="CA609" s="243"/>
      <c r="CB609" s="243"/>
      <c r="CC609" s="243" t="s">
        <v>3325</v>
      </c>
      <c r="CD609" s="243"/>
      <c r="CE609" s="243"/>
      <c r="CF609" s="245"/>
      <c r="CG609" s="246"/>
      <c r="CH609" s="242"/>
      <c r="CI609" s="35"/>
      <c r="CJ609" s="35"/>
      <c r="CK609" s="35"/>
      <c r="CL609" s="35"/>
      <c r="CM609" s="35"/>
    </row>
    <row r="610" customFormat="1" customHeight="1" spans="1:91">
      <c r="A610" s="3">
        <f t="shared" si="104"/>
        <v>609</v>
      </c>
      <c r="B610" s="155" t="str">
        <f t="shared" si="99"/>
        <v>150122198912121116</v>
      </c>
      <c r="C610" s="230" t="s">
        <v>3311</v>
      </c>
      <c r="D610" s="230" t="s">
        <v>3392</v>
      </c>
      <c r="E610" s="230" t="s">
        <v>711</v>
      </c>
      <c r="F610" s="230" t="s">
        <v>2038</v>
      </c>
      <c r="G610" s="198">
        <v>0</v>
      </c>
      <c r="H610" s="198">
        <v>0</v>
      </c>
      <c r="I610" s="198">
        <f t="shared" si="105"/>
        <v>0</v>
      </c>
      <c r="J610" s="4" t="s">
        <v>2029</v>
      </c>
      <c r="K610" s="4" t="s">
        <v>74</v>
      </c>
      <c r="L610" s="6"/>
      <c r="M610" s="4"/>
      <c r="N610" s="4"/>
      <c r="O610" s="4"/>
      <c r="P610" s="4"/>
      <c r="Q610" s="4"/>
      <c r="R610" s="231" t="s">
        <v>298</v>
      </c>
      <c r="S610" s="3"/>
      <c r="T610" s="3" t="s">
        <v>3314</v>
      </c>
      <c r="U610" s="232">
        <v>43193</v>
      </c>
      <c r="V610" s="233">
        <f ca="1" t="shared" si="100"/>
        <v>8.3</v>
      </c>
      <c r="W610" s="230" t="s">
        <v>3336</v>
      </c>
      <c r="X610" s="234" t="str">
        <f t="shared" si="101"/>
        <v>男</v>
      </c>
      <c r="Y610" s="3" t="s">
        <v>3316</v>
      </c>
      <c r="Z610" s="232" t="str">
        <f t="shared" si="102"/>
        <v>1989-12-12</v>
      </c>
      <c r="AA610" s="235" t="s">
        <v>5451</v>
      </c>
      <c r="AB610" s="3" t="s">
        <v>2039</v>
      </c>
      <c r="AC610" s="4" t="s">
        <v>4677</v>
      </c>
      <c r="AD610" s="247">
        <v>50970</v>
      </c>
      <c r="AE610" s="234">
        <f ca="1" t="shared" si="103"/>
        <v>37</v>
      </c>
      <c r="AF610" s="3" t="s">
        <v>3380</v>
      </c>
      <c r="AG610" s="3" t="s">
        <v>3381</v>
      </c>
      <c r="AH610" s="3">
        <v>175</v>
      </c>
      <c r="AI610" s="230" t="s">
        <v>3382</v>
      </c>
      <c r="AJ610" s="3" t="s">
        <v>3383</v>
      </c>
      <c r="AK610" s="230">
        <v>13847726977</v>
      </c>
      <c r="AL610" s="230">
        <v>15124729516</v>
      </c>
      <c r="AM610" s="236" t="s">
        <v>3318</v>
      </c>
      <c r="AN610" s="237">
        <v>41456</v>
      </c>
      <c r="AO610" s="236" t="s">
        <v>5452</v>
      </c>
      <c r="AP610" s="236" t="s">
        <v>5173</v>
      </c>
      <c r="AQ610" s="238" t="s">
        <v>5453</v>
      </c>
      <c r="AR610" s="238" t="s">
        <v>4138</v>
      </c>
      <c r="AS610" s="238" t="s">
        <v>4139</v>
      </c>
      <c r="AT610" s="238"/>
      <c r="AU610" s="239"/>
      <c r="AV610" s="240">
        <v>43193</v>
      </c>
      <c r="AW610" s="240">
        <v>43253</v>
      </c>
      <c r="AX610" s="241" t="s">
        <v>3324</v>
      </c>
      <c r="AY610" s="241" t="s">
        <v>3311</v>
      </c>
      <c r="AZ610" s="232">
        <v>44378</v>
      </c>
      <c r="BA610" s="232">
        <v>45107</v>
      </c>
      <c r="BB610" s="241">
        <v>2</v>
      </c>
      <c r="BC610" s="241" t="s">
        <v>3325</v>
      </c>
      <c r="BD610" s="241" t="s">
        <v>3325</v>
      </c>
      <c r="BE610" s="241" t="s">
        <v>3325</v>
      </c>
      <c r="BF610" s="241" t="s">
        <v>3325</v>
      </c>
      <c r="BG610" s="241">
        <v>1</v>
      </c>
      <c r="BH610" s="241">
        <v>2</v>
      </c>
      <c r="BI610" s="241"/>
      <c r="BJ610" s="242"/>
      <c r="BK610" s="243"/>
      <c r="BL610" s="243"/>
      <c r="BM610" s="243"/>
      <c r="BN610" s="243" t="s">
        <v>3325</v>
      </c>
      <c r="BO610" s="243"/>
      <c r="BP610" s="243"/>
      <c r="BQ610" s="242"/>
      <c r="BR610" s="244" t="s">
        <v>3507</v>
      </c>
      <c r="BS610" s="243" t="s">
        <v>3325</v>
      </c>
      <c r="BT610" s="243" t="s">
        <v>3325</v>
      </c>
      <c r="BU610" s="243"/>
      <c r="BV610" s="243"/>
      <c r="BW610" s="243" t="s">
        <v>3325</v>
      </c>
      <c r="BX610" s="243"/>
      <c r="BY610" s="243"/>
      <c r="BZ610" s="243"/>
      <c r="CA610" s="243"/>
      <c r="CB610" s="243" t="s">
        <v>3325</v>
      </c>
      <c r="CC610" s="243" t="s">
        <v>3325</v>
      </c>
      <c r="CD610" s="243"/>
      <c r="CE610" s="243"/>
      <c r="CF610" s="245" t="s">
        <v>3342</v>
      </c>
      <c r="CG610" s="246"/>
      <c r="CH610" s="242"/>
      <c r="CI610" s="35"/>
      <c r="CJ610" s="35"/>
      <c r="CK610" s="35"/>
      <c r="CL610" s="35"/>
      <c r="CM610" s="35"/>
    </row>
    <row r="611" customFormat="1" customHeight="1" spans="1:91">
      <c r="A611" s="3">
        <f t="shared" si="104"/>
        <v>610</v>
      </c>
      <c r="B611" s="483" t="str">
        <f t="shared" si="99"/>
        <v>410825198511032033</v>
      </c>
      <c r="C611" s="230" t="s">
        <v>3311</v>
      </c>
      <c r="D611" s="230" t="s">
        <v>3392</v>
      </c>
      <c r="E611" s="230" t="s">
        <v>5454</v>
      </c>
      <c r="F611" s="230" t="s">
        <v>203</v>
      </c>
      <c r="G611" s="198"/>
      <c r="H611" s="198"/>
      <c r="I611" s="198">
        <f t="shared" si="105"/>
        <v>0</v>
      </c>
      <c r="J611" s="4" t="s">
        <v>2029</v>
      </c>
      <c r="K611" s="4" t="s">
        <v>5455</v>
      </c>
      <c r="L611" s="6"/>
      <c r="M611" s="4"/>
      <c r="N611" s="4"/>
      <c r="O611" s="4"/>
      <c r="P611" s="4"/>
      <c r="Q611" s="4"/>
      <c r="R611" s="231" t="s">
        <v>298</v>
      </c>
      <c r="S611" s="3"/>
      <c r="T611" s="3" t="s">
        <v>3314</v>
      </c>
      <c r="U611" s="232">
        <v>45073</v>
      </c>
      <c r="V611" s="233">
        <f ca="1" t="shared" si="100"/>
        <v>3.1</v>
      </c>
      <c r="W611" s="248" t="s">
        <v>3336</v>
      </c>
      <c r="X611" s="234" t="str">
        <f t="shared" si="101"/>
        <v>男</v>
      </c>
      <c r="Y611" s="3" t="s">
        <v>3316</v>
      </c>
      <c r="Z611" s="232" t="str">
        <f t="shared" si="102"/>
        <v>1985-11-03</v>
      </c>
      <c r="AA611" s="249" t="s">
        <v>5456</v>
      </c>
      <c r="AB611" s="479" t="s">
        <v>2041</v>
      </c>
      <c r="AC611" s="249" t="s">
        <v>5457</v>
      </c>
      <c r="AD611" s="247">
        <v>49834</v>
      </c>
      <c r="AE611" s="234">
        <f ca="1" t="shared" si="103"/>
        <v>41</v>
      </c>
      <c r="AF611" s="3" t="s">
        <v>3389</v>
      </c>
      <c r="AG611" s="3" t="s">
        <v>3381</v>
      </c>
      <c r="AH611" s="3">
        <v>168</v>
      </c>
      <c r="AI611" s="230" t="s">
        <v>3382</v>
      </c>
      <c r="AJ611" s="3" t="s">
        <v>3438</v>
      </c>
      <c r="AK611" s="230">
        <v>13683851361</v>
      </c>
      <c r="AL611" s="230">
        <v>15937948793</v>
      </c>
      <c r="AM611" s="236" t="s">
        <v>3318</v>
      </c>
      <c r="AN611" s="237">
        <v>41091</v>
      </c>
      <c r="AO611" s="236" t="s">
        <v>5458</v>
      </c>
      <c r="AP611" s="236" t="s">
        <v>3390</v>
      </c>
      <c r="AQ611" s="238"/>
      <c r="AR611" s="238"/>
      <c r="AS611" s="238"/>
      <c r="AT611" s="238"/>
      <c r="AU611" s="239"/>
      <c r="AV611" s="240">
        <v>45073</v>
      </c>
      <c r="AW611" s="240">
        <v>45133</v>
      </c>
      <c r="AX611" s="241" t="s">
        <v>3324</v>
      </c>
      <c r="AY611" s="241" t="s">
        <v>3311</v>
      </c>
      <c r="AZ611" s="240">
        <v>45073</v>
      </c>
      <c r="BA611" s="232">
        <v>45473</v>
      </c>
      <c r="BB611" s="241">
        <v>2</v>
      </c>
      <c r="BC611" s="241" t="s">
        <v>3325</v>
      </c>
      <c r="BD611" s="241" t="s">
        <v>3325</v>
      </c>
      <c r="BE611" s="241" t="s">
        <v>3325</v>
      </c>
      <c r="BF611" s="241" t="s">
        <v>3325</v>
      </c>
      <c r="BG611" s="241">
        <v>0</v>
      </c>
      <c r="BH611" s="241">
        <v>0</v>
      </c>
      <c r="BI611" s="241"/>
      <c r="BJ611" s="242"/>
      <c r="BK611" s="243" t="s">
        <v>3325</v>
      </c>
      <c r="BL611" s="243"/>
      <c r="BM611" s="243"/>
      <c r="BN611" s="243"/>
      <c r="BO611" s="243"/>
      <c r="BP611" s="243"/>
      <c r="BQ611" s="242"/>
      <c r="BR611" s="244" t="s">
        <v>3426</v>
      </c>
      <c r="BS611" s="243" t="s">
        <v>3325</v>
      </c>
      <c r="BT611" s="243" t="s">
        <v>3325</v>
      </c>
      <c r="BU611" s="243" t="s">
        <v>3325</v>
      </c>
      <c r="BV611" s="243" t="s">
        <v>3325</v>
      </c>
      <c r="BW611" s="243" t="s">
        <v>3325</v>
      </c>
      <c r="BX611" s="243" t="s">
        <v>3325</v>
      </c>
      <c r="BY611" s="243"/>
      <c r="BZ611" s="243"/>
      <c r="CA611" s="243"/>
      <c r="CB611" s="243"/>
      <c r="CC611" s="243"/>
      <c r="CD611" s="243"/>
      <c r="CE611" s="243"/>
      <c r="CF611" s="245" t="s">
        <v>3445</v>
      </c>
      <c r="CG611" s="246"/>
      <c r="CH611" s="242"/>
      <c r="CI611" s="35"/>
      <c r="CJ611" s="35"/>
      <c r="CK611" s="35"/>
      <c r="CL611" s="35"/>
      <c r="CM611" s="35"/>
    </row>
    <row r="612" customFormat="1" customHeight="1" spans="1:91">
      <c r="A612" s="3">
        <f t="shared" si="104"/>
        <v>611</v>
      </c>
      <c r="B612" s="155" t="str">
        <f t="shared" si="99"/>
        <v>152722199203222116</v>
      </c>
      <c r="C612" s="230" t="s">
        <v>3311</v>
      </c>
      <c r="D612" s="230" t="s">
        <v>3392</v>
      </c>
      <c r="E612" s="230" t="s">
        <v>714</v>
      </c>
      <c r="F612" s="230" t="s">
        <v>2043</v>
      </c>
      <c r="G612" s="198">
        <v>0</v>
      </c>
      <c r="H612" s="198">
        <v>0</v>
      </c>
      <c r="I612" s="198">
        <f t="shared" si="105"/>
        <v>0</v>
      </c>
      <c r="J612" s="4" t="s">
        <v>2029</v>
      </c>
      <c r="K612" s="4" t="s">
        <v>4949</v>
      </c>
      <c r="L612" s="6"/>
      <c r="M612" s="4"/>
      <c r="N612" s="4"/>
      <c r="O612" s="4"/>
      <c r="P612" s="4"/>
      <c r="Q612" s="4"/>
      <c r="R612" s="231" t="s">
        <v>298</v>
      </c>
      <c r="S612" s="3"/>
      <c r="T612" s="3" t="s">
        <v>3314</v>
      </c>
      <c r="U612" s="232">
        <v>43715</v>
      </c>
      <c r="V612" s="233">
        <f ca="1" t="shared" si="100"/>
        <v>6.8</v>
      </c>
      <c r="W612" s="230" t="s">
        <v>3336</v>
      </c>
      <c r="X612" s="234" t="str">
        <f t="shared" si="101"/>
        <v>男</v>
      </c>
      <c r="Y612" s="3" t="s">
        <v>3316</v>
      </c>
      <c r="Z612" s="232" t="str">
        <f t="shared" si="102"/>
        <v>1992-03-22</v>
      </c>
      <c r="AA612" s="235" t="s">
        <v>5459</v>
      </c>
      <c r="AB612" s="3" t="s">
        <v>2044</v>
      </c>
      <c r="AC612" s="4" t="s">
        <v>3907</v>
      </c>
      <c r="AD612" s="247">
        <v>50666</v>
      </c>
      <c r="AE612" s="234">
        <f ca="1" t="shared" si="103"/>
        <v>34</v>
      </c>
      <c r="AF612" s="3" t="s">
        <v>3389</v>
      </c>
      <c r="AG612" s="3" t="s">
        <v>3381</v>
      </c>
      <c r="AH612" s="3">
        <v>178</v>
      </c>
      <c r="AI612" s="230" t="s">
        <v>3382</v>
      </c>
      <c r="AJ612" s="3" t="s">
        <v>3383</v>
      </c>
      <c r="AK612" s="230" t="s">
        <v>2045</v>
      </c>
      <c r="AL612" s="230">
        <v>17684774367</v>
      </c>
      <c r="AM612" s="236" t="s">
        <v>3318</v>
      </c>
      <c r="AN612" s="237">
        <v>42186</v>
      </c>
      <c r="AO612" s="236" t="s">
        <v>4061</v>
      </c>
      <c r="AP612" s="236" t="s">
        <v>5460</v>
      </c>
      <c r="AQ612" s="238" t="s">
        <v>5461</v>
      </c>
      <c r="AR612" s="238"/>
      <c r="AS612" s="238" t="s">
        <v>4139</v>
      </c>
      <c r="AT612" s="238"/>
      <c r="AU612" s="239"/>
      <c r="AV612" s="240">
        <v>43715</v>
      </c>
      <c r="AW612" s="240">
        <v>43775</v>
      </c>
      <c r="AX612" s="241" t="s">
        <v>3324</v>
      </c>
      <c r="AY612" s="241" t="s">
        <v>3311</v>
      </c>
      <c r="AZ612" s="232">
        <v>44835</v>
      </c>
      <c r="BA612" s="232">
        <v>45565</v>
      </c>
      <c r="BB612" s="241">
        <v>2</v>
      </c>
      <c r="BC612" s="241" t="s">
        <v>3325</v>
      </c>
      <c r="BD612" s="241" t="s">
        <v>3325</v>
      </c>
      <c r="BE612" s="241" t="s">
        <v>3325</v>
      </c>
      <c r="BF612" s="241" t="s">
        <v>3325</v>
      </c>
      <c r="BG612" s="241">
        <v>1</v>
      </c>
      <c r="BH612" s="241">
        <v>2</v>
      </c>
      <c r="BI612" s="241"/>
      <c r="BJ612" s="242"/>
      <c r="BK612" s="243"/>
      <c r="BL612" s="243"/>
      <c r="BM612" s="243"/>
      <c r="BN612" s="243" t="s">
        <v>3325</v>
      </c>
      <c r="BO612" s="243"/>
      <c r="BP612" s="243"/>
      <c r="BQ612" s="242"/>
      <c r="BR612" s="244" t="s">
        <v>3491</v>
      </c>
      <c r="BS612" s="243" t="s">
        <v>3325</v>
      </c>
      <c r="BT612" s="243" t="s">
        <v>3325</v>
      </c>
      <c r="BU612" s="243"/>
      <c r="BV612" s="243" t="s">
        <v>3325</v>
      </c>
      <c r="BW612" s="243" t="s">
        <v>3325</v>
      </c>
      <c r="BX612" s="243"/>
      <c r="BY612" s="243" t="s">
        <v>3325</v>
      </c>
      <c r="BZ612" s="243"/>
      <c r="CA612" s="243"/>
      <c r="CB612" s="243"/>
      <c r="CC612" s="243" t="s">
        <v>3325</v>
      </c>
      <c r="CD612" s="243"/>
      <c r="CE612" s="243"/>
      <c r="CF612" s="245"/>
      <c r="CG612" s="246" t="s">
        <v>3928</v>
      </c>
      <c r="CH612" s="242"/>
      <c r="CI612" s="35"/>
      <c r="CJ612" s="35"/>
      <c r="CK612" s="35"/>
      <c r="CL612" s="35"/>
      <c r="CM612" s="35"/>
    </row>
    <row r="613" customFormat="1" customHeight="1" spans="1:91">
      <c r="A613" s="3">
        <f t="shared" si="104"/>
        <v>612</v>
      </c>
      <c r="B613" s="155" t="str">
        <f t="shared" si="99"/>
        <v>150105199104253610</v>
      </c>
      <c r="C613" s="230" t="s">
        <v>3311</v>
      </c>
      <c r="D613" s="230" t="s">
        <v>3392</v>
      </c>
      <c r="E613" s="230" t="s">
        <v>702</v>
      </c>
      <c r="F613" s="230" t="s">
        <v>2047</v>
      </c>
      <c r="G613" s="198">
        <v>0</v>
      </c>
      <c r="H613" s="198">
        <v>0</v>
      </c>
      <c r="I613" s="198">
        <f t="shared" si="105"/>
        <v>0</v>
      </c>
      <c r="J613" s="4" t="s">
        <v>2029</v>
      </c>
      <c r="K613" s="4" t="s">
        <v>3476</v>
      </c>
      <c r="L613" s="6"/>
      <c r="M613" s="4"/>
      <c r="N613" s="4"/>
      <c r="O613" s="4"/>
      <c r="P613" s="4"/>
      <c r="Q613" s="4"/>
      <c r="R613" s="231" t="s">
        <v>298</v>
      </c>
      <c r="S613" s="3"/>
      <c r="T613" s="3" t="s">
        <v>3314</v>
      </c>
      <c r="U613" s="232">
        <v>44174</v>
      </c>
      <c r="V613" s="233">
        <f ca="1" t="shared" si="100"/>
        <v>5.6</v>
      </c>
      <c r="W613" s="230" t="s">
        <v>3336</v>
      </c>
      <c r="X613" s="234" t="str">
        <f t="shared" si="101"/>
        <v>男</v>
      </c>
      <c r="Y613" s="3" t="s">
        <v>3316</v>
      </c>
      <c r="Z613" s="232" t="str">
        <f t="shared" si="102"/>
        <v>1991-04-25</v>
      </c>
      <c r="AA613" s="235" t="s">
        <v>5462</v>
      </c>
      <c r="AB613" s="3" t="s">
        <v>2048</v>
      </c>
      <c r="AC613" s="4" t="s">
        <v>5463</v>
      </c>
      <c r="AD613" s="247">
        <v>51256</v>
      </c>
      <c r="AE613" s="234">
        <f ca="1" t="shared" si="103"/>
        <v>35</v>
      </c>
      <c r="AF613" s="3" t="s">
        <v>3389</v>
      </c>
      <c r="AG613" s="3" t="s">
        <v>3381</v>
      </c>
      <c r="AH613" s="3">
        <v>169</v>
      </c>
      <c r="AI613" s="230" t="s">
        <v>3382</v>
      </c>
      <c r="AJ613" s="3" t="s">
        <v>253</v>
      </c>
      <c r="AK613" s="230">
        <v>15661006653</v>
      </c>
      <c r="AL613" s="230">
        <v>18148387783</v>
      </c>
      <c r="AM613" s="236" t="s">
        <v>3318</v>
      </c>
      <c r="AN613" s="237">
        <v>42186</v>
      </c>
      <c r="AO613" s="236" t="s">
        <v>5464</v>
      </c>
      <c r="AP613" s="236" t="s">
        <v>4742</v>
      </c>
      <c r="AQ613" s="238"/>
      <c r="AR613" s="238"/>
      <c r="AS613" s="238" t="s">
        <v>4139</v>
      </c>
      <c r="AT613" s="238"/>
      <c r="AU613" s="239"/>
      <c r="AV613" s="240">
        <v>44173</v>
      </c>
      <c r="AW613" s="240">
        <v>44234</v>
      </c>
      <c r="AX613" s="241" t="s">
        <v>3324</v>
      </c>
      <c r="AY613" s="241" t="s">
        <v>3311</v>
      </c>
      <c r="AZ613" s="232">
        <v>44562</v>
      </c>
      <c r="BA613" s="232">
        <v>45291</v>
      </c>
      <c r="BB613" s="241">
        <v>2</v>
      </c>
      <c r="BC613" s="241" t="s">
        <v>3325</v>
      </c>
      <c r="BD613" s="241" t="s">
        <v>3325</v>
      </c>
      <c r="BE613" s="241" t="s">
        <v>3325</v>
      </c>
      <c r="BF613" s="241" t="s">
        <v>3325</v>
      </c>
      <c r="BG613" s="241">
        <v>0</v>
      </c>
      <c r="BH613" s="241">
        <v>0</v>
      </c>
      <c r="BI613" s="241"/>
      <c r="BJ613" s="242"/>
      <c r="BK613" s="243"/>
      <c r="BL613" s="243"/>
      <c r="BM613" s="243"/>
      <c r="BN613" s="243" t="s">
        <v>3325</v>
      </c>
      <c r="BO613" s="243"/>
      <c r="BP613" s="243"/>
      <c r="BQ613" s="242"/>
      <c r="BR613" s="244" t="s">
        <v>3484</v>
      </c>
      <c r="BS613" s="243" t="s">
        <v>3325</v>
      </c>
      <c r="BT613" s="243" t="s">
        <v>3325</v>
      </c>
      <c r="BU613" s="243"/>
      <c r="BV613" s="243" t="s">
        <v>3325</v>
      </c>
      <c r="BW613" s="243" t="s">
        <v>3325</v>
      </c>
      <c r="BX613" s="243"/>
      <c r="BY613" s="243" t="s">
        <v>3325</v>
      </c>
      <c r="BZ613" s="243"/>
      <c r="CA613" s="243"/>
      <c r="CB613" s="243"/>
      <c r="CC613" s="243" t="s">
        <v>3325</v>
      </c>
      <c r="CD613" s="243"/>
      <c r="CE613" s="243"/>
      <c r="CF613" s="245"/>
      <c r="CG613" s="246"/>
      <c r="CH613" s="242"/>
      <c r="CI613" s="35"/>
      <c r="CJ613" s="35"/>
      <c r="CK613" s="35"/>
      <c r="CL613" s="35"/>
      <c r="CM613" s="35"/>
    </row>
    <row r="614" s="157" customFormat="1" customHeight="1" spans="1:91">
      <c r="A614" s="198">
        <f t="shared" si="104"/>
        <v>613</v>
      </c>
      <c r="B614" s="198" t="str">
        <f t="shared" si="99"/>
        <v>220122198112291334</v>
      </c>
      <c r="C614" s="198" t="s">
        <v>3311</v>
      </c>
      <c r="D614" s="198" t="s">
        <v>3392</v>
      </c>
      <c r="E614" s="198" t="s">
        <v>2283</v>
      </c>
      <c r="F614" s="198" t="s">
        <v>2050</v>
      </c>
      <c r="G614" s="198">
        <v>2224.04</v>
      </c>
      <c r="H614" s="198">
        <v>0</v>
      </c>
      <c r="I614" s="198">
        <f t="shared" si="105"/>
        <v>2224.04</v>
      </c>
      <c r="J614" s="199" t="s">
        <v>2051</v>
      </c>
      <c r="K614" s="199" t="s">
        <v>5465</v>
      </c>
      <c r="L614" s="6"/>
      <c r="M614" s="199" t="s">
        <v>3335</v>
      </c>
      <c r="N614" s="199"/>
      <c r="O614" s="199"/>
      <c r="P614" s="199"/>
      <c r="Q614" s="199"/>
      <c r="R614" s="200" t="s">
        <v>298</v>
      </c>
      <c r="S614" s="198" t="s">
        <v>128</v>
      </c>
      <c r="T614" s="198" t="s">
        <v>3314</v>
      </c>
      <c r="U614" s="201">
        <v>40800</v>
      </c>
      <c r="V614" s="202">
        <f ca="1" t="shared" si="100"/>
        <v>14.8</v>
      </c>
      <c r="W614" s="198" t="s">
        <v>3336</v>
      </c>
      <c r="X614" s="198" t="str">
        <f t="shared" si="101"/>
        <v>男</v>
      </c>
      <c r="Y614" s="198" t="s">
        <v>3316</v>
      </c>
      <c r="Z614" s="201" t="str">
        <f t="shared" si="102"/>
        <v>1981-12-29</v>
      </c>
      <c r="AA614" s="204" t="s">
        <v>5466</v>
      </c>
      <c r="AB614" s="198" t="s">
        <v>2052</v>
      </c>
      <c r="AC614" s="199" t="s">
        <v>5467</v>
      </c>
      <c r="AD614" s="205">
        <v>48071</v>
      </c>
      <c r="AE614" s="198">
        <f ca="1" t="shared" si="103"/>
        <v>45</v>
      </c>
      <c r="AF614" s="198" t="s">
        <v>3389</v>
      </c>
      <c r="AG614" s="198" t="s">
        <v>3381</v>
      </c>
      <c r="AH614" s="198">
        <v>175</v>
      </c>
      <c r="AI614" s="198" t="s">
        <v>3382</v>
      </c>
      <c r="AJ614" s="198" t="s">
        <v>3438</v>
      </c>
      <c r="AK614" s="198">
        <v>15147789023</v>
      </c>
      <c r="AL614" s="198">
        <v>13379329218</v>
      </c>
      <c r="AM614" s="199" t="s">
        <v>3318</v>
      </c>
      <c r="AN614" s="206">
        <v>39234</v>
      </c>
      <c r="AO614" s="199" t="s">
        <v>4928</v>
      </c>
      <c r="AP614" s="199" t="s">
        <v>4111</v>
      </c>
      <c r="AQ614" s="207" t="s">
        <v>5468</v>
      </c>
      <c r="AR614" s="207"/>
      <c r="AS614" s="207"/>
      <c r="AT614" s="207"/>
      <c r="AU614" s="208"/>
      <c r="AV614" s="209">
        <v>40800</v>
      </c>
      <c r="AW614" s="209">
        <v>40861</v>
      </c>
      <c r="AX614" s="210" t="s">
        <v>3324</v>
      </c>
      <c r="AY614" s="210" t="s">
        <v>3311</v>
      </c>
      <c r="AZ614" s="201">
        <v>44105</v>
      </c>
      <c r="BA614" s="201">
        <v>45199</v>
      </c>
      <c r="BB614" s="210">
        <v>2</v>
      </c>
      <c r="BC614" s="210" t="s">
        <v>3325</v>
      </c>
      <c r="BD614" s="210" t="s">
        <v>3325</v>
      </c>
      <c r="BE614" s="210" t="s">
        <v>3325</v>
      </c>
      <c r="BF614" s="210" t="s">
        <v>3325</v>
      </c>
      <c r="BG614" s="210">
        <v>2</v>
      </c>
      <c r="BH614" s="210">
        <v>2</v>
      </c>
      <c r="BI614" s="210"/>
      <c r="BJ614" s="211"/>
      <c r="BK614" s="212"/>
      <c r="BL614" s="212" t="s">
        <v>3325</v>
      </c>
      <c r="BM614" s="212"/>
      <c r="BN614" s="212" t="s">
        <v>3325</v>
      </c>
      <c r="BO614" s="212"/>
      <c r="BP614" s="212"/>
      <c r="BQ614" s="211"/>
      <c r="BR614" s="213" t="s">
        <v>3327</v>
      </c>
      <c r="BS614" s="212" t="s">
        <v>3325</v>
      </c>
      <c r="BT614" s="212" t="s">
        <v>3325</v>
      </c>
      <c r="BU614" s="212" t="s">
        <v>3325</v>
      </c>
      <c r="BV614" s="212"/>
      <c r="BW614" s="212"/>
      <c r="BX614" s="212"/>
      <c r="BY614" s="212"/>
      <c r="BZ614" s="212"/>
      <c r="CA614" s="212" t="s">
        <v>3325</v>
      </c>
      <c r="CB614" s="212" t="s">
        <v>3325</v>
      </c>
      <c r="CC614" s="212" t="s">
        <v>3325</v>
      </c>
      <c r="CD614" s="212"/>
      <c r="CE614" s="212"/>
      <c r="CF614" s="214"/>
      <c r="CG614" s="215"/>
      <c r="CH614" s="211"/>
      <c r="CI614" s="213"/>
      <c r="CJ614" s="213"/>
      <c r="CK614" s="213"/>
      <c r="CL614" s="213"/>
      <c r="CM614" s="213"/>
    </row>
    <row r="615" customFormat="1" customHeight="1" spans="1:91">
      <c r="A615" s="3">
        <f t="shared" si="104"/>
        <v>614</v>
      </c>
      <c r="B615" s="483" t="str">
        <f t="shared" si="99"/>
        <v>410223199405241017</v>
      </c>
      <c r="C615" s="230" t="s">
        <v>3311</v>
      </c>
      <c r="D615" s="230" t="s">
        <v>3392</v>
      </c>
      <c r="E615" s="230" t="s">
        <v>5469</v>
      </c>
      <c r="F615" s="230" t="s">
        <v>201</v>
      </c>
      <c r="G615" s="198"/>
      <c r="H615" s="198"/>
      <c r="I615" s="198">
        <f t="shared" si="105"/>
        <v>0</v>
      </c>
      <c r="J615" s="4" t="s">
        <v>2051</v>
      </c>
      <c r="K615" s="4" t="s">
        <v>74</v>
      </c>
      <c r="L615" s="6"/>
      <c r="M615" s="4"/>
      <c r="N615" s="4"/>
      <c r="O615" s="4"/>
      <c r="P615" s="4"/>
      <c r="Q615" s="4"/>
      <c r="R615" s="231" t="s">
        <v>298</v>
      </c>
      <c r="S615" s="3"/>
      <c r="T615" s="3" t="s">
        <v>3314</v>
      </c>
      <c r="U615" s="232">
        <v>44657</v>
      </c>
      <c r="V615" s="233">
        <f ca="1" t="shared" si="100"/>
        <v>4.3</v>
      </c>
      <c r="W615" s="230" t="s">
        <v>3336</v>
      </c>
      <c r="X615" s="234" t="str">
        <f t="shared" si="101"/>
        <v>男</v>
      </c>
      <c r="Y615" s="3" t="s">
        <v>3316</v>
      </c>
      <c r="Z615" s="232" t="str">
        <f t="shared" si="102"/>
        <v>1994-05-24</v>
      </c>
      <c r="AA615" s="235" t="s">
        <v>5470</v>
      </c>
      <c r="AB615" s="476" t="s">
        <v>2054</v>
      </c>
      <c r="AC615" s="4" t="s">
        <v>5471</v>
      </c>
      <c r="AD615" s="247">
        <v>46593</v>
      </c>
      <c r="AE615" s="234">
        <f ca="1" t="shared" si="103"/>
        <v>32</v>
      </c>
      <c r="AF615" s="3" t="s">
        <v>3389</v>
      </c>
      <c r="AG615" s="3" t="s">
        <v>3381</v>
      </c>
      <c r="AH615" s="3">
        <v>168</v>
      </c>
      <c r="AI615" s="230" t="s">
        <v>3382</v>
      </c>
      <c r="AJ615" s="3" t="s">
        <v>3383</v>
      </c>
      <c r="AK615" s="230">
        <v>18538258571</v>
      </c>
      <c r="AL615" s="230">
        <v>18538258570</v>
      </c>
      <c r="AM615" s="236" t="s">
        <v>3318</v>
      </c>
      <c r="AN615" s="237">
        <v>39234</v>
      </c>
      <c r="AO615" s="236" t="s">
        <v>5472</v>
      </c>
      <c r="AP615" s="236" t="s">
        <v>4111</v>
      </c>
      <c r="AQ615" s="238"/>
      <c r="AR615" s="238"/>
      <c r="AS615" s="238"/>
      <c r="AT615" s="238"/>
      <c r="AU615" s="239"/>
      <c r="AV615" s="240">
        <v>44657</v>
      </c>
      <c r="AW615" s="240">
        <v>44717</v>
      </c>
      <c r="AX615" s="241" t="s">
        <v>3324</v>
      </c>
      <c r="AY615" s="241" t="s">
        <v>3311</v>
      </c>
      <c r="AZ615" s="232">
        <v>44657</v>
      </c>
      <c r="BA615" s="232">
        <v>45107</v>
      </c>
      <c r="BB615" s="241">
        <v>2</v>
      </c>
      <c r="BC615" s="241" t="s">
        <v>3325</v>
      </c>
      <c r="BD615" s="241" t="s">
        <v>3325</v>
      </c>
      <c r="BE615" s="241" t="s">
        <v>3325</v>
      </c>
      <c r="BF615" s="241" t="s">
        <v>3325</v>
      </c>
      <c r="BG615" s="241">
        <v>0</v>
      </c>
      <c r="BH615" s="241">
        <v>0</v>
      </c>
      <c r="BI615" s="241"/>
      <c r="BJ615" s="242"/>
      <c r="BK615" s="243"/>
      <c r="BL615" s="243"/>
      <c r="BM615" s="243"/>
      <c r="BN615" s="243"/>
      <c r="BO615" s="243"/>
      <c r="BP615" s="243"/>
      <c r="BQ615" s="242"/>
      <c r="BR615" s="244" t="s">
        <v>3557</v>
      </c>
      <c r="BS615" s="243" t="s">
        <v>3325</v>
      </c>
      <c r="BT615" s="243" t="s">
        <v>3325</v>
      </c>
      <c r="BU615" s="243" t="s">
        <v>3325</v>
      </c>
      <c r="BV615" s="243" t="s">
        <v>3325</v>
      </c>
      <c r="BW615" s="243" t="s">
        <v>3325</v>
      </c>
      <c r="BX615" s="243" t="s">
        <v>3325</v>
      </c>
      <c r="BY615" s="243" t="s">
        <v>3325</v>
      </c>
      <c r="BZ615" s="243" t="s">
        <v>3325</v>
      </c>
      <c r="CA615" s="243"/>
      <c r="CB615" s="243"/>
      <c r="CC615" s="243"/>
      <c r="CD615" s="243"/>
      <c r="CE615" s="243"/>
      <c r="CF615" s="245" t="s">
        <v>3492</v>
      </c>
      <c r="CG615" s="246"/>
      <c r="CH615" s="242"/>
      <c r="CI615" s="35"/>
      <c r="CJ615" s="35"/>
      <c r="CK615" s="35"/>
      <c r="CL615" s="35"/>
      <c r="CM615" s="35"/>
    </row>
    <row r="616" customFormat="1" customHeight="1" spans="1:91">
      <c r="A616" s="3">
        <f t="shared" si="104"/>
        <v>615</v>
      </c>
      <c r="B616" s="155" t="str">
        <f t="shared" ref="B616:B679" si="106">IF(AB616="","",AB616)</f>
        <v>152628198310010010</v>
      </c>
      <c r="C616" s="230" t="s">
        <v>3311</v>
      </c>
      <c r="D616" s="230" t="s">
        <v>3392</v>
      </c>
      <c r="E616" s="230" t="s">
        <v>588</v>
      </c>
      <c r="F616" s="230" t="s">
        <v>2056</v>
      </c>
      <c r="G616" s="198">
        <v>0</v>
      </c>
      <c r="H616" s="198">
        <v>0</v>
      </c>
      <c r="I616" s="198">
        <f t="shared" si="105"/>
        <v>0</v>
      </c>
      <c r="J616" s="4" t="s">
        <v>2051</v>
      </c>
      <c r="K616" s="4" t="s">
        <v>3476</v>
      </c>
      <c r="L616" s="6"/>
      <c r="M616" s="4"/>
      <c r="N616" s="4"/>
      <c r="O616" s="4"/>
      <c r="P616" s="4"/>
      <c r="Q616" s="4"/>
      <c r="R616" s="231" t="s">
        <v>298</v>
      </c>
      <c r="S616" s="3"/>
      <c r="T616" s="3" t="s">
        <v>3314</v>
      </c>
      <c r="U616" s="232">
        <v>41700</v>
      </c>
      <c r="V616" s="233">
        <f ca="1" t="shared" ref="V616:V625" si="107">IF(U616="","",ROUND(YEARFRAC(U616,TODAY(),1),1))</f>
        <v>12.3</v>
      </c>
      <c r="W616" s="230" t="s">
        <v>3336</v>
      </c>
      <c r="X616" s="234" t="str">
        <f t="shared" ref="X616:X625" si="108">IF(MOD(RIGHT(LEFT(AB616,17)),2),"男","女")</f>
        <v>男</v>
      </c>
      <c r="Y616" s="3" t="s">
        <v>3316</v>
      </c>
      <c r="Z616" s="232" t="str">
        <f t="shared" ref="Z616:Z625" si="109">MID(AB616,7,4)&amp;"-"&amp;MID(AB616,11,2)&amp;"-"&amp;MID(AB616,13,2)</f>
        <v>1983-10-01</v>
      </c>
      <c r="AA616" s="235" t="s">
        <v>5473</v>
      </c>
      <c r="AB616" s="3" t="s">
        <v>2057</v>
      </c>
      <c r="AC616" s="4" t="s">
        <v>5474</v>
      </c>
      <c r="AD616" s="247">
        <v>49931</v>
      </c>
      <c r="AE616" s="234">
        <f ca="1" t="shared" ref="AE616:AE625" si="110">YEAR(TODAY())-MID(AB616,7,4)</f>
        <v>43</v>
      </c>
      <c r="AF616" s="3" t="s">
        <v>3389</v>
      </c>
      <c r="AG616" s="3" t="s">
        <v>3381</v>
      </c>
      <c r="AH616" s="3">
        <v>178</v>
      </c>
      <c r="AI616" s="230" t="s">
        <v>253</v>
      </c>
      <c r="AJ616" s="3" t="s">
        <v>3438</v>
      </c>
      <c r="AK616" s="230">
        <v>15134915521</v>
      </c>
      <c r="AL616" s="230">
        <v>14747454477</v>
      </c>
      <c r="AM616" s="236" t="s">
        <v>3368</v>
      </c>
      <c r="AN616" s="237">
        <v>40360</v>
      </c>
      <c r="AO616" s="236" t="s">
        <v>5475</v>
      </c>
      <c r="AP616" s="236" t="s">
        <v>5476</v>
      </c>
      <c r="AQ616" s="238" t="s">
        <v>5428</v>
      </c>
      <c r="AR616" s="238" t="s">
        <v>5477</v>
      </c>
      <c r="AS616" s="238"/>
      <c r="AT616" s="238"/>
      <c r="AU616" s="239"/>
      <c r="AV616" s="240">
        <v>41700</v>
      </c>
      <c r="AW616" s="240">
        <v>41761</v>
      </c>
      <c r="AX616" s="241" t="s">
        <v>3324</v>
      </c>
      <c r="AY616" s="241" t="s">
        <v>3311</v>
      </c>
      <c r="AZ616" s="232">
        <v>44287</v>
      </c>
      <c r="BA616" s="232">
        <v>45747</v>
      </c>
      <c r="BB616" s="241">
        <v>2</v>
      </c>
      <c r="BC616" s="241" t="s">
        <v>3325</v>
      </c>
      <c r="BD616" s="241" t="s">
        <v>3325</v>
      </c>
      <c r="BE616" s="241" t="s">
        <v>3325</v>
      </c>
      <c r="BF616" s="241" t="s">
        <v>3325</v>
      </c>
      <c r="BG616" s="241">
        <v>2</v>
      </c>
      <c r="BH616" s="241">
        <v>4</v>
      </c>
      <c r="BI616" s="241"/>
      <c r="BJ616" s="242"/>
      <c r="BK616" s="243" t="s">
        <v>3325</v>
      </c>
      <c r="BL616" s="243" t="s">
        <v>3325</v>
      </c>
      <c r="BM616" s="243" t="s">
        <v>3325</v>
      </c>
      <c r="BN616" s="243" t="s">
        <v>3325</v>
      </c>
      <c r="BO616" s="243"/>
      <c r="BP616" s="243"/>
      <c r="BQ616" s="242"/>
      <c r="BR616" s="244" t="s">
        <v>3533</v>
      </c>
      <c r="BS616" s="243" t="s">
        <v>3325</v>
      </c>
      <c r="BT616" s="243" t="s">
        <v>3325</v>
      </c>
      <c r="BU616" s="243" t="s">
        <v>3325</v>
      </c>
      <c r="BV616" s="243"/>
      <c r="BW616" s="243"/>
      <c r="BX616" s="243"/>
      <c r="BY616" s="243"/>
      <c r="BZ616" s="243"/>
      <c r="CA616" s="243"/>
      <c r="CB616" s="243"/>
      <c r="CC616" s="243" t="s">
        <v>3325</v>
      </c>
      <c r="CD616" s="243"/>
      <c r="CE616" s="243"/>
      <c r="CF616" s="245"/>
      <c r="CG616" s="246" t="s">
        <v>3636</v>
      </c>
      <c r="CH616" s="242"/>
      <c r="CI616" s="35"/>
      <c r="CJ616" s="35"/>
      <c r="CK616" s="35"/>
      <c r="CL616" s="35"/>
      <c r="CM616" s="35"/>
    </row>
    <row r="617" customFormat="1" customHeight="1" spans="1:91">
      <c r="A617" s="3">
        <f t="shared" si="104"/>
        <v>616</v>
      </c>
      <c r="B617" s="483" t="str">
        <f t="shared" si="106"/>
        <v>152627199410024055</v>
      </c>
      <c r="C617" s="230" t="s">
        <v>3311</v>
      </c>
      <c r="D617" s="230" t="s">
        <v>3392</v>
      </c>
      <c r="E617" s="230" t="s">
        <v>5478</v>
      </c>
      <c r="F617" s="230" t="s">
        <v>2059</v>
      </c>
      <c r="G617" s="198"/>
      <c r="H617" s="198"/>
      <c r="I617" s="198">
        <f t="shared" si="105"/>
        <v>0</v>
      </c>
      <c r="J617" s="4" t="s">
        <v>2051</v>
      </c>
      <c r="K617" s="4" t="s">
        <v>3476</v>
      </c>
      <c r="L617" s="6"/>
      <c r="M617" s="4"/>
      <c r="N617" s="4"/>
      <c r="O617" s="4"/>
      <c r="P617" s="4"/>
      <c r="Q617" s="4"/>
      <c r="R617" s="231" t="s">
        <v>298</v>
      </c>
      <c r="S617" s="3"/>
      <c r="T617" s="3" t="s">
        <v>3314</v>
      </c>
      <c r="U617" s="232">
        <v>44749</v>
      </c>
      <c r="V617" s="233">
        <f ca="1" t="shared" si="107"/>
        <v>4</v>
      </c>
      <c r="W617" s="230" t="s">
        <v>3336</v>
      </c>
      <c r="X617" s="234" t="str">
        <f t="shared" si="108"/>
        <v>男</v>
      </c>
      <c r="Y617" s="3" t="s">
        <v>3316</v>
      </c>
      <c r="Z617" s="232" t="str">
        <f t="shared" si="109"/>
        <v>1994-10-02</v>
      </c>
      <c r="AA617" s="235" t="s">
        <v>5479</v>
      </c>
      <c r="AB617" s="476" t="s">
        <v>2060</v>
      </c>
      <c r="AC617" s="4" t="s">
        <v>3544</v>
      </c>
      <c r="AD617" s="247">
        <v>51519</v>
      </c>
      <c r="AE617" s="234">
        <f ca="1" t="shared" si="110"/>
        <v>32</v>
      </c>
      <c r="AF617" s="3" t="s">
        <v>3389</v>
      </c>
      <c r="AG617" s="3" t="s">
        <v>3381</v>
      </c>
      <c r="AH617" s="3">
        <v>176</v>
      </c>
      <c r="AI617" s="230" t="s">
        <v>3382</v>
      </c>
      <c r="AJ617" s="3" t="s">
        <v>3422</v>
      </c>
      <c r="AK617" s="230">
        <v>18547173852</v>
      </c>
      <c r="AL617" s="230">
        <v>15754880901</v>
      </c>
      <c r="AM617" s="236" t="s">
        <v>3368</v>
      </c>
      <c r="AN617" s="237">
        <v>42552</v>
      </c>
      <c r="AO617" s="236" t="s">
        <v>5480</v>
      </c>
      <c r="AP617" s="236" t="s">
        <v>5005</v>
      </c>
      <c r="AQ617" s="238"/>
      <c r="AR617" s="238"/>
      <c r="AS617" s="238"/>
      <c r="AT617" s="238"/>
      <c r="AU617" s="239"/>
      <c r="AV617" s="240">
        <v>44749</v>
      </c>
      <c r="AW617" s="240">
        <v>44810</v>
      </c>
      <c r="AX617" s="241" t="s">
        <v>3324</v>
      </c>
      <c r="AY617" s="241" t="s">
        <v>3311</v>
      </c>
      <c r="AZ617" s="232">
        <v>44749</v>
      </c>
      <c r="BA617" s="232">
        <v>45199</v>
      </c>
      <c r="BB617" s="241">
        <v>2</v>
      </c>
      <c r="BC617" s="241" t="s">
        <v>3325</v>
      </c>
      <c r="BD617" s="241" t="s">
        <v>3325</v>
      </c>
      <c r="BE617" s="241" t="s">
        <v>3325</v>
      </c>
      <c r="BF617" s="241" t="s">
        <v>3325</v>
      </c>
      <c r="BG617" s="241">
        <v>0</v>
      </c>
      <c r="BH617" s="241">
        <v>0</v>
      </c>
      <c r="BI617" s="241"/>
      <c r="BJ617" s="242"/>
      <c r="BK617" s="243"/>
      <c r="BL617" s="243"/>
      <c r="BM617" s="243"/>
      <c r="BN617" s="243"/>
      <c r="BO617" s="243"/>
      <c r="BP617" s="243"/>
      <c r="BQ617" s="242"/>
      <c r="BR617" s="244" t="s">
        <v>3557</v>
      </c>
      <c r="BS617" s="243" t="s">
        <v>3325</v>
      </c>
      <c r="BT617" s="243" t="s">
        <v>3325</v>
      </c>
      <c r="BU617" s="243" t="s">
        <v>3325</v>
      </c>
      <c r="BV617" s="243" t="s">
        <v>3325</v>
      </c>
      <c r="BW617" s="243" t="s">
        <v>3325</v>
      </c>
      <c r="BX617" s="243" t="s">
        <v>3325</v>
      </c>
      <c r="BY617" s="243"/>
      <c r="BZ617" s="243"/>
      <c r="CA617" s="243"/>
      <c r="CB617" s="243"/>
      <c r="CC617" s="243"/>
      <c r="CD617" s="243"/>
      <c r="CE617" s="243"/>
      <c r="CF617" s="245"/>
      <c r="CG617" s="246"/>
      <c r="CH617" s="242"/>
      <c r="CI617" s="35"/>
      <c r="CJ617" s="35"/>
      <c r="CK617" s="35"/>
      <c r="CL617" s="35"/>
      <c r="CM617" s="35"/>
    </row>
    <row r="618" customFormat="1" customHeight="1" spans="1:91">
      <c r="A618" s="3">
        <f t="shared" si="104"/>
        <v>617</v>
      </c>
      <c r="B618" s="155" t="str">
        <f t="shared" si="106"/>
        <v>370881199004115312</v>
      </c>
      <c r="C618" s="230" t="s">
        <v>3311</v>
      </c>
      <c r="D618" s="230" t="s">
        <v>3392</v>
      </c>
      <c r="E618" s="230" t="s">
        <v>594</v>
      </c>
      <c r="F618" s="230" t="s">
        <v>2062</v>
      </c>
      <c r="G618" s="198">
        <v>0</v>
      </c>
      <c r="H618" s="198">
        <v>0</v>
      </c>
      <c r="I618" s="198">
        <f t="shared" si="105"/>
        <v>0</v>
      </c>
      <c r="J618" s="4" t="s">
        <v>2051</v>
      </c>
      <c r="K618" s="4" t="s">
        <v>3596</v>
      </c>
      <c r="L618" s="6"/>
      <c r="M618" s="4"/>
      <c r="N618" s="4"/>
      <c r="O618" s="4"/>
      <c r="P618" s="4"/>
      <c r="Q618" s="4"/>
      <c r="R618" s="231" t="s">
        <v>312</v>
      </c>
      <c r="S618" s="3"/>
      <c r="T618" s="3" t="s">
        <v>3314</v>
      </c>
      <c r="U618" s="232">
        <v>43252</v>
      </c>
      <c r="V618" s="233">
        <f ca="1" t="shared" si="107"/>
        <v>8.1</v>
      </c>
      <c r="W618" s="230" t="s">
        <v>3336</v>
      </c>
      <c r="X618" s="234" t="str">
        <f t="shared" si="108"/>
        <v>男</v>
      </c>
      <c r="Y618" s="3" t="s">
        <v>3316</v>
      </c>
      <c r="Z618" s="232" t="str">
        <f t="shared" si="109"/>
        <v>1990-04-11</v>
      </c>
      <c r="AA618" s="235" t="s">
        <v>5481</v>
      </c>
      <c r="AB618" s="3" t="s">
        <v>2063</v>
      </c>
      <c r="AC618" s="4" t="s">
        <v>3449</v>
      </c>
      <c r="AD618" s="247">
        <v>52047</v>
      </c>
      <c r="AE618" s="234">
        <f ca="1" t="shared" si="110"/>
        <v>36</v>
      </c>
      <c r="AF618" s="3" t="s">
        <v>3389</v>
      </c>
      <c r="AG618" s="3" t="s">
        <v>3381</v>
      </c>
      <c r="AH618" s="3">
        <v>174</v>
      </c>
      <c r="AI618" s="230" t="s">
        <v>3382</v>
      </c>
      <c r="AJ618" s="3" t="s">
        <v>3383</v>
      </c>
      <c r="AK618" s="230">
        <v>15149789429</v>
      </c>
      <c r="AL618" s="230">
        <v>18954095587</v>
      </c>
      <c r="AM618" s="236" t="s">
        <v>3403</v>
      </c>
      <c r="AN618" s="237">
        <v>43466</v>
      </c>
      <c r="AO618" s="236" t="s">
        <v>5482</v>
      </c>
      <c r="AP618" s="236" t="s">
        <v>3370</v>
      </c>
      <c r="AQ618" s="238"/>
      <c r="AR618" s="238"/>
      <c r="AS618" s="238"/>
      <c r="AT618" s="238" t="s">
        <v>3542</v>
      </c>
      <c r="AU618" s="239"/>
      <c r="AV618" s="240">
        <v>43252</v>
      </c>
      <c r="AW618" s="240">
        <v>43312</v>
      </c>
      <c r="AX618" s="241" t="s">
        <v>3324</v>
      </c>
      <c r="AY618" s="241" t="s">
        <v>3311</v>
      </c>
      <c r="AZ618" s="232">
        <v>44378</v>
      </c>
      <c r="BA618" s="232">
        <v>45107</v>
      </c>
      <c r="BB618" s="241">
        <v>2</v>
      </c>
      <c r="BC618" s="241" t="s">
        <v>3325</v>
      </c>
      <c r="BD618" s="241" t="s">
        <v>3325</v>
      </c>
      <c r="BE618" s="241" t="s">
        <v>3325</v>
      </c>
      <c r="BF618" s="241" t="s">
        <v>3325</v>
      </c>
      <c r="BG618" s="241">
        <v>1</v>
      </c>
      <c r="BH618" s="241">
        <v>2</v>
      </c>
      <c r="BI618" s="241"/>
      <c r="BJ618" s="242"/>
      <c r="BK618" s="243" t="s">
        <v>3325</v>
      </c>
      <c r="BL618" s="243"/>
      <c r="BM618" s="243"/>
      <c r="BN618" s="243" t="s">
        <v>3325</v>
      </c>
      <c r="BO618" s="243"/>
      <c r="BP618" s="243"/>
      <c r="BQ618" s="242"/>
      <c r="BR618" s="244" t="s">
        <v>3507</v>
      </c>
      <c r="BS618" s="243" t="s">
        <v>3325</v>
      </c>
      <c r="BT618" s="243" t="s">
        <v>3325</v>
      </c>
      <c r="BU618" s="243"/>
      <c r="BV618" s="243"/>
      <c r="BW618" s="243" t="s">
        <v>3325</v>
      </c>
      <c r="BX618" s="243"/>
      <c r="BY618" s="243"/>
      <c r="BZ618" s="243"/>
      <c r="CA618" s="243"/>
      <c r="CB618" s="243"/>
      <c r="CC618" s="243" t="s">
        <v>3325</v>
      </c>
      <c r="CD618" s="243"/>
      <c r="CE618" s="243"/>
      <c r="CF618" s="245"/>
      <c r="CG618" s="246"/>
      <c r="CH618" s="242"/>
      <c r="CI618" s="35"/>
      <c r="CJ618" s="35"/>
      <c r="CK618" s="35"/>
      <c r="CL618" s="35"/>
      <c r="CM618" s="35"/>
    </row>
    <row r="619" customFormat="1" customHeight="1" spans="1:91">
      <c r="A619" s="3">
        <f t="shared" si="104"/>
        <v>618</v>
      </c>
      <c r="B619" s="155" t="str">
        <f t="shared" si="106"/>
        <v>610623199209160315</v>
      </c>
      <c r="C619" s="230" t="s">
        <v>3311</v>
      </c>
      <c r="D619" s="230" t="s">
        <v>3392</v>
      </c>
      <c r="E619" s="230" t="s">
        <v>591</v>
      </c>
      <c r="F619" s="230" t="s">
        <v>2065</v>
      </c>
      <c r="G619" s="198">
        <v>0</v>
      </c>
      <c r="H619" s="198">
        <v>0</v>
      </c>
      <c r="I619" s="198">
        <f t="shared" si="105"/>
        <v>0</v>
      </c>
      <c r="J619" s="4" t="s">
        <v>2051</v>
      </c>
      <c r="K619" s="4" t="s">
        <v>3953</v>
      </c>
      <c r="L619" s="6"/>
      <c r="M619" s="4"/>
      <c r="N619" s="4"/>
      <c r="O619" s="4"/>
      <c r="P619" s="4"/>
      <c r="Q619" s="4"/>
      <c r="R619" s="231" t="s">
        <v>312</v>
      </c>
      <c r="S619" s="3"/>
      <c r="T619" s="3" t="s">
        <v>3314</v>
      </c>
      <c r="U619" s="232">
        <v>41720</v>
      </c>
      <c r="V619" s="233">
        <f ca="1" t="shared" si="107"/>
        <v>12.3</v>
      </c>
      <c r="W619" s="230" t="s">
        <v>3336</v>
      </c>
      <c r="X619" s="234" t="str">
        <f t="shared" si="108"/>
        <v>男</v>
      </c>
      <c r="Y619" s="3" t="s">
        <v>3316</v>
      </c>
      <c r="Z619" s="232" t="str">
        <f t="shared" si="109"/>
        <v>1992-09-16</v>
      </c>
      <c r="AA619" s="235" t="s">
        <v>5483</v>
      </c>
      <c r="AB619" s="3" t="s">
        <v>2066</v>
      </c>
      <c r="AC619" s="4" t="s">
        <v>3788</v>
      </c>
      <c r="AD619" s="247">
        <v>45349</v>
      </c>
      <c r="AE619" s="234">
        <f ca="1" t="shared" si="110"/>
        <v>34</v>
      </c>
      <c r="AF619" s="3" t="s">
        <v>3389</v>
      </c>
      <c r="AG619" s="3" t="s">
        <v>3381</v>
      </c>
      <c r="AH619" s="3">
        <v>171</v>
      </c>
      <c r="AI619" s="230" t="s">
        <v>3382</v>
      </c>
      <c r="AJ619" s="3" t="s">
        <v>3383</v>
      </c>
      <c r="AK619" s="230">
        <v>15829115987</v>
      </c>
      <c r="AL619" s="230">
        <v>13892196954</v>
      </c>
      <c r="AM619" s="236" t="s">
        <v>3403</v>
      </c>
      <c r="AN619" s="237">
        <v>42005</v>
      </c>
      <c r="AO619" s="236" t="s">
        <v>5484</v>
      </c>
      <c r="AP619" s="236" t="s">
        <v>5485</v>
      </c>
      <c r="AQ619" s="238" t="s">
        <v>3483</v>
      </c>
      <c r="AR619" s="238"/>
      <c r="AS619" s="238"/>
      <c r="AT619" s="238" t="s">
        <v>3542</v>
      </c>
      <c r="AU619" s="239"/>
      <c r="AV619" s="240">
        <v>41720</v>
      </c>
      <c r="AW619" s="240">
        <v>41781</v>
      </c>
      <c r="AX619" s="241" t="s">
        <v>3324</v>
      </c>
      <c r="AY619" s="241" t="s">
        <v>3311</v>
      </c>
      <c r="AZ619" s="232">
        <v>44287</v>
      </c>
      <c r="BA619" s="232">
        <v>45747</v>
      </c>
      <c r="BB619" s="241">
        <v>2</v>
      </c>
      <c r="BC619" s="241" t="s">
        <v>3325</v>
      </c>
      <c r="BD619" s="241" t="s">
        <v>3325</v>
      </c>
      <c r="BE619" s="241" t="s">
        <v>3325</v>
      </c>
      <c r="BF619" s="241" t="s">
        <v>3325</v>
      </c>
      <c r="BG619" s="241">
        <v>2</v>
      </c>
      <c r="BH619" s="241">
        <v>4</v>
      </c>
      <c r="BI619" s="241"/>
      <c r="BJ619" s="242"/>
      <c r="BK619" s="243" t="s">
        <v>3325</v>
      </c>
      <c r="BL619" s="243"/>
      <c r="BM619" s="243"/>
      <c r="BN619" s="243" t="s">
        <v>3325</v>
      </c>
      <c r="BO619" s="243"/>
      <c r="BP619" s="243"/>
      <c r="BQ619" s="242"/>
      <c r="BR619" s="244" t="s">
        <v>3533</v>
      </c>
      <c r="BS619" s="243" t="s">
        <v>3325</v>
      </c>
      <c r="BT619" s="243" t="s">
        <v>3325</v>
      </c>
      <c r="BU619" s="243"/>
      <c r="BV619" s="243"/>
      <c r="BW619" s="243"/>
      <c r="BX619" s="243"/>
      <c r="BY619" s="243"/>
      <c r="BZ619" s="243"/>
      <c r="CA619" s="243"/>
      <c r="CB619" s="243"/>
      <c r="CC619" s="243" t="s">
        <v>3325</v>
      </c>
      <c r="CD619" s="243"/>
      <c r="CE619" s="243"/>
      <c r="CF619" s="245"/>
      <c r="CG619" s="246" t="s">
        <v>5058</v>
      </c>
      <c r="CH619" s="242"/>
      <c r="CI619" s="35"/>
      <c r="CJ619" s="35"/>
      <c r="CK619" s="35"/>
      <c r="CL619" s="35"/>
      <c r="CM619" s="35"/>
    </row>
    <row r="620" customFormat="1" customHeight="1" spans="1:91">
      <c r="A620" s="3">
        <f t="shared" si="104"/>
        <v>619</v>
      </c>
      <c r="B620" s="155" t="str">
        <f t="shared" si="106"/>
        <v>152626198603193014</v>
      </c>
      <c r="C620" s="230" t="s">
        <v>3311</v>
      </c>
      <c r="D620" s="230" t="s">
        <v>3392</v>
      </c>
      <c r="E620" s="230" t="s">
        <v>630</v>
      </c>
      <c r="F620" s="230" t="s">
        <v>2068</v>
      </c>
      <c r="G620" s="198">
        <v>0</v>
      </c>
      <c r="H620" s="198">
        <v>0</v>
      </c>
      <c r="I620" s="198">
        <f t="shared" si="105"/>
        <v>0</v>
      </c>
      <c r="J620" s="4" t="s">
        <v>2051</v>
      </c>
      <c r="K620" s="4" t="s">
        <v>3953</v>
      </c>
      <c r="L620" s="6"/>
      <c r="M620" s="4"/>
      <c r="N620" s="4"/>
      <c r="O620" s="4"/>
      <c r="P620" s="4"/>
      <c r="Q620" s="4"/>
      <c r="R620" s="231" t="s">
        <v>312</v>
      </c>
      <c r="S620" s="3"/>
      <c r="T620" s="3" t="s">
        <v>3314</v>
      </c>
      <c r="U620" s="232">
        <v>42460</v>
      </c>
      <c r="V620" s="233">
        <f ca="1" t="shared" si="107"/>
        <v>10.3</v>
      </c>
      <c r="W620" s="230" t="s">
        <v>3336</v>
      </c>
      <c r="X620" s="234" t="str">
        <f t="shared" si="108"/>
        <v>男</v>
      </c>
      <c r="Y620" s="3" t="s">
        <v>3316</v>
      </c>
      <c r="Z620" s="232" t="str">
        <f t="shared" si="109"/>
        <v>1986-03-19</v>
      </c>
      <c r="AA620" s="235" t="s">
        <v>5486</v>
      </c>
      <c r="AB620" s="3" t="s">
        <v>2069</v>
      </c>
      <c r="AC620" s="4" t="s">
        <v>4230</v>
      </c>
      <c r="AD620" s="247">
        <v>51528</v>
      </c>
      <c r="AE620" s="234">
        <f ca="1" t="shared" si="110"/>
        <v>40</v>
      </c>
      <c r="AF620" s="3" t="s">
        <v>3389</v>
      </c>
      <c r="AG620" s="3" t="s">
        <v>3381</v>
      </c>
      <c r="AH620" s="3">
        <v>172</v>
      </c>
      <c r="AI620" s="230" t="s">
        <v>3382</v>
      </c>
      <c r="AJ620" s="3" t="s">
        <v>3438</v>
      </c>
      <c r="AK620" s="230">
        <v>15147976759</v>
      </c>
      <c r="AL620" s="230">
        <v>18947163527</v>
      </c>
      <c r="AM620" s="236" t="s">
        <v>3368</v>
      </c>
      <c r="AN620" s="237">
        <v>39630</v>
      </c>
      <c r="AO620" s="236" t="s">
        <v>5051</v>
      </c>
      <c r="AP620" s="236" t="s">
        <v>5487</v>
      </c>
      <c r="AQ620" s="238"/>
      <c r="AR620" s="238" t="s">
        <v>5477</v>
      </c>
      <c r="AS620" s="238"/>
      <c r="AT620" s="238" t="s">
        <v>3467</v>
      </c>
      <c r="AU620" s="239"/>
      <c r="AV620" s="240">
        <v>42460</v>
      </c>
      <c r="AW620" s="240">
        <v>42520</v>
      </c>
      <c r="AX620" s="241" t="s">
        <v>3324</v>
      </c>
      <c r="AY620" s="241" t="s">
        <v>3311</v>
      </c>
      <c r="AZ620" s="232">
        <v>44287</v>
      </c>
      <c r="BA620" s="232">
        <v>45747</v>
      </c>
      <c r="BB620" s="241">
        <v>2</v>
      </c>
      <c r="BC620" s="241" t="s">
        <v>3325</v>
      </c>
      <c r="BD620" s="241" t="s">
        <v>3325</v>
      </c>
      <c r="BE620" s="241" t="s">
        <v>3325</v>
      </c>
      <c r="BF620" s="241" t="s">
        <v>3325</v>
      </c>
      <c r="BG620" s="241">
        <v>1</v>
      </c>
      <c r="BH620" s="241">
        <v>2</v>
      </c>
      <c r="BI620" s="241"/>
      <c r="BJ620" s="242"/>
      <c r="BK620" s="243" t="s">
        <v>3325</v>
      </c>
      <c r="BL620" s="243"/>
      <c r="BM620" s="243" t="s">
        <v>3325</v>
      </c>
      <c r="BN620" s="243" t="s">
        <v>3325</v>
      </c>
      <c r="BO620" s="243"/>
      <c r="BP620" s="243"/>
      <c r="BQ620" s="242"/>
      <c r="BR620" s="244" t="s">
        <v>3592</v>
      </c>
      <c r="BS620" s="243" t="s">
        <v>3325</v>
      </c>
      <c r="BT620" s="243" t="s">
        <v>3325</v>
      </c>
      <c r="BU620" s="243"/>
      <c r="BV620" s="243"/>
      <c r="BW620" s="243"/>
      <c r="BX620" s="243"/>
      <c r="BY620" s="243"/>
      <c r="BZ620" s="243"/>
      <c r="CA620" s="243"/>
      <c r="CB620" s="243"/>
      <c r="CC620" s="243" t="s">
        <v>3325</v>
      </c>
      <c r="CD620" s="243"/>
      <c r="CE620" s="243"/>
      <c r="CF620" s="245" t="s">
        <v>3674</v>
      </c>
      <c r="CG620" s="246"/>
      <c r="CH620" s="242"/>
      <c r="CI620" s="35"/>
      <c r="CJ620" s="35"/>
      <c r="CK620" s="35"/>
      <c r="CL620" s="35"/>
      <c r="CM620" s="35"/>
    </row>
    <row r="621" customFormat="1" customHeight="1" spans="1:91">
      <c r="A621" s="3">
        <f t="shared" si="104"/>
        <v>620</v>
      </c>
      <c r="B621" s="155" t="str">
        <f t="shared" si="106"/>
        <v>140602199610120032</v>
      </c>
      <c r="C621" s="230" t="s">
        <v>3311</v>
      </c>
      <c r="D621" s="230" t="s">
        <v>3392</v>
      </c>
      <c r="E621" s="230" t="s">
        <v>2259</v>
      </c>
      <c r="F621" s="230" t="s">
        <v>2074</v>
      </c>
      <c r="G621" s="198">
        <v>0</v>
      </c>
      <c r="H621" s="198">
        <v>0</v>
      </c>
      <c r="I621" s="198">
        <f t="shared" si="105"/>
        <v>0</v>
      </c>
      <c r="J621" s="4" t="s">
        <v>2051</v>
      </c>
      <c r="K621" s="4" t="s">
        <v>3953</v>
      </c>
      <c r="L621" s="6"/>
      <c r="M621" s="4"/>
      <c r="N621" s="4"/>
      <c r="O621" s="4"/>
      <c r="P621" s="4"/>
      <c r="Q621" s="4"/>
      <c r="R621" s="231" t="s">
        <v>312</v>
      </c>
      <c r="S621" s="3"/>
      <c r="T621" s="3" t="s">
        <v>3314</v>
      </c>
      <c r="U621" s="232">
        <v>42651</v>
      </c>
      <c r="V621" s="233">
        <f ca="1" t="shared" si="107"/>
        <v>9.7</v>
      </c>
      <c r="W621" s="230" t="s">
        <v>3336</v>
      </c>
      <c r="X621" s="234" t="str">
        <f t="shared" si="108"/>
        <v>男</v>
      </c>
      <c r="Y621" s="3" t="s">
        <v>3316</v>
      </c>
      <c r="Z621" s="232" t="str">
        <f t="shared" si="109"/>
        <v>1996-10-12</v>
      </c>
      <c r="AA621" s="235" t="s">
        <v>5488</v>
      </c>
      <c r="AB621" s="3" t="s">
        <v>2075</v>
      </c>
      <c r="AC621" s="4" t="s">
        <v>5288</v>
      </c>
      <c r="AD621" s="247">
        <v>45003</v>
      </c>
      <c r="AE621" s="234">
        <f ca="1" t="shared" si="110"/>
        <v>30</v>
      </c>
      <c r="AF621" s="3" t="s">
        <v>3389</v>
      </c>
      <c r="AG621" s="3" t="s">
        <v>3480</v>
      </c>
      <c r="AH621" s="3">
        <v>168</v>
      </c>
      <c r="AI621" s="230" t="s">
        <v>3382</v>
      </c>
      <c r="AJ621" s="3" t="s">
        <v>3383</v>
      </c>
      <c r="AK621" s="230">
        <v>18547719619</v>
      </c>
      <c r="AL621" s="230">
        <v>13593477293</v>
      </c>
      <c r="AM621" s="236" t="s">
        <v>3488</v>
      </c>
      <c r="AN621" s="237">
        <v>42552</v>
      </c>
      <c r="AO621" s="236" t="s">
        <v>5489</v>
      </c>
      <c r="AP621" s="236" t="s">
        <v>5490</v>
      </c>
      <c r="AQ621" s="238"/>
      <c r="AR621" s="238"/>
      <c r="AS621" s="238"/>
      <c r="AT621" s="238"/>
      <c r="AU621" s="239"/>
      <c r="AV621" s="240">
        <v>42651</v>
      </c>
      <c r="AW621" s="240">
        <v>42711</v>
      </c>
      <c r="AX621" s="241" t="s">
        <v>3324</v>
      </c>
      <c r="AY621" s="241" t="s">
        <v>3311</v>
      </c>
      <c r="AZ621" s="232">
        <v>44927</v>
      </c>
      <c r="BA621" s="232">
        <v>45657</v>
      </c>
      <c r="BB621" s="241">
        <v>2</v>
      </c>
      <c r="BC621" s="241" t="s">
        <v>3325</v>
      </c>
      <c r="BD621" s="241" t="s">
        <v>3326</v>
      </c>
      <c r="BE621" s="241" t="s">
        <v>3325</v>
      </c>
      <c r="BF621" s="241" t="s">
        <v>3325</v>
      </c>
      <c r="BG621" s="241">
        <v>1</v>
      </c>
      <c r="BH621" s="241">
        <v>2</v>
      </c>
      <c r="BI621" s="241"/>
      <c r="BJ621" s="242"/>
      <c r="BK621" s="243" t="s">
        <v>3325</v>
      </c>
      <c r="BL621" s="243"/>
      <c r="BM621" s="243"/>
      <c r="BN621" s="243"/>
      <c r="BO621" s="243"/>
      <c r="BP621" s="243"/>
      <c r="BQ621" s="242"/>
      <c r="BR621" s="244" t="s">
        <v>3592</v>
      </c>
      <c r="BS621" s="243" t="s">
        <v>3325</v>
      </c>
      <c r="BT621" s="243" t="s">
        <v>3325</v>
      </c>
      <c r="BU621" s="243"/>
      <c r="BV621" s="243"/>
      <c r="BW621" s="243"/>
      <c r="BX621" s="243"/>
      <c r="BY621" s="243"/>
      <c r="BZ621" s="243"/>
      <c r="CA621" s="243"/>
      <c r="CB621" s="243"/>
      <c r="CC621" s="243" t="s">
        <v>3325</v>
      </c>
      <c r="CD621" s="243"/>
      <c r="CE621" s="243"/>
      <c r="CF621" s="245" t="s">
        <v>3674</v>
      </c>
      <c r="CG621" s="246"/>
      <c r="CH621" s="242"/>
      <c r="CI621" s="35"/>
      <c r="CJ621" s="35"/>
      <c r="CK621" s="35"/>
      <c r="CL621" s="35"/>
      <c r="CM621" s="35"/>
    </row>
    <row r="622" customFormat="1" customHeight="1" spans="1:91">
      <c r="A622" s="3">
        <f t="shared" si="104"/>
        <v>621</v>
      </c>
      <c r="B622" s="155" t="str">
        <f t="shared" si="106"/>
        <v>142327199204293328</v>
      </c>
      <c r="C622" s="230" t="s">
        <v>3311</v>
      </c>
      <c r="D622" s="230" t="s">
        <v>3392</v>
      </c>
      <c r="E622" s="230" t="s">
        <v>600</v>
      </c>
      <c r="F622" s="230" t="s">
        <v>2077</v>
      </c>
      <c r="G622" s="198">
        <v>0</v>
      </c>
      <c r="H622" s="198">
        <v>0</v>
      </c>
      <c r="I622" s="198">
        <f t="shared" si="105"/>
        <v>0</v>
      </c>
      <c r="J622" s="4" t="s">
        <v>2051</v>
      </c>
      <c r="K622" s="4" t="s">
        <v>3953</v>
      </c>
      <c r="L622" s="6"/>
      <c r="M622" s="4"/>
      <c r="N622" s="4"/>
      <c r="O622" s="4"/>
      <c r="P622" s="4"/>
      <c r="Q622" s="4"/>
      <c r="R622" s="231" t="s">
        <v>312</v>
      </c>
      <c r="S622" s="3"/>
      <c r="T622" s="3" t="s">
        <v>3314</v>
      </c>
      <c r="U622" s="232">
        <v>43664</v>
      </c>
      <c r="V622" s="233">
        <f ca="1" t="shared" si="107"/>
        <v>7</v>
      </c>
      <c r="W622" s="230" t="s">
        <v>3336</v>
      </c>
      <c r="X622" s="234" t="str">
        <f t="shared" si="108"/>
        <v>女</v>
      </c>
      <c r="Y622" s="3" t="s">
        <v>3316</v>
      </c>
      <c r="Z622" s="232" t="str">
        <f t="shared" si="109"/>
        <v>1992-04-29</v>
      </c>
      <c r="AA622" s="235" t="s">
        <v>5491</v>
      </c>
      <c r="AB622" s="3" t="s">
        <v>2078</v>
      </c>
      <c r="AC622" s="4" t="s">
        <v>5492</v>
      </c>
      <c r="AD622" s="247">
        <v>51513</v>
      </c>
      <c r="AE622" s="234">
        <f ca="1" t="shared" si="110"/>
        <v>34</v>
      </c>
      <c r="AF622" s="3" t="s">
        <v>3389</v>
      </c>
      <c r="AG622" s="3" t="s">
        <v>3381</v>
      </c>
      <c r="AH622" s="3">
        <v>156</v>
      </c>
      <c r="AI622" s="230" t="s">
        <v>253</v>
      </c>
      <c r="AJ622" s="3" t="s">
        <v>3383</v>
      </c>
      <c r="AK622" s="230">
        <v>13546683953</v>
      </c>
      <c r="AL622" s="230">
        <v>15135286909</v>
      </c>
      <c r="AM622" s="236" t="s">
        <v>3368</v>
      </c>
      <c r="AN622" s="237">
        <v>43466</v>
      </c>
      <c r="AO622" s="236" t="s">
        <v>5493</v>
      </c>
      <c r="AP622" s="236" t="s">
        <v>5494</v>
      </c>
      <c r="AQ622" s="238" t="s">
        <v>5495</v>
      </c>
      <c r="AR622" s="238"/>
      <c r="AS622" s="238"/>
      <c r="AT622" s="238"/>
      <c r="AU622" s="239"/>
      <c r="AV622" s="240">
        <v>43664</v>
      </c>
      <c r="AW622" s="240">
        <v>43725</v>
      </c>
      <c r="AX622" s="241" t="s">
        <v>3324</v>
      </c>
      <c r="AY622" s="241" t="s">
        <v>3311</v>
      </c>
      <c r="AZ622" s="232">
        <v>44835</v>
      </c>
      <c r="BA622" s="232">
        <v>45565</v>
      </c>
      <c r="BB622" s="241">
        <v>2</v>
      </c>
      <c r="BC622" s="241" t="s">
        <v>3325</v>
      </c>
      <c r="BD622" s="241" t="s">
        <v>3325</v>
      </c>
      <c r="BE622" s="241" t="s">
        <v>3325</v>
      </c>
      <c r="BF622" s="241" t="s">
        <v>3325</v>
      </c>
      <c r="BG622" s="241">
        <v>1</v>
      </c>
      <c r="BH622" s="241">
        <v>2</v>
      </c>
      <c r="BI622" s="241"/>
      <c r="BJ622" s="242"/>
      <c r="BK622" s="243" t="s">
        <v>3325</v>
      </c>
      <c r="BL622" s="243"/>
      <c r="BM622" s="243" t="s">
        <v>3325</v>
      </c>
      <c r="BN622" s="243" t="s">
        <v>3325</v>
      </c>
      <c r="BO622" s="243"/>
      <c r="BP622" s="243"/>
      <c r="BQ622" s="242"/>
      <c r="BR622" s="244" t="s">
        <v>3491</v>
      </c>
      <c r="BS622" s="243" t="s">
        <v>3325</v>
      </c>
      <c r="BT622" s="243" t="s">
        <v>3325</v>
      </c>
      <c r="BU622" s="243" t="s">
        <v>3325</v>
      </c>
      <c r="BV622" s="243" t="s">
        <v>3325</v>
      </c>
      <c r="BW622" s="243" t="s">
        <v>3325</v>
      </c>
      <c r="BX622" s="243"/>
      <c r="BY622" s="243"/>
      <c r="BZ622" s="243"/>
      <c r="CA622" s="243"/>
      <c r="CB622" s="243"/>
      <c r="CC622" s="243" t="s">
        <v>3325</v>
      </c>
      <c r="CD622" s="243"/>
      <c r="CE622" s="243"/>
      <c r="CF622" s="245"/>
      <c r="CG622" s="246" t="s">
        <v>5496</v>
      </c>
      <c r="CH622" s="242"/>
      <c r="CI622" s="35"/>
      <c r="CJ622" s="35"/>
      <c r="CK622" s="35"/>
      <c r="CL622" s="35"/>
      <c r="CM622" s="35"/>
    </row>
    <row r="623" customFormat="1" customHeight="1" spans="1:91">
      <c r="A623" s="3">
        <f t="shared" si="104"/>
        <v>622</v>
      </c>
      <c r="B623" s="155" t="str">
        <f t="shared" si="106"/>
        <v>150122199909223124</v>
      </c>
      <c r="C623" s="230" t="s">
        <v>3311</v>
      </c>
      <c r="D623" s="230" t="s">
        <v>3392</v>
      </c>
      <c r="E623" s="230" t="s">
        <v>606</v>
      </c>
      <c r="F623" s="230" t="s">
        <v>2080</v>
      </c>
      <c r="G623" s="198">
        <v>0</v>
      </c>
      <c r="H623" s="198">
        <v>0</v>
      </c>
      <c r="I623" s="198">
        <f t="shared" si="105"/>
        <v>0</v>
      </c>
      <c r="J623" s="4" t="s">
        <v>2051</v>
      </c>
      <c r="K623" s="4" t="s">
        <v>3953</v>
      </c>
      <c r="L623" s="6"/>
      <c r="M623" s="4"/>
      <c r="N623" s="4"/>
      <c r="O623" s="4"/>
      <c r="P623" s="4"/>
      <c r="Q623" s="4"/>
      <c r="R623" s="231" t="s">
        <v>312</v>
      </c>
      <c r="S623" s="3"/>
      <c r="T623" s="3" t="s">
        <v>3314</v>
      </c>
      <c r="U623" s="232">
        <v>44051</v>
      </c>
      <c r="V623" s="233">
        <f ca="1" t="shared" si="107"/>
        <v>5.9</v>
      </c>
      <c r="W623" s="230" t="s">
        <v>3336</v>
      </c>
      <c r="X623" s="234" t="str">
        <f t="shared" si="108"/>
        <v>女</v>
      </c>
      <c r="Y623" s="3" t="s">
        <v>3316</v>
      </c>
      <c r="Z623" s="232" t="str">
        <f t="shared" si="109"/>
        <v>1999-09-22</v>
      </c>
      <c r="AA623" s="235" t="s">
        <v>4867</v>
      </c>
      <c r="AB623" s="3" t="s">
        <v>2081</v>
      </c>
      <c r="AC623" s="4" t="s">
        <v>3456</v>
      </c>
      <c r="AD623" s="247">
        <v>47237</v>
      </c>
      <c r="AE623" s="234">
        <f ca="1" t="shared" si="110"/>
        <v>27</v>
      </c>
      <c r="AF623" s="3" t="s">
        <v>3389</v>
      </c>
      <c r="AG623" s="3" t="s">
        <v>3381</v>
      </c>
      <c r="AH623" s="3">
        <v>165</v>
      </c>
      <c r="AI623" s="230" t="s">
        <v>3382</v>
      </c>
      <c r="AJ623" s="3" t="s">
        <v>3397</v>
      </c>
      <c r="AK623" s="230">
        <v>15248184495</v>
      </c>
      <c r="AL623" s="230">
        <v>15354999906</v>
      </c>
      <c r="AM623" s="236" t="s">
        <v>3368</v>
      </c>
      <c r="AN623" s="237">
        <v>44013</v>
      </c>
      <c r="AO623" s="236" t="s">
        <v>4407</v>
      </c>
      <c r="AP623" s="236" t="s">
        <v>5497</v>
      </c>
      <c r="AQ623" s="238"/>
      <c r="AR623" s="238"/>
      <c r="AS623" s="238"/>
      <c r="AT623" s="238"/>
      <c r="AU623" s="239"/>
      <c r="AV623" s="240">
        <v>44051</v>
      </c>
      <c r="AW623" s="240">
        <v>44111</v>
      </c>
      <c r="AX623" s="241" t="s">
        <v>3324</v>
      </c>
      <c r="AY623" s="241" t="s">
        <v>3311</v>
      </c>
      <c r="AZ623" s="232">
        <v>44470</v>
      </c>
      <c r="BA623" s="232">
        <v>45199</v>
      </c>
      <c r="BB623" s="241">
        <v>2</v>
      </c>
      <c r="BC623" s="241" t="s">
        <v>3325</v>
      </c>
      <c r="BD623" s="241" t="s">
        <v>3325</v>
      </c>
      <c r="BE623" s="241" t="s">
        <v>3325</v>
      </c>
      <c r="BF623" s="241" t="s">
        <v>3325</v>
      </c>
      <c r="BG623" s="241">
        <v>0</v>
      </c>
      <c r="BH623" s="241">
        <v>0</v>
      </c>
      <c r="BI623" s="241"/>
      <c r="BJ623" s="242"/>
      <c r="BK623" s="243" t="s">
        <v>3325</v>
      </c>
      <c r="BL623" s="243"/>
      <c r="BM623" s="243"/>
      <c r="BN623" s="243" t="s">
        <v>3325</v>
      </c>
      <c r="BO623" s="243"/>
      <c r="BP623" s="243"/>
      <c r="BQ623" s="242"/>
      <c r="BR623" s="244" t="s">
        <v>3551</v>
      </c>
      <c r="BS623" s="243" t="s">
        <v>3325</v>
      </c>
      <c r="BT623" s="243" t="s">
        <v>3325</v>
      </c>
      <c r="BU623" s="243" t="s">
        <v>3325</v>
      </c>
      <c r="BV623" s="243" t="s">
        <v>3325</v>
      </c>
      <c r="BW623" s="243" t="s">
        <v>3325</v>
      </c>
      <c r="BX623" s="243"/>
      <c r="BY623" s="243"/>
      <c r="BZ623" s="243"/>
      <c r="CA623" s="243"/>
      <c r="CB623" s="243"/>
      <c r="CC623" s="243" t="s">
        <v>3325</v>
      </c>
      <c r="CD623" s="243"/>
      <c r="CE623" s="243"/>
      <c r="CF623" s="245"/>
      <c r="CG623" s="246"/>
      <c r="CH623" s="242"/>
      <c r="CI623" s="35"/>
      <c r="CJ623" s="35"/>
      <c r="CK623" s="35"/>
      <c r="CL623" s="35"/>
      <c r="CM623" s="35"/>
    </row>
    <row r="624" customFormat="1" customHeight="1" spans="1:91">
      <c r="A624" s="3">
        <f t="shared" si="104"/>
        <v>623</v>
      </c>
      <c r="B624" s="155" t="str">
        <f t="shared" si="106"/>
        <v>152723198506141518</v>
      </c>
      <c r="C624" s="230" t="s">
        <v>3311</v>
      </c>
      <c r="D624" s="230" t="s">
        <v>3392</v>
      </c>
      <c r="E624" s="230" t="s">
        <v>625</v>
      </c>
      <c r="F624" s="230" t="s">
        <v>2083</v>
      </c>
      <c r="G624" s="198">
        <v>0</v>
      </c>
      <c r="H624" s="198">
        <v>0</v>
      </c>
      <c r="I624" s="198">
        <f t="shared" si="105"/>
        <v>0</v>
      </c>
      <c r="J624" s="4" t="s">
        <v>2051</v>
      </c>
      <c r="K624" s="4" t="s">
        <v>3953</v>
      </c>
      <c r="L624" s="6"/>
      <c r="M624" s="4"/>
      <c r="N624" s="4"/>
      <c r="O624" s="4"/>
      <c r="P624" s="4"/>
      <c r="Q624" s="4"/>
      <c r="R624" s="231" t="s">
        <v>312</v>
      </c>
      <c r="S624" s="3"/>
      <c r="T624" s="3" t="s">
        <v>3314</v>
      </c>
      <c r="U624" s="232">
        <v>44348</v>
      </c>
      <c r="V624" s="233">
        <f ca="1" t="shared" si="107"/>
        <v>5.1</v>
      </c>
      <c r="W624" s="230" t="s">
        <v>3336</v>
      </c>
      <c r="X624" s="234" t="str">
        <f t="shared" si="108"/>
        <v>男</v>
      </c>
      <c r="Y624" s="3" t="s">
        <v>3316</v>
      </c>
      <c r="Z624" s="232" t="str">
        <f t="shared" si="109"/>
        <v>1985-06-14</v>
      </c>
      <c r="AA624" s="235" t="s">
        <v>5498</v>
      </c>
      <c r="AB624" s="3" t="s">
        <v>2084</v>
      </c>
      <c r="AC624" s="4" t="s">
        <v>3456</v>
      </c>
      <c r="AD624" s="247">
        <v>49878</v>
      </c>
      <c r="AE624" s="234">
        <f ca="1" t="shared" si="110"/>
        <v>41</v>
      </c>
      <c r="AF624" s="3" t="s">
        <v>3389</v>
      </c>
      <c r="AG624" s="3" t="s">
        <v>3381</v>
      </c>
      <c r="AH624" s="3">
        <v>170</v>
      </c>
      <c r="AI624" s="230" t="s">
        <v>3382</v>
      </c>
      <c r="AJ624" s="3" t="s">
        <v>3383</v>
      </c>
      <c r="AK624" s="230">
        <v>18347704333</v>
      </c>
      <c r="AL624" s="230">
        <v>18347704333</v>
      </c>
      <c r="AM624" s="236" t="s">
        <v>3488</v>
      </c>
      <c r="AN624" s="237">
        <v>38534</v>
      </c>
      <c r="AO624" s="236" t="s">
        <v>5183</v>
      </c>
      <c r="AP624" s="236" t="s">
        <v>3841</v>
      </c>
      <c r="AQ624" s="238"/>
      <c r="AR624" s="238"/>
      <c r="AS624" s="238"/>
      <c r="AT624" s="238"/>
      <c r="AU624" s="239"/>
      <c r="AV624" s="240">
        <v>44348</v>
      </c>
      <c r="AW624" s="240" t="s">
        <v>3333</v>
      </c>
      <c r="AX624" s="241" t="s">
        <v>3324</v>
      </c>
      <c r="AY624" s="241" t="s">
        <v>3311</v>
      </c>
      <c r="AZ624" s="232">
        <v>44835</v>
      </c>
      <c r="BA624" s="232">
        <v>45565</v>
      </c>
      <c r="BB624" s="241">
        <v>2</v>
      </c>
      <c r="BC624" s="241" t="s">
        <v>3325</v>
      </c>
      <c r="BD624" s="241" t="s">
        <v>3325</v>
      </c>
      <c r="BE624" s="241" t="s">
        <v>3325</v>
      </c>
      <c r="BF624" s="241" t="s">
        <v>3325</v>
      </c>
      <c r="BG624" s="241">
        <v>0</v>
      </c>
      <c r="BH624" s="241">
        <v>0</v>
      </c>
      <c r="BI624" s="241"/>
      <c r="BJ624" s="242"/>
      <c r="BK624" s="243" t="s">
        <v>3325</v>
      </c>
      <c r="BL624" s="243"/>
      <c r="BM624" s="243"/>
      <c r="BN624" s="243" t="s">
        <v>3325</v>
      </c>
      <c r="BO624" s="243"/>
      <c r="BP624" s="243"/>
      <c r="BQ624" s="242"/>
      <c r="BR624" s="244" t="s">
        <v>3962</v>
      </c>
      <c r="BS624" s="243" t="s">
        <v>3325</v>
      </c>
      <c r="BT624" s="243" t="s">
        <v>3325</v>
      </c>
      <c r="BU624" s="243"/>
      <c r="BV624" s="243" t="s">
        <v>3325</v>
      </c>
      <c r="BW624" s="243" t="s">
        <v>3325</v>
      </c>
      <c r="BX624" s="243"/>
      <c r="BY624" s="243"/>
      <c r="BZ624" s="243"/>
      <c r="CA624" s="243"/>
      <c r="CB624" s="243"/>
      <c r="CC624" s="243" t="s">
        <v>3325</v>
      </c>
      <c r="CD624" s="243"/>
      <c r="CE624" s="243"/>
      <c r="CF624" s="245"/>
      <c r="CG624" s="246"/>
      <c r="CH624" s="242"/>
      <c r="CI624" s="35"/>
      <c r="CJ624" s="35"/>
      <c r="CK624" s="35"/>
      <c r="CL624" s="35"/>
      <c r="CM624" s="35"/>
    </row>
    <row r="625" customFormat="1" customHeight="1" spans="1:92">
      <c r="A625" s="3">
        <f t="shared" si="104"/>
        <v>624</v>
      </c>
      <c r="B625" s="155" t="str">
        <f t="shared" si="106"/>
        <v>150430198303120210</v>
      </c>
      <c r="C625" s="230" t="s">
        <v>3311</v>
      </c>
      <c r="D625" s="230" t="s">
        <v>3392</v>
      </c>
      <c r="E625" s="230" t="s">
        <v>597</v>
      </c>
      <c r="F625" s="230" t="s">
        <v>2086</v>
      </c>
      <c r="G625" s="198">
        <v>0</v>
      </c>
      <c r="H625" s="198">
        <v>0</v>
      </c>
      <c r="I625" s="198">
        <f t="shared" si="105"/>
        <v>0</v>
      </c>
      <c r="J625" s="4" t="s">
        <v>2051</v>
      </c>
      <c r="K625" s="4" t="s">
        <v>3953</v>
      </c>
      <c r="L625" s="6"/>
      <c r="M625" s="4"/>
      <c r="N625" s="4"/>
      <c r="O625" s="4"/>
      <c r="P625" s="4"/>
      <c r="Q625" s="4"/>
      <c r="R625" s="231" t="s">
        <v>312</v>
      </c>
      <c r="S625" s="3"/>
      <c r="T625" s="3" t="s">
        <v>3314</v>
      </c>
      <c r="U625" s="232">
        <v>44431</v>
      </c>
      <c r="V625" s="233">
        <f ca="1" t="shared" si="107"/>
        <v>4.9</v>
      </c>
      <c r="W625" s="230" t="s">
        <v>3336</v>
      </c>
      <c r="X625" s="234" t="str">
        <f t="shared" si="108"/>
        <v>男</v>
      </c>
      <c r="Y625" s="3" t="s">
        <v>3316</v>
      </c>
      <c r="Z625" s="232" t="str">
        <f t="shared" si="109"/>
        <v>1983-03-12</v>
      </c>
      <c r="AA625" s="235" t="s">
        <v>5499</v>
      </c>
      <c r="AB625" s="3" t="s">
        <v>2087</v>
      </c>
      <c r="AC625" s="4" t="s">
        <v>4381</v>
      </c>
      <c r="AD625" s="247">
        <v>49721</v>
      </c>
      <c r="AE625" s="234">
        <f ca="1" t="shared" si="110"/>
        <v>43</v>
      </c>
      <c r="AF625" s="3" t="s">
        <v>3380</v>
      </c>
      <c r="AG625" s="3" t="s">
        <v>3381</v>
      </c>
      <c r="AH625" s="3">
        <v>176</v>
      </c>
      <c r="AI625" s="230" t="s">
        <v>3382</v>
      </c>
      <c r="AJ625" s="3" t="s">
        <v>3422</v>
      </c>
      <c r="AK625" s="230">
        <v>18547772310</v>
      </c>
      <c r="AL625" s="230">
        <v>15049186114</v>
      </c>
      <c r="AM625" s="236" t="s">
        <v>3318</v>
      </c>
      <c r="AN625" s="237">
        <v>39630</v>
      </c>
      <c r="AO625" s="236" t="s">
        <v>5500</v>
      </c>
      <c r="AP625" s="236" t="s">
        <v>4101</v>
      </c>
      <c r="AQ625" s="238"/>
      <c r="AR625" s="238"/>
      <c r="AS625" s="238"/>
      <c r="AT625" s="238" t="s">
        <v>3503</v>
      </c>
      <c r="AU625" s="239"/>
      <c r="AV625" s="240">
        <v>44431</v>
      </c>
      <c r="AW625" s="240">
        <v>44491</v>
      </c>
      <c r="AX625" s="241" t="s">
        <v>3324</v>
      </c>
      <c r="AY625" s="241" t="s">
        <v>3311</v>
      </c>
      <c r="AZ625" s="232">
        <v>44835</v>
      </c>
      <c r="BA625" s="232">
        <v>45565</v>
      </c>
      <c r="BB625" s="241">
        <v>2</v>
      </c>
      <c r="BC625" s="241" t="s">
        <v>3325</v>
      </c>
      <c r="BD625" s="241" t="s">
        <v>3325</v>
      </c>
      <c r="BE625" s="241" t="s">
        <v>3325</v>
      </c>
      <c r="BF625" s="241" t="s">
        <v>3325</v>
      </c>
      <c r="BG625" s="241">
        <v>0</v>
      </c>
      <c r="BH625" s="241">
        <v>0</v>
      </c>
      <c r="BI625" s="241"/>
      <c r="BJ625" s="242"/>
      <c r="BK625" s="243" t="s">
        <v>3325</v>
      </c>
      <c r="BL625" s="243"/>
      <c r="BM625" s="243"/>
      <c r="BN625" s="243" t="s">
        <v>3325</v>
      </c>
      <c r="BO625" s="243"/>
      <c r="BP625" s="243"/>
      <c r="BQ625" s="242"/>
      <c r="BR625" s="244" t="s">
        <v>4197</v>
      </c>
      <c r="BS625" s="243" t="s">
        <v>3325</v>
      </c>
      <c r="BT625" s="243" t="s">
        <v>3325</v>
      </c>
      <c r="BU625" s="243" t="s">
        <v>3325</v>
      </c>
      <c r="BV625" s="243" t="s">
        <v>3325</v>
      </c>
      <c r="BW625" s="243" t="s">
        <v>3325</v>
      </c>
      <c r="BX625" s="243" t="s">
        <v>3325</v>
      </c>
      <c r="BY625" s="243"/>
      <c r="BZ625" s="243"/>
      <c r="CA625" s="243"/>
      <c r="CB625" s="243"/>
      <c r="CC625" s="243" t="s">
        <v>3325</v>
      </c>
      <c r="CD625" s="243"/>
      <c r="CE625" s="243"/>
      <c r="CF625" s="245" t="s">
        <v>4434</v>
      </c>
      <c r="CG625" s="246"/>
      <c r="CH625" s="242"/>
      <c r="CI625" s="35"/>
      <c r="CJ625" s="35"/>
      <c r="CK625" s="35"/>
      <c r="CL625" s="35"/>
      <c r="CM625" s="35"/>
    </row>
    <row r="626" customFormat="1" customHeight="1" spans="1:92">
      <c r="A626" s="3">
        <f t="shared" si="104"/>
        <v>625</v>
      </c>
      <c r="B626" s="483" t="str">
        <f t="shared" si="106"/>
        <v>610326198608240417</v>
      </c>
      <c r="C626" s="230" t="s">
        <v>3311</v>
      </c>
      <c r="D626" s="4" t="s">
        <v>3392</v>
      </c>
      <c r="E626" s="4" t="s">
        <v>5501</v>
      </c>
      <c r="F626" s="4" t="s">
        <v>2089</v>
      </c>
      <c r="G626" s="198"/>
      <c r="H626" s="198"/>
      <c r="I626" s="198">
        <f t="shared" si="105"/>
        <v>0</v>
      </c>
      <c r="J626" s="4" t="s">
        <v>2051</v>
      </c>
      <c r="K626" s="4" t="s">
        <v>3953</v>
      </c>
      <c r="L626" s="6"/>
      <c r="M626" s="4"/>
      <c r="N626" s="4"/>
      <c r="O626" s="4"/>
      <c r="P626" s="4"/>
      <c r="Q626" s="4"/>
      <c r="R626" s="4" t="s">
        <v>312</v>
      </c>
      <c r="S626" s="4"/>
      <c r="T626" s="4" t="s">
        <v>3314</v>
      </c>
      <c r="U626" s="252">
        <v>44978</v>
      </c>
      <c r="V626" s="233">
        <v>0</v>
      </c>
      <c r="W626" s="4" t="s">
        <v>3336</v>
      </c>
      <c r="X626" s="4" t="s">
        <v>3559</v>
      </c>
      <c r="Y626" s="4" t="s">
        <v>3316</v>
      </c>
      <c r="Z626" s="232" t="s">
        <v>5502</v>
      </c>
      <c r="AA626" s="4" t="s">
        <v>5503</v>
      </c>
      <c r="AB626" s="477" t="s">
        <v>2090</v>
      </c>
      <c r="AC626" s="4" t="s">
        <v>5504</v>
      </c>
      <c r="AD626" s="252">
        <v>50523</v>
      </c>
      <c r="AE626" s="234">
        <v>37</v>
      </c>
      <c r="AF626" s="4" t="s">
        <v>3389</v>
      </c>
      <c r="AG626" s="4" t="s">
        <v>3381</v>
      </c>
      <c r="AH626" s="4">
        <v>178</v>
      </c>
      <c r="AI626" s="4"/>
      <c r="AJ626" s="4" t="s">
        <v>3438</v>
      </c>
      <c r="AK626" s="4">
        <v>18691776851</v>
      </c>
      <c r="AL626" s="4">
        <v>18291755775</v>
      </c>
      <c r="AM626" s="4" t="s">
        <v>3368</v>
      </c>
      <c r="AN626" s="237" t="s">
        <v>4025</v>
      </c>
      <c r="AO626" s="4" t="s">
        <v>5505</v>
      </c>
      <c r="AP626" s="4" t="s">
        <v>5229</v>
      </c>
      <c r="AQ626" s="253"/>
      <c r="AR626" s="253"/>
      <c r="AS626" s="253"/>
      <c r="AT626" s="253"/>
      <c r="AU626" s="239"/>
      <c r="AV626" s="254">
        <v>44978</v>
      </c>
      <c r="AW626" s="254">
        <v>45036</v>
      </c>
      <c r="AX626" s="255" t="s">
        <v>3324</v>
      </c>
      <c r="AY626" s="241" t="s">
        <v>3311</v>
      </c>
      <c r="AZ626" s="232">
        <v>44978</v>
      </c>
      <c r="BA626" s="232">
        <v>45382</v>
      </c>
      <c r="BB626" s="241">
        <v>2</v>
      </c>
      <c r="BC626" s="241" t="s">
        <v>3325</v>
      </c>
      <c r="BD626" s="241" t="s">
        <v>3325</v>
      </c>
      <c r="BE626" s="241" t="s">
        <v>3325</v>
      </c>
      <c r="BF626" s="241" t="s">
        <v>3325</v>
      </c>
      <c r="BG626" s="241">
        <v>0</v>
      </c>
      <c r="BH626" s="241">
        <v>0</v>
      </c>
      <c r="BI626" s="256"/>
      <c r="BJ626" s="242"/>
      <c r="BK626" s="243" t="s">
        <v>3325</v>
      </c>
      <c r="BL626" s="257"/>
      <c r="BM626" s="257"/>
      <c r="BN626" s="257"/>
      <c r="BO626" s="257"/>
      <c r="BP626" s="257"/>
      <c r="BQ626" s="242"/>
      <c r="BR626" s="244" t="s">
        <v>3524</v>
      </c>
      <c r="BS626" s="243" t="s">
        <v>3325</v>
      </c>
      <c r="BT626" s="243" t="s">
        <v>3325</v>
      </c>
      <c r="BU626" s="243" t="s">
        <v>3325</v>
      </c>
      <c r="BV626" s="243" t="s">
        <v>3325</v>
      </c>
      <c r="BW626" s="243" t="s">
        <v>3325</v>
      </c>
      <c r="BX626" s="243" t="s">
        <v>3325</v>
      </c>
      <c r="BY626" s="256"/>
      <c r="BZ626" s="256"/>
      <c r="CA626" s="256"/>
      <c r="CB626" s="256"/>
      <c r="CC626" s="256"/>
      <c r="CD626" s="256"/>
      <c r="CE626" s="256"/>
      <c r="CF626" s="245" t="s">
        <v>3445</v>
      </c>
      <c r="CG626" s="258"/>
      <c r="CH626" s="242"/>
      <c r="CI626" s="259"/>
      <c r="CJ626" s="259"/>
      <c r="CK626" s="259"/>
      <c r="CL626" s="259"/>
      <c r="CM626" s="259"/>
    </row>
    <row r="627" customFormat="1" customHeight="1" spans="1:92">
      <c r="A627" s="3">
        <f t="shared" si="104"/>
        <v>626</v>
      </c>
      <c r="B627" s="483" t="str">
        <f t="shared" si="106"/>
        <v>140225199612125913</v>
      </c>
      <c r="C627" s="230" t="s">
        <v>3311</v>
      </c>
      <c r="D627" s="4" t="s">
        <v>3392</v>
      </c>
      <c r="E627" s="4" t="s">
        <v>5506</v>
      </c>
      <c r="F627" s="4" t="s">
        <v>5507</v>
      </c>
      <c r="G627" s="198"/>
      <c r="H627" s="198"/>
      <c r="I627" s="198">
        <f t="shared" si="105"/>
        <v>0</v>
      </c>
      <c r="J627" s="4" t="s">
        <v>2051</v>
      </c>
      <c r="K627" s="4" t="s">
        <v>3953</v>
      </c>
      <c r="L627" s="6"/>
      <c r="M627" s="4"/>
      <c r="N627" s="4"/>
      <c r="O627" s="4"/>
      <c r="P627" s="4"/>
      <c r="Q627" s="4"/>
      <c r="R627" s="4" t="s">
        <v>312</v>
      </c>
      <c r="S627" s="4"/>
      <c r="T627" s="4" t="s">
        <v>3314</v>
      </c>
      <c r="U627" s="252">
        <v>44984</v>
      </c>
      <c r="V627" s="233">
        <v>0</v>
      </c>
      <c r="W627" s="4" t="s">
        <v>3336</v>
      </c>
      <c r="X627" s="4" t="s">
        <v>3559</v>
      </c>
      <c r="Y627" s="4" t="s">
        <v>3316</v>
      </c>
      <c r="Z627" s="232" t="s">
        <v>5508</v>
      </c>
      <c r="AA627" s="4" t="s">
        <v>5509</v>
      </c>
      <c r="AB627" s="477" t="s">
        <v>5510</v>
      </c>
      <c r="AC627" s="4" t="s">
        <v>5511</v>
      </c>
      <c r="AD627" s="252">
        <v>45938</v>
      </c>
      <c r="AE627" s="234">
        <v>27</v>
      </c>
      <c r="AF627" s="4" t="s">
        <v>3968</v>
      </c>
      <c r="AG627" s="4" t="s">
        <v>3480</v>
      </c>
      <c r="AH627" s="4">
        <v>173</v>
      </c>
      <c r="AI627" s="4" t="s">
        <v>3382</v>
      </c>
      <c r="AJ627" s="4" t="s">
        <v>3438</v>
      </c>
      <c r="AK627" s="4">
        <v>13653422535</v>
      </c>
      <c r="AL627" s="4">
        <v>15047593694</v>
      </c>
      <c r="AM627" s="4" t="s">
        <v>3368</v>
      </c>
      <c r="AN627" s="237">
        <v>44936</v>
      </c>
      <c r="AO627" s="4" t="s">
        <v>5512</v>
      </c>
      <c r="AP627" s="4" t="s">
        <v>4333</v>
      </c>
      <c r="AQ627" s="4"/>
      <c r="AR627" s="253"/>
      <c r="AS627" s="253"/>
      <c r="AT627" s="253"/>
      <c r="AU627" s="239"/>
      <c r="AV627" s="254">
        <v>44984</v>
      </c>
      <c r="AW627" s="254">
        <v>45042</v>
      </c>
      <c r="AX627" s="255" t="s">
        <v>3324</v>
      </c>
      <c r="AY627" s="241" t="s">
        <v>3311</v>
      </c>
      <c r="AZ627" s="232">
        <v>44984</v>
      </c>
      <c r="BA627" s="232">
        <v>45382</v>
      </c>
      <c r="BB627" s="241">
        <v>2</v>
      </c>
      <c r="BC627" s="241" t="s">
        <v>3325</v>
      </c>
      <c r="BD627" s="241" t="s">
        <v>3325</v>
      </c>
      <c r="BE627" s="241" t="s">
        <v>3325</v>
      </c>
      <c r="BF627" s="241" t="s">
        <v>3325</v>
      </c>
      <c r="BG627" s="241">
        <v>0</v>
      </c>
      <c r="BH627" s="241">
        <v>0</v>
      </c>
      <c r="BI627" s="256"/>
      <c r="BJ627" s="242"/>
      <c r="BK627" s="243" t="s">
        <v>3325</v>
      </c>
      <c r="BL627" s="257"/>
      <c r="BM627" s="257"/>
      <c r="BN627" s="257"/>
      <c r="BO627" s="257"/>
      <c r="BP627" s="257"/>
      <c r="BQ627" s="242"/>
      <c r="BR627" s="244" t="s">
        <v>3524</v>
      </c>
      <c r="BS627" s="243" t="s">
        <v>3325</v>
      </c>
      <c r="BT627" s="243" t="s">
        <v>3325</v>
      </c>
      <c r="BU627" s="243" t="s">
        <v>3325</v>
      </c>
      <c r="BV627" s="243" t="s">
        <v>3325</v>
      </c>
      <c r="BW627" s="243" t="s">
        <v>3325</v>
      </c>
      <c r="BX627" s="243" t="s">
        <v>3325</v>
      </c>
      <c r="BY627" s="256"/>
      <c r="BZ627" s="256"/>
      <c r="CA627" s="256"/>
      <c r="CB627" s="256"/>
      <c r="CC627" s="256"/>
      <c r="CD627" s="256"/>
      <c r="CE627" s="256"/>
      <c r="CF627" s="245" t="s">
        <v>3445</v>
      </c>
      <c r="CG627" s="258"/>
      <c r="CH627" s="242"/>
      <c r="CI627" s="259"/>
      <c r="CJ627" s="259"/>
      <c r="CK627" s="259"/>
      <c r="CL627" s="259"/>
      <c r="CM627" s="259"/>
    </row>
    <row r="628" customFormat="1" customHeight="1" spans="1:92">
      <c r="A628" s="3">
        <f t="shared" si="104"/>
        <v>627</v>
      </c>
      <c r="B628" s="483" t="str">
        <f t="shared" si="106"/>
        <v>150622200105231826</v>
      </c>
      <c r="C628" s="5" t="s">
        <v>3311</v>
      </c>
      <c r="D628" s="230" t="s">
        <v>3392</v>
      </c>
      <c r="E628" s="230" t="s">
        <v>5513</v>
      </c>
      <c r="F628" s="230" t="s">
        <v>2092</v>
      </c>
      <c r="G628" s="198"/>
      <c r="H628" s="198"/>
      <c r="I628" s="198">
        <f t="shared" si="105"/>
        <v>0</v>
      </c>
      <c r="J628" s="4" t="s">
        <v>2051</v>
      </c>
      <c r="K628" s="4" t="s">
        <v>3953</v>
      </c>
      <c r="L628" s="6"/>
      <c r="M628" s="4"/>
      <c r="N628" s="4"/>
      <c r="O628" s="4"/>
      <c r="P628" s="4"/>
      <c r="Q628" s="4"/>
      <c r="R628" s="231" t="s">
        <v>312</v>
      </c>
      <c r="S628" s="3"/>
      <c r="T628" s="3" t="s">
        <v>3314</v>
      </c>
      <c r="U628" s="232">
        <v>45077</v>
      </c>
      <c r="V628" s="233">
        <f ca="1" t="shared" ref="V628:V691" si="111">IF(U628="","",ROUND(YEARFRAC(U628,TODAY(),1),1))</f>
        <v>3.1</v>
      </c>
      <c r="W628" s="248" t="s">
        <v>3336</v>
      </c>
      <c r="X628" s="234" t="str">
        <f t="shared" ref="X628:X691" si="112">IF(MOD(RIGHT(LEFT(AB628,17)),2),"男","女")</f>
        <v>女</v>
      </c>
      <c r="Y628" s="3" t="s">
        <v>3316</v>
      </c>
      <c r="Z628" s="232" t="str">
        <f t="shared" ref="Z628:Z691" si="113">MID(AB628,7,4)&amp;"-"&amp;MID(AB628,11,2)&amp;"-"&amp;MID(AB628,13,2)</f>
        <v>2001-05-23</v>
      </c>
      <c r="AA628" s="249" t="s">
        <v>5514</v>
      </c>
      <c r="AB628" s="479" t="s">
        <v>2093</v>
      </c>
      <c r="AC628" s="249" t="s">
        <v>3456</v>
      </c>
      <c r="AD628" s="247">
        <v>48295</v>
      </c>
      <c r="AE628" s="234">
        <f ca="1" t="shared" ref="AE628:AE689" si="114">YEAR(TODAY())-MID(AB628,7,4)</f>
        <v>25</v>
      </c>
      <c r="AF628" s="3" t="s">
        <v>5515</v>
      </c>
      <c r="AG628" s="3" t="s">
        <v>3480</v>
      </c>
      <c r="AH628" s="3">
        <v>168</v>
      </c>
      <c r="AI628" s="230" t="s">
        <v>3382</v>
      </c>
      <c r="AJ628" s="3"/>
      <c r="AK628" s="230">
        <v>15849707997</v>
      </c>
      <c r="AL628" s="230">
        <v>18147864786</v>
      </c>
      <c r="AM628" s="236" t="s">
        <v>3368</v>
      </c>
      <c r="AN628" s="237">
        <v>45108</v>
      </c>
      <c r="AO628" s="236" t="s">
        <v>5516</v>
      </c>
      <c r="AP628" s="236" t="s">
        <v>4915</v>
      </c>
      <c r="AQ628" s="238"/>
      <c r="AR628" s="238"/>
      <c r="AS628" s="238"/>
      <c r="AT628" s="238"/>
      <c r="AU628" s="239"/>
      <c r="AV628" s="240">
        <v>45077</v>
      </c>
      <c r="AW628" s="240">
        <v>45137</v>
      </c>
      <c r="AX628" s="241" t="s">
        <v>3324</v>
      </c>
      <c r="AY628" s="241" t="s">
        <v>3311</v>
      </c>
      <c r="AZ628" s="232">
        <v>45077</v>
      </c>
      <c r="BA628" s="232">
        <v>45473</v>
      </c>
      <c r="BB628" s="241">
        <v>2</v>
      </c>
      <c r="BC628" s="241" t="s">
        <v>3325</v>
      </c>
      <c r="BD628" s="241" t="s">
        <v>3325</v>
      </c>
      <c r="BE628" s="241" t="s">
        <v>3325</v>
      </c>
      <c r="BF628" s="241" t="s">
        <v>3325</v>
      </c>
      <c r="BG628" s="241">
        <v>0</v>
      </c>
      <c r="BH628" s="241">
        <v>0</v>
      </c>
      <c r="BI628" s="241"/>
      <c r="BJ628" s="242"/>
      <c r="BK628" s="243" t="s">
        <v>3325</v>
      </c>
      <c r="BL628" s="243"/>
      <c r="BM628" s="243"/>
      <c r="BN628" s="243"/>
      <c r="BO628" s="243"/>
      <c r="BP628" s="243"/>
      <c r="BQ628" s="242"/>
      <c r="BR628" s="244" t="s">
        <v>3426</v>
      </c>
      <c r="BS628" s="243" t="s">
        <v>3325</v>
      </c>
      <c r="BT628" s="243" t="s">
        <v>3325</v>
      </c>
      <c r="BU628" s="243" t="s">
        <v>3325</v>
      </c>
      <c r="BV628" s="243" t="s">
        <v>3325</v>
      </c>
      <c r="BW628" s="243" t="s">
        <v>3325</v>
      </c>
      <c r="BX628" s="243" t="s">
        <v>3325</v>
      </c>
      <c r="BY628" s="243"/>
      <c r="BZ628" s="243"/>
      <c r="CA628" s="243"/>
      <c r="CB628" s="243"/>
      <c r="CC628" s="243"/>
      <c r="CD628" s="243"/>
      <c r="CE628" s="243"/>
      <c r="CF628" s="245" t="s">
        <v>3445</v>
      </c>
      <c r="CG628" s="246"/>
      <c r="CH628" s="242"/>
      <c r="CI628" s="35"/>
      <c r="CJ628" s="35"/>
      <c r="CK628" s="35"/>
      <c r="CL628" s="35"/>
      <c r="CM628" s="35"/>
    </row>
    <row r="629" customFormat="1" customHeight="1" spans="1:92">
      <c r="A629" s="3">
        <f t="shared" si="104"/>
        <v>628</v>
      </c>
      <c r="B629" s="483" t="str">
        <f t="shared" si="106"/>
        <v>152723199309204211</v>
      </c>
      <c r="C629" s="230" t="s">
        <v>3311</v>
      </c>
      <c r="D629" s="4" t="s">
        <v>3392</v>
      </c>
      <c r="E629" s="4" t="s">
        <v>5517</v>
      </c>
      <c r="F629" s="4" t="s">
        <v>2095</v>
      </c>
      <c r="G629" s="198"/>
      <c r="H629" s="198"/>
      <c r="I629" s="198">
        <f t="shared" si="105"/>
        <v>0</v>
      </c>
      <c r="J629" s="4" t="s">
        <v>2051</v>
      </c>
      <c r="K629" s="4" t="s">
        <v>3953</v>
      </c>
      <c r="L629" s="6"/>
      <c r="M629" s="4"/>
      <c r="N629" s="4"/>
      <c r="O629" s="4"/>
      <c r="P629" s="4"/>
      <c r="Q629" s="4"/>
      <c r="R629" s="4" t="s">
        <v>312</v>
      </c>
      <c r="S629" s="4"/>
      <c r="T629" s="4" t="s">
        <v>3314</v>
      </c>
      <c r="U629" s="252">
        <v>45009</v>
      </c>
      <c r="V629" s="233">
        <f ca="1" t="shared" si="111"/>
        <v>3.3</v>
      </c>
      <c r="W629" s="4" t="s">
        <v>3336</v>
      </c>
      <c r="X629" s="4" t="str">
        <f t="shared" si="112"/>
        <v>男</v>
      </c>
      <c r="Y629" s="4" t="s">
        <v>5518</v>
      </c>
      <c r="Z629" s="4" t="str">
        <f t="shared" si="113"/>
        <v>1993-09-20</v>
      </c>
      <c r="AA629" s="4" t="s">
        <v>5519</v>
      </c>
      <c r="AB629" s="477" t="s">
        <v>2096</v>
      </c>
      <c r="AC629" s="4" t="s">
        <v>3456</v>
      </c>
      <c r="AD629" s="252">
        <v>51340</v>
      </c>
      <c r="AE629" s="234">
        <f ca="1" t="shared" si="114"/>
        <v>33</v>
      </c>
      <c r="AF629" s="252" t="s">
        <v>3389</v>
      </c>
      <c r="AG629" s="252" t="s">
        <v>3381</v>
      </c>
      <c r="AH629" s="4">
        <v>165</v>
      </c>
      <c r="AI629" s="253"/>
      <c r="AJ629" s="252" t="s">
        <v>3422</v>
      </c>
      <c r="AK629" s="4">
        <v>15248482941</v>
      </c>
      <c r="AL629" s="4">
        <v>15147547945</v>
      </c>
      <c r="AM629" s="252" t="s">
        <v>3368</v>
      </c>
      <c r="AN629" s="252" t="s">
        <v>3423</v>
      </c>
      <c r="AO629" s="252" t="s">
        <v>5304</v>
      </c>
      <c r="AP629" s="252" t="s">
        <v>5238</v>
      </c>
      <c r="AQ629" s="253"/>
      <c r="AR629" s="253"/>
      <c r="AS629" s="253"/>
      <c r="AT629" s="253"/>
      <c r="AU629" s="239"/>
      <c r="AV629" s="254">
        <v>45009</v>
      </c>
      <c r="AW629" s="254">
        <v>45069</v>
      </c>
      <c r="AX629" s="255" t="s">
        <v>3324</v>
      </c>
      <c r="AY629" s="255" t="s">
        <v>3311</v>
      </c>
      <c r="AZ629" s="232">
        <v>45009</v>
      </c>
      <c r="BA629" s="232">
        <v>45382</v>
      </c>
      <c r="BB629" s="241">
        <v>2</v>
      </c>
      <c r="BC629" s="241" t="s">
        <v>3325</v>
      </c>
      <c r="BD629" s="241" t="s">
        <v>3325</v>
      </c>
      <c r="BE629" s="241" t="s">
        <v>3325</v>
      </c>
      <c r="BF629" s="241" t="s">
        <v>3325</v>
      </c>
      <c r="BG629" s="241">
        <v>0</v>
      </c>
      <c r="BH629" s="241">
        <v>0</v>
      </c>
      <c r="BI629" s="256"/>
      <c r="BJ629" s="242"/>
      <c r="BK629" s="243" t="s">
        <v>3325</v>
      </c>
      <c r="BL629" s="257"/>
      <c r="BM629" s="257"/>
      <c r="BN629" s="257"/>
      <c r="BO629" s="257"/>
      <c r="BP629" s="257"/>
      <c r="BQ629" s="242"/>
      <c r="BR629" s="244" t="s">
        <v>3723</v>
      </c>
      <c r="BS629" s="243" t="s">
        <v>3325</v>
      </c>
      <c r="BT629" s="243" t="s">
        <v>3325</v>
      </c>
      <c r="BU629" s="243"/>
      <c r="BV629" s="243" t="s">
        <v>3325</v>
      </c>
      <c r="BW629" s="243" t="s">
        <v>3325</v>
      </c>
      <c r="BX629" s="243" t="s">
        <v>3325</v>
      </c>
      <c r="BY629" s="256"/>
      <c r="BZ629" s="256"/>
      <c r="CA629" s="256"/>
      <c r="CB629" s="256"/>
      <c r="CC629" s="256"/>
      <c r="CD629" s="256"/>
      <c r="CE629" s="256"/>
      <c r="CF629" s="262" t="s">
        <v>3445</v>
      </c>
      <c r="CG629" s="258"/>
      <c r="CH629" s="260"/>
      <c r="CI629" s="259"/>
      <c r="CJ629" s="259"/>
      <c r="CK629" s="259"/>
      <c r="CL629" s="259"/>
      <c r="CM629" s="259"/>
    </row>
    <row r="630" s="157" customFormat="1" customHeight="1" spans="1:92">
      <c r="A630" s="198">
        <f t="shared" si="104"/>
        <v>629</v>
      </c>
      <c r="B630" s="198" t="str">
        <f t="shared" si="106"/>
        <v>152723198610124814</v>
      </c>
      <c r="C630" s="198" t="s">
        <v>3311</v>
      </c>
      <c r="D630" s="198" t="s">
        <v>3392</v>
      </c>
      <c r="E630" s="198" t="s">
        <v>931</v>
      </c>
      <c r="F630" s="198" t="s">
        <v>140</v>
      </c>
      <c r="G630" s="198">
        <v>3602.1</v>
      </c>
      <c r="H630" s="198">
        <v>0</v>
      </c>
      <c r="I630" s="198">
        <f t="shared" si="105"/>
        <v>3602.1</v>
      </c>
      <c r="J630" s="199" t="s">
        <v>2101</v>
      </c>
      <c r="K630" s="199" t="s">
        <v>5520</v>
      </c>
      <c r="L630" s="6"/>
      <c r="M630" s="199" t="s">
        <v>3335</v>
      </c>
      <c r="N630" s="199"/>
      <c r="O630" s="199"/>
      <c r="P630" s="199"/>
      <c r="Q630" s="199"/>
      <c r="R630" s="200" t="s">
        <v>251</v>
      </c>
      <c r="S630" s="198" t="s">
        <v>155</v>
      </c>
      <c r="T630" s="198" t="s">
        <v>3314</v>
      </c>
      <c r="U630" s="201">
        <v>41340</v>
      </c>
      <c r="V630" s="202">
        <f ca="1" t="shared" si="111"/>
        <v>13.3</v>
      </c>
      <c r="W630" s="198" t="s">
        <v>3336</v>
      </c>
      <c r="X630" s="198" t="str">
        <f t="shared" si="112"/>
        <v>男</v>
      </c>
      <c r="Y630" s="198" t="s">
        <v>3316</v>
      </c>
      <c r="Z630" s="201" t="str">
        <f t="shared" si="113"/>
        <v>1986-10-12</v>
      </c>
      <c r="AA630" s="204" t="s">
        <v>5521</v>
      </c>
      <c r="AB630" s="198" t="s">
        <v>2102</v>
      </c>
      <c r="AC630" s="199" t="s">
        <v>3456</v>
      </c>
      <c r="AD630" s="205">
        <v>49919</v>
      </c>
      <c r="AE630" s="198">
        <f ca="1" t="shared" si="114"/>
        <v>40</v>
      </c>
      <c r="AF630" s="198" t="s">
        <v>3380</v>
      </c>
      <c r="AG630" s="198" t="s">
        <v>3381</v>
      </c>
      <c r="AH630" s="198">
        <v>172</v>
      </c>
      <c r="AI630" s="198" t="s">
        <v>3382</v>
      </c>
      <c r="AJ630" s="198" t="s">
        <v>3438</v>
      </c>
      <c r="AK630" s="198">
        <v>13947378929</v>
      </c>
      <c r="AL630" s="198">
        <v>15049875974</v>
      </c>
      <c r="AM630" s="199" t="s">
        <v>3318</v>
      </c>
      <c r="AN630" s="206">
        <v>41061</v>
      </c>
      <c r="AO630" s="199" t="s">
        <v>3369</v>
      </c>
      <c r="AP630" s="199" t="s">
        <v>3482</v>
      </c>
      <c r="AQ630" s="207" t="s">
        <v>5522</v>
      </c>
      <c r="AR630" s="207"/>
      <c r="AS630" s="207"/>
      <c r="AT630" s="207"/>
      <c r="AU630" s="208"/>
      <c r="AV630" s="209">
        <v>41339</v>
      </c>
      <c r="AW630" s="209">
        <v>41400</v>
      </c>
      <c r="AX630" s="210" t="s">
        <v>3324</v>
      </c>
      <c r="AY630" s="210" t="s">
        <v>3311</v>
      </c>
      <c r="AZ630" s="201">
        <v>44378</v>
      </c>
      <c r="BA630" s="201">
        <v>45473</v>
      </c>
      <c r="BB630" s="210">
        <v>2</v>
      </c>
      <c r="BC630" s="210" t="s">
        <v>3325</v>
      </c>
      <c r="BD630" s="210" t="s">
        <v>3325</v>
      </c>
      <c r="BE630" s="210" t="s">
        <v>3325</v>
      </c>
      <c r="BF630" s="210" t="s">
        <v>3325</v>
      </c>
      <c r="BG630" s="210">
        <v>2</v>
      </c>
      <c r="BH630" s="210">
        <v>4</v>
      </c>
      <c r="BI630" s="210"/>
      <c r="BJ630" s="211"/>
      <c r="BK630" s="212"/>
      <c r="BL630" s="212"/>
      <c r="BM630" s="212"/>
      <c r="BN630" s="212" t="s">
        <v>3325</v>
      </c>
      <c r="BO630" s="212"/>
      <c r="BP630" s="212"/>
      <c r="BQ630" s="211"/>
      <c r="BR630" s="213" t="s">
        <v>3406</v>
      </c>
      <c r="BS630" s="212" t="s">
        <v>3325</v>
      </c>
      <c r="BT630" s="212" t="s">
        <v>3325</v>
      </c>
      <c r="BU630" s="212" t="s">
        <v>3325</v>
      </c>
      <c r="BV630" s="212"/>
      <c r="BW630" s="212"/>
      <c r="BX630" s="212"/>
      <c r="BY630" s="212"/>
      <c r="BZ630" s="212"/>
      <c r="CA630" s="212"/>
      <c r="CB630" s="212" t="s">
        <v>3325</v>
      </c>
      <c r="CC630" s="212" t="s">
        <v>3325</v>
      </c>
      <c r="CD630" s="212"/>
      <c r="CE630" s="212"/>
      <c r="CF630" s="214"/>
      <c r="CG630" s="215" t="s">
        <v>3636</v>
      </c>
      <c r="CH630" s="211"/>
      <c r="CI630" s="213"/>
      <c r="CJ630" s="213"/>
      <c r="CK630" s="213"/>
      <c r="CL630" s="213"/>
      <c r="CM630" s="213"/>
    </row>
    <row r="631" s="157" customFormat="1" customHeight="1" spans="1:92">
      <c r="A631" s="198">
        <f t="shared" si="104"/>
        <v>630</v>
      </c>
      <c r="B631" s="198" t="str">
        <f t="shared" si="106"/>
        <v>612723198409132012</v>
      </c>
      <c r="C631" s="198" t="s">
        <v>3311</v>
      </c>
      <c r="D631" s="198" t="s">
        <v>3392</v>
      </c>
      <c r="E631" s="198" t="s">
        <v>934</v>
      </c>
      <c r="F631" s="198" t="s">
        <v>204</v>
      </c>
      <c r="G631" s="198">
        <v>2009.67</v>
      </c>
      <c r="H631" s="198">
        <v>0</v>
      </c>
      <c r="I631" s="198">
        <f t="shared" si="105"/>
        <v>2009.67</v>
      </c>
      <c r="J631" s="199" t="s">
        <v>2101</v>
      </c>
      <c r="K631" s="199" t="s">
        <v>5523</v>
      </c>
      <c r="L631" s="6"/>
      <c r="M631" s="199" t="s">
        <v>3335</v>
      </c>
      <c r="N631" s="199"/>
      <c r="O631" s="199"/>
      <c r="P631" s="199"/>
      <c r="Q631" s="199"/>
      <c r="R631" s="200" t="s">
        <v>298</v>
      </c>
      <c r="S631" s="198" t="s">
        <v>178</v>
      </c>
      <c r="T631" s="198" t="s">
        <v>3314</v>
      </c>
      <c r="U631" s="201">
        <v>42853</v>
      </c>
      <c r="V631" s="202">
        <f ca="1" t="shared" si="111"/>
        <v>9.2</v>
      </c>
      <c r="W631" s="198" t="s">
        <v>3336</v>
      </c>
      <c r="X631" s="198" t="str">
        <f t="shared" si="112"/>
        <v>男</v>
      </c>
      <c r="Y631" s="198" t="s">
        <v>3316</v>
      </c>
      <c r="Z631" s="201" t="str">
        <f t="shared" si="113"/>
        <v>1984-09-13</v>
      </c>
      <c r="AA631" s="204" t="s">
        <v>5524</v>
      </c>
      <c r="AB631" s="198" t="s">
        <v>2104</v>
      </c>
      <c r="AC631" s="199" t="s">
        <v>5001</v>
      </c>
      <c r="AD631" s="205">
        <v>49427</v>
      </c>
      <c r="AE631" s="198">
        <f ca="1" t="shared" si="114"/>
        <v>42</v>
      </c>
      <c r="AF631" s="198" t="s">
        <v>3389</v>
      </c>
      <c r="AG631" s="198" t="s">
        <v>3381</v>
      </c>
      <c r="AH631" s="198">
        <v>178</v>
      </c>
      <c r="AI631" s="198" t="s">
        <v>3382</v>
      </c>
      <c r="AJ631" s="198" t="s">
        <v>3397</v>
      </c>
      <c r="AK631" s="198">
        <v>13624776443</v>
      </c>
      <c r="AL631" s="198">
        <v>13624774931</v>
      </c>
      <c r="AM631" s="199" t="s">
        <v>3368</v>
      </c>
      <c r="AN631" s="206">
        <v>44197</v>
      </c>
      <c r="AO631" s="199" t="s">
        <v>3464</v>
      </c>
      <c r="AP631" s="199" t="s">
        <v>5415</v>
      </c>
      <c r="AQ631" s="207" t="s">
        <v>5525</v>
      </c>
      <c r="AR631" s="207"/>
      <c r="AS631" s="207" t="s">
        <v>3459</v>
      </c>
      <c r="AT631" s="207"/>
      <c r="AU631" s="208"/>
      <c r="AV631" s="209">
        <v>42851</v>
      </c>
      <c r="AW631" s="209">
        <v>42911</v>
      </c>
      <c r="AX631" s="210" t="s">
        <v>3324</v>
      </c>
      <c r="AY631" s="210" t="s">
        <v>3311</v>
      </c>
      <c r="AZ631" s="201">
        <v>44743</v>
      </c>
      <c r="BA631" s="201">
        <v>45473</v>
      </c>
      <c r="BB631" s="210">
        <v>2</v>
      </c>
      <c r="BC631" s="210" t="s">
        <v>3325</v>
      </c>
      <c r="BD631" s="210" t="s">
        <v>3325</v>
      </c>
      <c r="BE631" s="210" t="s">
        <v>3325</v>
      </c>
      <c r="BF631" s="210" t="s">
        <v>3325</v>
      </c>
      <c r="BG631" s="210">
        <v>1</v>
      </c>
      <c r="BH631" s="210">
        <v>2</v>
      </c>
      <c r="BI631" s="210"/>
      <c r="BJ631" s="211"/>
      <c r="BK631" s="212"/>
      <c r="BL631" s="212" t="s">
        <v>3325</v>
      </c>
      <c r="BM631" s="212"/>
      <c r="BN631" s="212" t="s">
        <v>3325</v>
      </c>
      <c r="BO631" s="212"/>
      <c r="BP631" s="212"/>
      <c r="BQ631" s="211"/>
      <c r="BR631" s="213" t="s">
        <v>3468</v>
      </c>
      <c r="BS631" s="212" t="s">
        <v>3325</v>
      </c>
      <c r="BT631" s="212" t="s">
        <v>3325</v>
      </c>
      <c r="BU631" s="212" t="s">
        <v>3325</v>
      </c>
      <c r="BV631" s="212"/>
      <c r="BW631" s="212"/>
      <c r="BX631" s="212"/>
      <c r="BY631" s="212"/>
      <c r="BZ631" s="212" t="s">
        <v>3325</v>
      </c>
      <c r="CA631" s="212" t="s">
        <v>3325</v>
      </c>
      <c r="CB631" s="212"/>
      <c r="CC631" s="212" t="s">
        <v>3325</v>
      </c>
      <c r="CD631" s="212" t="s">
        <v>3325</v>
      </c>
      <c r="CE631" s="212"/>
      <c r="CF631" s="214"/>
      <c r="CG631" s="215" t="s">
        <v>3636</v>
      </c>
      <c r="CH631" s="211"/>
      <c r="CI631" s="213"/>
      <c r="CJ631" s="213"/>
      <c r="CK631" s="213"/>
      <c r="CL631" s="213"/>
      <c r="CM631" s="213"/>
    </row>
    <row r="632" customFormat="1" customHeight="1" spans="1:92">
      <c r="A632" s="3">
        <f t="shared" si="104"/>
        <v>631</v>
      </c>
      <c r="B632" s="483" t="str">
        <f t="shared" si="106"/>
        <v>142202198807144316</v>
      </c>
      <c r="C632" s="230" t="s">
        <v>3311</v>
      </c>
      <c r="D632" s="230" t="s">
        <v>3392</v>
      </c>
      <c r="E632" s="230" t="s">
        <v>5526</v>
      </c>
      <c r="F632" s="230" t="s">
        <v>5527</v>
      </c>
      <c r="G632" s="198"/>
      <c r="H632" s="198"/>
      <c r="I632" s="198">
        <f t="shared" si="105"/>
        <v>0</v>
      </c>
      <c r="J632" s="4" t="s">
        <v>2101</v>
      </c>
      <c r="K632" s="4" t="s">
        <v>3476</v>
      </c>
      <c r="L632" s="6"/>
      <c r="M632" s="4"/>
      <c r="N632" s="4"/>
      <c r="O632" s="4"/>
      <c r="P632" s="4"/>
      <c r="Q632" s="4"/>
      <c r="R632" s="231" t="s">
        <v>298</v>
      </c>
      <c r="S632" s="3"/>
      <c r="T632" s="3" t="s">
        <v>3314</v>
      </c>
      <c r="U632" s="232">
        <v>45083</v>
      </c>
      <c r="V632" s="233">
        <f ca="1" t="shared" si="111"/>
        <v>3.1</v>
      </c>
      <c r="W632" s="248" t="s">
        <v>3336</v>
      </c>
      <c r="X632" s="234" t="str">
        <f t="shared" si="112"/>
        <v>男</v>
      </c>
      <c r="Y632" s="3" t="s">
        <v>3316</v>
      </c>
      <c r="Z632" s="232" t="str">
        <f t="shared" si="113"/>
        <v>1988-07-14</v>
      </c>
      <c r="AA632" s="249" t="s">
        <v>5528</v>
      </c>
      <c r="AB632" s="476" t="s">
        <v>5529</v>
      </c>
      <c r="AC632" s="4" t="s">
        <v>5030</v>
      </c>
      <c r="AD632" s="247">
        <v>50238</v>
      </c>
      <c r="AE632" s="234">
        <f ca="1" t="shared" si="114"/>
        <v>38</v>
      </c>
      <c r="AF632" s="3" t="s">
        <v>3380</v>
      </c>
      <c r="AG632" s="3" t="s">
        <v>3381</v>
      </c>
      <c r="AH632" s="3">
        <v>170</v>
      </c>
      <c r="AI632" s="230" t="s">
        <v>3382</v>
      </c>
      <c r="AJ632" s="3" t="s">
        <v>3438</v>
      </c>
      <c r="AK632" s="230">
        <v>15343501288</v>
      </c>
      <c r="AL632" s="230">
        <v>18735462950</v>
      </c>
      <c r="AM632" s="236" t="s">
        <v>3318</v>
      </c>
      <c r="AN632" s="237">
        <v>41426</v>
      </c>
      <c r="AO632" s="236" t="s">
        <v>3369</v>
      </c>
      <c r="AP632" s="236" t="s">
        <v>3482</v>
      </c>
      <c r="AQ632" s="238"/>
      <c r="AR632" s="238"/>
      <c r="AS632" s="238"/>
      <c r="AT632" s="238"/>
      <c r="AU632" s="239"/>
      <c r="AV632" s="240">
        <v>45083</v>
      </c>
      <c r="AW632" s="240">
        <v>45143</v>
      </c>
      <c r="AX632" s="241" t="s">
        <v>3324</v>
      </c>
      <c r="AY632" s="241" t="s">
        <v>3311</v>
      </c>
      <c r="AZ632" s="240">
        <v>45083</v>
      </c>
      <c r="BA632" s="232">
        <v>45473</v>
      </c>
      <c r="BB632" s="241">
        <v>2</v>
      </c>
      <c r="BC632" s="241" t="s">
        <v>3325</v>
      </c>
      <c r="BD632" s="241" t="s">
        <v>3325</v>
      </c>
      <c r="BE632" s="241" t="s">
        <v>3325</v>
      </c>
      <c r="BF632" s="241" t="s">
        <v>3325</v>
      </c>
      <c r="BG632" s="241">
        <v>0</v>
      </c>
      <c r="BH632" s="241">
        <v>0</v>
      </c>
      <c r="BI632" s="241"/>
      <c r="BJ632" s="242"/>
      <c r="BK632" s="243" t="s">
        <v>3325</v>
      </c>
      <c r="BL632" s="243"/>
      <c r="BM632" s="243"/>
      <c r="BN632" s="243"/>
      <c r="BO632" s="243"/>
      <c r="BP632" s="243"/>
      <c r="BQ632" s="242"/>
      <c r="BR632" s="244" t="s">
        <v>3426</v>
      </c>
      <c r="BS632" s="243" t="s">
        <v>3325</v>
      </c>
      <c r="BT632" s="243" t="s">
        <v>3325</v>
      </c>
      <c r="BU632" s="243" t="s">
        <v>3325</v>
      </c>
      <c r="BV632" s="243" t="s">
        <v>3325</v>
      </c>
      <c r="BW632" s="243" t="s">
        <v>3325</v>
      </c>
      <c r="BX632" s="243" t="s">
        <v>3325</v>
      </c>
      <c r="BY632" s="243" t="s">
        <v>3325</v>
      </c>
      <c r="BZ632" s="243"/>
      <c r="CA632" s="243"/>
      <c r="CB632" s="243"/>
      <c r="CC632" s="243"/>
      <c r="CD632" s="243"/>
      <c r="CE632" s="243"/>
      <c r="CF632" s="245" t="s">
        <v>3445</v>
      </c>
      <c r="CG632" s="246"/>
      <c r="CH632" s="242"/>
      <c r="CI632" s="35"/>
      <c r="CJ632" s="35"/>
      <c r="CK632" s="35"/>
      <c r="CL632" s="35"/>
      <c r="CM632" s="35"/>
    </row>
    <row r="633" customFormat="1" customHeight="1" spans="1:92">
      <c r="A633" s="3">
        <f t="shared" si="104"/>
        <v>632</v>
      </c>
      <c r="B633" s="155" t="str">
        <f t="shared" si="106"/>
        <v>150428197112262316</v>
      </c>
      <c r="C633" s="230" t="s">
        <v>3311</v>
      </c>
      <c r="D633" s="230" t="s">
        <v>3392</v>
      </c>
      <c r="E633" s="230" t="s">
        <v>957</v>
      </c>
      <c r="F633" s="230" t="s">
        <v>2106</v>
      </c>
      <c r="G633" s="198">
        <v>0</v>
      </c>
      <c r="H633" s="198">
        <v>0</v>
      </c>
      <c r="I633" s="198">
        <f t="shared" si="105"/>
        <v>0</v>
      </c>
      <c r="J633" s="4" t="s">
        <v>2101</v>
      </c>
      <c r="K633" s="4" t="s">
        <v>5530</v>
      </c>
      <c r="L633" s="6"/>
      <c r="M633" s="4"/>
      <c r="N633" s="4"/>
      <c r="O633" s="4"/>
      <c r="P633" s="4"/>
      <c r="Q633" s="4"/>
      <c r="R633" s="231" t="s">
        <v>312</v>
      </c>
      <c r="S633" s="3"/>
      <c r="T633" s="3" t="s">
        <v>3314</v>
      </c>
      <c r="U633" s="232">
        <v>41334</v>
      </c>
      <c r="V633" s="233">
        <f ca="1" t="shared" si="111"/>
        <v>13.4</v>
      </c>
      <c r="W633" s="230" t="s">
        <v>3336</v>
      </c>
      <c r="X633" s="234" t="str">
        <f t="shared" si="112"/>
        <v>男</v>
      </c>
      <c r="Y633" s="3" t="s">
        <v>3316</v>
      </c>
      <c r="Z633" s="232" t="str">
        <f t="shared" si="113"/>
        <v>1971-12-26</v>
      </c>
      <c r="AA633" s="235" t="s">
        <v>5531</v>
      </c>
      <c r="AB633" s="3" t="s">
        <v>2107</v>
      </c>
      <c r="AC633" s="4" t="s">
        <v>3640</v>
      </c>
      <c r="AD633" s="247">
        <v>46395</v>
      </c>
      <c r="AE633" s="234">
        <f ca="1" t="shared" si="114"/>
        <v>55</v>
      </c>
      <c r="AF633" s="3" t="s">
        <v>3389</v>
      </c>
      <c r="AG633" s="3" t="s">
        <v>3381</v>
      </c>
      <c r="AH633" s="3">
        <v>165</v>
      </c>
      <c r="AI633" s="230" t="s">
        <v>253</v>
      </c>
      <c r="AJ633" s="3" t="s">
        <v>253</v>
      </c>
      <c r="AK633" s="230">
        <v>15048695618</v>
      </c>
      <c r="AL633" s="230">
        <v>15248661208</v>
      </c>
      <c r="AM633" s="236" t="s">
        <v>3488</v>
      </c>
      <c r="AN633" s="237">
        <v>44562</v>
      </c>
      <c r="AO633" s="236" t="s">
        <v>3496</v>
      </c>
      <c r="AP633" s="236" t="s">
        <v>3497</v>
      </c>
      <c r="AQ633" s="238"/>
      <c r="AR633" s="238"/>
      <c r="AS633" s="238"/>
      <c r="AT633" s="238"/>
      <c r="AU633" s="239"/>
      <c r="AV633" s="240">
        <v>41334</v>
      </c>
      <c r="AW633" s="240">
        <v>41395</v>
      </c>
      <c r="AX633" s="241" t="s">
        <v>3324</v>
      </c>
      <c r="AY633" s="241" t="s">
        <v>3311</v>
      </c>
      <c r="AZ633" s="232">
        <v>44743</v>
      </c>
      <c r="BA633" s="232">
        <v>45473</v>
      </c>
      <c r="BB633" s="241">
        <v>2</v>
      </c>
      <c r="BC633" s="241" t="s">
        <v>3325</v>
      </c>
      <c r="BD633" s="241" t="s">
        <v>3325</v>
      </c>
      <c r="BE633" s="241" t="s">
        <v>3325</v>
      </c>
      <c r="BF633" s="241" t="s">
        <v>3325</v>
      </c>
      <c r="BG633" s="241">
        <v>2</v>
      </c>
      <c r="BH633" s="241">
        <v>4</v>
      </c>
      <c r="BI633" s="241"/>
      <c r="BJ633" s="242"/>
      <c r="BK633" s="243" t="s">
        <v>3325</v>
      </c>
      <c r="BL633" s="243"/>
      <c r="BM633" s="243"/>
      <c r="BN633" s="243" t="s">
        <v>3325</v>
      </c>
      <c r="BO633" s="243"/>
      <c r="BP633" s="243"/>
      <c r="BQ633" s="242"/>
      <c r="BR633" s="244" t="s">
        <v>3406</v>
      </c>
      <c r="BS633" s="243" t="s">
        <v>3325</v>
      </c>
      <c r="BT633" s="243" t="s">
        <v>3325</v>
      </c>
      <c r="BU633" s="243"/>
      <c r="BV633" s="243"/>
      <c r="BW633" s="243"/>
      <c r="BX633" s="243"/>
      <c r="BY633" s="243"/>
      <c r="BZ633" s="243"/>
      <c r="CA633" s="243"/>
      <c r="CB633" s="243"/>
      <c r="CC633" s="243" t="s">
        <v>3325</v>
      </c>
      <c r="CD633" s="243" t="s">
        <v>3325</v>
      </c>
      <c r="CE633" s="243"/>
      <c r="CF633" s="245"/>
      <c r="CG633" s="246"/>
      <c r="CH633" s="242"/>
      <c r="CI633" s="35"/>
      <c r="CJ633" s="35"/>
      <c r="CK633" s="35"/>
      <c r="CL633" s="35"/>
      <c r="CM633" s="35"/>
    </row>
    <row r="634" customFormat="1" customHeight="1" spans="1:92">
      <c r="A634" s="3">
        <f t="shared" si="104"/>
        <v>633</v>
      </c>
      <c r="B634" s="155" t="str">
        <f t="shared" si="106"/>
        <v>232301198007150014</v>
      </c>
      <c r="C634" s="230" t="s">
        <v>3311</v>
      </c>
      <c r="D634" s="230" t="s">
        <v>3392</v>
      </c>
      <c r="E634" s="230" t="s">
        <v>981</v>
      </c>
      <c r="F634" s="230" t="s">
        <v>2109</v>
      </c>
      <c r="G634" s="198">
        <v>0</v>
      </c>
      <c r="H634" s="198">
        <v>0</v>
      </c>
      <c r="I634" s="198">
        <f t="shared" si="105"/>
        <v>0</v>
      </c>
      <c r="J634" s="4" t="s">
        <v>2101</v>
      </c>
      <c r="K634" s="4" t="s">
        <v>5532</v>
      </c>
      <c r="L634" s="6"/>
      <c r="M634" s="4"/>
      <c r="N634" s="4"/>
      <c r="O634" s="4"/>
      <c r="P634" s="4"/>
      <c r="Q634" s="4"/>
      <c r="R634" s="231" t="s">
        <v>312</v>
      </c>
      <c r="S634" s="3"/>
      <c r="T634" s="3" t="s">
        <v>3314</v>
      </c>
      <c r="U634" s="232">
        <v>42461</v>
      </c>
      <c r="V634" s="233">
        <f ca="1" t="shared" si="111"/>
        <v>10.3</v>
      </c>
      <c r="W634" s="230" t="s">
        <v>3336</v>
      </c>
      <c r="X634" s="234" t="str">
        <f t="shared" si="112"/>
        <v>男</v>
      </c>
      <c r="Y634" s="3" t="s">
        <v>3316</v>
      </c>
      <c r="Z634" s="232" t="str">
        <f t="shared" si="113"/>
        <v>1980-07-15</v>
      </c>
      <c r="AA634" s="235" t="s">
        <v>5533</v>
      </c>
      <c r="AB634" s="3" t="s">
        <v>2110</v>
      </c>
      <c r="AC634" s="4" t="s">
        <v>5207</v>
      </c>
      <c r="AD634" s="247">
        <v>51653</v>
      </c>
      <c r="AE634" s="234">
        <f ca="1" t="shared" si="114"/>
        <v>46</v>
      </c>
      <c r="AF634" s="3" t="s">
        <v>3389</v>
      </c>
      <c r="AG634" s="3" t="s">
        <v>3381</v>
      </c>
      <c r="AH634" s="3">
        <v>180</v>
      </c>
      <c r="AI634" s="230" t="s">
        <v>3382</v>
      </c>
      <c r="AJ634" s="3" t="s">
        <v>3438</v>
      </c>
      <c r="AK634" s="230">
        <v>15332845721</v>
      </c>
      <c r="AL634" s="230">
        <v>15149724303</v>
      </c>
      <c r="AM634" s="236" t="s">
        <v>3403</v>
      </c>
      <c r="AN634" s="237">
        <v>44378</v>
      </c>
      <c r="AO634" s="236" t="s">
        <v>3501</v>
      </c>
      <c r="AP634" s="236" t="s">
        <v>3370</v>
      </c>
      <c r="AQ634" s="238"/>
      <c r="AR634" s="238"/>
      <c r="AS634" s="238" t="s">
        <v>3466</v>
      </c>
      <c r="AT634" s="238"/>
      <c r="AU634" s="239"/>
      <c r="AV634" s="240">
        <v>42461</v>
      </c>
      <c r="AW634" s="240">
        <v>42520</v>
      </c>
      <c r="AX634" s="241" t="s">
        <v>3324</v>
      </c>
      <c r="AY634" s="241" t="s">
        <v>3311</v>
      </c>
      <c r="AZ634" s="232">
        <v>44378</v>
      </c>
      <c r="BA634" s="232">
        <v>45107</v>
      </c>
      <c r="BB634" s="241">
        <v>2</v>
      </c>
      <c r="BC634" s="241" t="s">
        <v>3325</v>
      </c>
      <c r="BD634" s="241" t="s">
        <v>3325</v>
      </c>
      <c r="BE634" s="241" t="s">
        <v>3325</v>
      </c>
      <c r="BF634" s="241" t="s">
        <v>3325</v>
      </c>
      <c r="BG634" s="241">
        <v>1</v>
      </c>
      <c r="BH634" s="241">
        <v>2</v>
      </c>
      <c r="BI634" s="241"/>
      <c r="BJ634" s="242"/>
      <c r="BK634" s="243" t="s">
        <v>3325</v>
      </c>
      <c r="BL634" s="243"/>
      <c r="BM634" s="243"/>
      <c r="BN634" s="243" t="s">
        <v>3325</v>
      </c>
      <c r="BO634" s="243"/>
      <c r="BP634" s="243"/>
      <c r="BQ634" s="242"/>
      <c r="BR634" s="244" t="s">
        <v>3592</v>
      </c>
      <c r="BS634" s="243" t="s">
        <v>3325</v>
      </c>
      <c r="BT634" s="243" t="s">
        <v>3325</v>
      </c>
      <c r="BU634" s="243"/>
      <c r="BV634" s="243"/>
      <c r="BW634" s="243"/>
      <c r="BX634" s="243"/>
      <c r="BY634" s="243"/>
      <c r="BZ634" s="243"/>
      <c r="CA634" s="243"/>
      <c r="CB634" s="243"/>
      <c r="CC634" s="243" t="s">
        <v>3325</v>
      </c>
      <c r="CD634" s="243"/>
      <c r="CE634" s="243"/>
      <c r="CF634" s="245"/>
      <c r="CG634" s="246"/>
      <c r="CH634" s="242"/>
      <c r="CI634" s="35"/>
      <c r="CJ634" s="35"/>
      <c r="CK634" s="35"/>
      <c r="CL634" s="35"/>
      <c r="CM634" s="35"/>
    </row>
    <row r="635" customFormat="1" customHeight="1" spans="1:92">
      <c r="A635" s="3">
        <f t="shared" si="104"/>
        <v>634</v>
      </c>
      <c r="B635" s="155" t="str">
        <f t="shared" si="106"/>
        <v>15040419741017433X</v>
      </c>
      <c r="C635" s="230" t="s">
        <v>3311</v>
      </c>
      <c r="D635" s="230" t="s">
        <v>3392</v>
      </c>
      <c r="E635" s="230" t="s">
        <v>966</v>
      </c>
      <c r="F635" s="230" t="s">
        <v>2112</v>
      </c>
      <c r="G635" s="198">
        <v>0</v>
      </c>
      <c r="H635" s="198">
        <v>0</v>
      </c>
      <c r="I635" s="198">
        <f t="shared" si="105"/>
        <v>0</v>
      </c>
      <c r="J635" s="4" t="s">
        <v>2101</v>
      </c>
      <c r="K635" s="4" t="s">
        <v>5534</v>
      </c>
      <c r="L635" s="6"/>
      <c r="M635" s="4"/>
      <c r="N635" s="4"/>
      <c r="O635" s="4"/>
      <c r="P635" s="4"/>
      <c r="Q635" s="4"/>
      <c r="R635" s="231" t="s">
        <v>312</v>
      </c>
      <c r="S635" s="3"/>
      <c r="T635" s="3" t="s">
        <v>3314</v>
      </c>
      <c r="U635" s="232">
        <v>43526</v>
      </c>
      <c r="V635" s="233">
        <f ca="1" t="shared" si="111"/>
        <v>7.3</v>
      </c>
      <c r="W635" s="230" t="s">
        <v>3336</v>
      </c>
      <c r="X635" s="234" t="str">
        <f t="shared" si="112"/>
        <v>男</v>
      </c>
      <c r="Y635" s="3" t="s">
        <v>3316</v>
      </c>
      <c r="Z635" s="232" t="str">
        <f t="shared" si="113"/>
        <v>1974-10-17</v>
      </c>
      <c r="AA635" s="235" t="s">
        <v>5535</v>
      </c>
      <c r="AB635" s="3" t="s">
        <v>2113</v>
      </c>
      <c r="AC635" s="4" t="s">
        <v>3974</v>
      </c>
      <c r="AD635" s="247">
        <v>49148</v>
      </c>
      <c r="AE635" s="234">
        <f ca="1" t="shared" si="114"/>
        <v>52</v>
      </c>
      <c r="AF635" s="3" t="s">
        <v>3389</v>
      </c>
      <c r="AG635" s="3" t="s">
        <v>3381</v>
      </c>
      <c r="AH635" s="3">
        <v>165</v>
      </c>
      <c r="AI635" s="230" t="s">
        <v>253</v>
      </c>
      <c r="AJ635" s="3" t="s">
        <v>3438</v>
      </c>
      <c r="AK635" s="230">
        <v>15213820187</v>
      </c>
      <c r="AL635" s="230">
        <v>15947468258</v>
      </c>
      <c r="AM635" s="236" t="s">
        <v>3488</v>
      </c>
      <c r="AN635" s="237">
        <v>44562</v>
      </c>
      <c r="AO635" s="236" t="s">
        <v>3496</v>
      </c>
      <c r="AP635" s="236" t="s">
        <v>3497</v>
      </c>
      <c r="AQ635" s="238"/>
      <c r="AR635" s="238"/>
      <c r="AS635" s="238"/>
      <c r="AT635" s="238"/>
      <c r="AU635" s="239"/>
      <c r="AV635" s="240">
        <v>43526</v>
      </c>
      <c r="AW635" s="240">
        <v>43586</v>
      </c>
      <c r="AX635" s="241" t="s">
        <v>3324</v>
      </c>
      <c r="AY635" s="241" t="s">
        <v>3311</v>
      </c>
      <c r="AZ635" s="232">
        <v>44652</v>
      </c>
      <c r="BA635" s="232">
        <v>45382</v>
      </c>
      <c r="BB635" s="241">
        <v>2</v>
      </c>
      <c r="BC635" s="241" t="s">
        <v>3325</v>
      </c>
      <c r="BD635" s="241" t="s">
        <v>3325</v>
      </c>
      <c r="BE635" s="241" t="s">
        <v>3325</v>
      </c>
      <c r="BF635" s="241" t="s">
        <v>3325</v>
      </c>
      <c r="BG635" s="241">
        <v>1</v>
      </c>
      <c r="BH635" s="241">
        <v>2</v>
      </c>
      <c r="BI635" s="241"/>
      <c r="BJ635" s="242"/>
      <c r="BK635" s="243" t="s">
        <v>3325</v>
      </c>
      <c r="BL635" s="243"/>
      <c r="BM635" s="243"/>
      <c r="BN635" s="243" t="s">
        <v>3325</v>
      </c>
      <c r="BO635" s="243"/>
      <c r="BP635" s="243"/>
      <c r="BQ635" s="242"/>
      <c r="BR635" s="244" t="s">
        <v>3491</v>
      </c>
      <c r="BS635" s="243" t="s">
        <v>3325</v>
      </c>
      <c r="BT635" s="243" t="s">
        <v>3325</v>
      </c>
      <c r="BU635" s="243"/>
      <c r="BV635" s="243" t="s">
        <v>3325</v>
      </c>
      <c r="BW635" s="243" t="s">
        <v>3325</v>
      </c>
      <c r="BX635" s="243"/>
      <c r="BY635" s="243"/>
      <c r="BZ635" s="243"/>
      <c r="CA635" s="243"/>
      <c r="CB635" s="243"/>
      <c r="CC635" s="243" t="s">
        <v>3325</v>
      </c>
      <c r="CD635" s="243"/>
      <c r="CE635" s="243"/>
      <c r="CF635" s="245"/>
      <c r="CG635" s="246"/>
      <c r="CH635" s="242"/>
      <c r="CI635" s="35"/>
      <c r="CJ635" s="35"/>
      <c r="CK635" s="35"/>
      <c r="CL635" s="35"/>
      <c r="CM635" s="35"/>
    </row>
    <row r="636" customFormat="1" customHeight="1" spans="1:92">
      <c r="A636" s="3">
        <f t="shared" si="104"/>
        <v>635</v>
      </c>
      <c r="B636" s="483" t="str">
        <f t="shared" si="106"/>
        <v>152722199001143911</v>
      </c>
      <c r="C636" s="230" t="s">
        <v>3311</v>
      </c>
      <c r="D636" s="230" t="s">
        <v>3392</v>
      </c>
      <c r="E636" s="230" t="s">
        <v>5536</v>
      </c>
      <c r="F636" s="230" t="s">
        <v>906</v>
      </c>
      <c r="G636" s="198"/>
      <c r="H636" s="198"/>
      <c r="I636" s="198">
        <f t="shared" si="105"/>
        <v>0</v>
      </c>
      <c r="J636" s="4" t="s">
        <v>2101</v>
      </c>
      <c r="K636" s="4" t="s">
        <v>5534</v>
      </c>
      <c r="L636" s="6"/>
      <c r="M636" s="4"/>
      <c r="N636" s="4"/>
      <c r="O636" s="4"/>
      <c r="P636" s="4"/>
      <c r="Q636" s="4"/>
      <c r="R636" s="231" t="s">
        <v>312</v>
      </c>
      <c r="S636" s="3"/>
      <c r="T636" s="3" t="s">
        <v>3314</v>
      </c>
      <c r="U636" s="232">
        <v>44617</v>
      </c>
      <c r="V636" s="233">
        <f ca="1" t="shared" si="111"/>
        <v>4.4</v>
      </c>
      <c r="W636" s="230" t="s">
        <v>3336</v>
      </c>
      <c r="X636" s="234" t="str">
        <f t="shared" si="112"/>
        <v>男</v>
      </c>
      <c r="Y636" s="3" t="s">
        <v>3316</v>
      </c>
      <c r="Z636" s="232" t="str">
        <f t="shared" si="113"/>
        <v>1990-01-14</v>
      </c>
      <c r="AA636" s="235" t="s">
        <v>5537</v>
      </c>
      <c r="AB636" s="476" t="s">
        <v>2115</v>
      </c>
      <c r="AC636" s="4" t="s">
        <v>3907</v>
      </c>
      <c r="AD636" s="247">
        <v>49875</v>
      </c>
      <c r="AE636" s="234">
        <f ca="1" t="shared" si="114"/>
        <v>36</v>
      </c>
      <c r="AF636" s="3" t="s">
        <v>3389</v>
      </c>
      <c r="AG636" s="3" t="s">
        <v>3381</v>
      </c>
      <c r="AH636" s="3">
        <v>178</v>
      </c>
      <c r="AI636" s="230" t="s">
        <v>3382</v>
      </c>
      <c r="AJ636" s="3" t="s">
        <v>3383</v>
      </c>
      <c r="AK636" s="230">
        <v>15149620300</v>
      </c>
      <c r="AL636" s="230">
        <v>13947732196</v>
      </c>
      <c r="AM636" s="236" t="s">
        <v>3368</v>
      </c>
      <c r="AN636" s="237">
        <v>39600</v>
      </c>
      <c r="AO636" s="236" t="s">
        <v>5538</v>
      </c>
      <c r="AP636" s="236" t="s">
        <v>3370</v>
      </c>
      <c r="AQ636" s="238"/>
      <c r="AR636" s="238" t="s">
        <v>5539</v>
      </c>
      <c r="AS636" s="238"/>
      <c r="AT636" s="238"/>
      <c r="AU636" s="239"/>
      <c r="AV636" s="240">
        <v>44617</v>
      </c>
      <c r="AW636" s="240">
        <v>44675</v>
      </c>
      <c r="AX636" s="241" t="s">
        <v>3324</v>
      </c>
      <c r="AY636" s="241" t="s">
        <v>3311</v>
      </c>
      <c r="AZ636" s="232">
        <v>44617</v>
      </c>
      <c r="BA636" s="232">
        <v>45747</v>
      </c>
      <c r="BB636" s="241">
        <v>2</v>
      </c>
      <c r="BC636" s="241" t="s">
        <v>3325</v>
      </c>
      <c r="BD636" s="241" t="s">
        <v>3325</v>
      </c>
      <c r="BE636" s="241" t="s">
        <v>3325</v>
      </c>
      <c r="BF636" s="241" t="s">
        <v>3325</v>
      </c>
      <c r="BG636" s="241">
        <v>0</v>
      </c>
      <c r="BH636" s="241">
        <v>0</v>
      </c>
      <c r="BI636" s="241"/>
      <c r="BJ636" s="242"/>
      <c r="BK636" s="243" t="s">
        <v>3325</v>
      </c>
      <c r="BL636" s="243"/>
      <c r="BM636" s="243" t="s">
        <v>3325</v>
      </c>
      <c r="BN636" s="243"/>
      <c r="BO636" s="243"/>
      <c r="BP636" s="243"/>
      <c r="BQ636" s="242"/>
      <c r="BR636" s="244" t="s">
        <v>3808</v>
      </c>
      <c r="BS636" s="243" t="s">
        <v>3325</v>
      </c>
      <c r="BT636" s="243" t="s">
        <v>3325</v>
      </c>
      <c r="BU636" s="243" t="s">
        <v>3325</v>
      </c>
      <c r="BV636" s="243" t="s">
        <v>3325</v>
      </c>
      <c r="BW636" s="243" t="s">
        <v>3325</v>
      </c>
      <c r="BX636" s="243" t="s">
        <v>3325</v>
      </c>
      <c r="BY636" s="243"/>
      <c r="BZ636" s="243"/>
      <c r="CA636" s="243"/>
      <c r="CB636" s="243"/>
      <c r="CC636" s="243"/>
      <c r="CD636" s="243"/>
      <c r="CE636" s="243"/>
      <c r="CF636" s="245" t="s">
        <v>3492</v>
      </c>
      <c r="CG636" s="246"/>
      <c r="CH636" s="242"/>
      <c r="CI636" s="35"/>
      <c r="CJ636" s="35"/>
      <c r="CK636" s="35"/>
      <c r="CL636" s="35"/>
      <c r="CM636" s="35"/>
      <c r="CN636" s="266"/>
    </row>
    <row r="637" customFormat="1" customHeight="1" spans="1:92">
      <c r="A637" s="3">
        <f t="shared" si="104"/>
        <v>636</v>
      </c>
      <c r="B637" s="483" t="str">
        <f t="shared" si="106"/>
        <v>140224200304260039</v>
      </c>
      <c r="C637" s="230" t="s">
        <v>3311</v>
      </c>
      <c r="D637" s="230" t="s">
        <v>3392</v>
      </c>
      <c r="E637" s="230" t="s">
        <v>5540</v>
      </c>
      <c r="F637" s="230" t="s">
        <v>2117</v>
      </c>
      <c r="G637" s="198"/>
      <c r="H637" s="198"/>
      <c r="I637" s="198">
        <f t="shared" si="105"/>
        <v>0</v>
      </c>
      <c r="J637" s="4" t="s">
        <v>2101</v>
      </c>
      <c r="K637" s="4" t="s">
        <v>5534</v>
      </c>
      <c r="L637" s="6"/>
      <c r="M637" s="4"/>
      <c r="N637" s="4"/>
      <c r="O637" s="4"/>
      <c r="P637" s="4"/>
      <c r="Q637" s="4"/>
      <c r="R637" s="231" t="s">
        <v>312</v>
      </c>
      <c r="S637" s="3"/>
      <c r="T637" s="3" t="s">
        <v>3314</v>
      </c>
      <c r="U637" s="232">
        <v>44956</v>
      </c>
      <c r="V637" s="233">
        <f ca="1" t="shared" si="111"/>
        <v>3.4</v>
      </c>
      <c r="W637" s="230" t="s">
        <v>3336</v>
      </c>
      <c r="X637" s="234" t="str">
        <f t="shared" si="112"/>
        <v>男</v>
      </c>
      <c r="Y637" s="3" t="s">
        <v>3316</v>
      </c>
      <c r="Z637" s="232" t="str">
        <f t="shared" si="113"/>
        <v>2003-04-26</v>
      </c>
      <c r="AA637" s="235" t="s">
        <v>5365</v>
      </c>
      <c r="AB637" s="476" t="s">
        <v>2118</v>
      </c>
      <c r="AC637" s="4" t="s">
        <v>3955</v>
      </c>
      <c r="AD637" s="247">
        <v>47616</v>
      </c>
      <c r="AE637" s="234">
        <f ca="1" t="shared" si="114"/>
        <v>23</v>
      </c>
      <c r="AF637" s="3" t="s">
        <v>3389</v>
      </c>
      <c r="AG637" s="3" t="s">
        <v>3381</v>
      </c>
      <c r="AH637" s="3">
        <v>178</v>
      </c>
      <c r="AI637" s="230"/>
      <c r="AJ637" s="3"/>
      <c r="AK637" s="230">
        <v>15367662193</v>
      </c>
      <c r="AL637" s="230">
        <v>15935218644</v>
      </c>
      <c r="AM637" s="236" t="s">
        <v>3368</v>
      </c>
      <c r="AN637" s="237">
        <v>44713</v>
      </c>
      <c r="AO637" s="236" t="s">
        <v>5541</v>
      </c>
      <c r="AP637" s="236" t="s">
        <v>3370</v>
      </c>
      <c r="AQ637" s="238"/>
      <c r="AR637" s="238"/>
      <c r="AS637" s="238"/>
      <c r="AT637" s="238"/>
      <c r="AU637" s="239"/>
      <c r="AV637" s="240">
        <v>44956</v>
      </c>
      <c r="AW637" s="240">
        <v>45014</v>
      </c>
      <c r="AX637" s="241" t="s">
        <v>3324</v>
      </c>
      <c r="AY637" s="241" t="s">
        <v>3311</v>
      </c>
      <c r="AZ637" s="232">
        <v>44956</v>
      </c>
      <c r="BA637" s="232">
        <v>45382</v>
      </c>
      <c r="BB637" s="241">
        <v>2</v>
      </c>
      <c r="BC637" s="241" t="s">
        <v>3325</v>
      </c>
      <c r="BD637" s="241" t="s">
        <v>3325</v>
      </c>
      <c r="BE637" s="241" t="s">
        <v>3325</v>
      </c>
      <c r="BF637" s="241" t="s">
        <v>3325</v>
      </c>
      <c r="BG637" s="241">
        <v>0</v>
      </c>
      <c r="BH637" s="241">
        <v>0</v>
      </c>
      <c r="BI637" s="241"/>
      <c r="BJ637" s="242"/>
      <c r="BK637" s="243" t="s">
        <v>3325</v>
      </c>
      <c r="BL637" s="243"/>
      <c r="BM637" s="243"/>
      <c r="BN637" s="243"/>
      <c r="BO637" s="243"/>
      <c r="BP637" s="243"/>
      <c r="BQ637" s="242"/>
      <c r="BR637" s="244" t="s">
        <v>3524</v>
      </c>
      <c r="BS637" s="243" t="s">
        <v>3325</v>
      </c>
      <c r="BT637" s="243" t="s">
        <v>3325</v>
      </c>
      <c r="BU637" s="243" t="s">
        <v>3325</v>
      </c>
      <c r="BV637" s="243" t="s">
        <v>3325</v>
      </c>
      <c r="BW637" s="243" t="s">
        <v>3325</v>
      </c>
      <c r="BX637" s="243" t="s">
        <v>3325</v>
      </c>
      <c r="BY637" s="243"/>
      <c r="BZ637" s="243"/>
      <c r="CA637" s="243"/>
      <c r="CB637" s="243"/>
      <c r="CC637" s="243"/>
      <c r="CD637" s="243"/>
      <c r="CE637" s="243"/>
      <c r="CF637" s="245" t="s">
        <v>3492</v>
      </c>
      <c r="CG637" s="246"/>
      <c r="CH637" s="242"/>
      <c r="CI637" s="35"/>
      <c r="CJ637" s="35"/>
      <c r="CK637" s="35"/>
      <c r="CL637" s="35"/>
      <c r="CM637" s="35"/>
    </row>
    <row r="638" customFormat="1" customHeight="1" spans="1:92">
      <c r="A638" s="3">
        <f t="shared" si="104"/>
        <v>637</v>
      </c>
      <c r="B638" s="155" t="str">
        <f t="shared" si="106"/>
        <v>14223419830416501X</v>
      </c>
      <c r="C638" s="230" t="s">
        <v>3311</v>
      </c>
      <c r="D638" s="230" t="s">
        <v>3392</v>
      </c>
      <c r="E638" s="230" t="s">
        <v>5542</v>
      </c>
      <c r="F638" s="230" t="s">
        <v>2120</v>
      </c>
      <c r="G638" s="198"/>
      <c r="H638" s="198"/>
      <c r="I638" s="198">
        <f t="shared" si="105"/>
        <v>0</v>
      </c>
      <c r="J638" s="4" t="s">
        <v>2101</v>
      </c>
      <c r="K638" s="4" t="s">
        <v>5534</v>
      </c>
      <c r="L638" s="6"/>
      <c r="M638" s="4"/>
      <c r="N638" s="4"/>
      <c r="O638" s="4"/>
      <c r="P638" s="4"/>
      <c r="Q638" s="4"/>
      <c r="R638" s="231" t="s">
        <v>312</v>
      </c>
      <c r="S638" s="3"/>
      <c r="T638" s="3" t="s">
        <v>3314</v>
      </c>
      <c r="U638" s="232">
        <v>44959</v>
      </c>
      <c r="V638" s="233">
        <f ca="1" t="shared" si="111"/>
        <v>3.4</v>
      </c>
      <c r="W638" s="230" t="s">
        <v>3336</v>
      </c>
      <c r="X638" s="234" t="str">
        <f t="shared" si="112"/>
        <v>男</v>
      </c>
      <c r="Y638" s="3" t="s">
        <v>3316</v>
      </c>
      <c r="Z638" s="232" t="str">
        <f t="shared" si="113"/>
        <v>1983-04-16</v>
      </c>
      <c r="AA638" s="235" t="s">
        <v>5543</v>
      </c>
      <c r="AB638" s="3" t="s">
        <v>2121</v>
      </c>
      <c r="AC638" s="4" t="s">
        <v>3456</v>
      </c>
      <c r="AD638" s="247">
        <v>52242</v>
      </c>
      <c r="AE638" s="234">
        <f ca="1" t="shared" si="114"/>
        <v>43</v>
      </c>
      <c r="AF638" s="3" t="s">
        <v>3389</v>
      </c>
      <c r="AG638" s="3" t="s">
        <v>3381</v>
      </c>
      <c r="AH638" s="3">
        <v>167</v>
      </c>
      <c r="AI638" s="230" t="s">
        <v>4163</v>
      </c>
      <c r="AJ638" s="3" t="s">
        <v>3438</v>
      </c>
      <c r="AK638" s="230">
        <v>13474779549</v>
      </c>
      <c r="AL638" s="230">
        <v>15247772442</v>
      </c>
      <c r="AM638" s="236" t="s">
        <v>3518</v>
      </c>
      <c r="AN638" s="237">
        <v>37803</v>
      </c>
      <c r="AO638" s="236" t="s">
        <v>5544</v>
      </c>
      <c r="AP638" s="236"/>
      <c r="AQ638" s="238"/>
      <c r="AR638" s="238"/>
      <c r="AS638" s="238"/>
      <c r="AT638" s="238"/>
      <c r="AU638" s="239"/>
      <c r="AV638" s="240">
        <v>44959</v>
      </c>
      <c r="AW638" s="240">
        <v>45017</v>
      </c>
      <c r="AX638" s="241" t="s">
        <v>3324</v>
      </c>
      <c r="AY638" s="241" t="s">
        <v>3311</v>
      </c>
      <c r="AZ638" s="232">
        <v>44959</v>
      </c>
      <c r="BA638" s="232">
        <v>45382</v>
      </c>
      <c r="BB638" s="241">
        <v>2</v>
      </c>
      <c r="BC638" s="241" t="s">
        <v>3325</v>
      </c>
      <c r="BD638" s="241" t="s">
        <v>3325</v>
      </c>
      <c r="BE638" s="241" t="s">
        <v>3325</v>
      </c>
      <c r="BF638" s="241" t="s">
        <v>3325</v>
      </c>
      <c r="BG638" s="241">
        <v>0</v>
      </c>
      <c r="BH638" s="241">
        <v>0</v>
      </c>
      <c r="BI638" s="241"/>
      <c r="BJ638" s="242"/>
      <c r="BK638" s="243" t="s">
        <v>3325</v>
      </c>
      <c r="BL638" s="243"/>
      <c r="BM638" s="243"/>
      <c r="BN638" s="243"/>
      <c r="BO638" s="243"/>
      <c r="BP638" s="243"/>
      <c r="BQ638" s="242"/>
      <c r="BR638" s="244" t="s">
        <v>3524</v>
      </c>
      <c r="BS638" s="243" t="s">
        <v>3325</v>
      </c>
      <c r="BT638" s="243" t="s">
        <v>3325</v>
      </c>
      <c r="BU638" s="243" t="s">
        <v>3325</v>
      </c>
      <c r="BV638" s="243" t="s">
        <v>3325</v>
      </c>
      <c r="BW638" s="243" t="s">
        <v>3325</v>
      </c>
      <c r="BX638" s="243" t="s">
        <v>3325</v>
      </c>
      <c r="BY638" s="243"/>
      <c r="BZ638" s="243"/>
      <c r="CA638" s="243"/>
      <c r="CB638" s="243"/>
      <c r="CC638" s="243"/>
      <c r="CD638" s="243"/>
      <c r="CE638" s="243"/>
      <c r="CF638" s="245" t="s">
        <v>3492</v>
      </c>
      <c r="CG638" s="246"/>
      <c r="CH638" s="242"/>
      <c r="CI638" s="35"/>
      <c r="CJ638" s="35"/>
      <c r="CK638" s="35"/>
      <c r="CL638" s="35"/>
      <c r="CM638" s="35"/>
    </row>
    <row r="639" customFormat="1" customHeight="1" spans="1:92">
      <c r="A639" s="3">
        <f t="shared" si="104"/>
        <v>638</v>
      </c>
      <c r="B639" s="483" t="str">
        <f t="shared" si="106"/>
        <v>220422197909132850</v>
      </c>
      <c r="C639" s="4" t="s">
        <v>3311</v>
      </c>
      <c r="D639" s="4" t="s">
        <v>3392</v>
      </c>
      <c r="E639" s="4" t="s">
        <v>5545</v>
      </c>
      <c r="F639" s="4" t="s">
        <v>2123</v>
      </c>
      <c r="G639" s="198"/>
      <c r="H639" s="198"/>
      <c r="I639" s="198">
        <f t="shared" si="105"/>
        <v>0</v>
      </c>
      <c r="J639" s="4" t="s">
        <v>2101</v>
      </c>
      <c r="K639" s="4" t="s">
        <v>5534</v>
      </c>
      <c r="L639" s="6"/>
      <c r="M639" s="4"/>
      <c r="N639" s="4"/>
      <c r="O639" s="4"/>
      <c r="P639" s="4"/>
      <c r="Q639" s="4"/>
      <c r="R639" s="4" t="s">
        <v>312</v>
      </c>
      <c r="S639" s="4"/>
      <c r="T639" s="4" t="s">
        <v>3314</v>
      </c>
      <c r="U639" s="252">
        <v>45056</v>
      </c>
      <c r="V639" s="233">
        <f ca="1" t="shared" si="111"/>
        <v>3.2</v>
      </c>
      <c r="W639" s="4" t="s">
        <v>3336</v>
      </c>
      <c r="X639" s="4" t="str">
        <f t="shared" si="112"/>
        <v>男</v>
      </c>
      <c r="Y639" s="4" t="s">
        <v>3316</v>
      </c>
      <c r="Z639" s="232" t="str">
        <f t="shared" si="113"/>
        <v>1979-09-13</v>
      </c>
      <c r="AA639" s="4" t="s">
        <v>5546</v>
      </c>
      <c r="AB639" s="477" t="s">
        <v>2124</v>
      </c>
      <c r="AC639" s="4" t="s">
        <v>5547</v>
      </c>
      <c r="AD639" s="252">
        <v>49902</v>
      </c>
      <c r="AE639" s="234">
        <f ca="1" t="shared" si="114"/>
        <v>47</v>
      </c>
      <c r="AF639" s="252" t="s">
        <v>3389</v>
      </c>
      <c r="AG639" s="252" t="s">
        <v>3908</v>
      </c>
      <c r="AH639" s="4">
        <v>176</v>
      </c>
      <c r="AI639" s="252" t="s">
        <v>3382</v>
      </c>
      <c r="AJ639" s="252"/>
      <c r="AK639" s="4">
        <v>13943767788</v>
      </c>
      <c r="AL639" s="4">
        <v>18322753335</v>
      </c>
      <c r="AM639" s="252" t="s">
        <v>3518</v>
      </c>
      <c r="AN639" s="252">
        <v>1998</v>
      </c>
      <c r="AO639" s="4" t="s">
        <v>5548</v>
      </c>
      <c r="AP639" s="4" t="s">
        <v>5549</v>
      </c>
      <c r="AQ639" s="253"/>
      <c r="AR639" s="253"/>
      <c r="AS639" s="253"/>
      <c r="AT639" s="253"/>
      <c r="AU639" s="239"/>
      <c r="AV639" s="254">
        <v>45056</v>
      </c>
      <c r="AW639" s="254">
        <v>45116</v>
      </c>
      <c r="AX639" s="255" t="s">
        <v>3324</v>
      </c>
      <c r="AY639" s="241" t="s">
        <v>3311</v>
      </c>
      <c r="AZ639" s="232">
        <v>45056</v>
      </c>
      <c r="BA639" s="232">
        <v>45473</v>
      </c>
      <c r="BB639" s="241">
        <v>2</v>
      </c>
      <c r="BC639" s="241" t="s">
        <v>3325</v>
      </c>
      <c r="BD639" s="241" t="s">
        <v>3325</v>
      </c>
      <c r="BE639" s="241" t="s">
        <v>3325</v>
      </c>
      <c r="BF639" s="241" t="s">
        <v>3325</v>
      </c>
      <c r="BG639" s="241">
        <v>0</v>
      </c>
      <c r="BH639" s="241">
        <v>0</v>
      </c>
      <c r="BI639" s="256"/>
      <c r="BJ639" s="242"/>
      <c r="BK639" s="243" t="s">
        <v>3325</v>
      </c>
      <c r="BL639" s="257"/>
      <c r="BM639" s="257"/>
      <c r="BN639" s="257"/>
      <c r="BO639" s="257"/>
      <c r="BP639" s="257"/>
      <c r="BQ639" s="242"/>
      <c r="BR639" s="244" t="s">
        <v>3426</v>
      </c>
      <c r="BS639" s="243" t="s">
        <v>3325</v>
      </c>
      <c r="BT639" s="243" t="s">
        <v>3325</v>
      </c>
      <c r="BU639" s="243" t="s">
        <v>3325</v>
      </c>
      <c r="BV639" s="243" t="s">
        <v>3325</v>
      </c>
      <c r="BW639" s="243" t="s">
        <v>3325</v>
      </c>
      <c r="BX639" s="243" t="s">
        <v>3325</v>
      </c>
      <c r="BY639" s="256"/>
      <c r="BZ639" s="256"/>
      <c r="CA639" s="256"/>
      <c r="CB639" s="256"/>
      <c r="CC639" s="256"/>
      <c r="CD639" s="256"/>
      <c r="CE639" s="256"/>
      <c r="CF639" s="245" t="s">
        <v>3445</v>
      </c>
      <c r="CG639" s="258"/>
      <c r="CH639" s="260"/>
      <c r="CI639" s="259"/>
      <c r="CJ639" s="259"/>
      <c r="CK639" s="259"/>
      <c r="CL639" s="259"/>
      <c r="CM639" s="259"/>
    </row>
    <row r="640" customFormat="1" customHeight="1" spans="1:92">
      <c r="A640" s="3">
        <f t="shared" si="104"/>
        <v>639</v>
      </c>
      <c r="B640" s="483" t="str">
        <f t="shared" si="106"/>
        <v>150428198406072010</v>
      </c>
      <c r="C640" s="4" t="s">
        <v>3311</v>
      </c>
      <c r="D640" s="4" t="s">
        <v>3392</v>
      </c>
      <c r="E640" s="4" t="s">
        <v>5550</v>
      </c>
      <c r="F640" s="4" t="s">
        <v>2126</v>
      </c>
      <c r="G640" s="198"/>
      <c r="H640" s="198"/>
      <c r="I640" s="198">
        <f t="shared" si="105"/>
        <v>0</v>
      </c>
      <c r="J640" s="4" t="s">
        <v>2101</v>
      </c>
      <c r="K640" s="4" t="s">
        <v>5534</v>
      </c>
      <c r="L640" s="6"/>
      <c r="M640" s="4"/>
      <c r="N640" s="4"/>
      <c r="O640" s="4"/>
      <c r="P640" s="4"/>
      <c r="Q640" s="4"/>
      <c r="R640" s="4" t="s">
        <v>312</v>
      </c>
      <c r="S640" s="4"/>
      <c r="T640" s="4" t="s">
        <v>3314</v>
      </c>
      <c r="U640" s="252">
        <v>45065</v>
      </c>
      <c r="V640" s="233">
        <f ca="1" t="shared" si="111"/>
        <v>3.1</v>
      </c>
      <c r="W640" s="4" t="s">
        <v>3336</v>
      </c>
      <c r="X640" s="4" t="str">
        <f t="shared" si="112"/>
        <v>男</v>
      </c>
      <c r="Y640" s="4" t="s">
        <v>3316</v>
      </c>
      <c r="Z640" s="232" t="str">
        <f t="shared" si="113"/>
        <v>1984-06-07</v>
      </c>
      <c r="AA640" s="4" t="s">
        <v>5551</v>
      </c>
      <c r="AB640" s="477" t="s">
        <v>2127</v>
      </c>
      <c r="AC640" s="4" t="s">
        <v>3640</v>
      </c>
      <c r="AD640" s="252">
        <v>50350</v>
      </c>
      <c r="AE640" s="234">
        <f ca="1" t="shared" si="114"/>
        <v>42</v>
      </c>
      <c r="AF640" s="252" t="s">
        <v>3389</v>
      </c>
      <c r="AG640" s="252" t="s">
        <v>3480</v>
      </c>
      <c r="AH640" s="4">
        <v>175</v>
      </c>
      <c r="AI640" s="252"/>
      <c r="AJ640" s="252"/>
      <c r="AK640" s="4">
        <v>18248015400</v>
      </c>
      <c r="AL640" s="4">
        <v>15548968100</v>
      </c>
      <c r="AM640" s="252" t="s">
        <v>3368</v>
      </c>
      <c r="AN640" s="252" t="s">
        <v>4191</v>
      </c>
      <c r="AO640" s="4" t="s">
        <v>5552</v>
      </c>
      <c r="AP640" s="4" t="s">
        <v>3370</v>
      </c>
      <c r="AQ640" s="253"/>
      <c r="AR640" s="253"/>
      <c r="AS640" s="253"/>
      <c r="AT640" s="253"/>
      <c r="AU640" s="239"/>
      <c r="AV640" s="254">
        <v>45065</v>
      </c>
      <c r="AW640" s="254">
        <v>45125</v>
      </c>
      <c r="AX640" s="255" t="s">
        <v>3324</v>
      </c>
      <c r="AY640" s="241" t="s">
        <v>3311</v>
      </c>
      <c r="AZ640" s="232">
        <v>45065</v>
      </c>
      <c r="BA640" s="232">
        <v>45473</v>
      </c>
      <c r="BB640" s="241">
        <v>2</v>
      </c>
      <c r="BC640" s="241" t="s">
        <v>3325</v>
      </c>
      <c r="BD640" s="241" t="s">
        <v>3325</v>
      </c>
      <c r="BE640" s="241" t="s">
        <v>3325</v>
      </c>
      <c r="BF640" s="241" t="s">
        <v>3325</v>
      </c>
      <c r="BG640" s="241">
        <v>0</v>
      </c>
      <c r="BH640" s="241">
        <v>0</v>
      </c>
      <c r="BI640" s="256"/>
      <c r="BJ640" s="242"/>
      <c r="BK640" s="243" t="s">
        <v>3325</v>
      </c>
      <c r="BL640" s="257"/>
      <c r="BM640" s="257"/>
      <c r="BN640" s="257"/>
      <c r="BO640" s="257"/>
      <c r="BP640" s="257"/>
      <c r="BQ640" s="242"/>
      <c r="BR640" s="244" t="s">
        <v>3426</v>
      </c>
      <c r="BS640" s="243" t="s">
        <v>3325</v>
      </c>
      <c r="BT640" s="243" t="s">
        <v>3325</v>
      </c>
      <c r="BU640" s="243" t="s">
        <v>3325</v>
      </c>
      <c r="BV640" s="243" t="s">
        <v>3325</v>
      </c>
      <c r="BW640" s="243" t="s">
        <v>3325</v>
      </c>
      <c r="BX640" s="243" t="s">
        <v>3325</v>
      </c>
      <c r="BY640" s="256"/>
      <c r="BZ640" s="256"/>
      <c r="CA640" s="256"/>
      <c r="CB640" s="256"/>
      <c r="CC640" s="256"/>
      <c r="CD640" s="256"/>
      <c r="CE640" s="256"/>
      <c r="CF640" s="245" t="s">
        <v>3445</v>
      </c>
      <c r="CG640" s="258"/>
      <c r="CH640" s="260"/>
      <c r="CI640" s="259"/>
      <c r="CJ640" s="259"/>
      <c r="CK640" s="259"/>
      <c r="CL640" s="259"/>
      <c r="CM640" s="259"/>
    </row>
    <row r="641" customFormat="1" customHeight="1" spans="1:91">
      <c r="A641" s="3">
        <f t="shared" si="104"/>
        <v>640</v>
      </c>
      <c r="B641" s="155" t="str">
        <f t="shared" si="106"/>
        <v>152723198301120916</v>
      </c>
      <c r="C641" s="230" t="s">
        <v>3311</v>
      </c>
      <c r="D641" s="230" t="s">
        <v>3392</v>
      </c>
      <c r="E641" s="230" t="s">
        <v>960</v>
      </c>
      <c r="F641" s="230" t="s">
        <v>96</v>
      </c>
      <c r="G641" s="198">
        <v>0</v>
      </c>
      <c r="H641" s="198">
        <v>0</v>
      </c>
      <c r="I641" s="198">
        <f t="shared" si="105"/>
        <v>0</v>
      </c>
      <c r="J641" s="4" t="s">
        <v>2101</v>
      </c>
      <c r="K641" s="4" t="s">
        <v>5553</v>
      </c>
      <c r="L641" s="6"/>
      <c r="M641" s="4"/>
      <c r="N641" s="4"/>
      <c r="O641" s="4"/>
      <c r="P641" s="4"/>
      <c r="Q641" s="4"/>
      <c r="R641" s="231" t="s">
        <v>312</v>
      </c>
      <c r="S641" s="3"/>
      <c r="T641" s="3" t="s">
        <v>3314</v>
      </c>
      <c r="U641" s="232">
        <v>43901</v>
      </c>
      <c r="V641" s="233">
        <f ca="1" t="shared" si="111"/>
        <v>6.3</v>
      </c>
      <c r="W641" s="230" t="s">
        <v>3336</v>
      </c>
      <c r="X641" s="234" t="str">
        <f t="shared" si="112"/>
        <v>男</v>
      </c>
      <c r="Y641" s="3" t="s">
        <v>3316</v>
      </c>
      <c r="Z641" s="232" t="str">
        <f t="shared" si="113"/>
        <v>1983-01-12</v>
      </c>
      <c r="AA641" s="235" t="s">
        <v>5554</v>
      </c>
      <c r="AB641" s="3" t="s">
        <v>2129</v>
      </c>
      <c r="AC641" s="4" t="s">
        <v>3456</v>
      </c>
      <c r="AD641" s="247">
        <v>49913</v>
      </c>
      <c r="AE641" s="234">
        <f ca="1" t="shared" si="114"/>
        <v>43</v>
      </c>
      <c r="AF641" s="3" t="s">
        <v>3389</v>
      </c>
      <c r="AG641" s="3" t="s">
        <v>3480</v>
      </c>
      <c r="AH641" s="3">
        <v>173</v>
      </c>
      <c r="AI641" s="230" t="s">
        <v>3382</v>
      </c>
      <c r="AJ641" s="3" t="s">
        <v>3422</v>
      </c>
      <c r="AK641" s="230" t="s">
        <v>2130</v>
      </c>
      <c r="AL641" s="230">
        <v>13789770076</v>
      </c>
      <c r="AM641" s="236" t="s">
        <v>3488</v>
      </c>
      <c r="AN641" s="237">
        <v>37073</v>
      </c>
      <c r="AO641" s="236" t="s">
        <v>5555</v>
      </c>
      <c r="AP641" s="236" t="s">
        <v>5556</v>
      </c>
      <c r="AQ641" s="238"/>
      <c r="AR641" s="238"/>
      <c r="AS641" s="238"/>
      <c r="AT641" s="238"/>
      <c r="AU641" s="239"/>
      <c r="AV641" s="240">
        <v>43901</v>
      </c>
      <c r="AW641" s="240">
        <v>43961</v>
      </c>
      <c r="AX641" s="241" t="s">
        <v>3324</v>
      </c>
      <c r="AY641" s="241" t="s">
        <v>3311</v>
      </c>
      <c r="AZ641" s="232">
        <v>44287</v>
      </c>
      <c r="BA641" s="232">
        <v>45747</v>
      </c>
      <c r="BB641" s="241">
        <v>2</v>
      </c>
      <c r="BC641" s="241" t="s">
        <v>3325</v>
      </c>
      <c r="BD641" s="241" t="s">
        <v>3325</v>
      </c>
      <c r="BE641" s="241" t="s">
        <v>3325</v>
      </c>
      <c r="BF641" s="241" t="s">
        <v>3325</v>
      </c>
      <c r="BG641" s="241">
        <v>0</v>
      </c>
      <c r="BH641" s="241">
        <v>0</v>
      </c>
      <c r="BI641" s="241" t="s">
        <v>5557</v>
      </c>
      <c r="BJ641" s="242"/>
      <c r="BK641" s="243" t="s">
        <v>3325</v>
      </c>
      <c r="BL641" s="243"/>
      <c r="BM641" s="243"/>
      <c r="BN641" s="243"/>
      <c r="BO641" s="243"/>
      <c r="BP641" s="243"/>
      <c r="BQ641" s="242"/>
      <c r="BR641" s="244" t="s">
        <v>3551</v>
      </c>
      <c r="BS641" s="243" t="s">
        <v>3325</v>
      </c>
      <c r="BT641" s="243" t="s">
        <v>3325</v>
      </c>
      <c r="BU641" s="243"/>
      <c r="BV641" s="243" t="s">
        <v>3325</v>
      </c>
      <c r="BW641" s="243" t="s">
        <v>3325</v>
      </c>
      <c r="BX641" s="243"/>
      <c r="BY641" s="243"/>
      <c r="BZ641" s="243"/>
      <c r="CA641" s="243"/>
      <c r="CB641" s="243" t="s">
        <v>3325</v>
      </c>
      <c r="CC641" s="243" t="s">
        <v>3325</v>
      </c>
      <c r="CD641" s="243"/>
      <c r="CE641" s="243"/>
      <c r="CF641" s="245"/>
      <c r="CG641" s="246" t="s">
        <v>5168</v>
      </c>
      <c r="CH641" s="242"/>
      <c r="CI641" s="35"/>
      <c r="CJ641" s="35"/>
      <c r="CK641" s="35"/>
      <c r="CL641" s="35"/>
      <c r="CM641" s="35"/>
    </row>
    <row r="642" customFormat="1" customHeight="1" spans="1:91">
      <c r="A642" s="3">
        <f t="shared" ref="A642:A705" si="115">IF(B642="","",ROW()-1)</f>
        <v>641</v>
      </c>
      <c r="B642" s="155" t="str">
        <f t="shared" si="106"/>
        <v>140222198109123036</v>
      </c>
      <c r="C642" s="230" t="s">
        <v>3311</v>
      </c>
      <c r="D642" s="230" t="s">
        <v>3392</v>
      </c>
      <c r="E642" s="230" t="s">
        <v>946</v>
      </c>
      <c r="F642" s="230" t="s">
        <v>2132</v>
      </c>
      <c r="G642" s="198">
        <v>0</v>
      </c>
      <c r="H642" s="198">
        <v>0</v>
      </c>
      <c r="I642" s="198">
        <f t="shared" ref="I642:I705" si="116">G642+H642</f>
        <v>0</v>
      </c>
      <c r="J642" s="4" t="s">
        <v>2101</v>
      </c>
      <c r="K642" s="4" t="s">
        <v>5558</v>
      </c>
      <c r="L642" s="6"/>
      <c r="M642" s="4"/>
      <c r="N642" s="4"/>
      <c r="O642" s="4"/>
      <c r="P642" s="4"/>
      <c r="Q642" s="4"/>
      <c r="R642" s="231" t="s">
        <v>312</v>
      </c>
      <c r="S642" s="3"/>
      <c r="T642" s="3" t="s">
        <v>3314</v>
      </c>
      <c r="U642" s="232">
        <v>41338</v>
      </c>
      <c r="V642" s="233">
        <f ca="1" t="shared" si="111"/>
        <v>13.3</v>
      </c>
      <c r="W642" s="230" t="s">
        <v>3336</v>
      </c>
      <c r="X642" s="234" t="str">
        <f t="shared" si="112"/>
        <v>男</v>
      </c>
      <c r="Y642" s="3" t="s">
        <v>3316</v>
      </c>
      <c r="Z642" s="232" t="str">
        <f t="shared" si="113"/>
        <v>1981-09-12</v>
      </c>
      <c r="AA642" s="235" t="s">
        <v>5559</v>
      </c>
      <c r="AB642" s="3" t="s">
        <v>2133</v>
      </c>
      <c r="AC642" s="4" t="s">
        <v>3939</v>
      </c>
      <c r="AD642" s="247">
        <v>50066</v>
      </c>
      <c r="AE642" s="234">
        <f ca="1" t="shared" si="114"/>
        <v>45</v>
      </c>
      <c r="AF642" s="3" t="s">
        <v>3389</v>
      </c>
      <c r="AG642" s="3" t="s">
        <v>3381</v>
      </c>
      <c r="AH642" s="3">
        <v>165</v>
      </c>
      <c r="AI642" s="230" t="s">
        <v>253</v>
      </c>
      <c r="AJ642" s="3" t="s">
        <v>3422</v>
      </c>
      <c r="AK642" s="230">
        <v>18234213082</v>
      </c>
      <c r="AL642" s="230">
        <v>15203428386</v>
      </c>
      <c r="AM642" s="236" t="s">
        <v>3488</v>
      </c>
      <c r="AN642" s="237">
        <v>44378</v>
      </c>
      <c r="AO642" s="236" t="s">
        <v>3496</v>
      </c>
      <c r="AP642" s="236" t="s">
        <v>3515</v>
      </c>
      <c r="AQ642" s="238"/>
      <c r="AR642" s="238"/>
      <c r="AS642" s="238"/>
      <c r="AT642" s="238"/>
      <c r="AU642" s="239"/>
      <c r="AV642" s="240">
        <v>41338</v>
      </c>
      <c r="AW642" s="240">
        <v>41399</v>
      </c>
      <c r="AX642" s="241" t="s">
        <v>3324</v>
      </c>
      <c r="AY642" s="241" t="s">
        <v>3311</v>
      </c>
      <c r="AZ642" s="232">
        <v>44743</v>
      </c>
      <c r="BA642" s="232">
        <v>45473</v>
      </c>
      <c r="BB642" s="241">
        <v>2</v>
      </c>
      <c r="BC642" s="241" t="s">
        <v>3325</v>
      </c>
      <c r="BD642" s="241" t="s">
        <v>3325</v>
      </c>
      <c r="BE642" s="241" t="s">
        <v>3325</v>
      </c>
      <c r="BF642" s="241" t="s">
        <v>3325</v>
      </c>
      <c r="BG642" s="241">
        <v>2</v>
      </c>
      <c r="BH642" s="241">
        <v>4</v>
      </c>
      <c r="BI642" s="241"/>
      <c r="BJ642" s="242"/>
      <c r="BK642" s="243" t="s">
        <v>3325</v>
      </c>
      <c r="BL642" s="243"/>
      <c r="BM642" s="243"/>
      <c r="BN642" s="243" t="s">
        <v>3325</v>
      </c>
      <c r="BO642" s="243"/>
      <c r="BP642" s="243"/>
      <c r="BQ642" s="242"/>
      <c r="BR642" s="244" t="s">
        <v>3406</v>
      </c>
      <c r="BS642" s="243" t="s">
        <v>3325</v>
      </c>
      <c r="BT642" s="243" t="s">
        <v>3325</v>
      </c>
      <c r="BU642" s="243"/>
      <c r="BV642" s="243"/>
      <c r="BW642" s="243"/>
      <c r="BX642" s="243"/>
      <c r="BY642" s="243"/>
      <c r="BZ642" s="243" t="s">
        <v>3325</v>
      </c>
      <c r="CA642" s="243"/>
      <c r="CB642" s="243"/>
      <c r="CC642" s="243" t="s">
        <v>3325</v>
      </c>
      <c r="CD642" s="243"/>
      <c r="CE642" s="243"/>
      <c r="CF642" s="245"/>
      <c r="CG642" s="246"/>
      <c r="CH642" s="242"/>
      <c r="CI642" s="35"/>
      <c r="CJ642" s="35"/>
      <c r="CK642" s="35"/>
      <c r="CL642" s="35"/>
      <c r="CM642" s="35"/>
    </row>
    <row r="643" customFormat="1" customHeight="1" spans="1:91">
      <c r="A643" s="3">
        <f t="shared" si="115"/>
        <v>642</v>
      </c>
      <c r="B643" s="155" t="str">
        <f t="shared" si="106"/>
        <v>130121197106201010</v>
      </c>
      <c r="C643" s="230" t="s">
        <v>3311</v>
      </c>
      <c r="D643" s="230" t="s">
        <v>3392</v>
      </c>
      <c r="E643" s="230" t="s">
        <v>955</v>
      </c>
      <c r="F643" s="230" t="s">
        <v>2135</v>
      </c>
      <c r="G643" s="198">
        <v>0</v>
      </c>
      <c r="H643" s="198">
        <v>0</v>
      </c>
      <c r="I643" s="198">
        <f t="shared" si="116"/>
        <v>0</v>
      </c>
      <c r="J643" s="4" t="s">
        <v>2101</v>
      </c>
      <c r="K643" s="4" t="s">
        <v>4027</v>
      </c>
      <c r="L643" s="6"/>
      <c r="M643" s="4"/>
      <c r="N643" s="4"/>
      <c r="O643" s="4"/>
      <c r="P643" s="4"/>
      <c r="Q643" s="4"/>
      <c r="R643" s="231" t="s">
        <v>312</v>
      </c>
      <c r="S643" s="3"/>
      <c r="T643" s="3" t="s">
        <v>3314</v>
      </c>
      <c r="U643" s="232">
        <v>41294</v>
      </c>
      <c r="V643" s="233">
        <f ca="1" t="shared" si="111"/>
        <v>13.5</v>
      </c>
      <c r="W643" s="230" t="s">
        <v>3336</v>
      </c>
      <c r="X643" s="234" t="str">
        <f t="shared" si="112"/>
        <v>男</v>
      </c>
      <c r="Y643" s="3" t="s">
        <v>3316</v>
      </c>
      <c r="Z643" s="232" t="str">
        <f t="shared" si="113"/>
        <v>1971-06-20</v>
      </c>
      <c r="AA643" s="235" t="s">
        <v>5560</v>
      </c>
      <c r="AB643" s="3" t="s">
        <v>2136</v>
      </c>
      <c r="AC643" s="4" t="s">
        <v>5561</v>
      </c>
      <c r="AD643" s="247">
        <v>46551</v>
      </c>
      <c r="AE643" s="234">
        <f ca="1" t="shared" si="114"/>
        <v>55</v>
      </c>
      <c r="AF643" s="3" t="s">
        <v>3389</v>
      </c>
      <c r="AG643" s="3" t="s">
        <v>3381</v>
      </c>
      <c r="AH643" s="3">
        <v>165</v>
      </c>
      <c r="AI643" s="230" t="s">
        <v>253</v>
      </c>
      <c r="AJ643" s="3" t="s">
        <v>3422</v>
      </c>
      <c r="AK643" s="230">
        <v>18147700751</v>
      </c>
      <c r="AL643" s="230">
        <v>13315121792</v>
      </c>
      <c r="AM643" s="236" t="s">
        <v>3488</v>
      </c>
      <c r="AN643" s="237">
        <v>44562</v>
      </c>
      <c r="AO643" s="236" t="s">
        <v>3496</v>
      </c>
      <c r="AP643" s="236" t="s">
        <v>3497</v>
      </c>
      <c r="AQ643" s="238"/>
      <c r="AR643" s="238"/>
      <c r="AS643" s="238"/>
      <c r="AT643" s="238"/>
      <c r="AU643" s="239"/>
      <c r="AV643" s="240">
        <v>43282</v>
      </c>
      <c r="AW643" s="240" t="s">
        <v>3333</v>
      </c>
      <c r="AX643" s="241" t="s">
        <v>3324</v>
      </c>
      <c r="AY643" s="241" t="s">
        <v>3311</v>
      </c>
      <c r="AZ643" s="232">
        <v>44743</v>
      </c>
      <c r="BA643" s="232">
        <v>45473</v>
      </c>
      <c r="BB643" s="241">
        <v>2</v>
      </c>
      <c r="BC643" s="241" t="s">
        <v>3325</v>
      </c>
      <c r="BD643" s="241" t="s">
        <v>3325</v>
      </c>
      <c r="BE643" s="241" t="s">
        <v>3325</v>
      </c>
      <c r="BF643" s="241" t="s">
        <v>3325</v>
      </c>
      <c r="BG643" s="241">
        <v>2</v>
      </c>
      <c r="BH643" s="241">
        <v>4</v>
      </c>
      <c r="BI643" s="241"/>
      <c r="BJ643" s="242"/>
      <c r="BK643" s="243" t="s">
        <v>3325</v>
      </c>
      <c r="BL643" s="243"/>
      <c r="BM643" s="243"/>
      <c r="BN643" s="243" t="s">
        <v>3325</v>
      </c>
      <c r="BO643" s="243"/>
      <c r="BP643" s="243"/>
      <c r="BQ643" s="242"/>
      <c r="BR643" s="244" t="s">
        <v>3460</v>
      </c>
      <c r="BS643" s="243"/>
      <c r="BT643" s="243"/>
      <c r="BU643" s="243"/>
      <c r="BV643" s="243"/>
      <c r="BW643" s="243"/>
      <c r="BX643" s="243"/>
      <c r="BY643" s="243"/>
      <c r="BZ643" s="243"/>
      <c r="CA643" s="243"/>
      <c r="CB643" s="243"/>
      <c r="CC643" s="243"/>
      <c r="CD643" s="243"/>
      <c r="CE643" s="243"/>
      <c r="CF643" s="245"/>
      <c r="CG643" s="246"/>
      <c r="CH643" s="242"/>
      <c r="CI643" s="35"/>
      <c r="CJ643" s="35"/>
      <c r="CK643" s="35"/>
      <c r="CL643" s="35"/>
      <c r="CM643" s="35"/>
    </row>
    <row r="644" customFormat="1" customHeight="1" spans="1:91">
      <c r="A644" s="3">
        <f t="shared" si="115"/>
        <v>643</v>
      </c>
      <c r="B644" s="155" t="str">
        <f t="shared" si="106"/>
        <v>152723198602125710</v>
      </c>
      <c r="C644" s="230" t="s">
        <v>3311</v>
      </c>
      <c r="D644" s="230" t="s">
        <v>3392</v>
      </c>
      <c r="E644" s="230" t="s">
        <v>963</v>
      </c>
      <c r="F644" s="230" t="s">
        <v>2141</v>
      </c>
      <c r="G644" s="198">
        <v>0</v>
      </c>
      <c r="H644" s="198">
        <v>0</v>
      </c>
      <c r="I644" s="198">
        <f t="shared" si="116"/>
        <v>0</v>
      </c>
      <c r="J644" s="4" t="s">
        <v>2101</v>
      </c>
      <c r="K644" s="4" t="s">
        <v>4027</v>
      </c>
      <c r="L644" s="6"/>
      <c r="M644" s="4"/>
      <c r="N644" s="4"/>
      <c r="O644" s="4"/>
      <c r="P644" s="4"/>
      <c r="Q644" s="4"/>
      <c r="R644" s="231" t="s">
        <v>312</v>
      </c>
      <c r="S644" s="3"/>
      <c r="T644" s="3" t="s">
        <v>3314</v>
      </c>
      <c r="U644" s="232">
        <v>42892</v>
      </c>
      <c r="V644" s="233">
        <f ca="1" t="shared" si="111"/>
        <v>9.1</v>
      </c>
      <c r="W644" s="230" t="s">
        <v>3336</v>
      </c>
      <c r="X644" s="234" t="str">
        <f t="shared" si="112"/>
        <v>男</v>
      </c>
      <c r="Y644" s="3" t="s">
        <v>3316</v>
      </c>
      <c r="Z644" s="232" t="str">
        <f t="shared" si="113"/>
        <v>1986-02-12</v>
      </c>
      <c r="AA644" s="235" t="s">
        <v>5562</v>
      </c>
      <c r="AB644" s="3" t="s">
        <v>2142</v>
      </c>
      <c r="AC644" s="4" t="s">
        <v>3456</v>
      </c>
      <c r="AD644" s="247">
        <v>49856</v>
      </c>
      <c r="AE644" s="234">
        <f ca="1" t="shared" si="114"/>
        <v>40</v>
      </c>
      <c r="AF644" s="3" t="s">
        <v>3389</v>
      </c>
      <c r="AG644" s="3" t="s">
        <v>3381</v>
      </c>
      <c r="AH644" s="3">
        <v>165</v>
      </c>
      <c r="AI644" s="230" t="s">
        <v>3382</v>
      </c>
      <c r="AJ644" s="3" t="s">
        <v>3383</v>
      </c>
      <c r="AK644" s="230">
        <v>13848376524</v>
      </c>
      <c r="AL644" s="230">
        <v>15894928364</v>
      </c>
      <c r="AM644" s="236" t="s">
        <v>3368</v>
      </c>
      <c r="AN644" s="237">
        <v>42186</v>
      </c>
      <c r="AO644" s="236" t="s">
        <v>5563</v>
      </c>
      <c r="AP644" s="236" t="s">
        <v>3370</v>
      </c>
      <c r="AQ644" s="238"/>
      <c r="AR644" s="238" t="s">
        <v>3910</v>
      </c>
      <c r="AS644" s="238" t="s">
        <v>3466</v>
      </c>
      <c r="AT644" s="238"/>
      <c r="AU644" s="239"/>
      <c r="AV644" s="240">
        <v>42892</v>
      </c>
      <c r="AW644" s="240">
        <v>42952</v>
      </c>
      <c r="AX644" s="241" t="s">
        <v>3324</v>
      </c>
      <c r="AY644" s="241" t="s">
        <v>3311</v>
      </c>
      <c r="AZ644" s="232">
        <v>44743</v>
      </c>
      <c r="BA644" s="232">
        <v>45473</v>
      </c>
      <c r="BB644" s="241">
        <v>2</v>
      </c>
      <c r="BC644" s="241" t="s">
        <v>3325</v>
      </c>
      <c r="BD644" s="241" t="s">
        <v>3325</v>
      </c>
      <c r="BE644" s="241" t="s">
        <v>3325</v>
      </c>
      <c r="BF644" s="241" t="s">
        <v>3325</v>
      </c>
      <c r="BG644" s="241">
        <v>1</v>
      </c>
      <c r="BH644" s="241">
        <v>2</v>
      </c>
      <c r="BI644" s="241"/>
      <c r="BJ644" s="242"/>
      <c r="BK644" s="243" t="s">
        <v>3325</v>
      </c>
      <c r="BL644" s="243"/>
      <c r="BM644" s="243"/>
      <c r="BN644" s="243" t="s">
        <v>3325</v>
      </c>
      <c r="BO644" s="243"/>
      <c r="BP644" s="243"/>
      <c r="BQ644" s="242"/>
      <c r="BR644" s="244" t="s">
        <v>3468</v>
      </c>
      <c r="BS644" s="243" t="s">
        <v>3325</v>
      </c>
      <c r="BT644" s="243" t="s">
        <v>3325</v>
      </c>
      <c r="BU644" s="243"/>
      <c r="BV644" s="243"/>
      <c r="BW644" s="243" t="s">
        <v>3325</v>
      </c>
      <c r="BX644" s="243"/>
      <c r="BY644" s="243"/>
      <c r="BZ644" s="243" t="s">
        <v>3325</v>
      </c>
      <c r="CA644" s="243"/>
      <c r="CB644" s="243"/>
      <c r="CC644" s="243" t="s">
        <v>3325</v>
      </c>
      <c r="CD644" s="243"/>
      <c r="CE644" s="243"/>
      <c r="CF644" s="245"/>
      <c r="CG644" s="246" t="s">
        <v>3636</v>
      </c>
      <c r="CH644" s="242"/>
      <c r="CI644" s="35"/>
      <c r="CJ644" s="35"/>
      <c r="CK644" s="35"/>
      <c r="CL644" s="35"/>
      <c r="CM644" s="35"/>
    </row>
    <row r="645" customFormat="1" customHeight="1" spans="1:91">
      <c r="A645" s="3">
        <f t="shared" si="115"/>
        <v>644</v>
      </c>
      <c r="B645" s="155" t="str">
        <f t="shared" si="106"/>
        <v>142234198309224015</v>
      </c>
      <c r="C645" s="230" t="s">
        <v>3311</v>
      </c>
      <c r="D645" s="230" t="s">
        <v>3392</v>
      </c>
      <c r="E645" s="230" t="s">
        <v>943</v>
      </c>
      <c r="F645" s="230" t="s">
        <v>2144</v>
      </c>
      <c r="G645" s="198">
        <v>0</v>
      </c>
      <c r="H645" s="198">
        <v>0</v>
      </c>
      <c r="I645" s="198">
        <f t="shared" si="116"/>
        <v>0</v>
      </c>
      <c r="J645" s="4" t="s">
        <v>2101</v>
      </c>
      <c r="K645" s="4" t="s">
        <v>4027</v>
      </c>
      <c r="L645" s="6"/>
      <c r="M645" s="4"/>
      <c r="N645" s="4"/>
      <c r="O645" s="4"/>
      <c r="P645" s="4"/>
      <c r="Q645" s="4"/>
      <c r="R645" s="231" t="s">
        <v>312</v>
      </c>
      <c r="S645" s="3"/>
      <c r="T645" s="3" t="s">
        <v>3314</v>
      </c>
      <c r="U645" s="232">
        <v>44046</v>
      </c>
      <c r="V645" s="233">
        <f ca="1" t="shared" si="111"/>
        <v>5.9</v>
      </c>
      <c r="W645" s="230" t="s">
        <v>3336</v>
      </c>
      <c r="X645" s="234" t="str">
        <f t="shared" si="112"/>
        <v>男</v>
      </c>
      <c r="Y645" s="3" t="s">
        <v>3316</v>
      </c>
      <c r="Z645" s="232" t="str">
        <f t="shared" si="113"/>
        <v>1983-09-22</v>
      </c>
      <c r="AA645" s="235" t="s">
        <v>5564</v>
      </c>
      <c r="AB645" s="3" t="s">
        <v>2145</v>
      </c>
      <c r="AC645" s="4" t="s">
        <v>4692</v>
      </c>
      <c r="AD645" s="247">
        <v>49426</v>
      </c>
      <c r="AE645" s="234">
        <f ca="1" t="shared" si="114"/>
        <v>43</v>
      </c>
      <c r="AF645" s="3" t="s">
        <v>3389</v>
      </c>
      <c r="AG645" s="3" t="s">
        <v>3381</v>
      </c>
      <c r="AH645" s="3">
        <v>165</v>
      </c>
      <c r="AI645" s="230" t="s">
        <v>253</v>
      </c>
      <c r="AJ645" s="3" t="s">
        <v>253</v>
      </c>
      <c r="AK645" s="230">
        <v>15364606089</v>
      </c>
      <c r="AL645" s="230">
        <v>13753036089</v>
      </c>
      <c r="AM645" s="236" t="s">
        <v>3488</v>
      </c>
      <c r="AN645" s="237">
        <v>44562</v>
      </c>
      <c r="AO645" s="236" t="s">
        <v>3496</v>
      </c>
      <c r="AP645" s="236" t="s">
        <v>3497</v>
      </c>
      <c r="AQ645" s="238"/>
      <c r="AR645" s="238"/>
      <c r="AS645" s="238"/>
      <c r="AT645" s="238"/>
      <c r="AU645" s="239"/>
      <c r="AV645" s="240">
        <v>44046</v>
      </c>
      <c r="AW645" s="240">
        <v>44106</v>
      </c>
      <c r="AX645" s="241" t="s">
        <v>3324</v>
      </c>
      <c r="AY645" s="241" t="s">
        <v>3311</v>
      </c>
      <c r="AZ645" s="232">
        <v>44470</v>
      </c>
      <c r="BA645" s="232">
        <v>45199</v>
      </c>
      <c r="BB645" s="241">
        <v>2</v>
      </c>
      <c r="BC645" s="241" t="s">
        <v>3325</v>
      </c>
      <c r="BD645" s="241" t="s">
        <v>3325</v>
      </c>
      <c r="BE645" s="241" t="s">
        <v>3325</v>
      </c>
      <c r="BF645" s="241" t="s">
        <v>3325</v>
      </c>
      <c r="BG645" s="241">
        <v>0</v>
      </c>
      <c r="BH645" s="241">
        <v>0</v>
      </c>
      <c r="BI645" s="241"/>
      <c r="BJ645" s="242"/>
      <c r="BK645" s="243" t="s">
        <v>3325</v>
      </c>
      <c r="BL645" s="243"/>
      <c r="BM645" s="243"/>
      <c r="BN645" s="243"/>
      <c r="BO645" s="243"/>
      <c r="BP645" s="243"/>
      <c r="BQ645" s="242"/>
      <c r="BR645" s="244" t="s">
        <v>3551</v>
      </c>
      <c r="BS645" s="243" t="s">
        <v>3325</v>
      </c>
      <c r="BT645" s="243" t="s">
        <v>3325</v>
      </c>
      <c r="BU645" s="243"/>
      <c r="BV645" s="243" t="s">
        <v>3325</v>
      </c>
      <c r="BW645" s="243" t="s">
        <v>3325</v>
      </c>
      <c r="BX645" s="243"/>
      <c r="BY645" s="243"/>
      <c r="BZ645" s="243"/>
      <c r="CA645" s="243"/>
      <c r="CB645" s="243"/>
      <c r="CC645" s="243" t="s">
        <v>3325</v>
      </c>
      <c r="CD645" s="243"/>
      <c r="CE645" s="243"/>
      <c r="CF645" s="245"/>
      <c r="CG645" s="246" t="s">
        <v>3965</v>
      </c>
      <c r="CH645" s="242"/>
      <c r="CI645" s="35"/>
      <c r="CJ645" s="35"/>
      <c r="CK645" s="35"/>
      <c r="CL645" s="35"/>
      <c r="CM645" s="35"/>
    </row>
    <row r="646" customFormat="1" customHeight="1" spans="1:91">
      <c r="A646" s="3">
        <f t="shared" si="115"/>
        <v>645</v>
      </c>
      <c r="B646" s="155" t="str">
        <f t="shared" si="106"/>
        <v>152723198907244518</v>
      </c>
      <c r="C646" s="230" t="s">
        <v>3311</v>
      </c>
      <c r="D646" s="230" t="s">
        <v>3392</v>
      </c>
      <c r="E646" s="230" t="s">
        <v>984</v>
      </c>
      <c r="F646" s="230" t="s">
        <v>2147</v>
      </c>
      <c r="G646" s="198">
        <v>0</v>
      </c>
      <c r="H646" s="198">
        <v>0</v>
      </c>
      <c r="I646" s="198">
        <f t="shared" si="116"/>
        <v>0</v>
      </c>
      <c r="J646" s="4" t="s">
        <v>2101</v>
      </c>
      <c r="K646" s="4" t="s">
        <v>4027</v>
      </c>
      <c r="L646" s="6"/>
      <c r="M646" s="4"/>
      <c r="N646" s="4"/>
      <c r="O646" s="4"/>
      <c r="P646" s="4"/>
      <c r="Q646" s="4"/>
      <c r="R646" s="231" t="s">
        <v>312</v>
      </c>
      <c r="S646" s="3"/>
      <c r="T646" s="3" t="s">
        <v>3314</v>
      </c>
      <c r="U646" s="232">
        <v>44084</v>
      </c>
      <c r="V646" s="233">
        <f ca="1" t="shared" si="111"/>
        <v>5.8</v>
      </c>
      <c r="W646" s="230" t="s">
        <v>3336</v>
      </c>
      <c r="X646" s="234" t="str">
        <f t="shared" si="112"/>
        <v>男</v>
      </c>
      <c r="Y646" s="3" t="s">
        <v>3316</v>
      </c>
      <c r="Z646" s="232" t="str">
        <f t="shared" si="113"/>
        <v>1989-07-24</v>
      </c>
      <c r="AA646" s="235" t="s">
        <v>5565</v>
      </c>
      <c r="AB646" s="3" t="s">
        <v>2148</v>
      </c>
      <c r="AC646" s="4" t="s">
        <v>3456</v>
      </c>
      <c r="AD646" s="247">
        <v>51855</v>
      </c>
      <c r="AE646" s="234">
        <f ca="1" t="shared" si="114"/>
        <v>37</v>
      </c>
      <c r="AF646" s="3" t="s">
        <v>3380</v>
      </c>
      <c r="AG646" s="3" t="s">
        <v>3381</v>
      </c>
      <c r="AH646" s="3">
        <v>171</v>
      </c>
      <c r="AI646" s="230" t="s">
        <v>3382</v>
      </c>
      <c r="AJ646" s="3" t="s">
        <v>3422</v>
      </c>
      <c r="AK646" s="230">
        <v>15247741797</v>
      </c>
      <c r="AL646" s="230">
        <v>18248121665</v>
      </c>
      <c r="AM646" s="236" t="s">
        <v>3368</v>
      </c>
      <c r="AN646" s="237">
        <v>41456</v>
      </c>
      <c r="AO646" s="236" t="s">
        <v>5566</v>
      </c>
      <c r="AP646" s="236" t="s">
        <v>5567</v>
      </c>
      <c r="AQ646" s="238"/>
      <c r="AR646" s="238"/>
      <c r="AS646" s="238" t="s">
        <v>3466</v>
      </c>
      <c r="AT646" s="238"/>
      <c r="AU646" s="239"/>
      <c r="AV646" s="240">
        <v>44084</v>
      </c>
      <c r="AW646" s="240">
        <v>44144</v>
      </c>
      <c r="AX646" s="241" t="s">
        <v>3324</v>
      </c>
      <c r="AY646" s="241" t="s">
        <v>3311</v>
      </c>
      <c r="AZ646" s="232">
        <v>44470</v>
      </c>
      <c r="BA646" s="232">
        <v>45199</v>
      </c>
      <c r="BB646" s="241">
        <v>2</v>
      </c>
      <c r="BC646" s="241" t="s">
        <v>3325</v>
      </c>
      <c r="BD646" s="241" t="s">
        <v>3325</v>
      </c>
      <c r="BE646" s="241" t="s">
        <v>3325</v>
      </c>
      <c r="BF646" s="241" t="s">
        <v>3325</v>
      </c>
      <c r="BG646" s="241">
        <v>0</v>
      </c>
      <c r="BH646" s="241">
        <v>0</v>
      </c>
      <c r="BI646" s="241"/>
      <c r="BJ646" s="242"/>
      <c r="BK646" s="243" t="s">
        <v>3325</v>
      </c>
      <c r="BL646" s="243"/>
      <c r="BM646" s="243"/>
      <c r="BN646" s="243"/>
      <c r="BO646" s="243"/>
      <c r="BP646" s="243"/>
      <c r="BQ646" s="242"/>
      <c r="BR646" s="244" t="s">
        <v>3484</v>
      </c>
      <c r="BS646" s="243" t="s">
        <v>3325</v>
      </c>
      <c r="BT646" s="243" t="s">
        <v>3325</v>
      </c>
      <c r="BU646" s="243"/>
      <c r="BV646" s="243" t="s">
        <v>3325</v>
      </c>
      <c r="BW646" s="243" t="s">
        <v>3325</v>
      </c>
      <c r="BX646" s="243"/>
      <c r="BY646" s="243"/>
      <c r="BZ646" s="243"/>
      <c r="CA646" s="243"/>
      <c r="CB646" s="243"/>
      <c r="CC646" s="243" t="s">
        <v>3325</v>
      </c>
      <c r="CD646" s="243"/>
      <c r="CE646" s="243"/>
      <c r="CF646" s="245"/>
      <c r="CG646" s="246"/>
      <c r="CH646" s="242"/>
      <c r="CI646" s="35"/>
      <c r="CJ646" s="35"/>
      <c r="CK646" s="35"/>
      <c r="CL646" s="35"/>
      <c r="CM646" s="35"/>
    </row>
    <row r="647" customFormat="1" customHeight="1" spans="1:91">
      <c r="A647" s="3">
        <f t="shared" si="115"/>
        <v>646</v>
      </c>
      <c r="B647" s="155" t="str">
        <f t="shared" si="106"/>
        <v>152102198807062712</v>
      </c>
      <c r="C647" s="230" t="s">
        <v>3311</v>
      </c>
      <c r="D647" s="230" t="s">
        <v>3392</v>
      </c>
      <c r="E647" s="230" t="s">
        <v>969</v>
      </c>
      <c r="F647" s="230" t="s">
        <v>2150</v>
      </c>
      <c r="G647" s="198">
        <v>0</v>
      </c>
      <c r="H647" s="198">
        <v>0</v>
      </c>
      <c r="I647" s="198">
        <f t="shared" si="116"/>
        <v>0</v>
      </c>
      <c r="J647" s="4" t="s">
        <v>2101</v>
      </c>
      <c r="K647" s="4" t="s">
        <v>4027</v>
      </c>
      <c r="L647" s="6"/>
      <c r="M647" s="4"/>
      <c r="N647" s="4"/>
      <c r="O647" s="4"/>
      <c r="P647" s="4"/>
      <c r="Q647" s="4"/>
      <c r="R647" s="231" t="s">
        <v>312</v>
      </c>
      <c r="S647" s="3"/>
      <c r="T647" s="3" t="s">
        <v>3314</v>
      </c>
      <c r="U647" s="232">
        <v>44330</v>
      </c>
      <c r="V647" s="233">
        <f ca="1" t="shared" si="111"/>
        <v>5.1</v>
      </c>
      <c r="W647" s="230" t="s">
        <v>3336</v>
      </c>
      <c r="X647" s="234" t="str">
        <f t="shared" si="112"/>
        <v>男</v>
      </c>
      <c r="Y647" s="3" t="s">
        <v>3316</v>
      </c>
      <c r="Z647" s="232" t="str">
        <f t="shared" si="113"/>
        <v>1988-07-06</v>
      </c>
      <c r="AA647" s="235" t="s">
        <v>5568</v>
      </c>
      <c r="AB647" s="3" t="s">
        <v>2151</v>
      </c>
      <c r="AC647" s="4" t="s">
        <v>4120</v>
      </c>
      <c r="AD647" s="247">
        <v>50532</v>
      </c>
      <c r="AE647" s="234">
        <f ca="1" t="shared" si="114"/>
        <v>38</v>
      </c>
      <c r="AF647" s="3" t="s">
        <v>3389</v>
      </c>
      <c r="AG647" s="3" t="s">
        <v>3381</v>
      </c>
      <c r="AH647" s="3">
        <v>178</v>
      </c>
      <c r="AI647" s="230" t="s">
        <v>253</v>
      </c>
      <c r="AJ647" s="3" t="s">
        <v>3422</v>
      </c>
      <c r="AK647" s="230">
        <v>18647049495</v>
      </c>
      <c r="AL647" s="230">
        <v>18647005539</v>
      </c>
      <c r="AM647" s="236" t="s">
        <v>3488</v>
      </c>
      <c r="AN647" s="237">
        <v>39995</v>
      </c>
      <c r="AO647" s="236" t="s">
        <v>5569</v>
      </c>
      <c r="AP647" s="236" t="s">
        <v>5570</v>
      </c>
      <c r="AQ647" s="238"/>
      <c r="AR647" s="238" t="s">
        <v>4030</v>
      </c>
      <c r="AS647" s="238"/>
      <c r="AT647" s="238"/>
      <c r="AU647" s="239"/>
      <c r="AV647" s="240">
        <v>44330</v>
      </c>
      <c r="AW647" s="240">
        <v>44390</v>
      </c>
      <c r="AX647" s="241" t="s">
        <v>3324</v>
      </c>
      <c r="AY647" s="241" t="s">
        <v>3311</v>
      </c>
      <c r="AZ647" s="232">
        <v>44743</v>
      </c>
      <c r="BA647" s="232">
        <v>45473</v>
      </c>
      <c r="BB647" s="241">
        <v>2</v>
      </c>
      <c r="BC647" s="241" t="s">
        <v>3325</v>
      </c>
      <c r="BD647" s="241" t="s">
        <v>3325</v>
      </c>
      <c r="BE647" s="241" t="s">
        <v>3325</v>
      </c>
      <c r="BF647" s="241" t="s">
        <v>3325</v>
      </c>
      <c r="BG647" s="241">
        <v>0</v>
      </c>
      <c r="BH647" s="241">
        <v>0</v>
      </c>
      <c r="BI647" s="241"/>
      <c r="BJ647" s="242"/>
      <c r="BK647" s="243" t="s">
        <v>3325</v>
      </c>
      <c r="BL647" s="243"/>
      <c r="BM647" s="243" t="s">
        <v>3325</v>
      </c>
      <c r="BN647" s="243" t="s">
        <v>3325</v>
      </c>
      <c r="BO647" s="243"/>
      <c r="BP647" s="243"/>
      <c r="BQ647" s="242"/>
      <c r="BR647" s="244" t="s">
        <v>3962</v>
      </c>
      <c r="BS647" s="243" t="s">
        <v>3325</v>
      </c>
      <c r="BT647" s="243" t="s">
        <v>3325</v>
      </c>
      <c r="BU647" s="243"/>
      <c r="BV647" s="243" t="s">
        <v>3325</v>
      </c>
      <c r="BW647" s="243" t="s">
        <v>3325</v>
      </c>
      <c r="BX647" s="243"/>
      <c r="BY647" s="243"/>
      <c r="BZ647" s="243"/>
      <c r="CA647" s="243"/>
      <c r="CB647" s="243"/>
      <c r="CC647" s="243" t="s">
        <v>3325</v>
      </c>
      <c r="CD647" s="243"/>
      <c r="CE647" s="243"/>
      <c r="CF647" s="245"/>
      <c r="CG647" s="246"/>
      <c r="CH647" s="242"/>
      <c r="CI647" s="35"/>
      <c r="CJ647" s="35"/>
      <c r="CK647" s="35"/>
      <c r="CL647" s="35"/>
      <c r="CM647" s="35"/>
    </row>
    <row r="648" customFormat="1" customHeight="1" spans="1:91">
      <c r="A648" s="3">
        <f t="shared" si="115"/>
        <v>647</v>
      </c>
      <c r="B648" s="483" t="str">
        <f t="shared" si="106"/>
        <v>142234198701130013</v>
      </c>
      <c r="C648" s="230" t="s">
        <v>3311</v>
      </c>
      <c r="D648" s="230" t="s">
        <v>3392</v>
      </c>
      <c r="E648" s="230" t="s">
        <v>5571</v>
      </c>
      <c r="F648" s="230" t="s">
        <v>2153</v>
      </c>
      <c r="G648" s="198"/>
      <c r="H648" s="198"/>
      <c r="I648" s="198">
        <f t="shared" si="116"/>
        <v>0</v>
      </c>
      <c r="J648" s="4" t="s">
        <v>2101</v>
      </c>
      <c r="K648" s="4" t="s">
        <v>4027</v>
      </c>
      <c r="L648" s="6"/>
      <c r="M648" s="4"/>
      <c r="N648" s="4"/>
      <c r="O648" s="4"/>
      <c r="P648" s="4"/>
      <c r="Q648" s="4"/>
      <c r="R648" s="231" t="s">
        <v>312</v>
      </c>
      <c r="S648" s="3"/>
      <c r="T648" s="3" t="s">
        <v>3314</v>
      </c>
      <c r="U648" s="232">
        <v>44700</v>
      </c>
      <c r="V648" s="233">
        <f ca="1" t="shared" si="111"/>
        <v>4.1</v>
      </c>
      <c r="W648" s="230" t="s">
        <v>3336</v>
      </c>
      <c r="X648" s="234" t="str">
        <f t="shared" si="112"/>
        <v>男</v>
      </c>
      <c r="Y648" s="3" t="s">
        <v>3316</v>
      </c>
      <c r="Z648" s="232" t="str">
        <f t="shared" si="113"/>
        <v>1987-01-13</v>
      </c>
      <c r="AA648" s="235" t="s">
        <v>5572</v>
      </c>
      <c r="AB648" s="476" t="s">
        <v>2154</v>
      </c>
      <c r="AC648" s="4" t="s">
        <v>4692</v>
      </c>
      <c r="AD648" s="247">
        <v>50339</v>
      </c>
      <c r="AE648" s="234">
        <f ca="1" t="shared" si="114"/>
        <v>39</v>
      </c>
      <c r="AF648" s="3" t="s">
        <v>3389</v>
      </c>
      <c r="AG648" s="3" t="s">
        <v>3480</v>
      </c>
      <c r="AH648" s="3">
        <v>170</v>
      </c>
      <c r="AI648" s="230" t="s">
        <v>3382</v>
      </c>
      <c r="AJ648" s="3" t="s">
        <v>3422</v>
      </c>
      <c r="AK648" s="230">
        <v>13485377042</v>
      </c>
      <c r="AL648" s="230">
        <v>18735059467</v>
      </c>
      <c r="AM648" s="236" t="s">
        <v>3488</v>
      </c>
      <c r="AN648" s="237">
        <v>39965</v>
      </c>
      <c r="AO648" s="236" t="s">
        <v>5573</v>
      </c>
      <c r="AP648" s="236" t="s">
        <v>5574</v>
      </c>
      <c r="AQ648" s="238"/>
      <c r="AR648" s="238"/>
      <c r="AS648" s="238"/>
      <c r="AT648" s="238"/>
      <c r="AU648" s="239"/>
      <c r="AV648" s="240">
        <v>44700</v>
      </c>
      <c r="AW648" s="240">
        <v>44760</v>
      </c>
      <c r="AX648" s="241" t="s">
        <v>3324</v>
      </c>
      <c r="AY648" s="241" t="s">
        <v>3311</v>
      </c>
      <c r="AZ648" s="232">
        <v>44700</v>
      </c>
      <c r="BA648" s="232">
        <v>45107</v>
      </c>
      <c r="BB648" s="241">
        <v>2</v>
      </c>
      <c r="BC648" s="241" t="s">
        <v>3325</v>
      </c>
      <c r="BD648" s="241" t="s">
        <v>3325</v>
      </c>
      <c r="BE648" s="241" t="s">
        <v>3325</v>
      </c>
      <c r="BF648" s="241" t="s">
        <v>3325</v>
      </c>
      <c r="BG648" s="241">
        <v>0</v>
      </c>
      <c r="BH648" s="241">
        <v>0</v>
      </c>
      <c r="BI648" s="241"/>
      <c r="BJ648" s="242"/>
      <c r="BK648" s="243"/>
      <c r="BL648" s="243"/>
      <c r="BM648" s="243"/>
      <c r="BN648" s="243" t="s">
        <v>3325</v>
      </c>
      <c r="BO648" s="243"/>
      <c r="BP648" s="243"/>
      <c r="BQ648" s="242"/>
      <c r="BR648" s="244" t="s">
        <v>3557</v>
      </c>
      <c r="BS648" s="243" t="s">
        <v>3325</v>
      </c>
      <c r="BT648" s="243" t="s">
        <v>3325</v>
      </c>
      <c r="BU648" s="243" t="s">
        <v>3325</v>
      </c>
      <c r="BV648" s="243" t="s">
        <v>3325</v>
      </c>
      <c r="BW648" s="243" t="s">
        <v>3325</v>
      </c>
      <c r="BX648" s="243" t="s">
        <v>3325</v>
      </c>
      <c r="BY648" s="243"/>
      <c r="BZ648" s="243"/>
      <c r="CA648" s="243"/>
      <c r="CB648" s="243"/>
      <c r="CC648" s="243"/>
      <c r="CD648" s="243"/>
      <c r="CE648" s="243"/>
      <c r="CF648" s="245" t="s">
        <v>3492</v>
      </c>
      <c r="CG648" s="246"/>
      <c r="CH648" s="242"/>
      <c r="CI648" s="35"/>
      <c r="CJ648" s="35"/>
      <c r="CK648" s="35"/>
      <c r="CL648" s="35"/>
      <c r="CM648" s="35"/>
    </row>
    <row r="649" customFormat="1" customHeight="1" spans="1:91">
      <c r="A649" s="3">
        <f t="shared" si="115"/>
        <v>648</v>
      </c>
      <c r="B649" s="483" t="str">
        <f t="shared" si="106"/>
        <v>610629198303251612</v>
      </c>
      <c r="C649" s="230" t="s">
        <v>3311</v>
      </c>
      <c r="D649" s="230" t="s">
        <v>3392</v>
      </c>
      <c r="E649" s="230" t="s">
        <v>5575</v>
      </c>
      <c r="F649" s="230" t="s">
        <v>2156</v>
      </c>
      <c r="G649" s="198"/>
      <c r="H649" s="198"/>
      <c r="I649" s="198">
        <f t="shared" si="116"/>
        <v>0</v>
      </c>
      <c r="J649" s="4" t="s">
        <v>2101</v>
      </c>
      <c r="K649" s="4" t="s">
        <v>4027</v>
      </c>
      <c r="L649" s="6"/>
      <c r="M649" s="4"/>
      <c r="N649" s="4"/>
      <c r="O649" s="4"/>
      <c r="P649" s="4"/>
      <c r="Q649" s="4"/>
      <c r="R649" s="231" t="s">
        <v>312</v>
      </c>
      <c r="S649" s="3"/>
      <c r="T649" s="3" t="s">
        <v>3314</v>
      </c>
      <c r="U649" s="232">
        <v>44843</v>
      </c>
      <c r="V649" s="233">
        <f ca="1" t="shared" si="111"/>
        <v>3.7</v>
      </c>
      <c r="W649" s="230" t="s">
        <v>3336</v>
      </c>
      <c r="X649" s="234" t="str">
        <f t="shared" si="112"/>
        <v>男</v>
      </c>
      <c r="Y649" s="3" t="s">
        <v>3316</v>
      </c>
      <c r="Z649" s="232" t="str">
        <f t="shared" si="113"/>
        <v>1983-03-25</v>
      </c>
      <c r="AA649" s="235" t="s">
        <v>5576</v>
      </c>
      <c r="AB649" s="476" t="s">
        <v>2157</v>
      </c>
      <c r="AC649" s="4" t="s">
        <v>5577</v>
      </c>
      <c r="AD649" s="247">
        <v>47593</v>
      </c>
      <c r="AE649" s="234">
        <f ca="1" t="shared" si="114"/>
        <v>43</v>
      </c>
      <c r="AF649" s="3" t="s">
        <v>3389</v>
      </c>
      <c r="AG649" s="3" t="s">
        <v>3381</v>
      </c>
      <c r="AH649" s="3">
        <v>168</v>
      </c>
      <c r="AI649" s="230"/>
      <c r="AJ649" s="3"/>
      <c r="AK649" s="230">
        <v>15929614717</v>
      </c>
      <c r="AL649" s="230">
        <v>15891057176</v>
      </c>
      <c r="AM649" s="236" t="s">
        <v>3368</v>
      </c>
      <c r="AN649" s="237">
        <v>38899</v>
      </c>
      <c r="AO649" s="236" t="s">
        <v>5578</v>
      </c>
      <c r="AP649" s="236" t="s">
        <v>5579</v>
      </c>
      <c r="AQ649" s="238"/>
      <c r="AR649" s="238"/>
      <c r="AS649" s="238"/>
      <c r="AT649" s="238"/>
      <c r="AU649" s="239"/>
      <c r="AV649" s="240">
        <v>44843</v>
      </c>
      <c r="AW649" s="240">
        <v>44903</v>
      </c>
      <c r="AX649" s="241" t="s">
        <v>3324</v>
      </c>
      <c r="AY649" s="241" t="s">
        <v>3311</v>
      </c>
      <c r="AZ649" s="232">
        <v>44843</v>
      </c>
      <c r="BA649" s="232">
        <v>45291</v>
      </c>
      <c r="BB649" s="241">
        <v>2</v>
      </c>
      <c r="BC649" s="241" t="s">
        <v>3325</v>
      </c>
      <c r="BD649" s="241" t="s">
        <v>3325</v>
      </c>
      <c r="BE649" s="241" t="s">
        <v>3325</v>
      </c>
      <c r="BF649" s="241" t="s">
        <v>3325</v>
      </c>
      <c r="BG649" s="241">
        <v>0</v>
      </c>
      <c r="BH649" s="241">
        <v>0</v>
      </c>
      <c r="BI649" s="241"/>
      <c r="BJ649" s="242"/>
      <c r="BK649" s="243" t="s">
        <v>3325</v>
      </c>
      <c r="BL649" s="243"/>
      <c r="BM649" s="243"/>
      <c r="BN649" s="243"/>
      <c r="BO649" s="243"/>
      <c r="BP649" s="243"/>
      <c r="BQ649" s="242"/>
      <c r="BR649" s="244" t="s">
        <v>3524</v>
      </c>
      <c r="BS649" s="243" t="s">
        <v>3325</v>
      </c>
      <c r="BT649" s="243" t="s">
        <v>3325</v>
      </c>
      <c r="BU649" s="243" t="s">
        <v>3325</v>
      </c>
      <c r="BV649" s="243" t="s">
        <v>3325</v>
      </c>
      <c r="BW649" s="243" t="s">
        <v>3325</v>
      </c>
      <c r="BX649" s="243" t="s">
        <v>3325</v>
      </c>
      <c r="BY649" s="243"/>
      <c r="BZ649" s="243"/>
      <c r="CA649" s="243"/>
      <c r="CB649" s="243"/>
      <c r="CC649" s="243"/>
      <c r="CD649" s="243"/>
      <c r="CE649" s="243"/>
      <c r="CF649" s="245"/>
      <c r="CG649" s="246"/>
      <c r="CH649" s="242"/>
      <c r="CI649" s="35"/>
      <c r="CJ649" s="35"/>
      <c r="CK649" s="35"/>
      <c r="CL649" s="35"/>
      <c r="CM649" s="35"/>
    </row>
    <row r="650" customFormat="1" customHeight="1" spans="1:91">
      <c r="A650" s="3">
        <f t="shared" si="115"/>
        <v>649</v>
      </c>
      <c r="B650" s="483" t="str">
        <f t="shared" si="106"/>
        <v>150205197805040315</v>
      </c>
      <c r="C650" s="230" t="s">
        <v>3311</v>
      </c>
      <c r="D650" s="230" t="s">
        <v>3392</v>
      </c>
      <c r="E650" s="230" t="s">
        <v>5580</v>
      </c>
      <c r="F650" s="230" t="s">
        <v>2159</v>
      </c>
      <c r="G650" s="198"/>
      <c r="H650" s="198"/>
      <c r="I650" s="198">
        <f t="shared" si="116"/>
        <v>0</v>
      </c>
      <c r="J650" s="4" t="s">
        <v>2101</v>
      </c>
      <c r="K650" s="4" t="s">
        <v>4027</v>
      </c>
      <c r="L650" s="6"/>
      <c r="M650" s="4"/>
      <c r="N650" s="4"/>
      <c r="O650" s="4"/>
      <c r="P650" s="4"/>
      <c r="Q650" s="230"/>
      <c r="R650" s="230" t="s">
        <v>312</v>
      </c>
      <c r="S650" s="230"/>
      <c r="T650" s="230" t="s">
        <v>3314</v>
      </c>
      <c r="U650" s="261">
        <v>44970</v>
      </c>
      <c r="V650" s="233">
        <f ca="1" t="shared" si="111"/>
        <v>3.4</v>
      </c>
      <c r="W650" s="230" t="s">
        <v>3336</v>
      </c>
      <c r="X650" s="234" t="str">
        <f t="shared" si="112"/>
        <v>男</v>
      </c>
      <c r="Y650" s="3" t="s">
        <v>3316</v>
      </c>
      <c r="Z650" s="232" t="str">
        <f t="shared" si="113"/>
        <v>1978-05-04</v>
      </c>
      <c r="AA650" s="4" t="s">
        <v>5581</v>
      </c>
      <c r="AB650" s="477" t="s">
        <v>2160</v>
      </c>
      <c r="AC650" s="4" t="s">
        <v>4979</v>
      </c>
      <c r="AD650" s="252">
        <v>46268</v>
      </c>
      <c r="AE650" s="234">
        <f ca="1" t="shared" si="114"/>
        <v>48</v>
      </c>
      <c r="AF650" s="4" t="s">
        <v>3389</v>
      </c>
      <c r="AG650" s="4" t="s">
        <v>3381</v>
      </c>
      <c r="AH650" s="4">
        <v>168</v>
      </c>
      <c r="AI650" s="4"/>
      <c r="AJ650" s="4" t="s">
        <v>3438</v>
      </c>
      <c r="AK650" s="4">
        <v>18686188596</v>
      </c>
      <c r="AL650" s="4">
        <v>13947201469</v>
      </c>
      <c r="AM650" s="4" t="s">
        <v>3518</v>
      </c>
      <c r="AN650" s="237">
        <v>35613</v>
      </c>
      <c r="AO650" s="4" t="s">
        <v>5582</v>
      </c>
      <c r="AP650" s="4" t="s">
        <v>4101</v>
      </c>
      <c r="AQ650" s="4"/>
      <c r="AR650" s="4"/>
      <c r="AS650" s="4"/>
      <c r="AT650" s="4"/>
      <c r="AU650" s="239"/>
      <c r="AV650" s="254">
        <v>44970</v>
      </c>
      <c r="AW650" s="254">
        <v>45028</v>
      </c>
      <c r="AX650" s="255" t="s">
        <v>3324</v>
      </c>
      <c r="AY650" s="241" t="s">
        <v>3311</v>
      </c>
      <c r="AZ650" s="232">
        <v>44970</v>
      </c>
      <c r="BA650" s="232">
        <v>45382</v>
      </c>
      <c r="BB650" s="241">
        <v>2</v>
      </c>
      <c r="BC650" s="241" t="s">
        <v>3325</v>
      </c>
      <c r="BD650" s="241" t="s">
        <v>3325</v>
      </c>
      <c r="BE650" s="241" t="s">
        <v>3325</v>
      </c>
      <c r="BF650" s="241" t="s">
        <v>3325</v>
      </c>
      <c r="BG650" s="241">
        <v>0</v>
      </c>
      <c r="BH650" s="241">
        <v>0</v>
      </c>
      <c r="BI650" s="256"/>
      <c r="BJ650" s="242"/>
      <c r="BK650" s="243" t="s">
        <v>3325</v>
      </c>
      <c r="BL650" s="243"/>
      <c r="BM650" s="243"/>
      <c r="BN650" s="243"/>
      <c r="BO650" s="243"/>
      <c r="BP650" s="243"/>
      <c r="BQ650" s="242"/>
      <c r="BR650" s="244" t="s">
        <v>3524</v>
      </c>
      <c r="BS650" s="243" t="s">
        <v>3325</v>
      </c>
      <c r="BT650" s="243" t="s">
        <v>3325</v>
      </c>
      <c r="BU650" s="243" t="s">
        <v>3325</v>
      </c>
      <c r="BV650" s="243" t="s">
        <v>3325</v>
      </c>
      <c r="BW650" s="243" t="s">
        <v>3325</v>
      </c>
      <c r="BX650" s="243" t="s">
        <v>3325</v>
      </c>
      <c r="BY650" s="243"/>
      <c r="BZ650" s="243" t="s">
        <v>3325</v>
      </c>
      <c r="CA650" s="243"/>
      <c r="CB650" s="243"/>
      <c r="CC650" s="243"/>
      <c r="CD650" s="243"/>
      <c r="CE650" s="243"/>
      <c r="CF650" s="245" t="s">
        <v>3445</v>
      </c>
      <c r="CG650" s="246"/>
      <c r="CH650" s="242"/>
      <c r="CI650" s="259"/>
      <c r="CJ650" s="259"/>
      <c r="CK650" s="259"/>
      <c r="CL650" s="259"/>
      <c r="CM650" s="259"/>
    </row>
    <row r="651" customFormat="1" customHeight="1" spans="1:91">
      <c r="A651" s="3">
        <f t="shared" si="115"/>
        <v>650</v>
      </c>
      <c r="B651" s="483" t="str">
        <f t="shared" si="106"/>
        <v>150221199403293810</v>
      </c>
      <c r="C651" s="230" t="s">
        <v>3311</v>
      </c>
      <c r="D651" s="230" t="s">
        <v>3392</v>
      </c>
      <c r="E651" s="230" t="s">
        <v>5583</v>
      </c>
      <c r="F651" s="230" t="s">
        <v>5584</v>
      </c>
      <c r="G651" s="198"/>
      <c r="H651" s="198"/>
      <c r="I651" s="198">
        <f t="shared" si="116"/>
        <v>0</v>
      </c>
      <c r="J651" s="4" t="s">
        <v>2101</v>
      </c>
      <c r="K651" s="4" t="s">
        <v>4027</v>
      </c>
      <c r="L651" s="6"/>
      <c r="M651" s="4"/>
      <c r="N651" s="4"/>
      <c r="O651" s="4"/>
      <c r="P651" s="4"/>
      <c r="Q651" s="230"/>
      <c r="R651" s="230" t="s">
        <v>312</v>
      </c>
      <c r="S651" s="230"/>
      <c r="T651" s="230" t="s">
        <v>3314</v>
      </c>
      <c r="U651" s="261">
        <v>44970</v>
      </c>
      <c r="V651" s="233">
        <f ca="1" t="shared" si="111"/>
        <v>3.4</v>
      </c>
      <c r="W651" s="230" t="s">
        <v>3336</v>
      </c>
      <c r="X651" s="234" t="str">
        <f t="shared" si="112"/>
        <v>男</v>
      </c>
      <c r="Y651" s="3" t="s">
        <v>3316</v>
      </c>
      <c r="Z651" s="232" t="str">
        <f t="shared" si="113"/>
        <v>1994-03-29</v>
      </c>
      <c r="AA651" s="4" t="s">
        <v>5585</v>
      </c>
      <c r="AB651" s="477" t="s">
        <v>5586</v>
      </c>
      <c r="AC651" s="4" t="s">
        <v>5193</v>
      </c>
      <c r="AD651" s="252">
        <v>46335</v>
      </c>
      <c r="AE651" s="234">
        <f ca="1" t="shared" si="114"/>
        <v>32</v>
      </c>
      <c r="AF651" s="4" t="s">
        <v>3389</v>
      </c>
      <c r="AG651" s="4" t="s">
        <v>3480</v>
      </c>
      <c r="AH651" s="4">
        <v>170</v>
      </c>
      <c r="AI651" s="4" t="s">
        <v>5587</v>
      </c>
      <c r="AJ651" s="4" t="s">
        <v>3438</v>
      </c>
      <c r="AK651" s="4">
        <v>15247243434</v>
      </c>
      <c r="AL651" s="4">
        <v>15049385807</v>
      </c>
      <c r="AM651" s="4" t="s">
        <v>3518</v>
      </c>
      <c r="AN651" s="237">
        <v>41426</v>
      </c>
      <c r="AO651" s="4" t="s">
        <v>5588</v>
      </c>
      <c r="AP651" s="4" t="s">
        <v>4101</v>
      </c>
      <c r="AQ651" s="4"/>
      <c r="AR651" s="4"/>
      <c r="AS651" s="4"/>
      <c r="AT651" s="4"/>
      <c r="AU651" s="239"/>
      <c r="AV651" s="254">
        <v>44970</v>
      </c>
      <c r="AW651" s="254">
        <v>45028</v>
      </c>
      <c r="AX651" s="255" t="s">
        <v>3324</v>
      </c>
      <c r="AY651" s="241" t="s">
        <v>3311</v>
      </c>
      <c r="AZ651" s="232">
        <v>44970</v>
      </c>
      <c r="BA651" s="232">
        <v>45382</v>
      </c>
      <c r="BB651" s="241">
        <v>2</v>
      </c>
      <c r="BC651" s="241" t="s">
        <v>3325</v>
      </c>
      <c r="BD651" s="241" t="s">
        <v>3325</v>
      </c>
      <c r="BE651" s="241" t="s">
        <v>3325</v>
      </c>
      <c r="BF651" s="241" t="s">
        <v>3325</v>
      </c>
      <c r="BG651" s="241">
        <v>0</v>
      </c>
      <c r="BH651" s="241">
        <v>0</v>
      </c>
      <c r="BI651" s="256"/>
      <c r="BJ651" s="242"/>
      <c r="BK651" s="243" t="s">
        <v>3325</v>
      </c>
      <c r="BL651" s="243"/>
      <c r="BM651" s="243"/>
      <c r="BN651" s="243"/>
      <c r="BO651" s="243"/>
      <c r="BP651" s="243"/>
      <c r="BQ651" s="242"/>
      <c r="BR651" s="244" t="s">
        <v>3524</v>
      </c>
      <c r="BS651" s="243" t="s">
        <v>3325</v>
      </c>
      <c r="BT651" s="243" t="s">
        <v>3325</v>
      </c>
      <c r="BU651" s="243" t="s">
        <v>3325</v>
      </c>
      <c r="BV651" s="243" t="s">
        <v>3325</v>
      </c>
      <c r="BW651" s="243" t="s">
        <v>3325</v>
      </c>
      <c r="BX651" s="243" t="s">
        <v>3325</v>
      </c>
      <c r="BY651" s="243"/>
      <c r="BZ651" s="243"/>
      <c r="CA651" s="243"/>
      <c r="CB651" s="243"/>
      <c r="CC651" s="243"/>
      <c r="CD651" s="243"/>
      <c r="CE651" s="243"/>
      <c r="CF651" s="245" t="s">
        <v>3445</v>
      </c>
      <c r="CG651" s="246"/>
      <c r="CH651" s="242"/>
      <c r="CI651" s="259"/>
      <c r="CJ651" s="259"/>
      <c r="CK651" s="259"/>
      <c r="CL651" s="259"/>
      <c r="CM651" s="259"/>
    </row>
    <row r="652" customFormat="1" customHeight="1" spans="1:91">
      <c r="A652" s="3">
        <f t="shared" si="115"/>
        <v>651</v>
      </c>
      <c r="B652" s="483" t="str">
        <f t="shared" si="106"/>
        <v>130427199302086914</v>
      </c>
      <c r="C652" s="230" t="s">
        <v>3311</v>
      </c>
      <c r="D652" s="230" t="s">
        <v>3392</v>
      </c>
      <c r="E652" s="230" t="s">
        <v>5589</v>
      </c>
      <c r="F652" s="230" t="s">
        <v>1399</v>
      </c>
      <c r="G652" s="198"/>
      <c r="H652" s="198"/>
      <c r="I652" s="198">
        <f t="shared" si="116"/>
        <v>0</v>
      </c>
      <c r="J652" s="230" t="s">
        <v>2101</v>
      </c>
      <c r="K652" s="230" t="s">
        <v>4027</v>
      </c>
      <c r="L652" s="6"/>
      <c r="M652" s="230"/>
      <c r="N652" s="230"/>
      <c r="O652" s="230"/>
      <c r="P652" s="230"/>
      <c r="Q652" s="230"/>
      <c r="R652" s="230" t="s">
        <v>312</v>
      </c>
      <c r="S652" s="230"/>
      <c r="T652" s="230" t="s">
        <v>3314</v>
      </c>
      <c r="U652" s="261">
        <v>44978</v>
      </c>
      <c r="V652" s="233">
        <f ca="1" t="shared" si="111"/>
        <v>3.4</v>
      </c>
      <c r="W652" s="230" t="s">
        <v>3336</v>
      </c>
      <c r="X652" s="234" t="str">
        <f t="shared" si="112"/>
        <v>男</v>
      </c>
      <c r="Y652" s="3" t="s">
        <v>3316</v>
      </c>
      <c r="Z652" s="232" t="str">
        <f t="shared" si="113"/>
        <v>1993-02-08</v>
      </c>
      <c r="AA652" s="4" t="s">
        <v>5590</v>
      </c>
      <c r="AB652" s="477" t="s">
        <v>2162</v>
      </c>
      <c r="AC652" s="4" t="s">
        <v>4471</v>
      </c>
      <c r="AD652" s="252">
        <v>46819</v>
      </c>
      <c r="AE652" s="234">
        <f ca="1" t="shared" si="114"/>
        <v>33</v>
      </c>
      <c r="AF652" s="4" t="s">
        <v>3389</v>
      </c>
      <c r="AG652" s="4" t="s">
        <v>3381</v>
      </c>
      <c r="AH652" s="4">
        <v>170</v>
      </c>
      <c r="AI652" s="4"/>
      <c r="AJ652" s="4"/>
      <c r="AK652" s="4">
        <v>17736161002</v>
      </c>
      <c r="AL652" s="4">
        <v>17736161865</v>
      </c>
      <c r="AM652" s="4" t="s">
        <v>3518</v>
      </c>
      <c r="AN652" s="237">
        <v>41426</v>
      </c>
      <c r="AO652" s="4" t="s">
        <v>5591</v>
      </c>
      <c r="AP652" s="4"/>
      <c r="AQ652" s="4"/>
      <c r="AR652" s="4"/>
      <c r="AS652" s="4"/>
      <c r="AT652" s="4"/>
      <c r="AU652" s="239"/>
      <c r="AV652" s="254">
        <v>44978</v>
      </c>
      <c r="AW652" s="254">
        <v>45036</v>
      </c>
      <c r="AX652" s="255" t="s">
        <v>3324</v>
      </c>
      <c r="AY652" s="241" t="s">
        <v>3311</v>
      </c>
      <c r="AZ652" s="232">
        <v>44978</v>
      </c>
      <c r="BA652" s="232">
        <v>45382</v>
      </c>
      <c r="BB652" s="241">
        <v>2</v>
      </c>
      <c r="BC652" s="241" t="s">
        <v>3325</v>
      </c>
      <c r="BD652" s="241" t="s">
        <v>3325</v>
      </c>
      <c r="BE652" s="241" t="s">
        <v>3325</v>
      </c>
      <c r="BF652" s="241" t="s">
        <v>3325</v>
      </c>
      <c r="BG652" s="241">
        <v>0</v>
      </c>
      <c r="BH652" s="241">
        <v>0</v>
      </c>
      <c r="BI652" s="256"/>
      <c r="BJ652" s="242"/>
      <c r="BK652" s="243" t="s">
        <v>3325</v>
      </c>
      <c r="BL652" s="243"/>
      <c r="BM652" s="243"/>
      <c r="BN652" s="243"/>
      <c r="BO652" s="243"/>
      <c r="BP652" s="243"/>
      <c r="BQ652" s="242"/>
      <c r="BR652" s="244" t="s">
        <v>3524</v>
      </c>
      <c r="BS652" s="243" t="s">
        <v>3325</v>
      </c>
      <c r="BT652" s="243" t="s">
        <v>3325</v>
      </c>
      <c r="BU652" s="243" t="s">
        <v>3325</v>
      </c>
      <c r="BV652" s="243" t="s">
        <v>3325</v>
      </c>
      <c r="BW652" s="243" t="s">
        <v>3325</v>
      </c>
      <c r="BX652" s="243" t="s">
        <v>3325</v>
      </c>
      <c r="BY652" s="243"/>
      <c r="BZ652" s="243"/>
      <c r="CA652" s="243"/>
      <c r="CB652" s="243"/>
      <c r="CC652" s="243"/>
      <c r="CD652" s="243"/>
      <c r="CE652" s="243"/>
      <c r="CF652" s="245" t="s">
        <v>3445</v>
      </c>
      <c r="CG652" s="258"/>
      <c r="CH652" s="242"/>
      <c r="CI652" s="259"/>
      <c r="CJ652" s="259"/>
      <c r="CK652" s="259"/>
      <c r="CL652" s="259"/>
      <c r="CM652" s="259"/>
    </row>
    <row r="653" customFormat="1" customHeight="1" spans="1:91">
      <c r="A653" s="3">
        <f t="shared" si="115"/>
        <v>652</v>
      </c>
      <c r="B653" s="483" t="str">
        <f t="shared" si="106"/>
        <v>152723198911090312</v>
      </c>
      <c r="C653" s="230" t="s">
        <v>3311</v>
      </c>
      <c r="D653" s="4" t="s">
        <v>3392</v>
      </c>
      <c r="E653" s="4" t="s">
        <v>5592</v>
      </c>
      <c r="F653" s="4" t="s">
        <v>2164</v>
      </c>
      <c r="G653" s="198"/>
      <c r="H653" s="198"/>
      <c r="I653" s="198">
        <f t="shared" si="116"/>
        <v>0</v>
      </c>
      <c r="J653" s="4" t="s">
        <v>2101</v>
      </c>
      <c r="K653" s="4" t="s">
        <v>4027</v>
      </c>
      <c r="L653" s="6"/>
      <c r="M653" s="4"/>
      <c r="N653" s="4"/>
      <c r="O653" s="4"/>
      <c r="P653" s="4"/>
      <c r="Q653" s="4"/>
      <c r="R653" s="4" t="s">
        <v>312</v>
      </c>
      <c r="S653" s="4"/>
      <c r="T653" s="4" t="s">
        <v>3314</v>
      </c>
      <c r="U653" s="252">
        <v>44981</v>
      </c>
      <c r="V653" s="233">
        <f ca="1" t="shared" si="111"/>
        <v>3.4</v>
      </c>
      <c r="W653" s="4" t="s">
        <v>3336</v>
      </c>
      <c r="X653" s="4" t="str">
        <f t="shared" si="112"/>
        <v>男</v>
      </c>
      <c r="Y653" s="4" t="s">
        <v>3316</v>
      </c>
      <c r="Z653" s="232" t="str">
        <f t="shared" si="113"/>
        <v>1989-11-09</v>
      </c>
      <c r="AA653" s="4" t="s">
        <v>5593</v>
      </c>
      <c r="AB653" s="477" t="s">
        <v>2165</v>
      </c>
      <c r="AC653" s="4" t="s">
        <v>3456</v>
      </c>
      <c r="AD653" s="252">
        <v>51976</v>
      </c>
      <c r="AE653" s="234">
        <f ca="1" t="shared" si="114"/>
        <v>37</v>
      </c>
      <c r="AF653" s="4" t="s">
        <v>3389</v>
      </c>
      <c r="AG653" s="4" t="s">
        <v>3381</v>
      </c>
      <c r="AH653" s="4">
        <v>183</v>
      </c>
      <c r="AI653" s="4" t="s">
        <v>3898</v>
      </c>
      <c r="AJ653" s="4" t="s">
        <v>3383</v>
      </c>
      <c r="AK653" s="4">
        <v>15804852164</v>
      </c>
      <c r="AL653" s="4">
        <v>18147848028</v>
      </c>
      <c r="AM653" s="4" t="s">
        <v>3368</v>
      </c>
      <c r="AN653" s="237">
        <v>41091</v>
      </c>
      <c r="AO653" s="4" t="s">
        <v>4395</v>
      </c>
      <c r="AP653" s="4" t="s">
        <v>5594</v>
      </c>
      <c r="AQ653" s="253"/>
      <c r="AR653" s="253"/>
      <c r="AS653" s="253"/>
      <c r="AT653" s="253"/>
      <c r="AU653" s="239"/>
      <c r="AV653" s="254">
        <v>44981</v>
      </c>
      <c r="AW653" s="254">
        <v>45039</v>
      </c>
      <c r="AX653" s="255" t="s">
        <v>3324</v>
      </c>
      <c r="AY653" s="241" t="s">
        <v>3311</v>
      </c>
      <c r="AZ653" s="232">
        <v>44981</v>
      </c>
      <c r="BA653" s="232">
        <v>45382</v>
      </c>
      <c r="BB653" s="241">
        <v>2</v>
      </c>
      <c r="BC653" s="241" t="s">
        <v>3325</v>
      </c>
      <c r="BD653" s="241" t="s">
        <v>3325</v>
      </c>
      <c r="BE653" s="241" t="s">
        <v>3325</v>
      </c>
      <c r="BF653" s="241" t="s">
        <v>3325</v>
      </c>
      <c r="BG653" s="241">
        <v>0</v>
      </c>
      <c r="BH653" s="241">
        <v>0</v>
      </c>
      <c r="BI653" s="256"/>
      <c r="BJ653" s="242"/>
      <c r="BK653" s="243" t="s">
        <v>3325</v>
      </c>
      <c r="BL653" s="257"/>
      <c r="BM653" s="257"/>
      <c r="BN653" s="257"/>
      <c r="BO653" s="257"/>
      <c r="BP653" s="257"/>
      <c r="BQ653" s="242"/>
      <c r="BR653" s="244" t="s">
        <v>3524</v>
      </c>
      <c r="BS653" s="243" t="s">
        <v>3325</v>
      </c>
      <c r="BT653" s="243" t="s">
        <v>3325</v>
      </c>
      <c r="BU653" s="243" t="s">
        <v>3325</v>
      </c>
      <c r="BV653" s="243" t="s">
        <v>3325</v>
      </c>
      <c r="BW653" s="243" t="s">
        <v>3325</v>
      </c>
      <c r="BX653" s="243" t="s">
        <v>3325</v>
      </c>
      <c r="BY653" s="256"/>
      <c r="BZ653" s="243" t="s">
        <v>3325</v>
      </c>
      <c r="CA653" s="256"/>
      <c r="CB653" s="256"/>
      <c r="CC653" s="256"/>
      <c r="CD653" s="256"/>
      <c r="CE653" s="256"/>
      <c r="CF653" s="245" t="s">
        <v>3445</v>
      </c>
      <c r="CG653" s="258"/>
      <c r="CH653" s="242"/>
      <c r="CI653" s="259"/>
      <c r="CJ653" s="259"/>
      <c r="CK653" s="259"/>
      <c r="CL653" s="259"/>
      <c r="CM653" s="259"/>
    </row>
    <row r="654" customFormat="1" customHeight="1" spans="1:91">
      <c r="A654" s="3">
        <f t="shared" si="115"/>
        <v>653</v>
      </c>
      <c r="B654" s="483" t="str">
        <f t="shared" si="106"/>
        <v>152723199205218117</v>
      </c>
      <c r="C654" s="230" t="s">
        <v>3311</v>
      </c>
      <c r="D654" s="4" t="s">
        <v>3392</v>
      </c>
      <c r="E654" s="4" t="s">
        <v>5595</v>
      </c>
      <c r="F654" s="4" t="s">
        <v>2167</v>
      </c>
      <c r="G654" s="198"/>
      <c r="H654" s="198"/>
      <c r="I654" s="198">
        <f t="shared" si="116"/>
        <v>0</v>
      </c>
      <c r="J654" s="4" t="s">
        <v>2101</v>
      </c>
      <c r="K654" s="4" t="s">
        <v>4027</v>
      </c>
      <c r="L654" s="6"/>
      <c r="M654" s="4"/>
      <c r="N654" s="4"/>
      <c r="O654" s="4"/>
      <c r="P654" s="4"/>
      <c r="Q654" s="4"/>
      <c r="R654" s="4" t="s">
        <v>312</v>
      </c>
      <c r="S654" s="4"/>
      <c r="T654" s="230" t="s">
        <v>3314</v>
      </c>
      <c r="U654" s="252">
        <v>44991</v>
      </c>
      <c r="V654" s="233">
        <f ca="1" t="shared" si="111"/>
        <v>3.3</v>
      </c>
      <c r="W654" s="4" t="s">
        <v>3336</v>
      </c>
      <c r="X654" s="4" t="str">
        <f t="shared" si="112"/>
        <v>男</v>
      </c>
      <c r="Y654" s="4" t="s">
        <v>3316</v>
      </c>
      <c r="Z654" s="232" t="str">
        <f t="shared" si="113"/>
        <v>1992-05-21</v>
      </c>
      <c r="AA654" s="4" t="s">
        <v>5596</v>
      </c>
      <c r="AB654" s="477" t="s">
        <v>2168</v>
      </c>
      <c r="AC654" s="4" t="s">
        <v>3456</v>
      </c>
      <c r="AD654" s="252">
        <v>52244</v>
      </c>
      <c r="AE654" s="234">
        <f ca="1" t="shared" si="114"/>
        <v>34</v>
      </c>
      <c r="AF654" s="4" t="s">
        <v>3389</v>
      </c>
      <c r="AG654" s="4" t="s">
        <v>3381</v>
      </c>
      <c r="AH654" s="4">
        <v>170</v>
      </c>
      <c r="AI654" s="4" t="s">
        <v>3382</v>
      </c>
      <c r="AJ654" s="4" t="s">
        <v>3422</v>
      </c>
      <c r="AK654" s="4">
        <v>15894838963</v>
      </c>
      <c r="AL654" s="4">
        <v>15247780704</v>
      </c>
      <c r="AM654" s="4" t="s">
        <v>3368</v>
      </c>
      <c r="AN654" s="237" t="s">
        <v>3969</v>
      </c>
      <c r="AO654" s="4" t="s">
        <v>4758</v>
      </c>
      <c r="AP654" s="4" t="s">
        <v>5597</v>
      </c>
      <c r="AQ654" s="4"/>
      <c r="AR654" s="253"/>
      <c r="AS654" s="253"/>
      <c r="AT654" s="253"/>
      <c r="AU654" s="239"/>
      <c r="AV654" s="254">
        <v>44991</v>
      </c>
      <c r="AW654" s="254">
        <v>45051</v>
      </c>
      <c r="AX654" s="255" t="s">
        <v>3324</v>
      </c>
      <c r="AY654" s="241" t="s">
        <v>3311</v>
      </c>
      <c r="AZ654" s="232">
        <v>44991</v>
      </c>
      <c r="BA654" s="232">
        <v>45382</v>
      </c>
      <c r="BB654" s="241">
        <v>2</v>
      </c>
      <c r="BC654" s="241" t="s">
        <v>3325</v>
      </c>
      <c r="BD654" s="241" t="s">
        <v>3325</v>
      </c>
      <c r="BE654" s="241" t="s">
        <v>3325</v>
      </c>
      <c r="BF654" s="241" t="s">
        <v>3325</v>
      </c>
      <c r="BG654" s="241">
        <v>0</v>
      </c>
      <c r="BH654" s="241">
        <v>0</v>
      </c>
      <c r="BI654" s="256"/>
      <c r="BJ654" s="242"/>
      <c r="BK654" s="243" t="s">
        <v>3325</v>
      </c>
      <c r="BL654" s="257"/>
      <c r="BM654" s="257"/>
      <c r="BN654" s="257"/>
      <c r="BO654" s="257"/>
      <c r="BP654" s="257"/>
      <c r="BQ654" s="242"/>
      <c r="BR654" s="244" t="s">
        <v>3524</v>
      </c>
      <c r="BS654" s="243" t="s">
        <v>3325</v>
      </c>
      <c r="BT654" s="243" t="s">
        <v>3325</v>
      </c>
      <c r="BU654" s="243" t="s">
        <v>3325</v>
      </c>
      <c r="BV654" s="243" t="s">
        <v>3325</v>
      </c>
      <c r="BW654" s="243" t="s">
        <v>3325</v>
      </c>
      <c r="BX654" s="243" t="s">
        <v>3325</v>
      </c>
      <c r="BY654" s="256"/>
      <c r="BZ654" s="256"/>
      <c r="CA654" s="256"/>
      <c r="CB654" s="256"/>
      <c r="CC654" s="256"/>
      <c r="CD654" s="256"/>
      <c r="CE654" s="256"/>
      <c r="CF654" s="245" t="s">
        <v>3445</v>
      </c>
      <c r="CG654" s="258"/>
      <c r="CH654" s="242"/>
      <c r="CI654" s="259"/>
      <c r="CJ654" s="259"/>
      <c r="CK654" s="259"/>
      <c r="CL654" s="259"/>
      <c r="CM654" s="259"/>
    </row>
    <row r="655" customFormat="1" customHeight="1" spans="1:91">
      <c r="A655" s="3">
        <f t="shared" si="115"/>
        <v>654</v>
      </c>
      <c r="B655" s="483" t="str">
        <f t="shared" si="106"/>
        <v>612727199108130830</v>
      </c>
      <c r="C655" s="4" t="s">
        <v>3311</v>
      </c>
      <c r="D655" s="4" t="s">
        <v>3392</v>
      </c>
      <c r="E655" s="4" t="s">
        <v>5598</v>
      </c>
      <c r="F655" s="4" t="s">
        <v>2176</v>
      </c>
      <c r="G655" s="198"/>
      <c r="H655" s="198"/>
      <c r="I655" s="198">
        <f t="shared" si="116"/>
        <v>0</v>
      </c>
      <c r="J655" s="4" t="s">
        <v>2101</v>
      </c>
      <c r="K655" s="4" t="s">
        <v>5599</v>
      </c>
      <c r="L655" s="6"/>
      <c r="M655" s="4"/>
      <c r="N655" s="4"/>
      <c r="O655" s="4"/>
      <c r="P655" s="4"/>
      <c r="Q655" s="4"/>
      <c r="R655" s="4" t="s">
        <v>312</v>
      </c>
      <c r="S655" s="4"/>
      <c r="T655" s="4" t="s">
        <v>3314</v>
      </c>
      <c r="U655" s="252">
        <v>45040</v>
      </c>
      <c r="V655" s="233">
        <f ca="1" t="shared" si="111"/>
        <v>3.2</v>
      </c>
      <c r="W655" s="4" t="s">
        <v>3336</v>
      </c>
      <c r="X655" s="4" t="str">
        <f t="shared" si="112"/>
        <v>男</v>
      </c>
      <c r="Y655" s="4" t="s">
        <v>3316</v>
      </c>
      <c r="Z655" s="232" t="str">
        <f t="shared" si="113"/>
        <v>1991-08-13</v>
      </c>
      <c r="AA655" s="4" t="s">
        <v>5600</v>
      </c>
      <c r="AB655" s="477" t="s">
        <v>2177</v>
      </c>
      <c r="AC655" s="4" t="s">
        <v>4777</v>
      </c>
      <c r="AD655" s="252">
        <v>45816</v>
      </c>
      <c r="AE655" s="234">
        <f ca="1" t="shared" si="114"/>
        <v>35</v>
      </c>
      <c r="AF655" s="252" t="s">
        <v>3389</v>
      </c>
      <c r="AG655" s="252" t="s">
        <v>3480</v>
      </c>
      <c r="AH655" s="4">
        <v>170</v>
      </c>
      <c r="AI655" s="252" t="s">
        <v>3382</v>
      </c>
      <c r="AJ655" s="252" t="s">
        <v>3438</v>
      </c>
      <c r="AK655" s="4">
        <v>15891126459</v>
      </c>
      <c r="AL655" s="4">
        <v>18700275550</v>
      </c>
      <c r="AM655" s="252" t="s">
        <v>3488</v>
      </c>
      <c r="AN655" s="252">
        <v>44621</v>
      </c>
      <c r="AO655" s="4" t="s">
        <v>5601</v>
      </c>
      <c r="AP655" s="4" t="s">
        <v>5150</v>
      </c>
      <c r="AQ655" s="253"/>
      <c r="AR655" s="253"/>
      <c r="AS655" s="253"/>
      <c r="AT655" s="253"/>
      <c r="AU655" s="239"/>
      <c r="AV655" s="254">
        <v>45040</v>
      </c>
      <c r="AW655" s="254">
        <v>45100</v>
      </c>
      <c r="AX655" s="255" t="s">
        <v>3324</v>
      </c>
      <c r="AY655" s="241" t="s">
        <v>3311</v>
      </c>
      <c r="AZ655" s="232">
        <v>45040</v>
      </c>
      <c r="BA655" s="232">
        <v>45473</v>
      </c>
      <c r="BB655" s="241">
        <v>2</v>
      </c>
      <c r="BC655" s="241" t="s">
        <v>3325</v>
      </c>
      <c r="BD655" s="241" t="s">
        <v>3325</v>
      </c>
      <c r="BE655" s="241" t="s">
        <v>3325</v>
      </c>
      <c r="BF655" s="241" t="s">
        <v>3325</v>
      </c>
      <c r="BG655" s="241">
        <v>0</v>
      </c>
      <c r="BH655" s="241">
        <v>0</v>
      </c>
      <c r="BI655" s="256"/>
      <c r="BJ655" s="242"/>
      <c r="BK655" s="243" t="s">
        <v>3325</v>
      </c>
      <c r="BL655" s="257"/>
      <c r="BM655" s="257"/>
      <c r="BN655" s="257"/>
      <c r="BO655" s="257"/>
      <c r="BP655" s="257"/>
      <c r="BQ655" s="242"/>
      <c r="BR655" s="244" t="s">
        <v>3453</v>
      </c>
      <c r="BS655" s="243" t="s">
        <v>3325</v>
      </c>
      <c r="BT655" s="243" t="s">
        <v>3325</v>
      </c>
      <c r="BU655" s="243" t="s">
        <v>3325</v>
      </c>
      <c r="BV655" s="243" t="s">
        <v>3325</v>
      </c>
      <c r="BW655" s="243" t="s">
        <v>3325</v>
      </c>
      <c r="BX655" s="243" t="s">
        <v>3325</v>
      </c>
      <c r="BY655" s="256"/>
      <c r="BZ655" s="256" t="s">
        <v>3325</v>
      </c>
      <c r="CA655" s="256"/>
      <c r="CB655" s="256"/>
      <c r="CC655" s="256"/>
      <c r="CD655" s="256"/>
      <c r="CE655" s="256"/>
      <c r="CF655" s="245" t="s">
        <v>3445</v>
      </c>
      <c r="CG655" s="258"/>
      <c r="CH655" s="260"/>
      <c r="CI655" s="259"/>
      <c r="CJ655" s="259"/>
      <c r="CK655" s="259"/>
      <c r="CL655" s="259"/>
      <c r="CM655" s="259"/>
    </row>
    <row r="656" s="157" customFormat="1" customHeight="1" spans="1:91">
      <c r="A656" s="198">
        <f t="shared" si="115"/>
        <v>655</v>
      </c>
      <c r="B656" s="198" t="str">
        <f t="shared" si="106"/>
        <v>370983198605021358</v>
      </c>
      <c r="C656" s="198" t="s">
        <v>3311</v>
      </c>
      <c r="D656" s="198" t="s">
        <v>3392</v>
      </c>
      <c r="E656" s="198" t="s">
        <v>754</v>
      </c>
      <c r="F656" s="198" t="s">
        <v>132</v>
      </c>
      <c r="G656" s="198">
        <v>1695.97</v>
      </c>
      <c r="H656" s="198">
        <v>0</v>
      </c>
      <c r="I656" s="198">
        <f t="shared" si="116"/>
        <v>1695.97</v>
      </c>
      <c r="J656" s="199" t="s">
        <v>2181</v>
      </c>
      <c r="K656" s="199" t="s">
        <v>5520</v>
      </c>
      <c r="L656" s="6"/>
      <c r="M656" s="199" t="s">
        <v>3335</v>
      </c>
      <c r="N656" s="199"/>
      <c r="O656" s="199"/>
      <c r="P656" s="199"/>
      <c r="Q656" s="199"/>
      <c r="R656" s="200" t="s">
        <v>251</v>
      </c>
      <c r="S656" s="198" t="s">
        <v>155</v>
      </c>
      <c r="T656" s="198" t="s">
        <v>3314</v>
      </c>
      <c r="U656" s="201">
        <v>40640</v>
      </c>
      <c r="V656" s="202">
        <f ca="1" t="shared" si="111"/>
        <v>15.2</v>
      </c>
      <c r="W656" s="198" t="s">
        <v>3315</v>
      </c>
      <c r="X656" s="198" t="str">
        <f t="shared" si="112"/>
        <v>男</v>
      </c>
      <c r="Y656" s="198" t="s">
        <v>3316</v>
      </c>
      <c r="Z656" s="201" t="str">
        <f t="shared" si="113"/>
        <v>1986-05-02</v>
      </c>
      <c r="AA656" s="204" t="s">
        <v>5602</v>
      </c>
      <c r="AB656" s="198" t="s">
        <v>2182</v>
      </c>
      <c r="AC656" s="199" t="s">
        <v>3703</v>
      </c>
      <c r="AD656" s="205">
        <v>50812</v>
      </c>
      <c r="AE656" s="198">
        <f ca="1" t="shared" si="114"/>
        <v>40</v>
      </c>
      <c r="AF656" s="198" t="s">
        <v>3389</v>
      </c>
      <c r="AG656" s="198" t="s">
        <v>3381</v>
      </c>
      <c r="AH656" s="198">
        <v>176</v>
      </c>
      <c r="AI656" s="198" t="s">
        <v>253</v>
      </c>
      <c r="AJ656" s="198" t="s">
        <v>3383</v>
      </c>
      <c r="AK656" s="198">
        <v>14794999710</v>
      </c>
      <c r="AL656" s="198">
        <v>15153851092</v>
      </c>
      <c r="AM656" s="199" t="s">
        <v>3403</v>
      </c>
      <c r="AN656" s="206">
        <v>41835</v>
      </c>
      <c r="AO656" s="199" t="s">
        <v>3481</v>
      </c>
      <c r="AP656" s="199" t="s">
        <v>3578</v>
      </c>
      <c r="AQ656" s="207" t="s">
        <v>5341</v>
      </c>
      <c r="AR656" s="207"/>
      <c r="AS656" s="207"/>
      <c r="AT656" s="207"/>
      <c r="AU656" s="208"/>
      <c r="AV656" s="209">
        <v>40640</v>
      </c>
      <c r="AW656" s="209">
        <v>40700</v>
      </c>
      <c r="AX656" s="210" t="s">
        <v>3324</v>
      </c>
      <c r="AY656" s="210" t="s">
        <v>3311</v>
      </c>
      <c r="AZ656" s="201">
        <v>41370</v>
      </c>
      <c r="BA656" s="201" t="s">
        <v>3315</v>
      </c>
      <c r="BB656" s="210">
        <v>2</v>
      </c>
      <c r="BC656" s="210" t="s">
        <v>3325</v>
      </c>
      <c r="BD656" s="210" t="s">
        <v>3325</v>
      </c>
      <c r="BE656" s="210" t="s">
        <v>3325</v>
      </c>
      <c r="BF656" s="210" t="s">
        <v>3326</v>
      </c>
      <c r="BG656" s="210">
        <v>1</v>
      </c>
      <c r="BH656" s="210">
        <v>1</v>
      </c>
      <c r="BI656" s="210"/>
      <c r="BJ656" s="211"/>
      <c r="BK656" s="212"/>
      <c r="BL656" s="212" t="s">
        <v>3325</v>
      </c>
      <c r="BM656" s="212" t="s">
        <v>3325</v>
      </c>
      <c r="BN656" s="212" t="s">
        <v>3325</v>
      </c>
      <c r="BO656" s="212"/>
      <c r="BP656" s="212"/>
      <c r="BQ656" s="211"/>
      <c r="BR656" s="213" t="s">
        <v>3327</v>
      </c>
      <c r="BS656" s="212" t="s">
        <v>3325</v>
      </c>
      <c r="BT656" s="212"/>
      <c r="BU656" s="212"/>
      <c r="BV656" s="212"/>
      <c r="BW656" s="212"/>
      <c r="BX656" s="212"/>
      <c r="BY656" s="212"/>
      <c r="BZ656" s="212"/>
      <c r="CA656" s="212"/>
      <c r="CB656" s="212" t="s">
        <v>3325</v>
      </c>
      <c r="CC656" s="212" t="s">
        <v>3325</v>
      </c>
      <c r="CD656" s="212"/>
      <c r="CE656" s="212" t="s">
        <v>3325</v>
      </c>
      <c r="CF656" s="214"/>
      <c r="CG656" s="215" t="s">
        <v>5603</v>
      </c>
      <c r="CH656" s="211"/>
      <c r="CI656" s="213"/>
      <c r="CJ656" s="213"/>
      <c r="CK656" s="213"/>
      <c r="CL656" s="213"/>
      <c r="CM656" s="213"/>
    </row>
    <row r="657" s="157" customFormat="1" customHeight="1" spans="1:91">
      <c r="A657" s="198">
        <f t="shared" si="115"/>
        <v>656</v>
      </c>
      <c r="B657" s="198" t="str">
        <f t="shared" si="106"/>
        <v>370826198807295151</v>
      </c>
      <c r="C657" s="198" t="s">
        <v>3311</v>
      </c>
      <c r="D657" s="198" t="s">
        <v>3392</v>
      </c>
      <c r="E657" s="198" t="s">
        <v>766</v>
      </c>
      <c r="F657" s="198" t="s">
        <v>162</v>
      </c>
      <c r="G657" s="198">
        <v>1784.4</v>
      </c>
      <c r="H657" s="198">
        <v>0</v>
      </c>
      <c r="I657" s="198">
        <f t="shared" si="116"/>
        <v>1784.4</v>
      </c>
      <c r="J657" s="199" t="s">
        <v>2181</v>
      </c>
      <c r="K657" s="199" t="s">
        <v>5604</v>
      </c>
      <c r="L657" s="6"/>
      <c r="M657" s="199" t="s">
        <v>3335</v>
      </c>
      <c r="N657" s="199"/>
      <c r="O657" s="199"/>
      <c r="P657" s="199"/>
      <c r="Q657" s="199"/>
      <c r="R657" s="200" t="s">
        <v>298</v>
      </c>
      <c r="S657" s="198" t="s">
        <v>178</v>
      </c>
      <c r="T657" s="198" t="s">
        <v>3314</v>
      </c>
      <c r="U657" s="201">
        <v>40975</v>
      </c>
      <c r="V657" s="202">
        <f ca="1" t="shared" si="111"/>
        <v>14.3</v>
      </c>
      <c r="W657" s="198" t="s">
        <v>3336</v>
      </c>
      <c r="X657" s="198" t="str">
        <f t="shared" si="112"/>
        <v>男</v>
      </c>
      <c r="Y657" s="198" t="s">
        <v>3316</v>
      </c>
      <c r="Z657" s="201" t="str">
        <f t="shared" si="113"/>
        <v>1988-07-29</v>
      </c>
      <c r="AA657" s="204" t="s">
        <v>5605</v>
      </c>
      <c r="AB657" s="198" t="s">
        <v>2184</v>
      </c>
      <c r="AC657" s="199" t="s">
        <v>5606</v>
      </c>
      <c r="AD657" s="205">
        <v>49815</v>
      </c>
      <c r="AE657" s="198">
        <f ca="1" t="shared" si="114"/>
        <v>38</v>
      </c>
      <c r="AF657" s="198" t="s">
        <v>3389</v>
      </c>
      <c r="AG657" s="198" t="s">
        <v>3381</v>
      </c>
      <c r="AH657" s="198">
        <v>172</v>
      </c>
      <c r="AI657" s="198" t="s">
        <v>3382</v>
      </c>
      <c r="AJ657" s="198" t="s">
        <v>3438</v>
      </c>
      <c r="AK657" s="198">
        <v>15949451692</v>
      </c>
      <c r="AL657" s="198">
        <v>15894940543</v>
      </c>
      <c r="AM657" s="199" t="s">
        <v>3368</v>
      </c>
      <c r="AN657" s="206">
        <v>42552</v>
      </c>
      <c r="AO657" s="199" t="s">
        <v>4629</v>
      </c>
      <c r="AP657" s="199" t="s">
        <v>3370</v>
      </c>
      <c r="AQ657" s="207" t="s">
        <v>5607</v>
      </c>
      <c r="AR657" s="207" t="s">
        <v>5608</v>
      </c>
      <c r="AS657" s="207"/>
      <c r="AT657" s="207"/>
      <c r="AU657" s="208"/>
      <c r="AV657" s="209">
        <v>40975</v>
      </c>
      <c r="AW657" s="209">
        <v>41036</v>
      </c>
      <c r="AX657" s="210" t="s">
        <v>3324</v>
      </c>
      <c r="AY657" s="210" t="s">
        <v>3311</v>
      </c>
      <c r="AZ657" s="201">
        <v>44287</v>
      </c>
      <c r="BA657" s="201">
        <v>46112</v>
      </c>
      <c r="BB657" s="210">
        <v>2</v>
      </c>
      <c r="BC657" s="210" t="s">
        <v>3325</v>
      </c>
      <c r="BD657" s="210" t="s">
        <v>3325</v>
      </c>
      <c r="BE657" s="210" t="s">
        <v>3325</v>
      </c>
      <c r="BF657" s="210" t="s">
        <v>3325</v>
      </c>
      <c r="BG657" s="210">
        <v>3</v>
      </c>
      <c r="BH657" s="210">
        <v>5</v>
      </c>
      <c r="BI657" s="210"/>
      <c r="BJ657" s="211"/>
      <c r="BK657" s="212"/>
      <c r="BL657" s="212"/>
      <c r="BM657" s="212" t="s">
        <v>3325</v>
      </c>
      <c r="BN657" s="212" t="s">
        <v>3325</v>
      </c>
      <c r="BO657" s="212"/>
      <c r="BP657" s="212"/>
      <c r="BQ657" s="211"/>
      <c r="BR657" s="213" t="s">
        <v>3327</v>
      </c>
      <c r="BS657" s="212" t="s">
        <v>3325</v>
      </c>
      <c r="BT657" s="212" t="s">
        <v>3325</v>
      </c>
      <c r="BU657" s="212"/>
      <c r="BV657" s="212"/>
      <c r="BW657" s="212"/>
      <c r="BX657" s="212"/>
      <c r="BY657" s="212"/>
      <c r="BZ657" s="212"/>
      <c r="CA657" s="212" t="s">
        <v>3325</v>
      </c>
      <c r="CB657" s="212" t="s">
        <v>3325</v>
      </c>
      <c r="CC657" s="212" t="s">
        <v>3325</v>
      </c>
      <c r="CD657" s="212"/>
      <c r="CE657" s="212"/>
      <c r="CF657" s="214"/>
      <c r="CG657" s="215"/>
      <c r="CH657" s="211"/>
      <c r="CI657" s="213"/>
      <c r="CJ657" s="213"/>
      <c r="CK657" s="213"/>
      <c r="CL657" s="213"/>
      <c r="CM657" s="213"/>
    </row>
    <row r="658" customFormat="1" customHeight="1" spans="1:91">
      <c r="A658" s="3">
        <f t="shared" si="115"/>
        <v>657</v>
      </c>
      <c r="B658" s="155" t="str">
        <f t="shared" si="106"/>
        <v>370922196506096950</v>
      </c>
      <c r="C658" s="230" t="s">
        <v>3311</v>
      </c>
      <c r="D658" s="230" t="s">
        <v>3392</v>
      </c>
      <c r="E658" s="230" t="s">
        <v>760</v>
      </c>
      <c r="F658" s="230" t="s">
        <v>163</v>
      </c>
      <c r="G658" s="198">
        <v>0</v>
      </c>
      <c r="H658" s="198">
        <v>0</v>
      </c>
      <c r="I658" s="198">
        <f t="shared" si="116"/>
        <v>0</v>
      </c>
      <c r="J658" s="4" t="s">
        <v>2181</v>
      </c>
      <c r="K658" s="4" t="s">
        <v>5432</v>
      </c>
      <c r="L658" s="6"/>
      <c r="M658" s="4"/>
      <c r="N658" s="4"/>
      <c r="O658" s="4"/>
      <c r="P658" s="4"/>
      <c r="Q658" s="4"/>
      <c r="R658" s="231" t="s">
        <v>298</v>
      </c>
      <c r="S658" s="3" t="s">
        <v>155</v>
      </c>
      <c r="T658" s="3" t="s">
        <v>3314</v>
      </c>
      <c r="U658" s="232">
        <v>40601</v>
      </c>
      <c r="V658" s="233">
        <f ca="1" t="shared" si="111"/>
        <v>15.4</v>
      </c>
      <c r="W658" s="230" t="s">
        <v>3315</v>
      </c>
      <c r="X658" s="234" t="str">
        <f t="shared" si="112"/>
        <v>男</v>
      </c>
      <c r="Y658" s="3" t="s">
        <v>3316</v>
      </c>
      <c r="Z658" s="232" t="str">
        <f t="shared" si="113"/>
        <v>1965-06-09</v>
      </c>
      <c r="AA658" s="235" t="s">
        <v>5609</v>
      </c>
      <c r="AB658" s="3" t="s">
        <v>2186</v>
      </c>
      <c r="AC658" s="4" t="s">
        <v>3703</v>
      </c>
      <c r="AD658" s="247">
        <v>46845</v>
      </c>
      <c r="AE658" s="234">
        <f ca="1" t="shared" si="114"/>
        <v>61</v>
      </c>
      <c r="AF658" s="3" t="s">
        <v>3389</v>
      </c>
      <c r="AG658" s="3" t="s">
        <v>3381</v>
      </c>
      <c r="AH658" s="3">
        <v>160</v>
      </c>
      <c r="AI658" s="230" t="s">
        <v>253</v>
      </c>
      <c r="AJ658" s="3" t="s">
        <v>3383</v>
      </c>
      <c r="AK658" s="230">
        <v>15134864538</v>
      </c>
      <c r="AL658" s="230">
        <v>15092836690</v>
      </c>
      <c r="AM658" s="236" t="s">
        <v>3403</v>
      </c>
      <c r="AN658" s="237">
        <v>37803</v>
      </c>
      <c r="AO658" s="236" t="s">
        <v>5610</v>
      </c>
      <c r="AP658" s="236" t="s">
        <v>5611</v>
      </c>
      <c r="AQ658" s="238" t="s">
        <v>5612</v>
      </c>
      <c r="AR658" s="238"/>
      <c r="AS658" s="238"/>
      <c r="AT658" s="238"/>
      <c r="AU658" s="239"/>
      <c r="AV658" s="240">
        <v>40601</v>
      </c>
      <c r="AW658" s="240">
        <v>40659</v>
      </c>
      <c r="AX658" s="241" t="s">
        <v>3324</v>
      </c>
      <c r="AY658" s="241" t="s">
        <v>3311</v>
      </c>
      <c r="AZ658" s="232">
        <v>41331</v>
      </c>
      <c r="BA658" s="232" t="s">
        <v>3315</v>
      </c>
      <c r="BB658" s="241">
        <v>2</v>
      </c>
      <c r="BC658" s="241" t="s">
        <v>3325</v>
      </c>
      <c r="BD658" s="241" t="s">
        <v>3325</v>
      </c>
      <c r="BE658" s="241" t="s">
        <v>3325</v>
      </c>
      <c r="BF658" s="241" t="s">
        <v>3326</v>
      </c>
      <c r="BG658" s="241">
        <v>1</v>
      </c>
      <c r="BH658" s="241">
        <v>1</v>
      </c>
      <c r="BI658" s="241"/>
      <c r="BJ658" s="242"/>
      <c r="BK658" s="243"/>
      <c r="BL658" s="243" t="s">
        <v>3325</v>
      </c>
      <c r="BM658" s="243" t="s">
        <v>3325</v>
      </c>
      <c r="BN658" s="243" t="s">
        <v>3325</v>
      </c>
      <c r="BO658" s="243"/>
      <c r="BP658" s="243"/>
      <c r="BQ658" s="242"/>
      <c r="BR658" s="244" t="s">
        <v>3327</v>
      </c>
      <c r="BS658" s="243" t="s">
        <v>3325</v>
      </c>
      <c r="BT658" s="243"/>
      <c r="BU658" s="243" t="s">
        <v>3325</v>
      </c>
      <c r="BV658" s="243"/>
      <c r="BW658" s="243"/>
      <c r="BX658" s="243"/>
      <c r="BY658" s="243"/>
      <c r="BZ658" s="243"/>
      <c r="CA658" s="243"/>
      <c r="CB658" s="243"/>
      <c r="CC658" s="243" t="s">
        <v>3325</v>
      </c>
      <c r="CD658" s="243"/>
      <c r="CE658" s="243"/>
      <c r="CF658" s="245"/>
      <c r="CG658" s="246"/>
      <c r="CH658" s="242"/>
      <c r="CI658" s="35"/>
      <c r="CJ658" s="35"/>
      <c r="CK658" s="35"/>
      <c r="CL658" s="35"/>
      <c r="CM658" s="35"/>
    </row>
    <row r="659" s="157" customFormat="1" customHeight="1" spans="1:91">
      <c r="A659" s="198">
        <f t="shared" si="115"/>
        <v>658</v>
      </c>
      <c r="B659" s="198" t="str">
        <f t="shared" si="106"/>
        <v>150304196611143011</v>
      </c>
      <c r="C659" s="198" t="s">
        <v>3311</v>
      </c>
      <c r="D659" s="198" t="s">
        <v>3392</v>
      </c>
      <c r="E659" s="198" t="s">
        <v>757</v>
      </c>
      <c r="F659" s="198" t="s">
        <v>218</v>
      </c>
      <c r="G659" s="198">
        <v>1200</v>
      </c>
      <c r="H659" s="198">
        <v>0</v>
      </c>
      <c r="I659" s="198">
        <f t="shared" si="116"/>
        <v>1200</v>
      </c>
      <c r="J659" s="199" t="s">
        <v>2181</v>
      </c>
      <c r="K659" s="199" t="s">
        <v>5447</v>
      </c>
      <c r="L659" s="6"/>
      <c r="M659" s="199" t="s">
        <v>3335</v>
      </c>
      <c r="N659" s="199"/>
      <c r="O659" s="199"/>
      <c r="P659" s="199"/>
      <c r="Q659" s="199"/>
      <c r="R659" s="200" t="s">
        <v>298</v>
      </c>
      <c r="S659" s="198" t="s">
        <v>178</v>
      </c>
      <c r="T659" s="198" t="s">
        <v>3314</v>
      </c>
      <c r="U659" s="201">
        <v>42859</v>
      </c>
      <c r="V659" s="202">
        <f ca="1" t="shared" si="111"/>
        <v>9.2</v>
      </c>
      <c r="W659" s="198" t="s">
        <v>5312</v>
      </c>
      <c r="X659" s="198" t="str">
        <f t="shared" si="112"/>
        <v>男</v>
      </c>
      <c r="Y659" s="198" t="s">
        <v>3316</v>
      </c>
      <c r="Z659" s="201" t="str">
        <f t="shared" si="113"/>
        <v>1966-11-14</v>
      </c>
      <c r="AA659" s="204" t="s">
        <v>5613</v>
      </c>
      <c r="AB659" s="198" t="s">
        <v>2188</v>
      </c>
      <c r="AC659" s="199" t="s">
        <v>4939</v>
      </c>
      <c r="AD659" s="205" t="s">
        <v>3354</v>
      </c>
      <c r="AE659" s="198">
        <f ca="1" t="shared" si="114"/>
        <v>60</v>
      </c>
      <c r="AF659" s="198" t="s">
        <v>3380</v>
      </c>
      <c r="AG659" s="198" t="s">
        <v>3381</v>
      </c>
      <c r="AH659" s="198">
        <v>174</v>
      </c>
      <c r="AI659" s="198" t="s">
        <v>3382</v>
      </c>
      <c r="AJ659" s="198" t="s">
        <v>3383</v>
      </c>
      <c r="AK659" s="198">
        <v>15548268663</v>
      </c>
      <c r="AL659" s="198">
        <v>13845351881</v>
      </c>
      <c r="AM659" s="199" t="s">
        <v>3368</v>
      </c>
      <c r="AN659" s="206">
        <v>39083</v>
      </c>
      <c r="AO659" s="199" t="s">
        <v>3481</v>
      </c>
      <c r="AP659" s="199" t="s">
        <v>4742</v>
      </c>
      <c r="AQ659" s="207" t="s">
        <v>4644</v>
      </c>
      <c r="AR659" s="207"/>
      <c r="AS659" s="207"/>
      <c r="AT659" s="207"/>
      <c r="AU659" s="208"/>
      <c r="AV659" s="209">
        <v>42859</v>
      </c>
      <c r="AW659" s="209">
        <v>42919</v>
      </c>
      <c r="AX659" s="210" t="s">
        <v>5312</v>
      </c>
      <c r="AY659" s="210" t="s">
        <v>3311</v>
      </c>
      <c r="AZ659" s="201">
        <v>44986</v>
      </c>
      <c r="BA659" s="201">
        <v>45382</v>
      </c>
      <c r="BB659" s="210">
        <v>2</v>
      </c>
      <c r="BC659" s="210" t="s">
        <v>3326</v>
      </c>
      <c r="BD659" s="210" t="s">
        <v>3326</v>
      </c>
      <c r="BE659" s="210" t="s">
        <v>3325</v>
      </c>
      <c r="BF659" s="210" t="s">
        <v>3325</v>
      </c>
      <c r="BG659" s="210">
        <v>2</v>
      </c>
      <c r="BH659" s="210">
        <v>4</v>
      </c>
      <c r="BI659" s="210"/>
      <c r="BJ659" s="211"/>
      <c r="BK659" s="212"/>
      <c r="BL659" s="212" t="s">
        <v>3325</v>
      </c>
      <c r="BM659" s="212"/>
      <c r="BN659" s="212" t="s">
        <v>3325</v>
      </c>
      <c r="BO659" s="212"/>
      <c r="BP659" s="212"/>
      <c r="BQ659" s="211"/>
      <c r="BR659" s="213" t="s">
        <v>3468</v>
      </c>
      <c r="BS659" s="212" t="s">
        <v>3325</v>
      </c>
      <c r="BT659" s="212" t="s">
        <v>3325</v>
      </c>
      <c r="BU659" s="212" t="s">
        <v>3325</v>
      </c>
      <c r="BV659" s="212"/>
      <c r="BW659" s="212" t="s">
        <v>3325</v>
      </c>
      <c r="BX659" s="212"/>
      <c r="BY659" s="212"/>
      <c r="BZ659" s="212"/>
      <c r="CA659" s="212"/>
      <c r="CB659" s="212"/>
      <c r="CC659" s="212" t="s">
        <v>3325</v>
      </c>
      <c r="CD659" s="212"/>
      <c r="CE659" s="212"/>
      <c r="CF659" s="214" t="s">
        <v>3423</v>
      </c>
      <c r="CG659" s="215" t="s">
        <v>5614</v>
      </c>
      <c r="CH659" s="211"/>
      <c r="CI659" s="213"/>
      <c r="CJ659" s="213"/>
      <c r="CK659" s="213" t="s">
        <v>3325</v>
      </c>
      <c r="CL659" s="213"/>
      <c r="CM659" s="213"/>
    </row>
    <row r="660" s="157" customFormat="1" customHeight="1" spans="1:91">
      <c r="A660" s="198">
        <f t="shared" si="115"/>
        <v>659</v>
      </c>
      <c r="B660" s="198" t="str">
        <f t="shared" si="106"/>
        <v>362202196604181557</v>
      </c>
      <c r="C660" s="198" t="s">
        <v>3311</v>
      </c>
      <c r="D660" s="198" t="s">
        <v>3392</v>
      </c>
      <c r="E660" s="198" t="s">
        <v>995</v>
      </c>
      <c r="F660" s="198" t="s">
        <v>206</v>
      </c>
      <c r="G660" s="198">
        <v>2062.18</v>
      </c>
      <c r="H660" s="198">
        <v>0</v>
      </c>
      <c r="I660" s="198">
        <f t="shared" si="116"/>
        <v>2062.18</v>
      </c>
      <c r="J660" s="199" t="s">
        <v>2181</v>
      </c>
      <c r="K660" s="199" t="s">
        <v>5447</v>
      </c>
      <c r="L660" s="6"/>
      <c r="M660" s="199" t="s">
        <v>3335</v>
      </c>
      <c r="N660" s="199"/>
      <c r="O660" s="199"/>
      <c r="P660" s="199"/>
      <c r="Q660" s="199"/>
      <c r="R660" s="200" t="s">
        <v>298</v>
      </c>
      <c r="S660" s="198" t="s">
        <v>178</v>
      </c>
      <c r="T660" s="198" t="s">
        <v>3314</v>
      </c>
      <c r="U660" s="201">
        <v>41326</v>
      </c>
      <c r="V660" s="202">
        <f ca="1" t="shared" si="111"/>
        <v>13.4</v>
      </c>
      <c r="W660" s="198" t="s">
        <v>5312</v>
      </c>
      <c r="X660" s="198" t="str">
        <f t="shared" si="112"/>
        <v>男</v>
      </c>
      <c r="Y660" s="198" t="s">
        <v>3316</v>
      </c>
      <c r="Z660" s="201" t="str">
        <f t="shared" si="113"/>
        <v>1966-04-18</v>
      </c>
      <c r="AA660" s="204" t="s">
        <v>5615</v>
      </c>
      <c r="AB660" s="198" t="s">
        <v>2190</v>
      </c>
      <c r="AC660" s="199" t="s">
        <v>5616</v>
      </c>
      <c r="AD660" s="205" t="s">
        <v>3354</v>
      </c>
      <c r="AE660" s="198">
        <f ca="1" t="shared" si="114"/>
        <v>60</v>
      </c>
      <c r="AF660" s="198" t="s">
        <v>3380</v>
      </c>
      <c r="AG660" s="198" t="s">
        <v>3381</v>
      </c>
      <c r="AH660" s="198">
        <v>170</v>
      </c>
      <c r="AI660" s="198" t="s">
        <v>253</v>
      </c>
      <c r="AJ660" s="198" t="s">
        <v>3438</v>
      </c>
      <c r="AK660" s="198">
        <v>15247718096</v>
      </c>
      <c r="AL660" s="198">
        <v>13707005090</v>
      </c>
      <c r="AM660" s="199" t="s">
        <v>3368</v>
      </c>
      <c r="AN660" s="206">
        <v>39814</v>
      </c>
      <c r="AO660" s="199" t="s">
        <v>5617</v>
      </c>
      <c r="AP660" s="199" t="s">
        <v>5618</v>
      </c>
      <c r="AQ660" s="207" t="s">
        <v>5619</v>
      </c>
      <c r="AR660" s="207" t="s">
        <v>5620</v>
      </c>
      <c r="AS660" s="207"/>
      <c r="AT660" s="207"/>
      <c r="AU660" s="208"/>
      <c r="AV660" s="209">
        <v>41326</v>
      </c>
      <c r="AW660" s="209">
        <v>41385</v>
      </c>
      <c r="AX660" s="210" t="s">
        <v>3324</v>
      </c>
      <c r="AY660" s="210" t="s">
        <v>3311</v>
      </c>
      <c r="AZ660" s="201">
        <v>44652</v>
      </c>
      <c r="BA660" s="201">
        <v>45382</v>
      </c>
      <c r="BB660" s="210">
        <v>2</v>
      </c>
      <c r="BC660" s="210" t="s">
        <v>3325</v>
      </c>
      <c r="BD660" s="210" t="s">
        <v>3325</v>
      </c>
      <c r="BE660" s="210" t="s">
        <v>3325</v>
      </c>
      <c r="BF660" s="210" t="s">
        <v>3325</v>
      </c>
      <c r="BG660" s="210">
        <v>4</v>
      </c>
      <c r="BH660" s="210">
        <v>6</v>
      </c>
      <c r="BI660" s="210"/>
      <c r="BJ660" s="211"/>
      <c r="BK660" s="212"/>
      <c r="BL660" s="212"/>
      <c r="BM660" s="212"/>
      <c r="BN660" s="212" t="s">
        <v>3325</v>
      </c>
      <c r="BO660" s="212"/>
      <c r="BP660" s="212"/>
      <c r="BQ660" s="211"/>
      <c r="BR660" s="213" t="s">
        <v>3406</v>
      </c>
      <c r="BS660" s="212" t="s">
        <v>3325</v>
      </c>
      <c r="BT660" s="212" t="s">
        <v>3325</v>
      </c>
      <c r="BU660" s="212"/>
      <c r="BV660" s="212"/>
      <c r="BW660" s="212"/>
      <c r="BX660" s="212"/>
      <c r="BY660" s="212"/>
      <c r="BZ660" s="212"/>
      <c r="CA660" s="212"/>
      <c r="CB660" s="212"/>
      <c r="CC660" s="212" t="s">
        <v>3325</v>
      </c>
      <c r="CD660" s="212"/>
      <c r="CE660" s="212"/>
      <c r="CF660" s="214"/>
      <c r="CG660" s="215" t="s">
        <v>5621</v>
      </c>
      <c r="CH660" s="211"/>
      <c r="CI660" s="213"/>
      <c r="CJ660" s="213"/>
      <c r="CK660" s="213"/>
      <c r="CL660" s="213"/>
      <c r="CM660" s="213"/>
    </row>
    <row r="661" customFormat="1" customHeight="1" spans="1:91">
      <c r="A661" s="3">
        <f t="shared" si="115"/>
        <v>660</v>
      </c>
      <c r="B661" s="155" t="str">
        <f t="shared" si="106"/>
        <v>150124198911067632</v>
      </c>
      <c r="C661" s="230" t="s">
        <v>3311</v>
      </c>
      <c r="D661" s="230" t="s">
        <v>3392</v>
      </c>
      <c r="E661" s="230" t="s">
        <v>781</v>
      </c>
      <c r="F661" s="230" t="s">
        <v>2192</v>
      </c>
      <c r="G661" s="198">
        <v>0</v>
      </c>
      <c r="H661" s="198">
        <v>0</v>
      </c>
      <c r="I661" s="198">
        <f t="shared" si="116"/>
        <v>0</v>
      </c>
      <c r="J661" s="4" t="s">
        <v>2181</v>
      </c>
      <c r="K661" s="4" t="s">
        <v>3476</v>
      </c>
      <c r="L661" s="6"/>
      <c r="M661" s="4"/>
      <c r="N661" s="4"/>
      <c r="O661" s="4"/>
      <c r="P661" s="4"/>
      <c r="Q661" s="4"/>
      <c r="R661" s="231" t="s">
        <v>298</v>
      </c>
      <c r="S661" s="3"/>
      <c r="T661" s="3" t="s">
        <v>3314</v>
      </c>
      <c r="U661" s="232">
        <v>41990</v>
      </c>
      <c r="V661" s="233">
        <f ca="1" t="shared" si="111"/>
        <v>11.6</v>
      </c>
      <c r="W661" s="230" t="s">
        <v>3336</v>
      </c>
      <c r="X661" s="234" t="str">
        <f t="shared" si="112"/>
        <v>男</v>
      </c>
      <c r="Y661" s="3" t="s">
        <v>3316</v>
      </c>
      <c r="Z661" s="232" t="str">
        <f t="shared" si="113"/>
        <v>1989-11-06</v>
      </c>
      <c r="AA661" s="235" t="s">
        <v>5622</v>
      </c>
      <c r="AB661" s="3" t="s">
        <v>2193</v>
      </c>
      <c r="AC661" s="4" t="s">
        <v>3839</v>
      </c>
      <c r="AD661" s="247">
        <v>51492</v>
      </c>
      <c r="AE661" s="234">
        <f ca="1" t="shared" si="114"/>
        <v>37</v>
      </c>
      <c r="AF661" s="3" t="s">
        <v>3389</v>
      </c>
      <c r="AG661" s="3" t="s">
        <v>3480</v>
      </c>
      <c r="AH661" s="3">
        <v>183</v>
      </c>
      <c r="AI661" s="230" t="s">
        <v>3382</v>
      </c>
      <c r="AJ661" s="3" t="s">
        <v>3397</v>
      </c>
      <c r="AK661" s="230">
        <v>18947878624</v>
      </c>
      <c r="AL661" s="230">
        <v>15849133249</v>
      </c>
      <c r="AM661" s="236" t="s">
        <v>3368</v>
      </c>
      <c r="AN661" s="237">
        <v>40695</v>
      </c>
      <c r="AO661" s="236" t="s">
        <v>5623</v>
      </c>
      <c r="AP661" s="236" t="s">
        <v>5624</v>
      </c>
      <c r="AQ661" s="238"/>
      <c r="AR661" s="238"/>
      <c r="AS661" s="238" t="s">
        <v>4139</v>
      </c>
      <c r="AT661" s="238"/>
      <c r="AU661" s="239"/>
      <c r="AV661" s="240">
        <v>41990</v>
      </c>
      <c r="AW661" s="240">
        <v>42052</v>
      </c>
      <c r="AX661" s="241" t="s">
        <v>3324</v>
      </c>
      <c r="AY661" s="241" t="s">
        <v>3311</v>
      </c>
      <c r="AZ661" s="232">
        <v>44927</v>
      </c>
      <c r="BA661" s="232">
        <v>45657</v>
      </c>
      <c r="BB661" s="241">
        <v>2</v>
      </c>
      <c r="BC661" s="241" t="s">
        <v>3325</v>
      </c>
      <c r="BD661" s="241" t="s">
        <v>3325</v>
      </c>
      <c r="BE661" s="241" t="s">
        <v>3325</v>
      </c>
      <c r="BF661" s="241" t="s">
        <v>3325</v>
      </c>
      <c r="BG661" s="241">
        <v>2</v>
      </c>
      <c r="BH661" s="241">
        <v>4</v>
      </c>
      <c r="BI661" s="241"/>
      <c r="BJ661" s="242"/>
      <c r="BK661" s="243"/>
      <c r="BL661" s="243"/>
      <c r="BM661" s="243"/>
      <c r="BN661" s="243" t="s">
        <v>3325</v>
      </c>
      <c r="BO661" s="243"/>
      <c r="BP661" s="243"/>
      <c r="BQ661" s="242"/>
      <c r="BR661" s="244" t="s">
        <v>3533</v>
      </c>
      <c r="BS661" s="243" t="s">
        <v>3325</v>
      </c>
      <c r="BT661" s="243" t="s">
        <v>3325</v>
      </c>
      <c r="BU661" s="243"/>
      <c r="BV661" s="243"/>
      <c r="BW661" s="243"/>
      <c r="BX661" s="243"/>
      <c r="BY661" s="243"/>
      <c r="BZ661" s="243"/>
      <c r="CA661" s="243"/>
      <c r="CB661" s="243"/>
      <c r="CC661" s="243" t="s">
        <v>3325</v>
      </c>
      <c r="CD661" s="243"/>
      <c r="CE661" s="243"/>
      <c r="CF661" s="245" t="s">
        <v>4045</v>
      </c>
      <c r="CG661" s="246" t="s">
        <v>3534</v>
      </c>
      <c r="CH661" s="242"/>
      <c r="CI661" s="35"/>
      <c r="CJ661" s="35"/>
      <c r="CK661" s="35"/>
      <c r="CL661" s="35"/>
      <c r="CM661" s="35"/>
    </row>
    <row r="662" customFormat="1" customHeight="1" spans="1:91">
      <c r="A662" s="3">
        <f t="shared" si="115"/>
        <v>661</v>
      </c>
      <c r="B662" s="155" t="str">
        <f t="shared" si="106"/>
        <v>370126198108045219</v>
      </c>
      <c r="C662" s="230" t="s">
        <v>3311</v>
      </c>
      <c r="D662" s="230" t="s">
        <v>3392</v>
      </c>
      <c r="E662" s="230" t="s">
        <v>815</v>
      </c>
      <c r="F662" s="230" t="s">
        <v>2195</v>
      </c>
      <c r="G662" s="198">
        <v>0</v>
      </c>
      <c r="H662" s="198">
        <v>0</v>
      </c>
      <c r="I662" s="198">
        <f t="shared" si="116"/>
        <v>0</v>
      </c>
      <c r="J662" s="4" t="s">
        <v>2181</v>
      </c>
      <c r="K662" s="4" t="s">
        <v>3476</v>
      </c>
      <c r="L662" s="6"/>
      <c r="M662" s="4"/>
      <c r="N662" s="4"/>
      <c r="O662" s="4"/>
      <c r="P662" s="4"/>
      <c r="Q662" s="4"/>
      <c r="R662" s="231" t="s">
        <v>298</v>
      </c>
      <c r="S662" s="3"/>
      <c r="T662" s="3" t="s">
        <v>3314</v>
      </c>
      <c r="U662" s="232">
        <v>41731</v>
      </c>
      <c r="V662" s="233">
        <f ca="1" t="shared" si="111"/>
        <v>12.3</v>
      </c>
      <c r="W662" s="230" t="s">
        <v>3336</v>
      </c>
      <c r="X662" s="234" t="str">
        <f t="shared" si="112"/>
        <v>男</v>
      </c>
      <c r="Y662" s="3" t="s">
        <v>3316</v>
      </c>
      <c r="Z662" s="232" t="str">
        <f t="shared" si="113"/>
        <v>1981-08-04</v>
      </c>
      <c r="AA662" s="235" t="s">
        <v>5625</v>
      </c>
      <c r="AB662" s="3" t="s">
        <v>2196</v>
      </c>
      <c r="AC662" s="4" t="s">
        <v>5626</v>
      </c>
      <c r="AD662" s="247">
        <v>49387</v>
      </c>
      <c r="AE662" s="234">
        <f ca="1" t="shared" si="114"/>
        <v>45</v>
      </c>
      <c r="AF662" s="3" t="s">
        <v>3389</v>
      </c>
      <c r="AG662" s="3" t="s">
        <v>3381</v>
      </c>
      <c r="AH662" s="3">
        <v>180</v>
      </c>
      <c r="AI662" s="230" t="s">
        <v>3382</v>
      </c>
      <c r="AJ662" s="3" t="s">
        <v>3438</v>
      </c>
      <c r="AK662" s="230">
        <v>15934976190</v>
      </c>
      <c r="AL662" s="230">
        <v>13665416905</v>
      </c>
      <c r="AM662" s="236" t="s">
        <v>3518</v>
      </c>
      <c r="AN662" s="237">
        <v>36678</v>
      </c>
      <c r="AO662" s="236" t="s">
        <v>5627</v>
      </c>
      <c r="AP662" s="236" t="s">
        <v>5628</v>
      </c>
      <c r="AQ662" s="238"/>
      <c r="AR662" s="238"/>
      <c r="AS662" s="238"/>
      <c r="AT662" s="238"/>
      <c r="AU662" s="239"/>
      <c r="AV662" s="240">
        <v>41731</v>
      </c>
      <c r="AW662" s="240">
        <v>41792</v>
      </c>
      <c r="AX662" s="241" t="s">
        <v>3324</v>
      </c>
      <c r="AY662" s="241" t="s">
        <v>3311</v>
      </c>
      <c r="AZ662" s="232">
        <v>44287</v>
      </c>
      <c r="BA662" s="232">
        <v>45930</v>
      </c>
      <c r="BB662" s="241">
        <v>2</v>
      </c>
      <c r="BC662" s="241" t="s">
        <v>3325</v>
      </c>
      <c r="BD662" s="241" t="s">
        <v>3325</v>
      </c>
      <c r="BE662" s="241" t="s">
        <v>3325</v>
      </c>
      <c r="BF662" s="241" t="s">
        <v>3325</v>
      </c>
      <c r="BG662" s="241">
        <v>2</v>
      </c>
      <c r="BH662" s="241">
        <v>4</v>
      </c>
      <c r="BI662" s="241"/>
      <c r="BJ662" s="242"/>
      <c r="BK662" s="243" t="s">
        <v>3325</v>
      </c>
      <c r="BL662" s="243"/>
      <c r="BM662" s="243"/>
      <c r="BN662" s="243" t="s">
        <v>3325</v>
      </c>
      <c r="BO662" s="243"/>
      <c r="BP662" s="243"/>
      <c r="BQ662" s="242"/>
      <c r="BR662" s="244" t="s">
        <v>3533</v>
      </c>
      <c r="BS662" s="243" t="s">
        <v>3325</v>
      </c>
      <c r="BT662" s="243" t="s">
        <v>3325</v>
      </c>
      <c r="BU662" s="243"/>
      <c r="BV662" s="243"/>
      <c r="BW662" s="243"/>
      <c r="BX662" s="243"/>
      <c r="BY662" s="243"/>
      <c r="BZ662" s="243"/>
      <c r="CA662" s="243"/>
      <c r="CB662" s="243"/>
      <c r="CC662" s="243" t="s">
        <v>3325</v>
      </c>
      <c r="CD662" s="243"/>
      <c r="CE662" s="243"/>
      <c r="CF662" s="245" t="s">
        <v>4045</v>
      </c>
      <c r="CG662" s="246" t="s">
        <v>5629</v>
      </c>
      <c r="CH662" s="242"/>
      <c r="CI662" s="35"/>
      <c r="CJ662" s="35"/>
      <c r="CK662" s="35"/>
      <c r="CL662" s="35"/>
      <c r="CM662" s="35"/>
    </row>
    <row r="663" customFormat="1" customHeight="1" spans="1:91">
      <c r="A663" s="3">
        <f t="shared" si="115"/>
        <v>662</v>
      </c>
      <c r="B663" s="155" t="str">
        <f t="shared" si="106"/>
        <v>152626198110072118</v>
      </c>
      <c r="C663" s="230" t="s">
        <v>3311</v>
      </c>
      <c r="D663" s="230" t="s">
        <v>3392</v>
      </c>
      <c r="E663" s="230" t="s">
        <v>803</v>
      </c>
      <c r="F663" s="230" t="s">
        <v>2198</v>
      </c>
      <c r="G663" s="198">
        <v>0</v>
      </c>
      <c r="H663" s="198">
        <v>0</v>
      </c>
      <c r="I663" s="198">
        <f t="shared" si="116"/>
        <v>0</v>
      </c>
      <c r="J663" s="4" t="s">
        <v>2181</v>
      </c>
      <c r="K663" s="4" t="s">
        <v>4971</v>
      </c>
      <c r="L663" s="6"/>
      <c r="M663" s="4"/>
      <c r="N663" s="4"/>
      <c r="O663" s="4"/>
      <c r="P663" s="4"/>
      <c r="Q663" s="4"/>
      <c r="R663" s="231" t="s">
        <v>312</v>
      </c>
      <c r="S663" s="3"/>
      <c r="T663" s="3" t="s">
        <v>3314</v>
      </c>
      <c r="U663" s="232">
        <v>43924</v>
      </c>
      <c r="V663" s="233">
        <f ca="1" t="shared" si="111"/>
        <v>6.3</v>
      </c>
      <c r="W663" s="230" t="s">
        <v>3336</v>
      </c>
      <c r="X663" s="234" t="str">
        <f t="shared" si="112"/>
        <v>男</v>
      </c>
      <c r="Y663" s="3" t="s">
        <v>3316</v>
      </c>
      <c r="Z663" s="232" t="str">
        <f t="shared" si="113"/>
        <v>1981-10-07</v>
      </c>
      <c r="AA663" s="235" t="s">
        <v>5630</v>
      </c>
      <c r="AB663" s="3" t="s">
        <v>2199</v>
      </c>
      <c r="AC663" s="4" t="s">
        <v>5171</v>
      </c>
      <c r="AD663" s="247">
        <v>47134</v>
      </c>
      <c r="AE663" s="234">
        <f ca="1" t="shared" si="114"/>
        <v>45</v>
      </c>
      <c r="AF663" s="3" t="s">
        <v>3389</v>
      </c>
      <c r="AG663" s="3" t="s">
        <v>3381</v>
      </c>
      <c r="AH663" s="3">
        <v>170</v>
      </c>
      <c r="AI663" s="230" t="s">
        <v>3450</v>
      </c>
      <c r="AJ663" s="3" t="s">
        <v>253</v>
      </c>
      <c r="AK663" s="230" t="s">
        <v>2200</v>
      </c>
      <c r="AL663" s="230">
        <v>15847476159</v>
      </c>
      <c r="AM663" s="236" t="s">
        <v>3368</v>
      </c>
      <c r="AN663" s="237">
        <v>36312</v>
      </c>
      <c r="AO663" s="236" t="s">
        <v>5631</v>
      </c>
      <c r="AP663" s="236" t="s">
        <v>253</v>
      </c>
      <c r="AQ663" s="238"/>
      <c r="AR663" s="238" t="s">
        <v>5632</v>
      </c>
      <c r="AS663" s="238"/>
      <c r="AT663" s="238" t="s">
        <v>3542</v>
      </c>
      <c r="AU663" s="239"/>
      <c r="AV663" s="240">
        <v>43924</v>
      </c>
      <c r="AW663" s="240">
        <v>43984</v>
      </c>
      <c r="AX663" s="241" t="s">
        <v>3324</v>
      </c>
      <c r="AY663" s="241" t="s">
        <v>3311</v>
      </c>
      <c r="AZ663" s="232">
        <v>44378</v>
      </c>
      <c r="BA663" s="232">
        <v>45107</v>
      </c>
      <c r="BB663" s="241">
        <v>2</v>
      </c>
      <c r="BC663" s="241" t="s">
        <v>3325</v>
      </c>
      <c r="BD663" s="241" t="s">
        <v>3325</v>
      </c>
      <c r="BE663" s="241" t="s">
        <v>3325</v>
      </c>
      <c r="BF663" s="241" t="s">
        <v>3325</v>
      </c>
      <c r="BG663" s="241">
        <v>0</v>
      </c>
      <c r="BH663" s="241">
        <v>0</v>
      </c>
      <c r="BI663" s="241"/>
      <c r="BJ663" s="242"/>
      <c r="BK663" s="243" t="s">
        <v>3325</v>
      </c>
      <c r="BL663" s="243"/>
      <c r="BM663" s="243"/>
      <c r="BN663" s="243" t="s">
        <v>3325</v>
      </c>
      <c r="BO663" s="243"/>
      <c r="BP663" s="243"/>
      <c r="BQ663" s="242"/>
      <c r="BR663" s="244" t="s">
        <v>3551</v>
      </c>
      <c r="BS663" s="243" t="s">
        <v>3325</v>
      </c>
      <c r="BT663" s="243" t="s">
        <v>3325</v>
      </c>
      <c r="BU663" s="243"/>
      <c r="BV663" s="243" t="s">
        <v>3325</v>
      </c>
      <c r="BW663" s="243" t="s">
        <v>3325</v>
      </c>
      <c r="BX663" s="243"/>
      <c r="BY663" s="243"/>
      <c r="BZ663" s="243"/>
      <c r="CA663" s="243"/>
      <c r="CB663" s="243"/>
      <c r="CC663" s="243" t="s">
        <v>3325</v>
      </c>
      <c r="CD663" s="243"/>
      <c r="CE663" s="243"/>
      <c r="CF663" s="245"/>
      <c r="CG663" s="246"/>
      <c r="CH663" s="242"/>
      <c r="CI663" s="35"/>
      <c r="CJ663" s="35"/>
      <c r="CK663" s="35"/>
      <c r="CL663" s="35"/>
      <c r="CM663" s="35"/>
    </row>
    <row r="664" customFormat="1" customHeight="1" spans="1:91">
      <c r="A664" s="3">
        <f t="shared" si="115"/>
        <v>663</v>
      </c>
      <c r="B664" s="155" t="str">
        <f t="shared" si="106"/>
        <v>140603197505121911</v>
      </c>
      <c r="C664" s="230" t="s">
        <v>3311</v>
      </c>
      <c r="D664" s="230" t="s">
        <v>3392</v>
      </c>
      <c r="E664" s="230" t="s">
        <v>885</v>
      </c>
      <c r="F664" s="230" t="s">
        <v>2203</v>
      </c>
      <c r="G664" s="198">
        <v>0</v>
      </c>
      <c r="H664" s="198">
        <v>0</v>
      </c>
      <c r="I664" s="198">
        <f t="shared" si="116"/>
        <v>0</v>
      </c>
      <c r="J664" s="4" t="s">
        <v>2181</v>
      </c>
      <c r="K664" s="4" t="s">
        <v>3535</v>
      </c>
      <c r="L664" s="6"/>
      <c r="M664" s="4"/>
      <c r="N664" s="4"/>
      <c r="O664" s="4"/>
      <c r="P664" s="4"/>
      <c r="Q664" s="4"/>
      <c r="R664" s="231" t="s">
        <v>312</v>
      </c>
      <c r="S664" s="3"/>
      <c r="T664" s="3" t="s">
        <v>3314</v>
      </c>
      <c r="U664" s="232">
        <v>44215</v>
      </c>
      <c r="V664" s="233">
        <f ca="1" t="shared" si="111"/>
        <v>5.5</v>
      </c>
      <c r="W664" s="230" t="s">
        <v>3336</v>
      </c>
      <c r="X664" s="234" t="str">
        <f t="shared" si="112"/>
        <v>男</v>
      </c>
      <c r="Y664" s="3" t="s">
        <v>3316</v>
      </c>
      <c r="Z664" s="232" t="str">
        <f t="shared" si="113"/>
        <v>1975-05-12</v>
      </c>
      <c r="AA664" s="235" t="s">
        <v>5633</v>
      </c>
      <c r="AB664" s="3" t="s">
        <v>2204</v>
      </c>
      <c r="AC664" s="4" t="s">
        <v>5634</v>
      </c>
      <c r="AD664" s="247">
        <v>50693</v>
      </c>
      <c r="AE664" s="234">
        <f ca="1" t="shared" si="114"/>
        <v>51</v>
      </c>
      <c r="AF664" s="3" t="s">
        <v>3389</v>
      </c>
      <c r="AG664" s="3" t="s">
        <v>3381</v>
      </c>
      <c r="AH664" s="3">
        <v>170</v>
      </c>
      <c r="AI664" s="230" t="s">
        <v>253</v>
      </c>
      <c r="AJ664" s="3" t="s">
        <v>253</v>
      </c>
      <c r="AK664" s="230">
        <v>13994909359</v>
      </c>
      <c r="AL664" s="230">
        <v>13753088135</v>
      </c>
      <c r="AM664" s="236" t="s">
        <v>3488</v>
      </c>
      <c r="AN664" s="237">
        <v>41609</v>
      </c>
      <c r="AO664" s="236" t="s">
        <v>5635</v>
      </c>
      <c r="AP664" s="236" t="s">
        <v>5636</v>
      </c>
      <c r="AQ664" s="238"/>
      <c r="AR664" s="238"/>
      <c r="AS664" s="238"/>
      <c r="AT664" s="238" t="s">
        <v>3503</v>
      </c>
      <c r="AU664" s="239"/>
      <c r="AV664" s="240">
        <v>44214</v>
      </c>
      <c r="AW664" s="240">
        <v>44272</v>
      </c>
      <c r="AX664" s="241" t="s">
        <v>3324</v>
      </c>
      <c r="AY664" s="241" t="s">
        <v>3311</v>
      </c>
      <c r="AZ664" s="232">
        <v>44652</v>
      </c>
      <c r="BA664" s="232">
        <v>45382</v>
      </c>
      <c r="BB664" s="241">
        <v>2</v>
      </c>
      <c r="BC664" s="241" t="s">
        <v>3325</v>
      </c>
      <c r="BD664" s="241" t="s">
        <v>3325</v>
      </c>
      <c r="BE664" s="241" t="s">
        <v>3325</v>
      </c>
      <c r="BF664" s="241" t="s">
        <v>3325</v>
      </c>
      <c r="BG664" s="241">
        <v>0</v>
      </c>
      <c r="BH664" s="241">
        <v>0</v>
      </c>
      <c r="BI664" s="241"/>
      <c r="BJ664" s="242"/>
      <c r="BK664" s="243" t="s">
        <v>3325</v>
      </c>
      <c r="BL664" s="243"/>
      <c r="BM664" s="243"/>
      <c r="BN664" s="243" t="s">
        <v>3325</v>
      </c>
      <c r="BO664" s="243"/>
      <c r="BP664" s="243"/>
      <c r="BQ664" s="242"/>
      <c r="BR664" s="244" t="s">
        <v>3484</v>
      </c>
      <c r="BS664" s="243" t="s">
        <v>3325</v>
      </c>
      <c r="BT664" s="243" t="s">
        <v>3325</v>
      </c>
      <c r="BU664" s="243"/>
      <c r="BV664" s="243" t="s">
        <v>3325</v>
      </c>
      <c r="BW664" s="243" t="s">
        <v>3325</v>
      </c>
      <c r="BX664" s="243"/>
      <c r="BY664" s="243"/>
      <c r="BZ664" s="243"/>
      <c r="CA664" s="243"/>
      <c r="CB664" s="243"/>
      <c r="CC664" s="243" t="s">
        <v>3325</v>
      </c>
      <c r="CD664" s="243"/>
      <c r="CE664" s="243"/>
      <c r="CF664" s="245"/>
      <c r="CG664" s="246" t="s">
        <v>5637</v>
      </c>
      <c r="CH664" s="242"/>
      <c r="CI664" s="35"/>
      <c r="CJ664" s="35"/>
      <c r="CK664" s="35"/>
      <c r="CL664" s="35"/>
      <c r="CM664" s="35"/>
    </row>
    <row r="665" customFormat="1" customHeight="1" spans="1:91">
      <c r="A665" s="3">
        <f t="shared" si="115"/>
        <v>664</v>
      </c>
      <c r="B665" s="155" t="str">
        <f t="shared" si="106"/>
        <v>142234198911116017</v>
      </c>
      <c r="C665" s="230" t="s">
        <v>3311</v>
      </c>
      <c r="D665" s="230" t="s">
        <v>3392</v>
      </c>
      <c r="E665" s="230" t="s">
        <v>793</v>
      </c>
      <c r="F665" s="230" t="s">
        <v>2206</v>
      </c>
      <c r="G665" s="198">
        <v>0</v>
      </c>
      <c r="H665" s="198">
        <v>0</v>
      </c>
      <c r="I665" s="198">
        <f t="shared" si="116"/>
        <v>0</v>
      </c>
      <c r="J665" s="4" t="s">
        <v>2181</v>
      </c>
      <c r="K665" s="4" t="s">
        <v>5638</v>
      </c>
      <c r="L665" s="6"/>
      <c r="M665" s="4"/>
      <c r="N665" s="4"/>
      <c r="O665" s="4"/>
      <c r="P665" s="4"/>
      <c r="Q665" s="4"/>
      <c r="R665" s="231" t="s">
        <v>312</v>
      </c>
      <c r="S665" s="3"/>
      <c r="T665" s="3" t="s">
        <v>3314</v>
      </c>
      <c r="U665" s="232">
        <v>43965</v>
      </c>
      <c r="V665" s="233">
        <f ca="1" t="shared" si="111"/>
        <v>6.1</v>
      </c>
      <c r="W665" s="230" t="s">
        <v>3336</v>
      </c>
      <c r="X665" s="234" t="str">
        <f t="shared" si="112"/>
        <v>男</v>
      </c>
      <c r="Y665" s="3" t="s">
        <v>3316</v>
      </c>
      <c r="Z665" s="232" t="str">
        <f t="shared" si="113"/>
        <v>1989-11-11</v>
      </c>
      <c r="AA665" s="235" t="s">
        <v>5639</v>
      </c>
      <c r="AB665" s="3" t="s">
        <v>2207</v>
      </c>
      <c r="AC665" s="4" t="s">
        <v>4692</v>
      </c>
      <c r="AD665" s="247">
        <v>50459</v>
      </c>
      <c r="AE665" s="234">
        <f ca="1" t="shared" si="114"/>
        <v>37</v>
      </c>
      <c r="AF665" s="3" t="s">
        <v>3389</v>
      </c>
      <c r="AG665" s="3" t="s">
        <v>3381</v>
      </c>
      <c r="AH665" s="3">
        <v>180</v>
      </c>
      <c r="AI665" s="230" t="s">
        <v>253</v>
      </c>
      <c r="AJ665" s="3" t="s">
        <v>3422</v>
      </c>
      <c r="AK665" s="230" t="s">
        <v>2208</v>
      </c>
      <c r="AL665" s="230">
        <v>18334952848</v>
      </c>
      <c r="AM665" s="236" t="s">
        <v>3488</v>
      </c>
      <c r="AN665" s="237">
        <v>39995</v>
      </c>
      <c r="AO665" s="236" t="s">
        <v>5640</v>
      </c>
      <c r="AP665" s="236" t="s">
        <v>5641</v>
      </c>
      <c r="AQ665" s="238"/>
      <c r="AR665" s="238"/>
      <c r="AS665" s="238"/>
      <c r="AT665" s="238" t="s">
        <v>3542</v>
      </c>
      <c r="AU665" s="239"/>
      <c r="AV665" s="240">
        <v>43966</v>
      </c>
      <c r="AW665" s="240">
        <v>44026</v>
      </c>
      <c r="AX665" s="241" t="s">
        <v>3324</v>
      </c>
      <c r="AY665" s="241" t="s">
        <v>3311</v>
      </c>
      <c r="AZ665" s="232">
        <v>44378</v>
      </c>
      <c r="BA665" s="232">
        <v>45107</v>
      </c>
      <c r="BB665" s="241">
        <v>2</v>
      </c>
      <c r="BC665" s="241" t="s">
        <v>3325</v>
      </c>
      <c r="BD665" s="241" t="s">
        <v>3325</v>
      </c>
      <c r="BE665" s="241" t="s">
        <v>3325</v>
      </c>
      <c r="BF665" s="241" t="s">
        <v>3325</v>
      </c>
      <c r="BG665" s="241">
        <v>0</v>
      </c>
      <c r="BH665" s="241">
        <v>0</v>
      </c>
      <c r="BI665" s="241"/>
      <c r="BJ665" s="242"/>
      <c r="BK665" s="243" t="s">
        <v>3325</v>
      </c>
      <c r="BL665" s="243"/>
      <c r="BM665" s="243"/>
      <c r="BN665" s="243" t="s">
        <v>3325</v>
      </c>
      <c r="BO665" s="243"/>
      <c r="BP665" s="243"/>
      <c r="BQ665" s="242"/>
      <c r="BR665" s="244" t="s">
        <v>3551</v>
      </c>
      <c r="BS665" s="243" t="s">
        <v>3325</v>
      </c>
      <c r="BT665" s="243" t="s">
        <v>3325</v>
      </c>
      <c r="BU665" s="243"/>
      <c r="BV665" s="243" t="s">
        <v>3325</v>
      </c>
      <c r="BW665" s="243" t="s">
        <v>3325</v>
      </c>
      <c r="BX665" s="243"/>
      <c r="BY665" s="243"/>
      <c r="BZ665" s="243"/>
      <c r="CA665" s="243"/>
      <c r="CB665" s="243"/>
      <c r="CC665" s="243" t="s">
        <v>3325</v>
      </c>
      <c r="CD665" s="243"/>
      <c r="CE665" s="243"/>
      <c r="CF665" s="245"/>
      <c r="CG665" s="246"/>
      <c r="CH665" s="242"/>
      <c r="CI665" s="35"/>
      <c r="CJ665" s="35"/>
      <c r="CK665" s="35"/>
      <c r="CL665" s="35"/>
      <c r="CM665" s="35"/>
    </row>
    <row r="666" customFormat="1" customHeight="1" spans="1:91">
      <c r="A666" s="3">
        <f t="shared" si="115"/>
        <v>665</v>
      </c>
      <c r="B666" s="155" t="str">
        <f t="shared" si="106"/>
        <v>152723198709024215</v>
      </c>
      <c r="C666" s="230" t="s">
        <v>3311</v>
      </c>
      <c r="D666" s="230" t="s">
        <v>3392</v>
      </c>
      <c r="E666" s="230" t="s">
        <v>852</v>
      </c>
      <c r="F666" s="230" t="s">
        <v>2210</v>
      </c>
      <c r="G666" s="198">
        <v>0</v>
      </c>
      <c r="H666" s="198">
        <v>0</v>
      </c>
      <c r="I666" s="198">
        <f t="shared" si="116"/>
        <v>0</v>
      </c>
      <c r="J666" s="4" t="s">
        <v>2181</v>
      </c>
      <c r="K666" s="4" t="s">
        <v>5638</v>
      </c>
      <c r="L666" s="6"/>
      <c r="M666" s="4"/>
      <c r="N666" s="4"/>
      <c r="O666" s="4"/>
      <c r="P666" s="4"/>
      <c r="Q666" s="4"/>
      <c r="R666" s="231" t="s">
        <v>312</v>
      </c>
      <c r="S666" s="3"/>
      <c r="T666" s="3" t="s">
        <v>3314</v>
      </c>
      <c r="U666" s="232">
        <v>44300</v>
      </c>
      <c r="V666" s="233">
        <f ca="1" t="shared" si="111"/>
        <v>5.2</v>
      </c>
      <c r="W666" s="230" t="s">
        <v>3336</v>
      </c>
      <c r="X666" s="234" t="str">
        <f t="shared" si="112"/>
        <v>男</v>
      </c>
      <c r="Y666" s="3" t="s">
        <v>3316</v>
      </c>
      <c r="Z666" s="232" t="str">
        <f t="shared" si="113"/>
        <v>1987-09-02</v>
      </c>
      <c r="AA666" s="235" t="s">
        <v>5642</v>
      </c>
      <c r="AB666" s="3" t="s">
        <v>2211</v>
      </c>
      <c r="AC666" s="4" t="s">
        <v>3456</v>
      </c>
      <c r="AD666" s="247">
        <v>50470</v>
      </c>
      <c r="AE666" s="234">
        <f ca="1" t="shared" si="114"/>
        <v>39</v>
      </c>
      <c r="AF666" s="3" t="s">
        <v>3389</v>
      </c>
      <c r="AG666" s="3" t="s">
        <v>3381</v>
      </c>
      <c r="AH666" s="3">
        <v>168</v>
      </c>
      <c r="AI666" s="230" t="s">
        <v>3382</v>
      </c>
      <c r="AJ666" s="3" t="s">
        <v>3422</v>
      </c>
      <c r="AK666" s="230">
        <v>15149492235</v>
      </c>
      <c r="AL666" s="230">
        <v>15704771782</v>
      </c>
      <c r="AM666" s="236" t="s">
        <v>3748</v>
      </c>
      <c r="AN666" s="237">
        <v>39630</v>
      </c>
      <c r="AO666" s="236" t="s">
        <v>3964</v>
      </c>
      <c r="AP666" s="236" t="s">
        <v>253</v>
      </c>
      <c r="AQ666" s="238"/>
      <c r="AR666" s="238"/>
      <c r="AS666" s="238"/>
      <c r="AT666" s="238"/>
      <c r="AU666" s="239"/>
      <c r="AV666" s="240">
        <v>44300</v>
      </c>
      <c r="AW666" s="240" t="s">
        <v>3323</v>
      </c>
      <c r="AX666" s="241" t="s">
        <v>3324</v>
      </c>
      <c r="AY666" s="241" t="s">
        <v>3311</v>
      </c>
      <c r="AZ666" s="232">
        <v>44743</v>
      </c>
      <c r="BA666" s="232">
        <v>45473</v>
      </c>
      <c r="BB666" s="241">
        <v>2</v>
      </c>
      <c r="BC666" s="241" t="s">
        <v>3325</v>
      </c>
      <c r="BD666" s="241" t="s">
        <v>3325</v>
      </c>
      <c r="BE666" s="241" t="s">
        <v>3325</v>
      </c>
      <c r="BF666" s="241" t="s">
        <v>3325</v>
      </c>
      <c r="BG666" s="241">
        <v>0</v>
      </c>
      <c r="BH666" s="241">
        <v>0</v>
      </c>
      <c r="BI666" s="241"/>
      <c r="BJ666" s="242"/>
      <c r="BK666" s="243" t="s">
        <v>3325</v>
      </c>
      <c r="BL666" s="243"/>
      <c r="BM666" s="243"/>
      <c r="BN666" s="243" t="s">
        <v>3325</v>
      </c>
      <c r="BO666" s="243"/>
      <c r="BP666" s="243"/>
      <c r="BQ666" s="242"/>
      <c r="BR666" s="244" t="s">
        <v>3962</v>
      </c>
      <c r="BS666" s="243" t="s">
        <v>3325</v>
      </c>
      <c r="BT666" s="243" t="s">
        <v>3325</v>
      </c>
      <c r="BU666" s="243"/>
      <c r="BV666" s="243" t="s">
        <v>3325</v>
      </c>
      <c r="BW666" s="243" t="s">
        <v>3325</v>
      </c>
      <c r="BX666" s="243"/>
      <c r="BY666" s="243"/>
      <c r="BZ666" s="243"/>
      <c r="CA666" s="243"/>
      <c r="CB666" s="243" t="s">
        <v>3325</v>
      </c>
      <c r="CC666" s="243" t="s">
        <v>3325</v>
      </c>
      <c r="CD666" s="243"/>
      <c r="CE666" s="243"/>
      <c r="CF666" s="245"/>
      <c r="CG666" s="246"/>
      <c r="CH666" s="242"/>
      <c r="CI666" s="35"/>
      <c r="CJ666" s="35"/>
      <c r="CK666" s="35"/>
      <c r="CL666" s="35"/>
      <c r="CM666" s="35"/>
    </row>
    <row r="667" customFormat="1" customHeight="1" spans="1:91">
      <c r="A667" s="3">
        <f t="shared" si="115"/>
        <v>666</v>
      </c>
      <c r="B667" s="483" t="str">
        <f t="shared" si="106"/>
        <v>152626198007063619</v>
      </c>
      <c r="C667" s="230" t="s">
        <v>3311</v>
      </c>
      <c r="D667" s="230" t="s">
        <v>3392</v>
      </c>
      <c r="E667" s="230" t="s">
        <v>5643</v>
      </c>
      <c r="F667" s="230" t="s">
        <v>2213</v>
      </c>
      <c r="G667" s="198"/>
      <c r="H667" s="198"/>
      <c r="I667" s="198">
        <f t="shared" si="116"/>
        <v>0</v>
      </c>
      <c r="J667" s="4" t="s">
        <v>2181</v>
      </c>
      <c r="K667" s="4" t="s">
        <v>5638</v>
      </c>
      <c r="L667" s="6"/>
      <c r="M667" s="4"/>
      <c r="N667" s="4"/>
      <c r="O667" s="4"/>
      <c r="P667" s="4"/>
      <c r="Q667" s="4"/>
      <c r="R667" s="231" t="s">
        <v>312</v>
      </c>
      <c r="S667" s="3"/>
      <c r="T667" s="3" t="s">
        <v>3314</v>
      </c>
      <c r="U667" s="232">
        <v>44603</v>
      </c>
      <c r="V667" s="233">
        <f ca="1" t="shared" si="111"/>
        <v>4.4</v>
      </c>
      <c r="W667" s="230" t="s">
        <v>3336</v>
      </c>
      <c r="X667" s="234" t="str">
        <f t="shared" si="112"/>
        <v>男</v>
      </c>
      <c r="Y667" s="3" t="s">
        <v>3316</v>
      </c>
      <c r="Z667" s="232" t="str">
        <f t="shared" si="113"/>
        <v>1980-07-06</v>
      </c>
      <c r="AA667" s="235" t="s">
        <v>4229</v>
      </c>
      <c r="AB667" s="476" t="s">
        <v>2214</v>
      </c>
      <c r="AC667" s="4" t="s">
        <v>4230</v>
      </c>
      <c r="AD667" s="247">
        <v>46277</v>
      </c>
      <c r="AE667" s="234">
        <f ca="1" t="shared" si="114"/>
        <v>46</v>
      </c>
      <c r="AF667" s="3" t="s">
        <v>3389</v>
      </c>
      <c r="AG667" s="3" t="s">
        <v>3381</v>
      </c>
      <c r="AH667" s="3">
        <v>173</v>
      </c>
      <c r="AI667" s="230" t="s">
        <v>3382</v>
      </c>
      <c r="AJ667" s="3" t="s">
        <v>3383</v>
      </c>
      <c r="AK667" s="230">
        <v>18748126876</v>
      </c>
      <c r="AL667" s="230">
        <v>13404839330</v>
      </c>
      <c r="AM667" s="236" t="s">
        <v>3748</v>
      </c>
      <c r="AN667" s="237">
        <v>35977</v>
      </c>
      <c r="AO667" s="236" t="s">
        <v>5644</v>
      </c>
      <c r="AP667" s="236"/>
      <c r="AQ667" s="238"/>
      <c r="AR667" s="238"/>
      <c r="AS667" s="238"/>
      <c r="AT667" s="238"/>
      <c r="AU667" s="239"/>
      <c r="AV667" s="240">
        <v>44603</v>
      </c>
      <c r="AW667" s="240">
        <v>44661</v>
      </c>
      <c r="AX667" s="241" t="s">
        <v>3324</v>
      </c>
      <c r="AY667" s="241" t="s">
        <v>3311</v>
      </c>
      <c r="AZ667" s="232">
        <v>44603</v>
      </c>
      <c r="BA667" s="232">
        <v>45747</v>
      </c>
      <c r="BB667" s="241">
        <v>2</v>
      </c>
      <c r="BC667" s="241" t="s">
        <v>3325</v>
      </c>
      <c r="BD667" s="241" t="s">
        <v>3325</v>
      </c>
      <c r="BE667" s="241" t="s">
        <v>3325</v>
      </c>
      <c r="BF667" s="241" t="s">
        <v>3325</v>
      </c>
      <c r="BG667" s="241">
        <v>0</v>
      </c>
      <c r="BH667" s="241">
        <v>0</v>
      </c>
      <c r="BI667" s="241"/>
      <c r="BJ667" s="242"/>
      <c r="BK667" s="243" t="s">
        <v>3325</v>
      </c>
      <c r="BL667" s="243"/>
      <c r="BM667" s="243"/>
      <c r="BN667" s="243"/>
      <c r="BO667" s="243"/>
      <c r="BP667" s="243"/>
      <c r="BQ667" s="242"/>
      <c r="BR667" s="244" t="s">
        <v>4197</v>
      </c>
      <c r="BS667" s="243" t="s">
        <v>3325</v>
      </c>
      <c r="BT667" s="243" t="s">
        <v>3325</v>
      </c>
      <c r="BU667" s="243" t="s">
        <v>3325</v>
      </c>
      <c r="BV667" s="243" t="s">
        <v>3325</v>
      </c>
      <c r="BW667" s="243" t="s">
        <v>3325</v>
      </c>
      <c r="BX667" s="243" t="s">
        <v>3325</v>
      </c>
      <c r="BY667" s="243"/>
      <c r="BZ667" s="243"/>
      <c r="CA667" s="243"/>
      <c r="CB667" s="243"/>
      <c r="CC667" s="243"/>
      <c r="CD667" s="243"/>
      <c r="CE667" s="243"/>
      <c r="CF667" s="245" t="s">
        <v>3492</v>
      </c>
      <c r="CG667" s="246"/>
      <c r="CH667" s="242"/>
      <c r="CI667" s="35"/>
      <c r="CJ667" s="35"/>
      <c r="CK667" s="35"/>
      <c r="CL667" s="35"/>
      <c r="CM667" s="35"/>
    </row>
    <row r="668" customFormat="1" customHeight="1" spans="1:91">
      <c r="A668" s="3">
        <f t="shared" si="115"/>
        <v>667</v>
      </c>
      <c r="B668" s="483" t="str">
        <f t="shared" si="106"/>
        <v>132522198112183511</v>
      </c>
      <c r="C668" s="230" t="s">
        <v>3311</v>
      </c>
      <c r="D668" s="230" t="s">
        <v>3392</v>
      </c>
      <c r="E668" s="230" t="s">
        <v>5645</v>
      </c>
      <c r="F668" s="230" t="s">
        <v>2216</v>
      </c>
      <c r="G668" s="198"/>
      <c r="H668" s="198"/>
      <c r="I668" s="198">
        <f t="shared" si="116"/>
        <v>0</v>
      </c>
      <c r="J668" s="4" t="s">
        <v>2181</v>
      </c>
      <c r="K668" s="4" t="s">
        <v>5638</v>
      </c>
      <c r="L668" s="6"/>
      <c r="M668" s="4"/>
      <c r="N668" s="4"/>
      <c r="O668" s="4"/>
      <c r="P668" s="4"/>
      <c r="Q668" s="4"/>
      <c r="R668" s="231" t="s">
        <v>312</v>
      </c>
      <c r="S668" s="3"/>
      <c r="T668" s="3" t="s">
        <v>3314</v>
      </c>
      <c r="U668" s="232">
        <v>44610</v>
      </c>
      <c r="V668" s="233">
        <f ca="1" t="shared" si="111"/>
        <v>4.4</v>
      </c>
      <c r="W668" s="230" t="s">
        <v>3336</v>
      </c>
      <c r="X668" s="234" t="str">
        <f t="shared" si="112"/>
        <v>男</v>
      </c>
      <c r="Y668" s="3" t="s">
        <v>3316</v>
      </c>
      <c r="Z668" s="232" t="str">
        <f t="shared" si="113"/>
        <v>1981-12-18</v>
      </c>
      <c r="AA668" s="235" t="s">
        <v>5646</v>
      </c>
      <c r="AB668" s="476" t="s">
        <v>2217</v>
      </c>
      <c r="AC668" s="4"/>
      <c r="AD668" s="247"/>
      <c r="AE668" s="234">
        <f ca="1" t="shared" si="114"/>
        <v>45</v>
      </c>
      <c r="AF668" s="3" t="s">
        <v>3389</v>
      </c>
      <c r="AG668" s="3" t="s">
        <v>3381</v>
      </c>
      <c r="AH668" s="3">
        <v>170</v>
      </c>
      <c r="AI668" s="230" t="s">
        <v>3382</v>
      </c>
      <c r="AJ668" s="3"/>
      <c r="AK668" s="230">
        <v>17732734565</v>
      </c>
      <c r="AL668" s="230">
        <v>18731386144</v>
      </c>
      <c r="AM668" s="236" t="s">
        <v>3518</v>
      </c>
      <c r="AN668" s="237">
        <v>36708</v>
      </c>
      <c r="AO668" s="236" t="s">
        <v>5647</v>
      </c>
      <c r="AP668" s="236"/>
      <c r="AQ668" s="238"/>
      <c r="AR668" s="238"/>
      <c r="AS668" s="238"/>
      <c r="AT668" s="238"/>
      <c r="AU668" s="239"/>
      <c r="AV668" s="240">
        <v>44610</v>
      </c>
      <c r="AW668" s="240">
        <v>44668</v>
      </c>
      <c r="AX668" s="241" t="s">
        <v>3324</v>
      </c>
      <c r="AY668" s="241" t="s">
        <v>3311</v>
      </c>
      <c r="AZ668" s="232">
        <v>44610</v>
      </c>
      <c r="BA668" s="232">
        <v>45747</v>
      </c>
      <c r="BB668" s="241">
        <v>2</v>
      </c>
      <c r="BC668" s="241" t="s">
        <v>3325</v>
      </c>
      <c r="BD668" s="241" t="s">
        <v>3325</v>
      </c>
      <c r="BE668" s="241" t="s">
        <v>3325</v>
      </c>
      <c r="BF668" s="241" t="s">
        <v>3325</v>
      </c>
      <c r="BG668" s="241">
        <v>0</v>
      </c>
      <c r="BH668" s="241">
        <v>0</v>
      </c>
      <c r="BI668" s="241"/>
      <c r="BJ668" s="242"/>
      <c r="BK668" s="243" t="s">
        <v>3325</v>
      </c>
      <c r="BL668" s="243"/>
      <c r="BM668" s="243"/>
      <c r="BN668" s="243"/>
      <c r="BO668" s="243"/>
      <c r="BP668" s="243"/>
      <c r="BQ668" s="242"/>
      <c r="BR668" s="244" t="s">
        <v>3808</v>
      </c>
      <c r="BS668" s="243" t="s">
        <v>3325</v>
      </c>
      <c r="BT668" s="243" t="s">
        <v>3325</v>
      </c>
      <c r="BU668" s="243" t="s">
        <v>3325</v>
      </c>
      <c r="BV668" s="243" t="s">
        <v>3325</v>
      </c>
      <c r="BW668" s="243" t="s">
        <v>3325</v>
      </c>
      <c r="BX668" s="243" t="s">
        <v>3325</v>
      </c>
      <c r="BY668" s="243"/>
      <c r="BZ668" s="243"/>
      <c r="CA668" s="243"/>
      <c r="CB668" s="243"/>
      <c r="CC668" s="243"/>
      <c r="CD668" s="243"/>
      <c r="CE668" s="243"/>
      <c r="CF668" s="245" t="s">
        <v>3492</v>
      </c>
      <c r="CG668" s="246"/>
      <c r="CH668" s="242"/>
      <c r="CI668" s="35"/>
      <c r="CJ668" s="35"/>
      <c r="CK668" s="35"/>
      <c r="CL668" s="35"/>
      <c r="CM668" s="35"/>
    </row>
    <row r="669" customFormat="1" customHeight="1" spans="1:91">
      <c r="A669" s="3">
        <f t="shared" si="115"/>
        <v>668</v>
      </c>
      <c r="B669" s="155" t="str">
        <f t="shared" si="106"/>
        <v>150429196907243639</v>
      </c>
      <c r="C669" s="230" t="s">
        <v>3311</v>
      </c>
      <c r="D669" s="230" t="s">
        <v>3392</v>
      </c>
      <c r="E669" s="230" t="s">
        <v>873</v>
      </c>
      <c r="F669" s="230" t="s">
        <v>2219</v>
      </c>
      <c r="G669" s="198">
        <v>0</v>
      </c>
      <c r="H669" s="198">
        <v>0</v>
      </c>
      <c r="I669" s="198">
        <f t="shared" si="116"/>
        <v>0</v>
      </c>
      <c r="J669" s="4" t="s">
        <v>2181</v>
      </c>
      <c r="K669" s="4" t="s">
        <v>5648</v>
      </c>
      <c r="L669" s="6"/>
      <c r="M669" s="4"/>
      <c r="N669" s="4"/>
      <c r="O669" s="4"/>
      <c r="P669" s="4"/>
      <c r="Q669" s="4"/>
      <c r="R669" s="231" t="s">
        <v>312</v>
      </c>
      <c r="S669" s="3"/>
      <c r="T669" s="3" t="s">
        <v>3314</v>
      </c>
      <c r="U669" s="232">
        <v>42591</v>
      </c>
      <c r="V669" s="233">
        <f ca="1" t="shared" si="111"/>
        <v>9.9</v>
      </c>
      <c r="W669" s="230" t="s">
        <v>3336</v>
      </c>
      <c r="X669" s="234" t="str">
        <f t="shared" si="112"/>
        <v>男</v>
      </c>
      <c r="Y669" s="3" t="s">
        <v>3316</v>
      </c>
      <c r="Z669" s="232" t="str">
        <f t="shared" si="113"/>
        <v>1969-07-24</v>
      </c>
      <c r="AA669" s="235" t="s">
        <v>5649</v>
      </c>
      <c r="AB669" s="3" t="s">
        <v>2220</v>
      </c>
      <c r="AC669" s="4" t="s">
        <v>3539</v>
      </c>
      <c r="AD669" s="247">
        <v>46213</v>
      </c>
      <c r="AE669" s="234">
        <f ca="1" t="shared" si="114"/>
        <v>57</v>
      </c>
      <c r="AF669" s="3" t="s">
        <v>3380</v>
      </c>
      <c r="AG669" s="3" t="s">
        <v>3381</v>
      </c>
      <c r="AH669" s="3">
        <v>170</v>
      </c>
      <c r="AI669" s="230" t="s">
        <v>3382</v>
      </c>
      <c r="AJ669" s="3" t="s">
        <v>3438</v>
      </c>
      <c r="AK669" s="230">
        <v>13847653107</v>
      </c>
      <c r="AL669" s="230">
        <v>13848962003</v>
      </c>
      <c r="AM669" s="236" t="s">
        <v>3488</v>
      </c>
      <c r="AN669" s="237">
        <v>34121</v>
      </c>
      <c r="AO669" s="236" t="s">
        <v>5650</v>
      </c>
      <c r="AP669" s="236" t="s">
        <v>5651</v>
      </c>
      <c r="AQ669" s="238"/>
      <c r="AR669" s="238"/>
      <c r="AS669" s="238"/>
      <c r="AT669" s="238"/>
      <c r="AU669" s="239"/>
      <c r="AV669" s="240">
        <v>42591</v>
      </c>
      <c r="AW669" s="240">
        <v>42651</v>
      </c>
      <c r="AX669" s="241" t="s">
        <v>3324</v>
      </c>
      <c r="AY669" s="241" t="s">
        <v>3311</v>
      </c>
      <c r="AZ669" s="232">
        <v>44470</v>
      </c>
      <c r="BA669" s="232">
        <v>45199</v>
      </c>
      <c r="BB669" s="241">
        <v>2</v>
      </c>
      <c r="BC669" s="241" t="s">
        <v>3325</v>
      </c>
      <c r="BD669" s="241" t="s">
        <v>3325</v>
      </c>
      <c r="BE669" s="241" t="s">
        <v>3325</v>
      </c>
      <c r="BF669" s="241" t="s">
        <v>3325</v>
      </c>
      <c r="BG669" s="241">
        <v>1</v>
      </c>
      <c r="BH669" s="241">
        <v>2</v>
      </c>
      <c r="BI669" s="241"/>
      <c r="BJ669" s="242"/>
      <c r="BK669" s="243" t="s">
        <v>3325</v>
      </c>
      <c r="BL669" s="243"/>
      <c r="BM669" s="243"/>
      <c r="BN669" s="243" t="s">
        <v>3325</v>
      </c>
      <c r="BO669" s="243"/>
      <c r="BP669" s="243"/>
      <c r="BQ669" s="242"/>
      <c r="BR669" s="244" t="s">
        <v>3592</v>
      </c>
      <c r="BS669" s="243" t="s">
        <v>3325</v>
      </c>
      <c r="BT669" s="243" t="s">
        <v>3325</v>
      </c>
      <c r="BU669" s="243"/>
      <c r="BV669" s="243"/>
      <c r="BW669" s="243"/>
      <c r="BX669" s="243"/>
      <c r="BY669" s="243"/>
      <c r="BZ669" s="243"/>
      <c r="CA669" s="243"/>
      <c r="CB669" s="243"/>
      <c r="CC669" s="243" t="s">
        <v>3325</v>
      </c>
      <c r="CD669" s="243"/>
      <c r="CE669" s="243"/>
      <c r="CF669" s="245" t="s">
        <v>3674</v>
      </c>
      <c r="CG669" s="246"/>
      <c r="CH669" s="242"/>
      <c r="CI669" s="35"/>
      <c r="CJ669" s="35"/>
      <c r="CK669" s="35"/>
      <c r="CL669" s="35"/>
      <c r="CM669" s="35"/>
    </row>
    <row r="670" customFormat="1" customHeight="1" spans="1:91">
      <c r="A670" s="3">
        <f t="shared" si="115"/>
        <v>669</v>
      </c>
      <c r="B670" s="483" t="str">
        <f t="shared" si="106"/>
        <v>142202198906122876</v>
      </c>
      <c r="C670" s="4" t="s">
        <v>3311</v>
      </c>
      <c r="D670" s="4" t="s">
        <v>3392</v>
      </c>
      <c r="E670" s="4" t="s">
        <v>5652</v>
      </c>
      <c r="F670" s="4" t="s">
        <v>2222</v>
      </c>
      <c r="G670" s="198"/>
      <c r="H670" s="198"/>
      <c r="I670" s="198">
        <f t="shared" si="116"/>
        <v>0</v>
      </c>
      <c r="J670" s="4" t="s">
        <v>2181</v>
      </c>
      <c r="K670" s="4" t="s">
        <v>5648</v>
      </c>
      <c r="L670" s="6"/>
      <c r="M670" s="4"/>
      <c r="N670" s="4"/>
      <c r="O670" s="4"/>
      <c r="P670" s="4"/>
      <c r="Q670" s="4"/>
      <c r="R670" s="4" t="s">
        <v>312</v>
      </c>
      <c r="S670" s="4"/>
      <c r="T670" s="4" t="s">
        <v>3314</v>
      </c>
      <c r="U670" s="252">
        <v>44994</v>
      </c>
      <c r="V670" s="233">
        <f ca="1" t="shared" si="111"/>
        <v>3.3</v>
      </c>
      <c r="W670" s="4" t="s">
        <v>3336</v>
      </c>
      <c r="X670" s="4" t="str">
        <f t="shared" si="112"/>
        <v>男</v>
      </c>
      <c r="Y670" s="4" t="s">
        <v>3316</v>
      </c>
      <c r="Z670" s="232" t="str">
        <f t="shared" si="113"/>
        <v>1989-06-12</v>
      </c>
      <c r="AA670" s="4" t="s">
        <v>5653</v>
      </c>
      <c r="AB670" s="477" t="s">
        <v>2223</v>
      </c>
      <c r="AC670" s="4" t="s">
        <v>5030</v>
      </c>
      <c r="AD670" s="252">
        <v>51569</v>
      </c>
      <c r="AE670" s="234">
        <f ca="1" t="shared" si="114"/>
        <v>37</v>
      </c>
      <c r="AF670" s="4" t="s">
        <v>3389</v>
      </c>
      <c r="AG670" s="4" t="s">
        <v>3480</v>
      </c>
      <c r="AH670" s="4">
        <v>166</v>
      </c>
      <c r="AI670" s="4"/>
      <c r="AJ670" s="4"/>
      <c r="AK670" s="4">
        <v>18634649465</v>
      </c>
      <c r="AL670" s="4">
        <v>15135034231</v>
      </c>
      <c r="AM670" s="4" t="s">
        <v>3518</v>
      </c>
      <c r="AN670" s="237" t="s">
        <v>3722</v>
      </c>
      <c r="AO670" s="4" t="s">
        <v>5654</v>
      </c>
      <c r="AP670" s="4"/>
      <c r="AQ670" s="4"/>
      <c r="AR670" s="253"/>
      <c r="AS670" s="253"/>
      <c r="AT670" s="253"/>
      <c r="AU670" s="239"/>
      <c r="AV670" s="254">
        <v>44994</v>
      </c>
      <c r="AW670" s="254">
        <v>45054</v>
      </c>
      <c r="AX670" s="255" t="s">
        <v>3324</v>
      </c>
      <c r="AY670" s="241" t="s">
        <v>3311</v>
      </c>
      <c r="AZ670" s="232">
        <v>44994</v>
      </c>
      <c r="BA670" s="232">
        <v>45382</v>
      </c>
      <c r="BB670" s="241">
        <v>2</v>
      </c>
      <c r="BC670" s="241" t="s">
        <v>3325</v>
      </c>
      <c r="BD670" s="241" t="s">
        <v>3325</v>
      </c>
      <c r="BE670" s="241" t="s">
        <v>3325</v>
      </c>
      <c r="BF670" s="241" t="s">
        <v>3325</v>
      </c>
      <c r="BG670" s="241">
        <v>0</v>
      </c>
      <c r="BH670" s="241">
        <v>0</v>
      </c>
      <c r="BI670" s="256"/>
      <c r="BJ670" s="242"/>
      <c r="BK670" s="243" t="s">
        <v>3325</v>
      </c>
      <c r="BL670" s="257"/>
      <c r="BM670" s="257"/>
      <c r="BN670" s="257"/>
      <c r="BO670" s="257"/>
      <c r="BP670" s="257"/>
      <c r="BQ670" s="242"/>
      <c r="BR670" s="244" t="s">
        <v>3723</v>
      </c>
      <c r="BS670" s="243" t="s">
        <v>3325</v>
      </c>
      <c r="BT670" s="243" t="s">
        <v>3325</v>
      </c>
      <c r="BU670" s="243" t="s">
        <v>3325</v>
      </c>
      <c r="BV670" s="243" t="s">
        <v>3325</v>
      </c>
      <c r="BW670" s="243" t="s">
        <v>3325</v>
      </c>
      <c r="BX670" s="243" t="s">
        <v>3325</v>
      </c>
      <c r="BY670" s="256"/>
      <c r="BZ670" s="256"/>
      <c r="CA670" s="256"/>
      <c r="CB670" s="256"/>
      <c r="CC670" s="256"/>
      <c r="CD670" s="256"/>
      <c r="CE670" s="256"/>
      <c r="CF670" s="245" t="s">
        <v>3445</v>
      </c>
      <c r="CG670" s="258"/>
      <c r="CH670" s="242"/>
      <c r="CI670" s="259"/>
      <c r="CJ670" s="259"/>
      <c r="CK670" s="259"/>
      <c r="CL670" s="259"/>
      <c r="CM670" s="259"/>
    </row>
    <row r="671" customFormat="1" customHeight="1" spans="1:91">
      <c r="A671" s="3">
        <f t="shared" si="115"/>
        <v>670</v>
      </c>
      <c r="B671" s="155" t="str">
        <f t="shared" si="106"/>
        <v>140202198011011014</v>
      </c>
      <c r="C671" s="230" t="s">
        <v>3311</v>
      </c>
      <c r="D671" s="230" t="s">
        <v>3392</v>
      </c>
      <c r="E671" s="230" t="s">
        <v>827</v>
      </c>
      <c r="F671" s="230" t="s">
        <v>2225</v>
      </c>
      <c r="G671" s="198">
        <v>0</v>
      </c>
      <c r="H671" s="198">
        <v>0</v>
      </c>
      <c r="I671" s="198">
        <f t="shared" si="116"/>
        <v>0</v>
      </c>
      <c r="J671" s="4" t="s">
        <v>2181</v>
      </c>
      <c r="K671" s="4" t="s">
        <v>3947</v>
      </c>
      <c r="L671" s="6"/>
      <c r="M671" s="4"/>
      <c r="N671" s="4"/>
      <c r="O671" s="4"/>
      <c r="P671" s="4"/>
      <c r="Q671" s="4"/>
      <c r="R671" s="231" t="s">
        <v>312</v>
      </c>
      <c r="S671" s="3"/>
      <c r="T671" s="3" t="s">
        <v>3314</v>
      </c>
      <c r="U671" s="232">
        <v>44456</v>
      </c>
      <c r="V671" s="233">
        <f ca="1" t="shared" si="111"/>
        <v>4.8</v>
      </c>
      <c r="W671" s="230" t="s">
        <v>3336</v>
      </c>
      <c r="X671" s="234" t="str">
        <f t="shared" si="112"/>
        <v>男</v>
      </c>
      <c r="Y671" s="3" t="s">
        <v>3316</v>
      </c>
      <c r="Z671" s="232" t="str">
        <f t="shared" si="113"/>
        <v>1980-11-01</v>
      </c>
      <c r="AA671" s="235" t="s">
        <v>5655</v>
      </c>
      <c r="AB671" s="3" t="s">
        <v>2226</v>
      </c>
      <c r="AC671" s="4" t="s">
        <v>5656</v>
      </c>
      <c r="AD671" s="247">
        <v>46528</v>
      </c>
      <c r="AE671" s="234">
        <f ca="1" t="shared" si="114"/>
        <v>46</v>
      </c>
      <c r="AF671" s="3" t="s">
        <v>3389</v>
      </c>
      <c r="AG671" s="3" t="s">
        <v>3381</v>
      </c>
      <c r="AH671" s="3">
        <v>176</v>
      </c>
      <c r="AI671" s="230" t="s">
        <v>3528</v>
      </c>
      <c r="AJ671" s="3" t="s">
        <v>3383</v>
      </c>
      <c r="AK671" s="230">
        <v>18103529912</v>
      </c>
      <c r="AL671" s="230">
        <v>13994368858</v>
      </c>
      <c r="AM671" s="236" t="s">
        <v>3518</v>
      </c>
      <c r="AN671" s="237" t="s">
        <v>3332</v>
      </c>
      <c r="AO671" s="236" t="s">
        <v>253</v>
      </c>
      <c r="AP671" s="236" t="s">
        <v>253</v>
      </c>
      <c r="AQ671" s="238"/>
      <c r="AR671" s="238"/>
      <c r="AS671" s="238"/>
      <c r="AT671" s="238"/>
      <c r="AU671" s="239"/>
      <c r="AV671" s="240">
        <v>44456</v>
      </c>
      <c r="AW671" s="240">
        <v>44516</v>
      </c>
      <c r="AX671" s="241" t="s">
        <v>3324</v>
      </c>
      <c r="AY671" s="241" t="s">
        <v>3311</v>
      </c>
      <c r="AZ671" s="232">
        <v>44835</v>
      </c>
      <c r="BA671" s="232">
        <v>45565</v>
      </c>
      <c r="BB671" s="241">
        <v>2</v>
      </c>
      <c r="BC671" s="241" t="s">
        <v>3325</v>
      </c>
      <c r="BD671" s="241" t="s">
        <v>3325</v>
      </c>
      <c r="BE671" s="241" t="s">
        <v>3325</v>
      </c>
      <c r="BF671" s="241" t="s">
        <v>3325</v>
      </c>
      <c r="BG671" s="241">
        <v>0</v>
      </c>
      <c r="BH671" s="241">
        <v>0</v>
      </c>
      <c r="BI671" s="241" t="s">
        <v>5657</v>
      </c>
      <c r="BJ671" s="242"/>
      <c r="BK671" s="243"/>
      <c r="BL671" s="243"/>
      <c r="BM671" s="243"/>
      <c r="BN671" s="243"/>
      <c r="BO671" s="243"/>
      <c r="BP671" s="243"/>
      <c r="BQ671" s="242"/>
      <c r="BR671" s="244" t="s">
        <v>3551</v>
      </c>
      <c r="BS671" s="243" t="s">
        <v>3325</v>
      </c>
      <c r="BT671" s="243" t="s">
        <v>3325</v>
      </c>
      <c r="BU671" s="243"/>
      <c r="BV671" s="243" t="s">
        <v>3325</v>
      </c>
      <c r="BW671" s="243" t="s">
        <v>3325</v>
      </c>
      <c r="BX671" s="243"/>
      <c r="BY671" s="243" t="s">
        <v>3325</v>
      </c>
      <c r="BZ671" s="243" t="s">
        <v>3325</v>
      </c>
      <c r="CA671" s="243"/>
      <c r="CB671" s="243"/>
      <c r="CC671" s="243" t="s">
        <v>3325</v>
      </c>
      <c r="CD671" s="243"/>
      <c r="CE671" s="243"/>
      <c r="CF671" s="245" t="s">
        <v>4958</v>
      </c>
      <c r="CG671" s="246" t="s">
        <v>3469</v>
      </c>
      <c r="CH671" s="242"/>
      <c r="CI671" s="35"/>
      <c r="CJ671" s="35"/>
      <c r="CK671" s="35"/>
      <c r="CL671" s="35"/>
      <c r="CM671" s="35"/>
    </row>
    <row r="672" customFormat="1" customHeight="1" spans="1:91">
      <c r="A672" s="3">
        <f t="shared" si="115"/>
        <v>671</v>
      </c>
      <c r="B672" s="155" t="str">
        <f t="shared" si="106"/>
        <v>140222198006070525</v>
      </c>
      <c r="C672" s="230" t="s">
        <v>3311</v>
      </c>
      <c r="D672" s="230" t="s">
        <v>3392</v>
      </c>
      <c r="E672" s="230" t="s">
        <v>861</v>
      </c>
      <c r="F672" s="230" t="s">
        <v>2228</v>
      </c>
      <c r="G672" s="198">
        <v>0</v>
      </c>
      <c r="H672" s="198">
        <v>0</v>
      </c>
      <c r="I672" s="198">
        <f t="shared" si="116"/>
        <v>0</v>
      </c>
      <c r="J672" s="4" t="s">
        <v>2181</v>
      </c>
      <c r="K672" s="4" t="s">
        <v>5658</v>
      </c>
      <c r="L672" s="6"/>
      <c r="M672" s="4"/>
      <c r="N672" s="4"/>
      <c r="O672" s="4"/>
      <c r="P672" s="4"/>
      <c r="Q672" s="4"/>
      <c r="R672" s="231" t="s">
        <v>312</v>
      </c>
      <c r="S672" s="3"/>
      <c r="T672" s="3" t="s">
        <v>3314</v>
      </c>
      <c r="U672" s="232">
        <v>41294</v>
      </c>
      <c r="V672" s="233">
        <f ca="1" t="shared" si="111"/>
        <v>13.5</v>
      </c>
      <c r="W672" s="230" t="s">
        <v>3336</v>
      </c>
      <c r="X672" s="234" t="str">
        <f t="shared" si="112"/>
        <v>女</v>
      </c>
      <c r="Y672" s="3" t="s">
        <v>3316</v>
      </c>
      <c r="Z672" s="232" t="str">
        <f t="shared" si="113"/>
        <v>1980-06-07</v>
      </c>
      <c r="AA672" s="235" t="s">
        <v>4781</v>
      </c>
      <c r="AB672" s="3" t="s">
        <v>2229</v>
      </c>
      <c r="AC672" s="4" t="s">
        <v>4782</v>
      </c>
      <c r="AD672" s="247">
        <v>46725</v>
      </c>
      <c r="AE672" s="234">
        <f ca="1" t="shared" si="114"/>
        <v>46</v>
      </c>
      <c r="AF672" s="3" t="s">
        <v>3389</v>
      </c>
      <c r="AG672" s="3" t="s">
        <v>3381</v>
      </c>
      <c r="AH672" s="3">
        <v>160</v>
      </c>
      <c r="AI672" s="230" t="s">
        <v>3382</v>
      </c>
      <c r="AJ672" s="3" t="s">
        <v>3438</v>
      </c>
      <c r="AK672" s="230">
        <v>15947428960</v>
      </c>
      <c r="AL672" s="230">
        <v>15044901636</v>
      </c>
      <c r="AM672" s="236" t="s">
        <v>3403</v>
      </c>
      <c r="AN672" s="237">
        <v>42743</v>
      </c>
      <c r="AO672" s="236" t="s">
        <v>3319</v>
      </c>
      <c r="AP672" s="236" t="s">
        <v>3347</v>
      </c>
      <c r="AQ672" s="238"/>
      <c r="AR672" s="238"/>
      <c r="AS672" s="238"/>
      <c r="AT672" s="238"/>
      <c r="AU672" s="239"/>
      <c r="AV672" s="240">
        <v>41294</v>
      </c>
      <c r="AW672" s="240">
        <v>41353</v>
      </c>
      <c r="AX672" s="241" t="s">
        <v>3324</v>
      </c>
      <c r="AY672" s="241" t="s">
        <v>3311</v>
      </c>
      <c r="AZ672" s="232">
        <v>44378</v>
      </c>
      <c r="BA672" s="232">
        <v>45107</v>
      </c>
      <c r="BB672" s="241">
        <v>2</v>
      </c>
      <c r="BC672" s="241" t="s">
        <v>3325</v>
      </c>
      <c r="BD672" s="241" t="s">
        <v>3325</v>
      </c>
      <c r="BE672" s="241" t="s">
        <v>3325</v>
      </c>
      <c r="BF672" s="241" t="s">
        <v>3325</v>
      </c>
      <c r="BG672" s="241">
        <v>2</v>
      </c>
      <c r="BH672" s="241">
        <v>4</v>
      </c>
      <c r="BI672" s="241"/>
      <c r="BJ672" s="242"/>
      <c r="BK672" s="243" t="s">
        <v>3325</v>
      </c>
      <c r="BL672" s="243" t="s">
        <v>3325</v>
      </c>
      <c r="BM672" s="243" t="s">
        <v>3325</v>
      </c>
      <c r="BN672" s="243" t="s">
        <v>3325</v>
      </c>
      <c r="BO672" s="243"/>
      <c r="BP672" s="243"/>
      <c r="BQ672" s="242"/>
      <c r="BR672" s="244" t="s">
        <v>3460</v>
      </c>
      <c r="BS672" s="243" t="s">
        <v>3325</v>
      </c>
      <c r="BT672" s="243" t="s">
        <v>3325</v>
      </c>
      <c r="BU672" s="243"/>
      <c r="BV672" s="243"/>
      <c r="BW672" s="243"/>
      <c r="BX672" s="243"/>
      <c r="BY672" s="243"/>
      <c r="BZ672" s="243" t="s">
        <v>3325</v>
      </c>
      <c r="CA672" s="243"/>
      <c r="CB672" s="243"/>
      <c r="CC672" s="243" t="s">
        <v>3325</v>
      </c>
      <c r="CD672" s="243"/>
      <c r="CE672" s="243"/>
      <c r="CF672" s="245" t="s">
        <v>3498</v>
      </c>
      <c r="CG672" s="246"/>
      <c r="CH672" s="242"/>
      <c r="CI672" s="35"/>
      <c r="CJ672" s="35"/>
      <c r="CK672" s="35"/>
      <c r="CL672" s="35"/>
      <c r="CM672" s="35"/>
    </row>
    <row r="673" customFormat="1" customHeight="1" spans="1:91">
      <c r="A673" s="3">
        <f t="shared" si="115"/>
        <v>672</v>
      </c>
      <c r="B673" s="155" t="str">
        <f t="shared" si="106"/>
        <v>152104198112174622</v>
      </c>
      <c r="C673" s="230" t="s">
        <v>3311</v>
      </c>
      <c r="D673" s="230" t="s">
        <v>3392</v>
      </c>
      <c r="E673" s="230" t="s">
        <v>843</v>
      </c>
      <c r="F673" s="230" t="s">
        <v>2231</v>
      </c>
      <c r="G673" s="198">
        <v>0</v>
      </c>
      <c r="H673" s="198">
        <v>0</v>
      </c>
      <c r="I673" s="198">
        <f t="shared" si="116"/>
        <v>0</v>
      </c>
      <c r="J673" s="4" t="s">
        <v>2181</v>
      </c>
      <c r="K673" s="4" t="s">
        <v>5659</v>
      </c>
      <c r="L673" s="6"/>
      <c r="M673" s="4"/>
      <c r="N673" s="4"/>
      <c r="O673" s="4"/>
      <c r="P673" s="4"/>
      <c r="Q673" s="4"/>
      <c r="R673" s="231" t="s">
        <v>312</v>
      </c>
      <c r="S673" s="3"/>
      <c r="T673" s="3" t="s">
        <v>3314</v>
      </c>
      <c r="U673" s="232">
        <v>44231</v>
      </c>
      <c r="V673" s="233">
        <f ca="1" t="shared" si="111"/>
        <v>5.4</v>
      </c>
      <c r="W673" s="230" t="s">
        <v>3336</v>
      </c>
      <c r="X673" s="234" t="str">
        <f t="shared" si="112"/>
        <v>女</v>
      </c>
      <c r="Y673" s="3" t="s">
        <v>3316</v>
      </c>
      <c r="Z673" s="232" t="str">
        <f t="shared" si="113"/>
        <v>1981-12-17</v>
      </c>
      <c r="AA673" s="235" t="s">
        <v>5660</v>
      </c>
      <c r="AB673" s="3" t="s">
        <v>2232</v>
      </c>
      <c r="AC673" s="4" t="s">
        <v>3576</v>
      </c>
      <c r="AD673" s="247">
        <v>51059</v>
      </c>
      <c r="AE673" s="234">
        <f ca="1" t="shared" si="114"/>
        <v>45</v>
      </c>
      <c r="AF673" s="3" t="s">
        <v>3389</v>
      </c>
      <c r="AG673" s="3" t="s">
        <v>3381</v>
      </c>
      <c r="AH673" s="3">
        <v>169</v>
      </c>
      <c r="AI673" s="230" t="s">
        <v>3382</v>
      </c>
      <c r="AJ673" s="3" t="s">
        <v>3422</v>
      </c>
      <c r="AK673" s="230">
        <v>13190807707</v>
      </c>
      <c r="AL673" s="230">
        <v>13190806899</v>
      </c>
      <c r="AM673" s="236" t="s">
        <v>3488</v>
      </c>
      <c r="AN673" s="237">
        <v>36342</v>
      </c>
      <c r="AO673" s="236" t="s">
        <v>3717</v>
      </c>
      <c r="AP673" s="236" t="s">
        <v>4839</v>
      </c>
      <c r="AQ673" s="238"/>
      <c r="AR673" s="238"/>
      <c r="AS673" s="238"/>
      <c r="AT673" s="238"/>
      <c r="AU673" s="239"/>
      <c r="AV673" s="240">
        <v>44231</v>
      </c>
      <c r="AW673" s="240">
        <v>44288</v>
      </c>
      <c r="AX673" s="241" t="s">
        <v>3324</v>
      </c>
      <c r="AY673" s="241" t="s">
        <v>3311</v>
      </c>
      <c r="AZ673" s="232">
        <v>44652</v>
      </c>
      <c r="BA673" s="232">
        <v>45382</v>
      </c>
      <c r="BB673" s="241">
        <v>2</v>
      </c>
      <c r="BC673" s="241" t="s">
        <v>3325</v>
      </c>
      <c r="BD673" s="241" t="s">
        <v>3325</v>
      </c>
      <c r="BE673" s="241" t="s">
        <v>3325</v>
      </c>
      <c r="BF673" s="241" t="s">
        <v>3325</v>
      </c>
      <c r="BG673" s="241">
        <v>0</v>
      </c>
      <c r="BH673" s="241">
        <v>0</v>
      </c>
      <c r="BI673" s="241"/>
      <c r="BJ673" s="242"/>
      <c r="BK673" s="243" t="s">
        <v>3325</v>
      </c>
      <c r="BL673" s="243"/>
      <c r="BM673" s="243"/>
      <c r="BN673" s="243" t="s">
        <v>3325</v>
      </c>
      <c r="BO673" s="243"/>
      <c r="BP673" s="243"/>
      <c r="BQ673" s="242"/>
      <c r="BR673" s="244" t="s">
        <v>3484</v>
      </c>
      <c r="BS673" s="243" t="s">
        <v>3325</v>
      </c>
      <c r="BT673" s="243" t="s">
        <v>3325</v>
      </c>
      <c r="BU673" s="243"/>
      <c r="BV673" s="243" t="s">
        <v>3325</v>
      </c>
      <c r="BW673" s="243" t="s">
        <v>3325</v>
      </c>
      <c r="BX673" s="243"/>
      <c r="BY673" s="243"/>
      <c r="BZ673" s="243"/>
      <c r="CA673" s="243"/>
      <c r="CB673" s="243"/>
      <c r="CC673" s="243" t="s">
        <v>3325</v>
      </c>
      <c r="CD673" s="243"/>
      <c r="CE673" s="243"/>
      <c r="CF673" s="245"/>
      <c r="CG673" s="246"/>
      <c r="CH673" s="242"/>
      <c r="CI673" s="35"/>
      <c r="CJ673" s="35"/>
      <c r="CK673" s="35"/>
      <c r="CL673" s="35"/>
      <c r="CM673" s="35"/>
    </row>
    <row r="674" customFormat="1" customHeight="1" spans="1:91">
      <c r="A674" s="3">
        <f t="shared" si="115"/>
        <v>673</v>
      </c>
      <c r="B674" s="155" t="str">
        <f t="shared" si="106"/>
        <v>152723199612201830</v>
      </c>
      <c r="C674" s="230" t="s">
        <v>3311</v>
      </c>
      <c r="D674" s="230" t="s">
        <v>3392</v>
      </c>
      <c r="E674" s="230" t="s">
        <v>876</v>
      </c>
      <c r="F674" s="230" t="s">
        <v>1819</v>
      </c>
      <c r="G674" s="198">
        <v>0</v>
      </c>
      <c r="H674" s="198"/>
      <c r="I674" s="198">
        <f t="shared" si="116"/>
        <v>0</v>
      </c>
      <c r="J674" s="4" t="s">
        <v>2181</v>
      </c>
      <c r="K674" s="4" t="s">
        <v>5659</v>
      </c>
      <c r="L674" s="6"/>
      <c r="M674" s="4"/>
      <c r="N674" s="4"/>
      <c r="O674" s="4"/>
      <c r="P674" s="4"/>
      <c r="Q674" s="4"/>
      <c r="R674" s="231" t="s">
        <v>312</v>
      </c>
      <c r="S674" s="3"/>
      <c r="T674" s="3" t="s">
        <v>3314</v>
      </c>
      <c r="U674" s="232">
        <v>44233</v>
      </c>
      <c r="V674" s="233">
        <f ca="1" t="shared" si="111"/>
        <v>5.4</v>
      </c>
      <c r="W674" s="230" t="s">
        <v>3336</v>
      </c>
      <c r="X674" s="234" t="str">
        <f t="shared" si="112"/>
        <v>男</v>
      </c>
      <c r="Y674" s="3" t="s">
        <v>3316</v>
      </c>
      <c r="Z674" s="232" t="str">
        <f t="shared" si="113"/>
        <v>1996-12-20</v>
      </c>
      <c r="AA674" s="235" t="s">
        <v>5661</v>
      </c>
      <c r="AB674" s="3" t="s">
        <v>2234</v>
      </c>
      <c r="AC674" s="4" t="s">
        <v>3456</v>
      </c>
      <c r="AD674" s="247">
        <v>46655</v>
      </c>
      <c r="AE674" s="234">
        <f ca="1" t="shared" si="114"/>
        <v>30</v>
      </c>
      <c r="AF674" s="3" t="s">
        <v>3389</v>
      </c>
      <c r="AG674" s="3" t="s">
        <v>3480</v>
      </c>
      <c r="AH674" s="3">
        <v>158</v>
      </c>
      <c r="AI674" s="230" t="s">
        <v>3382</v>
      </c>
      <c r="AJ674" s="3" t="s">
        <v>3438</v>
      </c>
      <c r="AK674" s="230">
        <v>15149501242</v>
      </c>
      <c r="AL674" s="230">
        <v>15894901242</v>
      </c>
      <c r="AM674" s="236" t="s">
        <v>3368</v>
      </c>
      <c r="AN674" s="237">
        <v>43282</v>
      </c>
      <c r="AO674" s="236" t="s">
        <v>4407</v>
      </c>
      <c r="AP674" s="236" t="s">
        <v>3370</v>
      </c>
      <c r="AQ674" s="238"/>
      <c r="AR674" s="238" t="s">
        <v>5662</v>
      </c>
      <c r="AS674" s="238" t="s">
        <v>3466</v>
      </c>
      <c r="AT674" s="238"/>
      <c r="AU674" s="239"/>
      <c r="AV674" s="240">
        <v>44233</v>
      </c>
      <c r="AW674" s="240">
        <v>44291</v>
      </c>
      <c r="AX674" s="241" t="s">
        <v>3324</v>
      </c>
      <c r="AY674" s="241" t="s">
        <v>3311</v>
      </c>
      <c r="AZ674" s="232">
        <v>44652</v>
      </c>
      <c r="BA674" s="232">
        <v>45382</v>
      </c>
      <c r="BB674" s="241">
        <v>2</v>
      </c>
      <c r="BC674" s="241" t="s">
        <v>3325</v>
      </c>
      <c r="BD674" s="241" t="s">
        <v>3325</v>
      </c>
      <c r="BE674" s="241" t="s">
        <v>3325</v>
      </c>
      <c r="BF674" s="241" t="s">
        <v>3325</v>
      </c>
      <c r="BG674" s="241">
        <v>0</v>
      </c>
      <c r="BH674" s="241">
        <v>0</v>
      </c>
      <c r="BI674" s="241"/>
      <c r="BJ674" s="242"/>
      <c r="BK674" s="243" t="s">
        <v>3325</v>
      </c>
      <c r="BL674" s="243"/>
      <c r="BM674" s="243"/>
      <c r="BN674" s="243" t="s">
        <v>3325</v>
      </c>
      <c r="BO674" s="243"/>
      <c r="BP674" s="243"/>
      <c r="BQ674" s="242"/>
      <c r="BR674" s="244" t="s">
        <v>3484</v>
      </c>
      <c r="BS674" s="243" t="s">
        <v>3325</v>
      </c>
      <c r="BT674" s="243" t="s">
        <v>3325</v>
      </c>
      <c r="BU674" s="243"/>
      <c r="BV674" s="243" t="s">
        <v>3325</v>
      </c>
      <c r="BW674" s="243" t="s">
        <v>3325</v>
      </c>
      <c r="BX674" s="243"/>
      <c r="BY674" s="243"/>
      <c r="BZ674" s="243"/>
      <c r="CA674" s="243"/>
      <c r="CB674" s="243"/>
      <c r="CC674" s="243" t="s">
        <v>3325</v>
      </c>
      <c r="CD674" s="243"/>
      <c r="CE674" s="243"/>
      <c r="CF674" s="245"/>
      <c r="CG674" s="246"/>
      <c r="CH674" s="242"/>
      <c r="CI674" s="35"/>
      <c r="CJ674" s="35"/>
      <c r="CK674" s="35"/>
      <c r="CL674" s="35"/>
      <c r="CM674" s="35"/>
    </row>
    <row r="675" customFormat="1" customHeight="1" spans="1:91">
      <c r="A675" s="3">
        <f t="shared" si="115"/>
        <v>674</v>
      </c>
      <c r="B675" s="155" t="str">
        <f t="shared" si="106"/>
        <v>152627199709153417</v>
      </c>
      <c r="C675" s="230" t="s">
        <v>3311</v>
      </c>
      <c r="D675" s="230" t="s">
        <v>3392</v>
      </c>
      <c r="E675" s="230" t="s">
        <v>788</v>
      </c>
      <c r="F675" s="230" t="s">
        <v>2236</v>
      </c>
      <c r="G675" s="198">
        <v>0</v>
      </c>
      <c r="H675" s="198">
        <v>0</v>
      </c>
      <c r="I675" s="198">
        <f t="shared" si="116"/>
        <v>0</v>
      </c>
      <c r="J675" s="4" t="s">
        <v>2181</v>
      </c>
      <c r="K675" s="4" t="s">
        <v>5659</v>
      </c>
      <c r="L675" s="6"/>
      <c r="M675" s="4"/>
      <c r="N675" s="4"/>
      <c r="O675" s="4"/>
      <c r="P675" s="4"/>
      <c r="Q675" s="4"/>
      <c r="R675" s="231" t="s">
        <v>312</v>
      </c>
      <c r="S675" s="3"/>
      <c r="T675" s="3" t="s">
        <v>3314</v>
      </c>
      <c r="U675" s="232">
        <v>44382</v>
      </c>
      <c r="V675" s="233">
        <f ca="1" t="shared" si="111"/>
        <v>5</v>
      </c>
      <c r="W675" s="230" t="s">
        <v>3336</v>
      </c>
      <c r="X675" s="234" t="str">
        <f t="shared" si="112"/>
        <v>男</v>
      </c>
      <c r="Y675" s="3" t="s">
        <v>3316</v>
      </c>
      <c r="Z675" s="232" t="str">
        <f t="shared" si="113"/>
        <v>1997-09-15</v>
      </c>
      <c r="AA675" s="235" t="s">
        <v>5663</v>
      </c>
      <c r="AB675" s="3" t="s">
        <v>2237</v>
      </c>
      <c r="AC675" s="4" t="s">
        <v>3544</v>
      </c>
      <c r="AD675" s="247">
        <v>47296</v>
      </c>
      <c r="AE675" s="234">
        <f ca="1" t="shared" si="114"/>
        <v>29</v>
      </c>
      <c r="AF675" s="3" t="s">
        <v>3389</v>
      </c>
      <c r="AG675" s="3" t="s">
        <v>3480</v>
      </c>
      <c r="AH675" s="3">
        <v>180</v>
      </c>
      <c r="AI675" s="230" t="s">
        <v>253</v>
      </c>
      <c r="AJ675" s="3" t="s">
        <v>253</v>
      </c>
      <c r="AK675" s="230">
        <v>15049462380</v>
      </c>
      <c r="AL675" s="230">
        <v>13664899725</v>
      </c>
      <c r="AM675" s="236" t="s">
        <v>3488</v>
      </c>
      <c r="AN675" s="237">
        <v>42461</v>
      </c>
      <c r="AO675" s="236" t="s">
        <v>5664</v>
      </c>
      <c r="AP675" s="236" t="s">
        <v>3370</v>
      </c>
      <c r="AQ675" s="238"/>
      <c r="AR675" s="238"/>
      <c r="AS675" s="238"/>
      <c r="AT675" s="238"/>
      <c r="AU675" s="239"/>
      <c r="AV675" s="240">
        <v>44382</v>
      </c>
      <c r="AW675" s="240">
        <v>44443</v>
      </c>
      <c r="AX675" s="241" t="s">
        <v>3324</v>
      </c>
      <c r="AY675" s="241" t="s">
        <v>3311</v>
      </c>
      <c r="AZ675" s="232">
        <v>44835</v>
      </c>
      <c r="BA675" s="232">
        <v>45565</v>
      </c>
      <c r="BB675" s="241">
        <v>2</v>
      </c>
      <c r="BC675" s="241" t="s">
        <v>3325</v>
      </c>
      <c r="BD675" s="241" t="s">
        <v>3325</v>
      </c>
      <c r="BE675" s="241" t="s">
        <v>3325</v>
      </c>
      <c r="BF675" s="241" t="s">
        <v>3325</v>
      </c>
      <c r="BG675" s="241">
        <v>0</v>
      </c>
      <c r="BH675" s="241">
        <v>0</v>
      </c>
      <c r="BI675" s="241"/>
      <c r="BJ675" s="242"/>
      <c r="BK675" s="243" t="s">
        <v>3325</v>
      </c>
      <c r="BL675" s="243"/>
      <c r="BM675" s="243"/>
      <c r="BN675" s="243" t="s">
        <v>3325</v>
      </c>
      <c r="BO675" s="243"/>
      <c r="BP675" s="243"/>
      <c r="BQ675" s="242"/>
      <c r="BR675" s="244" t="s">
        <v>3962</v>
      </c>
      <c r="BS675" s="243" t="s">
        <v>3325</v>
      </c>
      <c r="BT675" s="243" t="s">
        <v>3325</v>
      </c>
      <c r="BU675" s="243"/>
      <c r="BV675" s="243" t="s">
        <v>3325</v>
      </c>
      <c r="BW675" s="243" t="s">
        <v>3325</v>
      </c>
      <c r="BX675" s="243"/>
      <c r="BY675" s="243"/>
      <c r="BZ675" s="243"/>
      <c r="CA675" s="243"/>
      <c r="CB675" s="243"/>
      <c r="CC675" s="243" t="s">
        <v>3325</v>
      </c>
      <c r="CD675" s="243"/>
      <c r="CE675" s="243"/>
      <c r="CF675" s="245" t="s">
        <v>4434</v>
      </c>
      <c r="CG675" s="246"/>
      <c r="CH675" s="242"/>
      <c r="CI675" s="35"/>
      <c r="CJ675" s="35"/>
      <c r="CK675" s="35"/>
      <c r="CL675" s="35"/>
      <c r="CM675" s="35"/>
    </row>
    <row r="676" customFormat="1" customHeight="1" spans="1:91">
      <c r="A676" s="3">
        <f t="shared" si="115"/>
        <v>675</v>
      </c>
      <c r="B676" s="155" t="str">
        <f t="shared" si="106"/>
        <v>15272619680301331X</v>
      </c>
      <c r="C676" s="230" t="s">
        <v>3311</v>
      </c>
      <c r="D676" s="230" t="s">
        <v>3392</v>
      </c>
      <c r="E676" s="230" t="s">
        <v>864</v>
      </c>
      <c r="F676" s="230" t="s">
        <v>2239</v>
      </c>
      <c r="G676" s="198">
        <v>0</v>
      </c>
      <c r="H676" s="198">
        <v>0</v>
      </c>
      <c r="I676" s="198">
        <f t="shared" si="116"/>
        <v>0</v>
      </c>
      <c r="J676" s="4" t="s">
        <v>2181</v>
      </c>
      <c r="K676" s="4" t="s">
        <v>5665</v>
      </c>
      <c r="L676" s="6"/>
      <c r="M676" s="4"/>
      <c r="N676" s="4"/>
      <c r="O676" s="4"/>
      <c r="P676" s="4"/>
      <c r="Q676" s="4"/>
      <c r="R676" s="231" t="s">
        <v>312</v>
      </c>
      <c r="S676" s="3"/>
      <c r="T676" s="3" t="s">
        <v>3314</v>
      </c>
      <c r="U676" s="232">
        <v>41484</v>
      </c>
      <c r="V676" s="233">
        <f ca="1" t="shared" si="111"/>
        <v>12.9</v>
      </c>
      <c r="W676" s="230" t="s">
        <v>3336</v>
      </c>
      <c r="X676" s="234" t="str">
        <f t="shared" si="112"/>
        <v>男</v>
      </c>
      <c r="Y676" s="3" t="s">
        <v>3316</v>
      </c>
      <c r="Z676" s="232" t="str">
        <f t="shared" si="113"/>
        <v>1968-03-01</v>
      </c>
      <c r="AA676" s="235" t="s">
        <v>5666</v>
      </c>
      <c r="AB676" s="3" t="s">
        <v>2240</v>
      </c>
      <c r="AC676" s="4" t="s">
        <v>5667</v>
      </c>
      <c r="AD676" s="247">
        <v>46495</v>
      </c>
      <c r="AE676" s="234">
        <f ca="1" t="shared" si="114"/>
        <v>58</v>
      </c>
      <c r="AF676" s="3" t="s">
        <v>3389</v>
      </c>
      <c r="AG676" s="3" t="s">
        <v>3381</v>
      </c>
      <c r="AH676" s="3">
        <v>180</v>
      </c>
      <c r="AI676" s="230" t="s">
        <v>253</v>
      </c>
      <c r="AJ676" s="3" t="s">
        <v>253</v>
      </c>
      <c r="AK676" s="230">
        <v>15847318591</v>
      </c>
      <c r="AL676" s="230">
        <v>15049481950</v>
      </c>
      <c r="AM676" s="236" t="s">
        <v>3748</v>
      </c>
      <c r="AN676" s="237" t="s">
        <v>3332</v>
      </c>
      <c r="AO676" s="236" t="s">
        <v>5668</v>
      </c>
      <c r="AP676" s="236" t="s">
        <v>253</v>
      </c>
      <c r="AQ676" s="238"/>
      <c r="AR676" s="238"/>
      <c r="AS676" s="238"/>
      <c r="AT676" s="238"/>
      <c r="AU676" s="239"/>
      <c r="AV676" s="240">
        <v>41484</v>
      </c>
      <c r="AW676" s="240">
        <v>41546</v>
      </c>
      <c r="AX676" s="241" t="s">
        <v>3324</v>
      </c>
      <c r="AY676" s="241" t="s">
        <v>3311</v>
      </c>
      <c r="AZ676" s="232">
        <v>44835</v>
      </c>
      <c r="BA676" s="232">
        <v>45565</v>
      </c>
      <c r="BB676" s="241">
        <v>2</v>
      </c>
      <c r="BC676" s="241" t="s">
        <v>3325</v>
      </c>
      <c r="BD676" s="241" t="s">
        <v>3325</v>
      </c>
      <c r="BE676" s="241" t="s">
        <v>3325</v>
      </c>
      <c r="BF676" s="241" t="s">
        <v>3325</v>
      </c>
      <c r="BG676" s="241">
        <v>2</v>
      </c>
      <c r="BH676" s="241">
        <v>4</v>
      </c>
      <c r="BI676" s="241"/>
      <c r="BJ676" s="242"/>
      <c r="BK676" s="243" t="s">
        <v>3325</v>
      </c>
      <c r="BL676" s="243"/>
      <c r="BM676" s="243"/>
      <c r="BN676" s="243"/>
      <c r="BO676" s="243"/>
      <c r="BP676" s="243"/>
      <c r="BQ676" s="242"/>
      <c r="BR676" s="244" t="s">
        <v>3533</v>
      </c>
      <c r="BS676" s="243" t="s">
        <v>3325</v>
      </c>
      <c r="BT676" s="243" t="s">
        <v>3325</v>
      </c>
      <c r="BU676" s="243"/>
      <c r="BV676" s="243"/>
      <c r="BW676" s="243"/>
      <c r="BX676" s="243"/>
      <c r="BY676" s="243"/>
      <c r="BZ676" s="243"/>
      <c r="CA676" s="243"/>
      <c r="CB676" s="243"/>
      <c r="CC676" s="243" t="s">
        <v>3325</v>
      </c>
      <c r="CD676" s="243"/>
      <c r="CE676" s="243"/>
      <c r="CF676" s="245" t="s">
        <v>3498</v>
      </c>
      <c r="CG676" s="246" t="s">
        <v>3622</v>
      </c>
      <c r="CH676" s="242"/>
      <c r="CI676" s="35"/>
      <c r="CJ676" s="35"/>
      <c r="CK676" s="35"/>
      <c r="CL676" s="35"/>
      <c r="CM676" s="35"/>
    </row>
    <row r="677" customFormat="1" customHeight="1" spans="1:91">
      <c r="A677" s="3">
        <f t="shared" si="115"/>
        <v>676</v>
      </c>
      <c r="B677" s="155" t="str">
        <f t="shared" si="106"/>
        <v>152723197801056012</v>
      </c>
      <c r="C677" s="230" t="s">
        <v>3311</v>
      </c>
      <c r="D677" s="230" t="s">
        <v>3392</v>
      </c>
      <c r="E677" s="230" t="s">
        <v>806</v>
      </c>
      <c r="F677" s="230" t="s">
        <v>2242</v>
      </c>
      <c r="G677" s="198">
        <v>0</v>
      </c>
      <c r="H677" s="198">
        <v>0</v>
      </c>
      <c r="I677" s="198">
        <f t="shared" si="116"/>
        <v>0</v>
      </c>
      <c r="J677" s="4" t="s">
        <v>2181</v>
      </c>
      <c r="K677" s="4" t="s">
        <v>5669</v>
      </c>
      <c r="L677" s="6"/>
      <c r="M677" s="4"/>
      <c r="N677" s="4"/>
      <c r="O677" s="4"/>
      <c r="P677" s="4"/>
      <c r="Q677" s="4"/>
      <c r="R677" s="231" t="s">
        <v>312</v>
      </c>
      <c r="S677" s="3"/>
      <c r="T677" s="3" t="s">
        <v>3314</v>
      </c>
      <c r="U677" s="232">
        <v>40947</v>
      </c>
      <c r="V677" s="233">
        <f ca="1" t="shared" si="111"/>
        <v>14.4</v>
      </c>
      <c r="W677" s="230" t="s">
        <v>3336</v>
      </c>
      <c r="X677" s="234" t="str">
        <f t="shared" si="112"/>
        <v>男</v>
      </c>
      <c r="Y677" s="3" t="s">
        <v>3316</v>
      </c>
      <c r="Z677" s="232" t="str">
        <f t="shared" si="113"/>
        <v>1978-01-05</v>
      </c>
      <c r="AA677" s="235" t="s">
        <v>5670</v>
      </c>
      <c r="AB677" s="3" t="s">
        <v>2243</v>
      </c>
      <c r="AC677" s="4" t="s">
        <v>3456</v>
      </c>
      <c r="AD677" s="247">
        <v>46248</v>
      </c>
      <c r="AE677" s="234">
        <f ca="1" t="shared" si="114"/>
        <v>48</v>
      </c>
      <c r="AF677" s="3" t="s">
        <v>3389</v>
      </c>
      <c r="AG677" s="3" t="s">
        <v>3381</v>
      </c>
      <c r="AH677" s="3">
        <v>175</v>
      </c>
      <c r="AI677" s="230" t="s">
        <v>3528</v>
      </c>
      <c r="AJ677" s="3" t="s">
        <v>3438</v>
      </c>
      <c r="AK677" s="230">
        <v>15949455476</v>
      </c>
      <c r="AL677" s="230">
        <v>15149795241</v>
      </c>
      <c r="AM677" s="236" t="s">
        <v>3748</v>
      </c>
      <c r="AN677" s="237">
        <v>35582</v>
      </c>
      <c r="AO677" s="236" t="s">
        <v>5671</v>
      </c>
      <c r="AP677" s="236" t="s">
        <v>253</v>
      </c>
      <c r="AQ677" s="238"/>
      <c r="AR677" s="238"/>
      <c r="AS677" s="238"/>
      <c r="AT677" s="238"/>
      <c r="AU677" s="239"/>
      <c r="AV677" s="240">
        <v>40948</v>
      </c>
      <c r="AW677" s="240">
        <v>41008</v>
      </c>
      <c r="AX677" s="241" t="s">
        <v>3324</v>
      </c>
      <c r="AY677" s="241" t="s">
        <v>3311</v>
      </c>
      <c r="AZ677" s="232">
        <v>44287</v>
      </c>
      <c r="BA677" s="232">
        <v>45747</v>
      </c>
      <c r="BB677" s="241">
        <v>2</v>
      </c>
      <c r="BC677" s="241" t="s">
        <v>3325</v>
      </c>
      <c r="BD677" s="241" t="s">
        <v>3325</v>
      </c>
      <c r="BE677" s="241" t="s">
        <v>3325</v>
      </c>
      <c r="BF677" s="241" t="s">
        <v>3325</v>
      </c>
      <c r="BG677" s="241">
        <v>3</v>
      </c>
      <c r="BH677" s="241">
        <v>4</v>
      </c>
      <c r="BI677" s="241"/>
      <c r="BJ677" s="242"/>
      <c r="BK677" s="243" t="s">
        <v>3325</v>
      </c>
      <c r="BL677" s="243"/>
      <c r="BM677" s="243"/>
      <c r="BN677" s="243"/>
      <c r="BO677" s="243"/>
      <c r="BP677" s="243"/>
      <c r="BQ677" s="242"/>
      <c r="BR677" s="244" t="s">
        <v>3327</v>
      </c>
      <c r="BS677" s="243" t="s">
        <v>3325</v>
      </c>
      <c r="BT677" s="243" t="s">
        <v>3325</v>
      </c>
      <c r="BU677" s="243"/>
      <c r="BV677" s="243"/>
      <c r="BW677" s="243"/>
      <c r="BX677" s="243"/>
      <c r="BY677" s="243"/>
      <c r="BZ677" s="243"/>
      <c r="CA677" s="243"/>
      <c r="CB677" s="243" t="s">
        <v>3325</v>
      </c>
      <c r="CC677" s="243" t="s">
        <v>3325</v>
      </c>
      <c r="CD677" s="243"/>
      <c r="CE677" s="243"/>
      <c r="CF677" s="245"/>
      <c r="CG677" s="246" t="s">
        <v>5672</v>
      </c>
      <c r="CH677" s="242"/>
      <c r="CI677" s="35"/>
      <c r="CJ677" s="35"/>
      <c r="CK677" s="35"/>
      <c r="CL677" s="35"/>
      <c r="CM677" s="35"/>
    </row>
    <row r="678" customFormat="1" customHeight="1" spans="1:91">
      <c r="A678" s="3">
        <f t="shared" si="115"/>
        <v>677</v>
      </c>
      <c r="B678" s="155" t="str">
        <f t="shared" si="106"/>
        <v>142121196912177114</v>
      </c>
      <c r="C678" s="230" t="s">
        <v>3311</v>
      </c>
      <c r="D678" s="230" t="s">
        <v>3392</v>
      </c>
      <c r="E678" s="230" t="s">
        <v>975</v>
      </c>
      <c r="F678" s="230" t="s">
        <v>2245</v>
      </c>
      <c r="G678" s="198">
        <v>0</v>
      </c>
      <c r="H678" s="198">
        <v>0</v>
      </c>
      <c r="I678" s="198">
        <f t="shared" si="116"/>
        <v>0</v>
      </c>
      <c r="J678" s="4" t="s">
        <v>2181</v>
      </c>
      <c r="K678" s="4" t="s">
        <v>5669</v>
      </c>
      <c r="L678" s="6"/>
      <c r="M678" s="4"/>
      <c r="N678" s="4"/>
      <c r="O678" s="4"/>
      <c r="P678" s="4"/>
      <c r="Q678" s="4"/>
      <c r="R678" s="231" t="s">
        <v>312</v>
      </c>
      <c r="S678" s="3"/>
      <c r="T678" s="3" t="s">
        <v>3314</v>
      </c>
      <c r="U678" s="232">
        <v>41409</v>
      </c>
      <c r="V678" s="233">
        <f ca="1" t="shared" si="111"/>
        <v>13.1</v>
      </c>
      <c r="W678" s="230" t="s">
        <v>3336</v>
      </c>
      <c r="X678" s="234" t="str">
        <f t="shared" si="112"/>
        <v>男</v>
      </c>
      <c r="Y678" s="3" t="s">
        <v>3316</v>
      </c>
      <c r="Z678" s="232" t="str">
        <f t="shared" si="113"/>
        <v>1969-12-17</v>
      </c>
      <c r="AA678" s="235" t="s">
        <v>5673</v>
      </c>
      <c r="AB678" s="3" t="s">
        <v>2246</v>
      </c>
      <c r="AC678" s="4" t="s">
        <v>5674</v>
      </c>
      <c r="AD678" s="247">
        <v>46832</v>
      </c>
      <c r="AE678" s="234">
        <f ca="1" t="shared" si="114"/>
        <v>57</v>
      </c>
      <c r="AF678" s="3" t="s">
        <v>3389</v>
      </c>
      <c r="AG678" s="3" t="s">
        <v>3381</v>
      </c>
      <c r="AH678" s="3">
        <v>175</v>
      </c>
      <c r="AI678" s="230" t="s">
        <v>253</v>
      </c>
      <c r="AJ678" s="3" t="s">
        <v>3438</v>
      </c>
      <c r="AK678" s="230">
        <v>15149574131</v>
      </c>
      <c r="AL678" s="230">
        <v>15935257087</v>
      </c>
      <c r="AM678" s="236" t="s">
        <v>3488</v>
      </c>
      <c r="AN678" s="237">
        <v>44562</v>
      </c>
      <c r="AO678" s="236" t="s">
        <v>3496</v>
      </c>
      <c r="AP678" s="236" t="s">
        <v>3497</v>
      </c>
      <c r="AQ678" s="238"/>
      <c r="AR678" s="238"/>
      <c r="AS678" s="238"/>
      <c r="AT678" s="238"/>
      <c r="AU678" s="239"/>
      <c r="AV678" s="240">
        <v>41409</v>
      </c>
      <c r="AW678" s="240">
        <v>41470</v>
      </c>
      <c r="AX678" s="241" t="s">
        <v>3324</v>
      </c>
      <c r="AY678" s="241" t="s">
        <v>3311</v>
      </c>
      <c r="AZ678" s="232">
        <v>44743</v>
      </c>
      <c r="BA678" s="232">
        <v>45473</v>
      </c>
      <c r="BB678" s="241">
        <v>2</v>
      </c>
      <c r="BC678" s="241" t="s">
        <v>3325</v>
      </c>
      <c r="BD678" s="241" t="s">
        <v>3325</v>
      </c>
      <c r="BE678" s="241" t="s">
        <v>3325</v>
      </c>
      <c r="BF678" s="241" t="s">
        <v>3325</v>
      </c>
      <c r="BG678" s="241">
        <v>2</v>
      </c>
      <c r="BH678" s="241">
        <v>4</v>
      </c>
      <c r="BI678" s="241"/>
      <c r="BJ678" s="242"/>
      <c r="BK678" s="243" t="s">
        <v>3325</v>
      </c>
      <c r="BL678" s="243"/>
      <c r="BM678" s="243"/>
      <c r="BN678" s="243" t="s">
        <v>3325</v>
      </c>
      <c r="BO678" s="243"/>
      <c r="BP678" s="243"/>
      <c r="BQ678" s="242"/>
      <c r="BR678" s="244" t="s">
        <v>3533</v>
      </c>
      <c r="BS678" s="243" t="s">
        <v>3325</v>
      </c>
      <c r="BT678" s="243" t="s">
        <v>3325</v>
      </c>
      <c r="BU678" s="243"/>
      <c r="BV678" s="243"/>
      <c r="BW678" s="243"/>
      <c r="BX678" s="243"/>
      <c r="BY678" s="243"/>
      <c r="BZ678" s="243"/>
      <c r="CA678" s="243"/>
      <c r="CB678" s="243"/>
      <c r="CC678" s="243" t="s">
        <v>3325</v>
      </c>
      <c r="CD678" s="243"/>
      <c r="CE678" s="243"/>
      <c r="CF678" s="245"/>
      <c r="CG678" s="246" t="s">
        <v>3622</v>
      </c>
      <c r="CH678" s="242"/>
      <c r="CI678" s="35"/>
      <c r="CJ678" s="35"/>
      <c r="CK678" s="35"/>
      <c r="CL678" s="35"/>
      <c r="CM678" s="35"/>
    </row>
    <row r="679" customFormat="1" customHeight="1" spans="1:91">
      <c r="A679" s="3">
        <f t="shared" si="115"/>
        <v>678</v>
      </c>
      <c r="B679" s="155" t="str">
        <f t="shared" si="106"/>
        <v>152723197001100919</v>
      </c>
      <c r="C679" s="230" t="s">
        <v>3311</v>
      </c>
      <c r="D679" s="230" t="s">
        <v>3392</v>
      </c>
      <c r="E679" s="230" t="s">
        <v>818</v>
      </c>
      <c r="F679" s="230" t="s">
        <v>2248</v>
      </c>
      <c r="G679" s="198">
        <v>0</v>
      </c>
      <c r="H679" s="198">
        <v>0</v>
      </c>
      <c r="I679" s="198">
        <f t="shared" si="116"/>
        <v>0</v>
      </c>
      <c r="J679" s="4" t="s">
        <v>2181</v>
      </c>
      <c r="K679" s="4" t="s">
        <v>5669</v>
      </c>
      <c r="L679" s="6"/>
      <c r="M679" s="4"/>
      <c r="N679" s="4"/>
      <c r="O679" s="4"/>
      <c r="P679" s="4"/>
      <c r="Q679" s="4"/>
      <c r="R679" s="231" t="s">
        <v>312</v>
      </c>
      <c r="S679" s="3"/>
      <c r="T679" s="3" t="s">
        <v>3314</v>
      </c>
      <c r="U679" s="232">
        <v>42479</v>
      </c>
      <c r="V679" s="233">
        <f ca="1" t="shared" si="111"/>
        <v>10.2</v>
      </c>
      <c r="W679" s="230" t="s">
        <v>3336</v>
      </c>
      <c r="X679" s="234" t="str">
        <f t="shared" si="112"/>
        <v>男</v>
      </c>
      <c r="Y679" s="3" t="s">
        <v>3316</v>
      </c>
      <c r="Z679" s="232" t="str">
        <f t="shared" si="113"/>
        <v>1970-01-10</v>
      </c>
      <c r="AA679" s="235" t="s">
        <v>5675</v>
      </c>
      <c r="AB679" s="3" t="s">
        <v>2249</v>
      </c>
      <c r="AC679" s="4" t="s">
        <v>3456</v>
      </c>
      <c r="AD679" s="247">
        <v>46226</v>
      </c>
      <c r="AE679" s="234">
        <f ca="1" t="shared" si="114"/>
        <v>56</v>
      </c>
      <c r="AF679" s="3" t="s">
        <v>3389</v>
      </c>
      <c r="AG679" s="3" t="s">
        <v>3381</v>
      </c>
      <c r="AH679" s="3">
        <v>160</v>
      </c>
      <c r="AI679" s="230" t="s">
        <v>3382</v>
      </c>
      <c r="AJ679" s="3" t="s">
        <v>3438</v>
      </c>
      <c r="AK679" s="230">
        <v>13087196318</v>
      </c>
      <c r="AL679" s="230">
        <v>18648008619</v>
      </c>
      <c r="AM679" s="236" t="s">
        <v>3748</v>
      </c>
      <c r="AN679" s="237" t="s">
        <v>3332</v>
      </c>
      <c r="AO679" s="236" t="s">
        <v>253</v>
      </c>
      <c r="AP679" s="236" t="s">
        <v>253</v>
      </c>
      <c r="AQ679" s="238"/>
      <c r="AR679" s="238"/>
      <c r="AS679" s="238"/>
      <c r="AT679" s="238"/>
      <c r="AU679" s="239"/>
      <c r="AV679" s="240">
        <v>42479</v>
      </c>
      <c r="AW679" s="240">
        <v>42539</v>
      </c>
      <c r="AX679" s="241" t="s">
        <v>3324</v>
      </c>
      <c r="AY679" s="241" t="s">
        <v>3311</v>
      </c>
      <c r="AZ679" s="232">
        <v>44378</v>
      </c>
      <c r="BA679" s="232">
        <v>45107</v>
      </c>
      <c r="BB679" s="241">
        <v>2</v>
      </c>
      <c r="BC679" s="241" t="s">
        <v>3325</v>
      </c>
      <c r="BD679" s="241" t="s">
        <v>3325</v>
      </c>
      <c r="BE679" s="241" t="s">
        <v>3325</v>
      </c>
      <c r="BF679" s="241" t="s">
        <v>3325</v>
      </c>
      <c r="BG679" s="241">
        <v>1</v>
      </c>
      <c r="BH679" s="241">
        <v>2</v>
      </c>
      <c r="BI679" s="241"/>
      <c r="BJ679" s="242"/>
      <c r="BK679" s="243" t="s">
        <v>3325</v>
      </c>
      <c r="BL679" s="243"/>
      <c r="BM679" s="243"/>
      <c r="BN679" s="243"/>
      <c r="BO679" s="243"/>
      <c r="BP679" s="243"/>
      <c r="BQ679" s="242"/>
      <c r="BR679" s="244" t="s">
        <v>3592</v>
      </c>
      <c r="BS679" s="243" t="s">
        <v>3325</v>
      </c>
      <c r="BT679" s="243" t="s">
        <v>3325</v>
      </c>
      <c r="BU679" s="243"/>
      <c r="BV679" s="243"/>
      <c r="BW679" s="243"/>
      <c r="BX679" s="243"/>
      <c r="BY679" s="243"/>
      <c r="BZ679" s="243"/>
      <c r="CA679" s="243"/>
      <c r="CB679" s="243"/>
      <c r="CC679" s="243" t="s">
        <v>3325</v>
      </c>
      <c r="CD679" s="243"/>
      <c r="CE679" s="243"/>
      <c r="CF679" s="245" t="s">
        <v>3674</v>
      </c>
      <c r="CG679" s="246"/>
      <c r="CH679" s="242"/>
      <c r="CI679" s="35"/>
      <c r="CJ679" s="35"/>
      <c r="CK679" s="35"/>
      <c r="CL679" s="35"/>
      <c r="CM679" s="35"/>
    </row>
    <row r="680" customFormat="1" customHeight="1" spans="1:91">
      <c r="A680" s="3">
        <f t="shared" si="115"/>
        <v>679</v>
      </c>
      <c r="B680" s="155" t="str">
        <f t="shared" ref="B680:B743" si="117">IF(AB680="","",AB680)</f>
        <v>142202197603141274</v>
      </c>
      <c r="C680" s="230" t="s">
        <v>3311</v>
      </c>
      <c r="D680" s="230" t="s">
        <v>3392</v>
      </c>
      <c r="E680" s="230" t="s">
        <v>834</v>
      </c>
      <c r="F680" s="230" t="s">
        <v>2251</v>
      </c>
      <c r="G680" s="198">
        <v>0</v>
      </c>
      <c r="H680" s="198">
        <v>0</v>
      </c>
      <c r="I680" s="198">
        <f t="shared" si="116"/>
        <v>0</v>
      </c>
      <c r="J680" s="4" t="s">
        <v>2181</v>
      </c>
      <c r="K680" s="4" t="s">
        <v>5669</v>
      </c>
      <c r="L680" s="6"/>
      <c r="M680" s="4"/>
      <c r="N680" s="4"/>
      <c r="O680" s="4"/>
      <c r="P680" s="4"/>
      <c r="Q680" s="4"/>
      <c r="R680" s="231" t="s">
        <v>312</v>
      </c>
      <c r="S680" s="3"/>
      <c r="T680" s="3" t="s">
        <v>3314</v>
      </c>
      <c r="U680" s="232">
        <v>43577</v>
      </c>
      <c r="V680" s="233">
        <f ca="1" t="shared" si="111"/>
        <v>7.2</v>
      </c>
      <c r="W680" s="230" t="s">
        <v>3336</v>
      </c>
      <c r="X680" s="234" t="str">
        <f t="shared" si="112"/>
        <v>男</v>
      </c>
      <c r="Y680" s="3" t="s">
        <v>3316</v>
      </c>
      <c r="Z680" s="232" t="str">
        <f t="shared" si="113"/>
        <v>1976-03-14</v>
      </c>
      <c r="AA680" s="235" t="s">
        <v>5676</v>
      </c>
      <c r="AB680" s="3" t="s">
        <v>2252</v>
      </c>
      <c r="AC680" s="4" t="s">
        <v>5030</v>
      </c>
      <c r="AD680" s="247">
        <v>46640</v>
      </c>
      <c r="AE680" s="234">
        <f ca="1" t="shared" si="114"/>
        <v>50</v>
      </c>
      <c r="AF680" s="3" t="s">
        <v>3389</v>
      </c>
      <c r="AG680" s="3" t="s">
        <v>3381</v>
      </c>
      <c r="AH680" s="3">
        <v>172</v>
      </c>
      <c r="AI680" s="230" t="s">
        <v>253</v>
      </c>
      <c r="AJ680" s="3" t="s">
        <v>253</v>
      </c>
      <c r="AK680" s="230">
        <v>18734364154</v>
      </c>
      <c r="AL680" s="230">
        <v>15135024494</v>
      </c>
      <c r="AM680" s="236" t="s">
        <v>3748</v>
      </c>
      <c r="AN680" s="237">
        <v>35217</v>
      </c>
      <c r="AO680" s="236" t="s">
        <v>5677</v>
      </c>
      <c r="AP680" s="236" t="s">
        <v>253</v>
      </c>
      <c r="AQ680" s="238"/>
      <c r="AR680" s="238"/>
      <c r="AS680" s="238"/>
      <c r="AT680" s="238"/>
      <c r="AU680" s="239"/>
      <c r="AV680" s="240">
        <v>43577</v>
      </c>
      <c r="AW680" s="240">
        <v>43637</v>
      </c>
      <c r="AX680" s="241" t="s">
        <v>3324</v>
      </c>
      <c r="AY680" s="241" t="s">
        <v>3311</v>
      </c>
      <c r="AZ680" s="232">
        <v>44743</v>
      </c>
      <c r="BA680" s="232">
        <v>45107</v>
      </c>
      <c r="BB680" s="241">
        <v>2</v>
      </c>
      <c r="BC680" s="241" t="s">
        <v>3325</v>
      </c>
      <c r="BD680" s="241" t="s">
        <v>3325</v>
      </c>
      <c r="BE680" s="241" t="s">
        <v>3325</v>
      </c>
      <c r="BF680" s="241" t="s">
        <v>3325</v>
      </c>
      <c r="BG680" s="241">
        <v>2</v>
      </c>
      <c r="BH680" s="241">
        <v>4</v>
      </c>
      <c r="BI680" s="241"/>
      <c r="BJ680" s="242"/>
      <c r="BK680" s="243" t="s">
        <v>3325</v>
      </c>
      <c r="BL680" s="243"/>
      <c r="BM680" s="243"/>
      <c r="BN680" s="243"/>
      <c r="BO680" s="243"/>
      <c r="BP680" s="243"/>
      <c r="BQ680" s="242"/>
      <c r="BR680" s="244" t="s">
        <v>3491</v>
      </c>
      <c r="BS680" s="243"/>
      <c r="BT680" s="243"/>
      <c r="BU680" s="243"/>
      <c r="BV680" s="243"/>
      <c r="BW680" s="243"/>
      <c r="BX680" s="243"/>
      <c r="BY680" s="243"/>
      <c r="BZ680" s="243"/>
      <c r="CA680" s="243"/>
      <c r="CB680" s="243"/>
      <c r="CC680" s="243"/>
      <c r="CD680" s="243"/>
      <c r="CE680" s="243"/>
      <c r="CF680" s="245"/>
      <c r="CG680" s="246"/>
      <c r="CH680" s="242"/>
      <c r="CI680" s="35"/>
      <c r="CJ680" s="35"/>
      <c r="CK680" s="35"/>
      <c r="CL680" s="35"/>
      <c r="CM680" s="35"/>
    </row>
    <row r="681" customFormat="1" customHeight="1" spans="1:91">
      <c r="A681" s="3">
        <f t="shared" si="115"/>
        <v>680</v>
      </c>
      <c r="B681" s="155" t="str">
        <f t="shared" si="117"/>
        <v>152629197512121597</v>
      </c>
      <c r="C681" s="230" t="s">
        <v>3311</v>
      </c>
      <c r="D681" s="230" t="s">
        <v>3392</v>
      </c>
      <c r="E681" s="230" t="s">
        <v>882</v>
      </c>
      <c r="F681" s="230" t="s">
        <v>2254</v>
      </c>
      <c r="G681" s="198">
        <v>0</v>
      </c>
      <c r="H681" s="198">
        <v>0</v>
      </c>
      <c r="I681" s="198">
        <f t="shared" si="116"/>
        <v>0</v>
      </c>
      <c r="J681" s="4" t="s">
        <v>2181</v>
      </c>
      <c r="K681" s="4" t="s">
        <v>5669</v>
      </c>
      <c r="L681" s="6"/>
      <c r="M681" s="4"/>
      <c r="N681" s="4"/>
      <c r="O681" s="4"/>
      <c r="P681" s="4"/>
      <c r="Q681" s="4"/>
      <c r="R681" s="231" t="s">
        <v>312</v>
      </c>
      <c r="S681" s="3"/>
      <c r="T681" s="3" t="s">
        <v>3314</v>
      </c>
      <c r="U681" s="232">
        <v>43577</v>
      </c>
      <c r="V681" s="233">
        <f ca="1" t="shared" si="111"/>
        <v>7.2</v>
      </c>
      <c r="W681" s="230" t="s">
        <v>3336</v>
      </c>
      <c r="X681" s="234" t="str">
        <f t="shared" si="112"/>
        <v>男</v>
      </c>
      <c r="Y681" s="3" t="s">
        <v>3316</v>
      </c>
      <c r="Z681" s="232" t="str">
        <f t="shared" si="113"/>
        <v>1975-12-12</v>
      </c>
      <c r="AA681" s="235" t="s">
        <v>5678</v>
      </c>
      <c r="AB681" s="3" t="s">
        <v>2255</v>
      </c>
      <c r="AC681" s="4" t="s">
        <v>4734</v>
      </c>
      <c r="AD681" s="247">
        <v>46366</v>
      </c>
      <c r="AE681" s="234">
        <f ca="1" t="shared" si="114"/>
        <v>51</v>
      </c>
      <c r="AF681" s="3" t="s">
        <v>3389</v>
      </c>
      <c r="AG681" s="3" t="s">
        <v>3381</v>
      </c>
      <c r="AH681" s="3">
        <v>182</v>
      </c>
      <c r="AI681" s="230" t="s">
        <v>253</v>
      </c>
      <c r="AJ681" s="3" t="s">
        <v>3422</v>
      </c>
      <c r="AK681" s="230">
        <v>13500641948</v>
      </c>
      <c r="AL681" s="230">
        <v>15048291597</v>
      </c>
      <c r="AM681" s="236" t="s">
        <v>3748</v>
      </c>
      <c r="AN681" s="237">
        <v>33055</v>
      </c>
      <c r="AO681" s="236" t="s">
        <v>5679</v>
      </c>
      <c r="AP681" s="236" t="s">
        <v>253</v>
      </c>
      <c r="AQ681" s="238"/>
      <c r="AR681" s="238"/>
      <c r="AS681" s="238"/>
      <c r="AT681" s="238"/>
      <c r="AU681" s="239"/>
      <c r="AV681" s="240">
        <v>43577</v>
      </c>
      <c r="AW681" s="240">
        <v>43637</v>
      </c>
      <c r="AX681" s="241" t="s">
        <v>3324</v>
      </c>
      <c r="AY681" s="241" t="s">
        <v>3311</v>
      </c>
      <c r="AZ681" s="232">
        <v>44743</v>
      </c>
      <c r="BA681" s="232">
        <v>45107</v>
      </c>
      <c r="BB681" s="241">
        <v>2</v>
      </c>
      <c r="BC681" s="241" t="s">
        <v>3325</v>
      </c>
      <c r="BD681" s="241" t="s">
        <v>3325</v>
      </c>
      <c r="BE681" s="241" t="s">
        <v>3325</v>
      </c>
      <c r="BF681" s="241" t="s">
        <v>3325</v>
      </c>
      <c r="BG681" s="241">
        <v>1</v>
      </c>
      <c r="BH681" s="241">
        <v>2</v>
      </c>
      <c r="BI681" s="241"/>
      <c r="BJ681" s="242"/>
      <c r="BK681" s="243" t="s">
        <v>3325</v>
      </c>
      <c r="BL681" s="243"/>
      <c r="BM681" s="243"/>
      <c r="BN681" s="243" t="s">
        <v>3325</v>
      </c>
      <c r="BO681" s="243"/>
      <c r="BP681" s="243"/>
      <c r="BQ681" s="242"/>
      <c r="BR681" s="244" t="s">
        <v>3491</v>
      </c>
      <c r="BS681" s="243"/>
      <c r="BT681" s="243"/>
      <c r="BU681" s="243"/>
      <c r="BV681" s="243"/>
      <c r="BW681" s="243"/>
      <c r="BX681" s="243"/>
      <c r="BY681" s="243"/>
      <c r="BZ681" s="243"/>
      <c r="CA681" s="243"/>
      <c r="CB681" s="243"/>
      <c r="CC681" s="243"/>
      <c r="CD681" s="243"/>
      <c r="CE681" s="243"/>
      <c r="CF681" s="245"/>
      <c r="CG681" s="246"/>
      <c r="CH681" s="242"/>
      <c r="CI681" s="35"/>
      <c r="CJ681" s="35"/>
      <c r="CK681" s="35"/>
      <c r="CL681" s="35"/>
      <c r="CM681" s="35"/>
    </row>
    <row r="682" customFormat="1" customHeight="1" spans="1:91">
      <c r="A682" s="3">
        <f t="shared" si="115"/>
        <v>681</v>
      </c>
      <c r="B682" s="155" t="str">
        <f t="shared" si="117"/>
        <v>152625197001046016</v>
      </c>
      <c r="C682" s="230" t="s">
        <v>3311</v>
      </c>
      <c r="D682" s="230" t="s">
        <v>3392</v>
      </c>
      <c r="E682" s="230" t="s">
        <v>855</v>
      </c>
      <c r="F682" s="230" t="s">
        <v>2260</v>
      </c>
      <c r="G682" s="198">
        <v>0</v>
      </c>
      <c r="H682" s="198">
        <v>0</v>
      </c>
      <c r="I682" s="198">
        <f t="shared" si="116"/>
        <v>0</v>
      </c>
      <c r="J682" s="4" t="s">
        <v>2181</v>
      </c>
      <c r="K682" s="4" t="s">
        <v>5680</v>
      </c>
      <c r="L682" s="6"/>
      <c r="M682" s="4"/>
      <c r="N682" s="4"/>
      <c r="O682" s="4"/>
      <c r="P682" s="4"/>
      <c r="Q682" s="4"/>
      <c r="R682" s="231" t="s">
        <v>312</v>
      </c>
      <c r="S682" s="3"/>
      <c r="T682" s="3" t="s">
        <v>3314</v>
      </c>
      <c r="U682" s="232">
        <v>41167</v>
      </c>
      <c r="V682" s="233">
        <f ca="1" t="shared" si="111"/>
        <v>13.8</v>
      </c>
      <c r="W682" s="230" t="s">
        <v>3336</v>
      </c>
      <c r="X682" s="234" t="str">
        <f t="shared" si="112"/>
        <v>男</v>
      </c>
      <c r="Y682" s="3" t="s">
        <v>3316</v>
      </c>
      <c r="Z682" s="232" t="str">
        <f t="shared" si="113"/>
        <v>1970-01-04</v>
      </c>
      <c r="AA682" s="235" t="s">
        <v>4830</v>
      </c>
      <c r="AB682" s="3" t="s">
        <v>2261</v>
      </c>
      <c r="AC682" s="4" t="s">
        <v>4077</v>
      </c>
      <c r="AD682" s="247">
        <v>46314</v>
      </c>
      <c r="AE682" s="234">
        <f ca="1" t="shared" si="114"/>
        <v>56</v>
      </c>
      <c r="AF682" s="3" t="s">
        <v>3380</v>
      </c>
      <c r="AG682" s="3" t="s">
        <v>3381</v>
      </c>
      <c r="AH682" s="3">
        <v>170</v>
      </c>
      <c r="AI682" s="230" t="s">
        <v>3382</v>
      </c>
      <c r="AJ682" s="3" t="s">
        <v>3383</v>
      </c>
      <c r="AK682" s="230">
        <v>13451374460</v>
      </c>
      <c r="AL682" s="230">
        <v>15247381742</v>
      </c>
      <c r="AM682" s="236" t="s">
        <v>3518</v>
      </c>
      <c r="AN682" s="237">
        <v>32660</v>
      </c>
      <c r="AO682" s="236" t="s">
        <v>5681</v>
      </c>
      <c r="AP682" s="236" t="s">
        <v>253</v>
      </c>
      <c r="AQ682" s="238"/>
      <c r="AR682" s="238" t="s">
        <v>5682</v>
      </c>
      <c r="AS682" s="238"/>
      <c r="AT682" s="238"/>
      <c r="AU682" s="239"/>
      <c r="AV682" s="240">
        <v>41167</v>
      </c>
      <c r="AW682" s="240">
        <v>41228</v>
      </c>
      <c r="AX682" s="241" t="s">
        <v>3324</v>
      </c>
      <c r="AY682" s="241" t="s">
        <v>3311</v>
      </c>
      <c r="AZ682" s="232">
        <v>44562</v>
      </c>
      <c r="BA682" s="232">
        <v>45291</v>
      </c>
      <c r="BB682" s="241">
        <v>2</v>
      </c>
      <c r="BC682" s="241" t="s">
        <v>3325</v>
      </c>
      <c r="BD682" s="241" t="s">
        <v>3325</v>
      </c>
      <c r="BE682" s="241" t="s">
        <v>3325</v>
      </c>
      <c r="BF682" s="241" t="s">
        <v>3325</v>
      </c>
      <c r="BG682" s="241">
        <v>3</v>
      </c>
      <c r="BH682" s="241">
        <v>5</v>
      </c>
      <c r="BI682" s="241"/>
      <c r="BJ682" s="242"/>
      <c r="BK682" s="243" t="s">
        <v>3325</v>
      </c>
      <c r="BL682" s="243"/>
      <c r="BM682" s="243" t="s">
        <v>3325</v>
      </c>
      <c r="BN682" s="243"/>
      <c r="BO682" s="243"/>
      <c r="BP682" s="243"/>
      <c r="BQ682" s="242"/>
      <c r="BR682" s="244" t="s">
        <v>3460</v>
      </c>
      <c r="BS682" s="243" t="s">
        <v>3325</v>
      </c>
      <c r="BT682" s="243" t="s">
        <v>3325</v>
      </c>
      <c r="BU682" s="243"/>
      <c r="BV682" s="243"/>
      <c r="BW682" s="243"/>
      <c r="BX682" s="243"/>
      <c r="BY682" s="243"/>
      <c r="BZ682" s="243"/>
      <c r="CA682" s="243"/>
      <c r="CB682" s="243" t="s">
        <v>3325</v>
      </c>
      <c r="CC682" s="243" t="s">
        <v>3325</v>
      </c>
      <c r="CD682" s="243"/>
      <c r="CE682" s="243"/>
      <c r="CF682" s="245" t="s">
        <v>3498</v>
      </c>
      <c r="CG682" s="246"/>
      <c r="CH682" s="242"/>
      <c r="CI682" s="35"/>
      <c r="CJ682" s="35"/>
      <c r="CK682" s="35"/>
      <c r="CL682" s="35"/>
      <c r="CM682" s="35"/>
    </row>
    <row r="683" customFormat="1" customHeight="1" spans="1:91">
      <c r="A683" s="3">
        <f t="shared" si="115"/>
        <v>682</v>
      </c>
      <c r="B683" s="155" t="str">
        <f t="shared" si="117"/>
        <v>150221197301281350</v>
      </c>
      <c r="C683" s="230" t="s">
        <v>3311</v>
      </c>
      <c r="D683" s="230" t="s">
        <v>3392</v>
      </c>
      <c r="E683" s="230" t="s">
        <v>809</v>
      </c>
      <c r="F683" s="230" t="s">
        <v>2263</v>
      </c>
      <c r="G683" s="198">
        <v>0</v>
      </c>
      <c r="H683" s="198">
        <v>0</v>
      </c>
      <c r="I683" s="198">
        <f t="shared" si="116"/>
        <v>0</v>
      </c>
      <c r="J683" s="4" t="s">
        <v>2181</v>
      </c>
      <c r="K683" s="4" t="s">
        <v>5683</v>
      </c>
      <c r="L683" s="6"/>
      <c r="M683" s="4"/>
      <c r="N683" s="4"/>
      <c r="O683" s="4"/>
      <c r="P683" s="4"/>
      <c r="Q683" s="4"/>
      <c r="R683" s="231" t="s">
        <v>312</v>
      </c>
      <c r="S683" s="3"/>
      <c r="T683" s="3" t="s">
        <v>3314</v>
      </c>
      <c r="U683" s="232">
        <v>42013</v>
      </c>
      <c r="V683" s="233">
        <f ca="1" t="shared" si="111"/>
        <v>11.5</v>
      </c>
      <c r="W683" s="230" t="s">
        <v>3336</v>
      </c>
      <c r="X683" s="234" t="str">
        <f t="shared" si="112"/>
        <v>男</v>
      </c>
      <c r="Y683" s="3" t="s">
        <v>3316</v>
      </c>
      <c r="Z683" s="232" t="str">
        <f t="shared" si="113"/>
        <v>1973-01-28</v>
      </c>
      <c r="AA683" s="235" t="s">
        <v>5684</v>
      </c>
      <c r="AB683" s="3" t="s">
        <v>2264</v>
      </c>
      <c r="AC683" s="4" t="s">
        <v>5193</v>
      </c>
      <c r="AD683" s="247">
        <v>46483</v>
      </c>
      <c r="AE683" s="234">
        <f ca="1" t="shared" si="114"/>
        <v>53</v>
      </c>
      <c r="AF683" s="3" t="s">
        <v>3389</v>
      </c>
      <c r="AG683" s="3" t="s">
        <v>3381</v>
      </c>
      <c r="AH683" s="3">
        <v>170</v>
      </c>
      <c r="AI683" s="230" t="s">
        <v>3382</v>
      </c>
      <c r="AJ683" s="3" t="s">
        <v>253</v>
      </c>
      <c r="AK683" s="230">
        <v>15847722307</v>
      </c>
      <c r="AL683" s="230">
        <v>15848646896</v>
      </c>
      <c r="AM683" s="236" t="s">
        <v>3518</v>
      </c>
      <c r="AN683" s="237">
        <v>33055</v>
      </c>
      <c r="AO683" s="236" t="s">
        <v>5685</v>
      </c>
      <c r="AP683" s="236" t="s">
        <v>253</v>
      </c>
      <c r="AQ683" s="238"/>
      <c r="AR683" s="238"/>
      <c r="AS683" s="238"/>
      <c r="AT683" s="238"/>
      <c r="AU683" s="239"/>
      <c r="AV683" s="240">
        <v>42013</v>
      </c>
      <c r="AW683" s="240">
        <v>42072</v>
      </c>
      <c r="AX683" s="241" t="s">
        <v>3324</v>
      </c>
      <c r="AY683" s="241" t="s">
        <v>3311</v>
      </c>
      <c r="AZ683" s="232">
        <v>44652</v>
      </c>
      <c r="BA683" s="232">
        <v>45382</v>
      </c>
      <c r="BB683" s="241">
        <v>2</v>
      </c>
      <c r="BC683" s="241" t="s">
        <v>3325</v>
      </c>
      <c r="BD683" s="241" t="s">
        <v>3325</v>
      </c>
      <c r="BE683" s="241" t="s">
        <v>3325</v>
      </c>
      <c r="BF683" s="241" t="s">
        <v>3325</v>
      </c>
      <c r="BG683" s="241">
        <v>2</v>
      </c>
      <c r="BH683" s="241">
        <v>4</v>
      </c>
      <c r="BI683" s="241"/>
      <c r="BJ683" s="242"/>
      <c r="BK683" s="243" t="s">
        <v>3325</v>
      </c>
      <c r="BL683" s="243"/>
      <c r="BM683" s="243" t="s">
        <v>3325</v>
      </c>
      <c r="BN683" s="243"/>
      <c r="BO683" s="243"/>
      <c r="BP683" s="243"/>
      <c r="BQ683" s="242"/>
      <c r="BR683" s="244" t="s">
        <v>3533</v>
      </c>
      <c r="BS683" s="243" t="s">
        <v>3325</v>
      </c>
      <c r="BT683" s="243" t="s">
        <v>3325</v>
      </c>
      <c r="BU683" s="243"/>
      <c r="BV683" s="243"/>
      <c r="BW683" s="243"/>
      <c r="BX683" s="243"/>
      <c r="BY683" s="243"/>
      <c r="BZ683" s="243"/>
      <c r="CA683" s="243"/>
      <c r="CB683" s="243"/>
      <c r="CC683" s="243" t="s">
        <v>3325</v>
      </c>
      <c r="CD683" s="243"/>
      <c r="CE683" s="243"/>
      <c r="CF683" s="245" t="s">
        <v>4045</v>
      </c>
      <c r="CG683" s="246" t="s">
        <v>3534</v>
      </c>
      <c r="CH683" s="242"/>
      <c r="CI683" s="35"/>
      <c r="CJ683" s="35"/>
      <c r="CK683" s="35"/>
      <c r="CL683" s="35"/>
      <c r="CM683" s="35"/>
    </row>
    <row r="684" customFormat="1" customHeight="1" spans="1:91">
      <c r="A684" s="3">
        <f t="shared" si="115"/>
        <v>683</v>
      </c>
      <c r="B684" s="155" t="str">
        <f t="shared" si="117"/>
        <v>152723197807127213</v>
      </c>
      <c r="C684" s="230" t="s">
        <v>3311</v>
      </c>
      <c r="D684" s="230" t="s">
        <v>3392</v>
      </c>
      <c r="E684" s="230" t="s">
        <v>812</v>
      </c>
      <c r="F684" s="230" t="s">
        <v>2266</v>
      </c>
      <c r="G684" s="198">
        <v>0</v>
      </c>
      <c r="H684" s="198">
        <v>0</v>
      </c>
      <c r="I684" s="198">
        <f t="shared" si="116"/>
        <v>0</v>
      </c>
      <c r="J684" s="4" t="s">
        <v>2181</v>
      </c>
      <c r="K684" s="4" t="s">
        <v>5683</v>
      </c>
      <c r="L684" s="6"/>
      <c r="M684" s="4"/>
      <c r="N684" s="4"/>
      <c r="O684" s="4"/>
      <c r="P684" s="4"/>
      <c r="Q684" s="4"/>
      <c r="R684" s="231" t="s">
        <v>312</v>
      </c>
      <c r="S684" s="3"/>
      <c r="T684" s="3" t="s">
        <v>3314</v>
      </c>
      <c r="U684" s="232">
        <v>42689</v>
      </c>
      <c r="V684" s="233">
        <f ca="1" t="shared" si="111"/>
        <v>9.6</v>
      </c>
      <c r="W684" s="230" t="s">
        <v>3336</v>
      </c>
      <c r="X684" s="234" t="str">
        <f t="shared" si="112"/>
        <v>男</v>
      </c>
      <c r="Y684" s="3" t="s">
        <v>3316</v>
      </c>
      <c r="Z684" s="232" t="str">
        <f t="shared" si="113"/>
        <v>1978-07-12</v>
      </c>
      <c r="AA684" s="235" t="s">
        <v>5686</v>
      </c>
      <c r="AB684" s="3" t="s">
        <v>2267</v>
      </c>
      <c r="AC684" s="4" t="s">
        <v>3456</v>
      </c>
      <c r="AD684" s="247">
        <v>46761</v>
      </c>
      <c r="AE684" s="234">
        <f ca="1" t="shared" si="114"/>
        <v>48</v>
      </c>
      <c r="AF684" s="3" t="s">
        <v>3380</v>
      </c>
      <c r="AG684" s="3" t="s">
        <v>3381</v>
      </c>
      <c r="AH684" s="3">
        <v>180</v>
      </c>
      <c r="AI684" s="230" t="s">
        <v>3450</v>
      </c>
      <c r="AJ684" s="3" t="s">
        <v>3383</v>
      </c>
      <c r="AK684" s="230">
        <v>13948779442</v>
      </c>
      <c r="AL684" s="230">
        <v>15894953376</v>
      </c>
      <c r="AM684" s="236" t="s">
        <v>3518</v>
      </c>
      <c r="AN684" s="237"/>
      <c r="AO684" s="236" t="s">
        <v>3964</v>
      </c>
      <c r="AP684" s="236" t="s">
        <v>253</v>
      </c>
      <c r="AQ684" s="238"/>
      <c r="AR684" s="238" t="s">
        <v>5687</v>
      </c>
      <c r="AS684" s="238"/>
      <c r="AT684" s="238"/>
      <c r="AU684" s="239"/>
      <c r="AV684" s="240">
        <v>42689</v>
      </c>
      <c r="AW684" s="240">
        <v>42749</v>
      </c>
      <c r="AX684" s="241" t="s">
        <v>3324</v>
      </c>
      <c r="AY684" s="241" t="s">
        <v>3311</v>
      </c>
      <c r="AZ684" s="232">
        <v>44562</v>
      </c>
      <c r="BA684" s="232">
        <v>45291</v>
      </c>
      <c r="BB684" s="241">
        <v>2</v>
      </c>
      <c r="BC684" s="241" t="s">
        <v>3325</v>
      </c>
      <c r="BD684" s="241" t="s">
        <v>3325</v>
      </c>
      <c r="BE684" s="241" t="s">
        <v>3325</v>
      </c>
      <c r="BF684" s="241" t="s">
        <v>3325</v>
      </c>
      <c r="BG684" s="241">
        <v>1</v>
      </c>
      <c r="BH684" s="241">
        <v>2</v>
      </c>
      <c r="BI684" s="241"/>
      <c r="BJ684" s="242"/>
      <c r="BK684" s="243" t="s">
        <v>3325</v>
      </c>
      <c r="BL684" s="243"/>
      <c r="BM684" s="243"/>
      <c r="BN684" s="243" t="s">
        <v>3325</v>
      </c>
      <c r="BO684" s="243"/>
      <c r="BP684" s="243"/>
      <c r="BQ684" s="242"/>
      <c r="BR684" s="244" t="s">
        <v>3592</v>
      </c>
      <c r="BS684" s="243" t="s">
        <v>3325</v>
      </c>
      <c r="BT684" s="243" t="s">
        <v>3325</v>
      </c>
      <c r="BU684" s="243"/>
      <c r="BV684" s="243"/>
      <c r="BW684" s="243"/>
      <c r="BX684" s="243"/>
      <c r="BY684" s="243"/>
      <c r="BZ684" s="243"/>
      <c r="CA684" s="243"/>
      <c r="CB684" s="243"/>
      <c r="CC684" s="243" t="s">
        <v>3325</v>
      </c>
      <c r="CD684" s="243"/>
      <c r="CE684" s="243"/>
      <c r="CF684" s="245" t="s">
        <v>3674</v>
      </c>
      <c r="CG684" s="246"/>
      <c r="CH684" s="242"/>
      <c r="CI684" s="35"/>
      <c r="CJ684" s="35"/>
      <c r="CK684" s="35"/>
      <c r="CL684" s="35"/>
      <c r="CM684" s="35"/>
    </row>
    <row r="685" customFormat="1" customHeight="1" spans="1:91">
      <c r="A685" s="3">
        <f t="shared" si="115"/>
        <v>684</v>
      </c>
      <c r="B685" s="155" t="str">
        <f t="shared" si="117"/>
        <v>152723198504150912</v>
      </c>
      <c r="C685" s="230" t="s">
        <v>3311</v>
      </c>
      <c r="D685" s="230" t="s">
        <v>3392</v>
      </c>
      <c r="E685" s="230" t="s">
        <v>786</v>
      </c>
      <c r="F685" s="230" t="s">
        <v>2269</v>
      </c>
      <c r="G685" s="198">
        <v>0</v>
      </c>
      <c r="H685" s="198">
        <v>0</v>
      </c>
      <c r="I685" s="198">
        <f t="shared" si="116"/>
        <v>0</v>
      </c>
      <c r="J685" s="4" t="s">
        <v>2181</v>
      </c>
      <c r="K685" s="4" t="s">
        <v>5683</v>
      </c>
      <c r="L685" s="6"/>
      <c r="M685" s="4"/>
      <c r="N685" s="4"/>
      <c r="O685" s="4"/>
      <c r="P685" s="4"/>
      <c r="Q685" s="4"/>
      <c r="R685" s="231" t="s">
        <v>312</v>
      </c>
      <c r="S685" s="3"/>
      <c r="T685" s="3" t="s">
        <v>3314</v>
      </c>
      <c r="U685" s="232">
        <v>43201</v>
      </c>
      <c r="V685" s="233">
        <f ca="1" t="shared" si="111"/>
        <v>8.2</v>
      </c>
      <c r="W685" s="230" t="s">
        <v>3336</v>
      </c>
      <c r="X685" s="234" t="str">
        <f t="shared" si="112"/>
        <v>男</v>
      </c>
      <c r="Y685" s="3" t="s">
        <v>3316</v>
      </c>
      <c r="Z685" s="232" t="str">
        <f t="shared" si="113"/>
        <v>1985-04-15</v>
      </c>
      <c r="AA685" s="235" t="s">
        <v>5688</v>
      </c>
      <c r="AB685" s="3" t="s">
        <v>2270</v>
      </c>
      <c r="AC685" s="4" t="s">
        <v>3456</v>
      </c>
      <c r="AD685" s="247">
        <v>49371</v>
      </c>
      <c r="AE685" s="234">
        <f ca="1" t="shared" si="114"/>
        <v>41</v>
      </c>
      <c r="AF685" s="3" t="s">
        <v>3389</v>
      </c>
      <c r="AG685" s="3" t="s">
        <v>3381</v>
      </c>
      <c r="AH685" s="3">
        <v>174</v>
      </c>
      <c r="AI685" s="230" t="s">
        <v>3382</v>
      </c>
      <c r="AJ685" s="3" t="s">
        <v>3438</v>
      </c>
      <c r="AK685" s="230">
        <v>15661894373</v>
      </c>
      <c r="AL685" s="230">
        <v>15044918063</v>
      </c>
      <c r="AM685" s="236" t="s">
        <v>3518</v>
      </c>
      <c r="AN685" s="237">
        <v>38504</v>
      </c>
      <c r="AO685" s="236" t="s">
        <v>3964</v>
      </c>
      <c r="AP685" s="236" t="s">
        <v>253</v>
      </c>
      <c r="AQ685" s="238"/>
      <c r="AR685" s="238" t="s">
        <v>4667</v>
      </c>
      <c r="AS685" s="238"/>
      <c r="AT685" s="238"/>
      <c r="AU685" s="239"/>
      <c r="AV685" s="240">
        <v>43191</v>
      </c>
      <c r="AW685" s="240">
        <v>43251</v>
      </c>
      <c r="AX685" s="241" t="s">
        <v>3324</v>
      </c>
      <c r="AY685" s="241" t="s">
        <v>3311</v>
      </c>
      <c r="AZ685" s="232">
        <v>44378</v>
      </c>
      <c r="BA685" s="232">
        <v>45107</v>
      </c>
      <c r="BB685" s="241">
        <v>2</v>
      </c>
      <c r="BC685" s="241" t="s">
        <v>3325</v>
      </c>
      <c r="BD685" s="241" t="s">
        <v>3325</v>
      </c>
      <c r="BE685" s="241" t="s">
        <v>3325</v>
      </c>
      <c r="BF685" s="241" t="s">
        <v>3325</v>
      </c>
      <c r="BG685" s="241">
        <v>1</v>
      </c>
      <c r="BH685" s="241">
        <v>2</v>
      </c>
      <c r="BI685" s="241"/>
      <c r="BJ685" s="242"/>
      <c r="BK685" s="243" t="s">
        <v>3325</v>
      </c>
      <c r="BL685" s="243"/>
      <c r="BM685" s="243"/>
      <c r="BN685" s="243" t="s">
        <v>3325</v>
      </c>
      <c r="BO685" s="243"/>
      <c r="BP685" s="243"/>
      <c r="BQ685" s="242"/>
      <c r="BR685" s="244" t="s">
        <v>3507</v>
      </c>
      <c r="BS685" s="243" t="s">
        <v>3325</v>
      </c>
      <c r="BT685" s="243" t="s">
        <v>3325</v>
      </c>
      <c r="BU685" s="243"/>
      <c r="BV685" s="243"/>
      <c r="BW685" s="243" t="s">
        <v>3325</v>
      </c>
      <c r="BX685" s="243"/>
      <c r="BY685" s="243"/>
      <c r="BZ685" s="243"/>
      <c r="CA685" s="243"/>
      <c r="CB685" s="243"/>
      <c r="CC685" s="243" t="s">
        <v>3325</v>
      </c>
      <c r="CD685" s="243"/>
      <c r="CE685" s="243"/>
      <c r="CF685" s="245" t="s">
        <v>3423</v>
      </c>
      <c r="CG685" s="246"/>
      <c r="CH685" s="242"/>
      <c r="CI685" s="35"/>
      <c r="CJ685" s="35"/>
      <c r="CK685" s="35"/>
      <c r="CL685" s="35"/>
      <c r="CM685" s="35"/>
    </row>
    <row r="686" customFormat="1" customHeight="1" spans="1:91">
      <c r="A686" s="3">
        <f t="shared" si="115"/>
        <v>685</v>
      </c>
      <c r="B686" s="483" t="str">
        <f t="shared" si="117"/>
        <v>152723198608170918</v>
      </c>
      <c r="C686" s="230" t="s">
        <v>3311</v>
      </c>
      <c r="D686" s="230" t="s">
        <v>3392</v>
      </c>
      <c r="E686" s="230" t="s">
        <v>5689</v>
      </c>
      <c r="F686" s="230" t="s">
        <v>2272</v>
      </c>
      <c r="G686" s="198"/>
      <c r="H686" s="198"/>
      <c r="I686" s="198">
        <f t="shared" si="116"/>
        <v>0</v>
      </c>
      <c r="J686" s="4" t="s">
        <v>2181</v>
      </c>
      <c r="K686" s="4" t="s">
        <v>5683</v>
      </c>
      <c r="L686" s="6"/>
      <c r="M686" s="4"/>
      <c r="N686" s="4"/>
      <c r="O686" s="4"/>
      <c r="P686" s="4"/>
      <c r="Q686" s="4"/>
      <c r="R686" s="231" t="s">
        <v>312</v>
      </c>
      <c r="S686" s="3"/>
      <c r="T686" s="3" t="s">
        <v>3314</v>
      </c>
      <c r="U686" s="232">
        <v>44813</v>
      </c>
      <c r="V686" s="233">
        <f ca="1" t="shared" si="111"/>
        <v>3.8</v>
      </c>
      <c r="W686" s="230" t="s">
        <v>3336</v>
      </c>
      <c r="X686" s="234" t="str">
        <f t="shared" si="112"/>
        <v>男</v>
      </c>
      <c r="Y686" s="3" t="s">
        <v>3316</v>
      </c>
      <c r="Z686" s="232" t="str">
        <f t="shared" si="113"/>
        <v>1986-08-17</v>
      </c>
      <c r="AA686" s="235" t="s">
        <v>5690</v>
      </c>
      <c r="AB686" s="476" t="s">
        <v>2273</v>
      </c>
      <c r="AC686" s="4" t="s">
        <v>3456</v>
      </c>
      <c r="AD686" s="247">
        <v>49925</v>
      </c>
      <c r="AE686" s="234">
        <f ca="1" t="shared" si="114"/>
        <v>40</v>
      </c>
      <c r="AF686" s="3" t="s">
        <v>3389</v>
      </c>
      <c r="AG686" s="3" t="s">
        <v>3381</v>
      </c>
      <c r="AH686" s="3">
        <v>175</v>
      </c>
      <c r="AI686" s="230" t="s">
        <v>3382</v>
      </c>
      <c r="AJ686" s="3" t="s">
        <v>3422</v>
      </c>
      <c r="AK686" s="230">
        <v>15924408340</v>
      </c>
      <c r="AL686" s="230">
        <v>13847743407</v>
      </c>
      <c r="AM686" s="236" t="s">
        <v>3488</v>
      </c>
      <c r="AN686" s="237"/>
      <c r="AO686" s="236"/>
      <c r="AP686" s="236"/>
      <c r="AQ686" s="238"/>
      <c r="AR686" s="238"/>
      <c r="AS686" s="238"/>
      <c r="AT686" s="238"/>
      <c r="AU686" s="239"/>
      <c r="AV686" s="240">
        <v>44813</v>
      </c>
      <c r="AW686" s="240">
        <v>44873</v>
      </c>
      <c r="AX686" s="241"/>
      <c r="AY686" s="241" t="s">
        <v>3311</v>
      </c>
      <c r="AZ686" s="232"/>
      <c r="BA686" s="232">
        <v>45199</v>
      </c>
      <c r="BB686" s="241"/>
      <c r="BC686" s="241"/>
      <c r="BD686" s="241"/>
      <c r="BE686" s="241"/>
      <c r="BF686" s="241"/>
      <c r="BG686" s="241"/>
      <c r="BH686" s="241"/>
      <c r="BI686" s="241"/>
      <c r="BJ686" s="242"/>
      <c r="BK686" s="243"/>
      <c r="BL686" s="243"/>
      <c r="BM686" s="243"/>
      <c r="BN686" s="243"/>
      <c r="BO686" s="243"/>
      <c r="BP686" s="243"/>
      <c r="BQ686" s="242"/>
      <c r="BR686" s="244"/>
      <c r="BS686" s="243"/>
      <c r="BT686" s="243"/>
      <c r="BU686" s="243"/>
      <c r="BV686" s="243"/>
      <c r="BW686" s="243"/>
      <c r="BX686" s="243"/>
      <c r="BY686" s="243"/>
      <c r="BZ686" s="243"/>
      <c r="CA686" s="243"/>
      <c r="CB686" s="243"/>
      <c r="CC686" s="243"/>
      <c r="CD686" s="243"/>
      <c r="CE686" s="243"/>
      <c r="CF686" s="245"/>
      <c r="CG686" s="246"/>
      <c r="CH686" s="242"/>
      <c r="CI686" s="35"/>
      <c r="CJ686" s="35"/>
      <c r="CK686" s="35"/>
      <c r="CL686" s="35"/>
      <c r="CM686" s="35"/>
    </row>
    <row r="687" customFormat="1" customHeight="1" spans="1:91">
      <c r="A687" s="3">
        <f t="shared" si="115"/>
        <v>686</v>
      </c>
      <c r="B687" s="483" t="str">
        <f t="shared" si="117"/>
        <v>152631198205246011</v>
      </c>
      <c r="C687" s="230" t="s">
        <v>3311</v>
      </c>
      <c r="D687" s="230" t="s">
        <v>3392</v>
      </c>
      <c r="E687" s="230" t="s">
        <v>5691</v>
      </c>
      <c r="F687" s="230" t="s">
        <v>2275</v>
      </c>
      <c r="G687" s="198"/>
      <c r="H687" s="198"/>
      <c r="I687" s="198">
        <f t="shared" si="116"/>
        <v>0</v>
      </c>
      <c r="J687" s="4" t="s">
        <v>2181</v>
      </c>
      <c r="K687" s="4" t="s">
        <v>5683</v>
      </c>
      <c r="L687" s="6"/>
      <c r="M687" s="4"/>
      <c r="N687" s="4"/>
      <c r="O687" s="4"/>
      <c r="P687" s="4"/>
      <c r="Q687" s="4"/>
      <c r="R687" s="231" t="s">
        <v>312</v>
      </c>
      <c r="S687" s="3"/>
      <c r="T687" s="3" t="s">
        <v>3314</v>
      </c>
      <c r="U687" s="232">
        <v>44967</v>
      </c>
      <c r="V687" s="233">
        <f ca="1" t="shared" si="111"/>
        <v>3.4</v>
      </c>
      <c r="W687" s="230" t="s">
        <v>3336</v>
      </c>
      <c r="X687" s="234" t="str">
        <f t="shared" si="112"/>
        <v>男</v>
      </c>
      <c r="Y687" s="3" t="s">
        <v>3316</v>
      </c>
      <c r="Z687" s="232" t="str">
        <f t="shared" si="113"/>
        <v>1982-05-24</v>
      </c>
      <c r="AA687" s="235" t="s">
        <v>5692</v>
      </c>
      <c r="AB687" s="476" t="s">
        <v>2276</v>
      </c>
      <c r="AC687" s="4" t="s">
        <v>4723</v>
      </c>
      <c r="AD687" s="247">
        <v>50276</v>
      </c>
      <c r="AE687" s="234">
        <f ca="1" t="shared" si="114"/>
        <v>44</v>
      </c>
      <c r="AF687" s="3" t="s">
        <v>3389</v>
      </c>
      <c r="AG687" s="3" t="s">
        <v>3381</v>
      </c>
      <c r="AH687" s="3">
        <v>168</v>
      </c>
      <c r="AI687" s="230" t="s">
        <v>3382</v>
      </c>
      <c r="AJ687" s="3" t="s">
        <v>3383</v>
      </c>
      <c r="AK687" s="230">
        <v>15147707498</v>
      </c>
      <c r="AL687" s="230">
        <v>15332623907</v>
      </c>
      <c r="AM687" s="236" t="s">
        <v>3518</v>
      </c>
      <c r="AN687" s="237"/>
      <c r="AO687" s="236" t="s">
        <v>5693</v>
      </c>
      <c r="AP687" s="236"/>
      <c r="AQ687" s="238"/>
      <c r="AR687" s="238"/>
      <c r="AS687" s="238"/>
      <c r="AT687" s="238"/>
      <c r="AU687" s="239"/>
      <c r="AV687" s="240">
        <f>U687</f>
        <v>44967</v>
      </c>
      <c r="AW687" s="240">
        <v>45025</v>
      </c>
      <c r="AX687" s="241" t="s">
        <v>3324</v>
      </c>
      <c r="AY687" s="241" t="s">
        <v>3311</v>
      </c>
      <c r="AZ687" s="232">
        <v>44967</v>
      </c>
      <c r="BA687" s="232">
        <v>45382</v>
      </c>
      <c r="BB687" s="241">
        <v>2</v>
      </c>
      <c r="BC687" s="241" t="s">
        <v>3325</v>
      </c>
      <c r="BD687" s="241" t="s">
        <v>3325</v>
      </c>
      <c r="BE687" s="241" t="s">
        <v>3325</v>
      </c>
      <c r="BF687" s="241" t="s">
        <v>3325</v>
      </c>
      <c r="BG687" s="241">
        <v>0</v>
      </c>
      <c r="BH687" s="241">
        <v>0</v>
      </c>
      <c r="BI687" s="241"/>
      <c r="BJ687" s="242"/>
      <c r="BK687" s="243" t="s">
        <v>3325</v>
      </c>
      <c r="BL687" s="243"/>
      <c r="BM687" s="243"/>
      <c r="BN687" s="243"/>
      <c r="BO687" s="243"/>
      <c r="BP687" s="243"/>
      <c r="BQ687" s="242"/>
      <c r="BR687" s="244" t="s">
        <v>3524</v>
      </c>
      <c r="BS687" s="243" t="s">
        <v>3325</v>
      </c>
      <c r="BT687" s="243" t="s">
        <v>3325</v>
      </c>
      <c r="BU687" s="243" t="s">
        <v>3325</v>
      </c>
      <c r="BV687" s="243" t="s">
        <v>3325</v>
      </c>
      <c r="BW687" s="243" t="s">
        <v>3325</v>
      </c>
      <c r="BX687" s="243" t="s">
        <v>3325</v>
      </c>
      <c r="BY687" s="243"/>
      <c r="BZ687" s="243"/>
      <c r="CA687" s="243"/>
      <c r="CB687" s="243"/>
      <c r="CC687" s="243"/>
      <c r="CD687" s="243"/>
      <c r="CE687" s="243"/>
      <c r="CF687" s="245" t="s">
        <v>3445</v>
      </c>
      <c r="CG687" s="246"/>
      <c r="CH687" s="242"/>
      <c r="CI687" s="35"/>
      <c r="CJ687" s="35"/>
      <c r="CK687" s="35"/>
      <c r="CL687" s="35"/>
      <c r="CM687" s="35"/>
    </row>
    <row r="688" customFormat="1" customHeight="1" spans="1:91">
      <c r="A688" s="3">
        <f t="shared" si="115"/>
        <v>687</v>
      </c>
      <c r="B688" s="483" t="str">
        <f t="shared" si="117"/>
        <v>612723198003202017</v>
      </c>
      <c r="C688" s="230" t="s">
        <v>3311</v>
      </c>
      <c r="D688" s="4" t="s">
        <v>3392</v>
      </c>
      <c r="E688" s="4" t="s">
        <v>5694</v>
      </c>
      <c r="F688" s="4" t="s">
        <v>2278</v>
      </c>
      <c r="G688" s="198"/>
      <c r="H688" s="198"/>
      <c r="I688" s="198">
        <f t="shared" si="116"/>
        <v>0</v>
      </c>
      <c r="J688" s="4" t="s">
        <v>2181</v>
      </c>
      <c r="K688" s="4" t="s">
        <v>5683</v>
      </c>
      <c r="L688" s="6"/>
      <c r="M688" s="4"/>
      <c r="N688" s="4"/>
      <c r="O688" s="4"/>
      <c r="P688" s="4"/>
      <c r="Q688" s="4"/>
      <c r="R688" s="4" t="s">
        <v>312</v>
      </c>
      <c r="S688" s="4"/>
      <c r="T688" s="3" t="s">
        <v>3314</v>
      </c>
      <c r="U688" s="252">
        <v>44991</v>
      </c>
      <c r="V688" s="233">
        <f ca="1" t="shared" si="111"/>
        <v>3.3</v>
      </c>
      <c r="W688" s="4" t="s">
        <v>3336</v>
      </c>
      <c r="X688" s="4" t="str">
        <f t="shared" si="112"/>
        <v>男</v>
      </c>
      <c r="Y688" s="4" t="s">
        <v>3316</v>
      </c>
      <c r="Z688" s="232" t="str">
        <f t="shared" si="113"/>
        <v>1980-03-20</v>
      </c>
      <c r="AA688" s="4" t="s">
        <v>5695</v>
      </c>
      <c r="AB688" s="477" t="s">
        <v>2279</v>
      </c>
      <c r="AC688" s="4" t="s">
        <v>5001</v>
      </c>
      <c r="AD688" s="252">
        <v>46253</v>
      </c>
      <c r="AE688" s="234">
        <f ca="1" t="shared" si="114"/>
        <v>46</v>
      </c>
      <c r="AF688" s="4" t="s">
        <v>3389</v>
      </c>
      <c r="AG688" s="4" t="s">
        <v>3381</v>
      </c>
      <c r="AH688" s="4">
        <v>177</v>
      </c>
      <c r="AI688" s="4"/>
      <c r="AJ688" s="4" t="s">
        <v>3397</v>
      </c>
      <c r="AK688" s="4">
        <v>13514778400</v>
      </c>
      <c r="AL688" s="4">
        <v>15947271233</v>
      </c>
      <c r="AM688" s="4" t="s">
        <v>3518</v>
      </c>
      <c r="AN688" s="237"/>
      <c r="AO688" s="4"/>
      <c r="AP688" s="4"/>
      <c r="AQ688" s="253"/>
      <c r="AR688" s="253"/>
      <c r="AS688" s="253"/>
      <c r="AT688" s="253"/>
      <c r="AU688" s="239"/>
      <c r="AV688" s="254">
        <v>44991</v>
      </c>
      <c r="AW688" s="254">
        <v>45051</v>
      </c>
      <c r="AX688" s="255" t="s">
        <v>3324</v>
      </c>
      <c r="AY688" s="241" t="s">
        <v>3311</v>
      </c>
      <c r="AZ688" s="232">
        <v>44991</v>
      </c>
      <c r="BA688" s="232">
        <v>45382</v>
      </c>
      <c r="BB688" s="241">
        <v>2</v>
      </c>
      <c r="BC688" s="241" t="s">
        <v>3325</v>
      </c>
      <c r="BD688" s="241" t="s">
        <v>3325</v>
      </c>
      <c r="BE688" s="241" t="s">
        <v>3325</v>
      </c>
      <c r="BF688" s="241" t="s">
        <v>3325</v>
      </c>
      <c r="BG688" s="241">
        <v>0</v>
      </c>
      <c r="BH688" s="241">
        <v>0</v>
      </c>
      <c r="BI688" s="256"/>
      <c r="BJ688" s="242"/>
      <c r="BK688" s="243" t="s">
        <v>3325</v>
      </c>
      <c r="BL688" s="257"/>
      <c r="BM688" s="257"/>
      <c r="BN688" s="257"/>
      <c r="BO688" s="257"/>
      <c r="BP688" s="257"/>
      <c r="BQ688" s="242"/>
      <c r="BR688" s="244" t="s">
        <v>3524</v>
      </c>
      <c r="BS688" s="243" t="s">
        <v>3325</v>
      </c>
      <c r="BT688" s="243" t="s">
        <v>3325</v>
      </c>
      <c r="BU688" s="243" t="s">
        <v>3325</v>
      </c>
      <c r="BV688" s="243" t="s">
        <v>3325</v>
      </c>
      <c r="BW688" s="243" t="s">
        <v>3325</v>
      </c>
      <c r="BX688" s="243" t="s">
        <v>3325</v>
      </c>
      <c r="BY688" s="256"/>
      <c r="BZ688" s="256"/>
      <c r="CA688" s="256"/>
      <c r="CB688" s="256"/>
      <c r="CC688" s="256"/>
      <c r="CD688" s="256"/>
      <c r="CE688" s="256"/>
      <c r="CF688" s="245" t="s">
        <v>3445</v>
      </c>
      <c r="CG688" s="258"/>
      <c r="CH688" s="242"/>
      <c r="CI688" s="259"/>
      <c r="CJ688" s="259"/>
      <c r="CK688" s="259"/>
      <c r="CL688" s="259"/>
      <c r="CM688" s="259"/>
    </row>
    <row r="689" customFormat="1" customHeight="1" spans="1:91">
      <c r="A689" s="3">
        <f t="shared" si="115"/>
        <v>688</v>
      </c>
      <c r="B689" s="483" t="str">
        <f t="shared" si="117"/>
        <v>150222199002225610</v>
      </c>
      <c r="C689" s="230" t="s">
        <v>3311</v>
      </c>
      <c r="D689" s="4" t="s">
        <v>3392</v>
      </c>
      <c r="E689" s="230" t="s">
        <v>5696</v>
      </c>
      <c r="F689" s="230" t="s">
        <v>2281</v>
      </c>
      <c r="G689" s="198"/>
      <c r="H689" s="198"/>
      <c r="I689" s="198">
        <f t="shared" si="116"/>
        <v>0</v>
      </c>
      <c r="J689" s="4" t="s">
        <v>2181</v>
      </c>
      <c r="K689" s="4" t="s">
        <v>5683</v>
      </c>
      <c r="L689" s="6"/>
      <c r="M689" s="4"/>
      <c r="N689" s="4"/>
      <c r="O689" s="4"/>
      <c r="P689" s="4"/>
      <c r="Q689" s="4"/>
      <c r="R689" s="231" t="s">
        <v>312</v>
      </c>
      <c r="S689" s="3"/>
      <c r="T689" s="4" t="s">
        <v>3314</v>
      </c>
      <c r="U689" s="232">
        <v>44996</v>
      </c>
      <c r="V689" s="233">
        <f ca="1" t="shared" si="111"/>
        <v>3.3</v>
      </c>
      <c r="W689" s="4" t="s">
        <v>3336</v>
      </c>
      <c r="X689" s="234" t="str">
        <f t="shared" si="112"/>
        <v>男</v>
      </c>
      <c r="Y689" s="3" t="s">
        <v>3316</v>
      </c>
      <c r="Z689" s="232" t="str">
        <f t="shared" si="113"/>
        <v>1990-02-22</v>
      </c>
      <c r="AA689" s="235" t="s">
        <v>5697</v>
      </c>
      <c r="AB689" s="476" t="s">
        <v>2282</v>
      </c>
      <c r="AC689" s="4" t="s">
        <v>5698</v>
      </c>
      <c r="AD689" s="247">
        <v>49843</v>
      </c>
      <c r="AE689" s="234">
        <f ca="1" t="shared" si="114"/>
        <v>36</v>
      </c>
      <c r="AF689" s="3" t="s">
        <v>3389</v>
      </c>
      <c r="AG689" s="3" t="s">
        <v>3480</v>
      </c>
      <c r="AH689" s="3">
        <v>174</v>
      </c>
      <c r="AI689" s="230" t="s">
        <v>3382</v>
      </c>
      <c r="AJ689" s="3" t="s">
        <v>3383</v>
      </c>
      <c r="AK689" s="230">
        <v>13384855123</v>
      </c>
      <c r="AL689" s="230">
        <v>15540187106</v>
      </c>
      <c r="AM689" s="236" t="s">
        <v>3368</v>
      </c>
      <c r="AN689" s="237">
        <v>41091</v>
      </c>
      <c r="AO689" s="236" t="s">
        <v>3970</v>
      </c>
      <c r="AP689" s="236" t="s">
        <v>5300</v>
      </c>
      <c r="AQ689" s="238"/>
      <c r="AR689" s="238"/>
      <c r="AS689" s="238"/>
      <c r="AT689" s="238"/>
      <c r="AU689" s="239"/>
      <c r="AV689" s="240">
        <v>44996</v>
      </c>
      <c r="AW689" s="240">
        <v>45382</v>
      </c>
      <c r="AX689" s="255" t="s">
        <v>3324</v>
      </c>
      <c r="AY689" s="241" t="s">
        <v>3311</v>
      </c>
      <c r="AZ689" s="232">
        <v>44996</v>
      </c>
      <c r="BA689" s="232">
        <v>45382</v>
      </c>
      <c r="BB689" s="241">
        <v>2</v>
      </c>
      <c r="BC689" s="241" t="s">
        <v>3325</v>
      </c>
      <c r="BD689" s="241" t="s">
        <v>3325</v>
      </c>
      <c r="BE689" s="241" t="s">
        <v>3325</v>
      </c>
      <c r="BF689" s="241" t="s">
        <v>3325</v>
      </c>
      <c r="BG689" s="241">
        <v>0</v>
      </c>
      <c r="BH689" s="241">
        <v>0</v>
      </c>
      <c r="BI689" s="241"/>
      <c r="BJ689" s="242"/>
      <c r="BK689" s="243"/>
      <c r="BL689" s="243"/>
      <c r="BM689" s="243"/>
      <c r="BN689" s="243"/>
      <c r="BO689" s="243"/>
      <c r="BP689" s="243"/>
      <c r="BQ689" s="242"/>
      <c r="BR689" s="244" t="s">
        <v>3813</v>
      </c>
      <c r="BS689" s="243" t="s">
        <v>3325</v>
      </c>
      <c r="BT689" s="243" t="s">
        <v>3325</v>
      </c>
      <c r="BU689" s="243" t="s">
        <v>3325</v>
      </c>
      <c r="BV689" s="243"/>
      <c r="BW689" s="243"/>
      <c r="BX689" s="243"/>
      <c r="BY689" s="243"/>
      <c r="BZ689" s="243"/>
      <c r="CA689" s="243"/>
      <c r="CB689" s="243"/>
      <c r="CC689" s="243"/>
      <c r="CD689" s="243"/>
      <c r="CE689" s="243"/>
      <c r="CF689" s="245" t="s">
        <v>3492</v>
      </c>
      <c r="CG689" s="246"/>
      <c r="CH689" s="242"/>
      <c r="CI689" s="35"/>
      <c r="CJ689" s="35"/>
      <c r="CK689" s="35"/>
      <c r="CL689" s="35"/>
      <c r="CM689" s="35"/>
    </row>
    <row r="690" customFormat="1" customHeight="1" spans="1:91">
      <c r="A690" s="3">
        <f t="shared" si="115"/>
        <v>689</v>
      </c>
      <c r="B690" s="483" t="str">
        <f t="shared" si="117"/>
        <v>152625197711144016</v>
      </c>
      <c r="C690" s="230" t="s">
        <v>3311</v>
      </c>
      <c r="D690" s="230" t="s">
        <v>3392</v>
      </c>
      <c r="E690" s="230" t="s">
        <v>5699</v>
      </c>
      <c r="F690" s="230" t="s">
        <v>2284</v>
      </c>
      <c r="G690" s="198"/>
      <c r="H690" s="198"/>
      <c r="I690" s="198">
        <f t="shared" si="116"/>
        <v>0</v>
      </c>
      <c r="J690" s="4" t="s">
        <v>2181</v>
      </c>
      <c r="K690" s="4" t="s">
        <v>5683</v>
      </c>
      <c r="L690" s="6"/>
      <c r="M690" s="4"/>
      <c r="N690" s="4"/>
      <c r="O690" s="4"/>
      <c r="P690" s="4"/>
      <c r="Q690" s="4"/>
      <c r="R690" s="231" t="s">
        <v>312</v>
      </c>
      <c r="S690" s="3"/>
      <c r="T690" s="3" t="s">
        <v>3314</v>
      </c>
      <c r="U690" s="232">
        <v>45082</v>
      </c>
      <c r="V690" s="233">
        <f ca="1" t="shared" si="111"/>
        <v>3.1</v>
      </c>
      <c r="W690" s="248" t="s">
        <v>3336</v>
      </c>
      <c r="X690" s="234" t="str">
        <f t="shared" si="112"/>
        <v>男</v>
      </c>
      <c r="Y690" s="3" t="s">
        <v>3316</v>
      </c>
      <c r="Z690" s="232" t="str">
        <f t="shared" si="113"/>
        <v>1977-11-14</v>
      </c>
      <c r="AA690" s="249" t="s">
        <v>5700</v>
      </c>
      <c r="AB690" s="476" t="s">
        <v>2285</v>
      </c>
      <c r="AC690" s="4" t="s">
        <v>4077</v>
      </c>
      <c r="AD690" s="247">
        <v>46288</v>
      </c>
      <c r="AE690" s="234">
        <f ca="1">YEAR(TODAY())-MID(AB695,7,4)</f>
        <v>45</v>
      </c>
      <c r="AF690" s="3" t="s">
        <v>3389</v>
      </c>
      <c r="AG690" s="3" t="s">
        <v>3381</v>
      </c>
      <c r="AH690" s="3">
        <v>175</v>
      </c>
      <c r="AI690" s="230" t="s">
        <v>3382</v>
      </c>
      <c r="AJ690" s="3" t="s">
        <v>3438</v>
      </c>
      <c r="AK690" s="230">
        <v>13734836773</v>
      </c>
      <c r="AL690" s="230">
        <v>13624876893</v>
      </c>
      <c r="AM690" s="236" t="s">
        <v>3748</v>
      </c>
      <c r="AN690" s="237"/>
      <c r="AO690" s="236" t="s">
        <v>5701</v>
      </c>
      <c r="AP690" s="236"/>
      <c r="AQ690" s="238"/>
      <c r="AR690" s="238"/>
      <c r="AS690" s="238"/>
      <c r="AT690" s="238"/>
      <c r="AU690" s="239"/>
      <c r="AV690" s="240">
        <v>45082</v>
      </c>
      <c r="AW690" s="240">
        <v>45142</v>
      </c>
      <c r="AX690" s="241" t="s">
        <v>3324</v>
      </c>
      <c r="AY690" s="241" t="s">
        <v>3311</v>
      </c>
      <c r="AZ690" s="240">
        <v>45082</v>
      </c>
      <c r="BA690" s="232">
        <v>45473</v>
      </c>
      <c r="BB690" s="241">
        <v>2</v>
      </c>
      <c r="BC690" s="241" t="s">
        <v>3325</v>
      </c>
      <c r="BD690" s="241" t="s">
        <v>3325</v>
      </c>
      <c r="BE690" s="241" t="s">
        <v>3325</v>
      </c>
      <c r="BF690" s="241" t="s">
        <v>3325</v>
      </c>
      <c r="BG690" s="241">
        <v>0</v>
      </c>
      <c r="BH690" s="241">
        <v>0</v>
      </c>
      <c r="BI690" s="241"/>
      <c r="BJ690" s="242"/>
      <c r="BK690" s="243" t="s">
        <v>3325</v>
      </c>
      <c r="BL690" s="243"/>
      <c r="BM690" s="243"/>
      <c r="BN690" s="243"/>
      <c r="BO690" s="243"/>
      <c r="BP690" s="243"/>
      <c r="BQ690" s="242"/>
      <c r="BR690" s="244" t="s">
        <v>3426</v>
      </c>
      <c r="BS690" s="243" t="s">
        <v>3325</v>
      </c>
      <c r="BT690" s="243" t="s">
        <v>3325</v>
      </c>
      <c r="BU690" s="243" t="s">
        <v>3325</v>
      </c>
      <c r="BV690" s="243" t="s">
        <v>3325</v>
      </c>
      <c r="BW690" s="243" t="s">
        <v>3325</v>
      </c>
      <c r="BX690" s="243" t="s">
        <v>3325</v>
      </c>
      <c r="BY690" s="243"/>
      <c r="BZ690" s="243"/>
      <c r="CA690" s="243"/>
      <c r="CB690" s="243"/>
      <c r="CC690" s="243"/>
      <c r="CD690" s="243"/>
      <c r="CE690" s="243"/>
      <c r="CF690" s="245" t="s">
        <v>3445</v>
      </c>
      <c r="CG690" s="246"/>
      <c r="CH690" s="242"/>
      <c r="CI690" s="35"/>
      <c r="CJ690" s="35"/>
      <c r="CK690" s="35"/>
      <c r="CL690" s="35"/>
      <c r="CM690" s="35"/>
    </row>
    <row r="691" customFormat="1" customHeight="1" spans="1:91">
      <c r="A691" s="3">
        <f t="shared" si="115"/>
        <v>690</v>
      </c>
      <c r="B691" s="483" t="str">
        <f t="shared" si="117"/>
        <v>142202199010212873</v>
      </c>
      <c r="C691" s="230" t="s">
        <v>3311</v>
      </c>
      <c r="D691" s="230" t="s">
        <v>3392</v>
      </c>
      <c r="E691" s="230" t="s">
        <v>5702</v>
      </c>
      <c r="F691" s="230" t="s">
        <v>2290</v>
      </c>
      <c r="G691" s="198"/>
      <c r="H691" s="198"/>
      <c r="I691" s="198">
        <f t="shared" si="116"/>
        <v>0</v>
      </c>
      <c r="J691" s="4" t="s">
        <v>2181</v>
      </c>
      <c r="K691" s="4" t="s">
        <v>5703</v>
      </c>
      <c r="L691" s="6"/>
      <c r="M691" s="4"/>
      <c r="N691" s="4"/>
      <c r="O691" s="4"/>
      <c r="P691" s="4"/>
      <c r="Q691" s="4"/>
      <c r="R691" s="231" t="s">
        <v>312</v>
      </c>
      <c r="S691" s="3"/>
      <c r="T691" s="3" t="s">
        <v>3314</v>
      </c>
      <c r="U691" s="232">
        <v>45082</v>
      </c>
      <c r="V691" s="233">
        <f ca="1" t="shared" si="111"/>
        <v>3.1</v>
      </c>
      <c r="W691" s="248" t="s">
        <v>3336</v>
      </c>
      <c r="X691" s="234" t="str">
        <f t="shared" si="112"/>
        <v>男</v>
      </c>
      <c r="Y691" s="3" t="s">
        <v>3316</v>
      </c>
      <c r="Z691" s="232" t="str">
        <f t="shared" si="113"/>
        <v>1990-10-21</v>
      </c>
      <c r="AA691" s="249" t="s">
        <v>5704</v>
      </c>
      <c r="AB691" s="476" t="s">
        <v>2291</v>
      </c>
      <c r="AC691" s="4" t="s">
        <v>5030</v>
      </c>
      <c r="AD691" s="247">
        <v>50961</v>
      </c>
      <c r="AE691" s="234">
        <f ca="1" t="shared" ref="AE691:AE753" si="118">YEAR(TODAY())-MID(AB691,7,4)</f>
        <v>36</v>
      </c>
      <c r="AF691" s="3" t="s">
        <v>3389</v>
      </c>
      <c r="AG691" s="3" t="s">
        <v>3480</v>
      </c>
      <c r="AH691" s="3">
        <v>181</v>
      </c>
      <c r="AI691" s="230" t="s">
        <v>3382</v>
      </c>
      <c r="AJ691" s="3" t="s">
        <v>3438</v>
      </c>
      <c r="AK691" s="230">
        <v>15935050010</v>
      </c>
      <c r="AL691" s="230">
        <v>13453073468</v>
      </c>
      <c r="AM691" s="236" t="s">
        <v>3748</v>
      </c>
      <c r="AN691" s="237" t="s">
        <v>4310</v>
      </c>
      <c r="AO691" s="236" t="s">
        <v>5705</v>
      </c>
      <c r="AP691" s="236"/>
      <c r="AQ691" s="238"/>
      <c r="AR691" s="238"/>
      <c r="AS691" s="238"/>
      <c r="AT691" s="238"/>
      <c r="AU691" s="239"/>
      <c r="AV691" s="240">
        <v>45082</v>
      </c>
      <c r="AW691" s="240">
        <v>45142</v>
      </c>
      <c r="AX691" s="241" t="s">
        <v>3324</v>
      </c>
      <c r="AY691" s="241" t="s">
        <v>3311</v>
      </c>
      <c r="AZ691" s="240">
        <v>45082</v>
      </c>
      <c r="BA691" s="232">
        <v>45473</v>
      </c>
      <c r="BB691" s="241">
        <v>2</v>
      </c>
      <c r="BC691" s="241" t="s">
        <v>3325</v>
      </c>
      <c r="BD691" s="241" t="s">
        <v>3325</v>
      </c>
      <c r="BE691" s="241" t="s">
        <v>3325</v>
      </c>
      <c r="BF691" s="241" t="s">
        <v>3325</v>
      </c>
      <c r="BG691" s="241">
        <v>0</v>
      </c>
      <c r="BH691" s="241">
        <v>0</v>
      </c>
      <c r="BI691" s="241"/>
      <c r="BJ691" s="242"/>
      <c r="BK691" s="243" t="s">
        <v>3325</v>
      </c>
      <c r="BL691" s="243"/>
      <c r="BM691" s="243"/>
      <c r="BN691" s="243"/>
      <c r="BO691" s="243"/>
      <c r="BP691" s="243"/>
      <c r="BQ691" s="242"/>
      <c r="BR691" s="244" t="s">
        <v>3426</v>
      </c>
      <c r="BS691" s="243" t="s">
        <v>3325</v>
      </c>
      <c r="BT691" s="243" t="s">
        <v>3325</v>
      </c>
      <c r="BU691" s="243" t="s">
        <v>3325</v>
      </c>
      <c r="BV691" s="243" t="s">
        <v>3325</v>
      </c>
      <c r="BW691" s="243" t="s">
        <v>3325</v>
      </c>
      <c r="BX691" s="243" t="s">
        <v>3325</v>
      </c>
      <c r="BY691" s="243"/>
      <c r="BZ691" s="243"/>
      <c r="CA691" s="243"/>
      <c r="CB691" s="243"/>
      <c r="CC691" s="243"/>
      <c r="CD691" s="243"/>
      <c r="CE691" s="243"/>
      <c r="CF691" s="245" t="s">
        <v>3445</v>
      </c>
      <c r="CG691" s="246"/>
      <c r="CH691" s="242"/>
      <c r="CI691" s="35"/>
      <c r="CJ691" s="35"/>
      <c r="CK691" s="35"/>
      <c r="CL691" s="35"/>
      <c r="CM691" s="35"/>
    </row>
    <row r="692" customFormat="1" customHeight="1" spans="1:91">
      <c r="A692" s="3">
        <f t="shared" si="115"/>
        <v>691</v>
      </c>
      <c r="B692" s="155" t="str">
        <f t="shared" si="117"/>
        <v>140225198708134350</v>
      </c>
      <c r="C692" s="230" t="s">
        <v>3311</v>
      </c>
      <c r="D692" s="230" t="s">
        <v>3392</v>
      </c>
      <c r="E692" s="230" t="s">
        <v>797</v>
      </c>
      <c r="F692" s="230" t="s">
        <v>2293</v>
      </c>
      <c r="G692" s="198">
        <v>0</v>
      </c>
      <c r="H692" s="198">
        <v>0</v>
      </c>
      <c r="I692" s="198">
        <f t="shared" si="116"/>
        <v>0</v>
      </c>
      <c r="J692" s="4" t="s">
        <v>2181</v>
      </c>
      <c r="K692" s="4" t="s">
        <v>5703</v>
      </c>
      <c r="L692" s="6"/>
      <c r="M692" s="4"/>
      <c r="N692" s="4"/>
      <c r="O692" s="4"/>
      <c r="P692" s="4"/>
      <c r="Q692" s="4"/>
      <c r="R692" s="231" t="s">
        <v>312</v>
      </c>
      <c r="S692" s="3"/>
      <c r="T692" s="3" t="s">
        <v>3314</v>
      </c>
      <c r="U692" s="232">
        <v>41216</v>
      </c>
      <c r="V692" s="233">
        <f ca="1" t="shared" ref="V692:V753" si="119">IF(U692="","",ROUND(YEARFRAC(U692,TODAY(),1),1))</f>
        <v>13.7</v>
      </c>
      <c r="W692" s="230" t="s">
        <v>3336</v>
      </c>
      <c r="X692" s="234" t="str">
        <f t="shared" ref="X692:X737" si="120">IF(MOD(RIGHT(LEFT(AB692,17)),2),"男","女")</f>
        <v>男</v>
      </c>
      <c r="Y692" s="3" t="s">
        <v>3316</v>
      </c>
      <c r="Z692" s="232" t="str">
        <f t="shared" ref="Z692:Z737" si="121">MID(AB692,7,4)&amp;"-"&amp;MID(AB692,11,2)&amp;"-"&amp;MID(AB692,13,2)</f>
        <v>1987-08-13</v>
      </c>
      <c r="AA692" s="235" t="s">
        <v>5706</v>
      </c>
      <c r="AB692" s="3" t="s">
        <v>2294</v>
      </c>
      <c r="AC692" s="4" t="s">
        <v>5511</v>
      </c>
      <c r="AD692" s="247">
        <v>51836</v>
      </c>
      <c r="AE692" s="234">
        <f ca="1" t="shared" si="118"/>
        <v>39</v>
      </c>
      <c r="AF692" s="3" t="s">
        <v>3389</v>
      </c>
      <c r="AG692" s="3" t="s">
        <v>3381</v>
      </c>
      <c r="AH692" s="3">
        <v>170</v>
      </c>
      <c r="AI692" s="230" t="s">
        <v>3528</v>
      </c>
      <c r="AJ692" s="3" t="s">
        <v>3438</v>
      </c>
      <c r="AK692" s="230">
        <v>15149675797</v>
      </c>
      <c r="AL692" s="230">
        <v>13753212191</v>
      </c>
      <c r="AM692" s="236" t="s">
        <v>3518</v>
      </c>
      <c r="AN692" s="237" t="s">
        <v>3332</v>
      </c>
      <c r="AO692" s="236" t="s">
        <v>5707</v>
      </c>
      <c r="AP692" s="236" t="s">
        <v>253</v>
      </c>
      <c r="AQ692" s="238"/>
      <c r="AR692" s="238" t="s">
        <v>5093</v>
      </c>
      <c r="AS692" s="238"/>
      <c r="AT692" s="238" t="s">
        <v>3542</v>
      </c>
      <c r="AU692" s="239"/>
      <c r="AV692" s="240">
        <v>41216</v>
      </c>
      <c r="AW692" s="240">
        <v>41277</v>
      </c>
      <c r="AX692" s="241" t="s">
        <v>3324</v>
      </c>
      <c r="AY692" s="241" t="s">
        <v>3311</v>
      </c>
      <c r="AZ692" s="232">
        <v>44562</v>
      </c>
      <c r="BA692" s="232">
        <v>45291</v>
      </c>
      <c r="BB692" s="241">
        <v>2</v>
      </c>
      <c r="BC692" s="241" t="s">
        <v>3325</v>
      </c>
      <c r="BD692" s="241" t="s">
        <v>3325</v>
      </c>
      <c r="BE692" s="241" t="s">
        <v>3325</v>
      </c>
      <c r="BF692" s="241" t="s">
        <v>3325</v>
      </c>
      <c r="BG692" s="241">
        <v>3</v>
      </c>
      <c r="BH692" s="241">
        <v>6</v>
      </c>
      <c r="BI692" s="241"/>
      <c r="BJ692" s="242"/>
      <c r="BK692" s="243" t="s">
        <v>3325</v>
      </c>
      <c r="BL692" s="243"/>
      <c r="BM692" s="243"/>
      <c r="BN692" s="243"/>
      <c r="BO692" s="243"/>
      <c r="BP692" s="243"/>
      <c r="BQ692" s="242"/>
      <c r="BR692" s="244" t="s">
        <v>3460</v>
      </c>
      <c r="BS692" s="243" t="s">
        <v>3325</v>
      </c>
      <c r="BT692" s="243"/>
      <c r="BU692" s="243"/>
      <c r="BV692" s="243"/>
      <c r="BW692" s="243"/>
      <c r="BX692" s="243"/>
      <c r="BY692" s="243"/>
      <c r="BZ692" s="243"/>
      <c r="CA692" s="243"/>
      <c r="CB692" s="243" t="s">
        <v>3325</v>
      </c>
      <c r="CC692" s="243" t="s">
        <v>3325</v>
      </c>
      <c r="CD692" s="243"/>
      <c r="CE692" s="243"/>
      <c r="CF692" s="245"/>
      <c r="CG692" s="246" t="s">
        <v>3636</v>
      </c>
      <c r="CH692" s="242"/>
      <c r="CI692" s="35"/>
      <c r="CJ692" s="35"/>
      <c r="CK692" s="35"/>
      <c r="CL692" s="35"/>
      <c r="CM692" s="35"/>
    </row>
    <row r="693" customFormat="1" customHeight="1" spans="1:91">
      <c r="A693" s="3">
        <f t="shared" si="115"/>
        <v>692</v>
      </c>
      <c r="B693" s="155" t="str">
        <f t="shared" si="117"/>
        <v>152723197609171571</v>
      </c>
      <c r="C693" s="230" t="s">
        <v>3311</v>
      </c>
      <c r="D693" s="230" t="s">
        <v>3392</v>
      </c>
      <c r="E693" s="230" t="s">
        <v>800</v>
      </c>
      <c r="F693" s="230" t="s">
        <v>2296</v>
      </c>
      <c r="G693" s="198">
        <v>0</v>
      </c>
      <c r="H693" s="198">
        <v>0</v>
      </c>
      <c r="I693" s="198">
        <f t="shared" si="116"/>
        <v>0</v>
      </c>
      <c r="J693" s="4" t="s">
        <v>2181</v>
      </c>
      <c r="K693" s="4" t="s">
        <v>5708</v>
      </c>
      <c r="L693" s="6"/>
      <c r="M693" s="4"/>
      <c r="N693" s="4"/>
      <c r="O693" s="4"/>
      <c r="P693" s="4"/>
      <c r="Q693" s="4"/>
      <c r="R693" s="231" t="s">
        <v>312</v>
      </c>
      <c r="S693" s="3"/>
      <c r="T693" s="3" t="s">
        <v>3314</v>
      </c>
      <c r="U693" s="232">
        <v>43279</v>
      </c>
      <c r="V693" s="233">
        <f ca="1" t="shared" si="119"/>
        <v>8</v>
      </c>
      <c r="W693" s="230" t="s">
        <v>3336</v>
      </c>
      <c r="X693" s="234" t="str">
        <f t="shared" si="120"/>
        <v>男</v>
      </c>
      <c r="Y693" s="3" t="s">
        <v>3316</v>
      </c>
      <c r="Z693" s="232" t="str">
        <f t="shared" si="121"/>
        <v>1976-09-17</v>
      </c>
      <c r="AA693" s="235" t="s">
        <v>5709</v>
      </c>
      <c r="AB693" s="3" t="s">
        <v>2297</v>
      </c>
      <c r="AC693" s="4" t="s">
        <v>3456</v>
      </c>
      <c r="AD693" s="247">
        <v>46654</v>
      </c>
      <c r="AE693" s="234">
        <f ca="1" t="shared" si="118"/>
        <v>50</v>
      </c>
      <c r="AF693" s="3" t="s">
        <v>3389</v>
      </c>
      <c r="AG693" s="3" t="s">
        <v>3381</v>
      </c>
      <c r="AH693" s="3">
        <v>171</v>
      </c>
      <c r="AI693" s="230" t="s">
        <v>3382</v>
      </c>
      <c r="AJ693" s="3" t="s">
        <v>3422</v>
      </c>
      <c r="AK693" s="230">
        <v>15149514678</v>
      </c>
      <c r="AL693" s="230">
        <v>15894956035</v>
      </c>
      <c r="AM693" s="236" t="s">
        <v>3518</v>
      </c>
      <c r="AN693" s="237">
        <v>32660</v>
      </c>
      <c r="AO693" s="236" t="s">
        <v>3964</v>
      </c>
      <c r="AP693" s="236" t="s">
        <v>253</v>
      </c>
      <c r="AQ693" s="238"/>
      <c r="AR693" s="238" t="s">
        <v>5710</v>
      </c>
      <c r="AS693" s="238"/>
      <c r="AT693" s="238"/>
      <c r="AU693" s="239"/>
      <c r="AV693" s="240">
        <v>43281</v>
      </c>
      <c r="AW693" s="240">
        <v>43341</v>
      </c>
      <c r="AX693" s="241" t="s">
        <v>3324</v>
      </c>
      <c r="AY693" s="241" t="s">
        <v>3311</v>
      </c>
      <c r="AZ693" s="232">
        <v>44378</v>
      </c>
      <c r="BA693" s="232">
        <v>45107</v>
      </c>
      <c r="BB693" s="241">
        <v>2</v>
      </c>
      <c r="BC693" s="241" t="s">
        <v>3325</v>
      </c>
      <c r="BD693" s="241" t="s">
        <v>3325</v>
      </c>
      <c r="BE693" s="241" t="s">
        <v>3325</v>
      </c>
      <c r="BF693" s="241" t="s">
        <v>3325</v>
      </c>
      <c r="BG693" s="241">
        <v>1</v>
      </c>
      <c r="BH693" s="241">
        <v>2</v>
      </c>
      <c r="BI693" s="241"/>
      <c r="BJ693" s="242"/>
      <c r="BK693" s="243" t="s">
        <v>3325</v>
      </c>
      <c r="BL693" s="243"/>
      <c r="BM693" s="243"/>
      <c r="BN693" s="243"/>
      <c r="BO693" s="243"/>
      <c r="BP693" s="243"/>
      <c r="BQ693" s="242"/>
      <c r="BR693" s="244" t="s">
        <v>3507</v>
      </c>
      <c r="BS693" s="243" t="s">
        <v>3325</v>
      </c>
      <c r="BT693" s="243" t="s">
        <v>3325</v>
      </c>
      <c r="BU693" s="243"/>
      <c r="BV693" s="243"/>
      <c r="BW693" s="243" t="s">
        <v>3325</v>
      </c>
      <c r="BX693" s="243"/>
      <c r="BY693" s="243"/>
      <c r="BZ693" s="243"/>
      <c r="CA693" s="243"/>
      <c r="CB693" s="243" t="s">
        <v>3325</v>
      </c>
      <c r="CC693" s="243" t="s">
        <v>3325</v>
      </c>
      <c r="CD693" s="243"/>
      <c r="CE693" s="243"/>
      <c r="CF693" s="245" t="s">
        <v>3342</v>
      </c>
      <c r="CG693" s="246"/>
      <c r="CH693" s="242"/>
      <c r="CI693" s="35"/>
      <c r="CJ693" s="35"/>
      <c r="CK693" s="35"/>
      <c r="CL693" s="35"/>
      <c r="CM693" s="35"/>
    </row>
    <row r="694" customFormat="1" customHeight="1" spans="1:91">
      <c r="A694" s="3">
        <f t="shared" si="115"/>
        <v>693</v>
      </c>
      <c r="B694" s="155" t="str">
        <f t="shared" si="117"/>
        <v>152723198508144819</v>
      </c>
      <c r="C694" s="230" t="s">
        <v>3311</v>
      </c>
      <c r="D694" s="230" t="s">
        <v>3392</v>
      </c>
      <c r="E694" s="230" t="s">
        <v>837</v>
      </c>
      <c r="F694" s="230" t="s">
        <v>2299</v>
      </c>
      <c r="G694" s="198">
        <v>0</v>
      </c>
      <c r="H694" s="198">
        <v>0</v>
      </c>
      <c r="I694" s="198">
        <f t="shared" si="116"/>
        <v>0</v>
      </c>
      <c r="J694" s="4" t="s">
        <v>2181</v>
      </c>
      <c r="K694" s="4" t="s">
        <v>5708</v>
      </c>
      <c r="L694" s="6"/>
      <c r="M694" s="4"/>
      <c r="N694" s="4"/>
      <c r="O694" s="4"/>
      <c r="P694" s="4"/>
      <c r="Q694" s="4"/>
      <c r="R694" s="231" t="s">
        <v>312</v>
      </c>
      <c r="S694" s="3"/>
      <c r="T694" s="3" t="s">
        <v>3314</v>
      </c>
      <c r="U694" s="232">
        <v>44051</v>
      </c>
      <c r="V694" s="233">
        <f ca="1" t="shared" si="119"/>
        <v>5.9</v>
      </c>
      <c r="W694" s="230" t="s">
        <v>3336</v>
      </c>
      <c r="X694" s="234" t="str">
        <f t="shared" si="120"/>
        <v>男</v>
      </c>
      <c r="Y694" s="3" t="s">
        <v>3316</v>
      </c>
      <c r="Z694" s="232" t="str">
        <f t="shared" si="121"/>
        <v>1985-08-14</v>
      </c>
      <c r="AA694" s="235" t="s">
        <v>5711</v>
      </c>
      <c r="AB694" s="3" t="s">
        <v>2300</v>
      </c>
      <c r="AC694" s="4" t="s">
        <v>3456</v>
      </c>
      <c r="AD694" s="247">
        <v>49913</v>
      </c>
      <c r="AE694" s="234">
        <f ca="1" t="shared" si="118"/>
        <v>41</v>
      </c>
      <c r="AF694" s="3" t="s">
        <v>3389</v>
      </c>
      <c r="AG694" s="3" t="s">
        <v>3480</v>
      </c>
      <c r="AH694" s="3">
        <v>182</v>
      </c>
      <c r="AI694" s="230" t="s">
        <v>253</v>
      </c>
      <c r="AJ694" s="3" t="s">
        <v>3438</v>
      </c>
      <c r="AK694" s="230">
        <v>13274774202</v>
      </c>
      <c r="AL694" s="230">
        <v>13084775937</v>
      </c>
      <c r="AM694" s="236" t="s">
        <v>3748</v>
      </c>
      <c r="AN694" s="237">
        <v>41456</v>
      </c>
      <c r="AO694" s="236" t="s">
        <v>5712</v>
      </c>
      <c r="AP694" s="236" t="s">
        <v>253</v>
      </c>
      <c r="AQ694" s="238"/>
      <c r="AR694" s="238"/>
      <c r="AS694" s="238"/>
      <c r="AT694" s="238"/>
      <c r="AU694" s="239"/>
      <c r="AV694" s="240">
        <v>44051</v>
      </c>
      <c r="AW694" s="240">
        <v>44111</v>
      </c>
      <c r="AX694" s="241" t="s">
        <v>3324</v>
      </c>
      <c r="AY694" s="241" t="s">
        <v>3311</v>
      </c>
      <c r="AZ694" s="232">
        <v>44470</v>
      </c>
      <c r="BA694" s="232">
        <v>45199</v>
      </c>
      <c r="BB694" s="241">
        <v>2</v>
      </c>
      <c r="BC694" s="241" t="s">
        <v>3325</v>
      </c>
      <c r="BD694" s="241" t="s">
        <v>3325</v>
      </c>
      <c r="BE694" s="241" t="s">
        <v>3325</v>
      </c>
      <c r="BF694" s="241" t="s">
        <v>3325</v>
      </c>
      <c r="BG694" s="241">
        <v>0</v>
      </c>
      <c r="BH694" s="241">
        <v>0</v>
      </c>
      <c r="BI694" s="241"/>
      <c r="BJ694" s="242"/>
      <c r="BK694" s="243" t="s">
        <v>3325</v>
      </c>
      <c r="BL694" s="243"/>
      <c r="BM694" s="243"/>
      <c r="BN694" s="243"/>
      <c r="BO694" s="243"/>
      <c r="BP694" s="243"/>
      <c r="BQ694" s="242"/>
      <c r="BR694" s="244" t="s">
        <v>3551</v>
      </c>
      <c r="BS694" s="243" t="s">
        <v>3325</v>
      </c>
      <c r="BT694" s="243" t="s">
        <v>3325</v>
      </c>
      <c r="BU694" s="243"/>
      <c r="BV694" s="243" t="s">
        <v>3325</v>
      </c>
      <c r="BW694" s="243" t="s">
        <v>3325</v>
      </c>
      <c r="BX694" s="243"/>
      <c r="BY694" s="243"/>
      <c r="BZ694" s="243"/>
      <c r="CA694" s="243"/>
      <c r="CB694" s="243"/>
      <c r="CC694" s="243" t="s">
        <v>3325</v>
      </c>
      <c r="CD694" s="243"/>
      <c r="CE694" s="243"/>
      <c r="CF694" s="245"/>
      <c r="CG694" s="246"/>
      <c r="CH694" s="242"/>
      <c r="CI694" s="35"/>
      <c r="CJ694" s="35"/>
      <c r="CK694" s="35"/>
      <c r="CL694" s="35"/>
      <c r="CM694" s="35"/>
    </row>
    <row r="695" customFormat="1" customHeight="1" spans="1:91">
      <c r="A695" s="3">
        <f t="shared" si="115"/>
        <v>694</v>
      </c>
      <c r="B695" s="155" t="str">
        <f t="shared" si="117"/>
        <v>370983198101300011</v>
      </c>
      <c r="C695" s="230" t="s">
        <v>3311</v>
      </c>
      <c r="D695" s="230" t="s">
        <v>3392</v>
      </c>
      <c r="E695" s="230" t="s">
        <v>840</v>
      </c>
      <c r="F695" s="230" t="s">
        <v>2302</v>
      </c>
      <c r="G695" s="198">
        <v>0</v>
      </c>
      <c r="H695" s="198">
        <v>0</v>
      </c>
      <c r="I695" s="198">
        <f t="shared" si="116"/>
        <v>0</v>
      </c>
      <c r="J695" s="4" t="s">
        <v>2181</v>
      </c>
      <c r="K695" s="4" t="s">
        <v>5708</v>
      </c>
      <c r="L695" s="6"/>
      <c r="M695" s="4"/>
      <c r="N695" s="4"/>
      <c r="O695" s="4"/>
      <c r="P695" s="4"/>
      <c r="Q695" s="4"/>
      <c r="R695" s="231" t="s">
        <v>312</v>
      </c>
      <c r="S695" s="3"/>
      <c r="T695" s="3" t="s">
        <v>3314</v>
      </c>
      <c r="U695" s="232">
        <v>44265</v>
      </c>
      <c r="V695" s="233">
        <f ca="1" t="shared" si="119"/>
        <v>5.3</v>
      </c>
      <c r="W695" s="230" t="s">
        <v>3336</v>
      </c>
      <c r="X695" s="234" t="str">
        <f t="shared" si="120"/>
        <v>男</v>
      </c>
      <c r="Y695" s="3" t="s">
        <v>3316</v>
      </c>
      <c r="Z695" s="232" t="str">
        <f t="shared" si="121"/>
        <v>1981-01-30</v>
      </c>
      <c r="AA695" s="235" t="s">
        <v>5713</v>
      </c>
      <c r="AB695" s="3" t="s">
        <v>2303</v>
      </c>
      <c r="AC695" s="4" t="s">
        <v>3703</v>
      </c>
      <c r="AD695" s="247">
        <v>47923</v>
      </c>
      <c r="AE695" s="234">
        <f ca="1" t="shared" si="118"/>
        <v>45</v>
      </c>
      <c r="AF695" s="3" t="s">
        <v>3389</v>
      </c>
      <c r="AG695" s="3" t="s">
        <v>3381</v>
      </c>
      <c r="AH695" s="3">
        <v>171</v>
      </c>
      <c r="AI695" s="230" t="s">
        <v>4206</v>
      </c>
      <c r="AJ695" s="3" t="s">
        <v>3383</v>
      </c>
      <c r="AK695" s="230">
        <v>13675383489</v>
      </c>
      <c r="AL695" s="230">
        <v>13468029922</v>
      </c>
      <c r="AM695" s="236" t="s">
        <v>3518</v>
      </c>
      <c r="AN695" s="237">
        <v>35947</v>
      </c>
      <c r="AO695" s="236" t="s">
        <v>5714</v>
      </c>
      <c r="AP695" s="236" t="s">
        <v>5638</v>
      </c>
      <c r="AQ695" s="238"/>
      <c r="AR695" s="238"/>
      <c r="AS695" s="238"/>
      <c r="AT695" s="238"/>
      <c r="AU695" s="239"/>
      <c r="AV695" s="240">
        <v>44265</v>
      </c>
      <c r="AW695" s="240">
        <v>44325</v>
      </c>
      <c r="AX695" s="241" t="s">
        <v>3324</v>
      </c>
      <c r="AY695" s="241" t="s">
        <v>3311</v>
      </c>
      <c r="AZ695" s="232">
        <v>44652</v>
      </c>
      <c r="BA695" s="232">
        <v>45382</v>
      </c>
      <c r="BB695" s="241">
        <v>2</v>
      </c>
      <c r="BC695" s="241" t="s">
        <v>3325</v>
      </c>
      <c r="BD695" s="241" t="s">
        <v>3325</v>
      </c>
      <c r="BE695" s="241" t="s">
        <v>3325</v>
      </c>
      <c r="BF695" s="241" t="s">
        <v>3325</v>
      </c>
      <c r="BG695" s="241">
        <v>0</v>
      </c>
      <c r="BH695" s="241">
        <v>0</v>
      </c>
      <c r="BI695" s="241"/>
      <c r="BJ695" s="242"/>
      <c r="BK695" s="243" t="s">
        <v>3325</v>
      </c>
      <c r="BL695" s="243"/>
      <c r="BM695" s="243"/>
      <c r="BN695" s="243"/>
      <c r="BO695" s="243"/>
      <c r="BP695" s="243"/>
      <c r="BQ695" s="242"/>
      <c r="BR695" s="244" t="s">
        <v>3484</v>
      </c>
      <c r="BS695" s="243" t="s">
        <v>3325</v>
      </c>
      <c r="BT695" s="243" t="s">
        <v>3325</v>
      </c>
      <c r="BU695" s="243"/>
      <c r="BV695" s="243" t="s">
        <v>3325</v>
      </c>
      <c r="BW695" s="243" t="s">
        <v>3325</v>
      </c>
      <c r="BX695" s="243"/>
      <c r="BY695" s="243"/>
      <c r="BZ695" s="243"/>
      <c r="CA695" s="243"/>
      <c r="CB695" s="243"/>
      <c r="CC695" s="243" t="s">
        <v>3325</v>
      </c>
      <c r="CD695" s="243"/>
      <c r="CE695" s="243"/>
      <c r="CF695" s="245"/>
      <c r="CG695" s="246"/>
      <c r="CH695" s="242"/>
      <c r="CI695" s="35"/>
      <c r="CJ695" s="35"/>
      <c r="CK695" s="35"/>
      <c r="CL695" s="35"/>
      <c r="CM695" s="35"/>
    </row>
    <row r="696" customFormat="1" customHeight="1" spans="1:91">
      <c r="A696" s="3">
        <f t="shared" si="115"/>
        <v>695</v>
      </c>
      <c r="B696" s="155" t="str">
        <f t="shared" si="117"/>
        <v>140602198903290014</v>
      </c>
      <c r="C696" s="230" t="s">
        <v>3311</v>
      </c>
      <c r="D696" s="230" t="s">
        <v>3392</v>
      </c>
      <c r="E696" s="230" t="s">
        <v>879</v>
      </c>
      <c r="F696" s="230" t="s">
        <v>2305</v>
      </c>
      <c r="G696" s="198">
        <v>0</v>
      </c>
      <c r="H696" s="198">
        <v>0</v>
      </c>
      <c r="I696" s="198">
        <f t="shared" si="116"/>
        <v>0</v>
      </c>
      <c r="J696" s="4" t="s">
        <v>2181</v>
      </c>
      <c r="K696" s="4" t="s">
        <v>5708</v>
      </c>
      <c r="L696" s="6"/>
      <c r="M696" s="4"/>
      <c r="N696" s="4"/>
      <c r="O696" s="4"/>
      <c r="P696" s="4"/>
      <c r="Q696" s="4"/>
      <c r="R696" s="231" t="s">
        <v>312</v>
      </c>
      <c r="S696" s="3"/>
      <c r="T696" s="3" t="s">
        <v>3314</v>
      </c>
      <c r="U696" s="232">
        <v>44265</v>
      </c>
      <c r="V696" s="233">
        <f ca="1" t="shared" si="119"/>
        <v>5.3</v>
      </c>
      <c r="W696" s="230" t="s">
        <v>3336</v>
      </c>
      <c r="X696" s="234" t="str">
        <f t="shared" si="120"/>
        <v>男</v>
      </c>
      <c r="Y696" s="3" t="s">
        <v>3316</v>
      </c>
      <c r="Z696" s="232" t="str">
        <f t="shared" si="121"/>
        <v>1989-03-29</v>
      </c>
      <c r="AA696" s="235" t="s">
        <v>5715</v>
      </c>
      <c r="AB696" s="3" t="s">
        <v>2306</v>
      </c>
      <c r="AC696" s="4" t="s">
        <v>5288</v>
      </c>
      <c r="AD696" s="247">
        <v>50091</v>
      </c>
      <c r="AE696" s="234">
        <f ca="1" t="shared" si="118"/>
        <v>37</v>
      </c>
      <c r="AF696" s="3" t="s">
        <v>3389</v>
      </c>
      <c r="AG696" s="3" t="s">
        <v>3381</v>
      </c>
      <c r="AH696" s="3">
        <v>175</v>
      </c>
      <c r="AI696" s="230" t="s">
        <v>3382</v>
      </c>
      <c r="AJ696" s="3" t="s">
        <v>253</v>
      </c>
      <c r="AK696" s="230">
        <v>13734193299</v>
      </c>
      <c r="AL696" s="230">
        <v>15235050701</v>
      </c>
      <c r="AM696" s="236" t="s">
        <v>3518</v>
      </c>
      <c r="AN696" s="237">
        <v>39965</v>
      </c>
      <c r="AO696" s="236" t="s">
        <v>5716</v>
      </c>
      <c r="AP696" s="236" t="s">
        <v>253</v>
      </c>
      <c r="AQ696" s="238"/>
      <c r="AR696" s="238"/>
      <c r="AS696" s="238"/>
      <c r="AT696" s="238" t="s">
        <v>3467</v>
      </c>
      <c r="AU696" s="239"/>
      <c r="AV696" s="240">
        <v>44265</v>
      </c>
      <c r="AW696" s="240">
        <v>44325</v>
      </c>
      <c r="AX696" s="241" t="s">
        <v>3324</v>
      </c>
      <c r="AY696" s="241" t="s">
        <v>3311</v>
      </c>
      <c r="AZ696" s="232">
        <v>44652</v>
      </c>
      <c r="BA696" s="232">
        <v>45382</v>
      </c>
      <c r="BB696" s="241">
        <v>2</v>
      </c>
      <c r="BC696" s="241" t="s">
        <v>3325</v>
      </c>
      <c r="BD696" s="241" t="s">
        <v>3325</v>
      </c>
      <c r="BE696" s="241" t="s">
        <v>3325</v>
      </c>
      <c r="BF696" s="241" t="s">
        <v>3325</v>
      </c>
      <c r="BG696" s="241">
        <v>0</v>
      </c>
      <c r="BH696" s="241">
        <v>0</v>
      </c>
      <c r="BI696" s="241"/>
      <c r="BJ696" s="242"/>
      <c r="BK696" s="243" t="s">
        <v>3325</v>
      </c>
      <c r="BL696" s="243"/>
      <c r="BM696" s="243"/>
      <c r="BN696" s="243" t="s">
        <v>3325</v>
      </c>
      <c r="BO696" s="243"/>
      <c r="BP696" s="243"/>
      <c r="BQ696" s="242"/>
      <c r="BR696" s="244" t="s">
        <v>3484</v>
      </c>
      <c r="BS696" s="243" t="s">
        <v>3325</v>
      </c>
      <c r="BT696" s="243" t="s">
        <v>3325</v>
      </c>
      <c r="BU696" s="243"/>
      <c r="BV696" s="243" t="s">
        <v>3325</v>
      </c>
      <c r="BW696" s="243" t="s">
        <v>3325</v>
      </c>
      <c r="BX696" s="243"/>
      <c r="BY696" s="243"/>
      <c r="BZ696" s="243"/>
      <c r="CA696" s="243"/>
      <c r="CB696" s="243"/>
      <c r="CC696" s="243" t="s">
        <v>3325</v>
      </c>
      <c r="CD696" s="243"/>
      <c r="CE696" s="243"/>
      <c r="CF696" s="245"/>
      <c r="CG696" s="246"/>
      <c r="CH696" s="242"/>
      <c r="CI696" s="35"/>
      <c r="CJ696" s="35"/>
      <c r="CK696" s="35"/>
      <c r="CL696" s="35"/>
      <c r="CM696" s="35"/>
    </row>
    <row r="697" customFormat="1" customHeight="1" spans="1:91">
      <c r="A697" s="3">
        <f t="shared" si="115"/>
        <v>696</v>
      </c>
      <c r="B697" s="155" t="str">
        <f t="shared" si="117"/>
        <v>152104196507312517</v>
      </c>
      <c r="C697" s="230" t="s">
        <v>3311</v>
      </c>
      <c r="D697" s="230" t="s">
        <v>3392</v>
      </c>
      <c r="E697" s="230" t="s">
        <v>784</v>
      </c>
      <c r="F697" s="230" t="s">
        <v>2308</v>
      </c>
      <c r="G697" s="198">
        <v>0</v>
      </c>
      <c r="H697" s="198">
        <v>0</v>
      </c>
      <c r="I697" s="198">
        <f t="shared" si="116"/>
        <v>0</v>
      </c>
      <c r="J697" s="4" t="s">
        <v>2181</v>
      </c>
      <c r="K697" s="4" t="s">
        <v>5717</v>
      </c>
      <c r="L697" s="6"/>
      <c r="M697" s="4"/>
      <c r="N697" s="4"/>
      <c r="O697" s="4"/>
      <c r="P697" s="4"/>
      <c r="Q697" s="4"/>
      <c r="R697" s="231" t="s">
        <v>312</v>
      </c>
      <c r="S697" s="3"/>
      <c r="T697" s="3" t="s">
        <v>3314</v>
      </c>
      <c r="U697" s="232">
        <v>40996</v>
      </c>
      <c r="V697" s="233">
        <f ca="1" t="shared" si="119"/>
        <v>14.3</v>
      </c>
      <c r="W697" s="230" t="s">
        <v>3336</v>
      </c>
      <c r="X697" s="234" t="str">
        <f t="shared" si="120"/>
        <v>男</v>
      </c>
      <c r="Y697" s="3" t="s">
        <v>3358</v>
      </c>
      <c r="Z697" s="232" t="str">
        <f t="shared" si="121"/>
        <v>1965-07-31</v>
      </c>
      <c r="AA697" s="235" t="s">
        <v>5718</v>
      </c>
      <c r="AB697" s="3" t="s">
        <v>2309</v>
      </c>
      <c r="AC697" s="4" t="s">
        <v>3576</v>
      </c>
      <c r="AD697" s="247">
        <v>46651</v>
      </c>
      <c r="AE697" s="234">
        <f ca="1" t="shared" si="118"/>
        <v>61</v>
      </c>
      <c r="AF697" s="3" t="s">
        <v>3389</v>
      </c>
      <c r="AG697" s="3" t="s">
        <v>3381</v>
      </c>
      <c r="AH697" s="3">
        <v>162</v>
      </c>
      <c r="AI697" s="230" t="s">
        <v>253</v>
      </c>
      <c r="AJ697" s="3" t="s">
        <v>253</v>
      </c>
      <c r="AK697" s="230">
        <v>15047741498</v>
      </c>
      <c r="AL697" s="230">
        <v>15847743181</v>
      </c>
      <c r="AM697" s="236" t="s">
        <v>3518</v>
      </c>
      <c r="AN697" s="237">
        <v>30864</v>
      </c>
      <c r="AO697" s="236" t="s">
        <v>5719</v>
      </c>
      <c r="AP697" s="236" t="s">
        <v>253</v>
      </c>
      <c r="AQ697" s="238"/>
      <c r="AR697" s="238"/>
      <c r="AS697" s="238"/>
      <c r="AT697" s="238"/>
      <c r="AU697" s="239"/>
      <c r="AV697" s="240">
        <v>40996</v>
      </c>
      <c r="AW697" s="240">
        <v>41057</v>
      </c>
      <c r="AX697" s="241" t="s">
        <v>3324</v>
      </c>
      <c r="AY697" s="241" t="s">
        <v>3311</v>
      </c>
      <c r="AZ697" s="232">
        <v>44287</v>
      </c>
      <c r="BA697" s="232">
        <v>45382</v>
      </c>
      <c r="BB697" s="241">
        <v>2</v>
      </c>
      <c r="BC697" s="241" t="s">
        <v>3325</v>
      </c>
      <c r="BD697" s="241" t="s">
        <v>3325</v>
      </c>
      <c r="BE697" s="241" t="s">
        <v>3325</v>
      </c>
      <c r="BF697" s="241" t="s">
        <v>3325</v>
      </c>
      <c r="BG697" s="241">
        <v>3</v>
      </c>
      <c r="BH697" s="241">
        <v>5</v>
      </c>
      <c r="BI697" s="241"/>
      <c r="BJ697" s="242"/>
      <c r="BK697" s="243" t="s">
        <v>3325</v>
      </c>
      <c r="BL697" s="243"/>
      <c r="BM697" s="243"/>
      <c r="BN697" s="243"/>
      <c r="BO697" s="243"/>
      <c r="BP697" s="243"/>
      <c r="BQ697" s="242"/>
      <c r="BR697" s="244" t="s">
        <v>3460</v>
      </c>
      <c r="BS697" s="243" t="s">
        <v>3325</v>
      </c>
      <c r="BT697" s="243" t="s">
        <v>3325</v>
      </c>
      <c r="BU697" s="243"/>
      <c r="BV697" s="243"/>
      <c r="BW697" s="243"/>
      <c r="BX697" s="243"/>
      <c r="BY697" s="243"/>
      <c r="BZ697" s="243"/>
      <c r="CA697" s="243"/>
      <c r="CB697" s="243"/>
      <c r="CC697" s="243" t="s">
        <v>3325</v>
      </c>
      <c r="CD697" s="243"/>
      <c r="CE697" s="243"/>
      <c r="CF697" s="245"/>
      <c r="CG697" s="246"/>
      <c r="CH697" s="242"/>
      <c r="CI697" s="35"/>
      <c r="CJ697" s="35"/>
      <c r="CK697" s="35"/>
      <c r="CL697" s="35"/>
      <c r="CM697" s="35"/>
    </row>
    <row r="698" customFormat="1" customHeight="1" spans="1:91">
      <c r="A698" s="3">
        <f t="shared" si="115"/>
        <v>697</v>
      </c>
      <c r="B698" s="155" t="str">
        <f t="shared" si="117"/>
        <v>152723198007142110</v>
      </c>
      <c r="C698" s="230" t="s">
        <v>3311</v>
      </c>
      <c r="D698" s="230" t="s">
        <v>3392</v>
      </c>
      <c r="E698" s="230" t="s">
        <v>870</v>
      </c>
      <c r="F698" s="230" t="s">
        <v>2311</v>
      </c>
      <c r="G698" s="198">
        <v>0</v>
      </c>
      <c r="H698" s="198">
        <v>0</v>
      </c>
      <c r="I698" s="198">
        <f t="shared" si="116"/>
        <v>0</v>
      </c>
      <c r="J698" s="4" t="s">
        <v>2181</v>
      </c>
      <c r="K698" s="4" t="s">
        <v>5717</v>
      </c>
      <c r="L698" s="6"/>
      <c r="M698" s="4"/>
      <c r="N698" s="4"/>
      <c r="O698" s="4"/>
      <c r="P698" s="4"/>
      <c r="Q698" s="4"/>
      <c r="R698" s="231" t="s">
        <v>312</v>
      </c>
      <c r="S698" s="3"/>
      <c r="T698" s="3" t="s">
        <v>3314</v>
      </c>
      <c r="U698" s="232">
        <v>44099</v>
      </c>
      <c r="V698" s="233">
        <f ca="1" t="shared" si="119"/>
        <v>5.8</v>
      </c>
      <c r="W698" s="230" t="s">
        <v>3336</v>
      </c>
      <c r="X698" s="234" t="str">
        <f t="shared" si="120"/>
        <v>男</v>
      </c>
      <c r="Y698" s="3" t="s">
        <v>3316</v>
      </c>
      <c r="Z698" s="232" t="str">
        <f t="shared" si="121"/>
        <v>1980-07-14</v>
      </c>
      <c r="AA698" s="235" t="s">
        <v>5720</v>
      </c>
      <c r="AB698" s="3" t="s">
        <v>2312</v>
      </c>
      <c r="AC698" s="4" t="s">
        <v>3456</v>
      </c>
      <c r="AD698" s="247">
        <v>46277</v>
      </c>
      <c r="AE698" s="234">
        <f ca="1" t="shared" si="118"/>
        <v>46</v>
      </c>
      <c r="AF698" s="3" t="s">
        <v>3389</v>
      </c>
      <c r="AG698" s="3" t="s">
        <v>3908</v>
      </c>
      <c r="AH698" s="3">
        <v>173</v>
      </c>
      <c r="AI698" s="230" t="s">
        <v>3382</v>
      </c>
      <c r="AJ698" s="3" t="s">
        <v>3422</v>
      </c>
      <c r="AK698" s="230">
        <v>15326935813</v>
      </c>
      <c r="AL698" s="230">
        <v>15326935813</v>
      </c>
      <c r="AM698" s="236" t="s">
        <v>3488</v>
      </c>
      <c r="AN698" s="237">
        <v>36708</v>
      </c>
      <c r="AO698" s="236" t="s">
        <v>4801</v>
      </c>
      <c r="AP698" s="236" t="s">
        <v>5721</v>
      </c>
      <c r="AQ698" s="238"/>
      <c r="AR698" s="238"/>
      <c r="AS698" s="238"/>
      <c r="AT698" s="238"/>
      <c r="AU698" s="239"/>
      <c r="AV698" s="240">
        <v>44100</v>
      </c>
      <c r="AW698" s="240" t="s">
        <v>3323</v>
      </c>
      <c r="AX698" s="241" t="s">
        <v>3324</v>
      </c>
      <c r="AY698" s="241" t="s">
        <v>3311</v>
      </c>
      <c r="AZ698" s="232">
        <v>44652</v>
      </c>
      <c r="BA698" s="232">
        <v>45382</v>
      </c>
      <c r="BB698" s="241">
        <v>2</v>
      </c>
      <c r="BC698" s="241" t="s">
        <v>3325</v>
      </c>
      <c r="BD698" s="241" t="s">
        <v>3325</v>
      </c>
      <c r="BE698" s="241" t="s">
        <v>3325</v>
      </c>
      <c r="BF698" s="241" t="s">
        <v>3325</v>
      </c>
      <c r="BG698" s="241">
        <v>4</v>
      </c>
      <c r="BH698" s="241">
        <v>8</v>
      </c>
      <c r="BI698" s="241" t="s">
        <v>5722</v>
      </c>
      <c r="BJ698" s="242"/>
      <c r="BK698" s="243" t="s">
        <v>3325</v>
      </c>
      <c r="BL698" s="243"/>
      <c r="BM698" s="243"/>
      <c r="BN698" s="243" t="s">
        <v>3325</v>
      </c>
      <c r="BO698" s="243"/>
      <c r="BP698" s="243"/>
      <c r="BQ698" s="242"/>
      <c r="BR698" s="244" t="s">
        <v>3484</v>
      </c>
      <c r="BS698" s="243" t="s">
        <v>3325</v>
      </c>
      <c r="BT698" s="243" t="s">
        <v>3325</v>
      </c>
      <c r="BU698" s="243"/>
      <c r="BV698" s="243" t="s">
        <v>3325</v>
      </c>
      <c r="BW698" s="243" t="s">
        <v>3325</v>
      </c>
      <c r="BX698" s="243"/>
      <c r="BY698" s="243"/>
      <c r="BZ698" s="243"/>
      <c r="CA698" s="243"/>
      <c r="CB698" s="243"/>
      <c r="CC698" s="243" t="s">
        <v>3325</v>
      </c>
      <c r="CD698" s="243"/>
      <c r="CE698" s="243"/>
      <c r="CF698" s="245" t="s">
        <v>3969</v>
      </c>
      <c r="CG698" s="246" t="s">
        <v>5723</v>
      </c>
      <c r="CH698" s="242"/>
      <c r="CI698" s="35"/>
      <c r="CJ698" s="35"/>
      <c r="CK698" s="35"/>
      <c r="CL698" s="35"/>
      <c r="CM698" s="35"/>
    </row>
    <row r="699" customFormat="1" customHeight="1" spans="1:91">
      <c r="A699" s="3">
        <f t="shared" si="115"/>
        <v>698</v>
      </c>
      <c r="B699" s="483" t="str">
        <f t="shared" si="117"/>
        <v>141127197401050017</v>
      </c>
      <c r="C699" s="230" t="s">
        <v>3311</v>
      </c>
      <c r="D699" s="230" t="s">
        <v>5309</v>
      </c>
      <c r="E699" s="230" t="s">
        <v>5724</v>
      </c>
      <c r="F699" s="230" t="s">
        <v>2314</v>
      </c>
      <c r="G699" s="198"/>
      <c r="H699" s="198"/>
      <c r="I699" s="198">
        <f t="shared" si="116"/>
        <v>0</v>
      </c>
      <c r="J699" s="4" t="s">
        <v>2181</v>
      </c>
      <c r="K699" s="4" t="s">
        <v>5648</v>
      </c>
      <c r="L699" s="6"/>
      <c r="M699" s="4"/>
      <c r="N699" s="4"/>
      <c r="O699" s="4"/>
      <c r="P699" s="4"/>
      <c r="Q699" s="4"/>
      <c r="R699" s="231" t="s">
        <v>312</v>
      </c>
      <c r="S699" s="3"/>
      <c r="T699" s="3" t="s">
        <v>5311</v>
      </c>
      <c r="U699" s="232">
        <v>44771</v>
      </c>
      <c r="V699" s="233">
        <f ca="1" t="shared" si="119"/>
        <v>3.9</v>
      </c>
      <c r="W699" s="230" t="s">
        <v>5312</v>
      </c>
      <c r="X699" s="234" t="str">
        <f t="shared" si="120"/>
        <v>男</v>
      </c>
      <c r="Y699" s="3" t="s">
        <v>3316</v>
      </c>
      <c r="Z699" s="232" t="str">
        <f t="shared" si="121"/>
        <v>1974-01-05</v>
      </c>
      <c r="AA699" s="235" t="s">
        <v>5725</v>
      </c>
      <c r="AB699" s="476" t="s">
        <v>2315</v>
      </c>
      <c r="AC699" s="4" t="s">
        <v>4456</v>
      </c>
      <c r="AD699" s="247">
        <v>48280</v>
      </c>
      <c r="AE699" s="234">
        <f ca="1" t="shared" si="118"/>
        <v>52</v>
      </c>
      <c r="AF699" s="3" t="s">
        <v>3389</v>
      </c>
      <c r="AG699" s="3" t="s">
        <v>3381</v>
      </c>
      <c r="AH699" s="3">
        <v>170</v>
      </c>
      <c r="AI699" s="230" t="s">
        <v>3382</v>
      </c>
      <c r="AJ699" s="3"/>
      <c r="AK699" s="230">
        <v>15047128402</v>
      </c>
      <c r="AL699" s="230">
        <v>13620673108</v>
      </c>
      <c r="AM699" s="236" t="s">
        <v>3748</v>
      </c>
      <c r="AN699" s="237"/>
      <c r="AO699" s="236"/>
      <c r="AP699" s="236"/>
      <c r="AQ699" s="238"/>
      <c r="AR699" s="238"/>
      <c r="AS699" s="238"/>
      <c r="AT699" s="238"/>
      <c r="AU699" s="239"/>
      <c r="AV699" s="240">
        <v>44771</v>
      </c>
      <c r="AW699" s="240" t="s">
        <v>3323</v>
      </c>
      <c r="AX699" s="241" t="s">
        <v>5312</v>
      </c>
      <c r="AY699" s="241" t="s">
        <v>3311</v>
      </c>
      <c r="AZ699" s="232">
        <v>44771</v>
      </c>
      <c r="BA699" s="232" t="s">
        <v>5312</v>
      </c>
      <c r="BB699" s="241">
        <v>2</v>
      </c>
      <c r="BC699" s="241" t="s">
        <v>3326</v>
      </c>
      <c r="BD699" s="241" t="s">
        <v>3326</v>
      </c>
      <c r="BE699" s="241" t="s">
        <v>3325</v>
      </c>
      <c r="BF699" s="241" t="s">
        <v>3325</v>
      </c>
      <c r="BG699" s="241">
        <v>0</v>
      </c>
      <c r="BH699" s="241">
        <v>0</v>
      </c>
      <c r="BI699" s="241"/>
      <c r="BJ699" s="242"/>
      <c r="BK699" s="243"/>
      <c r="BL699" s="243"/>
      <c r="BM699" s="243"/>
      <c r="BN699" s="243"/>
      <c r="BO699" s="243"/>
      <c r="BP699" s="243"/>
      <c r="BQ699" s="242"/>
      <c r="BR699" s="244" t="s">
        <v>3813</v>
      </c>
      <c r="BS699" s="243"/>
      <c r="BT699" s="243" t="s">
        <v>3325</v>
      </c>
      <c r="BU699" s="243" t="s">
        <v>3325</v>
      </c>
      <c r="BV699" s="243"/>
      <c r="BW699" s="243"/>
      <c r="BX699" s="243"/>
      <c r="BY699" s="243"/>
      <c r="BZ699" s="243"/>
      <c r="CA699" s="243"/>
      <c r="CB699" s="243"/>
      <c r="CC699" s="243"/>
      <c r="CD699" s="243"/>
      <c r="CE699" s="243"/>
      <c r="CF699" s="245" t="s">
        <v>3492</v>
      </c>
      <c r="CG699" s="246"/>
      <c r="CH699" s="242"/>
      <c r="CI699" s="35"/>
      <c r="CJ699" s="35"/>
      <c r="CK699" s="35"/>
      <c r="CL699" s="35"/>
      <c r="CM699" s="35"/>
    </row>
    <row r="700" customFormat="1" customHeight="1" spans="1:91">
      <c r="A700" s="3">
        <f t="shared" si="115"/>
        <v>699</v>
      </c>
      <c r="B700" s="483" t="str">
        <f t="shared" si="117"/>
        <v>370920197011144115</v>
      </c>
      <c r="C700" s="230" t="s">
        <v>3311</v>
      </c>
      <c r="D700" s="230" t="s">
        <v>5309</v>
      </c>
      <c r="E700" s="230" t="s">
        <v>5726</v>
      </c>
      <c r="F700" s="230" t="s">
        <v>2317</v>
      </c>
      <c r="G700" s="198"/>
      <c r="H700" s="198"/>
      <c r="I700" s="198">
        <f t="shared" si="116"/>
        <v>0</v>
      </c>
      <c r="J700" s="4" t="s">
        <v>2181</v>
      </c>
      <c r="K700" s="4" t="s">
        <v>3947</v>
      </c>
      <c r="L700" s="6"/>
      <c r="M700" s="4"/>
      <c r="N700" s="4"/>
      <c r="O700" s="4"/>
      <c r="P700" s="4"/>
      <c r="Q700" s="4"/>
      <c r="R700" s="231" t="s">
        <v>312</v>
      </c>
      <c r="S700" s="3"/>
      <c r="T700" s="3" t="s">
        <v>5311</v>
      </c>
      <c r="U700" s="232">
        <v>44603</v>
      </c>
      <c r="V700" s="233">
        <f ca="1" t="shared" si="119"/>
        <v>4.4</v>
      </c>
      <c r="W700" s="230" t="s">
        <v>5312</v>
      </c>
      <c r="X700" s="234" t="str">
        <f t="shared" si="120"/>
        <v>男</v>
      </c>
      <c r="Y700" s="3" t="s">
        <v>3316</v>
      </c>
      <c r="Z700" s="232" t="str">
        <f t="shared" si="121"/>
        <v>1970-11-14</v>
      </c>
      <c r="AA700" s="235" t="s">
        <v>5727</v>
      </c>
      <c r="AB700" s="476" t="s">
        <v>2318</v>
      </c>
      <c r="AC700" s="4" t="s">
        <v>3547</v>
      </c>
      <c r="AD700" s="247">
        <v>46368</v>
      </c>
      <c r="AE700" s="234">
        <f ca="1" t="shared" si="118"/>
        <v>56</v>
      </c>
      <c r="AF700" s="3" t="s">
        <v>3389</v>
      </c>
      <c r="AG700" s="3" t="s">
        <v>3381</v>
      </c>
      <c r="AH700" s="3">
        <v>170</v>
      </c>
      <c r="AI700" s="230" t="s">
        <v>3382</v>
      </c>
      <c r="AJ700" s="3"/>
      <c r="AK700" s="230">
        <v>18553863191</v>
      </c>
      <c r="AL700" s="230">
        <v>15753894398</v>
      </c>
      <c r="AM700" s="236" t="s">
        <v>3518</v>
      </c>
      <c r="AN700" s="237"/>
      <c r="AO700" s="236"/>
      <c r="AP700" s="236"/>
      <c r="AQ700" s="238"/>
      <c r="AR700" s="238"/>
      <c r="AS700" s="238"/>
      <c r="AT700" s="238"/>
      <c r="AU700" s="239"/>
      <c r="AV700" s="240">
        <v>44606</v>
      </c>
      <c r="AW700" s="240" t="s">
        <v>3323</v>
      </c>
      <c r="AX700" s="241" t="s">
        <v>5312</v>
      </c>
      <c r="AY700" s="241" t="s">
        <v>3311</v>
      </c>
      <c r="AZ700" s="232">
        <v>44606</v>
      </c>
      <c r="BA700" s="232" t="s">
        <v>5312</v>
      </c>
      <c r="BB700" s="241">
        <v>2</v>
      </c>
      <c r="BC700" s="241" t="s">
        <v>3326</v>
      </c>
      <c r="BD700" s="241" t="s">
        <v>3326</v>
      </c>
      <c r="BE700" s="241" t="s">
        <v>3325</v>
      </c>
      <c r="BF700" s="241" t="s">
        <v>3325</v>
      </c>
      <c r="BG700" s="241">
        <v>0</v>
      </c>
      <c r="BH700" s="241">
        <v>0</v>
      </c>
      <c r="BI700" s="241"/>
      <c r="BJ700" s="242"/>
      <c r="BK700" s="243"/>
      <c r="BL700" s="243"/>
      <c r="BM700" s="243"/>
      <c r="BN700" s="243"/>
      <c r="BO700" s="243"/>
      <c r="BP700" s="243"/>
      <c r="BQ700" s="242"/>
      <c r="BR700" s="244" t="s">
        <v>4197</v>
      </c>
      <c r="BS700" s="243" t="s">
        <v>3325</v>
      </c>
      <c r="BT700" s="243"/>
      <c r="BU700" s="243" t="s">
        <v>3325</v>
      </c>
      <c r="BV700" s="243"/>
      <c r="BW700" s="243"/>
      <c r="BX700" s="243"/>
      <c r="BY700" s="243"/>
      <c r="BZ700" s="243"/>
      <c r="CA700" s="243"/>
      <c r="CB700" s="243"/>
      <c r="CC700" s="243"/>
      <c r="CD700" s="243"/>
      <c r="CE700" s="243"/>
      <c r="CF700" s="245" t="s">
        <v>3492</v>
      </c>
      <c r="CG700" s="246"/>
      <c r="CH700" s="242"/>
      <c r="CI700" s="35"/>
      <c r="CJ700" s="35"/>
      <c r="CK700" s="35"/>
      <c r="CL700" s="35"/>
      <c r="CM700" s="35"/>
    </row>
    <row r="701" customFormat="1" customHeight="1" spans="1:91">
      <c r="A701" s="3">
        <f t="shared" si="115"/>
        <v>700</v>
      </c>
      <c r="B701" s="155" t="str">
        <f t="shared" si="117"/>
        <v>152723196804031211</v>
      </c>
      <c r="C701" s="230" t="s">
        <v>3311</v>
      </c>
      <c r="D701" s="230" t="s">
        <v>5309</v>
      </c>
      <c r="E701" s="230" t="s">
        <v>888</v>
      </c>
      <c r="F701" s="230" t="s">
        <v>2320</v>
      </c>
      <c r="G701" s="198">
        <v>0</v>
      </c>
      <c r="H701" s="198">
        <v>0</v>
      </c>
      <c r="I701" s="198">
        <f t="shared" si="116"/>
        <v>0</v>
      </c>
      <c r="J701" s="4" t="s">
        <v>2181</v>
      </c>
      <c r="K701" s="4" t="s">
        <v>5669</v>
      </c>
      <c r="L701" s="6"/>
      <c r="M701" s="4"/>
      <c r="N701" s="4"/>
      <c r="O701" s="4"/>
      <c r="P701" s="4"/>
      <c r="Q701" s="4"/>
      <c r="R701" s="231" t="s">
        <v>312</v>
      </c>
      <c r="S701" s="3"/>
      <c r="T701" s="3" t="s">
        <v>5311</v>
      </c>
      <c r="U701" s="232">
        <v>44425</v>
      </c>
      <c r="V701" s="233">
        <f ca="1" t="shared" si="119"/>
        <v>4.9</v>
      </c>
      <c r="W701" s="230" t="s">
        <v>5312</v>
      </c>
      <c r="X701" s="234" t="str">
        <f t="shared" si="120"/>
        <v>男</v>
      </c>
      <c r="Y701" s="3" t="s">
        <v>3316</v>
      </c>
      <c r="Z701" s="232" t="str">
        <f t="shared" si="121"/>
        <v>1968-04-03</v>
      </c>
      <c r="AA701" s="235" t="s">
        <v>5728</v>
      </c>
      <c r="AB701" s="3" t="s">
        <v>2321</v>
      </c>
      <c r="AC701" s="4" t="s">
        <v>3456</v>
      </c>
      <c r="AD701" s="247">
        <v>46204</v>
      </c>
      <c r="AE701" s="234">
        <f ca="1" t="shared" si="118"/>
        <v>58</v>
      </c>
      <c r="AF701" s="3" t="s">
        <v>3389</v>
      </c>
      <c r="AG701" s="3" t="s">
        <v>3381</v>
      </c>
      <c r="AH701" s="3">
        <v>176</v>
      </c>
      <c r="AI701" s="230" t="s">
        <v>3450</v>
      </c>
      <c r="AJ701" s="3" t="s">
        <v>3438</v>
      </c>
      <c r="AK701" s="230">
        <v>13514774312</v>
      </c>
      <c r="AL701" s="230">
        <v>13847719667</v>
      </c>
      <c r="AM701" s="236" t="s">
        <v>3748</v>
      </c>
      <c r="AN701" s="237" t="s">
        <v>3332</v>
      </c>
      <c r="AO701" s="236" t="s">
        <v>253</v>
      </c>
      <c r="AP701" s="236" t="s">
        <v>253</v>
      </c>
      <c r="AQ701" s="238"/>
      <c r="AR701" s="238"/>
      <c r="AS701" s="238"/>
      <c r="AT701" s="238"/>
      <c r="AU701" s="239"/>
      <c r="AV701" s="240">
        <v>44425</v>
      </c>
      <c r="AW701" s="240" t="s">
        <v>5320</v>
      </c>
      <c r="AX701" s="241"/>
      <c r="AY701" s="241" t="s">
        <v>3311</v>
      </c>
      <c r="AZ701" s="232"/>
      <c r="BA701" s="232" t="s">
        <v>5312</v>
      </c>
      <c r="BB701" s="241"/>
      <c r="BC701" s="241"/>
      <c r="BD701" s="241"/>
      <c r="BE701" s="241"/>
      <c r="BF701" s="241"/>
      <c r="BG701" s="241">
        <v>0</v>
      </c>
      <c r="BH701" s="241">
        <v>0</v>
      </c>
      <c r="BI701" s="241"/>
      <c r="BJ701" s="242"/>
      <c r="BK701" s="243"/>
      <c r="BL701" s="243"/>
      <c r="BM701" s="243"/>
      <c r="BN701" s="243"/>
      <c r="BO701" s="243"/>
      <c r="BP701" s="243"/>
      <c r="BQ701" s="242"/>
      <c r="BR701" s="244" t="s">
        <v>3962</v>
      </c>
      <c r="BS701" s="243"/>
      <c r="BT701" s="243"/>
      <c r="BU701" s="243"/>
      <c r="BV701" s="243"/>
      <c r="BW701" s="243"/>
      <c r="BX701" s="243"/>
      <c r="BY701" s="243"/>
      <c r="BZ701" s="243"/>
      <c r="CA701" s="243"/>
      <c r="CB701" s="243"/>
      <c r="CC701" s="243"/>
      <c r="CD701" s="243"/>
      <c r="CE701" s="243"/>
      <c r="CF701" s="245"/>
      <c r="CG701" s="246"/>
      <c r="CH701" s="242"/>
      <c r="CI701" s="35"/>
      <c r="CJ701" s="35"/>
      <c r="CK701" s="35"/>
      <c r="CL701" s="35"/>
      <c r="CM701" s="35"/>
    </row>
    <row r="702" customFormat="1" customHeight="1" spans="1:91">
      <c r="A702" s="3">
        <f t="shared" si="115"/>
        <v>701</v>
      </c>
      <c r="B702" s="155" t="str">
        <f t="shared" si="117"/>
        <v>152723197312190931</v>
      </c>
      <c r="C702" s="230" t="s">
        <v>3311</v>
      </c>
      <c r="D702" s="230" t="s">
        <v>5309</v>
      </c>
      <c r="E702" s="230" t="s">
        <v>897</v>
      </c>
      <c r="F702" s="230" t="s">
        <v>2323</v>
      </c>
      <c r="G702" s="198">
        <v>0</v>
      </c>
      <c r="H702" s="198">
        <v>0</v>
      </c>
      <c r="I702" s="198">
        <f t="shared" si="116"/>
        <v>0</v>
      </c>
      <c r="J702" s="4" t="s">
        <v>2181</v>
      </c>
      <c r="K702" s="4" t="s">
        <v>5669</v>
      </c>
      <c r="L702" s="6"/>
      <c r="M702" s="4"/>
      <c r="N702" s="4"/>
      <c r="O702" s="4"/>
      <c r="P702" s="4"/>
      <c r="Q702" s="4"/>
      <c r="R702" s="231" t="s">
        <v>312</v>
      </c>
      <c r="S702" s="3"/>
      <c r="T702" s="3" t="s">
        <v>5311</v>
      </c>
      <c r="U702" s="232">
        <v>44478</v>
      </c>
      <c r="V702" s="233">
        <f ca="1" t="shared" si="119"/>
        <v>4.7</v>
      </c>
      <c r="W702" s="230" t="s">
        <v>5312</v>
      </c>
      <c r="X702" s="234" t="str">
        <f t="shared" si="120"/>
        <v>男</v>
      </c>
      <c r="Y702" s="3" t="s">
        <v>3316</v>
      </c>
      <c r="Z702" s="232" t="str">
        <f t="shared" si="121"/>
        <v>1973-12-19</v>
      </c>
      <c r="AA702" s="235" t="s">
        <v>5729</v>
      </c>
      <c r="AB702" s="3" t="s">
        <v>2324</v>
      </c>
      <c r="AC702" s="4" t="s">
        <v>3456</v>
      </c>
      <c r="AD702" s="247">
        <v>50357</v>
      </c>
      <c r="AE702" s="234">
        <f ca="1" t="shared" si="118"/>
        <v>53</v>
      </c>
      <c r="AF702" s="3" t="s">
        <v>3389</v>
      </c>
      <c r="AG702" s="3" t="s">
        <v>3381</v>
      </c>
      <c r="AH702" s="3"/>
      <c r="AI702" s="230"/>
      <c r="AJ702" s="3" t="s">
        <v>3383</v>
      </c>
      <c r="AK702" s="230">
        <v>13847784973</v>
      </c>
      <c r="AL702" s="230">
        <v>15134834113</v>
      </c>
      <c r="AM702" s="236" t="s">
        <v>5317</v>
      </c>
      <c r="AN702" s="237"/>
      <c r="AO702" s="236"/>
      <c r="AP702" s="236"/>
      <c r="AQ702" s="238"/>
      <c r="AR702" s="238"/>
      <c r="AS702" s="238"/>
      <c r="AT702" s="238"/>
      <c r="AU702" s="239"/>
      <c r="AV702" s="240">
        <v>44478</v>
      </c>
      <c r="AW702" s="240" t="s">
        <v>3323</v>
      </c>
      <c r="AX702" s="241" t="s">
        <v>5312</v>
      </c>
      <c r="AY702" s="241" t="s">
        <v>3311</v>
      </c>
      <c r="AZ702" s="232">
        <v>44478</v>
      </c>
      <c r="BA702" s="232" t="s">
        <v>5312</v>
      </c>
      <c r="BB702" s="241">
        <v>2</v>
      </c>
      <c r="BC702" s="241" t="s">
        <v>3326</v>
      </c>
      <c r="BD702" s="241" t="s">
        <v>3326</v>
      </c>
      <c r="BE702" s="241" t="s">
        <v>3325</v>
      </c>
      <c r="BF702" s="241" t="s">
        <v>3325</v>
      </c>
      <c r="BG702" s="241">
        <v>0</v>
      </c>
      <c r="BH702" s="241">
        <v>0</v>
      </c>
      <c r="BI702" s="241" t="s">
        <v>5730</v>
      </c>
      <c r="BJ702" s="242"/>
      <c r="BK702" s="243"/>
      <c r="BL702" s="243"/>
      <c r="BM702" s="243"/>
      <c r="BN702" s="243"/>
      <c r="BO702" s="243"/>
      <c r="BP702" s="243"/>
      <c r="BQ702" s="242"/>
      <c r="BR702" s="244" t="s">
        <v>4197</v>
      </c>
      <c r="BS702" s="243" t="s">
        <v>3325</v>
      </c>
      <c r="BT702" s="243" t="s">
        <v>3325</v>
      </c>
      <c r="BU702" s="243"/>
      <c r="BV702" s="243"/>
      <c r="BW702" s="243" t="s">
        <v>3325</v>
      </c>
      <c r="BX702" s="243"/>
      <c r="BY702" s="243"/>
      <c r="BZ702" s="243"/>
      <c r="CA702" s="243"/>
      <c r="CB702" s="243"/>
      <c r="CC702" s="243" t="s">
        <v>3325</v>
      </c>
      <c r="CD702" s="243"/>
      <c r="CE702" s="243"/>
      <c r="CF702" s="245" t="s">
        <v>5731</v>
      </c>
      <c r="CG702" s="246"/>
      <c r="CH702" s="242"/>
      <c r="CI702" s="35"/>
      <c r="CJ702" s="35"/>
      <c r="CK702" s="35"/>
      <c r="CL702" s="35"/>
      <c r="CM702" s="35"/>
    </row>
    <row r="703" customFormat="1" customHeight="1" spans="1:91">
      <c r="A703" s="3">
        <f t="shared" si="115"/>
        <v>702</v>
      </c>
      <c r="B703" s="483" t="str">
        <f t="shared" si="117"/>
        <v>152128196810040615</v>
      </c>
      <c r="C703" s="230" t="s">
        <v>3311</v>
      </c>
      <c r="D703" s="230" t="s">
        <v>5309</v>
      </c>
      <c r="E703" s="230" t="s">
        <v>2055</v>
      </c>
      <c r="F703" s="230" t="s">
        <v>1775</v>
      </c>
      <c r="G703" s="198">
        <v>0</v>
      </c>
      <c r="H703" s="198"/>
      <c r="I703" s="198">
        <f t="shared" si="116"/>
        <v>0</v>
      </c>
      <c r="J703" s="4" t="s">
        <v>2181</v>
      </c>
      <c r="K703" s="4" t="s">
        <v>5669</v>
      </c>
      <c r="L703" s="6"/>
      <c r="M703" s="4"/>
      <c r="N703" s="4"/>
      <c r="O703" s="4"/>
      <c r="P703" s="4"/>
      <c r="Q703" s="4"/>
      <c r="R703" s="231" t="s">
        <v>312</v>
      </c>
      <c r="S703" s="3"/>
      <c r="T703" s="3" t="s">
        <v>5311</v>
      </c>
      <c r="U703" s="232">
        <v>44530</v>
      </c>
      <c r="V703" s="233">
        <f ca="1" t="shared" si="119"/>
        <v>4.6</v>
      </c>
      <c r="W703" s="230" t="s">
        <v>5312</v>
      </c>
      <c r="X703" s="234" t="str">
        <f t="shared" si="120"/>
        <v>男</v>
      </c>
      <c r="Y703" s="3" t="s">
        <v>3316</v>
      </c>
      <c r="Z703" s="232" t="str">
        <f t="shared" si="121"/>
        <v>1968-10-04</v>
      </c>
      <c r="AA703" s="235" t="s">
        <v>5732</v>
      </c>
      <c r="AB703" s="476" t="s">
        <v>2326</v>
      </c>
      <c r="AC703" s="4" t="s">
        <v>3478</v>
      </c>
      <c r="AD703" s="247" t="s">
        <v>3354</v>
      </c>
      <c r="AE703" s="234">
        <f ca="1" t="shared" si="118"/>
        <v>58</v>
      </c>
      <c r="AF703" s="3" t="s">
        <v>3389</v>
      </c>
      <c r="AG703" s="3" t="s">
        <v>3381</v>
      </c>
      <c r="AH703" s="3">
        <v>180</v>
      </c>
      <c r="AI703" s="230" t="s">
        <v>3382</v>
      </c>
      <c r="AJ703" s="3" t="s">
        <v>3383</v>
      </c>
      <c r="AK703" s="230">
        <v>15848553306</v>
      </c>
      <c r="AL703" s="230">
        <v>18147006139</v>
      </c>
      <c r="AM703" s="236" t="s">
        <v>3368</v>
      </c>
      <c r="AN703" s="237">
        <v>33786</v>
      </c>
      <c r="AO703" s="236" t="s">
        <v>5733</v>
      </c>
      <c r="AP703" s="236" t="s">
        <v>4477</v>
      </c>
      <c r="AQ703" s="238"/>
      <c r="AR703" s="238"/>
      <c r="AS703" s="238"/>
      <c r="AT703" s="238"/>
      <c r="AU703" s="239"/>
      <c r="AV703" s="240">
        <v>44530</v>
      </c>
      <c r="AW703" s="240" t="s">
        <v>3323</v>
      </c>
      <c r="AX703" s="241" t="s">
        <v>5312</v>
      </c>
      <c r="AY703" s="241" t="s">
        <v>3311</v>
      </c>
      <c r="AZ703" s="232">
        <v>44530</v>
      </c>
      <c r="BA703" s="232" t="s">
        <v>5312</v>
      </c>
      <c r="BB703" s="241">
        <v>2</v>
      </c>
      <c r="BC703" s="241" t="s">
        <v>3326</v>
      </c>
      <c r="BD703" s="241" t="s">
        <v>3326</v>
      </c>
      <c r="BE703" s="241" t="s">
        <v>3325</v>
      </c>
      <c r="BF703" s="241" t="s">
        <v>3325</v>
      </c>
      <c r="BG703" s="241">
        <v>0</v>
      </c>
      <c r="BH703" s="241">
        <v>0</v>
      </c>
      <c r="BI703" s="241"/>
      <c r="BJ703" s="242"/>
      <c r="BK703" s="243"/>
      <c r="BL703" s="243"/>
      <c r="BM703" s="243"/>
      <c r="BN703" s="243"/>
      <c r="BO703" s="243"/>
      <c r="BP703" s="243"/>
      <c r="BQ703" s="242"/>
      <c r="BR703" s="244" t="s">
        <v>4197</v>
      </c>
      <c r="BS703" s="243" t="s">
        <v>3325</v>
      </c>
      <c r="BT703" s="243" t="s">
        <v>3325</v>
      </c>
      <c r="BU703" s="243" t="s">
        <v>3325</v>
      </c>
      <c r="BV703" s="243"/>
      <c r="BW703" s="243"/>
      <c r="BX703" s="243"/>
      <c r="BY703" s="243"/>
      <c r="BZ703" s="243"/>
      <c r="CA703" s="243"/>
      <c r="CB703" s="243"/>
      <c r="CC703" s="243"/>
      <c r="CD703" s="243"/>
      <c r="CE703" s="243"/>
      <c r="CF703" s="245"/>
      <c r="CG703" s="246"/>
      <c r="CH703" s="242"/>
      <c r="CI703" s="35"/>
      <c r="CJ703" s="35"/>
      <c r="CK703" s="35"/>
      <c r="CL703" s="35"/>
      <c r="CM703" s="35"/>
    </row>
    <row r="704" customFormat="1" customHeight="1" spans="1:91">
      <c r="A704" s="3">
        <f t="shared" si="115"/>
        <v>703</v>
      </c>
      <c r="B704" s="155" t="str">
        <f t="shared" si="117"/>
        <v>152627196505214317</v>
      </c>
      <c r="C704" s="230" t="s">
        <v>3311</v>
      </c>
      <c r="D704" s="230" t="s">
        <v>5309</v>
      </c>
      <c r="E704" s="230" t="s">
        <v>894</v>
      </c>
      <c r="F704" s="230" t="s">
        <v>2328</v>
      </c>
      <c r="G704" s="198">
        <v>0</v>
      </c>
      <c r="H704" s="198">
        <v>0</v>
      </c>
      <c r="I704" s="198">
        <f t="shared" si="116"/>
        <v>0</v>
      </c>
      <c r="J704" s="4" t="s">
        <v>2181</v>
      </c>
      <c r="K704" s="4" t="s">
        <v>5683</v>
      </c>
      <c r="L704" s="6"/>
      <c r="M704" s="4"/>
      <c r="N704" s="4"/>
      <c r="O704" s="4"/>
      <c r="P704" s="4"/>
      <c r="Q704" s="4"/>
      <c r="R704" s="231" t="s">
        <v>312</v>
      </c>
      <c r="S704" s="3"/>
      <c r="T704" s="3" t="s">
        <v>5311</v>
      </c>
      <c r="U704" s="232">
        <v>44130</v>
      </c>
      <c r="V704" s="233">
        <f ca="1" t="shared" si="119"/>
        <v>5.7</v>
      </c>
      <c r="W704" s="230" t="s">
        <v>5312</v>
      </c>
      <c r="X704" s="234" t="str">
        <f t="shared" si="120"/>
        <v>男</v>
      </c>
      <c r="Y704" s="3" t="s">
        <v>3316</v>
      </c>
      <c r="Z704" s="232" t="str">
        <f t="shared" si="121"/>
        <v>1965-05-21</v>
      </c>
      <c r="AA704" s="235" t="s">
        <v>5734</v>
      </c>
      <c r="AB704" s="3" t="s">
        <v>2329</v>
      </c>
      <c r="AC704" s="4" t="s">
        <v>3544</v>
      </c>
      <c r="AD704" s="247">
        <v>46522</v>
      </c>
      <c r="AE704" s="234">
        <f ca="1" t="shared" si="118"/>
        <v>61</v>
      </c>
      <c r="AF704" s="3" t="s">
        <v>3389</v>
      </c>
      <c r="AG704" s="3" t="s">
        <v>3381</v>
      </c>
      <c r="AH704" s="3">
        <v>168</v>
      </c>
      <c r="AI704" s="230" t="s">
        <v>253</v>
      </c>
      <c r="AJ704" s="3" t="s">
        <v>3422</v>
      </c>
      <c r="AK704" s="230">
        <v>15648944243</v>
      </c>
      <c r="AL704" s="230">
        <v>15847075320</v>
      </c>
      <c r="AM704" s="236" t="s">
        <v>5317</v>
      </c>
      <c r="AN704" s="237" t="s">
        <v>3332</v>
      </c>
      <c r="AO704" s="236" t="s">
        <v>253</v>
      </c>
      <c r="AP704" s="236" t="s">
        <v>253</v>
      </c>
      <c r="AQ704" s="238"/>
      <c r="AR704" s="238"/>
      <c r="AS704" s="238"/>
      <c r="AT704" s="238"/>
      <c r="AU704" s="239"/>
      <c r="AV704" s="240">
        <v>44130</v>
      </c>
      <c r="AW704" s="240" t="s">
        <v>5320</v>
      </c>
      <c r="AX704" s="241"/>
      <c r="AY704" s="241" t="s">
        <v>3311</v>
      </c>
      <c r="AZ704" s="232"/>
      <c r="BA704" s="232" t="s">
        <v>5312</v>
      </c>
      <c r="BB704" s="241"/>
      <c r="BC704" s="241"/>
      <c r="BD704" s="241"/>
      <c r="BE704" s="241"/>
      <c r="BF704" s="241"/>
      <c r="BG704" s="241">
        <v>0</v>
      </c>
      <c r="BH704" s="241">
        <v>0</v>
      </c>
      <c r="BI704" s="241"/>
      <c r="BJ704" s="242"/>
      <c r="BK704" s="243"/>
      <c r="BL704" s="243"/>
      <c r="BM704" s="243"/>
      <c r="BN704" s="243"/>
      <c r="BO704" s="243"/>
      <c r="BP704" s="243"/>
      <c r="BQ704" s="242"/>
      <c r="BR704" s="244" t="s">
        <v>3484</v>
      </c>
      <c r="BS704" s="243"/>
      <c r="BT704" s="243"/>
      <c r="BU704" s="243"/>
      <c r="BV704" s="243"/>
      <c r="BW704" s="243"/>
      <c r="BX704" s="243"/>
      <c r="BY704" s="243"/>
      <c r="BZ704" s="243"/>
      <c r="CA704" s="243"/>
      <c r="CB704" s="243"/>
      <c r="CC704" s="243"/>
      <c r="CD704" s="243"/>
      <c r="CE704" s="243"/>
      <c r="CF704" s="245"/>
      <c r="CG704" s="246"/>
      <c r="CH704" s="242"/>
      <c r="CI704" s="35"/>
      <c r="CJ704" s="35"/>
      <c r="CK704" s="35"/>
      <c r="CL704" s="35"/>
      <c r="CM704" s="35"/>
    </row>
    <row r="705" customFormat="1" customHeight="1" spans="1:91">
      <c r="A705" s="3">
        <f t="shared" si="115"/>
        <v>704</v>
      </c>
      <c r="B705" s="155" t="str">
        <f t="shared" si="117"/>
        <v>152723196812030913</v>
      </c>
      <c r="C705" s="230" t="s">
        <v>3311</v>
      </c>
      <c r="D705" s="230" t="s">
        <v>5309</v>
      </c>
      <c r="E705" s="230" t="s">
        <v>907</v>
      </c>
      <c r="F705" s="230" t="s">
        <v>2343</v>
      </c>
      <c r="G705" s="198">
        <v>0</v>
      </c>
      <c r="H705" s="198">
        <v>0</v>
      </c>
      <c r="I705" s="198">
        <f t="shared" si="116"/>
        <v>0</v>
      </c>
      <c r="J705" s="4" t="s">
        <v>2181</v>
      </c>
      <c r="K705" s="4" t="s">
        <v>5683</v>
      </c>
      <c r="L705" s="6"/>
      <c r="M705" s="4"/>
      <c r="N705" s="4"/>
      <c r="O705" s="4"/>
      <c r="P705" s="4"/>
      <c r="Q705" s="4"/>
      <c r="R705" s="231" t="s">
        <v>312</v>
      </c>
      <c r="S705" s="3"/>
      <c r="T705" s="3" t="s">
        <v>5311</v>
      </c>
      <c r="U705" s="232">
        <v>44770</v>
      </c>
      <c r="V705" s="233">
        <f ca="1" t="shared" si="119"/>
        <v>3.9</v>
      </c>
      <c r="W705" s="230" t="s">
        <v>5312</v>
      </c>
      <c r="X705" s="234" t="str">
        <f t="shared" si="120"/>
        <v>男</v>
      </c>
      <c r="Y705" s="3" t="s">
        <v>3316</v>
      </c>
      <c r="Z705" s="232" t="str">
        <f t="shared" si="121"/>
        <v>1968-12-03</v>
      </c>
      <c r="AA705" s="235" t="s">
        <v>5735</v>
      </c>
      <c r="AB705" s="3" t="s">
        <v>2344</v>
      </c>
      <c r="AC705" s="4" t="s">
        <v>3456</v>
      </c>
      <c r="AD705" s="247" t="s">
        <v>3354</v>
      </c>
      <c r="AE705" s="234">
        <f ca="1" t="shared" si="118"/>
        <v>58</v>
      </c>
      <c r="AF705" s="3" t="s">
        <v>3389</v>
      </c>
      <c r="AG705" s="3" t="s">
        <v>3381</v>
      </c>
      <c r="AH705" s="3">
        <v>170</v>
      </c>
      <c r="AI705" s="230"/>
      <c r="AJ705" s="3"/>
      <c r="AK705" s="230">
        <v>13474880468</v>
      </c>
      <c r="AL705" s="230">
        <v>15849752934</v>
      </c>
      <c r="AM705" s="236" t="s">
        <v>3748</v>
      </c>
      <c r="AN705" s="237" t="s">
        <v>3332</v>
      </c>
      <c r="AO705" s="236" t="s">
        <v>253</v>
      </c>
      <c r="AP705" s="236" t="s">
        <v>253</v>
      </c>
      <c r="AQ705" s="238"/>
      <c r="AR705" s="238"/>
      <c r="AS705" s="238"/>
      <c r="AT705" s="238"/>
      <c r="AU705" s="239"/>
      <c r="AV705" s="240">
        <v>44770</v>
      </c>
      <c r="AW705" s="240" t="s">
        <v>5320</v>
      </c>
      <c r="AX705" s="241"/>
      <c r="AY705" s="241" t="s">
        <v>3311</v>
      </c>
      <c r="AZ705" s="232"/>
      <c r="BA705" s="232" t="s">
        <v>5312</v>
      </c>
      <c r="BB705" s="241"/>
      <c r="BC705" s="241"/>
      <c r="BD705" s="241"/>
      <c r="BE705" s="241"/>
      <c r="BF705" s="241"/>
      <c r="BG705" s="241">
        <v>0</v>
      </c>
      <c r="BH705" s="241">
        <v>0</v>
      </c>
      <c r="BI705" s="241"/>
      <c r="BJ705" s="242"/>
      <c r="BK705" s="243"/>
      <c r="BL705" s="243"/>
      <c r="BM705" s="243"/>
      <c r="BN705" s="243"/>
      <c r="BO705" s="243"/>
      <c r="BP705" s="243"/>
      <c r="BQ705" s="242"/>
      <c r="BR705" s="244"/>
      <c r="BS705" s="243"/>
      <c r="BT705" s="243"/>
      <c r="BU705" s="243"/>
      <c r="BV705" s="243"/>
      <c r="BW705" s="243"/>
      <c r="BX705" s="243"/>
      <c r="BY705" s="243"/>
      <c r="BZ705" s="243"/>
      <c r="CA705" s="243"/>
      <c r="CB705" s="243"/>
      <c r="CC705" s="243"/>
      <c r="CD705" s="243"/>
      <c r="CE705" s="243"/>
      <c r="CF705" s="245"/>
      <c r="CG705" s="246"/>
      <c r="CH705" s="242"/>
      <c r="CI705" s="35"/>
      <c r="CJ705" s="35"/>
      <c r="CK705" s="35"/>
      <c r="CL705" s="35"/>
      <c r="CM705" s="35"/>
    </row>
    <row r="706" s="157" customFormat="1" customHeight="1" spans="1:91">
      <c r="A706" s="198">
        <f t="shared" ref="A706:A753" si="122">IF(B706="","",ROW()-1)</f>
        <v>705</v>
      </c>
      <c r="B706" s="198" t="str">
        <f t="shared" si="117"/>
        <v>130406196406030311</v>
      </c>
      <c r="C706" s="198" t="s">
        <v>3311</v>
      </c>
      <c r="D706" s="198" t="s">
        <v>3312</v>
      </c>
      <c r="E706" s="198" t="s">
        <v>727</v>
      </c>
      <c r="F706" s="198" t="s">
        <v>2350</v>
      </c>
      <c r="G706" s="198">
        <v>1202.01</v>
      </c>
      <c r="H706" s="198">
        <v>0</v>
      </c>
      <c r="I706" s="198">
        <f t="shared" ref="I706:I753" si="123">G706+H706</f>
        <v>1202.01</v>
      </c>
      <c r="J706" s="199" t="s">
        <v>5736</v>
      </c>
      <c r="K706" s="199" t="s">
        <v>5737</v>
      </c>
      <c r="L706" s="6"/>
      <c r="M706" s="199" t="s">
        <v>3335</v>
      </c>
      <c r="N706" s="199"/>
      <c r="O706" s="199"/>
      <c r="P706" s="199"/>
      <c r="Q706" s="199" t="s">
        <v>5738</v>
      </c>
      <c r="R706" s="200" t="s">
        <v>251</v>
      </c>
      <c r="S706" s="198" t="s">
        <v>128</v>
      </c>
      <c r="T706" s="198" t="s">
        <v>3314</v>
      </c>
      <c r="U706" s="201">
        <v>40409</v>
      </c>
      <c r="V706" s="202">
        <f ca="1" t="shared" si="119"/>
        <v>15.9</v>
      </c>
      <c r="W706" s="198" t="s">
        <v>3315</v>
      </c>
      <c r="X706" s="198" t="str">
        <f t="shared" si="120"/>
        <v>男</v>
      </c>
      <c r="Y706" s="198" t="s">
        <v>3316</v>
      </c>
      <c r="Z706" s="201" t="str">
        <f t="shared" si="121"/>
        <v>1964-06-03</v>
      </c>
      <c r="AA706" s="204" t="s">
        <v>5739</v>
      </c>
      <c r="AB706" s="198" t="s">
        <v>2352</v>
      </c>
      <c r="AC706" s="199" t="s">
        <v>4274</v>
      </c>
      <c r="AD706" s="205">
        <v>46214</v>
      </c>
      <c r="AE706" s="198">
        <f ca="1" t="shared" si="118"/>
        <v>62</v>
      </c>
      <c r="AF706" s="198" t="s">
        <v>3389</v>
      </c>
      <c r="AG706" s="198" t="s">
        <v>3381</v>
      </c>
      <c r="AH706" s="198">
        <v>164</v>
      </c>
      <c r="AI706" s="198" t="s">
        <v>3382</v>
      </c>
      <c r="AJ706" s="198" t="s">
        <v>3397</v>
      </c>
      <c r="AK706" s="198">
        <v>15949403165</v>
      </c>
      <c r="AL706" s="198">
        <v>15032024046</v>
      </c>
      <c r="AM706" s="199" t="s">
        <v>3488</v>
      </c>
      <c r="AN706" s="206">
        <v>30134</v>
      </c>
      <c r="AO706" s="199" t="s">
        <v>5740</v>
      </c>
      <c r="AP706" s="199" t="s">
        <v>5741</v>
      </c>
      <c r="AQ706" s="207" t="s">
        <v>5742</v>
      </c>
      <c r="AR706" s="207"/>
      <c r="AS706" s="207"/>
      <c r="AT706" s="207"/>
      <c r="AU706" s="208"/>
      <c r="AV706" s="209">
        <v>40409</v>
      </c>
      <c r="AW706" s="209">
        <v>40469</v>
      </c>
      <c r="AX706" s="210" t="s">
        <v>3324</v>
      </c>
      <c r="AY706" s="210" t="s">
        <v>3311</v>
      </c>
      <c r="AZ706" s="201">
        <v>41139</v>
      </c>
      <c r="BA706" s="201" t="s">
        <v>3315</v>
      </c>
      <c r="BB706" s="210">
        <v>1</v>
      </c>
      <c r="BC706" s="210" t="s">
        <v>3325</v>
      </c>
      <c r="BD706" s="210" t="s">
        <v>3325</v>
      </c>
      <c r="BE706" s="210" t="s">
        <v>3325</v>
      </c>
      <c r="BF706" s="210" t="s">
        <v>3326</v>
      </c>
      <c r="BG706" s="210">
        <v>1</v>
      </c>
      <c r="BH706" s="210">
        <v>1</v>
      </c>
      <c r="BI706" s="210"/>
      <c r="BJ706" s="211"/>
      <c r="BK706" s="212"/>
      <c r="BL706" s="212" t="s">
        <v>3325</v>
      </c>
      <c r="BM706" s="212"/>
      <c r="BN706" s="212" t="s">
        <v>3325</v>
      </c>
      <c r="BO706" s="212"/>
      <c r="BP706" s="212"/>
      <c r="BQ706" s="211"/>
      <c r="BR706" s="213" t="s">
        <v>3327</v>
      </c>
      <c r="BS706" s="212" t="s">
        <v>3325</v>
      </c>
      <c r="BT706" s="212"/>
      <c r="BU706" s="212"/>
      <c r="BV706" s="212"/>
      <c r="BW706" s="212"/>
      <c r="BX706" s="212"/>
      <c r="BY706" s="212"/>
      <c r="BZ706" s="212"/>
      <c r="CA706" s="212" t="s">
        <v>3325</v>
      </c>
      <c r="CB706" s="212"/>
      <c r="CC706" s="212" t="s">
        <v>3325</v>
      </c>
      <c r="CD706" s="212"/>
      <c r="CE706" s="212"/>
      <c r="CF706" s="214" t="s">
        <v>3342</v>
      </c>
      <c r="CG706" s="215" t="s">
        <v>5743</v>
      </c>
      <c r="CH706" s="211"/>
      <c r="CI706" s="213"/>
      <c r="CJ706" s="213"/>
      <c r="CK706" s="213"/>
      <c r="CL706" s="213"/>
      <c r="CM706" s="213"/>
    </row>
    <row r="707" s="157" customFormat="1" customHeight="1" spans="1:91">
      <c r="A707" s="198">
        <f t="shared" si="122"/>
        <v>706</v>
      </c>
      <c r="B707" s="198" t="str">
        <f t="shared" si="117"/>
        <v>152723198104171810</v>
      </c>
      <c r="C707" s="198" t="s">
        <v>3311</v>
      </c>
      <c r="D707" s="198" t="s">
        <v>3312</v>
      </c>
      <c r="E707" s="198" t="s">
        <v>464</v>
      </c>
      <c r="F707" s="198" t="s">
        <v>169</v>
      </c>
      <c r="G707" s="198">
        <v>3174.14</v>
      </c>
      <c r="H707" s="198">
        <v>0</v>
      </c>
      <c r="I707" s="198">
        <f t="shared" si="123"/>
        <v>3174.14</v>
      </c>
      <c r="J707" s="199" t="s">
        <v>5736</v>
      </c>
      <c r="K707" s="199" t="s">
        <v>182</v>
      </c>
      <c r="L707" s="6"/>
      <c r="M707" s="199" t="s">
        <v>3335</v>
      </c>
      <c r="N707" s="199"/>
      <c r="O707" s="199"/>
      <c r="P707" s="199"/>
      <c r="Q707" s="199"/>
      <c r="R707" s="200" t="s">
        <v>251</v>
      </c>
      <c r="S707" s="198" t="s">
        <v>155</v>
      </c>
      <c r="T707" s="198" t="s">
        <v>3314</v>
      </c>
      <c r="U707" s="201">
        <v>40536</v>
      </c>
      <c r="V707" s="202">
        <f ca="1" t="shared" si="119"/>
        <v>15.5</v>
      </c>
      <c r="W707" s="198" t="s">
        <v>3315</v>
      </c>
      <c r="X707" s="198" t="str">
        <f t="shared" si="120"/>
        <v>男</v>
      </c>
      <c r="Y707" s="198" t="s">
        <v>3316</v>
      </c>
      <c r="Z707" s="201" t="str">
        <f t="shared" si="121"/>
        <v>1981-04-17</v>
      </c>
      <c r="AA707" s="204" t="s">
        <v>5744</v>
      </c>
      <c r="AB707" s="198" t="s">
        <v>2362</v>
      </c>
      <c r="AC707" s="199" t="s">
        <v>3456</v>
      </c>
      <c r="AD707" s="205">
        <v>51052</v>
      </c>
      <c r="AE707" s="198">
        <f ca="1" t="shared" si="118"/>
        <v>45</v>
      </c>
      <c r="AF707" s="198" t="s">
        <v>3380</v>
      </c>
      <c r="AG707" s="198" t="s">
        <v>3381</v>
      </c>
      <c r="AH707" s="198">
        <v>172</v>
      </c>
      <c r="AI707" s="198" t="s">
        <v>3382</v>
      </c>
      <c r="AJ707" s="198" t="s">
        <v>3438</v>
      </c>
      <c r="AK707" s="198">
        <v>15149769018</v>
      </c>
      <c r="AL707" s="198">
        <v>15335676377</v>
      </c>
      <c r="AM707" s="199" t="s">
        <v>3318</v>
      </c>
      <c r="AN707" s="206">
        <v>38231</v>
      </c>
      <c r="AO707" s="199" t="s">
        <v>3545</v>
      </c>
      <c r="AP707" s="199" t="s">
        <v>5494</v>
      </c>
      <c r="AQ707" s="207" t="s">
        <v>5745</v>
      </c>
      <c r="AR707" s="207"/>
      <c r="AS707" s="207"/>
      <c r="AT707" s="207"/>
      <c r="AU707" s="208"/>
      <c r="AV707" s="209">
        <v>40536</v>
      </c>
      <c r="AW707" s="209">
        <v>40597</v>
      </c>
      <c r="AX707" s="210" t="s">
        <v>3324</v>
      </c>
      <c r="AY707" s="210" t="s">
        <v>3311</v>
      </c>
      <c r="AZ707" s="201">
        <v>41267</v>
      </c>
      <c r="BA707" s="201" t="s">
        <v>3315</v>
      </c>
      <c r="BB707" s="210">
        <v>2</v>
      </c>
      <c r="BC707" s="210" t="s">
        <v>3325</v>
      </c>
      <c r="BD707" s="210" t="s">
        <v>3326</v>
      </c>
      <c r="BE707" s="210" t="s">
        <v>3325</v>
      </c>
      <c r="BF707" s="210" t="s">
        <v>3326</v>
      </c>
      <c r="BG707" s="210">
        <v>1</v>
      </c>
      <c r="BH707" s="210">
        <v>1</v>
      </c>
      <c r="BI707" s="210"/>
      <c r="BJ707" s="211"/>
      <c r="BK707" s="212"/>
      <c r="BL707" s="212"/>
      <c r="BM707" s="212"/>
      <c r="BN707" s="212" t="s">
        <v>3325</v>
      </c>
      <c r="BO707" s="212"/>
      <c r="BP707" s="212"/>
      <c r="BQ707" s="211"/>
      <c r="BR707" s="213" t="s">
        <v>3327</v>
      </c>
      <c r="BS707" s="212" t="s">
        <v>3325</v>
      </c>
      <c r="BT707" s="212"/>
      <c r="BU707" s="212" t="s">
        <v>3325</v>
      </c>
      <c r="BV707" s="212"/>
      <c r="BW707" s="212"/>
      <c r="BX707" s="212"/>
      <c r="BY707" s="212"/>
      <c r="BZ707" s="212"/>
      <c r="CA707" s="212"/>
      <c r="CB707" s="212"/>
      <c r="CC707" s="212" t="s">
        <v>3325</v>
      </c>
      <c r="CD707" s="212"/>
      <c r="CE707" s="212"/>
      <c r="CF707" s="214" t="s">
        <v>3342</v>
      </c>
      <c r="CG707" s="215" t="s">
        <v>5746</v>
      </c>
      <c r="CH707" s="211"/>
      <c r="CI707" s="213"/>
      <c r="CJ707" s="213"/>
      <c r="CK707" s="213"/>
      <c r="CL707" s="213"/>
      <c r="CM707" s="213"/>
    </row>
    <row r="708" s="157" customFormat="1" customHeight="1" spans="1:91">
      <c r="A708" s="198">
        <f t="shared" si="122"/>
        <v>707</v>
      </c>
      <c r="B708" s="198" t="str">
        <f t="shared" si="117"/>
        <v>130827198611233612</v>
      </c>
      <c r="C708" s="198" t="s">
        <v>3311</v>
      </c>
      <c r="D708" s="198" t="s">
        <v>3312</v>
      </c>
      <c r="E708" s="198" t="s">
        <v>2951</v>
      </c>
      <c r="F708" s="198" t="s">
        <v>2364</v>
      </c>
      <c r="G708" s="198">
        <v>2777.55</v>
      </c>
      <c r="H708" s="198">
        <v>0</v>
      </c>
      <c r="I708" s="198">
        <f t="shared" si="123"/>
        <v>2777.55</v>
      </c>
      <c r="J708" s="199" t="s">
        <v>5736</v>
      </c>
      <c r="K708" s="199" t="s">
        <v>182</v>
      </c>
      <c r="L708" s="6"/>
      <c r="M708" s="199" t="s">
        <v>3335</v>
      </c>
      <c r="N708" s="199"/>
      <c r="O708" s="199"/>
      <c r="P708" s="199"/>
      <c r="Q708" s="199"/>
      <c r="R708" s="200" t="s">
        <v>251</v>
      </c>
      <c r="S708" s="198" t="s">
        <v>155</v>
      </c>
      <c r="T708" s="198" t="s">
        <v>3314</v>
      </c>
      <c r="U708" s="201">
        <v>41275</v>
      </c>
      <c r="V708" s="202">
        <f ca="1" t="shared" si="119"/>
        <v>13.5</v>
      </c>
      <c r="W708" s="198" t="s">
        <v>3336</v>
      </c>
      <c r="X708" s="198" t="str">
        <f t="shared" si="120"/>
        <v>男</v>
      </c>
      <c r="Y708" s="198" t="s">
        <v>3725</v>
      </c>
      <c r="Z708" s="201" t="str">
        <f t="shared" si="121"/>
        <v>1986-11-23</v>
      </c>
      <c r="AA708" s="204" t="s">
        <v>5747</v>
      </c>
      <c r="AB708" s="198" t="s">
        <v>2365</v>
      </c>
      <c r="AC708" s="199" t="s">
        <v>5748</v>
      </c>
      <c r="AD708" s="205">
        <v>50318</v>
      </c>
      <c r="AE708" s="198">
        <f ca="1" t="shared" si="118"/>
        <v>40</v>
      </c>
      <c r="AF708" s="198" t="s">
        <v>3380</v>
      </c>
      <c r="AG708" s="198" t="s">
        <v>3381</v>
      </c>
      <c r="AH708" s="198">
        <v>180</v>
      </c>
      <c r="AI708" s="198" t="s">
        <v>3382</v>
      </c>
      <c r="AJ708" s="198" t="s">
        <v>3438</v>
      </c>
      <c r="AK708" s="198">
        <v>15847716521</v>
      </c>
      <c r="AL708" s="198">
        <v>18233076917</v>
      </c>
      <c r="AM708" s="199" t="s">
        <v>3488</v>
      </c>
      <c r="AN708" s="206" t="s">
        <v>3332</v>
      </c>
      <c r="AO708" s="199" t="s">
        <v>253</v>
      </c>
      <c r="AP708" s="199" t="s">
        <v>253</v>
      </c>
      <c r="AQ708" s="207"/>
      <c r="AR708" s="207"/>
      <c r="AS708" s="207"/>
      <c r="AT708" s="207"/>
      <c r="AU708" s="208"/>
      <c r="AV708" s="209">
        <f>U708</f>
        <v>41275</v>
      </c>
      <c r="AW708" s="209" t="s">
        <v>3333</v>
      </c>
      <c r="AX708" s="210"/>
      <c r="AY708" s="210"/>
      <c r="AZ708" s="201"/>
      <c r="BA708" s="201">
        <v>45473</v>
      </c>
      <c r="BB708" s="210"/>
      <c r="BC708" s="210"/>
      <c r="BD708" s="210"/>
      <c r="BE708" s="210"/>
      <c r="BF708" s="210"/>
      <c r="BG708" s="210">
        <v>0</v>
      </c>
      <c r="BH708" s="210">
        <v>0</v>
      </c>
      <c r="BI708" s="210"/>
      <c r="BJ708" s="211"/>
      <c r="BK708" s="212"/>
      <c r="BL708" s="212"/>
      <c r="BM708" s="212"/>
      <c r="BN708" s="212"/>
      <c r="BO708" s="212"/>
      <c r="BP708" s="212"/>
      <c r="BQ708" s="211"/>
      <c r="BR708" s="213"/>
      <c r="BS708" s="212"/>
      <c r="BT708" s="212"/>
      <c r="BU708" s="212"/>
      <c r="BV708" s="212"/>
      <c r="BW708" s="212"/>
      <c r="BX708" s="212"/>
      <c r="BY708" s="212"/>
      <c r="BZ708" s="212"/>
      <c r="CA708" s="212"/>
      <c r="CB708" s="212"/>
      <c r="CC708" s="212"/>
      <c r="CD708" s="212"/>
      <c r="CE708" s="212"/>
      <c r="CF708" s="214"/>
      <c r="CG708" s="215"/>
      <c r="CH708" s="211"/>
      <c r="CI708" s="213"/>
      <c r="CJ708" s="213"/>
      <c r="CK708" s="213"/>
      <c r="CL708" s="213"/>
      <c r="CM708" s="213"/>
    </row>
    <row r="709" s="157" customFormat="1" customHeight="1" spans="1:91">
      <c r="A709" s="198">
        <f t="shared" si="122"/>
        <v>708</v>
      </c>
      <c r="B709" s="198" t="str">
        <f t="shared" si="117"/>
        <v>150122198710133119</v>
      </c>
      <c r="C709" s="198" t="s">
        <v>3311</v>
      </c>
      <c r="D709" s="198" t="s">
        <v>3312</v>
      </c>
      <c r="E709" s="198" t="s">
        <v>730</v>
      </c>
      <c r="F709" s="198" t="s">
        <v>223</v>
      </c>
      <c r="G709" s="198">
        <v>399.1</v>
      </c>
      <c r="H709" s="198">
        <v>0</v>
      </c>
      <c r="I709" s="198">
        <f t="shared" si="123"/>
        <v>399.1</v>
      </c>
      <c r="J709" s="199" t="s">
        <v>5736</v>
      </c>
      <c r="K709" s="199" t="s">
        <v>5749</v>
      </c>
      <c r="L709" s="6"/>
      <c r="M709" s="199" t="s">
        <v>3335</v>
      </c>
      <c r="N709" s="199"/>
      <c r="O709" s="199"/>
      <c r="P709" s="199"/>
      <c r="Q709" s="199" t="s">
        <v>5750</v>
      </c>
      <c r="R709" s="200" t="s">
        <v>298</v>
      </c>
      <c r="S709" s="198" t="s">
        <v>178</v>
      </c>
      <c r="T709" s="198" t="s">
        <v>3314</v>
      </c>
      <c r="U709" s="201">
        <v>44322</v>
      </c>
      <c r="V709" s="202">
        <f ca="1" t="shared" si="119"/>
        <v>5.2</v>
      </c>
      <c r="W709" s="198" t="s">
        <v>3336</v>
      </c>
      <c r="X709" s="198" t="str">
        <f t="shared" si="120"/>
        <v>男</v>
      </c>
      <c r="Y709" s="198" t="s">
        <v>3316</v>
      </c>
      <c r="Z709" s="201" t="str">
        <f t="shared" si="121"/>
        <v>1987-10-13</v>
      </c>
      <c r="AA709" s="204" t="s">
        <v>5751</v>
      </c>
      <c r="AB709" s="198" t="s">
        <v>2354</v>
      </c>
      <c r="AC709" s="199" t="s">
        <v>4677</v>
      </c>
      <c r="AD709" s="205">
        <v>44601</v>
      </c>
      <c r="AE709" s="198">
        <f ca="1" t="shared" si="118"/>
        <v>39</v>
      </c>
      <c r="AF709" s="198" t="s">
        <v>3389</v>
      </c>
      <c r="AG709" s="198" t="s">
        <v>3381</v>
      </c>
      <c r="AH709" s="198">
        <v>165</v>
      </c>
      <c r="AI709" s="198" t="s">
        <v>3382</v>
      </c>
      <c r="AJ709" s="198" t="s">
        <v>3422</v>
      </c>
      <c r="AK709" s="198">
        <v>18004873434</v>
      </c>
      <c r="AL709" s="198">
        <v>18548110164</v>
      </c>
      <c r="AM709" s="199" t="s">
        <v>3318</v>
      </c>
      <c r="AN709" s="206">
        <v>41061</v>
      </c>
      <c r="AO709" s="199" t="s">
        <v>3481</v>
      </c>
      <c r="AP709" s="199" t="s">
        <v>5490</v>
      </c>
      <c r="AQ709" s="207" t="s">
        <v>5752</v>
      </c>
      <c r="AR709" s="207"/>
      <c r="AS709" s="207"/>
      <c r="AT709" s="207"/>
      <c r="AU709" s="208"/>
      <c r="AV709" s="209">
        <v>44322</v>
      </c>
      <c r="AW709" s="209">
        <v>44382</v>
      </c>
      <c r="AX709" s="210" t="s">
        <v>3324</v>
      </c>
      <c r="AY709" s="210" t="s">
        <v>3311</v>
      </c>
      <c r="AZ709" s="201">
        <v>44743</v>
      </c>
      <c r="BA709" s="201">
        <v>45838</v>
      </c>
      <c r="BB709" s="210">
        <v>2</v>
      </c>
      <c r="BC709" s="210" t="s">
        <v>3325</v>
      </c>
      <c r="BD709" s="210" t="s">
        <v>3325</v>
      </c>
      <c r="BE709" s="210" t="s">
        <v>3325</v>
      </c>
      <c r="BF709" s="210" t="s">
        <v>3325</v>
      </c>
      <c r="BG709" s="210">
        <v>0</v>
      </c>
      <c r="BH709" s="210">
        <v>0</v>
      </c>
      <c r="BI709" s="210"/>
      <c r="BJ709" s="211"/>
      <c r="BK709" s="212"/>
      <c r="BL709" s="212" t="s">
        <v>3325</v>
      </c>
      <c r="BM709" s="212"/>
      <c r="BN709" s="212" t="s">
        <v>3325</v>
      </c>
      <c r="BO709" s="212"/>
      <c r="BP709" s="212"/>
      <c r="BQ709" s="211"/>
      <c r="BR709" s="213" t="s">
        <v>3962</v>
      </c>
      <c r="BS709" s="212" t="s">
        <v>3325</v>
      </c>
      <c r="BT709" s="212" t="s">
        <v>3325</v>
      </c>
      <c r="BU709" s="212"/>
      <c r="BV709" s="212" t="s">
        <v>3325</v>
      </c>
      <c r="BW709" s="212" t="s">
        <v>3325</v>
      </c>
      <c r="BX709" s="212"/>
      <c r="BY709" s="212" t="s">
        <v>3325</v>
      </c>
      <c r="BZ709" s="212" t="s">
        <v>3325</v>
      </c>
      <c r="CA709" s="212"/>
      <c r="CB709" s="212"/>
      <c r="CC709" s="212" t="s">
        <v>3325</v>
      </c>
      <c r="CD709" s="212"/>
      <c r="CE709" s="212"/>
      <c r="CF709" s="214"/>
      <c r="CG709" s="215"/>
      <c r="CH709" s="211"/>
      <c r="CI709" s="213"/>
      <c r="CJ709" s="213"/>
      <c r="CK709" s="213"/>
      <c r="CL709" s="213"/>
      <c r="CM709" s="213"/>
    </row>
    <row r="710" customFormat="1" customHeight="1" spans="1:91">
      <c r="A710" s="3">
        <f t="shared" si="122"/>
        <v>709</v>
      </c>
      <c r="B710" s="483" t="str">
        <f t="shared" si="117"/>
        <v>152722198211116714</v>
      </c>
      <c r="C710" s="5" t="s">
        <v>3311</v>
      </c>
      <c r="D710" s="230" t="s">
        <v>3312</v>
      </c>
      <c r="E710" s="230" t="s">
        <v>5753</v>
      </c>
      <c r="F710" s="230" t="s">
        <v>2356</v>
      </c>
      <c r="G710" s="198"/>
      <c r="H710" s="198"/>
      <c r="I710" s="198">
        <f t="shared" si="123"/>
        <v>0</v>
      </c>
      <c r="J710" s="3" t="s">
        <v>5736</v>
      </c>
      <c r="K710" s="4" t="s">
        <v>5749</v>
      </c>
      <c r="L710" s="6"/>
      <c r="M710" s="4"/>
      <c r="N710" s="4"/>
      <c r="O710" s="4"/>
      <c r="P710" s="4"/>
      <c r="Q710" s="3"/>
      <c r="R710" s="4" t="s">
        <v>298</v>
      </c>
      <c r="S710" s="4"/>
      <c r="T710" s="3" t="s">
        <v>3314</v>
      </c>
      <c r="U710" s="232">
        <v>45117</v>
      </c>
      <c r="V710" s="233">
        <f ca="1" t="shared" si="119"/>
        <v>3</v>
      </c>
      <c r="W710" s="248" t="s">
        <v>3336</v>
      </c>
      <c r="X710" s="234" t="str">
        <f t="shared" si="120"/>
        <v>男</v>
      </c>
      <c r="Y710" s="3" t="s">
        <v>3316</v>
      </c>
      <c r="Z710" s="4" t="str">
        <f t="shared" si="121"/>
        <v>1982-11-11</v>
      </c>
      <c r="AA710" s="4" t="s">
        <v>5754</v>
      </c>
      <c r="AB710" s="477" t="s">
        <v>2357</v>
      </c>
      <c r="AC710" s="4" t="s">
        <v>3907</v>
      </c>
      <c r="AD710" s="247">
        <v>51641</v>
      </c>
      <c r="AE710" s="234">
        <f ca="1" t="shared" si="118"/>
        <v>44</v>
      </c>
      <c r="AF710" s="3" t="s">
        <v>3389</v>
      </c>
      <c r="AG710" s="3" t="s">
        <v>3381</v>
      </c>
      <c r="AH710" s="230">
        <v>170</v>
      </c>
      <c r="AI710" s="3"/>
      <c r="AJ710" s="230"/>
      <c r="AK710" s="230">
        <v>16604776688</v>
      </c>
      <c r="AL710" s="230">
        <v>15389895000</v>
      </c>
      <c r="AM710" s="236" t="s">
        <v>3318</v>
      </c>
      <c r="AN710" s="293" t="s">
        <v>3722</v>
      </c>
      <c r="AO710" s="236" t="s">
        <v>4735</v>
      </c>
      <c r="AP710" s="236" t="s">
        <v>5490</v>
      </c>
      <c r="AQ710" s="236"/>
      <c r="AR710" s="236"/>
      <c r="AS710" s="238"/>
      <c r="AT710" s="238"/>
      <c r="AU710" s="239"/>
      <c r="AV710" s="240">
        <v>45117</v>
      </c>
      <c r="AW710" s="240">
        <v>46295</v>
      </c>
      <c r="AX710" s="241" t="s">
        <v>3324</v>
      </c>
      <c r="AY710" s="241" t="s">
        <v>3311</v>
      </c>
      <c r="AZ710" s="232">
        <v>45117</v>
      </c>
      <c r="BA710" s="232">
        <v>45300</v>
      </c>
      <c r="BB710" s="241">
        <v>2</v>
      </c>
      <c r="BC710" s="241" t="s">
        <v>3325</v>
      </c>
      <c r="BD710" s="241" t="s">
        <v>3325</v>
      </c>
      <c r="BE710" s="241" t="s">
        <v>3325</v>
      </c>
      <c r="BF710" s="241" t="s">
        <v>3325</v>
      </c>
      <c r="BG710" s="241">
        <v>0</v>
      </c>
      <c r="BH710" s="241">
        <v>0</v>
      </c>
      <c r="BI710" s="238"/>
      <c r="BJ710" s="242"/>
      <c r="BK710" s="243" t="s">
        <v>3325</v>
      </c>
      <c r="BL710" s="243"/>
      <c r="BM710" s="243"/>
      <c r="BN710" s="243"/>
      <c r="BO710" s="243"/>
      <c r="BP710" s="243"/>
      <c r="BQ710" s="242"/>
      <c r="BR710" s="244" t="s">
        <v>4112</v>
      </c>
      <c r="BS710" s="243" t="s">
        <v>3325</v>
      </c>
      <c r="BT710" s="243" t="s">
        <v>3325</v>
      </c>
      <c r="BU710" s="243" t="s">
        <v>3325</v>
      </c>
      <c r="BV710" s="243" t="s">
        <v>3325</v>
      </c>
      <c r="BW710" s="243" t="s">
        <v>3325</v>
      </c>
      <c r="BX710" s="243" t="s">
        <v>3325</v>
      </c>
      <c r="BY710" s="243" t="s">
        <v>3325</v>
      </c>
      <c r="BZ710" s="243"/>
      <c r="CA710" s="243"/>
      <c r="CB710" s="243"/>
      <c r="CC710" s="243"/>
      <c r="CD710" s="243"/>
      <c r="CE710" s="243"/>
      <c r="CF710" s="245" t="s">
        <v>3445</v>
      </c>
      <c r="CG710" s="243"/>
      <c r="CH710" s="242"/>
      <c r="CI710" s="246"/>
      <c r="CJ710" s="35"/>
      <c r="CK710" s="35"/>
      <c r="CL710" s="35"/>
      <c r="CM710" s="35"/>
    </row>
    <row r="711" customFormat="1" customHeight="1" spans="1:91">
      <c r="A711" s="3">
        <f t="shared" si="122"/>
        <v>710</v>
      </c>
      <c r="B711" s="155" t="str">
        <f t="shared" si="117"/>
        <v>152723199211287215</v>
      </c>
      <c r="C711" s="230" t="s">
        <v>3311</v>
      </c>
      <c r="D711" s="230" t="s">
        <v>3312</v>
      </c>
      <c r="E711" s="230" t="s">
        <v>736</v>
      </c>
      <c r="F711" s="230" t="s">
        <v>89</v>
      </c>
      <c r="G711" s="198">
        <v>1200</v>
      </c>
      <c r="H711" s="198">
        <v>0</v>
      </c>
      <c r="I711" s="198">
        <f t="shared" si="123"/>
        <v>1200</v>
      </c>
      <c r="J711" s="4" t="s">
        <v>5736</v>
      </c>
      <c r="K711" s="4" t="s">
        <v>74</v>
      </c>
      <c r="L711" s="6">
        <v>44348</v>
      </c>
      <c r="M711" s="251" t="s">
        <v>47</v>
      </c>
      <c r="N711" s="4">
        <v>100</v>
      </c>
      <c r="O711" s="4" t="s">
        <v>48</v>
      </c>
      <c r="P711" s="4" t="s">
        <v>49</v>
      </c>
      <c r="Q711" s="4"/>
      <c r="R711" s="231" t="s">
        <v>298</v>
      </c>
      <c r="S711" s="3"/>
      <c r="T711" s="3" t="s">
        <v>3314</v>
      </c>
      <c r="U711" s="232">
        <v>42583</v>
      </c>
      <c r="V711" s="233">
        <f ca="1" t="shared" si="119"/>
        <v>9.9</v>
      </c>
      <c r="W711" s="230" t="s">
        <v>3336</v>
      </c>
      <c r="X711" s="234" t="str">
        <f t="shared" si="120"/>
        <v>男</v>
      </c>
      <c r="Y711" s="3" t="s">
        <v>3316</v>
      </c>
      <c r="Z711" s="232" t="str">
        <f t="shared" si="121"/>
        <v>1992-11-28</v>
      </c>
      <c r="AA711" s="235" t="s">
        <v>5755</v>
      </c>
      <c r="AB711" s="3" t="s">
        <v>5756</v>
      </c>
      <c r="AC711" s="4" t="s">
        <v>3456</v>
      </c>
      <c r="AD711" s="247">
        <v>44949</v>
      </c>
      <c r="AE711" s="234">
        <f ca="1" t="shared" si="118"/>
        <v>34</v>
      </c>
      <c r="AF711" s="3" t="s">
        <v>3389</v>
      </c>
      <c r="AG711" s="3" t="s">
        <v>3381</v>
      </c>
      <c r="AH711" s="3">
        <v>176</v>
      </c>
      <c r="AI711" s="230" t="s">
        <v>3382</v>
      </c>
      <c r="AJ711" s="3" t="s">
        <v>3383</v>
      </c>
      <c r="AK711" s="230">
        <v>15754883412</v>
      </c>
      <c r="AL711" s="230">
        <v>18804892926</v>
      </c>
      <c r="AM711" s="236" t="s">
        <v>3318</v>
      </c>
      <c r="AN711" s="237">
        <v>42559</v>
      </c>
      <c r="AO711" s="236" t="s">
        <v>4735</v>
      </c>
      <c r="AP711" s="236" t="s">
        <v>5757</v>
      </c>
      <c r="AQ711" s="238"/>
      <c r="AR711" s="238"/>
      <c r="AS711" s="238" t="s">
        <v>4139</v>
      </c>
      <c r="AT711" s="238"/>
      <c r="AU711" s="239"/>
      <c r="AV711" s="240">
        <v>42583</v>
      </c>
      <c r="AW711" s="240">
        <v>42643</v>
      </c>
      <c r="AX711" s="241" t="s">
        <v>3324</v>
      </c>
      <c r="AY711" s="241" t="s">
        <v>3311</v>
      </c>
      <c r="AZ711" s="232">
        <v>44470</v>
      </c>
      <c r="BA711" s="232">
        <v>45199</v>
      </c>
      <c r="BB711" s="241">
        <v>2</v>
      </c>
      <c r="BC711" s="241" t="s">
        <v>3325</v>
      </c>
      <c r="BD711" s="241" t="s">
        <v>3325</v>
      </c>
      <c r="BE711" s="241" t="s">
        <v>3325</v>
      </c>
      <c r="BF711" s="241" t="s">
        <v>3325</v>
      </c>
      <c r="BG711" s="241">
        <v>1</v>
      </c>
      <c r="BH711" s="241">
        <v>2</v>
      </c>
      <c r="BI711" s="241"/>
      <c r="BJ711" s="242"/>
      <c r="BK711" s="243"/>
      <c r="BL711" s="243"/>
      <c r="BM711" s="243"/>
      <c r="BN711" s="243" t="s">
        <v>3325</v>
      </c>
      <c r="BO711" s="243"/>
      <c r="BP711" s="243"/>
      <c r="BQ711" s="242"/>
      <c r="BR711" s="244" t="s">
        <v>3592</v>
      </c>
      <c r="BS711" s="243" t="s">
        <v>3325</v>
      </c>
      <c r="BT711" s="243" t="s">
        <v>3325</v>
      </c>
      <c r="BU711" s="243"/>
      <c r="BV711" s="243"/>
      <c r="BW711" s="243"/>
      <c r="BX711" s="243"/>
      <c r="BY711" s="243"/>
      <c r="BZ711" s="243"/>
      <c r="CA711" s="243"/>
      <c r="CB711" s="243"/>
      <c r="CC711" s="243" t="s">
        <v>3325</v>
      </c>
      <c r="CD711" s="243"/>
      <c r="CE711" s="243"/>
      <c r="CF711" s="245" t="s">
        <v>5758</v>
      </c>
      <c r="CG711" s="246" t="s">
        <v>5759</v>
      </c>
      <c r="CH711" s="242"/>
      <c r="CI711" s="35"/>
      <c r="CJ711" s="35"/>
      <c r="CK711" s="35"/>
      <c r="CL711" s="35"/>
      <c r="CM711" s="35"/>
    </row>
    <row r="712" customFormat="1" customHeight="1" spans="1:91">
      <c r="A712" s="3">
        <f t="shared" si="122"/>
        <v>711</v>
      </c>
      <c r="B712" s="483" t="str">
        <f t="shared" si="117"/>
        <v>152722198211116714</v>
      </c>
      <c r="C712" s="230" t="s">
        <v>3311</v>
      </c>
      <c r="D712" s="230" t="s">
        <v>3312</v>
      </c>
      <c r="E712" s="230" t="s">
        <v>5753</v>
      </c>
      <c r="F712" s="230" t="s">
        <v>2356</v>
      </c>
      <c r="G712" s="198"/>
      <c r="H712" s="198"/>
      <c r="I712" s="198">
        <f t="shared" si="123"/>
        <v>0</v>
      </c>
      <c r="J712" s="3" t="s">
        <v>5736</v>
      </c>
      <c r="K712" s="4" t="s">
        <v>5749</v>
      </c>
      <c r="L712" s="6"/>
      <c r="M712" s="4"/>
      <c r="N712" s="4"/>
      <c r="O712" s="4"/>
      <c r="P712" s="4"/>
      <c r="Q712" s="3"/>
      <c r="R712" s="4" t="s">
        <v>298</v>
      </c>
      <c r="S712" s="4"/>
      <c r="T712" s="3" t="s">
        <v>3314</v>
      </c>
      <c r="U712" s="232">
        <v>45117</v>
      </c>
      <c r="V712" s="233">
        <f ca="1" t="shared" si="119"/>
        <v>3</v>
      </c>
      <c r="W712" s="248" t="s">
        <v>3336</v>
      </c>
      <c r="X712" s="234" t="str">
        <f t="shared" si="120"/>
        <v>男</v>
      </c>
      <c r="Y712" s="3" t="s">
        <v>3316</v>
      </c>
      <c r="Z712" s="4" t="str">
        <f t="shared" si="121"/>
        <v>1982-11-11</v>
      </c>
      <c r="AA712" s="4" t="s">
        <v>5754</v>
      </c>
      <c r="AB712" s="477" t="s">
        <v>2357</v>
      </c>
      <c r="AC712" s="4" t="s">
        <v>3907</v>
      </c>
      <c r="AD712" s="247">
        <v>51641</v>
      </c>
      <c r="AE712" s="234">
        <f ca="1" t="shared" si="118"/>
        <v>44</v>
      </c>
      <c r="AF712" s="3" t="s">
        <v>3389</v>
      </c>
      <c r="AG712" s="3" t="s">
        <v>3381</v>
      </c>
      <c r="AH712" s="230">
        <v>170</v>
      </c>
      <c r="AI712" s="3"/>
      <c r="AJ712" s="230"/>
      <c r="AK712" s="230">
        <v>16604776688</v>
      </c>
      <c r="AL712" s="230">
        <v>15389895000</v>
      </c>
      <c r="AM712" s="236" t="s">
        <v>3318</v>
      </c>
      <c r="AN712" s="293" t="s">
        <v>3722</v>
      </c>
      <c r="AO712" s="236" t="s">
        <v>4735</v>
      </c>
      <c r="AP712" s="236" t="s">
        <v>5490</v>
      </c>
      <c r="AQ712" s="236"/>
      <c r="AR712" s="236"/>
      <c r="AS712" s="238"/>
      <c r="AT712" s="238"/>
      <c r="AU712" s="239"/>
      <c r="AV712" s="240">
        <v>45117</v>
      </c>
      <c r="AW712" s="240">
        <v>46295</v>
      </c>
      <c r="AX712" s="241" t="s">
        <v>3324</v>
      </c>
      <c r="AY712" s="241" t="s">
        <v>3311</v>
      </c>
      <c r="AZ712" s="232">
        <v>45117</v>
      </c>
      <c r="BA712" s="232">
        <v>45300</v>
      </c>
      <c r="BB712" s="241">
        <v>2</v>
      </c>
      <c r="BC712" s="241" t="s">
        <v>3325</v>
      </c>
      <c r="BD712" s="241" t="s">
        <v>3325</v>
      </c>
      <c r="BE712" s="241" t="s">
        <v>3325</v>
      </c>
      <c r="BF712" s="241" t="s">
        <v>3325</v>
      </c>
      <c r="BG712" s="241">
        <v>0</v>
      </c>
      <c r="BH712" s="241">
        <v>0</v>
      </c>
      <c r="BI712" s="238"/>
      <c r="BJ712" s="242"/>
      <c r="BK712" s="243" t="s">
        <v>3325</v>
      </c>
      <c r="BL712" s="243"/>
      <c r="BM712" s="243"/>
      <c r="BN712" s="243"/>
      <c r="BO712" s="243"/>
      <c r="BP712" s="243"/>
      <c r="BQ712" s="242"/>
      <c r="BR712" s="244" t="s">
        <v>4112</v>
      </c>
      <c r="BS712" s="243" t="s">
        <v>3325</v>
      </c>
      <c r="BT712" s="243" t="s">
        <v>3325</v>
      </c>
      <c r="BU712" s="243" t="s">
        <v>3325</v>
      </c>
      <c r="BV712" s="243" t="s">
        <v>3325</v>
      </c>
      <c r="BW712" s="243" t="s">
        <v>3325</v>
      </c>
      <c r="BX712" s="243" t="s">
        <v>3325</v>
      </c>
      <c r="BY712" s="243" t="s">
        <v>3325</v>
      </c>
      <c r="BZ712" s="243"/>
      <c r="CA712" s="243"/>
      <c r="CB712" s="243"/>
      <c r="CC712" s="243"/>
      <c r="CD712" s="243"/>
      <c r="CE712" s="243"/>
      <c r="CF712" s="245" t="s">
        <v>3445</v>
      </c>
      <c r="CG712" s="243"/>
      <c r="CH712" s="242"/>
      <c r="CI712" s="246"/>
      <c r="CJ712" s="35"/>
      <c r="CK712" s="35"/>
      <c r="CL712" s="35"/>
      <c r="CM712" s="35"/>
    </row>
    <row r="713" customFormat="1" customHeight="1" spans="1:91">
      <c r="A713" s="3">
        <f t="shared" si="122"/>
        <v>712</v>
      </c>
      <c r="B713" s="155" t="str">
        <f t="shared" si="117"/>
        <v>140981199311130013</v>
      </c>
      <c r="C713" s="230" t="s">
        <v>3311</v>
      </c>
      <c r="D713" s="230" t="s">
        <v>3312</v>
      </c>
      <c r="E713" s="230" t="s">
        <v>473</v>
      </c>
      <c r="F713" s="230" t="s">
        <v>2367</v>
      </c>
      <c r="G713" s="198">
        <v>0</v>
      </c>
      <c r="H713" s="198">
        <v>0</v>
      </c>
      <c r="I713" s="198">
        <f t="shared" si="123"/>
        <v>0</v>
      </c>
      <c r="J713" s="4" t="s">
        <v>5736</v>
      </c>
      <c r="K713" s="4" t="s">
        <v>69</v>
      </c>
      <c r="L713" s="6"/>
      <c r="M713" s="4"/>
      <c r="N713" s="4"/>
      <c r="O713" s="4"/>
      <c r="P713" s="4"/>
      <c r="Q713" s="4"/>
      <c r="R713" s="231" t="s">
        <v>298</v>
      </c>
      <c r="S713" s="3"/>
      <c r="T713" s="3" t="s">
        <v>3314</v>
      </c>
      <c r="U713" s="232">
        <v>41040</v>
      </c>
      <c r="V713" s="233">
        <f ca="1" t="shared" si="119"/>
        <v>14.2</v>
      </c>
      <c r="W713" s="230" t="s">
        <v>3336</v>
      </c>
      <c r="X713" s="234" t="str">
        <f t="shared" si="120"/>
        <v>男</v>
      </c>
      <c r="Y713" s="3" t="s">
        <v>3316</v>
      </c>
      <c r="Z713" s="232" t="str">
        <f t="shared" si="121"/>
        <v>1993-11-13</v>
      </c>
      <c r="AA713" s="235" t="s">
        <v>5760</v>
      </c>
      <c r="AB713" s="3" t="s">
        <v>2368</v>
      </c>
      <c r="AC713" s="4" t="s">
        <v>5030</v>
      </c>
      <c r="AD713" s="247">
        <v>51087</v>
      </c>
      <c r="AE713" s="234">
        <f ca="1" t="shared" si="118"/>
        <v>33</v>
      </c>
      <c r="AF713" s="3" t="s">
        <v>3389</v>
      </c>
      <c r="AG713" s="3" t="s">
        <v>3381</v>
      </c>
      <c r="AH713" s="3">
        <v>173</v>
      </c>
      <c r="AI713" s="230" t="s">
        <v>3382</v>
      </c>
      <c r="AJ713" s="3" t="s">
        <v>3422</v>
      </c>
      <c r="AK713" s="230">
        <v>15035018100</v>
      </c>
      <c r="AL713" s="230">
        <v>13835012800</v>
      </c>
      <c r="AM713" s="236" t="s">
        <v>3368</v>
      </c>
      <c r="AN713" s="237">
        <v>40725</v>
      </c>
      <c r="AO713" s="236" t="s">
        <v>5761</v>
      </c>
      <c r="AP713" s="236" t="s">
        <v>4947</v>
      </c>
      <c r="AQ713" s="238"/>
      <c r="AR713" s="238" t="s">
        <v>5762</v>
      </c>
      <c r="AS713" s="238"/>
      <c r="AT713" s="238"/>
      <c r="AU713" s="239"/>
      <c r="AV713" s="240">
        <v>41040</v>
      </c>
      <c r="AW713" s="240">
        <v>41101</v>
      </c>
      <c r="AX713" s="241" t="s">
        <v>3324</v>
      </c>
      <c r="AY713" s="241" t="s">
        <v>3311</v>
      </c>
      <c r="AZ713" s="232">
        <v>44470</v>
      </c>
      <c r="BA713" s="232">
        <v>45199</v>
      </c>
      <c r="BB713" s="241">
        <v>2</v>
      </c>
      <c r="BC713" s="241" t="s">
        <v>3325</v>
      </c>
      <c r="BD713" s="241" t="s">
        <v>3325</v>
      </c>
      <c r="BE713" s="241" t="s">
        <v>3325</v>
      </c>
      <c r="BF713" s="241" t="s">
        <v>3325</v>
      </c>
      <c r="BG713" s="241">
        <v>3</v>
      </c>
      <c r="BH713" s="241">
        <v>5</v>
      </c>
      <c r="BI713" s="241"/>
      <c r="BJ713" s="242"/>
      <c r="BK713" s="243"/>
      <c r="BL713" s="243"/>
      <c r="BM713" s="243" t="s">
        <v>3325</v>
      </c>
      <c r="BN713" s="243" t="s">
        <v>3325</v>
      </c>
      <c r="BO713" s="243"/>
      <c r="BP713" s="243"/>
      <c r="BQ713" s="242"/>
      <c r="BR713" s="244" t="s">
        <v>3460</v>
      </c>
      <c r="BS713" s="243" t="s">
        <v>3325</v>
      </c>
      <c r="BT713" s="243" t="s">
        <v>3325</v>
      </c>
      <c r="BU713" s="243" t="s">
        <v>3325</v>
      </c>
      <c r="BV713" s="243"/>
      <c r="BW713" s="243"/>
      <c r="BX713" s="243"/>
      <c r="BY713" s="243"/>
      <c r="BZ713" s="243"/>
      <c r="CA713" s="243"/>
      <c r="CB713" s="243" t="s">
        <v>3325</v>
      </c>
      <c r="CC713" s="243" t="s">
        <v>3325</v>
      </c>
      <c r="CD713" s="243"/>
      <c r="CE713" s="243"/>
      <c r="CF713" s="245"/>
      <c r="CG713" s="246" t="s">
        <v>3391</v>
      </c>
      <c r="CH713" s="242"/>
      <c r="CI713" s="35"/>
      <c r="CJ713" s="35"/>
      <c r="CK713" s="35"/>
      <c r="CL713" s="35"/>
      <c r="CM713" s="35"/>
    </row>
    <row r="714" customFormat="1" customHeight="1" spans="1:91">
      <c r="A714" s="3">
        <f t="shared" si="122"/>
        <v>713</v>
      </c>
      <c r="B714" s="155" t="str">
        <f t="shared" si="117"/>
        <v>152633197402282714</v>
      </c>
      <c r="C714" s="230" t="s">
        <v>3311</v>
      </c>
      <c r="D714" s="230" t="s">
        <v>3312</v>
      </c>
      <c r="E714" s="230" t="s">
        <v>733</v>
      </c>
      <c r="F714" s="230" t="s">
        <v>53</v>
      </c>
      <c r="G714" s="198">
        <v>1200</v>
      </c>
      <c r="H714" s="198">
        <v>0</v>
      </c>
      <c r="I714" s="198">
        <f t="shared" si="123"/>
        <v>1200</v>
      </c>
      <c r="J714" s="4" t="s">
        <v>5736</v>
      </c>
      <c r="K714" s="4" t="s">
        <v>69</v>
      </c>
      <c r="L714" s="6">
        <v>44348</v>
      </c>
      <c r="M714" s="251" t="s">
        <v>47</v>
      </c>
      <c r="N714" s="4">
        <v>100</v>
      </c>
      <c r="O714" s="4" t="s">
        <v>48</v>
      </c>
      <c r="P714" s="4" t="s">
        <v>49</v>
      </c>
      <c r="Q714" s="4"/>
      <c r="R714" s="231" t="s">
        <v>298</v>
      </c>
      <c r="S714" s="3"/>
      <c r="T714" s="3" t="s">
        <v>3314</v>
      </c>
      <c r="U714" s="232">
        <v>41374</v>
      </c>
      <c r="V714" s="233">
        <f ca="1" t="shared" si="119"/>
        <v>13.2</v>
      </c>
      <c r="W714" s="230" t="s">
        <v>3336</v>
      </c>
      <c r="X714" s="234" t="str">
        <f t="shared" si="120"/>
        <v>男</v>
      </c>
      <c r="Y714" s="3" t="s">
        <v>3316</v>
      </c>
      <c r="Z714" s="232" t="str">
        <f t="shared" si="121"/>
        <v>1974-02-28</v>
      </c>
      <c r="AA714" s="235" t="s">
        <v>5763</v>
      </c>
      <c r="AB714" s="3" t="s">
        <v>2359</v>
      </c>
      <c r="AC714" s="4" t="s">
        <v>5245</v>
      </c>
      <c r="AD714" s="247">
        <v>46232</v>
      </c>
      <c r="AE714" s="234">
        <f ca="1" t="shared" si="118"/>
        <v>52</v>
      </c>
      <c r="AF714" s="3" t="s">
        <v>3380</v>
      </c>
      <c r="AG714" s="3" t="s">
        <v>3381</v>
      </c>
      <c r="AH714" s="3">
        <v>170</v>
      </c>
      <c r="AI714" s="230" t="s">
        <v>3450</v>
      </c>
      <c r="AJ714" s="3" t="s">
        <v>3438</v>
      </c>
      <c r="AK714" s="230">
        <v>18147735599</v>
      </c>
      <c r="AL714" s="230">
        <v>15804852033</v>
      </c>
      <c r="AM714" s="236" t="s">
        <v>3518</v>
      </c>
      <c r="AN714" s="237">
        <v>33756</v>
      </c>
      <c r="AO714" s="236" t="s">
        <v>5764</v>
      </c>
      <c r="AP714" s="236" t="s">
        <v>253</v>
      </c>
      <c r="AQ714" s="238"/>
      <c r="AR714" s="238"/>
      <c r="AS714" s="238"/>
      <c r="AT714" s="238"/>
      <c r="AU714" s="239"/>
      <c r="AV714" s="240">
        <v>41374</v>
      </c>
      <c r="AW714" s="240">
        <v>41435</v>
      </c>
      <c r="AX714" s="241" t="s">
        <v>3324</v>
      </c>
      <c r="AY714" s="241" t="s">
        <v>3311</v>
      </c>
      <c r="AZ714" s="232">
        <v>44743</v>
      </c>
      <c r="BA714" s="232">
        <v>45473</v>
      </c>
      <c r="BB714" s="241">
        <v>2</v>
      </c>
      <c r="BC714" s="241" t="s">
        <v>3325</v>
      </c>
      <c r="BD714" s="241" t="s">
        <v>3325</v>
      </c>
      <c r="BE714" s="241" t="s">
        <v>3325</v>
      </c>
      <c r="BF714" s="241" t="s">
        <v>3325</v>
      </c>
      <c r="BG714" s="241">
        <v>2</v>
      </c>
      <c r="BH714" s="241">
        <v>4</v>
      </c>
      <c r="BI714" s="241"/>
      <c r="BJ714" s="242"/>
      <c r="BK714" s="243"/>
      <c r="BL714" s="243"/>
      <c r="BM714" s="243"/>
      <c r="BN714" s="243"/>
      <c r="BO714" s="243"/>
      <c r="BP714" s="243"/>
      <c r="BQ714" s="242"/>
      <c r="BR714" s="244" t="s">
        <v>3406</v>
      </c>
      <c r="BS714" s="243" t="s">
        <v>3325</v>
      </c>
      <c r="BT714" s="243" t="s">
        <v>3325</v>
      </c>
      <c r="BU714" s="243"/>
      <c r="BV714" s="243" t="s">
        <v>3325</v>
      </c>
      <c r="BW714" s="243" t="s">
        <v>3325</v>
      </c>
      <c r="BX714" s="243"/>
      <c r="BY714" s="243" t="s">
        <v>3325</v>
      </c>
      <c r="BZ714" s="243"/>
      <c r="CA714" s="243"/>
      <c r="CB714" s="243"/>
      <c r="CC714" s="243" t="s">
        <v>3325</v>
      </c>
      <c r="CD714" s="243"/>
      <c r="CE714" s="243"/>
      <c r="CF714" s="245"/>
      <c r="CG714" s="246"/>
      <c r="CH714" s="242"/>
      <c r="CI714" s="35"/>
      <c r="CJ714" s="35"/>
      <c r="CK714" s="35"/>
      <c r="CL714" s="35"/>
      <c r="CM714" s="35"/>
    </row>
    <row r="715" customFormat="1" customHeight="1" spans="1:91">
      <c r="A715" s="3">
        <f t="shared" si="122"/>
        <v>714</v>
      </c>
      <c r="B715" s="155" t="str">
        <f t="shared" si="117"/>
        <v>430202197509204037</v>
      </c>
      <c r="C715" s="230" t="s">
        <v>3311</v>
      </c>
      <c r="D715" s="230" t="s">
        <v>3312</v>
      </c>
      <c r="E715" s="230" t="s">
        <v>467</v>
      </c>
      <c r="F715" s="230" t="s">
        <v>2370</v>
      </c>
      <c r="G715" s="198">
        <v>0</v>
      </c>
      <c r="H715" s="198">
        <v>0</v>
      </c>
      <c r="I715" s="198">
        <f t="shared" si="123"/>
        <v>0</v>
      </c>
      <c r="J715" s="4" t="s">
        <v>5736</v>
      </c>
      <c r="K715" s="4" t="s">
        <v>69</v>
      </c>
      <c r="L715" s="6"/>
      <c r="M715" s="4"/>
      <c r="N715" s="4"/>
      <c r="O715" s="4"/>
      <c r="P715" s="4"/>
      <c r="Q715" s="4"/>
      <c r="R715" s="231" t="s">
        <v>298</v>
      </c>
      <c r="S715" s="3"/>
      <c r="T715" s="3" t="s">
        <v>3314</v>
      </c>
      <c r="U715" s="232">
        <v>42495</v>
      </c>
      <c r="V715" s="233">
        <f ca="1" t="shared" si="119"/>
        <v>10.2</v>
      </c>
      <c r="W715" s="230" t="s">
        <v>3336</v>
      </c>
      <c r="X715" s="234" t="str">
        <f t="shared" si="120"/>
        <v>男</v>
      </c>
      <c r="Y715" s="3" t="s">
        <v>3316</v>
      </c>
      <c r="Z715" s="232" t="str">
        <f t="shared" si="121"/>
        <v>1975-09-20</v>
      </c>
      <c r="AA715" s="235" t="s">
        <v>5765</v>
      </c>
      <c r="AB715" s="3" t="s">
        <v>2371</v>
      </c>
      <c r="AC715" s="4" t="s">
        <v>3338</v>
      </c>
      <c r="AD715" s="247">
        <v>46990</v>
      </c>
      <c r="AE715" s="234">
        <f ca="1" t="shared" si="118"/>
        <v>51</v>
      </c>
      <c r="AF715" s="3" t="s">
        <v>3389</v>
      </c>
      <c r="AG715" s="3" t="s">
        <v>3381</v>
      </c>
      <c r="AH715" s="3">
        <v>162</v>
      </c>
      <c r="AI715" s="230" t="s">
        <v>3382</v>
      </c>
      <c r="AJ715" s="3" t="s">
        <v>253</v>
      </c>
      <c r="AK715" s="230">
        <v>13582496092</v>
      </c>
      <c r="AL715" s="230">
        <v>15231908877</v>
      </c>
      <c r="AM715" s="236" t="s">
        <v>3488</v>
      </c>
      <c r="AN715" s="237">
        <v>35612</v>
      </c>
      <c r="AO715" s="236" t="s">
        <v>5766</v>
      </c>
      <c r="AP715" s="236" t="s">
        <v>5767</v>
      </c>
      <c r="AQ715" s="238" t="s">
        <v>5768</v>
      </c>
      <c r="AR715" s="238" t="s">
        <v>5769</v>
      </c>
      <c r="AS715" s="238"/>
      <c r="AT715" s="238"/>
      <c r="AU715" s="239"/>
      <c r="AV715" s="240">
        <v>42495</v>
      </c>
      <c r="AW715" s="240">
        <v>42555</v>
      </c>
      <c r="AX715" s="241" t="s">
        <v>3324</v>
      </c>
      <c r="AY715" s="241" t="s">
        <v>3311</v>
      </c>
      <c r="AZ715" s="232">
        <v>44378</v>
      </c>
      <c r="BA715" s="232">
        <v>45107</v>
      </c>
      <c r="BB715" s="241">
        <v>2</v>
      </c>
      <c r="BC715" s="241" t="s">
        <v>3325</v>
      </c>
      <c r="BD715" s="241" t="s">
        <v>3325</v>
      </c>
      <c r="BE715" s="241" t="s">
        <v>3325</v>
      </c>
      <c r="BF715" s="241" t="s">
        <v>3325</v>
      </c>
      <c r="BG715" s="241">
        <v>2</v>
      </c>
      <c r="BH715" s="241">
        <v>4</v>
      </c>
      <c r="BI715" s="241"/>
      <c r="BJ715" s="242"/>
      <c r="BK715" s="243" t="s">
        <v>3325</v>
      </c>
      <c r="BL715" s="243" t="s">
        <v>3325</v>
      </c>
      <c r="BM715" s="243" t="s">
        <v>3325</v>
      </c>
      <c r="BN715" s="243" t="s">
        <v>3325</v>
      </c>
      <c r="BO715" s="243"/>
      <c r="BP715" s="243"/>
      <c r="BQ715" s="242"/>
      <c r="BR715" s="244" t="s">
        <v>3592</v>
      </c>
      <c r="BS715" s="243" t="s">
        <v>3325</v>
      </c>
      <c r="BT715" s="243" t="s">
        <v>3325</v>
      </c>
      <c r="BU715" s="243"/>
      <c r="BV715" s="243"/>
      <c r="BW715" s="243"/>
      <c r="BX715" s="243"/>
      <c r="BY715" s="243"/>
      <c r="BZ715" s="243"/>
      <c r="CA715" s="243"/>
      <c r="CB715" s="243"/>
      <c r="CC715" s="243" t="s">
        <v>3325</v>
      </c>
      <c r="CD715" s="243"/>
      <c r="CE715" s="243"/>
      <c r="CF715" s="245"/>
      <c r="CG715" s="246"/>
      <c r="CH715" s="242"/>
      <c r="CI715" s="35"/>
      <c r="CJ715" s="35"/>
      <c r="CK715" s="35"/>
      <c r="CL715" s="35"/>
      <c r="CM715" s="35"/>
    </row>
    <row r="716" customFormat="1" customHeight="1" spans="1:91">
      <c r="A716" s="3">
        <f t="shared" si="122"/>
        <v>715</v>
      </c>
      <c r="B716" s="155" t="str">
        <f t="shared" si="117"/>
        <v>152723199507150920</v>
      </c>
      <c r="C716" s="230" t="s">
        <v>3311</v>
      </c>
      <c r="D716" s="230" t="s">
        <v>3312</v>
      </c>
      <c r="E716" s="230" t="s">
        <v>470</v>
      </c>
      <c r="F716" s="230" t="s">
        <v>2373</v>
      </c>
      <c r="G716" s="198">
        <v>726.8</v>
      </c>
      <c r="H716" s="198">
        <v>0</v>
      </c>
      <c r="I716" s="198">
        <f t="shared" si="123"/>
        <v>726.8</v>
      </c>
      <c r="J716" s="4" t="s">
        <v>5736</v>
      </c>
      <c r="K716" s="4" t="s">
        <v>3485</v>
      </c>
      <c r="L716" s="6">
        <v>44743</v>
      </c>
      <c r="M716" s="251" t="s">
        <v>47</v>
      </c>
      <c r="N716" s="4">
        <v>150</v>
      </c>
      <c r="O716" s="4" t="s">
        <v>51</v>
      </c>
      <c r="P716" s="4" t="s">
        <v>49</v>
      </c>
      <c r="Q716" s="4"/>
      <c r="R716" s="231" t="s">
        <v>298</v>
      </c>
      <c r="S716" s="3"/>
      <c r="T716" s="3" t="s">
        <v>3314</v>
      </c>
      <c r="U716" s="232">
        <v>43563</v>
      </c>
      <c r="V716" s="233">
        <f ca="1" t="shared" si="119"/>
        <v>7.2</v>
      </c>
      <c r="W716" s="230" t="s">
        <v>3336</v>
      </c>
      <c r="X716" s="234" t="str">
        <f t="shared" si="120"/>
        <v>女</v>
      </c>
      <c r="Y716" s="3" t="s">
        <v>3316</v>
      </c>
      <c r="Z716" s="232" t="str">
        <f t="shared" si="121"/>
        <v>1995-07-15</v>
      </c>
      <c r="AA716" s="235" t="s">
        <v>5770</v>
      </c>
      <c r="AB716" s="3" t="s">
        <v>2374</v>
      </c>
      <c r="AC716" s="4" t="s">
        <v>3456</v>
      </c>
      <c r="AD716" s="247">
        <v>47324</v>
      </c>
      <c r="AE716" s="234">
        <f ca="1" t="shared" si="118"/>
        <v>31</v>
      </c>
      <c r="AF716" s="3" t="s">
        <v>3479</v>
      </c>
      <c r="AG716" s="3" t="s">
        <v>3381</v>
      </c>
      <c r="AH716" s="3">
        <v>160</v>
      </c>
      <c r="AI716" s="230" t="s">
        <v>3382</v>
      </c>
      <c r="AJ716" s="3" t="s">
        <v>3422</v>
      </c>
      <c r="AK716" s="230">
        <v>15704771496</v>
      </c>
      <c r="AL716" s="230">
        <v>15149770834</v>
      </c>
      <c r="AM716" s="236" t="s">
        <v>3368</v>
      </c>
      <c r="AN716" s="237">
        <v>43282</v>
      </c>
      <c r="AO716" s="236" t="s">
        <v>5771</v>
      </c>
      <c r="AP716" s="236" t="s">
        <v>5772</v>
      </c>
      <c r="AQ716" s="238"/>
      <c r="AR716" s="238"/>
      <c r="AS716" s="238"/>
      <c r="AT716" s="238"/>
      <c r="AU716" s="239"/>
      <c r="AV716" s="240">
        <v>43563</v>
      </c>
      <c r="AW716" s="240">
        <v>43623</v>
      </c>
      <c r="AX716" s="241" t="s">
        <v>3324</v>
      </c>
      <c r="AY716" s="241" t="s">
        <v>3311</v>
      </c>
      <c r="AZ716" s="232">
        <v>44743</v>
      </c>
      <c r="BA716" s="232">
        <v>45473</v>
      </c>
      <c r="BB716" s="241">
        <v>2</v>
      </c>
      <c r="BC716" s="241" t="s">
        <v>3325</v>
      </c>
      <c r="BD716" s="241" t="s">
        <v>3325</v>
      </c>
      <c r="BE716" s="241" t="s">
        <v>3325</v>
      </c>
      <c r="BF716" s="241" t="s">
        <v>3325</v>
      </c>
      <c r="BG716" s="241">
        <v>1</v>
      </c>
      <c r="BH716" s="241">
        <v>2</v>
      </c>
      <c r="BI716" s="241"/>
      <c r="BJ716" s="242"/>
      <c r="BK716" s="243"/>
      <c r="BL716" s="243"/>
      <c r="BM716" s="243"/>
      <c r="BN716" s="243" t="s">
        <v>3325</v>
      </c>
      <c r="BO716" s="243"/>
      <c r="BP716" s="243"/>
      <c r="BQ716" s="242"/>
      <c r="BR716" s="244" t="s">
        <v>3491</v>
      </c>
      <c r="BS716" s="243" t="s">
        <v>3325</v>
      </c>
      <c r="BT716" s="243" t="s">
        <v>3325</v>
      </c>
      <c r="BU716" s="243" t="s">
        <v>3325</v>
      </c>
      <c r="BV716" s="243" t="s">
        <v>3325</v>
      </c>
      <c r="BW716" s="243" t="s">
        <v>3325</v>
      </c>
      <c r="BX716" s="243"/>
      <c r="BY716" s="243"/>
      <c r="BZ716" s="243"/>
      <c r="CA716" s="243"/>
      <c r="CB716" s="243"/>
      <c r="CC716" s="243" t="s">
        <v>3325</v>
      </c>
      <c r="CD716" s="243"/>
      <c r="CE716" s="243"/>
      <c r="CF716" s="245" t="s">
        <v>3451</v>
      </c>
      <c r="CG716" s="246"/>
      <c r="CH716" s="242"/>
      <c r="CI716" s="35"/>
      <c r="CJ716" s="35"/>
      <c r="CK716" s="35"/>
      <c r="CL716" s="35"/>
      <c r="CM716" s="35"/>
    </row>
    <row r="717" customFormat="1" customHeight="1" spans="1:91">
      <c r="A717" s="3">
        <f t="shared" si="122"/>
        <v>716</v>
      </c>
      <c r="B717" s="483" t="str">
        <f t="shared" si="117"/>
        <v>370881198209223013</v>
      </c>
      <c r="C717" s="230" t="s">
        <v>3311</v>
      </c>
      <c r="D717" s="230" t="s">
        <v>5773</v>
      </c>
      <c r="E717" s="230" t="s">
        <v>5774</v>
      </c>
      <c r="F717" s="230" t="s">
        <v>5775</v>
      </c>
      <c r="G717" s="198"/>
      <c r="H717" s="198"/>
      <c r="I717" s="198">
        <f t="shared" si="123"/>
        <v>0</v>
      </c>
      <c r="J717" s="4" t="s">
        <v>5736</v>
      </c>
      <c r="K717" s="4" t="s">
        <v>4370</v>
      </c>
      <c r="L717" s="6"/>
      <c r="M717" s="4"/>
      <c r="N717" s="4"/>
      <c r="O717" s="4"/>
      <c r="P717" s="4"/>
      <c r="Q717" s="4"/>
      <c r="R717" s="231" t="s">
        <v>312</v>
      </c>
      <c r="S717" s="3"/>
      <c r="T717" s="3" t="s">
        <v>3314</v>
      </c>
      <c r="U717" s="232">
        <v>44806</v>
      </c>
      <c r="V717" s="233">
        <f ca="1" t="shared" si="119"/>
        <v>3.8</v>
      </c>
      <c r="W717" s="230" t="s">
        <v>3336</v>
      </c>
      <c r="X717" s="234" t="str">
        <f t="shared" si="120"/>
        <v>男</v>
      </c>
      <c r="Y717" s="3" t="s">
        <v>3316</v>
      </c>
      <c r="Z717" s="232" t="str">
        <f t="shared" si="121"/>
        <v>1982-09-22</v>
      </c>
      <c r="AA717" s="235" t="s">
        <v>5776</v>
      </c>
      <c r="AB717" s="476" t="s">
        <v>5777</v>
      </c>
      <c r="AC717" s="4" t="s">
        <v>3449</v>
      </c>
      <c r="AD717" s="247">
        <v>49743</v>
      </c>
      <c r="AE717" s="234">
        <f ca="1" t="shared" si="118"/>
        <v>44</v>
      </c>
      <c r="AF717" s="3" t="s">
        <v>3380</v>
      </c>
      <c r="AG717" s="3" t="s">
        <v>3381</v>
      </c>
      <c r="AH717" s="3">
        <v>185</v>
      </c>
      <c r="AI717" s="230" t="s">
        <v>3382</v>
      </c>
      <c r="AJ717" s="3" t="s">
        <v>3397</v>
      </c>
      <c r="AK717" s="230">
        <v>18553796555</v>
      </c>
      <c r="AL717" s="230">
        <v>13583756187</v>
      </c>
      <c r="AM717" s="236" t="s">
        <v>3318</v>
      </c>
      <c r="AN717" s="237">
        <v>43466</v>
      </c>
      <c r="AO717" s="236" t="s">
        <v>5778</v>
      </c>
      <c r="AP717" s="236" t="s">
        <v>5490</v>
      </c>
      <c r="AQ717" s="238"/>
      <c r="AR717" s="238"/>
      <c r="AS717" s="238"/>
      <c r="AT717" s="238"/>
      <c r="AU717" s="239"/>
      <c r="AV717" s="240">
        <v>44806</v>
      </c>
      <c r="AW717" s="240">
        <v>44866</v>
      </c>
      <c r="AX717" s="241"/>
      <c r="AY717" s="241" t="s">
        <v>3311</v>
      </c>
      <c r="AZ717" s="232"/>
      <c r="BA717" s="232">
        <v>45199</v>
      </c>
      <c r="BB717" s="241"/>
      <c r="BC717" s="241"/>
      <c r="BD717" s="241"/>
      <c r="BE717" s="241"/>
      <c r="BF717" s="241"/>
      <c r="BG717" s="241">
        <v>0</v>
      </c>
      <c r="BH717" s="241">
        <v>0</v>
      </c>
      <c r="BI717" s="241"/>
      <c r="BJ717" s="242"/>
      <c r="BK717" s="243"/>
      <c r="BL717" s="243"/>
      <c r="BM717" s="243"/>
      <c r="BN717" s="243"/>
      <c r="BO717" s="243"/>
      <c r="BP717" s="243"/>
      <c r="BQ717" s="242"/>
      <c r="BR717" s="244"/>
      <c r="BS717" s="243"/>
      <c r="BT717" s="243"/>
      <c r="BU717" s="243"/>
      <c r="BV717" s="243"/>
      <c r="BW717" s="243"/>
      <c r="BX717" s="243"/>
      <c r="BY717" s="243"/>
      <c r="BZ717" s="243"/>
      <c r="CA717" s="243"/>
      <c r="CB717" s="243"/>
      <c r="CC717" s="243"/>
      <c r="CD717" s="243"/>
      <c r="CE717" s="243"/>
      <c r="CF717" s="245"/>
      <c r="CG717" s="246"/>
      <c r="CH717" s="242"/>
      <c r="CI717" s="35"/>
      <c r="CJ717" s="35"/>
      <c r="CK717" s="35"/>
      <c r="CL717" s="35"/>
      <c r="CM717" s="35"/>
    </row>
    <row r="718" customFormat="1" customHeight="1" spans="1:91">
      <c r="A718" s="3">
        <f t="shared" si="122"/>
        <v>717</v>
      </c>
      <c r="B718" s="483" t="str">
        <f t="shared" si="117"/>
        <v>152723198507090011</v>
      </c>
      <c r="C718" s="230" t="s">
        <v>3311</v>
      </c>
      <c r="D718" s="230" t="s">
        <v>5773</v>
      </c>
      <c r="E718" s="230" t="s">
        <v>5779</v>
      </c>
      <c r="F718" s="230" t="s">
        <v>2376</v>
      </c>
      <c r="G718" s="198"/>
      <c r="H718" s="198"/>
      <c r="I718" s="198">
        <f t="shared" si="123"/>
        <v>0</v>
      </c>
      <c r="J718" s="4" t="s">
        <v>5736</v>
      </c>
      <c r="K718" s="4" t="s">
        <v>4031</v>
      </c>
      <c r="L718" s="6"/>
      <c r="M718" s="4"/>
      <c r="N718" s="4"/>
      <c r="O718" s="4"/>
      <c r="P718" s="4"/>
      <c r="Q718" s="4"/>
      <c r="R718" s="231" t="s">
        <v>312</v>
      </c>
      <c r="S718" s="3"/>
      <c r="T718" s="3" t="s">
        <v>3314</v>
      </c>
      <c r="U718" s="232">
        <v>44622</v>
      </c>
      <c r="V718" s="233">
        <f ca="1" t="shared" si="119"/>
        <v>4.3</v>
      </c>
      <c r="W718" s="230" t="s">
        <v>3336</v>
      </c>
      <c r="X718" s="234" t="str">
        <f t="shared" si="120"/>
        <v>男</v>
      </c>
      <c r="Y718" s="3" t="s">
        <v>3316</v>
      </c>
      <c r="Z718" s="232" t="str">
        <f t="shared" si="121"/>
        <v>1985-07-09</v>
      </c>
      <c r="AA718" s="235" t="s">
        <v>5780</v>
      </c>
      <c r="AB718" s="476" t="s">
        <v>2377</v>
      </c>
      <c r="AC718" s="4" t="s">
        <v>3456</v>
      </c>
      <c r="AD718" s="247">
        <v>50004</v>
      </c>
      <c r="AE718" s="234">
        <f ca="1" t="shared" si="118"/>
        <v>41</v>
      </c>
      <c r="AF718" s="3" t="s">
        <v>3389</v>
      </c>
      <c r="AG718" s="3" t="s">
        <v>3381</v>
      </c>
      <c r="AH718" s="3">
        <v>177</v>
      </c>
      <c r="AI718" s="230" t="s">
        <v>3382</v>
      </c>
      <c r="AJ718" s="3" t="s">
        <v>3383</v>
      </c>
      <c r="AK718" s="230">
        <v>18347313045</v>
      </c>
      <c r="AL718" s="230">
        <v>14760690066</v>
      </c>
      <c r="AM718" s="236" t="s">
        <v>3518</v>
      </c>
      <c r="AN718" s="237">
        <v>39264</v>
      </c>
      <c r="AO718" s="236" t="s">
        <v>5781</v>
      </c>
      <c r="AP718" s="236"/>
      <c r="AQ718" s="238"/>
      <c r="AR718" s="238"/>
      <c r="AS718" s="238"/>
      <c r="AT718" s="238"/>
      <c r="AU718" s="239"/>
      <c r="AV718" s="240">
        <v>44622</v>
      </c>
      <c r="AW718" s="240">
        <v>44682</v>
      </c>
      <c r="AX718" s="241" t="s">
        <v>3324</v>
      </c>
      <c r="AY718" s="241" t="s">
        <v>3311</v>
      </c>
      <c r="AZ718" s="232">
        <v>44622</v>
      </c>
      <c r="BA718" s="232">
        <v>45107</v>
      </c>
      <c r="BB718" s="241">
        <v>2</v>
      </c>
      <c r="BC718" s="241" t="s">
        <v>3325</v>
      </c>
      <c r="BD718" s="241" t="s">
        <v>3325</v>
      </c>
      <c r="BE718" s="241" t="s">
        <v>3325</v>
      </c>
      <c r="BF718" s="241" t="s">
        <v>3325</v>
      </c>
      <c r="BG718" s="241">
        <v>0</v>
      </c>
      <c r="BH718" s="241">
        <v>0</v>
      </c>
      <c r="BI718" s="241"/>
      <c r="BJ718" s="242"/>
      <c r="BK718" s="243" t="s">
        <v>3325</v>
      </c>
      <c r="BL718" s="243"/>
      <c r="BM718" s="243"/>
      <c r="BN718" s="243"/>
      <c r="BO718" s="243"/>
      <c r="BP718" s="243"/>
      <c r="BQ718" s="242"/>
      <c r="BR718" s="244" t="s">
        <v>3808</v>
      </c>
      <c r="BS718" s="243" t="s">
        <v>3325</v>
      </c>
      <c r="BT718" s="243" t="s">
        <v>3325</v>
      </c>
      <c r="BU718" s="243" t="s">
        <v>3325</v>
      </c>
      <c r="BV718" s="243" t="s">
        <v>3325</v>
      </c>
      <c r="BW718" s="243" t="s">
        <v>3325</v>
      </c>
      <c r="BX718" s="243" t="s">
        <v>3325</v>
      </c>
      <c r="BY718" s="243"/>
      <c r="BZ718" s="243"/>
      <c r="CA718" s="243"/>
      <c r="CB718" s="243"/>
      <c r="CC718" s="243"/>
      <c r="CD718" s="243"/>
      <c r="CE718" s="243"/>
      <c r="CF718" s="245" t="s">
        <v>3492</v>
      </c>
      <c r="CG718" s="246"/>
      <c r="CH718" s="242"/>
      <c r="CI718" s="35"/>
      <c r="CJ718" s="35"/>
      <c r="CK718" s="35"/>
      <c r="CL718" s="35"/>
      <c r="CM718" s="35"/>
    </row>
    <row r="719" customHeight="1" spans="1:91">
      <c r="A719" s="3">
        <f t="shared" si="122"/>
        <v>718</v>
      </c>
      <c r="B719" s="483" t="str">
        <f t="shared" si="117"/>
        <v>140211199104185815</v>
      </c>
      <c r="C719" s="5" t="s">
        <v>3311</v>
      </c>
      <c r="D719" s="230" t="s">
        <v>5773</v>
      </c>
      <c r="E719" s="230" t="s">
        <v>5782</v>
      </c>
      <c r="F719" s="230" t="s">
        <v>5783</v>
      </c>
      <c r="G719" s="198"/>
      <c r="H719" s="198"/>
      <c r="I719" s="198">
        <f t="shared" si="123"/>
        <v>0</v>
      </c>
      <c r="J719" s="230" t="s">
        <v>5736</v>
      </c>
      <c r="K719" s="230" t="s">
        <v>5302</v>
      </c>
      <c r="L719" s="6"/>
      <c r="M719" s="230"/>
      <c r="N719" s="230"/>
      <c r="O719" s="230"/>
      <c r="P719" s="230"/>
      <c r="Q719" s="230"/>
      <c r="R719" s="231" t="s">
        <v>312</v>
      </c>
      <c r="S719" s="230"/>
      <c r="T719" s="3" t="s">
        <v>3314</v>
      </c>
      <c r="U719" s="232">
        <v>45112</v>
      </c>
      <c r="V719" s="233">
        <f ca="1" t="shared" si="119"/>
        <v>3</v>
      </c>
      <c r="W719" s="248" t="s">
        <v>3336</v>
      </c>
      <c r="X719" s="234" t="str">
        <f t="shared" si="120"/>
        <v>男</v>
      </c>
      <c r="Y719" s="3" t="s">
        <v>3316</v>
      </c>
      <c r="Z719" s="4" t="str">
        <f t="shared" si="121"/>
        <v>1991-04-18</v>
      </c>
      <c r="AA719" s="4" t="s">
        <v>5784</v>
      </c>
      <c r="AB719" s="477" t="s">
        <v>5785</v>
      </c>
      <c r="AC719" s="4" t="s">
        <v>4782</v>
      </c>
      <c r="AD719" s="247">
        <v>50751</v>
      </c>
      <c r="AE719" s="234">
        <f ca="1" t="shared" si="118"/>
        <v>35</v>
      </c>
      <c r="AF719" s="3" t="s">
        <v>3389</v>
      </c>
      <c r="AG719" s="3" t="s">
        <v>3480</v>
      </c>
      <c r="AH719" s="3"/>
      <c r="AI719" s="230"/>
      <c r="AJ719" s="3"/>
      <c r="AK719" s="230">
        <v>18335204414</v>
      </c>
      <c r="AL719" s="230">
        <v>18734678065</v>
      </c>
      <c r="AM719" s="236" t="s">
        <v>3488</v>
      </c>
      <c r="AN719" s="237"/>
      <c r="AO719" s="236" t="s">
        <v>5786</v>
      </c>
      <c r="AP719" s="236" t="s">
        <v>5787</v>
      </c>
      <c r="AQ719" s="238"/>
      <c r="AR719" s="238"/>
      <c r="AS719" s="238"/>
      <c r="AT719" s="238"/>
      <c r="AU719" s="239"/>
      <c r="AV719" s="240">
        <v>45112</v>
      </c>
      <c r="AW719" s="240">
        <v>46295</v>
      </c>
      <c r="AX719" s="241" t="s">
        <v>3324</v>
      </c>
      <c r="AY719" s="241" t="s">
        <v>3311</v>
      </c>
      <c r="AZ719" s="232">
        <v>45112</v>
      </c>
      <c r="BA719" s="232">
        <v>45295</v>
      </c>
      <c r="BB719" s="241">
        <v>2</v>
      </c>
      <c r="BC719" s="241" t="s">
        <v>3325</v>
      </c>
      <c r="BD719" s="241" t="s">
        <v>3325</v>
      </c>
      <c r="BE719" s="241" t="s">
        <v>3325</v>
      </c>
      <c r="BF719" s="241" t="s">
        <v>3325</v>
      </c>
      <c r="BG719" s="241">
        <v>0</v>
      </c>
      <c r="BH719" s="241">
        <v>0</v>
      </c>
      <c r="BI719" s="241"/>
      <c r="BJ719" s="242"/>
      <c r="BK719" s="243" t="s">
        <v>3325</v>
      </c>
      <c r="BL719" s="243"/>
      <c r="BM719" s="243"/>
      <c r="BN719" s="243"/>
      <c r="BO719" s="243"/>
      <c r="BP719" s="243"/>
      <c r="BQ719" s="242"/>
      <c r="BR719" s="244" t="s">
        <v>4112</v>
      </c>
      <c r="BS719" s="243" t="s">
        <v>3325</v>
      </c>
      <c r="BT719" s="243" t="s">
        <v>3325</v>
      </c>
      <c r="BU719" s="243" t="s">
        <v>3325</v>
      </c>
      <c r="BV719" s="243" t="s">
        <v>3325</v>
      </c>
      <c r="BW719" s="243" t="s">
        <v>3325</v>
      </c>
      <c r="BX719" s="243" t="s">
        <v>3325</v>
      </c>
      <c r="BY719" s="243"/>
      <c r="BZ719" s="243"/>
      <c r="CA719" s="243"/>
      <c r="CB719" s="243"/>
      <c r="CC719" s="243"/>
      <c r="CD719" s="243"/>
      <c r="CE719" s="243"/>
      <c r="CF719" s="245" t="s">
        <v>3445</v>
      </c>
      <c r="CG719" s="246"/>
      <c r="CH719" s="242"/>
      <c r="CI719" s="35"/>
      <c r="CJ719" s="35"/>
      <c r="CK719" s="35"/>
      <c r="CL719" s="35"/>
      <c r="CM719" s="35"/>
    </row>
    <row r="720" customHeight="1" spans="1:91">
      <c r="A720" s="3">
        <f t="shared" si="122"/>
        <v>719</v>
      </c>
      <c r="B720" s="483" t="str">
        <f t="shared" si="117"/>
        <v>140223199702103811</v>
      </c>
      <c r="C720" s="5" t="s">
        <v>3311</v>
      </c>
      <c r="D720" s="230" t="s">
        <v>5773</v>
      </c>
      <c r="E720" s="230" t="s">
        <v>5788</v>
      </c>
      <c r="F720" s="230" t="s">
        <v>2379</v>
      </c>
      <c r="G720" s="198"/>
      <c r="H720" s="198"/>
      <c r="I720" s="198">
        <f t="shared" si="123"/>
        <v>0</v>
      </c>
      <c r="J720" s="230" t="s">
        <v>5736</v>
      </c>
      <c r="K720" s="230" t="s">
        <v>5789</v>
      </c>
      <c r="L720" s="6"/>
      <c r="M720" s="230"/>
      <c r="N720" s="230"/>
      <c r="O720" s="230"/>
      <c r="P720" s="230"/>
      <c r="Q720" s="230"/>
      <c r="R720" s="231" t="s">
        <v>312</v>
      </c>
      <c r="S720" s="230"/>
      <c r="T720" s="3" t="s">
        <v>3314</v>
      </c>
      <c r="U720" s="232">
        <v>45113</v>
      </c>
      <c r="V720" s="233">
        <f ca="1" t="shared" si="119"/>
        <v>3</v>
      </c>
      <c r="W720" s="248" t="s">
        <v>3336</v>
      </c>
      <c r="X720" s="234" t="str">
        <f t="shared" si="120"/>
        <v>男</v>
      </c>
      <c r="Y720" s="3" t="s">
        <v>3316</v>
      </c>
      <c r="Z720" s="4" t="str">
        <f t="shared" si="121"/>
        <v>1997-02-10</v>
      </c>
      <c r="AA720" s="4" t="s">
        <v>5790</v>
      </c>
      <c r="AB720" s="477" t="s">
        <v>2380</v>
      </c>
      <c r="AC720" s="4" t="s">
        <v>5791</v>
      </c>
      <c r="AD720" s="247">
        <v>46410</v>
      </c>
      <c r="AE720" s="234">
        <f ca="1" t="shared" si="118"/>
        <v>29</v>
      </c>
      <c r="AF720" s="3" t="s">
        <v>3421</v>
      </c>
      <c r="AG720" s="3" t="s">
        <v>3480</v>
      </c>
      <c r="AH720" s="3"/>
      <c r="AI720" s="230"/>
      <c r="AJ720" s="3"/>
      <c r="AK720" s="230">
        <v>17845077001</v>
      </c>
      <c r="AL720" s="294">
        <v>13753254077</v>
      </c>
      <c r="AM720" s="236" t="s">
        <v>3488</v>
      </c>
      <c r="AN720" s="237"/>
      <c r="AO720" s="236" t="s">
        <v>5792</v>
      </c>
      <c r="AP720" s="236" t="s">
        <v>5793</v>
      </c>
      <c r="AQ720" s="238"/>
      <c r="AR720" s="238"/>
      <c r="AS720" s="238"/>
      <c r="AT720" s="238"/>
      <c r="AU720" s="239"/>
      <c r="AV720" s="240">
        <v>45112</v>
      </c>
      <c r="AW720" s="240">
        <v>46295</v>
      </c>
      <c r="AX720" s="241" t="s">
        <v>3324</v>
      </c>
      <c r="AY720" s="241" t="s">
        <v>3311</v>
      </c>
      <c r="AZ720" s="232">
        <v>45112</v>
      </c>
      <c r="BA720" s="232">
        <v>45295</v>
      </c>
      <c r="BB720" s="241">
        <v>2</v>
      </c>
      <c r="BC720" s="241" t="s">
        <v>3325</v>
      </c>
      <c r="BD720" s="241" t="s">
        <v>3325</v>
      </c>
      <c r="BE720" s="241" t="s">
        <v>3325</v>
      </c>
      <c r="BF720" s="241" t="s">
        <v>3325</v>
      </c>
      <c r="BG720" s="241">
        <v>0</v>
      </c>
      <c r="BH720" s="241">
        <v>0</v>
      </c>
      <c r="BI720" s="241"/>
      <c r="BJ720" s="242"/>
      <c r="BK720" s="243" t="s">
        <v>3325</v>
      </c>
      <c r="BL720" s="243"/>
      <c r="BM720" s="243"/>
      <c r="BN720" s="243"/>
      <c r="BO720" s="243"/>
      <c r="BP720" s="243"/>
      <c r="BQ720" s="242"/>
      <c r="BR720" s="244" t="s">
        <v>4112</v>
      </c>
      <c r="BS720" s="243" t="s">
        <v>3325</v>
      </c>
      <c r="BT720" s="243" t="s">
        <v>3325</v>
      </c>
      <c r="BU720" s="243" t="s">
        <v>3325</v>
      </c>
      <c r="BV720" s="243" t="s">
        <v>3325</v>
      </c>
      <c r="BW720" s="243" t="s">
        <v>3325</v>
      </c>
      <c r="BX720" s="243" t="s">
        <v>3325</v>
      </c>
      <c r="BY720" s="243"/>
      <c r="BZ720" s="243"/>
      <c r="CA720" s="243"/>
      <c r="CB720" s="243"/>
      <c r="CC720" s="243"/>
      <c r="CD720" s="243"/>
      <c r="CE720" s="243"/>
      <c r="CF720" s="245" t="s">
        <v>3445</v>
      </c>
      <c r="CG720" s="246"/>
      <c r="CH720" s="242"/>
      <c r="CI720" s="35"/>
      <c r="CJ720" s="35"/>
      <c r="CK720" s="35"/>
      <c r="CL720" s="35"/>
      <c r="CM720" s="35"/>
    </row>
    <row r="721" customHeight="1" spans="1:91">
      <c r="A721" s="3">
        <f t="shared" si="122"/>
        <v>720</v>
      </c>
      <c r="B721" s="483" t="str">
        <f t="shared" si="117"/>
        <v>140225199106065911</v>
      </c>
      <c r="C721" s="5" t="s">
        <v>3311</v>
      </c>
      <c r="D721" s="230" t="s">
        <v>5773</v>
      </c>
      <c r="E721" s="230" t="s">
        <v>5794</v>
      </c>
      <c r="F721" s="230" t="s">
        <v>2382</v>
      </c>
      <c r="G721" s="198"/>
      <c r="H721" s="198"/>
      <c r="I721" s="198">
        <f t="shared" si="123"/>
        <v>0</v>
      </c>
      <c r="J721" s="230" t="s">
        <v>5736</v>
      </c>
      <c r="K721" s="230" t="s">
        <v>5789</v>
      </c>
      <c r="L721" s="6"/>
      <c r="M721" s="230"/>
      <c r="N721" s="230"/>
      <c r="O721" s="230"/>
      <c r="P721" s="230"/>
      <c r="Q721" s="230"/>
      <c r="R721" s="231" t="s">
        <v>312</v>
      </c>
      <c r="S721" s="230"/>
      <c r="T721" s="3" t="s">
        <v>3314</v>
      </c>
      <c r="U721" s="232">
        <v>45113</v>
      </c>
      <c r="V721" s="233">
        <f ca="1" t="shared" si="119"/>
        <v>3</v>
      </c>
      <c r="W721" s="248" t="s">
        <v>3336</v>
      </c>
      <c r="X721" s="234" t="str">
        <f t="shared" si="120"/>
        <v>男</v>
      </c>
      <c r="Y721" s="3" t="s">
        <v>3316</v>
      </c>
      <c r="Z721" s="4" t="str">
        <f t="shared" si="121"/>
        <v>1991-06-06</v>
      </c>
      <c r="AA721" s="4" t="s">
        <v>5795</v>
      </c>
      <c r="AB721" s="477" t="s">
        <v>2383</v>
      </c>
      <c r="AC721" s="4" t="s">
        <v>5511</v>
      </c>
      <c r="AD721" s="247">
        <v>50444</v>
      </c>
      <c r="AE721" s="234">
        <f ca="1" t="shared" si="118"/>
        <v>35</v>
      </c>
      <c r="AF721" s="3" t="s">
        <v>3389</v>
      </c>
      <c r="AG721" s="3" t="s">
        <v>3480</v>
      </c>
      <c r="AH721" s="3"/>
      <c r="AI721" s="230"/>
      <c r="AJ721" s="3"/>
      <c r="AK721" s="230">
        <v>13134621878</v>
      </c>
      <c r="AL721" s="230">
        <v>15035277135</v>
      </c>
      <c r="AM721" s="236" t="s">
        <v>5317</v>
      </c>
      <c r="AN721" s="237"/>
      <c r="AO721" s="236"/>
      <c r="AP721" s="236"/>
      <c r="AQ721" s="238"/>
      <c r="AR721" s="238"/>
      <c r="AS721" s="238"/>
      <c r="AT721" s="238"/>
      <c r="AU721" s="239"/>
      <c r="AV721" s="240">
        <v>45112</v>
      </c>
      <c r="AW721" s="240">
        <v>46295</v>
      </c>
      <c r="AX721" s="241" t="s">
        <v>3324</v>
      </c>
      <c r="AY721" s="241" t="s">
        <v>3311</v>
      </c>
      <c r="AZ721" s="232">
        <v>45112</v>
      </c>
      <c r="BA721" s="232">
        <v>45295</v>
      </c>
      <c r="BB721" s="241">
        <v>2</v>
      </c>
      <c r="BC721" s="241" t="s">
        <v>3325</v>
      </c>
      <c r="BD721" s="241" t="s">
        <v>3325</v>
      </c>
      <c r="BE721" s="241" t="s">
        <v>3325</v>
      </c>
      <c r="BF721" s="241" t="s">
        <v>3325</v>
      </c>
      <c r="BG721" s="241">
        <v>0</v>
      </c>
      <c r="BH721" s="241">
        <v>0</v>
      </c>
      <c r="BI721" s="241"/>
      <c r="BJ721" s="242"/>
      <c r="BK721" s="243" t="s">
        <v>3325</v>
      </c>
      <c r="BL721" s="243"/>
      <c r="BM721" s="243"/>
      <c r="BN721" s="243"/>
      <c r="BO721" s="243"/>
      <c r="BP721" s="243"/>
      <c r="BQ721" s="242"/>
      <c r="BR721" s="244" t="s">
        <v>4112</v>
      </c>
      <c r="BS721" s="243" t="s">
        <v>3325</v>
      </c>
      <c r="BT721" s="243" t="s">
        <v>3325</v>
      </c>
      <c r="BU721" s="243" t="s">
        <v>3325</v>
      </c>
      <c r="BV721" s="243" t="s">
        <v>3325</v>
      </c>
      <c r="BW721" s="243" t="s">
        <v>3325</v>
      </c>
      <c r="BX721" s="243" t="s">
        <v>3325</v>
      </c>
      <c r="BY721" s="243"/>
      <c r="BZ721" s="243"/>
      <c r="CA721" s="243"/>
      <c r="CB721" s="243"/>
      <c r="CC721" s="243"/>
      <c r="CD721" s="243"/>
      <c r="CE721" s="243"/>
      <c r="CF721" s="245" t="s">
        <v>3445</v>
      </c>
      <c r="CG721" s="246"/>
      <c r="CH721" s="242"/>
      <c r="CI721" s="35"/>
      <c r="CJ721" s="35"/>
      <c r="CK721" s="35"/>
      <c r="CL721" s="35"/>
      <c r="CM721" s="35"/>
    </row>
    <row r="722" customHeight="1" spans="1:91">
      <c r="A722" s="3">
        <f t="shared" si="122"/>
        <v>721</v>
      </c>
      <c r="B722" s="483" t="str">
        <f t="shared" si="117"/>
        <v>142202198711181614</v>
      </c>
      <c r="C722" s="5" t="s">
        <v>3311</v>
      </c>
      <c r="D722" s="230" t="s">
        <v>5773</v>
      </c>
      <c r="E722" s="230" t="s">
        <v>5796</v>
      </c>
      <c r="F722" s="230" t="s">
        <v>2385</v>
      </c>
      <c r="G722" s="198"/>
      <c r="H722" s="198"/>
      <c r="I722" s="198">
        <f t="shared" si="123"/>
        <v>0</v>
      </c>
      <c r="J722" s="230" t="s">
        <v>5736</v>
      </c>
      <c r="K722" s="230" t="s">
        <v>5302</v>
      </c>
      <c r="L722" s="6"/>
      <c r="M722" s="230"/>
      <c r="N722" s="230"/>
      <c r="O722" s="230"/>
      <c r="P722" s="230"/>
      <c r="Q722" s="230"/>
      <c r="R722" s="231" t="s">
        <v>312</v>
      </c>
      <c r="S722" s="230"/>
      <c r="T722" s="3" t="s">
        <v>3314</v>
      </c>
      <c r="U722" s="232">
        <v>45115</v>
      </c>
      <c r="V722" s="233">
        <f ca="1" t="shared" si="119"/>
        <v>3</v>
      </c>
      <c r="W722" s="248" t="s">
        <v>3336</v>
      </c>
      <c r="X722" s="234" t="str">
        <f t="shared" si="120"/>
        <v>男</v>
      </c>
      <c r="Y722" s="3" t="s">
        <v>3316</v>
      </c>
      <c r="Z722" s="4" t="str">
        <f t="shared" si="121"/>
        <v>1987-11-18</v>
      </c>
      <c r="AA722" s="4" t="s">
        <v>5797</v>
      </c>
      <c r="AB722" s="477" t="s">
        <v>2386</v>
      </c>
      <c r="AC722" s="4" t="s">
        <v>5030</v>
      </c>
      <c r="AD722" s="247">
        <v>50256</v>
      </c>
      <c r="AE722" s="234">
        <f ca="1" t="shared" si="118"/>
        <v>39</v>
      </c>
      <c r="AF722" s="3" t="s">
        <v>3389</v>
      </c>
      <c r="AG722" s="3" t="s">
        <v>3480</v>
      </c>
      <c r="AH722" s="3"/>
      <c r="AI722" s="230"/>
      <c r="AJ722" s="3"/>
      <c r="AK722" s="230">
        <v>13948424217</v>
      </c>
      <c r="AL722" s="230">
        <v>15034465829</v>
      </c>
      <c r="AM722" s="236" t="s">
        <v>5317</v>
      </c>
      <c r="AN722" s="237"/>
      <c r="AO722" s="236"/>
      <c r="AP722" s="236"/>
      <c r="AQ722" s="238"/>
      <c r="AR722" s="238"/>
      <c r="AS722" s="238"/>
      <c r="AT722" s="238"/>
      <c r="AU722" s="239"/>
      <c r="AV722" s="240">
        <v>45115</v>
      </c>
      <c r="AW722" s="240">
        <v>46295</v>
      </c>
      <c r="AX722" s="241" t="s">
        <v>3324</v>
      </c>
      <c r="AY722" s="241" t="s">
        <v>3311</v>
      </c>
      <c r="AZ722" s="232">
        <v>45115</v>
      </c>
      <c r="BA722" s="232">
        <v>45298</v>
      </c>
      <c r="BB722" s="241">
        <v>2</v>
      </c>
      <c r="BC722" s="241" t="s">
        <v>3325</v>
      </c>
      <c r="BD722" s="241" t="s">
        <v>3325</v>
      </c>
      <c r="BE722" s="241" t="s">
        <v>3325</v>
      </c>
      <c r="BF722" s="241" t="s">
        <v>3325</v>
      </c>
      <c r="BG722" s="241">
        <v>0</v>
      </c>
      <c r="BH722" s="241">
        <v>0</v>
      </c>
      <c r="BI722" s="241"/>
      <c r="BJ722" s="242"/>
      <c r="BK722" s="243" t="s">
        <v>3325</v>
      </c>
      <c r="BL722" s="243"/>
      <c r="BM722" s="243"/>
      <c r="BN722" s="243"/>
      <c r="BO722" s="243"/>
      <c r="BP722" s="243"/>
      <c r="BQ722" s="242"/>
      <c r="BR722" s="244" t="s">
        <v>4112</v>
      </c>
      <c r="BS722" s="243" t="s">
        <v>3325</v>
      </c>
      <c r="BT722" s="243" t="s">
        <v>3325</v>
      </c>
      <c r="BU722" s="243" t="s">
        <v>3325</v>
      </c>
      <c r="BV722" s="243" t="s">
        <v>3325</v>
      </c>
      <c r="BW722" s="243" t="s">
        <v>3325</v>
      </c>
      <c r="BX722" s="243" t="s">
        <v>3325</v>
      </c>
      <c r="BY722" s="243"/>
      <c r="BZ722" s="243"/>
      <c r="CA722" s="243"/>
      <c r="CB722" s="243"/>
      <c r="CC722" s="243"/>
      <c r="CD722" s="243"/>
      <c r="CE722" s="243"/>
      <c r="CF722" s="245" t="s">
        <v>3445</v>
      </c>
      <c r="CG722" s="246"/>
      <c r="CH722" s="242"/>
      <c r="CI722" s="35"/>
      <c r="CJ722" s="35"/>
      <c r="CK722" s="35"/>
      <c r="CL722" s="35"/>
      <c r="CM722" s="35"/>
    </row>
    <row r="723" customFormat="1" customHeight="1" spans="1:91">
      <c r="A723" s="3">
        <f t="shared" si="122"/>
        <v>722</v>
      </c>
      <c r="B723" s="155" t="str">
        <f t="shared" si="117"/>
        <v>140225199304055917</v>
      </c>
      <c r="C723" s="230" t="s">
        <v>3311</v>
      </c>
      <c r="D723" s="230" t="s">
        <v>5773</v>
      </c>
      <c r="E723" s="230" t="s">
        <v>482</v>
      </c>
      <c r="F723" s="3" t="s">
        <v>2388</v>
      </c>
      <c r="G723" s="198">
        <v>0</v>
      </c>
      <c r="H723" s="198">
        <v>0</v>
      </c>
      <c r="I723" s="198">
        <f t="shared" si="123"/>
        <v>0</v>
      </c>
      <c r="J723" s="4" t="s">
        <v>5736</v>
      </c>
      <c r="K723" s="4" t="s">
        <v>5789</v>
      </c>
      <c r="L723" s="6"/>
      <c r="M723" s="4"/>
      <c r="N723" s="4"/>
      <c r="O723" s="4"/>
      <c r="P723" s="4"/>
      <c r="Q723" s="4"/>
      <c r="R723" s="231" t="s">
        <v>312</v>
      </c>
      <c r="S723" s="3"/>
      <c r="T723" s="3" t="s">
        <v>3314</v>
      </c>
      <c r="U723" s="232">
        <v>45078</v>
      </c>
      <c r="V723" s="233">
        <f ca="1" t="shared" si="119"/>
        <v>3.1</v>
      </c>
      <c r="W723" s="248" t="s">
        <v>3336</v>
      </c>
      <c r="X723" s="234" t="str">
        <f t="shared" si="120"/>
        <v>男</v>
      </c>
      <c r="Y723" s="3" t="s">
        <v>3316</v>
      </c>
      <c r="Z723" s="232" t="str">
        <f t="shared" si="121"/>
        <v>1993-04-05</v>
      </c>
      <c r="AA723" s="235" t="s">
        <v>5509</v>
      </c>
      <c r="AB723" s="3" t="s">
        <v>2389</v>
      </c>
      <c r="AC723" s="4" t="s">
        <v>5511</v>
      </c>
      <c r="AD723" s="247">
        <v>51229</v>
      </c>
      <c r="AE723" s="234">
        <f ca="1" t="shared" si="118"/>
        <v>33</v>
      </c>
      <c r="AF723" s="3" t="s">
        <v>3389</v>
      </c>
      <c r="AG723" s="3" t="s">
        <v>3381</v>
      </c>
      <c r="AH723" s="3">
        <v>175</v>
      </c>
      <c r="AI723" s="230" t="s">
        <v>3382</v>
      </c>
      <c r="AJ723" s="3" t="s">
        <v>253</v>
      </c>
      <c r="AK723" s="230">
        <v>15935299538</v>
      </c>
      <c r="AL723" s="230">
        <v>13649523662</v>
      </c>
      <c r="AM723" s="236" t="s">
        <v>3488</v>
      </c>
      <c r="AN723" s="237" t="s">
        <v>3332</v>
      </c>
      <c r="AO723" s="236" t="s">
        <v>253</v>
      </c>
      <c r="AP723" s="236" t="s">
        <v>253</v>
      </c>
      <c r="AQ723" s="238"/>
      <c r="AR723" s="238"/>
      <c r="AS723" s="238"/>
      <c r="AT723" s="238"/>
      <c r="AU723" s="239"/>
      <c r="AV723" s="240">
        <v>45078</v>
      </c>
      <c r="AW723" s="240">
        <v>45138</v>
      </c>
      <c r="AX723" s="241" t="s">
        <v>3324</v>
      </c>
      <c r="AY723" s="241" t="s">
        <v>3311</v>
      </c>
      <c r="AZ723" s="232">
        <v>45078</v>
      </c>
      <c r="BA723" s="232">
        <v>45473</v>
      </c>
      <c r="BB723" s="241">
        <v>2</v>
      </c>
      <c r="BC723" s="241" t="s">
        <v>3325</v>
      </c>
      <c r="BD723" s="241" t="s">
        <v>3325</v>
      </c>
      <c r="BE723" s="241" t="s">
        <v>3325</v>
      </c>
      <c r="BF723" s="241" t="s">
        <v>3325</v>
      </c>
      <c r="BG723" s="241">
        <v>0</v>
      </c>
      <c r="BH723" s="241">
        <v>0</v>
      </c>
      <c r="BI723" s="241"/>
      <c r="BJ723" s="242"/>
      <c r="BK723" s="243" t="s">
        <v>3325</v>
      </c>
      <c r="BL723" s="243"/>
      <c r="BM723" s="243"/>
      <c r="BN723" s="243"/>
      <c r="BO723" s="243"/>
      <c r="BP723" s="243"/>
      <c r="BQ723" s="242"/>
      <c r="BR723" s="244" t="s">
        <v>3551</v>
      </c>
      <c r="BS723" s="243"/>
      <c r="BT723" s="243"/>
      <c r="BU723" s="243"/>
      <c r="BV723" s="243"/>
      <c r="BW723" s="243"/>
      <c r="BX723" s="243"/>
      <c r="BY723" s="243"/>
      <c r="BZ723" s="243"/>
      <c r="CA723" s="243"/>
      <c r="CB723" s="243"/>
      <c r="CC723" s="243"/>
      <c r="CD723" s="243"/>
      <c r="CE723" s="243"/>
      <c r="CF723" s="245"/>
      <c r="CG723" s="246"/>
      <c r="CH723" s="242"/>
      <c r="CI723" s="35"/>
      <c r="CJ723" s="35"/>
      <c r="CK723" s="35"/>
      <c r="CL723" s="35"/>
      <c r="CM723" s="35"/>
    </row>
    <row r="724" customFormat="1" customHeight="1" spans="1:91">
      <c r="A724" s="3">
        <f t="shared" si="122"/>
        <v>723</v>
      </c>
      <c r="B724" s="155" t="str">
        <f t="shared" si="117"/>
        <v>140225198502246111</v>
      </c>
      <c r="C724" s="230" t="s">
        <v>3311</v>
      </c>
      <c r="D724" s="230" t="s">
        <v>5773</v>
      </c>
      <c r="E724" s="230" t="s">
        <v>491</v>
      </c>
      <c r="F724" s="3" t="s">
        <v>2391</v>
      </c>
      <c r="G724" s="198">
        <v>0</v>
      </c>
      <c r="H724" s="198">
        <v>0</v>
      </c>
      <c r="I724" s="198">
        <f t="shared" si="123"/>
        <v>0</v>
      </c>
      <c r="J724" s="4" t="s">
        <v>5736</v>
      </c>
      <c r="K724" s="4" t="s">
        <v>5789</v>
      </c>
      <c r="L724" s="6"/>
      <c r="M724" s="4"/>
      <c r="N724" s="4"/>
      <c r="O724" s="4"/>
      <c r="P724" s="4"/>
      <c r="Q724" s="4"/>
      <c r="R724" s="231" t="s">
        <v>312</v>
      </c>
      <c r="S724" s="3"/>
      <c r="T724" s="3" t="s">
        <v>3314</v>
      </c>
      <c r="U724" s="232">
        <v>45078</v>
      </c>
      <c r="V724" s="233">
        <f ca="1" t="shared" si="119"/>
        <v>3.1</v>
      </c>
      <c r="W724" s="248" t="s">
        <v>3336</v>
      </c>
      <c r="X724" s="234" t="str">
        <f t="shared" si="120"/>
        <v>男</v>
      </c>
      <c r="Y724" s="3" t="s">
        <v>3316</v>
      </c>
      <c r="Z724" s="232" t="str">
        <f t="shared" si="121"/>
        <v>1985-02-24</v>
      </c>
      <c r="AA724" s="235" t="s">
        <v>5798</v>
      </c>
      <c r="AB724" s="3" t="s">
        <v>2392</v>
      </c>
      <c r="AC724" s="4" t="s">
        <v>5511</v>
      </c>
      <c r="AD724" s="247">
        <v>50819</v>
      </c>
      <c r="AE724" s="234">
        <f ca="1" t="shared" si="118"/>
        <v>41</v>
      </c>
      <c r="AF724" s="3" t="s">
        <v>3389</v>
      </c>
      <c r="AG724" s="3" t="s">
        <v>3381</v>
      </c>
      <c r="AH724" s="3">
        <v>160</v>
      </c>
      <c r="AI724" s="230" t="s">
        <v>253</v>
      </c>
      <c r="AJ724" s="3" t="s">
        <v>253</v>
      </c>
      <c r="AK724" s="230">
        <v>15598847596</v>
      </c>
      <c r="AL724" s="230">
        <v>13044413788</v>
      </c>
      <c r="AM724" s="236" t="s">
        <v>5317</v>
      </c>
      <c r="AN724" s="237" t="s">
        <v>3332</v>
      </c>
      <c r="AO724" s="236" t="s">
        <v>253</v>
      </c>
      <c r="AP724" s="236" t="s">
        <v>253</v>
      </c>
      <c r="AQ724" s="238"/>
      <c r="AR724" s="238"/>
      <c r="AS724" s="238"/>
      <c r="AT724" s="238"/>
      <c r="AU724" s="239"/>
      <c r="AV724" s="240">
        <v>45078</v>
      </c>
      <c r="AW724" s="240">
        <v>45138</v>
      </c>
      <c r="AX724" s="241" t="s">
        <v>3324</v>
      </c>
      <c r="AY724" s="241" t="s">
        <v>3311</v>
      </c>
      <c r="AZ724" s="232">
        <v>45078</v>
      </c>
      <c r="BA724" s="232">
        <v>45473</v>
      </c>
      <c r="BB724" s="241">
        <v>2</v>
      </c>
      <c r="BC724" s="241" t="s">
        <v>3325</v>
      </c>
      <c r="BD724" s="241" t="s">
        <v>3325</v>
      </c>
      <c r="BE724" s="241" t="s">
        <v>3325</v>
      </c>
      <c r="BF724" s="241" t="s">
        <v>3325</v>
      </c>
      <c r="BG724" s="241">
        <v>0</v>
      </c>
      <c r="BH724" s="241">
        <v>0</v>
      </c>
      <c r="BI724" s="241"/>
      <c r="BJ724" s="242"/>
      <c r="BK724" s="243" t="s">
        <v>3325</v>
      </c>
      <c r="BL724" s="243"/>
      <c r="BM724" s="243"/>
      <c r="BN724" s="243"/>
      <c r="BO724" s="243"/>
      <c r="BP724" s="243"/>
      <c r="BQ724" s="242"/>
      <c r="BR724" s="244" t="s">
        <v>3484</v>
      </c>
      <c r="BS724" s="243"/>
      <c r="BT724" s="243"/>
      <c r="BU724" s="243"/>
      <c r="BV724" s="243"/>
      <c r="BW724" s="243"/>
      <c r="BX724" s="243"/>
      <c r="BY724" s="243"/>
      <c r="BZ724" s="243"/>
      <c r="CA724" s="243"/>
      <c r="CB724" s="243"/>
      <c r="CC724" s="243"/>
      <c r="CD724" s="243"/>
      <c r="CE724" s="243"/>
      <c r="CF724" s="245"/>
      <c r="CG724" s="246"/>
      <c r="CH724" s="242"/>
      <c r="CI724" s="35"/>
      <c r="CJ724" s="35"/>
      <c r="CK724" s="35"/>
      <c r="CL724" s="35"/>
      <c r="CM724" s="35"/>
    </row>
    <row r="725" customFormat="1" customHeight="1" spans="1:91">
      <c r="A725" s="3">
        <f t="shared" si="122"/>
        <v>724</v>
      </c>
      <c r="B725" s="155" t="str">
        <f t="shared" si="117"/>
        <v>140225198410191811</v>
      </c>
      <c r="C725" s="230" t="s">
        <v>3311</v>
      </c>
      <c r="D725" s="230" t="s">
        <v>5773</v>
      </c>
      <c r="E725" s="230" t="s">
        <v>488</v>
      </c>
      <c r="F725" s="3" t="s">
        <v>1544</v>
      </c>
      <c r="G725" s="198">
        <v>0</v>
      </c>
      <c r="H725" s="198"/>
      <c r="I725" s="198">
        <f t="shared" si="123"/>
        <v>0</v>
      </c>
      <c r="J725" s="4" t="s">
        <v>5736</v>
      </c>
      <c r="K725" s="4" t="s">
        <v>5789</v>
      </c>
      <c r="L725" s="6"/>
      <c r="M725" s="4"/>
      <c r="N725" s="4"/>
      <c r="O725" s="4"/>
      <c r="P725" s="4"/>
      <c r="Q725" s="4"/>
      <c r="R725" s="231" t="s">
        <v>312</v>
      </c>
      <c r="S725" s="3"/>
      <c r="T725" s="3" t="s">
        <v>3314</v>
      </c>
      <c r="U725" s="232">
        <v>45078</v>
      </c>
      <c r="V725" s="233">
        <f ca="1" t="shared" si="119"/>
        <v>3.1</v>
      </c>
      <c r="W725" s="248" t="s">
        <v>3336</v>
      </c>
      <c r="X725" s="234" t="str">
        <f t="shared" si="120"/>
        <v>男</v>
      </c>
      <c r="Y725" s="3" t="s">
        <v>3316</v>
      </c>
      <c r="Z725" s="232" t="str">
        <f t="shared" si="121"/>
        <v>1984-10-19</v>
      </c>
      <c r="AA725" s="235" t="s">
        <v>5799</v>
      </c>
      <c r="AB725" s="3" t="s">
        <v>2394</v>
      </c>
      <c r="AC725" s="4" t="s">
        <v>5511</v>
      </c>
      <c r="AD725" s="247">
        <v>50120</v>
      </c>
      <c r="AE725" s="234">
        <f ca="1" t="shared" si="118"/>
        <v>42</v>
      </c>
      <c r="AF725" s="3" t="s">
        <v>3389</v>
      </c>
      <c r="AG725" s="3" t="s">
        <v>3381</v>
      </c>
      <c r="AH725" s="3">
        <v>172</v>
      </c>
      <c r="AI725" s="230" t="s">
        <v>3382</v>
      </c>
      <c r="AJ725" s="3" t="s">
        <v>253</v>
      </c>
      <c r="AK725" s="230">
        <v>13994453345</v>
      </c>
      <c r="AL725" s="230">
        <v>18835248605</v>
      </c>
      <c r="AM725" s="236" t="s">
        <v>3748</v>
      </c>
      <c r="AN725" s="237" t="s">
        <v>3332</v>
      </c>
      <c r="AO725" s="236" t="s">
        <v>253</v>
      </c>
      <c r="AP725" s="236" t="s">
        <v>253</v>
      </c>
      <c r="AQ725" s="238"/>
      <c r="AR725" s="238"/>
      <c r="AS725" s="238"/>
      <c r="AT725" s="238"/>
      <c r="AU725" s="239"/>
      <c r="AV725" s="240">
        <v>45078</v>
      </c>
      <c r="AW725" s="240">
        <v>45138</v>
      </c>
      <c r="AX725" s="241" t="s">
        <v>3324</v>
      </c>
      <c r="AY725" s="241" t="s">
        <v>3311</v>
      </c>
      <c r="AZ725" s="232">
        <v>45078</v>
      </c>
      <c r="BA725" s="232">
        <v>45473</v>
      </c>
      <c r="BB725" s="241">
        <v>2</v>
      </c>
      <c r="BC725" s="241" t="s">
        <v>3325</v>
      </c>
      <c r="BD725" s="241" t="s">
        <v>3325</v>
      </c>
      <c r="BE725" s="241" t="s">
        <v>3325</v>
      </c>
      <c r="BF725" s="241" t="s">
        <v>3325</v>
      </c>
      <c r="BG725" s="241">
        <v>0</v>
      </c>
      <c r="BH725" s="241">
        <v>0</v>
      </c>
      <c r="BI725" s="241"/>
      <c r="BJ725" s="242"/>
      <c r="BK725" s="243" t="s">
        <v>3325</v>
      </c>
      <c r="BL725" s="243"/>
      <c r="BM725" s="243"/>
      <c r="BN725" s="243"/>
      <c r="BO725" s="243"/>
      <c r="BP725" s="243"/>
      <c r="BQ725" s="242"/>
      <c r="BR725" s="244" t="s">
        <v>3484</v>
      </c>
      <c r="BS725" s="243" t="s">
        <v>3325</v>
      </c>
      <c r="BT725" s="243" t="s">
        <v>3325</v>
      </c>
      <c r="BU725" s="243"/>
      <c r="BV725" s="243" t="s">
        <v>3325</v>
      </c>
      <c r="BW725" s="243" t="s">
        <v>3325</v>
      </c>
      <c r="BX725" s="243"/>
      <c r="BY725" s="243"/>
      <c r="BZ725" s="243"/>
      <c r="CA725" s="243"/>
      <c r="CB725" s="243"/>
      <c r="CC725" s="243" t="s">
        <v>3325</v>
      </c>
      <c r="CD725" s="243"/>
      <c r="CE725" s="243"/>
      <c r="CF725" s="245"/>
      <c r="CG725" s="246"/>
      <c r="CH725" s="242"/>
      <c r="CI725" s="35"/>
      <c r="CJ725" s="35"/>
      <c r="CK725" s="35"/>
      <c r="CL725" s="35"/>
      <c r="CM725" s="35"/>
    </row>
    <row r="726" customFormat="1" customHeight="1" spans="1:91">
      <c r="A726" s="3">
        <f t="shared" si="122"/>
        <v>725</v>
      </c>
      <c r="B726" s="483" t="str">
        <f t="shared" si="117"/>
        <v>140211199007075817</v>
      </c>
      <c r="C726" s="230" t="s">
        <v>3311</v>
      </c>
      <c r="D726" s="230" t="s">
        <v>5773</v>
      </c>
      <c r="E726" s="295" t="s">
        <v>5800</v>
      </c>
      <c r="F726" s="3" t="s">
        <v>2396</v>
      </c>
      <c r="G726" s="198"/>
      <c r="H726" s="198"/>
      <c r="I726" s="198">
        <f t="shared" si="123"/>
        <v>0</v>
      </c>
      <c r="J726" s="230" t="s">
        <v>5736</v>
      </c>
      <c r="K726" s="4" t="s">
        <v>5789</v>
      </c>
      <c r="L726" s="6"/>
      <c r="M726" s="4"/>
      <c r="N726" s="4"/>
      <c r="O726" s="4"/>
      <c r="P726" s="4"/>
      <c r="Q726" s="230"/>
      <c r="R726" s="230" t="s">
        <v>312</v>
      </c>
      <c r="S726" s="230"/>
      <c r="T726" s="3" t="s">
        <v>3314</v>
      </c>
      <c r="U726" s="261">
        <v>45078</v>
      </c>
      <c r="V726" s="233">
        <f ca="1" t="shared" si="119"/>
        <v>3.1</v>
      </c>
      <c r="W726" s="248" t="s">
        <v>3336</v>
      </c>
      <c r="X726" s="234" t="str">
        <f t="shared" si="120"/>
        <v>男</v>
      </c>
      <c r="Y726" s="3" t="s">
        <v>3316</v>
      </c>
      <c r="Z726" s="232" t="str">
        <f t="shared" si="121"/>
        <v>1990-07-07</v>
      </c>
      <c r="AA726" s="4" t="s">
        <v>5801</v>
      </c>
      <c r="AB726" s="477" t="s">
        <v>2397</v>
      </c>
      <c r="AC726" s="4" t="s">
        <v>4782</v>
      </c>
      <c r="AD726" s="252">
        <v>49870</v>
      </c>
      <c r="AE726" s="234">
        <f ca="1" t="shared" si="118"/>
        <v>36</v>
      </c>
      <c r="AF726" s="4" t="s">
        <v>3389</v>
      </c>
      <c r="AG726" s="4" t="s">
        <v>3381</v>
      </c>
      <c r="AH726" s="4">
        <v>170</v>
      </c>
      <c r="AI726" s="4" t="s">
        <v>3382</v>
      </c>
      <c r="AJ726" s="4" t="s">
        <v>3422</v>
      </c>
      <c r="AK726" s="4">
        <v>18035211126</v>
      </c>
      <c r="AL726" s="4">
        <v>13613525775</v>
      </c>
      <c r="AM726" s="4" t="s">
        <v>3488</v>
      </c>
      <c r="AN726" s="237">
        <v>40360</v>
      </c>
      <c r="AO726" s="4" t="s">
        <v>5802</v>
      </c>
      <c r="AP726" s="4" t="s">
        <v>5787</v>
      </c>
      <c r="AQ726" s="4"/>
      <c r="AR726" s="4"/>
      <c r="AS726" s="4"/>
      <c r="AT726" s="4"/>
      <c r="AU726" s="239"/>
      <c r="AV726" s="240">
        <v>45078</v>
      </c>
      <c r="AW726" s="240">
        <v>45138</v>
      </c>
      <c r="AX726" s="241" t="s">
        <v>3324</v>
      </c>
      <c r="AY726" s="241" t="s">
        <v>3311</v>
      </c>
      <c r="AZ726" s="232">
        <v>45078</v>
      </c>
      <c r="BA726" s="232">
        <v>45473</v>
      </c>
      <c r="BB726" s="241">
        <v>2</v>
      </c>
      <c r="BC726" s="241" t="s">
        <v>3325</v>
      </c>
      <c r="BD726" s="241" t="s">
        <v>3325</v>
      </c>
      <c r="BE726" s="241" t="s">
        <v>3325</v>
      </c>
      <c r="BF726" s="241" t="s">
        <v>3325</v>
      </c>
      <c r="BG726" s="241">
        <v>0</v>
      </c>
      <c r="BH726" s="241">
        <v>0</v>
      </c>
      <c r="BI726" s="241"/>
      <c r="BJ726" s="242"/>
      <c r="BK726" s="243" t="s">
        <v>3325</v>
      </c>
      <c r="BL726" s="243"/>
      <c r="BM726" s="243"/>
      <c r="BN726" s="243"/>
      <c r="BO726" s="243"/>
      <c r="BP726" s="243"/>
      <c r="BQ726" s="242"/>
      <c r="BR726" s="244" t="s">
        <v>3524</v>
      </c>
      <c r="BS726" s="243"/>
      <c r="BT726" s="243" t="s">
        <v>3325</v>
      </c>
      <c r="BU726" s="243" t="s">
        <v>3325</v>
      </c>
      <c r="BV726" s="243"/>
      <c r="BW726" s="243"/>
      <c r="BX726" s="243"/>
      <c r="BY726" s="243"/>
      <c r="BZ726" s="243"/>
      <c r="CA726" s="243"/>
      <c r="CB726" s="243"/>
      <c r="CC726" s="243"/>
      <c r="CD726" s="243"/>
      <c r="CE726" s="243"/>
      <c r="CF726" s="245" t="s">
        <v>3445</v>
      </c>
      <c r="CG726" s="246"/>
      <c r="CH726" s="242"/>
      <c r="CI726" s="259"/>
      <c r="CJ726" s="259"/>
      <c r="CK726" s="259"/>
      <c r="CL726" s="259"/>
      <c r="CM726" s="259"/>
    </row>
    <row r="727" customFormat="1" customHeight="1" spans="1:91">
      <c r="A727" s="3">
        <f t="shared" si="122"/>
        <v>726</v>
      </c>
      <c r="B727" s="483" t="str">
        <f t="shared" si="117"/>
        <v>140225198910036113</v>
      </c>
      <c r="C727" s="230" t="s">
        <v>3311</v>
      </c>
      <c r="D727" s="230" t="s">
        <v>5773</v>
      </c>
      <c r="E727" s="295" t="s">
        <v>5803</v>
      </c>
      <c r="F727" s="3" t="s">
        <v>2399</v>
      </c>
      <c r="G727" s="198"/>
      <c r="H727" s="198"/>
      <c r="I727" s="198">
        <f t="shared" si="123"/>
        <v>0</v>
      </c>
      <c r="J727" s="230" t="s">
        <v>5736</v>
      </c>
      <c r="K727" s="4" t="s">
        <v>5789</v>
      </c>
      <c r="L727" s="6"/>
      <c r="M727" s="4"/>
      <c r="N727" s="4"/>
      <c r="O727" s="4"/>
      <c r="P727" s="4"/>
      <c r="Q727" s="230"/>
      <c r="R727" s="230" t="s">
        <v>312</v>
      </c>
      <c r="S727" s="230"/>
      <c r="T727" s="3" t="s">
        <v>3314</v>
      </c>
      <c r="U727" s="261">
        <v>45078</v>
      </c>
      <c r="V727" s="233">
        <f ca="1" t="shared" si="119"/>
        <v>3.1</v>
      </c>
      <c r="W727" s="248" t="s">
        <v>3336</v>
      </c>
      <c r="X727" s="234" t="str">
        <f t="shared" si="120"/>
        <v>男</v>
      </c>
      <c r="Y727" s="3" t="s">
        <v>3316</v>
      </c>
      <c r="Z727" s="232" t="str">
        <f t="shared" si="121"/>
        <v>1989-10-03</v>
      </c>
      <c r="AA727" s="4" t="s">
        <v>5804</v>
      </c>
      <c r="AB727" s="477" t="s">
        <v>2400</v>
      </c>
      <c r="AC727" s="4" t="s">
        <v>5511</v>
      </c>
      <c r="AD727" s="252">
        <v>45916</v>
      </c>
      <c r="AE727" s="234">
        <f ca="1" t="shared" si="118"/>
        <v>37</v>
      </c>
      <c r="AF727" s="4" t="s">
        <v>3389</v>
      </c>
      <c r="AG727" s="4" t="s">
        <v>3480</v>
      </c>
      <c r="AH727" s="4">
        <v>171</v>
      </c>
      <c r="AI727" s="4"/>
      <c r="AJ727" s="4" t="s">
        <v>3397</v>
      </c>
      <c r="AK727" s="4">
        <v>13393528648</v>
      </c>
      <c r="AL727" s="4">
        <v>13994309187</v>
      </c>
      <c r="AM727" s="4" t="s">
        <v>3518</v>
      </c>
      <c r="AN727" s="237" t="s">
        <v>4025</v>
      </c>
      <c r="AO727" s="4" t="s">
        <v>5805</v>
      </c>
      <c r="AP727" s="4"/>
      <c r="AQ727" s="4"/>
      <c r="AR727" s="4"/>
      <c r="AS727" s="4"/>
      <c r="AT727" s="4"/>
      <c r="AU727" s="239"/>
      <c r="AV727" s="240">
        <v>45078</v>
      </c>
      <c r="AW727" s="240">
        <v>45138</v>
      </c>
      <c r="AX727" s="241" t="s">
        <v>3324</v>
      </c>
      <c r="AY727" s="241" t="s">
        <v>3311</v>
      </c>
      <c r="AZ727" s="232">
        <v>45078</v>
      </c>
      <c r="BA727" s="232">
        <v>45473</v>
      </c>
      <c r="BB727" s="241">
        <v>2</v>
      </c>
      <c r="BC727" s="241" t="s">
        <v>3325</v>
      </c>
      <c r="BD727" s="241" t="s">
        <v>3325</v>
      </c>
      <c r="BE727" s="241" t="s">
        <v>3325</v>
      </c>
      <c r="BF727" s="241" t="s">
        <v>3325</v>
      </c>
      <c r="BG727" s="241">
        <v>0</v>
      </c>
      <c r="BH727" s="241">
        <v>0</v>
      </c>
      <c r="BI727" s="241"/>
      <c r="BJ727" s="242"/>
      <c r="BK727" s="243" t="s">
        <v>3325</v>
      </c>
      <c r="BL727" s="243"/>
      <c r="BM727" s="243"/>
      <c r="BN727" s="243"/>
      <c r="BO727" s="243"/>
      <c r="BP727" s="243"/>
      <c r="BQ727" s="242"/>
      <c r="BR727" s="244" t="s">
        <v>3524</v>
      </c>
      <c r="BS727" s="243"/>
      <c r="BT727" s="243" t="s">
        <v>3325</v>
      </c>
      <c r="BU727" s="243" t="s">
        <v>3325</v>
      </c>
      <c r="BV727" s="243"/>
      <c r="BW727" s="243"/>
      <c r="BX727" s="243"/>
      <c r="BY727" s="243"/>
      <c r="BZ727" s="243"/>
      <c r="CA727" s="243"/>
      <c r="CB727" s="243"/>
      <c r="CC727" s="243"/>
      <c r="CD727" s="243"/>
      <c r="CE727" s="243"/>
      <c r="CF727" s="245" t="s">
        <v>3445</v>
      </c>
      <c r="CG727" s="258"/>
      <c r="CH727" s="242"/>
      <c r="CI727" s="259"/>
      <c r="CJ727" s="259"/>
      <c r="CK727" s="259"/>
      <c r="CL727" s="259"/>
      <c r="CM727" s="259"/>
    </row>
    <row r="728" customFormat="1" customHeight="1" spans="1:91">
      <c r="A728" s="3">
        <f t="shared" si="122"/>
        <v>727</v>
      </c>
      <c r="B728" s="155" t="str">
        <f t="shared" si="117"/>
        <v>14022519820817281X</v>
      </c>
      <c r="C728" s="230" t="s">
        <v>3311</v>
      </c>
      <c r="D728" s="230" t="s">
        <v>3392</v>
      </c>
      <c r="E728" s="230" t="s">
        <v>5806</v>
      </c>
      <c r="F728" s="230" t="s">
        <v>5807</v>
      </c>
      <c r="G728" s="198"/>
      <c r="H728" s="198"/>
      <c r="I728" s="198">
        <f t="shared" si="123"/>
        <v>0</v>
      </c>
      <c r="J728" s="230" t="s">
        <v>5736</v>
      </c>
      <c r="K728" s="230" t="s">
        <v>5789</v>
      </c>
      <c r="L728" s="6"/>
      <c r="M728" s="230"/>
      <c r="N728" s="230"/>
      <c r="O728" s="230"/>
      <c r="P728" s="230"/>
      <c r="Q728" s="230"/>
      <c r="R728" s="231" t="s">
        <v>312</v>
      </c>
      <c r="S728" s="230"/>
      <c r="T728" s="3" t="s">
        <v>3314</v>
      </c>
      <c r="U728" s="232">
        <v>45127</v>
      </c>
      <c r="V728" s="233">
        <f ca="1" t="shared" si="119"/>
        <v>3</v>
      </c>
      <c r="W728" s="248" t="s">
        <v>3336</v>
      </c>
      <c r="X728" s="234" t="str">
        <f t="shared" si="120"/>
        <v>男</v>
      </c>
      <c r="Y728" s="3" t="s">
        <v>3316</v>
      </c>
      <c r="Z728" s="4" t="str">
        <f t="shared" si="121"/>
        <v>1982-08-17</v>
      </c>
      <c r="AA728" s="4" t="s">
        <v>5808</v>
      </c>
      <c r="AB728" s="4" t="s">
        <v>5809</v>
      </c>
      <c r="AC728" s="4" t="s">
        <v>5511</v>
      </c>
      <c r="AD728" s="247">
        <v>47122</v>
      </c>
      <c r="AE728" s="234">
        <f ca="1" t="shared" si="118"/>
        <v>44</v>
      </c>
      <c r="AF728" s="3" t="s">
        <v>3389</v>
      </c>
      <c r="AG728" s="3" t="s">
        <v>3381</v>
      </c>
      <c r="AH728" s="3">
        <v>167</v>
      </c>
      <c r="AI728" s="230"/>
      <c r="AJ728" s="3"/>
      <c r="AK728" s="230">
        <v>18234972727</v>
      </c>
      <c r="AL728" s="230">
        <v>13643494707</v>
      </c>
      <c r="AM728" s="236"/>
      <c r="AN728" s="237"/>
      <c r="AO728" s="236"/>
      <c r="AP728" s="236"/>
      <c r="AQ728" s="238"/>
      <c r="AR728" s="238"/>
      <c r="AS728" s="238"/>
      <c r="AT728" s="238"/>
      <c r="AU728" s="239"/>
      <c r="AV728" s="240">
        <v>45127</v>
      </c>
      <c r="AW728" s="240">
        <v>46295</v>
      </c>
      <c r="AX728" s="241" t="s">
        <v>3324</v>
      </c>
      <c r="AY728" s="241" t="s">
        <v>3311</v>
      </c>
      <c r="AZ728" s="232">
        <v>45127</v>
      </c>
      <c r="BA728" s="232">
        <v>45310</v>
      </c>
      <c r="BB728" s="241">
        <v>2</v>
      </c>
      <c r="BC728" s="241" t="s">
        <v>3325</v>
      </c>
      <c r="BD728" s="241" t="s">
        <v>3325</v>
      </c>
      <c r="BE728" s="241" t="s">
        <v>3325</v>
      </c>
      <c r="BF728" s="241" t="s">
        <v>3325</v>
      </c>
      <c r="BG728" s="241">
        <v>0</v>
      </c>
      <c r="BH728" s="241">
        <v>0</v>
      </c>
      <c r="BI728" s="241"/>
      <c r="BJ728" s="242"/>
      <c r="BK728" s="243" t="s">
        <v>3325</v>
      </c>
      <c r="BL728" s="243"/>
      <c r="BM728" s="243"/>
      <c r="BN728" s="243"/>
      <c r="BO728" s="243"/>
      <c r="BP728" s="243"/>
      <c r="BQ728" s="242"/>
      <c r="BR728" s="244" t="s">
        <v>4112</v>
      </c>
      <c r="BS728" s="243" t="s">
        <v>3325</v>
      </c>
      <c r="BT728" s="243" t="s">
        <v>3325</v>
      </c>
      <c r="BU728" s="243" t="s">
        <v>3325</v>
      </c>
      <c r="BV728" s="243" t="s">
        <v>3325</v>
      </c>
      <c r="BW728" s="243" t="s">
        <v>3325</v>
      </c>
      <c r="BX728" s="243" t="s">
        <v>3325</v>
      </c>
      <c r="BY728" s="243" t="s">
        <v>3325</v>
      </c>
      <c r="BZ728" s="243"/>
      <c r="CA728" s="243"/>
      <c r="CB728" s="243"/>
      <c r="CC728" s="243"/>
      <c r="CD728" s="243"/>
      <c r="CE728" s="243"/>
      <c r="CF728" s="245" t="s">
        <v>3445</v>
      </c>
      <c r="CG728" s="246"/>
      <c r="CH728" s="242"/>
      <c r="CI728" s="35"/>
      <c r="CJ728" s="35"/>
      <c r="CK728" s="35"/>
      <c r="CL728" s="35"/>
      <c r="CM728" s="35"/>
    </row>
    <row r="729" customFormat="1" customHeight="1" spans="1:91">
      <c r="A729" s="3">
        <f t="shared" si="122"/>
        <v>728</v>
      </c>
      <c r="B729" s="155" t="str">
        <f t="shared" si="117"/>
        <v>21062419721115075X</v>
      </c>
      <c r="C729" s="230" t="s">
        <v>3311</v>
      </c>
      <c r="D729" s="230" t="s">
        <v>5309</v>
      </c>
      <c r="E729" s="230" t="s">
        <v>5810</v>
      </c>
      <c r="F729" s="230" t="s">
        <v>2405</v>
      </c>
      <c r="G729" s="198"/>
      <c r="H729" s="198"/>
      <c r="I729" s="198">
        <f t="shared" si="123"/>
        <v>0</v>
      </c>
      <c r="J729" s="4" t="s">
        <v>5736</v>
      </c>
      <c r="K729" s="4" t="s">
        <v>5811</v>
      </c>
      <c r="L729" s="6"/>
      <c r="M729" s="4"/>
      <c r="N729" s="4"/>
      <c r="O729" s="4"/>
      <c r="P729" s="4"/>
      <c r="Q729" s="4"/>
      <c r="R729" s="231" t="s">
        <v>312</v>
      </c>
      <c r="S729" s="3"/>
      <c r="T729" s="3" t="s">
        <v>5311</v>
      </c>
      <c r="U729" s="232">
        <v>44768</v>
      </c>
      <c r="V729" s="233">
        <f ca="1" t="shared" si="119"/>
        <v>3.9</v>
      </c>
      <c r="W729" s="230" t="s">
        <v>5312</v>
      </c>
      <c r="X729" s="234" t="str">
        <f t="shared" si="120"/>
        <v>男</v>
      </c>
      <c r="Y729" s="3" t="s">
        <v>3316</v>
      </c>
      <c r="Z729" s="232" t="str">
        <f t="shared" si="121"/>
        <v>1972-11-15</v>
      </c>
      <c r="AA729" s="235" t="s">
        <v>5812</v>
      </c>
      <c r="AB729" s="3" t="s">
        <v>2406</v>
      </c>
      <c r="AC729" s="4" t="s">
        <v>5813</v>
      </c>
      <c r="AD729" s="247">
        <v>47487</v>
      </c>
      <c r="AE729" s="234">
        <f ca="1" t="shared" si="118"/>
        <v>54</v>
      </c>
      <c r="AF729" s="3" t="s">
        <v>3389</v>
      </c>
      <c r="AG729" s="3" t="s">
        <v>3381</v>
      </c>
      <c r="AH729" s="3">
        <v>170</v>
      </c>
      <c r="AI729" s="230"/>
      <c r="AJ729" s="3"/>
      <c r="AK729" s="230">
        <v>18504153330</v>
      </c>
      <c r="AL729" s="230">
        <v>18241532536</v>
      </c>
      <c r="AM729" s="236" t="s">
        <v>3748</v>
      </c>
      <c r="AN729" s="237"/>
      <c r="AO729" s="236"/>
      <c r="AP729" s="236"/>
      <c r="AQ729" s="238"/>
      <c r="AR729" s="238"/>
      <c r="AS729" s="238"/>
      <c r="AT729" s="238"/>
      <c r="AU729" s="239"/>
      <c r="AV729" s="240">
        <v>44768</v>
      </c>
      <c r="AW729" s="240" t="s">
        <v>3323</v>
      </c>
      <c r="AX729" s="241" t="s">
        <v>5312</v>
      </c>
      <c r="AY729" s="241" t="s">
        <v>3311</v>
      </c>
      <c r="AZ729" s="232">
        <v>44768</v>
      </c>
      <c r="BA729" s="232" t="s">
        <v>5312</v>
      </c>
      <c r="BB729" s="241">
        <v>2</v>
      </c>
      <c r="BC729" s="241" t="s">
        <v>3326</v>
      </c>
      <c r="BD729" s="241" t="s">
        <v>3326</v>
      </c>
      <c r="BE729" s="241" t="s">
        <v>3325</v>
      </c>
      <c r="BF729" s="241" t="s">
        <v>3325</v>
      </c>
      <c r="BG729" s="241">
        <v>0</v>
      </c>
      <c r="BH729" s="241">
        <v>0</v>
      </c>
      <c r="BI729" s="241"/>
      <c r="BJ729" s="242"/>
      <c r="BK729" s="243"/>
      <c r="BL729" s="243"/>
      <c r="BM729" s="243"/>
      <c r="BN729" s="243"/>
      <c r="BO729" s="243"/>
      <c r="BP729" s="243"/>
      <c r="BQ729" s="242"/>
      <c r="BR729" s="244" t="s">
        <v>3813</v>
      </c>
      <c r="BS729" s="243"/>
      <c r="BT729" s="243" t="s">
        <v>3325</v>
      </c>
      <c r="BU729" s="243"/>
      <c r="BV729" s="243"/>
      <c r="BW729" s="243"/>
      <c r="BX729" s="243"/>
      <c r="BY729" s="243"/>
      <c r="BZ729" s="243"/>
      <c r="CA729" s="243"/>
      <c r="CB729" s="243"/>
      <c r="CC729" s="243"/>
      <c r="CD729" s="243"/>
      <c r="CE729" s="243"/>
      <c r="CF729" s="245" t="s">
        <v>3492</v>
      </c>
      <c r="CG729" s="246"/>
      <c r="CH729" s="242"/>
      <c r="CI729" s="35"/>
      <c r="CJ729" s="35"/>
      <c r="CK729" s="35"/>
      <c r="CL729" s="35"/>
      <c r="CM729" s="35"/>
    </row>
    <row r="730" customFormat="1" customHeight="1" spans="1:91">
      <c r="A730" s="3">
        <f t="shared" si="122"/>
        <v>729</v>
      </c>
      <c r="B730" s="155" t="str">
        <f t="shared" si="117"/>
        <v>140225196801105918</v>
      </c>
      <c r="C730" s="230" t="s">
        <v>3311</v>
      </c>
      <c r="D730" s="230" t="s">
        <v>5309</v>
      </c>
      <c r="E730" s="230" t="s">
        <v>485</v>
      </c>
      <c r="F730" s="230" t="s">
        <v>2408</v>
      </c>
      <c r="G730" s="198">
        <v>0</v>
      </c>
      <c r="H730" s="198">
        <v>0</v>
      </c>
      <c r="I730" s="198">
        <f t="shared" si="123"/>
        <v>0</v>
      </c>
      <c r="J730" s="4" t="s">
        <v>5736</v>
      </c>
      <c r="K730" s="4" t="s">
        <v>5814</v>
      </c>
      <c r="L730" s="6"/>
      <c r="M730" s="4"/>
      <c r="N730" s="4"/>
      <c r="O730" s="4"/>
      <c r="P730" s="4"/>
      <c r="Q730" s="4"/>
      <c r="R730" s="231" t="s">
        <v>312</v>
      </c>
      <c r="S730" s="3"/>
      <c r="T730" s="3" t="s">
        <v>5311</v>
      </c>
      <c r="U730" s="232">
        <v>43766</v>
      </c>
      <c r="V730" s="233">
        <f ca="1" t="shared" si="119"/>
        <v>6.7</v>
      </c>
      <c r="W730" s="230" t="s">
        <v>5312</v>
      </c>
      <c r="X730" s="234" t="str">
        <f t="shared" si="120"/>
        <v>男</v>
      </c>
      <c r="Y730" s="3" t="s">
        <v>3316</v>
      </c>
      <c r="Z730" s="232" t="str">
        <f t="shared" si="121"/>
        <v>1968-01-10</v>
      </c>
      <c r="AA730" s="235" t="s">
        <v>5509</v>
      </c>
      <c r="AB730" s="3" t="s">
        <v>2409</v>
      </c>
      <c r="AC730" s="4" t="s">
        <v>5511</v>
      </c>
      <c r="AD730" s="247">
        <v>46486</v>
      </c>
      <c r="AE730" s="234">
        <f ca="1" t="shared" si="118"/>
        <v>58</v>
      </c>
      <c r="AF730" s="3" t="s">
        <v>3479</v>
      </c>
      <c r="AG730" s="3" t="s">
        <v>3381</v>
      </c>
      <c r="AH730" s="3">
        <v>170</v>
      </c>
      <c r="AI730" s="230" t="s">
        <v>3382</v>
      </c>
      <c r="AJ730" s="3" t="s">
        <v>3422</v>
      </c>
      <c r="AK730" s="230">
        <v>15047593694</v>
      </c>
      <c r="AL730" s="230">
        <v>13546001808</v>
      </c>
      <c r="AM730" s="236" t="s">
        <v>3518</v>
      </c>
      <c r="AN730" s="237" t="s">
        <v>3332</v>
      </c>
      <c r="AO730" s="236" t="s">
        <v>253</v>
      </c>
      <c r="AP730" s="236" t="s">
        <v>253</v>
      </c>
      <c r="AQ730" s="238"/>
      <c r="AR730" s="238"/>
      <c r="AS730" s="238"/>
      <c r="AT730" s="238"/>
      <c r="AU730" s="239"/>
      <c r="AV730" s="240">
        <v>43766</v>
      </c>
      <c r="AW730" s="240" t="s">
        <v>5320</v>
      </c>
      <c r="AX730" s="241"/>
      <c r="AY730" s="241" t="s">
        <v>3311</v>
      </c>
      <c r="AZ730" s="232"/>
      <c r="BA730" s="232" t="s">
        <v>5312</v>
      </c>
      <c r="BB730" s="241"/>
      <c r="BC730" s="241"/>
      <c r="BD730" s="241"/>
      <c r="BE730" s="241"/>
      <c r="BF730" s="241"/>
      <c r="BG730" s="241">
        <v>0</v>
      </c>
      <c r="BH730" s="241">
        <v>0</v>
      </c>
      <c r="BI730" s="241"/>
      <c r="BJ730" s="242"/>
      <c r="BK730" s="243"/>
      <c r="BL730" s="243"/>
      <c r="BM730" s="243"/>
      <c r="BN730" s="243"/>
      <c r="BO730" s="243"/>
      <c r="BP730" s="243"/>
      <c r="BQ730" s="242"/>
      <c r="BR730" s="244" t="s">
        <v>3551</v>
      </c>
      <c r="BS730" s="243"/>
      <c r="BT730" s="243"/>
      <c r="BU730" s="243"/>
      <c r="BV730" s="243"/>
      <c r="BW730" s="243"/>
      <c r="BX730" s="243"/>
      <c r="BY730" s="243"/>
      <c r="BZ730" s="243"/>
      <c r="CA730" s="243"/>
      <c r="CB730" s="243"/>
      <c r="CC730" s="243"/>
      <c r="CD730" s="243"/>
      <c r="CE730" s="243"/>
      <c r="CF730" s="245"/>
      <c r="CG730" s="246"/>
      <c r="CH730" s="242"/>
      <c r="CI730" s="35"/>
      <c r="CJ730" s="35"/>
      <c r="CK730" s="35"/>
      <c r="CL730" s="35"/>
      <c r="CM730" s="35"/>
    </row>
    <row r="731" customFormat="1" customHeight="1" spans="1:91">
      <c r="A731" s="3">
        <f t="shared" si="122"/>
        <v>730</v>
      </c>
      <c r="B731" s="155" t="str">
        <f t="shared" si="117"/>
        <v>142125197408236111</v>
      </c>
      <c r="C731" s="230" t="s">
        <v>3311</v>
      </c>
      <c r="D731" s="230" t="s">
        <v>5309</v>
      </c>
      <c r="E731" s="230" t="s">
        <v>479</v>
      </c>
      <c r="F731" s="230" t="s">
        <v>2411</v>
      </c>
      <c r="G731" s="198">
        <v>0</v>
      </c>
      <c r="H731" s="198">
        <v>0</v>
      </c>
      <c r="I731" s="198">
        <f t="shared" si="123"/>
        <v>0</v>
      </c>
      <c r="J731" s="4" t="s">
        <v>5736</v>
      </c>
      <c r="K731" s="4" t="s">
        <v>5789</v>
      </c>
      <c r="L731" s="6"/>
      <c r="M731" s="4"/>
      <c r="N731" s="4"/>
      <c r="O731" s="4"/>
      <c r="P731" s="4"/>
      <c r="Q731" s="4"/>
      <c r="R731" s="231" t="s">
        <v>312</v>
      </c>
      <c r="S731" s="3"/>
      <c r="T731" s="3" t="s">
        <v>5311</v>
      </c>
      <c r="U731" s="232">
        <v>44159</v>
      </c>
      <c r="V731" s="233">
        <f ca="1" t="shared" si="119"/>
        <v>5.6</v>
      </c>
      <c r="W731" s="230" t="s">
        <v>5312</v>
      </c>
      <c r="X731" s="234" t="str">
        <f t="shared" si="120"/>
        <v>男</v>
      </c>
      <c r="Y731" s="3" t="s">
        <v>3316</v>
      </c>
      <c r="Z731" s="232" t="str">
        <f t="shared" si="121"/>
        <v>1974-08-23</v>
      </c>
      <c r="AA731" s="235" t="s">
        <v>5815</v>
      </c>
      <c r="AB731" s="3" t="s">
        <v>2412</v>
      </c>
      <c r="AC731" s="4" t="s">
        <v>5511</v>
      </c>
      <c r="AD731" s="247">
        <v>46516</v>
      </c>
      <c r="AE731" s="234">
        <f ca="1" t="shared" si="118"/>
        <v>52</v>
      </c>
      <c r="AF731" s="3" t="s">
        <v>3389</v>
      </c>
      <c r="AG731" s="3" t="s">
        <v>3381</v>
      </c>
      <c r="AH731" s="3">
        <v>163</v>
      </c>
      <c r="AI731" s="230" t="s">
        <v>253</v>
      </c>
      <c r="AJ731" s="3" t="s">
        <v>253</v>
      </c>
      <c r="AK731" s="230">
        <v>13835274103</v>
      </c>
      <c r="AL731" s="230">
        <v>18735290124</v>
      </c>
      <c r="AM731" s="236" t="s">
        <v>3748</v>
      </c>
      <c r="AN731" s="237" t="s">
        <v>3332</v>
      </c>
      <c r="AO731" s="236" t="s">
        <v>253</v>
      </c>
      <c r="AP731" s="236" t="s">
        <v>253</v>
      </c>
      <c r="AQ731" s="238"/>
      <c r="AR731" s="238"/>
      <c r="AS731" s="238"/>
      <c r="AT731" s="238"/>
      <c r="AU731" s="239"/>
      <c r="AV731" s="240">
        <v>44159</v>
      </c>
      <c r="AW731" s="240" t="s">
        <v>5320</v>
      </c>
      <c r="AX731" s="241"/>
      <c r="AY731" s="241" t="s">
        <v>3311</v>
      </c>
      <c r="AZ731" s="232"/>
      <c r="BA731" s="232" t="s">
        <v>5312</v>
      </c>
      <c r="BB731" s="241"/>
      <c r="BC731" s="241"/>
      <c r="BD731" s="241"/>
      <c r="BE731" s="241"/>
      <c r="BF731" s="241"/>
      <c r="BG731" s="241">
        <v>0</v>
      </c>
      <c r="BH731" s="241">
        <v>0</v>
      </c>
      <c r="BI731" s="241"/>
      <c r="BJ731" s="242"/>
      <c r="BK731" s="243"/>
      <c r="BL731" s="243"/>
      <c r="BM731" s="243"/>
      <c r="BN731" s="243"/>
      <c r="BO731" s="243"/>
      <c r="BP731" s="243"/>
      <c r="BQ731" s="242"/>
      <c r="BR731" s="244" t="s">
        <v>3484</v>
      </c>
      <c r="BS731" s="243"/>
      <c r="BT731" s="243"/>
      <c r="BU731" s="243"/>
      <c r="BV731" s="243"/>
      <c r="BW731" s="243"/>
      <c r="BX731" s="243"/>
      <c r="BY731" s="243"/>
      <c r="BZ731" s="243"/>
      <c r="CA731" s="243"/>
      <c r="CB731" s="243"/>
      <c r="CC731" s="243"/>
      <c r="CD731" s="243"/>
      <c r="CE731" s="243"/>
      <c r="CF731" s="245"/>
      <c r="CG731" s="246"/>
      <c r="CH731" s="242"/>
      <c r="CI731" s="35"/>
      <c r="CJ731" s="35"/>
      <c r="CK731" s="35"/>
      <c r="CL731" s="35"/>
      <c r="CM731" s="35"/>
    </row>
    <row r="732" customFormat="1" customHeight="1" spans="1:91">
      <c r="A732" s="3">
        <f t="shared" si="122"/>
        <v>731</v>
      </c>
      <c r="B732" s="155" t="str">
        <f t="shared" si="117"/>
        <v>140225197705076111</v>
      </c>
      <c r="C732" s="230" t="s">
        <v>3311</v>
      </c>
      <c r="D732" s="230" t="s">
        <v>5309</v>
      </c>
      <c r="E732" s="230" t="s">
        <v>498</v>
      </c>
      <c r="F732" s="230" t="s">
        <v>2414</v>
      </c>
      <c r="G732" s="198">
        <v>0</v>
      </c>
      <c r="H732" s="198">
        <v>0</v>
      </c>
      <c r="I732" s="198">
        <f t="shared" si="123"/>
        <v>0</v>
      </c>
      <c r="J732" s="4" t="s">
        <v>5736</v>
      </c>
      <c r="K732" s="4" t="s">
        <v>5789</v>
      </c>
      <c r="L732" s="6"/>
      <c r="M732" s="4"/>
      <c r="N732" s="4"/>
      <c r="O732" s="4"/>
      <c r="P732" s="4"/>
      <c r="Q732" s="4"/>
      <c r="R732" s="231" t="s">
        <v>312</v>
      </c>
      <c r="S732" s="3"/>
      <c r="T732" s="3" t="s">
        <v>5311</v>
      </c>
      <c r="U732" s="232">
        <v>44257</v>
      </c>
      <c r="V732" s="233">
        <f ca="1" t="shared" si="119"/>
        <v>5.3</v>
      </c>
      <c r="W732" s="230" t="s">
        <v>5312</v>
      </c>
      <c r="X732" s="234" t="str">
        <f t="shared" si="120"/>
        <v>男</v>
      </c>
      <c r="Y732" s="3" t="s">
        <v>3316</v>
      </c>
      <c r="Z732" s="232" t="str">
        <f t="shared" si="121"/>
        <v>1977-05-07</v>
      </c>
      <c r="AA732" s="235" t="s">
        <v>5816</v>
      </c>
      <c r="AB732" s="3" t="s">
        <v>2415</v>
      </c>
      <c r="AC732" s="4" t="s">
        <v>5511</v>
      </c>
      <c r="AD732" s="247">
        <v>48348</v>
      </c>
      <c r="AE732" s="234">
        <f ca="1" t="shared" si="118"/>
        <v>49</v>
      </c>
      <c r="AF732" s="3" t="s">
        <v>3389</v>
      </c>
      <c r="AG732" s="3" t="s">
        <v>3381</v>
      </c>
      <c r="AH732" s="3">
        <v>172</v>
      </c>
      <c r="AI732" s="230" t="s">
        <v>253</v>
      </c>
      <c r="AJ732" s="3" t="s">
        <v>253</v>
      </c>
      <c r="AK732" s="230">
        <v>15903432156</v>
      </c>
      <c r="AL732" s="230">
        <v>13453087610</v>
      </c>
      <c r="AM732" s="236" t="s">
        <v>3748</v>
      </c>
      <c r="AN732" s="237" t="s">
        <v>3332</v>
      </c>
      <c r="AO732" s="236" t="s">
        <v>253</v>
      </c>
      <c r="AP732" s="236" t="s">
        <v>253</v>
      </c>
      <c r="AQ732" s="238"/>
      <c r="AR732" s="238"/>
      <c r="AS732" s="238"/>
      <c r="AT732" s="238"/>
      <c r="AU732" s="239"/>
      <c r="AV732" s="240">
        <v>44260</v>
      </c>
      <c r="AW732" s="240" t="s">
        <v>3323</v>
      </c>
      <c r="AX732" s="241" t="s">
        <v>5312</v>
      </c>
      <c r="AY732" s="241" t="s">
        <v>3311</v>
      </c>
      <c r="AZ732" s="232">
        <v>44260</v>
      </c>
      <c r="BA732" s="232" t="s">
        <v>5312</v>
      </c>
      <c r="BB732" s="241">
        <v>2</v>
      </c>
      <c r="BC732" s="241" t="s">
        <v>3326</v>
      </c>
      <c r="BD732" s="241" t="s">
        <v>3326</v>
      </c>
      <c r="BE732" s="241" t="s">
        <v>3325</v>
      </c>
      <c r="BF732" s="241" t="s">
        <v>3325</v>
      </c>
      <c r="BG732" s="241">
        <v>0</v>
      </c>
      <c r="BH732" s="241">
        <v>0</v>
      </c>
      <c r="BI732" s="241"/>
      <c r="BJ732" s="242"/>
      <c r="BK732" s="243"/>
      <c r="BL732" s="243"/>
      <c r="BM732" s="243"/>
      <c r="BN732" s="243"/>
      <c r="BO732" s="243"/>
      <c r="BP732" s="243"/>
      <c r="BQ732" s="242"/>
      <c r="BR732" s="244" t="s">
        <v>3484</v>
      </c>
      <c r="BS732" s="243" t="s">
        <v>3325</v>
      </c>
      <c r="BT732" s="243"/>
      <c r="BU732" s="243"/>
      <c r="BV732" s="243"/>
      <c r="BW732" s="243"/>
      <c r="BX732" s="243"/>
      <c r="BY732" s="243"/>
      <c r="BZ732" s="243"/>
      <c r="CA732" s="243"/>
      <c r="CB732" s="243"/>
      <c r="CC732" s="243" t="s">
        <v>3325</v>
      </c>
      <c r="CD732" s="243"/>
      <c r="CE732" s="243"/>
      <c r="CF732" s="245"/>
      <c r="CG732" s="246"/>
      <c r="CH732" s="242"/>
      <c r="CI732" s="35"/>
      <c r="CJ732" s="35"/>
      <c r="CK732" s="35"/>
      <c r="CL732" s="35"/>
      <c r="CM732" s="35"/>
    </row>
    <row r="733" customFormat="1" customHeight="1" spans="1:91">
      <c r="A733" s="3">
        <f t="shared" si="122"/>
        <v>732</v>
      </c>
      <c r="B733" s="155" t="str">
        <f t="shared" si="117"/>
        <v>140223198611215813</v>
      </c>
      <c r="C733" s="230" t="s">
        <v>3311</v>
      </c>
      <c r="D733" s="230" t="s">
        <v>5309</v>
      </c>
      <c r="E733" s="230" t="s">
        <v>494</v>
      </c>
      <c r="F733" s="230" t="s">
        <v>2417</v>
      </c>
      <c r="G733" s="198">
        <v>0</v>
      </c>
      <c r="H733" s="198">
        <v>0</v>
      </c>
      <c r="I733" s="198">
        <f t="shared" si="123"/>
        <v>0</v>
      </c>
      <c r="J733" s="4" t="s">
        <v>5736</v>
      </c>
      <c r="K733" s="4" t="s">
        <v>5789</v>
      </c>
      <c r="L733" s="6"/>
      <c r="M733" s="4"/>
      <c r="N733" s="4"/>
      <c r="O733" s="4"/>
      <c r="P733" s="4"/>
      <c r="Q733" s="4"/>
      <c r="R733" s="231" t="s">
        <v>312</v>
      </c>
      <c r="S733" s="3"/>
      <c r="T733" s="3" t="s">
        <v>5311</v>
      </c>
      <c r="U733" s="232">
        <v>44260</v>
      </c>
      <c r="V733" s="233">
        <f ca="1" t="shared" si="119"/>
        <v>5.3</v>
      </c>
      <c r="W733" s="230" t="s">
        <v>5312</v>
      </c>
      <c r="X733" s="234" t="str">
        <f t="shared" si="120"/>
        <v>男</v>
      </c>
      <c r="Y733" s="3" t="s">
        <v>3316</v>
      </c>
      <c r="Z733" s="232" t="str">
        <f t="shared" si="121"/>
        <v>1986-11-21</v>
      </c>
      <c r="AA733" s="235" t="s">
        <v>5817</v>
      </c>
      <c r="AB733" s="3" t="s">
        <v>2418</v>
      </c>
      <c r="AC733" s="4" t="s">
        <v>5791</v>
      </c>
      <c r="AD733" s="247">
        <v>51949</v>
      </c>
      <c r="AE733" s="234">
        <f ca="1" t="shared" si="118"/>
        <v>40</v>
      </c>
      <c r="AF733" s="3" t="s">
        <v>3389</v>
      </c>
      <c r="AG733" s="3" t="s">
        <v>3381</v>
      </c>
      <c r="AH733" s="3">
        <v>161</v>
      </c>
      <c r="AI733" s="230" t="s">
        <v>3382</v>
      </c>
      <c r="AJ733" s="3" t="s">
        <v>253</v>
      </c>
      <c r="AK733" s="230">
        <v>13593462440</v>
      </c>
      <c r="AL733" s="230">
        <v>13753239395</v>
      </c>
      <c r="AM733" s="236" t="s">
        <v>3748</v>
      </c>
      <c r="AN733" s="237" t="s">
        <v>3332</v>
      </c>
      <c r="AO733" s="236" t="s">
        <v>253</v>
      </c>
      <c r="AP733" s="236" t="s">
        <v>253</v>
      </c>
      <c r="AQ733" s="238"/>
      <c r="AR733" s="238"/>
      <c r="AS733" s="238"/>
      <c r="AT733" s="238"/>
      <c r="AU733" s="239"/>
      <c r="AV733" s="240">
        <v>44260</v>
      </c>
      <c r="AW733" s="240" t="s">
        <v>3323</v>
      </c>
      <c r="AX733" s="241"/>
      <c r="AY733" s="241" t="s">
        <v>3311</v>
      </c>
      <c r="AZ733" s="232"/>
      <c r="BA733" s="232" t="s">
        <v>5312</v>
      </c>
      <c r="BB733" s="241"/>
      <c r="BC733" s="241"/>
      <c r="BD733" s="241"/>
      <c r="BE733" s="241"/>
      <c r="BF733" s="241"/>
      <c r="BG733" s="241">
        <v>0</v>
      </c>
      <c r="BH733" s="241">
        <v>0</v>
      </c>
      <c r="BI733" s="241"/>
      <c r="BJ733" s="242"/>
      <c r="BK733" s="243"/>
      <c r="BL733" s="243"/>
      <c r="BM733" s="243"/>
      <c r="BN733" s="243"/>
      <c r="BO733" s="243"/>
      <c r="BP733" s="243"/>
      <c r="BQ733" s="242"/>
      <c r="BR733" s="244" t="s">
        <v>3484</v>
      </c>
      <c r="BS733" s="243" t="s">
        <v>3325</v>
      </c>
      <c r="BT733" s="243"/>
      <c r="BU733" s="243"/>
      <c r="BV733" s="243"/>
      <c r="BW733" s="243"/>
      <c r="BX733" s="243"/>
      <c r="BY733" s="243"/>
      <c r="BZ733" s="243"/>
      <c r="CA733" s="243"/>
      <c r="CB733" s="243"/>
      <c r="CC733" s="243" t="s">
        <v>3325</v>
      </c>
      <c r="CD733" s="243"/>
      <c r="CE733" s="243"/>
      <c r="CF733" s="245"/>
      <c r="CG733" s="246"/>
      <c r="CH733" s="242"/>
      <c r="CI733" s="35"/>
      <c r="CJ733" s="35"/>
      <c r="CK733" s="35"/>
      <c r="CL733" s="35"/>
      <c r="CM733" s="35"/>
    </row>
    <row r="734" customFormat="1" customHeight="1" spans="1:91">
      <c r="A734" s="3">
        <f t="shared" si="122"/>
        <v>733</v>
      </c>
      <c r="B734" s="155" t="str">
        <f t="shared" si="117"/>
        <v>140222198810194019</v>
      </c>
      <c r="C734" s="230" t="s">
        <v>3311</v>
      </c>
      <c r="D734" s="230" t="s">
        <v>5309</v>
      </c>
      <c r="E734" s="230" t="s">
        <v>476</v>
      </c>
      <c r="F734" s="230" t="s">
        <v>2420</v>
      </c>
      <c r="G734" s="198">
        <v>0</v>
      </c>
      <c r="H734" s="198">
        <v>0</v>
      </c>
      <c r="I734" s="198">
        <f t="shared" si="123"/>
        <v>0</v>
      </c>
      <c r="J734" s="4" t="s">
        <v>5736</v>
      </c>
      <c r="K734" s="4" t="s">
        <v>5789</v>
      </c>
      <c r="L734" s="6"/>
      <c r="M734" s="4"/>
      <c r="N734" s="4"/>
      <c r="O734" s="4"/>
      <c r="P734" s="4"/>
      <c r="Q734" s="4"/>
      <c r="R734" s="231" t="s">
        <v>312</v>
      </c>
      <c r="S734" s="3"/>
      <c r="T734" s="3" t="s">
        <v>5311</v>
      </c>
      <c r="U734" s="232">
        <v>44302</v>
      </c>
      <c r="V734" s="233">
        <f ca="1" t="shared" si="119"/>
        <v>5.2</v>
      </c>
      <c r="W734" s="230" t="s">
        <v>5312</v>
      </c>
      <c r="X734" s="234" t="str">
        <f t="shared" si="120"/>
        <v>男</v>
      </c>
      <c r="Y734" s="3" t="s">
        <v>3316</v>
      </c>
      <c r="Z734" s="232" t="str">
        <f t="shared" si="121"/>
        <v>1988-10-19</v>
      </c>
      <c r="AA734" s="235" t="s">
        <v>5818</v>
      </c>
      <c r="AB734" s="3" t="s">
        <v>2421</v>
      </c>
      <c r="AC734" s="4" t="s">
        <v>5791</v>
      </c>
      <c r="AD734" s="247">
        <v>51606</v>
      </c>
      <c r="AE734" s="234">
        <f ca="1" t="shared" si="118"/>
        <v>38</v>
      </c>
      <c r="AF734" s="3" t="s">
        <v>3389</v>
      </c>
      <c r="AG734" s="3" t="s">
        <v>3480</v>
      </c>
      <c r="AH734" s="3">
        <v>172</v>
      </c>
      <c r="AI734" s="230" t="s">
        <v>3382</v>
      </c>
      <c r="AJ734" s="3" t="s">
        <v>253</v>
      </c>
      <c r="AK734" s="230">
        <v>17696192030</v>
      </c>
      <c r="AL734" s="230">
        <v>13233181273</v>
      </c>
      <c r="AM734" s="236" t="s">
        <v>3488</v>
      </c>
      <c r="AN734" s="237" t="s">
        <v>3332</v>
      </c>
      <c r="AO734" s="236" t="s">
        <v>253</v>
      </c>
      <c r="AP734" s="236" t="s">
        <v>253</v>
      </c>
      <c r="AQ734" s="238"/>
      <c r="AR734" s="238"/>
      <c r="AS734" s="238"/>
      <c r="AT734" s="238"/>
      <c r="AU734" s="239"/>
      <c r="AV734" s="240">
        <v>44313</v>
      </c>
      <c r="AW734" s="240" t="s">
        <v>3323</v>
      </c>
      <c r="AX734" s="241" t="s">
        <v>5312</v>
      </c>
      <c r="AY734" s="241" t="s">
        <v>3311</v>
      </c>
      <c r="AZ734" s="232">
        <v>44313</v>
      </c>
      <c r="BA734" s="232" t="s">
        <v>5312</v>
      </c>
      <c r="BB734" s="241">
        <v>2</v>
      </c>
      <c r="BC734" s="241" t="s">
        <v>3326</v>
      </c>
      <c r="BD734" s="241" t="s">
        <v>3326</v>
      </c>
      <c r="BE734" s="241" t="s">
        <v>3325</v>
      </c>
      <c r="BF734" s="241" t="s">
        <v>3325</v>
      </c>
      <c r="BG734" s="241">
        <v>0</v>
      </c>
      <c r="BH734" s="241">
        <v>0</v>
      </c>
      <c r="BI734" s="241"/>
      <c r="BJ734" s="242"/>
      <c r="BK734" s="243"/>
      <c r="BL734" s="243"/>
      <c r="BM734" s="243"/>
      <c r="BN734" s="243"/>
      <c r="BO734" s="243"/>
      <c r="BP734" s="243"/>
      <c r="BQ734" s="242"/>
      <c r="BR734" s="244" t="s">
        <v>3962</v>
      </c>
      <c r="BS734" s="243" t="s">
        <v>3325</v>
      </c>
      <c r="BT734" s="243" t="s">
        <v>3325</v>
      </c>
      <c r="BU734" s="243"/>
      <c r="BV734" s="243"/>
      <c r="BW734" s="243"/>
      <c r="BX734" s="243"/>
      <c r="BY734" s="243"/>
      <c r="BZ734" s="243"/>
      <c r="CA734" s="243"/>
      <c r="CB734" s="243"/>
      <c r="CC734" s="243" t="s">
        <v>3325</v>
      </c>
      <c r="CD734" s="243"/>
      <c r="CE734" s="243"/>
      <c r="CF734" s="245"/>
      <c r="CG734" s="246" t="s">
        <v>5819</v>
      </c>
      <c r="CH734" s="242"/>
      <c r="CI734" s="35"/>
      <c r="CJ734" s="35"/>
      <c r="CK734" s="35"/>
      <c r="CL734" s="35"/>
      <c r="CM734" s="35"/>
    </row>
    <row r="735" customFormat="1" customHeight="1" spans="1:91">
      <c r="A735" s="3">
        <f t="shared" si="122"/>
        <v>734</v>
      </c>
      <c r="B735" s="155" t="str">
        <f t="shared" si="117"/>
        <v>640203196112121533</v>
      </c>
      <c r="C735" s="230" t="s">
        <v>3311</v>
      </c>
      <c r="D735" s="230" t="s">
        <v>5309</v>
      </c>
      <c r="E735" s="230" t="s">
        <v>2677</v>
      </c>
      <c r="F735" s="230" t="s">
        <v>2423</v>
      </c>
      <c r="G735" s="198">
        <v>1057</v>
      </c>
      <c r="H735" s="198">
        <v>0</v>
      </c>
      <c r="I735" s="198">
        <f t="shared" si="123"/>
        <v>1057</v>
      </c>
      <c r="J735" s="4" t="s">
        <v>5736</v>
      </c>
      <c r="K735" s="4" t="s">
        <v>74</v>
      </c>
      <c r="L735" s="6">
        <v>44896</v>
      </c>
      <c r="M735" s="251" t="s">
        <v>47</v>
      </c>
      <c r="N735" s="4">
        <v>200</v>
      </c>
      <c r="O735" s="4" t="s">
        <v>48</v>
      </c>
      <c r="P735" s="4" t="s">
        <v>49</v>
      </c>
      <c r="Q735" s="4"/>
      <c r="R735" s="231" t="s">
        <v>312</v>
      </c>
      <c r="S735" s="3"/>
      <c r="T735" s="3" t="s">
        <v>5311</v>
      </c>
      <c r="U735" s="232">
        <v>41113</v>
      </c>
      <c r="V735" s="233">
        <f ca="1" t="shared" si="119"/>
        <v>14</v>
      </c>
      <c r="W735" s="230" t="s">
        <v>5312</v>
      </c>
      <c r="X735" s="234" t="str">
        <f t="shared" si="120"/>
        <v>男</v>
      </c>
      <c r="Y735" s="3" t="s">
        <v>3316</v>
      </c>
      <c r="Z735" s="232" t="str">
        <f t="shared" si="121"/>
        <v>1961-12-12</v>
      </c>
      <c r="AA735" s="235" t="s">
        <v>5820</v>
      </c>
      <c r="AB735" s="3" t="s">
        <v>2424</v>
      </c>
      <c r="AC735" s="4" t="s">
        <v>5821</v>
      </c>
      <c r="AD735" s="247">
        <v>46206</v>
      </c>
      <c r="AE735" s="234">
        <f ca="1" t="shared" si="118"/>
        <v>65</v>
      </c>
      <c r="AF735" s="3" t="s">
        <v>3389</v>
      </c>
      <c r="AG735" s="3" t="s">
        <v>3381</v>
      </c>
      <c r="AH735" s="3">
        <v>170</v>
      </c>
      <c r="AI735" s="230" t="s">
        <v>3382</v>
      </c>
      <c r="AJ735" s="3" t="s">
        <v>3383</v>
      </c>
      <c r="AK735" s="230">
        <v>15934952582</v>
      </c>
      <c r="AL735" s="230">
        <v>15709606537</v>
      </c>
      <c r="AM735" s="236" t="s">
        <v>3403</v>
      </c>
      <c r="AN735" s="237">
        <v>32690</v>
      </c>
      <c r="AO735" s="236" t="s">
        <v>3361</v>
      </c>
      <c r="AP735" s="236" t="s">
        <v>3578</v>
      </c>
      <c r="AQ735" s="238" t="s">
        <v>4630</v>
      </c>
      <c r="AR735" s="238"/>
      <c r="AS735" s="238"/>
      <c r="AT735" s="238"/>
      <c r="AU735" s="239"/>
      <c r="AV735" s="240">
        <v>41113</v>
      </c>
      <c r="AW735" s="240">
        <v>41175</v>
      </c>
      <c r="AX735" s="241" t="s">
        <v>5312</v>
      </c>
      <c r="AY735" s="241" t="s">
        <v>3311</v>
      </c>
      <c r="AZ735" s="232">
        <v>44909</v>
      </c>
      <c r="BA735" s="232">
        <v>45273</v>
      </c>
      <c r="BB735" s="241">
        <v>2</v>
      </c>
      <c r="BC735" s="241" t="s">
        <v>3326</v>
      </c>
      <c r="BD735" s="241" t="s">
        <v>3326</v>
      </c>
      <c r="BE735" s="241" t="s">
        <v>3325</v>
      </c>
      <c r="BF735" s="241" t="s">
        <v>3325</v>
      </c>
      <c r="BG735" s="241">
        <v>0</v>
      </c>
      <c r="BH735" s="241">
        <v>0</v>
      </c>
      <c r="BI735" s="241"/>
      <c r="BJ735" s="242"/>
      <c r="BK735" s="243"/>
      <c r="BL735" s="243" t="s">
        <v>3325</v>
      </c>
      <c r="BM735" s="243"/>
      <c r="BN735" s="243" t="s">
        <v>3325</v>
      </c>
      <c r="BO735" s="243"/>
      <c r="BP735" s="243"/>
      <c r="BQ735" s="242"/>
      <c r="BR735" s="244" t="s">
        <v>3460</v>
      </c>
      <c r="BS735" s="243" t="s">
        <v>3325</v>
      </c>
      <c r="BT735" s="243" t="s">
        <v>3325</v>
      </c>
      <c r="BU735" s="243"/>
      <c r="BV735" s="243"/>
      <c r="BW735" s="243"/>
      <c r="BX735" s="243"/>
      <c r="BY735" s="243"/>
      <c r="BZ735" s="243"/>
      <c r="CA735" s="243"/>
      <c r="CB735" s="243" t="s">
        <v>3325</v>
      </c>
      <c r="CC735" s="243" t="s">
        <v>3325</v>
      </c>
      <c r="CD735" s="243"/>
      <c r="CE735" s="243" t="s">
        <v>3325</v>
      </c>
      <c r="CF735" s="245" t="s">
        <v>5822</v>
      </c>
      <c r="CG735" s="246" t="s">
        <v>5823</v>
      </c>
      <c r="CH735" s="242"/>
      <c r="CI735" s="35"/>
      <c r="CJ735" s="35"/>
      <c r="CK735" s="35"/>
      <c r="CL735" s="35"/>
      <c r="CM735" s="35"/>
    </row>
    <row r="736" customFormat="1" customHeight="1" spans="1:91">
      <c r="A736" s="3">
        <f t="shared" si="122"/>
        <v>735</v>
      </c>
      <c r="B736" s="483" t="str">
        <f t="shared" si="117"/>
        <v>140428196807282835</v>
      </c>
      <c r="C736" s="230" t="s">
        <v>3311</v>
      </c>
      <c r="D736" s="4" t="s">
        <v>5309</v>
      </c>
      <c r="E736" s="7" t="s">
        <v>5824</v>
      </c>
      <c r="F736" s="4" t="s">
        <v>5825</v>
      </c>
      <c r="G736" s="198"/>
      <c r="H736" s="198"/>
      <c r="I736" s="198">
        <f t="shared" si="123"/>
        <v>0</v>
      </c>
      <c r="J736" s="4" t="s">
        <v>5736</v>
      </c>
      <c r="K736" s="4" t="s">
        <v>3947</v>
      </c>
      <c r="L736" s="6"/>
      <c r="M736" s="4"/>
      <c r="N736" s="4"/>
      <c r="O736" s="4"/>
      <c r="P736" s="4"/>
      <c r="Q736" s="4"/>
      <c r="R736" s="4" t="s">
        <v>312</v>
      </c>
      <c r="S736" s="4"/>
      <c r="T736" s="4" t="s">
        <v>5311</v>
      </c>
      <c r="U736" s="252">
        <v>44994</v>
      </c>
      <c r="V736" s="233">
        <f ca="1" t="shared" si="119"/>
        <v>3.3</v>
      </c>
      <c r="W736" s="230" t="s">
        <v>5312</v>
      </c>
      <c r="X736" s="4" t="str">
        <f t="shared" si="120"/>
        <v>男</v>
      </c>
      <c r="Y736" s="4" t="s">
        <v>3316</v>
      </c>
      <c r="Z736" s="232" t="str">
        <f t="shared" si="121"/>
        <v>1968-07-28</v>
      </c>
      <c r="AA736" s="4" t="s">
        <v>5826</v>
      </c>
      <c r="AB736" s="477" t="s">
        <v>5827</v>
      </c>
      <c r="AC736" s="4" t="s">
        <v>3487</v>
      </c>
      <c r="AD736" s="252">
        <v>46565</v>
      </c>
      <c r="AE736" s="234">
        <f ca="1" t="shared" si="118"/>
        <v>58</v>
      </c>
      <c r="AF736" s="4" t="s">
        <v>3389</v>
      </c>
      <c r="AG736" s="4" t="s">
        <v>3381</v>
      </c>
      <c r="AH736" s="4">
        <v>170</v>
      </c>
      <c r="AI736" s="4"/>
      <c r="AJ736" s="4" t="s">
        <v>3422</v>
      </c>
      <c r="AK736" s="4">
        <v>15698602216</v>
      </c>
      <c r="AL736" s="4"/>
      <c r="AM736" s="4" t="s">
        <v>3748</v>
      </c>
      <c r="AN736" s="237">
        <v>31594</v>
      </c>
      <c r="AO736" s="4" t="s">
        <v>5828</v>
      </c>
      <c r="AP736" s="4"/>
      <c r="AQ736" s="4"/>
      <c r="AR736" s="253"/>
      <c r="AS736" s="253"/>
      <c r="AT736" s="253"/>
      <c r="AU736" s="239"/>
      <c r="AV736" s="254">
        <v>44994</v>
      </c>
      <c r="AW736" s="254" t="s">
        <v>3323</v>
      </c>
      <c r="AX736" s="255" t="s">
        <v>3324</v>
      </c>
      <c r="AY736" s="241" t="s">
        <v>3311</v>
      </c>
      <c r="AZ736" s="232">
        <v>44994</v>
      </c>
      <c r="BA736" s="232" t="s">
        <v>5312</v>
      </c>
      <c r="BB736" s="241">
        <v>2</v>
      </c>
      <c r="BC736" s="241" t="s">
        <v>3325</v>
      </c>
      <c r="BD736" s="241" t="s">
        <v>3325</v>
      </c>
      <c r="BE736" s="241" t="s">
        <v>3325</v>
      </c>
      <c r="BF736" s="241" t="s">
        <v>3325</v>
      </c>
      <c r="BG736" s="241">
        <v>0</v>
      </c>
      <c r="BH736" s="241">
        <v>0</v>
      </c>
      <c r="BI736" s="256"/>
      <c r="BJ736" s="242"/>
      <c r="BK736" s="243" t="s">
        <v>3325</v>
      </c>
      <c r="BL736" s="257"/>
      <c r="BM736" s="257"/>
      <c r="BN736" s="257"/>
      <c r="BO736" s="257"/>
      <c r="BP736" s="257"/>
      <c r="BQ736" s="242"/>
      <c r="BR736" s="244" t="s">
        <v>3524</v>
      </c>
      <c r="BS736" s="243" t="s">
        <v>3325</v>
      </c>
      <c r="BT736" s="243" t="s">
        <v>3325</v>
      </c>
      <c r="BU736" s="243" t="s">
        <v>3325</v>
      </c>
      <c r="BV736" s="243"/>
      <c r="BW736" s="243"/>
      <c r="BX736" s="243"/>
      <c r="BY736" s="256"/>
      <c r="BZ736" s="256"/>
      <c r="CA736" s="256"/>
      <c r="CB736" s="256"/>
      <c r="CC736" s="256"/>
      <c r="CD736" s="256"/>
      <c r="CE736" s="256"/>
      <c r="CF736" s="245" t="s">
        <v>3445</v>
      </c>
      <c r="CG736" s="258"/>
      <c r="CH736" s="242"/>
      <c r="CI736" s="259"/>
      <c r="CJ736" s="259"/>
      <c r="CK736" s="259"/>
      <c r="CL736" s="259"/>
      <c r="CM736" s="259"/>
    </row>
    <row r="737" customFormat="1" customHeight="1" spans="1:91">
      <c r="A737" s="3">
        <f t="shared" si="122"/>
        <v>736</v>
      </c>
      <c r="B737" s="483" t="str">
        <f t="shared" si="117"/>
        <v>150122197008235516</v>
      </c>
      <c r="C737" s="230" t="s">
        <v>3311</v>
      </c>
      <c r="D737" s="4" t="s">
        <v>5309</v>
      </c>
      <c r="E737" s="7" t="s">
        <v>5829</v>
      </c>
      <c r="F737" s="4" t="s">
        <v>224</v>
      </c>
      <c r="G737" s="198"/>
      <c r="H737" s="198"/>
      <c r="I737" s="198">
        <f t="shared" si="123"/>
        <v>0</v>
      </c>
      <c r="J737" s="4" t="s">
        <v>5736</v>
      </c>
      <c r="K737" s="4" t="s">
        <v>5311</v>
      </c>
      <c r="L737" s="6"/>
      <c r="M737" s="4"/>
      <c r="N737" s="4"/>
      <c r="O737" s="4"/>
      <c r="P737" s="4"/>
      <c r="Q737" s="4"/>
      <c r="R737" s="4" t="s">
        <v>312</v>
      </c>
      <c r="S737" s="4"/>
      <c r="T737" s="4" t="s">
        <v>5311</v>
      </c>
      <c r="U737" s="252">
        <v>44991</v>
      </c>
      <c r="V737" s="233">
        <f ca="1" t="shared" si="119"/>
        <v>3.3</v>
      </c>
      <c r="W737" s="230" t="s">
        <v>5312</v>
      </c>
      <c r="X737" s="4" t="str">
        <f t="shared" si="120"/>
        <v>男</v>
      </c>
      <c r="Y737" s="4" t="s">
        <v>3316</v>
      </c>
      <c r="Z737" s="232" t="str">
        <f t="shared" si="121"/>
        <v>1970-08-23</v>
      </c>
      <c r="AA737" s="4" t="s">
        <v>5830</v>
      </c>
      <c r="AB737" s="477" t="s">
        <v>2426</v>
      </c>
      <c r="AC737" s="4" t="s">
        <v>4677</v>
      </c>
      <c r="AD737" s="252">
        <v>46306</v>
      </c>
      <c r="AE737" s="234">
        <f ca="1" t="shared" si="118"/>
        <v>56</v>
      </c>
      <c r="AF737" s="4" t="s">
        <v>3389</v>
      </c>
      <c r="AG737" s="4" t="s">
        <v>3381</v>
      </c>
      <c r="AH737" s="4">
        <v>172</v>
      </c>
      <c r="AI737" s="4" t="s">
        <v>3382</v>
      </c>
      <c r="AJ737" s="4" t="s">
        <v>3383</v>
      </c>
      <c r="AK737" s="4">
        <v>13847107479</v>
      </c>
      <c r="AL737" s="4">
        <v>13604710177</v>
      </c>
      <c r="AM737" s="4" t="s">
        <v>3748</v>
      </c>
      <c r="AN737" s="237">
        <v>32295</v>
      </c>
      <c r="AO737" s="4" t="s">
        <v>5831</v>
      </c>
      <c r="AP737" s="4"/>
      <c r="AQ737" s="4"/>
      <c r="AR737" s="253"/>
      <c r="AS737" s="253"/>
      <c r="AT737" s="253"/>
      <c r="AU737" s="239"/>
      <c r="AV737" s="254">
        <v>44991</v>
      </c>
      <c r="AW737" s="254" t="s">
        <v>3323</v>
      </c>
      <c r="AX737" s="255" t="s">
        <v>3324</v>
      </c>
      <c r="AY737" s="241" t="s">
        <v>3311</v>
      </c>
      <c r="AZ737" s="232">
        <v>44991</v>
      </c>
      <c r="BA737" s="232" t="s">
        <v>5312</v>
      </c>
      <c r="BB737" s="241">
        <v>2</v>
      </c>
      <c r="BC737" s="241" t="s">
        <v>3325</v>
      </c>
      <c r="BD737" s="241" t="s">
        <v>3325</v>
      </c>
      <c r="BE737" s="241" t="s">
        <v>3325</v>
      </c>
      <c r="BF737" s="241" t="s">
        <v>3325</v>
      </c>
      <c r="BG737" s="241">
        <v>0</v>
      </c>
      <c r="BH737" s="241">
        <v>0</v>
      </c>
      <c r="BI737" s="256"/>
      <c r="BJ737" s="242"/>
      <c r="BK737" s="243" t="s">
        <v>3325</v>
      </c>
      <c r="BL737" s="257"/>
      <c r="BM737" s="257"/>
      <c r="BN737" s="257"/>
      <c r="BO737" s="257"/>
      <c r="BP737" s="257"/>
      <c r="BQ737" s="242"/>
      <c r="BR737" s="244" t="s">
        <v>3524</v>
      </c>
      <c r="BS737" s="243"/>
      <c r="BT737" s="243" t="s">
        <v>3325</v>
      </c>
      <c r="BU737" s="243" t="s">
        <v>3325</v>
      </c>
      <c r="BV737" s="243"/>
      <c r="BW737" s="243"/>
      <c r="BX737" s="243"/>
      <c r="BY737" s="256"/>
      <c r="BZ737" s="256"/>
      <c r="CA737" s="256"/>
      <c r="CB737" s="256"/>
      <c r="CC737" s="256"/>
      <c r="CD737" s="256"/>
      <c r="CE737" s="256"/>
      <c r="CF737" s="245"/>
      <c r="CG737" s="258"/>
      <c r="CH737" s="242"/>
      <c r="CI737" s="259"/>
      <c r="CJ737" s="259"/>
      <c r="CK737" s="259"/>
      <c r="CL737" s="259"/>
      <c r="CM737" s="259"/>
    </row>
    <row r="738" customFormat="1" customHeight="1" spans="1:91">
      <c r="A738" s="3">
        <f t="shared" si="122"/>
        <v>737</v>
      </c>
      <c r="B738" s="483" t="str">
        <f t="shared" si="117"/>
        <v>410781197404153113</v>
      </c>
      <c r="C738" s="230" t="s">
        <v>3311</v>
      </c>
      <c r="D738" s="230" t="s">
        <v>5309</v>
      </c>
      <c r="E738" s="230" t="s">
        <v>5832</v>
      </c>
      <c r="F738" s="230" t="s">
        <v>2437</v>
      </c>
      <c r="G738" s="198"/>
      <c r="H738" s="198"/>
      <c r="I738" s="198">
        <f t="shared" si="123"/>
        <v>0</v>
      </c>
      <c r="J738" s="4" t="s">
        <v>5736</v>
      </c>
      <c r="K738" s="4" t="s">
        <v>5311</v>
      </c>
      <c r="L738" s="6"/>
      <c r="M738" s="4"/>
      <c r="N738" s="4"/>
      <c r="O738" s="4"/>
      <c r="P738" s="4"/>
      <c r="Q738" s="4"/>
      <c r="R738" s="231" t="s">
        <v>312</v>
      </c>
      <c r="S738" s="3"/>
      <c r="T738" s="3" t="s">
        <v>5311</v>
      </c>
      <c r="U738" s="232">
        <v>45019</v>
      </c>
      <c r="V738" s="233">
        <f ca="1" t="shared" si="119"/>
        <v>3.3</v>
      </c>
      <c r="W738" s="230" t="s">
        <v>5312</v>
      </c>
      <c r="X738" s="234" t="s">
        <v>3559</v>
      </c>
      <c r="Y738" s="3" t="s">
        <v>3316</v>
      </c>
      <c r="Z738" s="232">
        <v>27134</v>
      </c>
      <c r="AA738" s="235" t="s">
        <v>5833</v>
      </c>
      <c r="AB738" s="476" t="s">
        <v>2438</v>
      </c>
      <c r="AC738" s="4" t="s">
        <v>5834</v>
      </c>
      <c r="AD738" s="247">
        <v>49533</v>
      </c>
      <c r="AE738" s="234">
        <f ca="1" t="shared" si="118"/>
        <v>52</v>
      </c>
      <c r="AF738" s="3" t="s">
        <v>3389</v>
      </c>
      <c r="AG738" s="3" t="s">
        <v>3381</v>
      </c>
      <c r="AH738" s="3">
        <v>170</v>
      </c>
      <c r="AI738" s="230"/>
      <c r="AJ738" s="3" t="s">
        <v>3397</v>
      </c>
      <c r="AK738" s="230">
        <v>18738531511</v>
      </c>
      <c r="AL738" s="230">
        <v>13419897883</v>
      </c>
      <c r="AM738" s="236" t="s">
        <v>3748</v>
      </c>
      <c r="AN738" s="237"/>
      <c r="AO738" s="236"/>
      <c r="AP738" s="236"/>
      <c r="AQ738" s="238"/>
      <c r="AR738" s="238"/>
      <c r="AS738" s="238"/>
      <c r="AT738" s="238"/>
      <c r="AU738" s="239"/>
      <c r="AV738" s="240">
        <v>45019</v>
      </c>
      <c r="AW738" s="240" t="s">
        <v>5320</v>
      </c>
      <c r="AX738" s="241" t="s">
        <v>5312</v>
      </c>
      <c r="AY738" s="241" t="s">
        <v>3311</v>
      </c>
      <c r="AZ738" s="232">
        <v>45019</v>
      </c>
      <c r="BA738" s="232" t="s">
        <v>5312</v>
      </c>
      <c r="BB738" s="241">
        <v>2</v>
      </c>
      <c r="BC738" s="241" t="s">
        <v>3326</v>
      </c>
      <c r="BD738" s="241" t="s">
        <v>3326</v>
      </c>
      <c r="BE738" s="241" t="s">
        <v>3325</v>
      </c>
      <c r="BF738" s="241" t="s">
        <v>3325</v>
      </c>
      <c r="BG738" s="241">
        <v>0</v>
      </c>
      <c r="BH738" s="241">
        <v>0</v>
      </c>
      <c r="BI738" s="241"/>
      <c r="BJ738" s="242"/>
      <c r="BK738" s="243"/>
      <c r="BL738" s="243"/>
      <c r="BM738" s="243"/>
      <c r="BN738" s="243"/>
      <c r="BO738" s="243"/>
      <c r="BP738" s="243"/>
      <c r="BQ738" s="242"/>
      <c r="BR738" s="244" t="s">
        <v>3723</v>
      </c>
      <c r="BS738" s="243" t="s">
        <v>3325</v>
      </c>
      <c r="BT738" s="243" t="s">
        <v>3325</v>
      </c>
      <c r="BU738" s="243"/>
      <c r="BV738" s="243"/>
      <c r="BW738" s="243"/>
      <c r="BX738" s="243"/>
      <c r="BY738" s="243"/>
      <c r="BZ738" s="243"/>
      <c r="CA738" s="243"/>
      <c r="CB738" s="243"/>
      <c r="CC738" s="243"/>
      <c r="CD738" s="243"/>
      <c r="CE738" s="243"/>
      <c r="CF738" s="245"/>
      <c r="CG738" s="246"/>
      <c r="CH738" s="242"/>
      <c r="CI738" s="35"/>
      <c r="CJ738" s="35"/>
      <c r="CK738" s="35"/>
      <c r="CL738" s="35"/>
      <c r="CM738" s="35"/>
    </row>
    <row r="739" customFormat="1" customHeight="1" spans="1:91">
      <c r="A739" s="3">
        <f t="shared" si="122"/>
        <v>738</v>
      </c>
      <c r="B739" s="483" t="str">
        <f t="shared" si="117"/>
        <v>612124197702173517</v>
      </c>
      <c r="C739" s="230" t="s">
        <v>3311</v>
      </c>
      <c r="D739" s="230" t="s">
        <v>5309</v>
      </c>
      <c r="E739" s="230" t="s">
        <v>5835</v>
      </c>
      <c r="F739" s="230" t="s">
        <v>2440</v>
      </c>
      <c r="G739" s="198"/>
      <c r="H739" s="198"/>
      <c r="I739" s="198">
        <f t="shared" si="123"/>
        <v>0</v>
      </c>
      <c r="J739" s="4" t="s">
        <v>5736</v>
      </c>
      <c r="K739" s="4" t="s">
        <v>5311</v>
      </c>
      <c r="L739" s="6"/>
      <c r="M739" s="4"/>
      <c r="N739" s="4"/>
      <c r="O739" s="4"/>
      <c r="P739" s="4"/>
      <c r="Q739" s="4"/>
      <c r="R739" s="231" t="s">
        <v>312</v>
      </c>
      <c r="S739" s="3"/>
      <c r="T739" s="3" t="s">
        <v>5311</v>
      </c>
      <c r="U739" s="232">
        <v>45019</v>
      </c>
      <c r="V739" s="233">
        <f ca="1" t="shared" si="119"/>
        <v>3.3</v>
      </c>
      <c r="W739" s="230" t="s">
        <v>5312</v>
      </c>
      <c r="X739" s="234" t="s">
        <v>3559</v>
      </c>
      <c r="Y739" s="3" t="s">
        <v>3316</v>
      </c>
      <c r="Z739" s="232">
        <v>28173</v>
      </c>
      <c r="AA739" s="235" t="s">
        <v>5836</v>
      </c>
      <c r="AB739" s="476" t="s">
        <v>2441</v>
      </c>
      <c r="AC739" s="4" t="s">
        <v>5837</v>
      </c>
      <c r="AD739" s="247">
        <v>47859</v>
      </c>
      <c r="AE739" s="234">
        <f ca="1" t="shared" si="118"/>
        <v>49</v>
      </c>
      <c r="AF739" s="3" t="s">
        <v>3389</v>
      </c>
      <c r="AG739" s="3" t="s">
        <v>3381</v>
      </c>
      <c r="AH739" s="3">
        <v>164</v>
      </c>
      <c r="AI739" s="230"/>
      <c r="AJ739" s="3"/>
      <c r="AK739" s="230">
        <v>13893508177</v>
      </c>
      <c r="AL739" s="230">
        <v>15379479996</v>
      </c>
      <c r="AM739" s="236" t="s">
        <v>3748</v>
      </c>
      <c r="AN739" s="237"/>
      <c r="AO739" s="236"/>
      <c r="AP739" s="236"/>
      <c r="AQ739" s="238"/>
      <c r="AR739" s="238"/>
      <c r="AS739" s="238"/>
      <c r="AT739" s="238"/>
      <c r="AU739" s="239"/>
      <c r="AV739" s="240">
        <v>45019</v>
      </c>
      <c r="AW739" s="240" t="s">
        <v>5320</v>
      </c>
      <c r="AX739" s="241" t="s">
        <v>5312</v>
      </c>
      <c r="AY739" s="241" t="s">
        <v>3311</v>
      </c>
      <c r="AZ739" s="232">
        <v>45019</v>
      </c>
      <c r="BA739" s="232" t="s">
        <v>5312</v>
      </c>
      <c r="BB739" s="241">
        <v>2</v>
      </c>
      <c r="BC739" s="241" t="s">
        <v>3326</v>
      </c>
      <c r="BD739" s="241" t="s">
        <v>3326</v>
      </c>
      <c r="BE739" s="241" t="s">
        <v>3325</v>
      </c>
      <c r="BF739" s="241" t="s">
        <v>3325</v>
      </c>
      <c r="BG739" s="241">
        <v>0</v>
      </c>
      <c r="BH739" s="241">
        <v>0</v>
      </c>
      <c r="BI739" s="241"/>
      <c r="BJ739" s="242"/>
      <c r="BK739" s="243"/>
      <c r="BL739" s="243"/>
      <c r="BM739" s="243"/>
      <c r="BN739" s="243"/>
      <c r="BO739" s="243"/>
      <c r="BP739" s="243"/>
      <c r="BQ739" s="242"/>
      <c r="BR739" s="244" t="s">
        <v>3723</v>
      </c>
      <c r="BS739" s="243" t="s">
        <v>3325</v>
      </c>
      <c r="BT739" s="243" t="s">
        <v>3325</v>
      </c>
      <c r="BU739" s="243"/>
      <c r="BV739" s="243"/>
      <c r="BW739" s="243"/>
      <c r="BX739" s="243"/>
      <c r="BY739" s="243"/>
      <c r="BZ739" s="243"/>
      <c r="CA739" s="243"/>
      <c r="CB739" s="243"/>
      <c r="CC739" s="243"/>
      <c r="CD739" s="243"/>
      <c r="CE739" s="243"/>
      <c r="CF739" s="245"/>
      <c r="CG739" s="246"/>
      <c r="CH739" s="242"/>
      <c r="CI739" s="35"/>
      <c r="CJ739" s="35"/>
      <c r="CK739" s="35"/>
      <c r="CL739" s="35"/>
      <c r="CM739" s="35"/>
    </row>
    <row r="740" customFormat="1" customHeight="1" spans="1:91">
      <c r="A740" s="3">
        <f t="shared" si="122"/>
        <v>739</v>
      </c>
      <c r="B740" s="483" t="str">
        <f t="shared" si="117"/>
        <v>152723196601061517</v>
      </c>
      <c r="C740" s="230" t="s">
        <v>3311</v>
      </c>
      <c r="D740" s="230" t="s">
        <v>5309</v>
      </c>
      <c r="E740" s="230" t="s">
        <v>5838</v>
      </c>
      <c r="F740" s="230" t="s">
        <v>2443</v>
      </c>
      <c r="G740" s="198"/>
      <c r="H740" s="198"/>
      <c r="I740" s="198">
        <f t="shared" si="123"/>
        <v>0</v>
      </c>
      <c r="J740" s="4" t="s">
        <v>5736</v>
      </c>
      <c r="K740" s="4" t="s">
        <v>5311</v>
      </c>
      <c r="L740" s="6"/>
      <c r="M740" s="4"/>
      <c r="N740" s="4"/>
      <c r="O740" s="4"/>
      <c r="P740" s="4"/>
      <c r="Q740" s="4"/>
      <c r="R740" s="231" t="s">
        <v>312</v>
      </c>
      <c r="S740" s="3"/>
      <c r="T740" s="3" t="s">
        <v>5311</v>
      </c>
      <c r="U740" s="232">
        <v>45077</v>
      </c>
      <c r="V740" s="233">
        <f ca="1" t="shared" si="119"/>
        <v>3.1</v>
      </c>
      <c r="W740" s="248" t="s">
        <v>5312</v>
      </c>
      <c r="X740" s="234" t="str">
        <f t="shared" ref="X740:X753" si="124">IF(MOD(RIGHT(LEFT(AB740,17)),2),"男","女")</f>
        <v>男</v>
      </c>
      <c r="Y740" s="3" t="s">
        <v>3316</v>
      </c>
      <c r="Z740" s="232" t="str">
        <f t="shared" ref="Z740:Z753" si="125">MID(AB740,7,4)&amp;"-"&amp;MID(AB740,11,2)&amp;"-"&amp;MID(AB740,13,2)</f>
        <v>1966-01-06</v>
      </c>
      <c r="AA740" s="249" t="s">
        <v>5839</v>
      </c>
      <c r="AB740" s="479" t="s">
        <v>2444</v>
      </c>
      <c r="AC740" s="249" t="s">
        <v>3456</v>
      </c>
      <c r="AD740" s="247">
        <v>46265</v>
      </c>
      <c r="AE740" s="234">
        <f ca="1" t="shared" si="118"/>
        <v>60</v>
      </c>
      <c r="AF740" s="3" t="s">
        <v>3389</v>
      </c>
      <c r="AG740" s="3" t="s">
        <v>3381</v>
      </c>
      <c r="AH740" s="3">
        <v>171</v>
      </c>
      <c r="AI740" s="230"/>
      <c r="AJ740" s="3"/>
      <c r="AK740" s="230">
        <v>15557880982</v>
      </c>
      <c r="AL740" s="230">
        <v>15993062680</v>
      </c>
      <c r="AM740" s="236" t="s">
        <v>3748</v>
      </c>
      <c r="AN740" s="237"/>
      <c r="AO740" s="236"/>
      <c r="AP740" s="236"/>
      <c r="AQ740" s="238"/>
      <c r="AR740" s="238"/>
      <c r="AS740" s="238"/>
      <c r="AT740" s="238"/>
      <c r="AU740" s="239"/>
      <c r="AV740" s="240">
        <v>45077</v>
      </c>
      <c r="AW740" s="240" t="s">
        <v>3323</v>
      </c>
      <c r="AX740" s="241" t="s">
        <v>5312</v>
      </c>
      <c r="AY740" s="241" t="s">
        <v>3311</v>
      </c>
      <c r="AZ740" s="232">
        <v>45077</v>
      </c>
      <c r="BA740" s="232" t="s">
        <v>5312</v>
      </c>
      <c r="BB740" s="241">
        <v>2</v>
      </c>
      <c r="BC740" s="241" t="s">
        <v>3325</v>
      </c>
      <c r="BD740" s="241" t="s">
        <v>3325</v>
      </c>
      <c r="BE740" s="241" t="s">
        <v>3325</v>
      </c>
      <c r="BF740" s="241" t="s">
        <v>3325</v>
      </c>
      <c r="BG740" s="241">
        <v>0</v>
      </c>
      <c r="BH740" s="241">
        <v>0</v>
      </c>
      <c r="BI740" s="241"/>
      <c r="BJ740" s="242"/>
      <c r="BK740" s="243" t="s">
        <v>3325</v>
      </c>
      <c r="BL740" s="243"/>
      <c r="BM740" s="243"/>
      <c r="BN740" s="243"/>
      <c r="BO740" s="243"/>
      <c r="BP740" s="243"/>
      <c r="BQ740" s="242"/>
      <c r="BR740" s="244" t="s">
        <v>3426</v>
      </c>
      <c r="BS740" s="243" t="s">
        <v>3325</v>
      </c>
      <c r="BT740" s="243" t="s">
        <v>3325</v>
      </c>
      <c r="BU740" s="243" t="s">
        <v>3325</v>
      </c>
      <c r="BV740" s="243"/>
      <c r="BW740" s="243"/>
      <c r="BX740" s="243"/>
      <c r="BY740" s="243"/>
      <c r="BZ740" s="243"/>
      <c r="CA740" s="243"/>
      <c r="CB740" s="243"/>
      <c r="CC740" s="243"/>
      <c r="CD740" s="243"/>
      <c r="CE740" s="243"/>
      <c r="CF740" s="245" t="s">
        <v>3445</v>
      </c>
      <c r="CG740" s="246"/>
      <c r="CH740" s="242"/>
      <c r="CI740" s="35"/>
      <c r="CJ740" s="35"/>
      <c r="CK740" s="35"/>
      <c r="CL740" s="35"/>
      <c r="CM740" s="35"/>
    </row>
    <row r="741" customFormat="1" customHeight="1" spans="1:91">
      <c r="A741" s="3">
        <f t="shared" si="122"/>
        <v>740</v>
      </c>
      <c r="B741" s="483" t="str">
        <f t="shared" si="117"/>
        <v>15232119780824031X</v>
      </c>
      <c r="C741" s="230" t="s">
        <v>3311</v>
      </c>
      <c r="D741" s="230" t="s">
        <v>5309</v>
      </c>
      <c r="E741" s="230" t="s">
        <v>5840</v>
      </c>
      <c r="F741" s="230" t="s">
        <v>2446</v>
      </c>
      <c r="G741" s="198"/>
      <c r="H741" s="198"/>
      <c r="I741" s="198">
        <f t="shared" si="123"/>
        <v>0</v>
      </c>
      <c r="J741" s="4" t="s">
        <v>5736</v>
      </c>
      <c r="K741" s="4" t="s">
        <v>5311</v>
      </c>
      <c r="L741" s="6"/>
      <c r="M741" s="4"/>
      <c r="N741" s="4"/>
      <c r="O741" s="4"/>
      <c r="P741" s="4"/>
      <c r="Q741" s="4"/>
      <c r="R741" s="231" t="s">
        <v>312</v>
      </c>
      <c r="S741" s="3"/>
      <c r="T741" s="3" t="s">
        <v>5311</v>
      </c>
      <c r="U741" s="232">
        <v>45097</v>
      </c>
      <c r="V741" s="233">
        <f ca="1" t="shared" si="119"/>
        <v>3</v>
      </c>
      <c r="W741" s="248" t="s">
        <v>5312</v>
      </c>
      <c r="X741" s="234" t="str">
        <f t="shared" si="124"/>
        <v>男</v>
      </c>
      <c r="Y741" s="3" t="s">
        <v>3316</v>
      </c>
      <c r="Z741" s="232" t="str">
        <f t="shared" si="125"/>
        <v>1978-08-24</v>
      </c>
      <c r="AA741" s="235" t="s">
        <v>5841</v>
      </c>
      <c r="AB741" s="476" t="s">
        <v>2447</v>
      </c>
      <c r="AC741" s="4" t="s">
        <v>5842</v>
      </c>
      <c r="AD741" s="247">
        <v>49202</v>
      </c>
      <c r="AE741" s="234">
        <f ca="1" t="shared" si="118"/>
        <v>48</v>
      </c>
      <c r="AF741" s="3" t="s">
        <v>3389</v>
      </c>
      <c r="AG741" s="3" t="s">
        <v>3381</v>
      </c>
      <c r="AH741" s="3">
        <v>170</v>
      </c>
      <c r="AI741" s="230"/>
      <c r="AJ741" s="3"/>
      <c r="AK741" s="230">
        <v>15047489867</v>
      </c>
      <c r="AL741" s="230">
        <v>15848556549</v>
      </c>
      <c r="AM741" s="236" t="s">
        <v>3748</v>
      </c>
      <c r="AN741" s="237" t="s">
        <v>3729</v>
      </c>
      <c r="AO741" s="236" t="s">
        <v>5843</v>
      </c>
      <c r="AP741" s="236"/>
      <c r="AQ741" s="238"/>
      <c r="AR741" s="238"/>
      <c r="AS741" s="238"/>
      <c r="AT741" s="238"/>
      <c r="AU741" s="239"/>
      <c r="AV741" s="240">
        <v>45097</v>
      </c>
      <c r="AW741" s="240" t="s">
        <v>3323</v>
      </c>
      <c r="AX741" s="241" t="s">
        <v>5312</v>
      </c>
      <c r="AY741" s="241" t="s">
        <v>3311</v>
      </c>
      <c r="AZ741" s="232">
        <v>45097</v>
      </c>
      <c r="BA741" s="232" t="s">
        <v>5312</v>
      </c>
      <c r="BB741" s="241">
        <v>2</v>
      </c>
      <c r="BC741" s="241" t="s">
        <v>3326</v>
      </c>
      <c r="BD741" s="241" t="s">
        <v>3326</v>
      </c>
      <c r="BE741" s="241" t="s">
        <v>3325</v>
      </c>
      <c r="BF741" s="241" t="s">
        <v>3325</v>
      </c>
      <c r="BG741" s="241">
        <v>0</v>
      </c>
      <c r="BH741" s="241">
        <v>0</v>
      </c>
      <c r="BI741" s="241"/>
      <c r="BJ741" s="242"/>
      <c r="BK741" s="243" t="s">
        <v>3325</v>
      </c>
      <c r="BL741" s="243"/>
      <c r="BM741" s="243"/>
      <c r="BN741" s="243"/>
      <c r="BO741" s="243"/>
      <c r="BP741" s="243"/>
      <c r="BQ741" s="242"/>
      <c r="BR741" s="244" t="s">
        <v>3749</v>
      </c>
      <c r="BS741" s="243" t="s">
        <v>3325</v>
      </c>
      <c r="BT741" s="243" t="s">
        <v>3325</v>
      </c>
      <c r="BU741" s="243" t="s">
        <v>3325</v>
      </c>
      <c r="BV741" s="243"/>
      <c r="BW741" s="243"/>
      <c r="BX741" s="243"/>
      <c r="BY741" s="243"/>
      <c r="BZ741" s="243"/>
      <c r="CA741" s="243"/>
      <c r="CB741" s="243"/>
      <c r="CC741" s="243"/>
      <c r="CD741" s="243"/>
      <c r="CE741" s="243"/>
      <c r="CF741" s="245" t="s">
        <v>3445</v>
      </c>
      <c r="CG741" s="246"/>
      <c r="CH741" s="242"/>
      <c r="CI741" s="35"/>
      <c r="CJ741" s="35"/>
      <c r="CK741" s="35"/>
      <c r="CL741" s="35"/>
      <c r="CM741" s="35"/>
    </row>
    <row r="742" customFormat="1" customHeight="1" spans="1:91">
      <c r="A742" s="3">
        <f t="shared" si="122"/>
        <v>741</v>
      </c>
      <c r="B742" s="483" t="str">
        <f t="shared" si="117"/>
        <v>410781197809161613</v>
      </c>
      <c r="C742" s="230" t="s">
        <v>3311</v>
      </c>
      <c r="D742" s="230" t="s">
        <v>5309</v>
      </c>
      <c r="E742" s="230" t="s">
        <v>5844</v>
      </c>
      <c r="F742" s="230" t="s">
        <v>5845</v>
      </c>
      <c r="G742" s="198"/>
      <c r="H742" s="198"/>
      <c r="I742" s="198">
        <f t="shared" si="123"/>
        <v>0</v>
      </c>
      <c r="J742" s="4" t="s">
        <v>5736</v>
      </c>
      <c r="K742" s="4" t="s">
        <v>5311</v>
      </c>
      <c r="L742" s="6"/>
      <c r="M742" s="4"/>
      <c r="N742" s="4"/>
      <c r="O742" s="4"/>
      <c r="P742" s="4"/>
      <c r="Q742" s="4"/>
      <c r="R742" s="231" t="s">
        <v>312</v>
      </c>
      <c r="S742" s="3"/>
      <c r="T742" s="3" t="s">
        <v>5311</v>
      </c>
      <c r="U742" s="232">
        <v>45019</v>
      </c>
      <c r="V742" s="233">
        <f ca="1" t="shared" si="119"/>
        <v>3.3</v>
      </c>
      <c r="W742" s="248" t="s">
        <v>5312</v>
      </c>
      <c r="X742" s="234" t="str">
        <f t="shared" si="124"/>
        <v>男</v>
      </c>
      <c r="Y742" s="3" t="s">
        <v>3316</v>
      </c>
      <c r="Z742" s="232" t="str">
        <f t="shared" si="125"/>
        <v>1978-09-16</v>
      </c>
      <c r="AA742" s="235" t="s">
        <v>5846</v>
      </c>
      <c r="AB742" s="476" t="s">
        <v>5847</v>
      </c>
      <c r="AC742" s="4" t="s">
        <v>5834</v>
      </c>
      <c r="AD742" s="247">
        <v>46571</v>
      </c>
      <c r="AE742" s="234">
        <f ca="1" t="shared" si="118"/>
        <v>48</v>
      </c>
      <c r="AF742" s="3" t="s">
        <v>3389</v>
      </c>
      <c r="AG742" s="3" t="s">
        <v>3908</v>
      </c>
      <c r="AH742" s="3">
        <v>170</v>
      </c>
      <c r="AI742" s="230"/>
      <c r="AJ742" s="3" t="s">
        <v>3397</v>
      </c>
      <c r="AK742" s="230">
        <v>19903738808</v>
      </c>
      <c r="AL742" s="230">
        <v>17703737703</v>
      </c>
      <c r="AM742" s="236" t="s">
        <v>3748</v>
      </c>
      <c r="AN742" s="237">
        <v>1993</v>
      </c>
      <c r="AO742" s="236" t="s">
        <v>5848</v>
      </c>
      <c r="AP742" s="236"/>
      <c r="AQ742" s="238"/>
      <c r="AR742" s="238"/>
      <c r="AS742" s="238"/>
      <c r="AT742" s="238"/>
      <c r="AU742" s="239"/>
      <c r="AV742" s="240">
        <v>45019</v>
      </c>
      <c r="AW742" s="240" t="s">
        <v>3323</v>
      </c>
      <c r="AX742" s="241" t="s">
        <v>5312</v>
      </c>
      <c r="AY742" s="241" t="s">
        <v>3311</v>
      </c>
      <c r="AZ742" s="232">
        <v>45019</v>
      </c>
      <c r="BA742" s="232">
        <v>45473</v>
      </c>
      <c r="BB742" s="241">
        <v>2</v>
      </c>
      <c r="BC742" s="241" t="s">
        <v>3326</v>
      </c>
      <c r="BD742" s="241" t="s">
        <v>3326</v>
      </c>
      <c r="BE742" s="241" t="s">
        <v>3325</v>
      </c>
      <c r="BF742" s="241" t="s">
        <v>3325</v>
      </c>
      <c r="BG742" s="241">
        <v>0</v>
      </c>
      <c r="BH742" s="241">
        <v>0</v>
      </c>
      <c r="BI742" s="241"/>
      <c r="BJ742" s="242"/>
      <c r="BK742" s="243" t="s">
        <v>3325</v>
      </c>
      <c r="BL742" s="243"/>
      <c r="BM742" s="243"/>
      <c r="BN742" s="243"/>
      <c r="BO742" s="243"/>
      <c r="BP742" s="243"/>
      <c r="BQ742" s="242"/>
      <c r="BR742" s="244"/>
      <c r="BS742" s="243" t="s">
        <v>3325</v>
      </c>
      <c r="BT742" s="243" t="s">
        <v>3325</v>
      </c>
      <c r="BU742" s="243" t="s">
        <v>3325</v>
      </c>
      <c r="BV742" s="243"/>
      <c r="BW742" s="243"/>
      <c r="BX742" s="243"/>
      <c r="BY742" s="243"/>
      <c r="BZ742" s="243"/>
      <c r="CA742" s="243"/>
      <c r="CB742" s="243"/>
      <c r="CC742" s="243"/>
      <c r="CD742" s="243"/>
      <c r="CE742" s="243"/>
      <c r="CF742" s="245" t="s">
        <v>3445</v>
      </c>
      <c r="CG742" s="246"/>
      <c r="CH742" s="242"/>
      <c r="CI742" s="35"/>
      <c r="CJ742" s="35"/>
      <c r="CK742" s="35"/>
      <c r="CL742" s="35"/>
      <c r="CM742" s="35"/>
    </row>
    <row r="743" customFormat="1" customHeight="1" spans="1:91">
      <c r="A743" s="3">
        <f t="shared" si="122"/>
        <v>742</v>
      </c>
      <c r="B743" s="483" t="str">
        <f t="shared" si="117"/>
        <v>410781199005252615</v>
      </c>
      <c r="C743" s="230" t="s">
        <v>3311</v>
      </c>
      <c r="D743" s="230" t="s">
        <v>5309</v>
      </c>
      <c r="E743" s="230" t="s">
        <v>5849</v>
      </c>
      <c r="F743" s="230" t="s">
        <v>2449</v>
      </c>
      <c r="G743" s="198"/>
      <c r="H743" s="198"/>
      <c r="I743" s="198">
        <f t="shared" si="123"/>
        <v>0</v>
      </c>
      <c r="J743" s="4" t="s">
        <v>5736</v>
      </c>
      <c r="K743" s="4" t="s">
        <v>5311</v>
      </c>
      <c r="L743" s="6"/>
      <c r="M743" s="4"/>
      <c r="N743" s="4"/>
      <c r="O743" s="4"/>
      <c r="P743" s="4"/>
      <c r="Q743" s="4"/>
      <c r="R743" s="231" t="s">
        <v>312</v>
      </c>
      <c r="S743" s="3"/>
      <c r="T743" s="3" t="s">
        <v>5311</v>
      </c>
      <c r="U743" s="232">
        <v>45019</v>
      </c>
      <c r="V743" s="233">
        <f ca="1" t="shared" si="119"/>
        <v>3.3</v>
      </c>
      <c r="W743" s="248" t="s">
        <v>5312</v>
      </c>
      <c r="X743" s="234" t="str">
        <f t="shared" si="124"/>
        <v>男</v>
      </c>
      <c r="Y743" s="3" t="s">
        <v>3316</v>
      </c>
      <c r="Z743" s="232" t="str">
        <f t="shared" si="125"/>
        <v>1990-05-25</v>
      </c>
      <c r="AA743" s="235" t="s">
        <v>5850</v>
      </c>
      <c r="AB743" s="476" t="s">
        <v>2450</v>
      </c>
      <c r="AC743" s="4" t="s">
        <v>5834</v>
      </c>
      <c r="AD743" s="247">
        <v>50268</v>
      </c>
      <c r="AE743" s="234">
        <f ca="1" t="shared" si="118"/>
        <v>36</v>
      </c>
      <c r="AF743" s="3" t="s">
        <v>3389</v>
      </c>
      <c r="AG743" s="3" t="s">
        <v>3381</v>
      </c>
      <c r="AH743" s="3">
        <v>170</v>
      </c>
      <c r="AI743" s="230" t="s">
        <v>3898</v>
      </c>
      <c r="AJ743" s="3" t="s">
        <v>3383</v>
      </c>
      <c r="AK743" s="230">
        <v>16690976262</v>
      </c>
      <c r="AL743" s="230">
        <v>15893872934</v>
      </c>
      <c r="AM743" s="236" t="s">
        <v>3518</v>
      </c>
      <c r="AN743" s="237"/>
      <c r="AO743" s="236"/>
      <c r="AP743" s="236"/>
      <c r="AQ743" s="238"/>
      <c r="AR743" s="238"/>
      <c r="AS743" s="238"/>
      <c r="AT743" s="238"/>
      <c r="AU743" s="239"/>
      <c r="AV743" s="240">
        <v>45019</v>
      </c>
      <c r="AW743" s="240" t="s">
        <v>3323</v>
      </c>
      <c r="AX743" s="241" t="s">
        <v>5312</v>
      </c>
      <c r="AY743" s="241" t="s">
        <v>3311</v>
      </c>
      <c r="AZ743" s="232">
        <v>45019</v>
      </c>
      <c r="BA743" s="232">
        <v>45473</v>
      </c>
      <c r="BB743" s="241">
        <v>2</v>
      </c>
      <c r="BC743" s="241" t="s">
        <v>3326</v>
      </c>
      <c r="BD743" s="241" t="s">
        <v>3326</v>
      </c>
      <c r="BE743" s="241" t="s">
        <v>3325</v>
      </c>
      <c r="BF743" s="241" t="s">
        <v>3325</v>
      </c>
      <c r="BG743" s="241">
        <v>0</v>
      </c>
      <c r="BH743" s="241">
        <v>0</v>
      </c>
      <c r="BI743" s="241"/>
      <c r="BJ743" s="242"/>
      <c r="BK743" s="243" t="s">
        <v>3325</v>
      </c>
      <c r="BL743" s="243"/>
      <c r="BM743" s="243"/>
      <c r="BN743" s="243"/>
      <c r="BO743" s="243"/>
      <c r="BP743" s="243"/>
      <c r="BQ743" s="242"/>
      <c r="BR743" s="244"/>
      <c r="BS743" s="243" t="s">
        <v>3325</v>
      </c>
      <c r="BT743" s="243" t="s">
        <v>3325</v>
      </c>
      <c r="BU743" s="243" t="s">
        <v>3325</v>
      </c>
      <c r="BV743" s="243"/>
      <c r="BW743" s="243"/>
      <c r="BX743" s="243"/>
      <c r="BY743" s="243"/>
      <c r="BZ743" s="243"/>
      <c r="CA743" s="243"/>
      <c r="CB743" s="243"/>
      <c r="CC743" s="243"/>
      <c r="CD743" s="243"/>
      <c r="CE743" s="243"/>
      <c r="CF743" s="245" t="s">
        <v>3445</v>
      </c>
      <c r="CG743" s="246"/>
      <c r="CH743" s="242"/>
      <c r="CI743" s="35"/>
      <c r="CJ743" s="35"/>
      <c r="CK743" s="35"/>
      <c r="CL743" s="35"/>
      <c r="CM743" s="35"/>
    </row>
    <row r="744" customHeight="1" spans="1:91">
      <c r="A744" s="3">
        <f t="shared" si="122"/>
        <v>743</v>
      </c>
      <c r="B744" s="483" t="str">
        <f t="shared" ref="B744:B753" si="126">IF(AB744="","",AB744)</f>
        <v>152324197007256812</v>
      </c>
      <c r="C744" s="5" t="s">
        <v>3311</v>
      </c>
      <c r="D744" s="230" t="s">
        <v>5309</v>
      </c>
      <c r="E744" s="230" t="s">
        <v>5851</v>
      </c>
      <c r="F744" s="230" t="s">
        <v>2452</v>
      </c>
      <c r="G744" s="198"/>
      <c r="H744" s="198"/>
      <c r="I744" s="198">
        <f t="shared" si="123"/>
        <v>0</v>
      </c>
      <c r="J744" s="230" t="s">
        <v>5736</v>
      </c>
      <c r="K744" s="230" t="s">
        <v>5311</v>
      </c>
      <c r="L744" s="6"/>
      <c r="M744" s="230"/>
      <c r="N744" s="230"/>
      <c r="O744" s="230"/>
      <c r="P744" s="230"/>
      <c r="Q744" s="230"/>
      <c r="R744" s="230" t="s">
        <v>312</v>
      </c>
      <c r="S744" s="230"/>
      <c r="T744" s="230" t="s">
        <v>5311</v>
      </c>
      <c r="U744" s="232">
        <v>45106</v>
      </c>
      <c r="V744" s="233">
        <f ca="1" t="shared" si="119"/>
        <v>3</v>
      </c>
      <c r="W744" s="248" t="s">
        <v>5312</v>
      </c>
      <c r="X744" s="234" t="str">
        <f t="shared" si="124"/>
        <v>男</v>
      </c>
      <c r="Y744" s="3" t="s">
        <v>3316</v>
      </c>
      <c r="Z744" s="4" t="str">
        <f t="shared" si="125"/>
        <v>1970-07-25</v>
      </c>
      <c r="AA744" s="4" t="s">
        <v>5852</v>
      </c>
      <c r="AB744" s="477" t="s">
        <v>2453</v>
      </c>
      <c r="AC744" s="4" t="s">
        <v>5853</v>
      </c>
      <c r="AD744" s="247">
        <v>49874</v>
      </c>
      <c r="AE744" s="234">
        <f ca="1" t="shared" si="118"/>
        <v>56</v>
      </c>
      <c r="AF744" s="3" t="s">
        <v>3389</v>
      </c>
      <c r="AG744" s="3" t="s">
        <v>3381</v>
      </c>
      <c r="AH744" s="3">
        <v>172</v>
      </c>
      <c r="AI744" s="230"/>
      <c r="AJ744" s="3"/>
      <c r="AK744" s="230">
        <v>15114719440</v>
      </c>
      <c r="AL744" s="230">
        <v>15250631672</v>
      </c>
      <c r="AM744" s="236" t="s">
        <v>5317</v>
      </c>
      <c r="AN744" s="237"/>
      <c r="AO744" s="236"/>
      <c r="AP744" s="236"/>
      <c r="AQ744" s="238"/>
      <c r="AR744" s="238"/>
      <c r="AS744" s="238"/>
      <c r="AT744" s="238"/>
      <c r="AU744" s="239"/>
      <c r="AV744" s="240">
        <v>45106</v>
      </c>
      <c r="AW744" s="240" t="s">
        <v>3323</v>
      </c>
      <c r="AX744" s="241" t="s">
        <v>5312</v>
      </c>
      <c r="AY744" s="241" t="s">
        <v>3311</v>
      </c>
      <c r="AZ744" s="232">
        <v>45106</v>
      </c>
      <c r="BA744" s="232">
        <v>45473</v>
      </c>
      <c r="BB744" s="241">
        <v>2</v>
      </c>
      <c r="BC744" s="241" t="s">
        <v>3326</v>
      </c>
      <c r="BD744" s="241" t="s">
        <v>3326</v>
      </c>
      <c r="BE744" s="241" t="s">
        <v>3325</v>
      </c>
      <c r="BF744" s="241" t="s">
        <v>3325</v>
      </c>
      <c r="BG744" s="241">
        <v>0</v>
      </c>
      <c r="BH744" s="241">
        <v>0</v>
      </c>
      <c r="BI744" s="241"/>
      <c r="BJ744" s="242"/>
      <c r="BK744" s="243" t="s">
        <v>3325</v>
      </c>
      <c r="BL744" s="243"/>
      <c r="BM744" s="243"/>
      <c r="BN744" s="243"/>
      <c r="BO744" s="243"/>
      <c r="BP744" s="243"/>
      <c r="BQ744" s="242"/>
      <c r="BR744" s="244" t="s">
        <v>3749</v>
      </c>
      <c r="BS744" s="243" t="s">
        <v>3325</v>
      </c>
      <c r="BT744" s="243" t="s">
        <v>3325</v>
      </c>
      <c r="BU744" s="243" t="s">
        <v>3325</v>
      </c>
      <c r="BV744" s="243"/>
      <c r="BW744" s="243"/>
      <c r="BX744" s="243"/>
      <c r="BY744" s="243"/>
      <c r="BZ744" s="243"/>
      <c r="CA744" s="243"/>
      <c r="CB744" s="243"/>
      <c r="CC744" s="243"/>
      <c r="CD744" s="243"/>
      <c r="CE744" s="243"/>
      <c r="CF744" s="245" t="s">
        <v>3445</v>
      </c>
      <c r="CG744" s="246"/>
      <c r="CH744" s="242"/>
      <c r="CI744" s="35"/>
      <c r="CJ744" s="35"/>
      <c r="CK744" s="35"/>
      <c r="CL744" s="35"/>
      <c r="CM744" s="35"/>
    </row>
    <row r="745" customFormat="1" customHeight="1" spans="1:91">
      <c r="A745" s="3">
        <f t="shared" si="122"/>
        <v>744</v>
      </c>
      <c r="B745" s="483" t="str">
        <f t="shared" si="126"/>
        <v>152321196709301274</v>
      </c>
      <c r="C745" s="4" t="s">
        <v>3311</v>
      </c>
      <c r="D745" s="4" t="s">
        <v>5309</v>
      </c>
      <c r="E745" s="4" t="s">
        <v>5854</v>
      </c>
      <c r="F745" s="4" t="s">
        <v>2457</v>
      </c>
      <c r="G745" s="198"/>
      <c r="H745" s="198"/>
      <c r="I745" s="198">
        <f t="shared" si="123"/>
        <v>0</v>
      </c>
      <c r="J745" s="4" t="s">
        <v>5736</v>
      </c>
      <c r="K745" s="4" t="s">
        <v>5311</v>
      </c>
      <c r="L745" s="6"/>
      <c r="M745" s="4"/>
      <c r="N745" s="4"/>
      <c r="O745" s="4"/>
      <c r="P745" s="4"/>
      <c r="Q745" s="4"/>
      <c r="R745" s="4" t="s">
        <v>312</v>
      </c>
      <c r="S745" s="4"/>
      <c r="T745" s="4" t="s">
        <v>5311</v>
      </c>
      <c r="U745" s="252">
        <v>45044</v>
      </c>
      <c r="V745" s="233">
        <f ca="1" t="shared" si="119"/>
        <v>3.2</v>
      </c>
      <c r="W745" s="4" t="s">
        <v>5312</v>
      </c>
      <c r="X745" s="4" t="str">
        <f t="shared" si="124"/>
        <v>男</v>
      </c>
      <c r="Y745" s="4" t="s">
        <v>3316</v>
      </c>
      <c r="Z745" s="232" t="str">
        <f t="shared" si="125"/>
        <v>1967-09-30</v>
      </c>
      <c r="AA745" s="4" t="s">
        <v>5855</v>
      </c>
      <c r="AB745" s="477" t="s">
        <v>2458</v>
      </c>
      <c r="AC745" s="4" t="s">
        <v>5842</v>
      </c>
      <c r="AD745" s="252">
        <v>46960</v>
      </c>
      <c r="AE745" s="234">
        <f ca="1" t="shared" si="118"/>
        <v>59</v>
      </c>
      <c r="AF745" s="252"/>
      <c r="AG745" s="252"/>
      <c r="AH745" s="4"/>
      <c r="AI745" s="252"/>
      <c r="AJ745" s="252"/>
      <c r="AK745" s="4"/>
      <c r="AL745" s="4"/>
      <c r="AM745" s="252" t="s">
        <v>3748</v>
      </c>
      <c r="AN745" s="252"/>
      <c r="AO745" s="4"/>
      <c r="AP745" s="4"/>
      <c r="AQ745" s="253"/>
      <c r="AR745" s="253"/>
      <c r="AS745" s="253"/>
      <c r="AT745" s="253"/>
      <c r="AU745" s="239"/>
      <c r="AV745" s="254">
        <v>45044</v>
      </c>
      <c r="AW745" s="254">
        <v>45104</v>
      </c>
      <c r="AX745" s="255" t="s">
        <v>5312</v>
      </c>
      <c r="AY745" s="241" t="s">
        <v>3311</v>
      </c>
      <c r="AZ745" s="232">
        <v>45044</v>
      </c>
      <c r="BA745" s="232" t="s">
        <v>5312</v>
      </c>
      <c r="BB745" s="241">
        <v>2</v>
      </c>
      <c r="BC745" s="241" t="s">
        <v>3325</v>
      </c>
      <c r="BD745" s="241" t="s">
        <v>3325</v>
      </c>
      <c r="BE745" s="241" t="s">
        <v>3325</v>
      </c>
      <c r="BF745" s="241" t="s">
        <v>3325</v>
      </c>
      <c r="BG745" s="241">
        <v>0</v>
      </c>
      <c r="BH745" s="241">
        <v>0</v>
      </c>
      <c r="BI745" s="256"/>
      <c r="BJ745" s="242"/>
      <c r="BK745" s="243" t="s">
        <v>3325</v>
      </c>
      <c r="BL745" s="257"/>
      <c r="BM745" s="257"/>
      <c r="BN745" s="257"/>
      <c r="BO745" s="257"/>
      <c r="BP745" s="257"/>
      <c r="BQ745" s="242"/>
      <c r="BR745" s="244" t="s">
        <v>3453</v>
      </c>
      <c r="BS745" s="243" t="s">
        <v>3325</v>
      </c>
      <c r="BT745" s="243" t="s">
        <v>3325</v>
      </c>
      <c r="BU745" s="243" t="s">
        <v>3325</v>
      </c>
      <c r="BV745" s="243"/>
      <c r="BW745" s="243"/>
      <c r="BX745" s="243"/>
      <c r="BY745" s="256"/>
      <c r="BZ745" s="256"/>
      <c r="CA745" s="256"/>
      <c r="CB745" s="256"/>
      <c r="CC745" s="256"/>
      <c r="CD745" s="256"/>
      <c r="CE745" s="256"/>
      <c r="CF745" s="245" t="s">
        <v>3445</v>
      </c>
      <c r="CG745" s="258"/>
      <c r="CH745" s="260"/>
      <c r="CI745" s="259"/>
      <c r="CJ745" s="259"/>
      <c r="CK745" s="259"/>
      <c r="CL745" s="259"/>
      <c r="CM745" s="259"/>
    </row>
    <row r="746" s="157" customFormat="1" customHeight="1" spans="1:91">
      <c r="A746" s="198">
        <f t="shared" si="122"/>
        <v>745</v>
      </c>
      <c r="B746" s="198" t="str">
        <f t="shared" si="126"/>
        <v>152723198410215439</v>
      </c>
      <c r="C746" s="198" t="s">
        <v>3311</v>
      </c>
      <c r="D746" s="198" t="s">
        <v>3312</v>
      </c>
      <c r="E746" s="198" t="s">
        <v>410</v>
      </c>
      <c r="F746" s="198" t="s">
        <v>141</v>
      </c>
      <c r="G746" s="198">
        <v>2000</v>
      </c>
      <c r="H746" s="198">
        <v>0</v>
      </c>
      <c r="I746" s="198">
        <f t="shared" si="123"/>
        <v>2000</v>
      </c>
      <c r="J746" s="199" t="s">
        <v>57</v>
      </c>
      <c r="K746" s="199" t="s">
        <v>5856</v>
      </c>
      <c r="L746" s="6"/>
      <c r="M746" s="199" t="s">
        <v>3335</v>
      </c>
      <c r="N746" s="199"/>
      <c r="O746" s="199"/>
      <c r="P746" s="199"/>
      <c r="Q746" s="199"/>
      <c r="R746" s="200" t="s">
        <v>251</v>
      </c>
      <c r="S746" s="198" t="s">
        <v>155</v>
      </c>
      <c r="T746" s="198" t="s">
        <v>3314</v>
      </c>
      <c r="U746" s="201">
        <v>44428</v>
      </c>
      <c r="V746" s="202">
        <f ca="1" t="shared" si="119"/>
        <v>4.9</v>
      </c>
      <c r="W746" s="198" t="s">
        <v>3336</v>
      </c>
      <c r="X746" s="198" t="str">
        <f t="shared" si="124"/>
        <v>男</v>
      </c>
      <c r="Y746" s="198" t="s">
        <v>3316</v>
      </c>
      <c r="Z746" s="201" t="str">
        <f t="shared" si="125"/>
        <v>1984-10-21</v>
      </c>
      <c r="AA746" s="204" t="s">
        <v>5857</v>
      </c>
      <c r="AB746" s="198" t="s">
        <v>2460</v>
      </c>
      <c r="AC746" s="199" t="s">
        <v>3456</v>
      </c>
      <c r="AD746" s="205">
        <v>49843</v>
      </c>
      <c r="AE746" s="198">
        <f ca="1" t="shared" si="118"/>
        <v>42</v>
      </c>
      <c r="AF746" s="198" t="s">
        <v>3389</v>
      </c>
      <c r="AG746" s="198" t="s">
        <v>3381</v>
      </c>
      <c r="AH746" s="198">
        <v>175</v>
      </c>
      <c r="AI746" s="198" t="s">
        <v>3382</v>
      </c>
      <c r="AJ746" s="198" t="s">
        <v>3438</v>
      </c>
      <c r="AK746" s="198">
        <v>14794873103</v>
      </c>
      <c r="AL746" s="198">
        <v>14794873102</v>
      </c>
      <c r="AM746" s="199" t="s">
        <v>3318</v>
      </c>
      <c r="AN746" s="206">
        <v>40372</v>
      </c>
      <c r="AO746" s="199" t="s">
        <v>4735</v>
      </c>
      <c r="AP746" s="199" t="s">
        <v>5858</v>
      </c>
      <c r="AQ746" s="207"/>
      <c r="AR746" s="207"/>
      <c r="AS746" s="207"/>
      <c r="AT746" s="207"/>
      <c r="AU746" s="208"/>
      <c r="AV746" s="209">
        <v>44428</v>
      </c>
      <c r="AW746" s="209">
        <v>44611</v>
      </c>
      <c r="AX746" s="210" t="s">
        <v>3324</v>
      </c>
      <c r="AY746" s="210" t="s">
        <v>3311</v>
      </c>
      <c r="AZ746" s="201">
        <v>44428</v>
      </c>
      <c r="BA746" s="201">
        <v>45565</v>
      </c>
      <c r="BB746" s="210">
        <v>2</v>
      </c>
      <c r="BC746" s="210" t="s">
        <v>3325</v>
      </c>
      <c r="BD746" s="210" t="s">
        <v>3325</v>
      </c>
      <c r="BE746" s="210" t="s">
        <v>3325</v>
      </c>
      <c r="BF746" s="210" t="s">
        <v>3325</v>
      </c>
      <c r="BG746" s="210">
        <v>1</v>
      </c>
      <c r="BH746" s="210">
        <v>2</v>
      </c>
      <c r="BI746" s="210"/>
      <c r="BJ746" s="211"/>
      <c r="BK746" s="212"/>
      <c r="BL746" s="212"/>
      <c r="BM746" s="212"/>
      <c r="BN746" s="212"/>
      <c r="BO746" s="212"/>
      <c r="BP746" s="212"/>
      <c r="BQ746" s="211"/>
      <c r="BR746" s="213" t="s">
        <v>3962</v>
      </c>
      <c r="BS746" s="212" t="s">
        <v>3325</v>
      </c>
      <c r="BT746" s="212" t="s">
        <v>3325</v>
      </c>
      <c r="BU746" s="212" t="s">
        <v>3325</v>
      </c>
      <c r="BV746" s="212" t="s">
        <v>3325</v>
      </c>
      <c r="BW746" s="212" t="s">
        <v>3325</v>
      </c>
      <c r="BX746" s="212" t="s">
        <v>3325</v>
      </c>
      <c r="BY746" s="212" t="s">
        <v>3325</v>
      </c>
      <c r="BZ746" s="212" t="s">
        <v>3325</v>
      </c>
      <c r="CA746" s="212"/>
      <c r="CB746" s="212"/>
      <c r="CC746" s="212" t="s">
        <v>3325</v>
      </c>
      <c r="CD746" s="212"/>
      <c r="CE746" s="212"/>
      <c r="CF746" s="214"/>
      <c r="CG746" s="215"/>
      <c r="CH746" s="211"/>
      <c r="CI746" s="213"/>
      <c r="CJ746" s="213"/>
      <c r="CK746" s="213"/>
      <c r="CL746" s="213"/>
      <c r="CM746" s="213"/>
    </row>
    <row r="747" customFormat="1" customHeight="1" spans="1:91">
      <c r="A747" s="3">
        <f t="shared" si="122"/>
        <v>746</v>
      </c>
      <c r="B747" s="483" t="str">
        <f t="shared" si="126"/>
        <v>152723198909051234</v>
      </c>
      <c r="C747" s="230" t="s">
        <v>3311</v>
      </c>
      <c r="D747" s="230" t="s">
        <v>3312</v>
      </c>
      <c r="E747" s="230" t="s">
        <v>5859</v>
      </c>
      <c r="F747" s="230" t="s">
        <v>55</v>
      </c>
      <c r="G747" s="198"/>
      <c r="H747" s="198"/>
      <c r="I747" s="198">
        <f t="shared" si="123"/>
        <v>0</v>
      </c>
      <c r="J747" s="4" t="s">
        <v>57</v>
      </c>
      <c r="K747" s="4" t="s">
        <v>5860</v>
      </c>
      <c r="L747" s="6"/>
      <c r="M747" s="4"/>
      <c r="N747" s="4"/>
      <c r="O747" s="4"/>
      <c r="P747" s="4"/>
      <c r="Q747" s="4"/>
      <c r="R747" s="231" t="s">
        <v>298</v>
      </c>
      <c r="S747" s="3" t="s">
        <v>178</v>
      </c>
      <c r="T747" s="3" t="s">
        <v>3314</v>
      </c>
      <c r="U747" s="232">
        <v>45097</v>
      </c>
      <c r="V747" s="233">
        <f ca="1" t="shared" si="119"/>
        <v>3</v>
      </c>
      <c r="W747" s="248" t="s">
        <v>3336</v>
      </c>
      <c r="X747" s="234" t="str">
        <f t="shared" si="124"/>
        <v>男</v>
      </c>
      <c r="Y747" s="3" t="s">
        <v>3316</v>
      </c>
      <c r="Z747" s="232" t="str">
        <f t="shared" si="125"/>
        <v>1989-09-05</v>
      </c>
      <c r="AA747" s="235" t="s">
        <v>5861</v>
      </c>
      <c r="AB747" s="476" t="s">
        <v>56</v>
      </c>
      <c r="AC747" s="4" t="s">
        <v>3456</v>
      </c>
      <c r="AD747" s="247">
        <v>49861</v>
      </c>
      <c r="AE747" s="234">
        <f ca="1" t="shared" si="118"/>
        <v>37</v>
      </c>
      <c r="AF747" s="3" t="s">
        <v>3421</v>
      </c>
      <c r="AG747" s="3" t="s">
        <v>3381</v>
      </c>
      <c r="AH747" s="3">
        <v>175</v>
      </c>
      <c r="AI747" s="230"/>
      <c r="AJ747" s="3" t="s">
        <v>3438</v>
      </c>
      <c r="AK747" s="230">
        <v>15389877233</v>
      </c>
      <c r="AL747" s="230">
        <v>18947795060</v>
      </c>
      <c r="AM747" s="236" t="s">
        <v>3318</v>
      </c>
      <c r="AN747" s="237">
        <v>41456</v>
      </c>
      <c r="AO747" s="236" t="s">
        <v>3545</v>
      </c>
      <c r="AP747" s="236" t="s">
        <v>5862</v>
      </c>
      <c r="AQ747" s="238"/>
      <c r="AR747" s="238"/>
      <c r="AS747" s="238"/>
      <c r="AT747" s="238"/>
      <c r="AU747" s="239"/>
      <c r="AV747" s="240">
        <v>45097</v>
      </c>
      <c r="AW747" s="240">
        <v>45157</v>
      </c>
      <c r="AX747" s="241" t="s">
        <v>3324</v>
      </c>
      <c r="AY747" s="241" t="s">
        <v>3311</v>
      </c>
      <c r="AZ747" s="232">
        <v>45097</v>
      </c>
      <c r="BA747" s="232">
        <v>45473</v>
      </c>
      <c r="BB747" s="241">
        <v>2</v>
      </c>
      <c r="BC747" s="241" t="s">
        <v>3325</v>
      </c>
      <c r="BD747" s="241" t="s">
        <v>3325</v>
      </c>
      <c r="BE747" s="241" t="s">
        <v>3325</v>
      </c>
      <c r="BF747" s="241" t="s">
        <v>3325</v>
      </c>
      <c r="BG747" s="241">
        <v>0</v>
      </c>
      <c r="BH747" s="241">
        <v>0</v>
      </c>
      <c r="BI747" s="241"/>
      <c r="BJ747" s="242"/>
      <c r="BK747" s="243" t="s">
        <v>3325</v>
      </c>
      <c r="BL747" s="243"/>
      <c r="BM747" s="243"/>
      <c r="BN747" s="243"/>
      <c r="BO747" s="243"/>
      <c r="BP747" s="243"/>
      <c r="BQ747" s="242"/>
      <c r="BR747" s="244" t="s">
        <v>3749</v>
      </c>
      <c r="BS747" s="243" t="s">
        <v>3325</v>
      </c>
      <c r="BT747" s="243" t="s">
        <v>3325</v>
      </c>
      <c r="BU747" s="243" t="s">
        <v>3325</v>
      </c>
      <c r="BV747" s="243" t="s">
        <v>3325</v>
      </c>
      <c r="BW747" s="243" t="s">
        <v>3325</v>
      </c>
      <c r="BX747" s="243" t="s">
        <v>3325</v>
      </c>
      <c r="BY747" s="243" t="s">
        <v>3325</v>
      </c>
      <c r="BZ747" s="243"/>
      <c r="CA747" s="243"/>
      <c r="CB747" s="243"/>
      <c r="CC747" s="243"/>
      <c r="CD747" s="243"/>
      <c r="CE747" s="243"/>
      <c r="CF747" s="245" t="s">
        <v>3445</v>
      </c>
      <c r="CG747" s="246"/>
      <c r="CH747" s="242"/>
      <c r="CI747" s="35"/>
      <c r="CJ747" s="35"/>
      <c r="CK747" s="35"/>
      <c r="CL747" s="35"/>
      <c r="CM747" s="35"/>
    </row>
    <row r="748" customFormat="1" customHeight="1" spans="1:91">
      <c r="A748" s="3">
        <f t="shared" si="122"/>
        <v>747</v>
      </c>
      <c r="B748" s="155" t="str">
        <f t="shared" si="126"/>
        <v>152723199507254519</v>
      </c>
      <c r="C748" s="230" t="s">
        <v>3311</v>
      </c>
      <c r="D748" s="230" t="s">
        <v>3312</v>
      </c>
      <c r="E748" s="230" t="s">
        <v>416</v>
      </c>
      <c r="F748" s="230" t="s">
        <v>208</v>
      </c>
      <c r="G748" s="198">
        <v>2400</v>
      </c>
      <c r="H748" s="198">
        <v>0</v>
      </c>
      <c r="I748" s="198">
        <f t="shared" si="123"/>
        <v>2400</v>
      </c>
      <c r="J748" s="4" t="s">
        <v>57</v>
      </c>
      <c r="K748" s="4" t="s">
        <v>5860</v>
      </c>
      <c r="L748" s="296">
        <v>44562</v>
      </c>
      <c r="M748" s="251" t="s">
        <v>47</v>
      </c>
      <c r="N748" s="4"/>
      <c r="O748" s="4"/>
      <c r="P748" s="4"/>
      <c r="Q748" s="4"/>
      <c r="R748" s="231" t="s">
        <v>298</v>
      </c>
      <c r="S748" s="3"/>
      <c r="T748" s="3" t="s">
        <v>3314</v>
      </c>
      <c r="U748" s="232">
        <v>42439</v>
      </c>
      <c r="V748" s="233">
        <f ca="1" t="shared" si="119"/>
        <v>10.3</v>
      </c>
      <c r="W748" s="230" t="s">
        <v>3336</v>
      </c>
      <c r="X748" s="234" t="str">
        <f t="shared" si="124"/>
        <v>男</v>
      </c>
      <c r="Y748" s="3" t="s">
        <v>3316</v>
      </c>
      <c r="Z748" s="232" t="str">
        <f t="shared" si="125"/>
        <v>1995-07-25</v>
      </c>
      <c r="AA748" s="235" t="s">
        <v>5863</v>
      </c>
      <c r="AB748" s="3" t="s">
        <v>2463</v>
      </c>
      <c r="AC748" s="4" t="s">
        <v>3456</v>
      </c>
      <c r="AD748" s="247">
        <v>44738</v>
      </c>
      <c r="AE748" s="234">
        <f ca="1" t="shared" si="118"/>
        <v>31</v>
      </c>
      <c r="AF748" s="3" t="s">
        <v>3389</v>
      </c>
      <c r="AG748" s="3" t="s">
        <v>3381</v>
      </c>
      <c r="AH748" s="3">
        <v>178</v>
      </c>
      <c r="AI748" s="230" t="s">
        <v>3382</v>
      </c>
      <c r="AJ748" s="3" t="s">
        <v>3438</v>
      </c>
      <c r="AK748" s="230">
        <v>13654779922</v>
      </c>
      <c r="AL748" s="230">
        <v>15949496457</v>
      </c>
      <c r="AM748" s="236" t="s">
        <v>3368</v>
      </c>
      <c r="AN748" s="237">
        <v>42186</v>
      </c>
      <c r="AO748" s="236" t="s">
        <v>4407</v>
      </c>
      <c r="AP748" s="236" t="s">
        <v>5864</v>
      </c>
      <c r="AQ748" s="238"/>
      <c r="AR748" s="238"/>
      <c r="AS748" s="238" t="s">
        <v>4139</v>
      </c>
      <c r="AT748" s="238"/>
      <c r="AU748" s="239"/>
      <c r="AV748" s="240">
        <v>42439</v>
      </c>
      <c r="AW748" s="240">
        <v>42499</v>
      </c>
      <c r="AX748" s="241" t="s">
        <v>3324</v>
      </c>
      <c r="AY748" s="241" t="s">
        <v>3311</v>
      </c>
      <c r="AZ748" s="232">
        <v>44287</v>
      </c>
      <c r="BA748" s="232">
        <v>45747</v>
      </c>
      <c r="BB748" s="241">
        <v>2</v>
      </c>
      <c r="BC748" s="241" t="s">
        <v>3325</v>
      </c>
      <c r="BD748" s="241" t="s">
        <v>3326</v>
      </c>
      <c r="BE748" s="241" t="s">
        <v>3325</v>
      </c>
      <c r="BF748" s="241" t="s">
        <v>3325</v>
      </c>
      <c r="BG748" s="241">
        <v>2</v>
      </c>
      <c r="BH748" s="241">
        <v>4</v>
      </c>
      <c r="BI748" s="241"/>
      <c r="BJ748" s="242"/>
      <c r="BK748" s="243"/>
      <c r="BL748" s="243"/>
      <c r="BM748" s="243"/>
      <c r="BN748" s="243" t="s">
        <v>3325</v>
      </c>
      <c r="BO748" s="243"/>
      <c r="BP748" s="243"/>
      <c r="BQ748" s="242"/>
      <c r="BR748" s="244" t="s">
        <v>3592</v>
      </c>
      <c r="BS748" s="243" t="s">
        <v>3325</v>
      </c>
      <c r="BT748" s="243" t="s">
        <v>3325</v>
      </c>
      <c r="BU748" s="243"/>
      <c r="BV748" s="243"/>
      <c r="BW748" s="243"/>
      <c r="BX748" s="243"/>
      <c r="BY748" s="243"/>
      <c r="BZ748" s="243"/>
      <c r="CA748" s="243"/>
      <c r="CB748" s="243"/>
      <c r="CC748" s="243" t="s">
        <v>3325</v>
      </c>
      <c r="CD748" s="243"/>
      <c r="CE748" s="243"/>
      <c r="CF748" s="245" t="s">
        <v>5758</v>
      </c>
      <c r="CG748" s="246"/>
      <c r="CH748" s="242"/>
      <c r="CI748" s="35"/>
      <c r="CJ748" s="35"/>
      <c r="CK748" s="35"/>
      <c r="CL748" s="35"/>
      <c r="CM748" s="35"/>
    </row>
    <row r="749" customFormat="1" customHeight="1" spans="1:91">
      <c r="A749" s="3">
        <f t="shared" si="122"/>
        <v>748</v>
      </c>
      <c r="B749" s="155" t="str">
        <f t="shared" si="126"/>
        <v>15272319900930152X</v>
      </c>
      <c r="C749" s="230" t="s">
        <v>3311</v>
      </c>
      <c r="D749" s="230" t="s">
        <v>3312</v>
      </c>
      <c r="E749" s="230" t="s">
        <v>422</v>
      </c>
      <c r="F749" s="230" t="s">
        <v>60</v>
      </c>
      <c r="G749" s="198">
        <v>845.55</v>
      </c>
      <c r="H749" s="198">
        <v>0</v>
      </c>
      <c r="I749" s="198">
        <f t="shared" si="123"/>
        <v>845.55</v>
      </c>
      <c r="J749" s="4" t="s">
        <v>57</v>
      </c>
      <c r="K749" s="4" t="s">
        <v>5860</v>
      </c>
      <c r="L749" s="296">
        <v>44197</v>
      </c>
      <c r="M749" s="251" t="s">
        <v>47</v>
      </c>
      <c r="N749" s="4"/>
      <c r="O749" s="4"/>
      <c r="P749" s="4"/>
      <c r="Q749" s="4"/>
      <c r="R749" s="231" t="s">
        <v>298</v>
      </c>
      <c r="S749" s="3"/>
      <c r="T749" s="3" t="s">
        <v>3314</v>
      </c>
      <c r="U749" s="232">
        <v>43467</v>
      </c>
      <c r="V749" s="233">
        <f ca="1" t="shared" si="119"/>
        <v>7.5</v>
      </c>
      <c r="W749" s="230" t="s">
        <v>3336</v>
      </c>
      <c r="X749" s="234" t="str">
        <f t="shared" si="124"/>
        <v>女</v>
      </c>
      <c r="Y749" s="3" t="s">
        <v>3316</v>
      </c>
      <c r="Z749" s="232" t="str">
        <f t="shared" si="125"/>
        <v>1990-09-30</v>
      </c>
      <c r="AA749" s="235" t="s">
        <v>5865</v>
      </c>
      <c r="AB749" s="3" t="s">
        <v>2465</v>
      </c>
      <c r="AC749" s="4" t="s">
        <v>3456</v>
      </c>
      <c r="AD749" s="247">
        <v>45657</v>
      </c>
      <c r="AE749" s="234">
        <f ca="1" t="shared" si="118"/>
        <v>36</v>
      </c>
      <c r="AF749" s="3" t="s">
        <v>3389</v>
      </c>
      <c r="AG749" s="3" t="s">
        <v>3381</v>
      </c>
      <c r="AH749" s="3">
        <v>160</v>
      </c>
      <c r="AI749" s="230" t="s">
        <v>3382</v>
      </c>
      <c r="AJ749" s="3" t="s">
        <v>3383</v>
      </c>
      <c r="AK749" s="230">
        <v>15934988334</v>
      </c>
      <c r="AL749" s="230">
        <v>15947582555</v>
      </c>
      <c r="AM749" s="236" t="s">
        <v>3318</v>
      </c>
      <c r="AN749" s="237">
        <v>42917</v>
      </c>
      <c r="AO749" s="236" t="s">
        <v>3319</v>
      </c>
      <c r="AP749" s="236" t="s">
        <v>4970</v>
      </c>
      <c r="AQ749" s="238"/>
      <c r="AR749" s="238"/>
      <c r="AS749" s="238" t="s">
        <v>4139</v>
      </c>
      <c r="AT749" s="238"/>
      <c r="AU749" s="239"/>
      <c r="AV749" s="240">
        <v>43467</v>
      </c>
      <c r="AW749" s="240">
        <v>43525</v>
      </c>
      <c r="AX749" s="241" t="s">
        <v>3324</v>
      </c>
      <c r="AY749" s="241" t="s">
        <v>3311</v>
      </c>
      <c r="AZ749" s="232">
        <v>44652</v>
      </c>
      <c r="BA749" s="232">
        <v>45382</v>
      </c>
      <c r="BB749" s="241">
        <v>2</v>
      </c>
      <c r="BC749" s="241" t="s">
        <v>3325</v>
      </c>
      <c r="BD749" s="241" t="s">
        <v>3325</v>
      </c>
      <c r="BE749" s="241" t="s">
        <v>3325</v>
      </c>
      <c r="BF749" s="241" t="s">
        <v>3325</v>
      </c>
      <c r="BG749" s="241">
        <v>1</v>
      </c>
      <c r="BH749" s="241">
        <v>2</v>
      </c>
      <c r="BI749" s="241"/>
      <c r="BJ749" s="242"/>
      <c r="BK749" s="243"/>
      <c r="BL749" s="243"/>
      <c r="BM749" s="243"/>
      <c r="BN749" s="243" t="s">
        <v>3325</v>
      </c>
      <c r="BO749" s="243"/>
      <c r="BP749" s="243"/>
      <c r="BQ749" s="242"/>
      <c r="BR749" s="244" t="s">
        <v>3491</v>
      </c>
      <c r="BS749" s="243" t="s">
        <v>3325</v>
      </c>
      <c r="BT749" s="243" t="s">
        <v>3325</v>
      </c>
      <c r="BU749" s="243"/>
      <c r="BV749" s="243" t="s">
        <v>3325</v>
      </c>
      <c r="BW749" s="243" t="s">
        <v>3325</v>
      </c>
      <c r="BX749" s="243"/>
      <c r="BY749" s="243"/>
      <c r="BZ749" s="243"/>
      <c r="CA749" s="243"/>
      <c r="CB749" s="243" t="s">
        <v>3325</v>
      </c>
      <c r="CC749" s="243" t="s">
        <v>3325</v>
      </c>
      <c r="CD749" s="243"/>
      <c r="CE749" s="243"/>
      <c r="CF749" s="245"/>
      <c r="CG749" s="246" t="s">
        <v>5866</v>
      </c>
      <c r="CH749" s="242"/>
      <c r="CI749" s="35"/>
      <c r="CJ749" s="35"/>
      <c r="CK749" s="35"/>
      <c r="CL749" s="35"/>
      <c r="CM749" s="35"/>
    </row>
    <row r="750" customFormat="1" customHeight="1" spans="1:91">
      <c r="A750" s="3">
        <f t="shared" si="122"/>
        <v>749</v>
      </c>
      <c r="B750" s="155" t="str">
        <f t="shared" si="126"/>
        <v>150105199911067822</v>
      </c>
      <c r="C750" s="230" t="s">
        <v>3311</v>
      </c>
      <c r="D750" s="230" t="s">
        <v>3312</v>
      </c>
      <c r="E750" s="230" t="s">
        <v>413</v>
      </c>
      <c r="F750" s="230" t="s">
        <v>2467</v>
      </c>
      <c r="G750" s="198">
        <v>1967.8</v>
      </c>
      <c r="H750" s="198">
        <v>0</v>
      </c>
      <c r="I750" s="198">
        <f t="shared" si="123"/>
        <v>1967.8</v>
      </c>
      <c r="J750" s="4" t="s">
        <v>57</v>
      </c>
      <c r="K750" s="4" t="s">
        <v>5860</v>
      </c>
      <c r="L750" s="296">
        <v>44562</v>
      </c>
      <c r="M750" s="251" t="s">
        <v>47</v>
      </c>
      <c r="N750" s="4"/>
      <c r="O750" s="4"/>
      <c r="P750" s="4"/>
      <c r="Q750" s="4"/>
      <c r="R750" s="231" t="s">
        <v>298</v>
      </c>
      <c r="S750" s="3"/>
      <c r="T750" s="3" t="s">
        <v>3314</v>
      </c>
      <c r="U750" s="232">
        <v>44256</v>
      </c>
      <c r="V750" s="233">
        <f ca="1" t="shared" si="119"/>
        <v>5.4</v>
      </c>
      <c r="W750" s="230" t="s">
        <v>3336</v>
      </c>
      <c r="X750" s="234" t="str">
        <f t="shared" si="124"/>
        <v>女</v>
      </c>
      <c r="Y750" s="3" t="s">
        <v>3638</v>
      </c>
      <c r="Z750" s="232" t="str">
        <f t="shared" si="125"/>
        <v>1999-11-06</v>
      </c>
      <c r="AA750" s="235" t="s">
        <v>5867</v>
      </c>
      <c r="AB750" s="3" t="s">
        <v>2468</v>
      </c>
      <c r="AC750" s="4" t="s">
        <v>5463</v>
      </c>
      <c r="AD750" s="247">
        <v>47321</v>
      </c>
      <c r="AE750" s="234">
        <f ca="1" t="shared" si="118"/>
        <v>27</v>
      </c>
      <c r="AF750" s="3" t="s">
        <v>3389</v>
      </c>
      <c r="AG750" s="3" t="s">
        <v>3480</v>
      </c>
      <c r="AH750" s="3">
        <v>173</v>
      </c>
      <c r="AI750" s="230" t="s">
        <v>3382</v>
      </c>
      <c r="AJ750" s="3" t="s">
        <v>3383</v>
      </c>
      <c r="AK750" s="230">
        <v>17647384403</v>
      </c>
      <c r="AL750" s="230">
        <v>13948378222</v>
      </c>
      <c r="AM750" s="236" t="s">
        <v>3368</v>
      </c>
      <c r="AN750" s="237">
        <v>45108</v>
      </c>
      <c r="AO750" s="236" t="s">
        <v>5868</v>
      </c>
      <c r="AP750" s="236" t="s">
        <v>5869</v>
      </c>
      <c r="AQ750" s="238"/>
      <c r="AR750" s="238"/>
      <c r="AS750" s="238"/>
      <c r="AT750" s="238"/>
      <c r="AU750" s="239"/>
      <c r="AV750" s="240">
        <v>44256</v>
      </c>
      <c r="AW750" s="240">
        <v>44316</v>
      </c>
      <c r="AX750" s="241" t="s">
        <v>3324</v>
      </c>
      <c r="AY750" s="241" t="s">
        <v>3311</v>
      </c>
      <c r="AZ750" s="232">
        <v>44652</v>
      </c>
      <c r="BA750" s="232">
        <v>45382</v>
      </c>
      <c r="BB750" s="241">
        <v>2</v>
      </c>
      <c r="BC750" s="241" t="s">
        <v>3325</v>
      </c>
      <c r="BD750" s="241" t="s">
        <v>3325</v>
      </c>
      <c r="BE750" s="241" t="s">
        <v>3325</v>
      </c>
      <c r="BF750" s="241" t="s">
        <v>3325</v>
      </c>
      <c r="BG750" s="241">
        <v>0</v>
      </c>
      <c r="BH750" s="241">
        <v>0</v>
      </c>
      <c r="BI750" s="241"/>
      <c r="BJ750" s="242"/>
      <c r="BK750" s="243"/>
      <c r="BL750" s="243"/>
      <c r="BM750" s="243"/>
      <c r="BN750" s="243"/>
      <c r="BO750" s="243"/>
      <c r="BP750" s="243"/>
      <c r="BQ750" s="242"/>
      <c r="BR750" s="244" t="s">
        <v>3484</v>
      </c>
      <c r="BS750" s="243" t="s">
        <v>3325</v>
      </c>
      <c r="BT750" s="243" t="s">
        <v>3325</v>
      </c>
      <c r="BU750" s="243" t="s">
        <v>3325</v>
      </c>
      <c r="BV750" s="243" t="s">
        <v>3325</v>
      </c>
      <c r="BW750" s="243" t="s">
        <v>3325</v>
      </c>
      <c r="BX750" s="243"/>
      <c r="BY750" s="243" t="s">
        <v>3325</v>
      </c>
      <c r="BZ750" s="243"/>
      <c r="CA750" s="243"/>
      <c r="CB750" s="243" t="s">
        <v>3325</v>
      </c>
      <c r="CC750" s="243" t="s">
        <v>3325</v>
      </c>
      <c r="CD750" s="243"/>
      <c r="CE750" s="243"/>
      <c r="CF750" s="245"/>
      <c r="CG750" s="246"/>
      <c r="CH750" s="242"/>
      <c r="CI750" s="35"/>
      <c r="CJ750" s="35"/>
      <c r="CK750" s="35"/>
      <c r="CL750" s="35"/>
      <c r="CM750" s="35"/>
    </row>
    <row r="751" customFormat="1" customHeight="1" spans="1:91">
      <c r="A751" s="3">
        <f t="shared" si="122"/>
        <v>750</v>
      </c>
      <c r="B751" s="155" t="str">
        <f t="shared" si="126"/>
        <v>152723198512064512</v>
      </c>
      <c r="C751" s="230" t="s">
        <v>3311</v>
      </c>
      <c r="D751" s="230" t="s">
        <v>3312</v>
      </c>
      <c r="E751" s="230" t="s">
        <v>425</v>
      </c>
      <c r="F751" s="230" t="s">
        <v>62</v>
      </c>
      <c r="G751" s="198">
        <v>2110.55</v>
      </c>
      <c r="H751" s="198">
        <v>0</v>
      </c>
      <c r="I751" s="198">
        <f t="shared" si="123"/>
        <v>2110.55</v>
      </c>
      <c r="J751" s="4" t="s">
        <v>57</v>
      </c>
      <c r="K751" s="4" t="s">
        <v>5860</v>
      </c>
      <c r="L751" s="296">
        <v>44378</v>
      </c>
      <c r="M751" s="251" t="s">
        <v>47</v>
      </c>
      <c r="N751" s="4"/>
      <c r="O751" s="4"/>
      <c r="P751" s="4"/>
      <c r="Q751" s="4"/>
      <c r="R751" s="231" t="s">
        <v>298</v>
      </c>
      <c r="S751" s="3"/>
      <c r="T751" s="3" t="s">
        <v>3314</v>
      </c>
      <c r="U751" s="232">
        <v>44277</v>
      </c>
      <c r="V751" s="233">
        <f ca="1" t="shared" si="119"/>
        <v>5.3</v>
      </c>
      <c r="W751" s="230" t="s">
        <v>3336</v>
      </c>
      <c r="X751" s="234" t="str">
        <f t="shared" si="124"/>
        <v>男</v>
      </c>
      <c r="Y751" s="3" t="s">
        <v>3316</v>
      </c>
      <c r="Z751" s="232" t="str">
        <f t="shared" si="125"/>
        <v>1985-12-06</v>
      </c>
      <c r="AA751" s="235" t="s">
        <v>5870</v>
      </c>
      <c r="AB751" s="3" t="s">
        <v>2470</v>
      </c>
      <c r="AC751" s="4" t="s">
        <v>3456</v>
      </c>
      <c r="AD751" s="247">
        <v>50057</v>
      </c>
      <c r="AE751" s="234">
        <f ca="1" t="shared" si="118"/>
        <v>41</v>
      </c>
      <c r="AF751" s="3" t="s">
        <v>3389</v>
      </c>
      <c r="AG751" s="3" t="s">
        <v>3381</v>
      </c>
      <c r="AH751" s="3">
        <v>172</v>
      </c>
      <c r="AI751" s="230" t="s">
        <v>3382</v>
      </c>
      <c r="AJ751" s="3" t="s">
        <v>3422</v>
      </c>
      <c r="AK751" s="230">
        <v>13664091951</v>
      </c>
      <c r="AL751" s="230">
        <v>15947635151</v>
      </c>
      <c r="AM751" s="236" t="s">
        <v>3368</v>
      </c>
      <c r="AN751" s="237">
        <v>39630</v>
      </c>
      <c r="AO751" s="236" t="s">
        <v>3970</v>
      </c>
      <c r="AP751" s="236" t="s">
        <v>5871</v>
      </c>
      <c r="AQ751" s="238"/>
      <c r="AR751" s="238"/>
      <c r="AS751" s="238"/>
      <c r="AT751" s="238"/>
      <c r="AU751" s="239"/>
      <c r="AV751" s="240">
        <v>44277</v>
      </c>
      <c r="AW751" s="240">
        <v>44337</v>
      </c>
      <c r="AX751" s="241" t="s">
        <v>3324</v>
      </c>
      <c r="AY751" s="241" t="s">
        <v>3311</v>
      </c>
      <c r="AZ751" s="232">
        <v>44652</v>
      </c>
      <c r="BA751" s="232">
        <v>45382</v>
      </c>
      <c r="BB751" s="241">
        <v>2</v>
      </c>
      <c r="BC751" s="241" t="s">
        <v>3325</v>
      </c>
      <c r="BD751" s="241" t="s">
        <v>3325</v>
      </c>
      <c r="BE751" s="241" t="s">
        <v>3325</v>
      </c>
      <c r="BF751" s="241" t="s">
        <v>3325</v>
      </c>
      <c r="BG751" s="241">
        <v>0</v>
      </c>
      <c r="BH751" s="241">
        <v>0</v>
      </c>
      <c r="BI751" s="241"/>
      <c r="BJ751" s="242"/>
      <c r="BK751" s="243"/>
      <c r="BL751" s="243"/>
      <c r="BM751" s="243"/>
      <c r="BN751" s="243" t="s">
        <v>3325</v>
      </c>
      <c r="BO751" s="243"/>
      <c r="BP751" s="243"/>
      <c r="BQ751" s="242"/>
      <c r="BR751" s="244" t="s">
        <v>3484</v>
      </c>
      <c r="BS751" s="243" t="s">
        <v>3325</v>
      </c>
      <c r="BT751" s="243" t="s">
        <v>3325</v>
      </c>
      <c r="BU751" s="243"/>
      <c r="BV751" s="243" t="s">
        <v>3325</v>
      </c>
      <c r="BW751" s="243" t="s">
        <v>3325</v>
      </c>
      <c r="BX751" s="243"/>
      <c r="BY751" s="243"/>
      <c r="BZ751" s="243"/>
      <c r="CA751" s="243"/>
      <c r="CB751" s="243"/>
      <c r="CC751" s="243" t="s">
        <v>3325</v>
      </c>
      <c r="CD751" s="243"/>
      <c r="CE751" s="243"/>
      <c r="CF751" s="245"/>
      <c r="CG751" s="246"/>
      <c r="CH751" s="242"/>
      <c r="CI751" s="35"/>
      <c r="CJ751" s="35"/>
      <c r="CK751" s="35"/>
      <c r="CL751" s="35"/>
      <c r="CM751" s="35"/>
    </row>
    <row r="752" customFormat="1" customHeight="1" spans="1:91">
      <c r="A752" s="3">
        <f t="shared" si="122"/>
        <v>751</v>
      </c>
      <c r="B752" s="155" t="str">
        <f t="shared" si="126"/>
        <v>152723199705152118</v>
      </c>
      <c r="C752" s="230" t="s">
        <v>3311</v>
      </c>
      <c r="D752" s="230" t="s">
        <v>3312</v>
      </c>
      <c r="E752" s="230" t="s">
        <v>428</v>
      </c>
      <c r="F752" s="230" t="s">
        <v>83</v>
      </c>
      <c r="G752" s="198">
        <v>974.8</v>
      </c>
      <c r="H752" s="198">
        <v>0</v>
      </c>
      <c r="I752" s="198">
        <f t="shared" si="123"/>
        <v>974.8</v>
      </c>
      <c r="J752" s="4" t="s">
        <v>57</v>
      </c>
      <c r="K752" s="4" t="s">
        <v>5860</v>
      </c>
      <c r="L752" s="296">
        <v>44378</v>
      </c>
      <c r="M752" s="251" t="s">
        <v>47</v>
      </c>
      <c r="N752" s="4"/>
      <c r="O752" s="4"/>
      <c r="P752" s="4"/>
      <c r="Q752" s="4"/>
      <c r="R752" s="231" t="s">
        <v>298</v>
      </c>
      <c r="S752" s="3"/>
      <c r="T752" s="3" t="s">
        <v>3314</v>
      </c>
      <c r="U752" s="232">
        <v>44306</v>
      </c>
      <c r="V752" s="233">
        <f ca="1" t="shared" si="119"/>
        <v>5.2</v>
      </c>
      <c r="W752" s="230" t="s">
        <v>3336</v>
      </c>
      <c r="X752" s="234" t="str">
        <f t="shared" si="124"/>
        <v>男</v>
      </c>
      <c r="Y752" s="3" t="s">
        <v>3316</v>
      </c>
      <c r="Z752" s="232" t="str">
        <f t="shared" si="125"/>
        <v>1997-05-15</v>
      </c>
      <c r="AA752" s="235" t="s">
        <v>5872</v>
      </c>
      <c r="AB752" s="3" t="s">
        <v>2472</v>
      </c>
      <c r="AC752" s="4" t="s">
        <v>3456</v>
      </c>
      <c r="AD752" s="247">
        <v>46404</v>
      </c>
      <c r="AE752" s="234">
        <f ca="1" t="shared" si="118"/>
        <v>29</v>
      </c>
      <c r="AF752" s="3" t="s">
        <v>3389</v>
      </c>
      <c r="AG752" s="3" t="s">
        <v>3480</v>
      </c>
      <c r="AH752" s="3">
        <v>178</v>
      </c>
      <c r="AI752" s="230" t="s">
        <v>3528</v>
      </c>
      <c r="AJ752" s="3" t="s">
        <v>3438</v>
      </c>
      <c r="AK752" s="230">
        <v>15149686107</v>
      </c>
      <c r="AL752" s="230">
        <v>13789742345</v>
      </c>
      <c r="AM752" s="236" t="s">
        <v>3368</v>
      </c>
      <c r="AN752" s="237">
        <v>43617</v>
      </c>
      <c r="AO752" s="236" t="s">
        <v>5873</v>
      </c>
      <c r="AP752" s="236" t="s">
        <v>5874</v>
      </c>
      <c r="AQ752" s="238"/>
      <c r="AR752" s="238"/>
      <c r="AS752" s="238"/>
      <c r="AT752" s="238"/>
      <c r="AU752" s="239"/>
      <c r="AV752" s="240">
        <v>44306</v>
      </c>
      <c r="AW752" s="240">
        <v>44366</v>
      </c>
      <c r="AX752" s="241" t="s">
        <v>3324</v>
      </c>
      <c r="AY752" s="241" t="s">
        <v>3311</v>
      </c>
      <c r="AZ752" s="232">
        <v>44743</v>
      </c>
      <c r="BA752" s="232">
        <v>45473</v>
      </c>
      <c r="BB752" s="241">
        <v>2</v>
      </c>
      <c r="BC752" s="241" t="s">
        <v>3325</v>
      </c>
      <c r="BD752" s="241" t="s">
        <v>3325</v>
      </c>
      <c r="BE752" s="241" t="s">
        <v>3325</v>
      </c>
      <c r="BF752" s="241" t="s">
        <v>3325</v>
      </c>
      <c r="BG752" s="241">
        <v>0</v>
      </c>
      <c r="BH752" s="241">
        <v>0</v>
      </c>
      <c r="BI752" s="241"/>
      <c r="BJ752" s="242"/>
      <c r="BK752" s="243"/>
      <c r="BL752" s="243"/>
      <c r="BM752" s="243"/>
      <c r="BN752" s="243"/>
      <c r="BO752" s="243"/>
      <c r="BP752" s="243"/>
      <c r="BQ752" s="242"/>
      <c r="BR752" s="244" t="s">
        <v>3962</v>
      </c>
      <c r="BS752" s="243" t="s">
        <v>3325</v>
      </c>
      <c r="BT752" s="243" t="s">
        <v>3325</v>
      </c>
      <c r="BU752" s="243"/>
      <c r="BV752" s="243" t="s">
        <v>3325</v>
      </c>
      <c r="BW752" s="243" t="s">
        <v>3325</v>
      </c>
      <c r="BX752" s="243"/>
      <c r="BY752" s="243"/>
      <c r="BZ752" s="243"/>
      <c r="CA752" s="243"/>
      <c r="CB752" s="243"/>
      <c r="CC752" s="243" t="s">
        <v>3325</v>
      </c>
      <c r="CD752" s="243"/>
      <c r="CE752" s="243"/>
      <c r="CF752" s="245"/>
      <c r="CG752" s="246" t="s">
        <v>3391</v>
      </c>
      <c r="CH752" s="242"/>
      <c r="CI752" s="35"/>
      <c r="CJ752" s="35"/>
      <c r="CK752" s="35"/>
      <c r="CL752" s="35"/>
      <c r="CM752" s="35"/>
    </row>
    <row r="753" customFormat="1" customHeight="1" spans="1:91">
      <c r="A753" s="3">
        <f t="shared" si="122"/>
        <v>752</v>
      </c>
      <c r="B753" s="484" t="str">
        <f t="shared" si="126"/>
        <v>152722199101102121</v>
      </c>
      <c r="C753" s="297" t="s">
        <v>3311</v>
      </c>
      <c r="D753" s="297" t="s">
        <v>3312</v>
      </c>
      <c r="E753" s="297" t="s">
        <v>419</v>
      </c>
      <c r="F753" s="297" t="s">
        <v>209</v>
      </c>
      <c r="G753" s="297">
        <v>1650</v>
      </c>
      <c r="H753" s="297">
        <v>0</v>
      </c>
      <c r="I753" s="297">
        <f t="shared" si="123"/>
        <v>1650</v>
      </c>
      <c r="J753" s="297" t="s">
        <v>57</v>
      </c>
      <c r="K753" s="297" t="s">
        <v>5860</v>
      </c>
      <c r="L753" s="6">
        <v>44593</v>
      </c>
      <c r="M753" s="251" t="s">
        <v>47</v>
      </c>
      <c r="N753" s="4">
        <v>150</v>
      </c>
      <c r="O753" s="4" t="s">
        <v>48</v>
      </c>
      <c r="P753" s="4" t="s">
        <v>49</v>
      </c>
      <c r="Q753" s="4"/>
      <c r="R753" s="231" t="s">
        <v>298</v>
      </c>
      <c r="S753" s="3"/>
      <c r="T753" s="3" t="s">
        <v>3314</v>
      </c>
      <c r="U753" s="232">
        <v>44522</v>
      </c>
      <c r="V753" s="233">
        <f ca="1" t="shared" si="119"/>
        <v>4.6</v>
      </c>
      <c r="W753" s="230" t="s">
        <v>3336</v>
      </c>
      <c r="X753" s="234" t="str">
        <f t="shared" si="124"/>
        <v>女</v>
      </c>
      <c r="Y753" s="3" t="s">
        <v>3316</v>
      </c>
      <c r="Z753" s="232" t="str">
        <f t="shared" si="125"/>
        <v>1991-01-10</v>
      </c>
      <c r="AA753" s="235" t="s">
        <v>5875</v>
      </c>
      <c r="AB753" s="476" t="s">
        <v>2474</v>
      </c>
      <c r="AC753" s="4" t="s">
        <v>3456</v>
      </c>
      <c r="AD753" s="247">
        <v>50659</v>
      </c>
      <c r="AE753" s="234">
        <f ca="1" t="shared" si="118"/>
        <v>35</v>
      </c>
      <c r="AF753" s="3" t="s">
        <v>3389</v>
      </c>
      <c r="AG753" s="3" t="s">
        <v>3381</v>
      </c>
      <c r="AH753" s="3">
        <v>163</v>
      </c>
      <c r="AI753" s="230"/>
      <c r="AJ753" s="3" t="s">
        <v>3397</v>
      </c>
      <c r="AK753" s="230">
        <v>18947721914</v>
      </c>
      <c r="AL753" s="230">
        <v>18704778807</v>
      </c>
      <c r="AM753" s="236" t="s">
        <v>3318</v>
      </c>
      <c r="AN753" s="237">
        <v>41821</v>
      </c>
      <c r="AO753" s="236" t="s">
        <v>5475</v>
      </c>
      <c r="AP753" s="236" t="s">
        <v>3347</v>
      </c>
      <c r="AQ753" s="238"/>
      <c r="AR753" s="238" t="s">
        <v>5876</v>
      </c>
      <c r="AS753" s="238"/>
      <c r="AT753" s="238"/>
      <c r="AU753" s="239"/>
      <c r="AV753" s="240">
        <v>44522</v>
      </c>
      <c r="AW753" s="240">
        <v>44582</v>
      </c>
      <c r="AX753" s="241" t="s">
        <v>3324</v>
      </c>
      <c r="AY753" s="241" t="s">
        <v>3311</v>
      </c>
      <c r="AZ753" s="232">
        <v>44927</v>
      </c>
      <c r="BA753" s="232">
        <v>45657</v>
      </c>
      <c r="BB753" s="241">
        <v>2</v>
      </c>
      <c r="BC753" s="241" t="s">
        <v>3325</v>
      </c>
      <c r="BD753" s="241" t="s">
        <v>3325</v>
      </c>
      <c r="BE753" s="241" t="s">
        <v>3325</v>
      </c>
      <c r="BF753" s="241" t="s">
        <v>3325</v>
      </c>
      <c r="BG753" s="241">
        <v>0</v>
      </c>
      <c r="BH753" s="241">
        <v>0</v>
      </c>
      <c r="BI753" s="241"/>
      <c r="BJ753" s="242"/>
      <c r="BK753" s="243"/>
      <c r="BL753" s="243"/>
      <c r="BM753" s="243" t="s">
        <v>3325</v>
      </c>
      <c r="BN753" s="243" t="s">
        <v>3325</v>
      </c>
      <c r="BO753" s="243"/>
      <c r="BP753" s="243"/>
      <c r="BQ753" s="242"/>
      <c r="BR753" s="244" t="s">
        <v>4197</v>
      </c>
      <c r="BS753" s="243" t="s">
        <v>3325</v>
      </c>
      <c r="BT753" s="243" t="s">
        <v>3325</v>
      </c>
      <c r="BU753" s="243"/>
      <c r="BV753" s="243" t="s">
        <v>3325</v>
      </c>
      <c r="BW753" s="243" t="s">
        <v>3325</v>
      </c>
      <c r="BX753" s="243"/>
      <c r="BY753" s="243"/>
      <c r="BZ753" s="243" t="s">
        <v>3325</v>
      </c>
      <c r="CA753" s="243"/>
      <c r="CB753" s="243"/>
      <c r="CC753" s="243"/>
      <c r="CD753" s="243"/>
      <c r="CE753" s="243"/>
      <c r="CF753" s="245" t="s">
        <v>4434</v>
      </c>
      <c r="CG753" s="246"/>
      <c r="CH753" s="242"/>
      <c r="CI753" s="35"/>
      <c r="CJ753" s="35"/>
      <c r="CK753" s="35"/>
      <c r="CL753" s="35"/>
      <c r="CM753" s="35"/>
    </row>
    <row r="754" s="157" customFormat="1" customHeight="1" spans="1:91">
      <c r="A754" s="198"/>
      <c r="B754" s="298"/>
      <c r="C754" s="298"/>
      <c r="D754" s="298"/>
      <c r="E754" s="298"/>
      <c r="F754" s="298"/>
      <c r="G754" s="298"/>
      <c r="H754" s="298"/>
      <c r="I754" s="298"/>
      <c r="J754" s="298"/>
      <c r="K754" s="298"/>
      <c r="L754" s="6">
        <v>44986</v>
      </c>
      <c r="M754" s="251" t="s">
        <v>47</v>
      </c>
      <c r="N754" s="4">
        <v>200</v>
      </c>
      <c r="O754" s="4" t="s">
        <v>48</v>
      </c>
      <c r="P754" s="4" t="s">
        <v>49</v>
      </c>
      <c r="Q754" s="199"/>
      <c r="R754" s="200"/>
      <c r="S754" s="198"/>
      <c r="T754" s="198"/>
      <c r="U754" s="201"/>
      <c r="V754" s="202"/>
      <c r="W754" s="198"/>
      <c r="X754" s="198"/>
      <c r="Y754" s="198"/>
      <c r="Z754" s="201"/>
      <c r="AA754" s="204"/>
      <c r="AB754" s="198"/>
      <c r="AC754" s="199"/>
      <c r="AD754" s="205"/>
      <c r="AE754" s="198"/>
      <c r="AF754" s="198"/>
      <c r="AG754" s="198"/>
      <c r="AH754" s="198"/>
      <c r="AI754" s="198"/>
      <c r="AJ754" s="198"/>
      <c r="AK754" s="198"/>
      <c r="AL754" s="198"/>
      <c r="AM754" s="199"/>
      <c r="AN754" s="206"/>
      <c r="AO754" s="199"/>
      <c r="AP754" s="199"/>
      <c r="AQ754" s="207"/>
      <c r="AR754" s="207"/>
      <c r="AS754" s="207"/>
      <c r="AT754" s="207"/>
      <c r="AU754" s="208"/>
      <c r="AV754" s="209"/>
      <c r="AW754" s="209"/>
      <c r="AX754" s="210"/>
      <c r="AY754" s="210"/>
      <c r="AZ754" s="201"/>
      <c r="BA754" s="201"/>
      <c r="BB754" s="210"/>
      <c r="BC754" s="210"/>
      <c r="BD754" s="210"/>
      <c r="BE754" s="210"/>
      <c r="BF754" s="210"/>
      <c r="BG754" s="210"/>
      <c r="BH754" s="210"/>
      <c r="BI754" s="210"/>
      <c r="BJ754" s="211"/>
      <c r="BK754" s="212"/>
      <c r="BL754" s="212"/>
      <c r="BM754" s="212"/>
      <c r="BN754" s="212"/>
      <c r="BO754" s="212"/>
      <c r="BP754" s="212"/>
      <c r="BQ754" s="211"/>
      <c r="BR754" s="213"/>
      <c r="BS754" s="212"/>
      <c r="BT754" s="212"/>
      <c r="BU754" s="212"/>
      <c r="BV754" s="212"/>
      <c r="BW754" s="212"/>
      <c r="BX754" s="212"/>
      <c r="BY754" s="212"/>
      <c r="BZ754" s="212"/>
      <c r="CA754" s="212"/>
      <c r="CB754" s="212"/>
      <c r="CC754" s="212"/>
      <c r="CD754" s="212"/>
      <c r="CE754" s="212"/>
      <c r="CF754" s="214"/>
      <c r="CG754" s="215"/>
      <c r="CH754" s="211"/>
      <c r="CI754" s="213"/>
      <c r="CJ754" s="213"/>
      <c r="CK754" s="213"/>
      <c r="CL754" s="213"/>
      <c r="CM754" s="213"/>
    </row>
    <row r="755" s="157" customFormat="1" customHeight="1" spans="1:91">
      <c r="A755" s="198">
        <f t="shared" ref="A755:A818" si="127">IF(B755="","",ROW()-1)</f>
        <v>754</v>
      </c>
      <c r="B755" s="198" t="str">
        <f t="shared" ref="B755:B818" si="128">IF(AB755="","",AB755)</f>
        <v>231026198311142342</v>
      </c>
      <c r="C755" s="198" t="s">
        <v>3311</v>
      </c>
      <c r="D755" s="198" t="s">
        <v>3312</v>
      </c>
      <c r="E755" s="198" t="s">
        <v>434</v>
      </c>
      <c r="F755" s="198" t="s">
        <v>151</v>
      </c>
      <c r="G755" s="198">
        <v>949.1</v>
      </c>
      <c r="H755" s="198">
        <v>0</v>
      </c>
      <c r="I755" s="198">
        <f t="shared" ref="I755:I818" si="129">G755+H755</f>
        <v>949.1</v>
      </c>
      <c r="J755" s="199" t="s">
        <v>2476</v>
      </c>
      <c r="K755" s="199" t="s">
        <v>5877</v>
      </c>
      <c r="L755" s="6"/>
      <c r="M755" s="199" t="s">
        <v>3335</v>
      </c>
      <c r="N755" s="199"/>
      <c r="O755" s="199"/>
      <c r="P755" s="199"/>
      <c r="Q755" s="199"/>
      <c r="R755" s="200" t="s">
        <v>251</v>
      </c>
      <c r="S755" s="198" t="s">
        <v>128</v>
      </c>
      <c r="T755" s="198" t="s">
        <v>3314</v>
      </c>
      <c r="U755" s="201">
        <v>42877</v>
      </c>
      <c r="V755" s="202">
        <f ca="1" t="shared" ref="V755:V804" si="130">IF(U755="","",ROUND(YEARFRAC(U755,TODAY(),1),1))</f>
        <v>9.1</v>
      </c>
      <c r="W755" s="198" t="s">
        <v>3336</v>
      </c>
      <c r="X755" s="198" t="str">
        <f t="shared" ref="X755:X804" si="131">IF(MOD(RIGHT(LEFT(AB755,17)),2),"男","女")</f>
        <v>女</v>
      </c>
      <c r="Y755" s="198" t="s">
        <v>3316</v>
      </c>
      <c r="Z755" s="201" t="str">
        <f t="shared" ref="Z755:Z804" si="132">MID(AB755,7,4)&amp;"-"&amp;MID(AB755,11,2)&amp;"-"&amp;MID(AB755,13,2)</f>
        <v>1983-11-14</v>
      </c>
      <c r="AA755" s="204" t="s">
        <v>5878</v>
      </c>
      <c r="AB755" s="198" t="s">
        <v>2477</v>
      </c>
      <c r="AC755" s="199" t="s">
        <v>3437</v>
      </c>
      <c r="AD755" s="205">
        <v>50169</v>
      </c>
      <c r="AE755" s="198">
        <f ca="1" t="shared" ref="AE755:AE804" si="133">YEAR(TODAY())-MID(AB755,7,4)</f>
        <v>43</v>
      </c>
      <c r="AF755" s="198" t="s">
        <v>3380</v>
      </c>
      <c r="AG755" s="198" t="s">
        <v>3381</v>
      </c>
      <c r="AH755" s="198">
        <v>168</v>
      </c>
      <c r="AI755" s="198" t="s">
        <v>3382</v>
      </c>
      <c r="AJ755" s="198" t="s">
        <v>3438</v>
      </c>
      <c r="AK755" s="198">
        <v>15734773315</v>
      </c>
      <c r="AL755" s="198">
        <v>18646751172</v>
      </c>
      <c r="AM755" s="199" t="s">
        <v>3318</v>
      </c>
      <c r="AN755" s="206">
        <v>39264</v>
      </c>
      <c r="AO755" s="199" t="s">
        <v>3410</v>
      </c>
      <c r="AP755" s="199" t="s">
        <v>3370</v>
      </c>
      <c r="AQ755" s="207" t="s">
        <v>5879</v>
      </c>
      <c r="AR755" s="207"/>
      <c r="AS755" s="207"/>
      <c r="AT755" s="207"/>
      <c r="AU755" s="208"/>
      <c r="AV755" s="209">
        <v>42877</v>
      </c>
      <c r="AW755" s="209">
        <v>42937</v>
      </c>
      <c r="AX755" s="210" t="s">
        <v>3324</v>
      </c>
      <c r="AY755" s="210" t="s">
        <v>3311</v>
      </c>
      <c r="AZ755" s="201">
        <v>44378</v>
      </c>
      <c r="BA755" s="201">
        <v>45473</v>
      </c>
      <c r="BB755" s="210">
        <v>2</v>
      </c>
      <c r="BC755" s="210" t="s">
        <v>3325</v>
      </c>
      <c r="BD755" s="210" t="s">
        <v>3325</v>
      </c>
      <c r="BE755" s="210" t="s">
        <v>3325</v>
      </c>
      <c r="BF755" s="210" t="s">
        <v>3325</v>
      </c>
      <c r="BG755" s="210">
        <v>2</v>
      </c>
      <c r="BH755" s="210">
        <v>4</v>
      </c>
      <c r="BI755" s="210" t="s">
        <v>5880</v>
      </c>
      <c r="BJ755" s="211"/>
      <c r="BK755" s="212"/>
      <c r="BL755" s="212" t="s">
        <v>3325</v>
      </c>
      <c r="BM755" s="212"/>
      <c r="BN755" s="212" t="s">
        <v>3325</v>
      </c>
      <c r="BO755" s="212"/>
      <c r="BP755" s="212"/>
      <c r="BQ755" s="211"/>
      <c r="BR755" s="213" t="s">
        <v>3468</v>
      </c>
      <c r="BS755" s="212" t="s">
        <v>3325</v>
      </c>
      <c r="BT755" s="212" t="s">
        <v>3325</v>
      </c>
      <c r="BU755" s="212"/>
      <c r="BV755" s="212"/>
      <c r="BW755" s="212" t="s">
        <v>3325</v>
      </c>
      <c r="BX755" s="212"/>
      <c r="BY755" s="212"/>
      <c r="BZ755" s="212"/>
      <c r="CA755" s="212"/>
      <c r="CB755" s="212" t="s">
        <v>3325</v>
      </c>
      <c r="CC755" s="212" t="s">
        <v>3325</v>
      </c>
      <c r="CD755" s="212"/>
      <c r="CE755" s="212"/>
      <c r="CF755" s="214" t="s">
        <v>5881</v>
      </c>
      <c r="CG755" s="215" t="s">
        <v>5882</v>
      </c>
      <c r="CH755" s="211"/>
      <c r="CI755" s="213"/>
      <c r="CJ755" s="213"/>
      <c r="CK755" s="213"/>
      <c r="CL755" s="213"/>
      <c r="CM755" s="213"/>
    </row>
    <row r="756" customFormat="1" customHeight="1" spans="1:91">
      <c r="A756" s="3">
        <f t="shared" si="127"/>
        <v>755</v>
      </c>
      <c r="B756" s="155" t="str">
        <f t="shared" si="128"/>
        <v>152723198911097215</v>
      </c>
      <c r="C756" s="230" t="s">
        <v>3311</v>
      </c>
      <c r="D756" s="230" t="s">
        <v>3312</v>
      </c>
      <c r="E756" s="230" t="s">
        <v>443</v>
      </c>
      <c r="F756" s="230" t="s">
        <v>219</v>
      </c>
      <c r="G756" s="198">
        <v>1693.3</v>
      </c>
      <c r="H756" s="198">
        <v>0</v>
      </c>
      <c r="I756" s="198">
        <f t="shared" si="129"/>
        <v>1693.3</v>
      </c>
      <c r="J756" s="4" t="s">
        <v>2476</v>
      </c>
      <c r="K756" s="4" t="s">
        <v>5883</v>
      </c>
      <c r="L756" s="6">
        <v>43132</v>
      </c>
      <c r="M756" s="251" t="s">
        <v>47</v>
      </c>
      <c r="N756" s="4">
        <v>200</v>
      </c>
      <c r="O756" s="4" t="s">
        <v>61</v>
      </c>
      <c r="P756" s="4" t="s">
        <v>49</v>
      </c>
      <c r="Q756" s="4"/>
      <c r="R756" s="231" t="s">
        <v>298</v>
      </c>
      <c r="S756" s="3"/>
      <c r="T756" s="3" t="s">
        <v>3314</v>
      </c>
      <c r="U756" s="232">
        <v>41004</v>
      </c>
      <c r="V756" s="233">
        <f ca="1" t="shared" si="130"/>
        <v>14.3</v>
      </c>
      <c r="W756" s="230" t="s">
        <v>3336</v>
      </c>
      <c r="X756" s="234" t="str">
        <f t="shared" si="131"/>
        <v>男</v>
      </c>
      <c r="Y756" s="3" t="s">
        <v>3316</v>
      </c>
      <c r="Z756" s="232" t="str">
        <f t="shared" si="132"/>
        <v>1989-11-09</v>
      </c>
      <c r="AA756" s="235" t="s">
        <v>5884</v>
      </c>
      <c r="AB756" s="3" t="s">
        <v>2481</v>
      </c>
      <c r="AC756" s="4" t="s">
        <v>3456</v>
      </c>
      <c r="AD756" s="247">
        <v>49923</v>
      </c>
      <c r="AE756" s="234">
        <f ca="1" t="shared" si="133"/>
        <v>37</v>
      </c>
      <c r="AF756" s="3" t="s">
        <v>3389</v>
      </c>
      <c r="AG756" s="3" t="s">
        <v>3381</v>
      </c>
      <c r="AH756" s="3">
        <v>168</v>
      </c>
      <c r="AI756" s="230" t="s">
        <v>3382</v>
      </c>
      <c r="AJ756" s="3" t="s">
        <v>3397</v>
      </c>
      <c r="AK756" s="230">
        <v>13947725837</v>
      </c>
      <c r="AL756" s="230">
        <v>15134904378</v>
      </c>
      <c r="AM756" s="236" t="s">
        <v>3403</v>
      </c>
      <c r="AN756" s="237">
        <v>40739</v>
      </c>
      <c r="AO756" s="236" t="s">
        <v>3481</v>
      </c>
      <c r="AP756" s="236" t="s">
        <v>3405</v>
      </c>
      <c r="AQ756" s="238"/>
      <c r="AR756" s="238" t="s">
        <v>5885</v>
      </c>
      <c r="AS756" s="238" t="s">
        <v>4139</v>
      </c>
      <c r="AT756" s="238"/>
      <c r="AU756" s="239"/>
      <c r="AV756" s="240">
        <v>41004</v>
      </c>
      <c r="AW756" s="240">
        <v>41065</v>
      </c>
      <c r="AX756" s="241" t="s">
        <v>3324</v>
      </c>
      <c r="AY756" s="241" t="s">
        <v>3311</v>
      </c>
      <c r="AZ756" s="232">
        <v>44470</v>
      </c>
      <c r="BA756" s="232">
        <v>45199</v>
      </c>
      <c r="BB756" s="241">
        <v>2</v>
      </c>
      <c r="BC756" s="241" t="s">
        <v>3325</v>
      </c>
      <c r="BD756" s="241" t="s">
        <v>3325</v>
      </c>
      <c r="BE756" s="241" t="s">
        <v>3325</v>
      </c>
      <c r="BF756" s="241" t="s">
        <v>3325</v>
      </c>
      <c r="BG756" s="241">
        <v>3</v>
      </c>
      <c r="BH756" s="241">
        <v>5</v>
      </c>
      <c r="BI756" s="241"/>
      <c r="BJ756" s="242"/>
      <c r="BK756" s="243"/>
      <c r="BL756" s="243"/>
      <c r="BM756" s="243" t="s">
        <v>3325</v>
      </c>
      <c r="BN756" s="243" t="s">
        <v>3325</v>
      </c>
      <c r="BO756" s="243"/>
      <c r="BP756" s="243"/>
      <c r="BQ756" s="242"/>
      <c r="BR756" s="244" t="s">
        <v>3460</v>
      </c>
      <c r="BS756" s="243" t="s">
        <v>3325</v>
      </c>
      <c r="BT756" s="243" t="s">
        <v>3325</v>
      </c>
      <c r="BU756" s="243"/>
      <c r="BV756" s="243"/>
      <c r="BW756" s="243"/>
      <c r="BX756" s="243"/>
      <c r="BY756" s="243"/>
      <c r="BZ756" s="243"/>
      <c r="CA756" s="243"/>
      <c r="CB756" s="243" t="s">
        <v>3325</v>
      </c>
      <c r="CC756" s="243" t="s">
        <v>3325</v>
      </c>
      <c r="CD756" s="243"/>
      <c r="CE756" s="243"/>
      <c r="CF756" s="245" t="s">
        <v>3342</v>
      </c>
      <c r="CG756" s="246"/>
      <c r="CH756" s="242"/>
      <c r="CI756" s="35"/>
      <c r="CJ756" s="35"/>
      <c r="CK756" s="35"/>
      <c r="CL756" s="35"/>
      <c r="CM756" s="35"/>
    </row>
    <row r="757" customFormat="1" customHeight="1" spans="1:91">
      <c r="A757" s="3">
        <f t="shared" si="127"/>
        <v>756</v>
      </c>
      <c r="B757" s="155" t="str">
        <f t="shared" si="128"/>
        <v>152723199111250618</v>
      </c>
      <c r="C757" s="230" t="s">
        <v>3311</v>
      </c>
      <c r="D757" s="230" t="s">
        <v>3312</v>
      </c>
      <c r="E757" s="230" t="s">
        <v>397</v>
      </c>
      <c r="F757" s="230" t="s">
        <v>63</v>
      </c>
      <c r="G757" s="198">
        <v>450</v>
      </c>
      <c r="H757" s="198">
        <v>0</v>
      </c>
      <c r="I757" s="198">
        <f t="shared" si="129"/>
        <v>450</v>
      </c>
      <c r="J757" s="4" t="s">
        <v>2476</v>
      </c>
      <c r="K757" s="4" t="s">
        <v>5883</v>
      </c>
      <c r="L757" s="6">
        <v>44743</v>
      </c>
      <c r="M757" s="251" t="s">
        <v>47</v>
      </c>
      <c r="N757" s="4">
        <v>150</v>
      </c>
      <c r="O757" s="4" t="s">
        <v>48</v>
      </c>
      <c r="P757" s="4" t="s">
        <v>49</v>
      </c>
      <c r="Q757" s="4"/>
      <c r="R757" s="231" t="s">
        <v>298</v>
      </c>
      <c r="S757" s="3"/>
      <c r="T757" s="3" t="s">
        <v>3314</v>
      </c>
      <c r="U757" s="232">
        <v>42605</v>
      </c>
      <c r="V757" s="233">
        <f ca="1" t="shared" si="130"/>
        <v>9.9</v>
      </c>
      <c r="W757" s="230" t="s">
        <v>3336</v>
      </c>
      <c r="X757" s="234" t="str">
        <f t="shared" si="131"/>
        <v>男</v>
      </c>
      <c r="Y757" s="3" t="s">
        <v>3316</v>
      </c>
      <c r="Z757" s="232" t="str">
        <f t="shared" si="132"/>
        <v>1991-11-25</v>
      </c>
      <c r="AA757" s="235" t="s">
        <v>5886</v>
      </c>
      <c r="AB757" s="3" t="s">
        <v>2483</v>
      </c>
      <c r="AC757" s="4" t="s">
        <v>3456</v>
      </c>
      <c r="AD757" s="247">
        <v>50400</v>
      </c>
      <c r="AE757" s="234">
        <f ca="1" t="shared" si="133"/>
        <v>35</v>
      </c>
      <c r="AF757" s="3" t="s">
        <v>3479</v>
      </c>
      <c r="AG757" s="3" t="s">
        <v>3381</v>
      </c>
      <c r="AH757" s="3">
        <v>178</v>
      </c>
      <c r="AI757" s="230" t="s">
        <v>3382</v>
      </c>
      <c r="AJ757" s="3" t="s">
        <v>3438</v>
      </c>
      <c r="AK757" s="230" t="s">
        <v>2484</v>
      </c>
      <c r="AL757" s="230">
        <v>15847714659</v>
      </c>
      <c r="AM757" s="236" t="s">
        <v>3318</v>
      </c>
      <c r="AN757" s="237">
        <v>43100</v>
      </c>
      <c r="AO757" s="236" t="s">
        <v>3577</v>
      </c>
      <c r="AP757" s="236" t="s">
        <v>3356</v>
      </c>
      <c r="AQ757" s="238"/>
      <c r="AR757" s="238" t="s">
        <v>5887</v>
      </c>
      <c r="AS757" s="238"/>
      <c r="AT757" s="238"/>
      <c r="AU757" s="239"/>
      <c r="AV757" s="240">
        <v>42605</v>
      </c>
      <c r="AW757" s="240">
        <v>42665</v>
      </c>
      <c r="AX757" s="241" t="s">
        <v>3324</v>
      </c>
      <c r="AY757" s="241" t="s">
        <v>3311</v>
      </c>
      <c r="AZ757" s="232">
        <v>44470</v>
      </c>
      <c r="BA757" s="232">
        <v>45199</v>
      </c>
      <c r="BB757" s="241">
        <v>2</v>
      </c>
      <c r="BC757" s="241" t="s">
        <v>3325</v>
      </c>
      <c r="BD757" s="241" t="s">
        <v>3325</v>
      </c>
      <c r="BE757" s="241" t="s">
        <v>3325</v>
      </c>
      <c r="BF757" s="241" t="s">
        <v>3325</v>
      </c>
      <c r="BG757" s="241">
        <v>1</v>
      </c>
      <c r="BH757" s="241">
        <v>2</v>
      </c>
      <c r="BI757" s="241"/>
      <c r="BJ757" s="242"/>
      <c r="BK757" s="243"/>
      <c r="BL757" s="243"/>
      <c r="BM757" s="243" t="s">
        <v>3325</v>
      </c>
      <c r="BN757" s="243" t="s">
        <v>3325</v>
      </c>
      <c r="BO757" s="243"/>
      <c r="BP757" s="243"/>
      <c r="BQ757" s="242"/>
      <c r="BR757" s="244" t="s">
        <v>3592</v>
      </c>
      <c r="BS757" s="243" t="s">
        <v>3325</v>
      </c>
      <c r="BT757" s="243" t="s">
        <v>3325</v>
      </c>
      <c r="BU757" s="243"/>
      <c r="BV757" s="243"/>
      <c r="BW757" s="243"/>
      <c r="BX757" s="243"/>
      <c r="BY757" s="243"/>
      <c r="BZ757" s="243"/>
      <c r="CA757" s="243"/>
      <c r="CB757" s="243"/>
      <c r="CC757" s="243" t="s">
        <v>3325</v>
      </c>
      <c r="CD757" s="243"/>
      <c r="CE757" s="243"/>
      <c r="CF757" s="245" t="s">
        <v>5758</v>
      </c>
      <c r="CG757" s="246"/>
      <c r="CH757" s="242"/>
      <c r="CI757" s="35"/>
      <c r="CJ757" s="35"/>
      <c r="CK757" s="35"/>
      <c r="CL757" s="35"/>
      <c r="CM757" s="35"/>
    </row>
    <row r="758" customFormat="1" customHeight="1" spans="1:91">
      <c r="A758" s="3">
        <f t="shared" si="127"/>
        <v>757</v>
      </c>
      <c r="B758" s="155" t="str">
        <f t="shared" si="128"/>
        <v>152723198911160915</v>
      </c>
      <c r="C758" s="230" t="s">
        <v>3311</v>
      </c>
      <c r="D758" s="230" t="s">
        <v>3312</v>
      </c>
      <c r="E758" s="230" t="s">
        <v>455</v>
      </c>
      <c r="F758" s="230" t="s">
        <v>65</v>
      </c>
      <c r="G758" s="198">
        <v>1800</v>
      </c>
      <c r="H758" s="198">
        <v>0</v>
      </c>
      <c r="I758" s="198">
        <f t="shared" si="129"/>
        <v>1800</v>
      </c>
      <c r="J758" s="4" t="s">
        <v>2476</v>
      </c>
      <c r="K758" s="4" t="s">
        <v>5883</v>
      </c>
      <c r="L758" s="6">
        <v>44317</v>
      </c>
      <c r="M758" s="251" t="s">
        <v>47</v>
      </c>
      <c r="N758" s="4">
        <v>200</v>
      </c>
      <c r="O758" s="4" t="s">
        <v>48</v>
      </c>
      <c r="P758" s="4" t="s">
        <v>49</v>
      </c>
      <c r="Q758" s="4"/>
      <c r="R758" s="231" t="s">
        <v>298</v>
      </c>
      <c r="S758" s="3"/>
      <c r="T758" s="3" t="s">
        <v>3314</v>
      </c>
      <c r="U758" s="232">
        <v>42636</v>
      </c>
      <c r="V758" s="233">
        <f ca="1" t="shared" si="130"/>
        <v>9.8</v>
      </c>
      <c r="W758" s="230" t="s">
        <v>3336</v>
      </c>
      <c r="X758" s="234" t="str">
        <f t="shared" si="131"/>
        <v>男</v>
      </c>
      <c r="Y758" s="3" t="s">
        <v>3316</v>
      </c>
      <c r="Z758" s="232" t="str">
        <f t="shared" si="132"/>
        <v>1989-11-16</v>
      </c>
      <c r="AA758" s="235" t="s">
        <v>5888</v>
      </c>
      <c r="AB758" s="3" t="s">
        <v>2486</v>
      </c>
      <c r="AC758" s="4" t="s">
        <v>3456</v>
      </c>
      <c r="AD758" s="247">
        <v>49876</v>
      </c>
      <c r="AE758" s="234">
        <f ca="1" t="shared" si="133"/>
        <v>37</v>
      </c>
      <c r="AF758" s="3" t="s">
        <v>3389</v>
      </c>
      <c r="AG758" s="3" t="s">
        <v>3381</v>
      </c>
      <c r="AH758" s="3">
        <v>178</v>
      </c>
      <c r="AI758" s="230" t="s">
        <v>3382</v>
      </c>
      <c r="AJ758" s="3" t="s">
        <v>3438</v>
      </c>
      <c r="AK758" s="230">
        <v>15044906650</v>
      </c>
      <c r="AL758" s="230">
        <v>18347751870</v>
      </c>
      <c r="AM758" s="236" t="s">
        <v>3368</v>
      </c>
      <c r="AN758" s="237">
        <v>42186</v>
      </c>
      <c r="AO758" s="236" t="s">
        <v>3439</v>
      </c>
      <c r="AP758" s="236" t="s">
        <v>3356</v>
      </c>
      <c r="AQ758" s="238"/>
      <c r="AR758" s="238"/>
      <c r="AS758" s="238" t="s">
        <v>4139</v>
      </c>
      <c r="AT758" s="238"/>
      <c r="AU758" s="239"/>
      <c r="AV758" s="240">
        <v>42636</v>
      </c>
      <c r="AW758" s="240">
        <v>43008</v>
      </c>
      <c r="AX758" s="241" t="s">
        <v>3324</v>
      </c>
      <c r="AY758" s="241" t="s">
        <v>3311</v>
      </c>
      <c r="AZ758" s="232">
        <v>44470</v>
      </c>
      <c r="BA758" s="232">
        <v>45199</v>
      </c>
      <c r="BB758" s="241">
        <v>2</v>
      </c>
      <c r="BC758" s="241" t="s">
        <v>3325</v>
      </c>
      <c r="BD758" s="241" t="s">
        <v>3325</v>
      </c>
      <c r="BE758" s="241" t="s">
        <v>3325</v>
      </c>
      <c r="BF758" s="241" t="s">
        <v>3325</v>
      </c>
      <c r="BG758" s="241">
        <v>1</v>
      </c>
      <c r="BH758" s="241">
        <v>2</v>
      </c>
      <c r="BI758" s="241"/>
      <c r="BJ758" s="242"/>
      <c r="BK758" s="243"/>
      <c r="BL758" s="243"/>
      <c r="BM758" s="243"/>
      <c r="BN758" s="243" t="s">
        <v>3325</v>
      </c>
      <c r="BO758" s="243"/>
      <c r="BP758" s="243"/>
      <c r="BQ758" s="242"/>
      <c r="BR758" s="244" t="s">
        <v>3592</v>
      </c>
      <c r="BS758" s="243"/>
      <c r="BT758" s="243" t="s">
        <v>3325</v>
      </c>
      <c r="BU758" s="243"/>
      <c r="BV758" s="243"/>
      <c r="BW758" s="243" t="s">
        <v>3325</v>
      </c>
      <c r="BX758" s="243"/>
      <c r="BY758" s="243"/>
      <c r="BZ758" s="243" t="s">
        <v>3325</v>
      </c>
      <c r="CA758" s="243"/>
      <c r="CB758" s="243"/>
      <c r="CC758" s="243"/>
      <c r="CD758" s="243"/>
      <c r="CE758" s="243"/>
      <c r="CF758" s="245" t="s">
        <v>5758</v>
      </c>
      <c r="CG758" s="246"/>
      <c r="CH758" s="242"/>
      <c r="CI758" s="35"/>
      <c r="CJ758" s="35"/>
      <c r="CK758" s="35"/>
      <c r="CL758" s="35"/>
      <c r="CM758" s="35"/>
    </row>
    <row r="759" customFormat="1" customHeight="1" spans="1:91">
      <c r="A759" s="3">
        <f t="shared" si="127"/>
        <v>758</v>
      </c>
      <c r="B759" s="155" t="str">
        <f t="shared" si="128"/>
        <v>15272319921116811X</v>
      </c>
      <c r="C759" s="230" t="s">
        <v>3311</v>
      </c>
      <c r="D759" s="230" t="s">
        <v>3312</v>
      </c>
      <c r="E759" s="230" t="s">
        <v>440</v>
      </c>
      <c r="F759" s="230" t="s">
        <v>66</v>
      </c>
      <c r="G759" s="198">
        <v>1247.4</v>
      </c>
      <c r="H759" s="198">
        <v>0</v>
      </c>
      <c r="I759" s="198">
        <f t="shared" si="129"/>
        <v>1247.4</v>
      </c>
      <c r="J759" s="4" t="s">
        <v>2476</v>
      </c>
      <c r="K759" s="4" t="s">
        <v>5883</v>
      </c>
      <c r="L759" s="6">
        <v>44013</v>
      </c>
      <c r="M759" s="251" t="s">
        <v>47</v>
      </c>
      <c r="N759" s="4">
        <v>200</v>
      </c>
      <c r="O759" s="4" t="s">
        <v>48</v>
      </c>
      <c r="P759" s="4" t="s">
        <v>49</v>
      </c>
      <c r="Q759" s="4"/>
      <c r="R759" s="231" t="s">
        <v>298</v>
      </c>
      <c r="S759" s="3"/>
      <c r="T759" s="3" t="s">
        <v>3314</v>
      </c>
      <c r="U759" s="232">
        <v>43916</v>
      </c>
      <c r="V759" s="233">
        <f ca="1" t="shared" si="130"/>
        <v>6.3</v>
      </c>
      <c r="W759" s="230" t="s">
        <v>3336</v>
      </c>
      <c r="X759" s="234" t="str">
        <f t="shared" si="131"/>
        <v>男</v>
      </c>
      <c r="Y759" s="3" t="s">
        <v>3316</v>
      </c>
      <c r="Z759" s="232" t="str">
        <f t="shared" si="132"/>
        <v>1992-11-16</v>
      </c>
      <c r="AA759" s="235" t="s">
        <v>5889</v>
      </c>
      <c r="AB759" s="3" t="s">
        <v>2488</v>
      </c>
      <c r="AC759" s="4" t="s">
        <v>3456</v>
      </c>
      <c r="AD759" s="247">
        <v>46475</v>
      </c>
      <c r="AE759" s="234">
        <f ca="1" t="shared" si="133"/>
        <v>34</v>
      </c>
      <c r="AF759" s="3" t="s">
        <v>3389</v>
      </c>
      <c r="AG759" s="3" t="s">
        <v>3381</v>
      </c>
      <c r="AH759" s="3">
        <v>175</v>
      </c>
      <c r="AI759" s="230" t="s">
        <v>3382</v>
      </c>
      <c r="AJ759" s="3" t="s">
        <v>3422</v>
      </c>
      <c r="AK759" s="230">
        <v>15044795196</v>
      </c>
      <c r="AL759" s="230">
        <v>15947421346</v>
      </c>
      <c r="AM759" s="236" t="s">
        <v>3318</v>
      </c>
      <c r="AN759" s="237">
        <v>42186</v>
      </c>
      <c r="AO759" s="236" t="s">
        <v>5890</v>
      </c>
      <c r="AP759" s="236" t="s">
        <v>4481</v>
      </c>
      <c r="AQ759" s="238"/>
      <c r="AR759" s="238"/>
      <c r="AS759" s="238" t="s">
        <v>4139</v>
      </c>
      <c r="AT759" s="238"/>
      <c r="AU759" s="239"/>
      <c r="AV759" s="240">
        <v>43916</v>
      </c>
      <c r="AW759" s="240">
        <v>43976</v>
      </c>
      <c r="AX759" s="241" t="s">
        <v>3324</v>
      </c>
      <c r="AY759" s="241" t="s">
        <v>3311</v>
      </c>
      <c r="AZ759" s="232">
        <v>44287</v>
      </c>
      <c r="BA759" s="232">
        <v>45747</v>
      </c>
      <c r="BB759" s="241">
        <v>2</v>
      </c>
      <c r="BC759" s="241" t="s">
        <v>3325</v>
      </c>
      <c r="BD759" s="241" t="s">
        <v>3326</v>
      </c>
      <c r="BE759" s="241" t="s">
        <v>3325</v>
      </c>
      <c r="BF759" s="241" t="s">
        <v>3325</v>
      </c>
      <c r="BG759" s="241">
        <v>1</v>
      </c>
      <c r="BH759" s="241">
        <v>2</v>
      </c>
      <c r="BI759" s="241"/>
      <c r="BJ759" s="242"/>
      <c r="BK759" s="243"/>
      <c r="BL759" s="243"/>
      <c r="BM759" s="243"/>
      <c r="BN759" s="243" t="s">
        <v>3325</v>
      </c>
      <c r="BO759" s="243"/>
      <c r="BP759" s="243"/>
      <c r="BQ759" s="242"/>
      <c r="BR759" s="244" t="s">
        <v>3551</v>
      </c>
      <c r="BS759" s="243" t="s">
        <v>3325</v>
      </c>
      <c r="BT759" s="243" t="s">
        <v>3325</v>
      </c>
      <c r="BU759" s="243"/>
      <c r="BV759" s="243" t="s">
        <v>3325</v>
      </c>
      <c r="BW759" s="243" t="s">
        <v>3325</v>
      </c>
      <c r="BX759" s="243"/>
      <c r="BY759" s="243" t="s">
        <v>3325</v>
      </c>
      <c r="BZ759" s="243" t="s">
        <v>3325</v>
      </c>
      <c r="CA759" s="243"/>
      <c r="CB759" s="243" t="s">
        <v>3325</v>
      </c>
      <c r="CC759" s="243" t="s">
        <v>3325</v>
      </c>
      <c r="CD759" s="243"/>
      <c r="CE759" s="243"/>
      <c r="CF759" s="245"/>
      <c r="CG759" s="246"/>
      <c r="CH759" s="242"/>
      <c r="CI759" s="35"/>
      <c r="CJ759" s="35"/>
      <c r="CK759" s="35"/>
      <c r="CL759" s="35"/>
      <c r="CM759" s="35"/>
    </row>
    <row r="760" customFormat="1" customHeight="1" spans="1:91">
      <c r="A760" s="3">
        <f t="shared" si="127"/>
        <v>759</v>
      </c>
      <c r="B760" s="155" t="str">
        <f t="shared" si="128"/>
        <v>142229199307233122</v>
      </c>
      <c r="C760" s="230" t="s">
        <v>3311</v>
      </c>
      <c r="D760" s="230" t="s">
        <v>3312</v>
      </c>
      <c r="E760" s="230" t="s">
        <v>452</v>
      </c>
      <c r="F760" s="230" t="s">
        <v>67</v>
      </c>
      <c r="G760" s="198">
        <v>1297.9</v>
      </c>
      <c r="H760" s="198">
        <v>0</v>
      </c>
      <c r="I760" s="198">
        <f t="shared" si="129"/>
        <v>1297.9</v>
      </c>
      <c r="J760" s="4" t="s">
        <v>2476</v>
      </c>
      <c r="K760" s="4" t="s">
        <v>5891</v>
      </c>
      <c r="L760" s="6">
        <v>43709</v>
      </c>
      <c r="M760" s="251" t="s">
        <v>47</v>
      </c>
      <c r="N760" s="4">
        <v>150</v>
      </c>
      <c r="O760" s="4" t="s">
        <v>61</v>
      </c>
      <c r="P760" s="4" t="s">
        <v>49</v>
      </c>
      <c r="Q760" s="4"/>
      <c r="R760" s="231" t="s">
        <v>298</v>
      </c>
      <c r="S760" s="3"/>
      <c r="T760" s="3" t="s">
        <v>3314</v>
      </c>
      <c r="U760" s="232">
        <v>42565</v>
      </c>
      <c r="V760" s="233">
        <f ca="1" t="shared" si="130"/>
        <v>10</v>
      </c>
      <c r="W760" s="230" t="s">
        <v>3336</v>
      </c>
      <c r="X760" s="234" t="str">
        <f t="shared" si="131"/>
        <v>女</v>
      </c>
      <c r="Y760" s="3" t="s">
        <v>3316</v>
      </c>
      <c r="Z760" s="232" t="str">
        <f t="shared" si="132"/>
        <v>1993-07-23</v>
      </c>
      <c r="AA760" s="235" t="s">
        <v>5892</v>
      </c>
      <c r="AB760" s="3" t="s">
        <v>2490</v>
      </c>
      <c r="AC760" s="4" t="s">
        <v>5893</v>
      </c>
      <c r="AD760" s="247">
        <v>45199</v>
      </c>
      <c r="AE760" s="234">
        <f ca="1" t="shared" si="133"/>
        <v>33</v>
      </c>
      <c r="AF760" s="3" t="s">
        <v>3389</v>
      </c>
      <c r="AG760" s="3" t="s">
        <v>3381</v>
      </c>
      <c r="AH760" s="3">
        <v>163</v>
      </c>
      <c r="AI760" s="230" t="s">
        <v>3382</v>
      </c>
      <c r="AJ760" s="3" t="s">
        <v>3438</v>
      </c>
      <c r="AK760" s="230">
        <v>15147535880</v>
      </c>
      <c r="AL760" s="230">
        <v>15147535880</v>
      </c>
      <c r="AM760" s="236" t="s">
        <v>3403</v>
      </c>
      <c r="AN760" s="237">
        <v>42552</v>
      </c>
      <c r="AO760" s="236" t="s">
        <v>3319</v>
      </c>
      <c r="AP760" s="236" t="s">
        <v>5894</v>
      </c>
      <c r="AQ760" s="238"/>
      <c r="AR760" s="238"/>
      <c r="AS760" s="238" t="s">
        <v>4139</v>
      </c>
      <c r="AT760" s="238"/>
      <c r="AU760" s="239"/>
      <c r="AV760" s="240">
        <v>42570</v>
      </c>
      <c r="AW760" s="240">
        <v>42631</v>
      </c>
      <c r="AX760" s="241" t="s">
        <v>3324</v>
      </c>
      <c r="AY760" s="241" t="s">
        <v>3311</v>
      </c>
      <c r="AZ760" s="232">
        <v>44470</v>
      </c>
      <c r="BA760" s="232">
        <v>45199</v>
      </c>
      <c r="BB760" s="241">
        <v>2</v>
      </c>
      <c r="BC760" s="241" t="s">
        <v>3325</v>
      </c>
      <c r="BD760" s="241" t="s">
        <v>3325</v>
      </c>
      <c r="BE760" s="241" t="s">
        <v>3325</v>
      </c>
      <c r="BF760" s="241" t="s">
        <v>3325</v>
      </c>
      <c r="BG760" s="241">
        <v>1</v>
      </c>
      <c r="BH760" s="241">
        <v>2</v>
      </c>
      <c r="BI760" s="241"/>
      <c r="BJ760" s="242"/>
      <c r="BK760" s="243"/>
      <c r="BL760" s="243"/>
      <c r="BM760" s="243"/>
      <c r="BN760" s="243" t="s">
        <v>3325</v>
      </c>
      <c r="BO760" s="243"/>
      <c r="BP760" s="243"/>
      <c r="BQ760" s="242"/>
      <c r="BR760" s="244" t="s">
        <v>3592</v>
      </c>
      <c r="BS760" s="243" t="s">
        <v>3325</v>
      </c>
      <c r="BT760" s="243" t="s">
        <v>3325</v>
      </c>
      <c r="BU760" s="243"/>
      <c r="BV760" s="243"/>
      <c r="BW760" s="243"/>
      <c r="BX760" s="243"/>
      <c r="BY760" s="243"/>
      <c r="BZ760" s="243"/>
      <c r="CA760" s="243"/>
      <c r="CB760" s="243"/>
      <c r="CC760" s="243" t="s">
        <v>3325</v>
      </c>
      <c r="CD760" s="243"/>
      <c r="CE760" s="243"/>
      <c r="CF760" s="245" t="s">
        <v>5758</v>
      </c>
      <c r="CG760" s="246"/>
      <c r="CH760" s="242"/>
      <c r="CI760" s="35"/>
      <c r="CJ760" s="35"/>
      <c r="CK760" s="35"/>
      <c r="CL760" s="35"/>
      <c r="CM760" s="35"/>
    </row>
    <row r="761" customFormat="1" customHeight="1" spans="1:91">
      <c r="A761" s="3">
        <f t="shared" si="127"/>
        <v>760</v>
      </c>
      <c r="B761" s="155" t="str">
        <f t="shared" si="128"/>
        <v>150124198811141161</v>
      </c>
      <c r="C761" s="230" t="s">
        <v>3311</v>
      </c>
      <c r="D761" s="230" t="s">
        <v>3312</v>
      </c>
      <c r="E761" s="230" t="s">
        <v>446</v>
      </c>
      <c r="F761" s="230" t="s">
        <v>2492</v>
      </c>
      <c r="G761" s="198">
        <v>635.1</v>
      </c>
      <c r="H761" s="198">
        <v>0</v>
      </c>
      <c r="I761" s="198">
        <f t="shared" si="129"/>
        <v>635.1</v>
      </c>
      <c r="J761" s="4" t="s">
        <v>2476</v>
      </c>
      <c r="K761" s="4" t="s">
        <v>5895</v>
      </c>
      <c r="L761" s="6">
        <v>43709</v>
      </c>
      <c r="M761" s="251" t="s">
        <v>47</v>
      </c>
      <c r="N761" s="4">
        <v>150</v>
      </c>
      <c r="O761" s="4" t="s">
        <v>61</v>
      </c>
      <c r="P761" s="4" t="s">
        <v>49</v>
      </c>
      <c r="Q761" s="4"/>
      <c r="R761" s="231" t="s">
        <v>298</v>
      </c>
      <c r="S761" s="3"/>
      <c r="T761" s="3" t="s">
        <v>3314</v>
      </c>
      <c r="U761" s="232">
        <v>42796</v>
      </c>
      <c r="V761" s="233">
        <f ca="1" t="shared" si="130"/>
        <v>9.3</v>
      </c>
      <c r="W761" s="230" t="s">
        <v>3336</v>
      </c>
      <c r="X761" s="234" t="str">
        <f t="shared" si="131"/>
        <v>女</v>
      </c>
      <c r="Y761" s="3" t="s">
        <v>3316</v>
      </c>
      <c r="Z761" s="232" t="str">
        <f t="shared" si="132"/>
        <v>1988-11-14</v>
      </c>
      <c r="AA761" s="235" t="s">
        <v>5896</v>
      </c>
      <c r="AB761" s="3" t="s">
        <v>2493</v>
      </c>
      <c r="AC761" s="4" t="s">
        <v>3456</v>
      </c>
      <c r="AD761" s="247">
        <v>50678</v>
      </c>
      <c r="AE761" s="234">
        <f ca="1" t="shared" si="133"/>
        <v>38</v>
      </c>
      <c r="AF761" s="3" t="s">
        <v>3389</v>
      </c>
      <c r="AG761" s="3" t="s">
        <v>3381</v>
      </c>
      <c r="AH761" s="3">
        <v>150</v>
      </c>
      <c r="AI761" s="230" t="s">
        <v>3382</v>
      </c>
      <c r="AJ761" s="3" t="s">
        <v>3422</v>
      </c>
      <c r="AK761" s="230">
        <v>15149427412</v>
      </c>
      <c r="AL761" s="230">
        <v>15894910909</v>
      </c>
      <c r="AM761" s="236" t="s">
        <v>3318</v>
      </c>
      <c r="AN761" s="237">
        <v>41096</v>
      </c>
      <c r="AO761" s="236" t="s">
        <v>4735</v>
      </c>
      <c r="AP761" s="236" t="s">
        <v>5897</v>
      </c>
      <c r="AQ761" s="238"/>
      <c r="AR761" s="238"/>
      <c r="AS761" s="238"/>
      <c r="AT761" s="238"/>
      <c r="AU761" s="239"/>
      <c r="AV761" s="240">
        <v>42796</v>
      </c>
      <c r="AW761" s="240">
        <v>42856</v>
      </c>
      <c r="AX761" s="241" t="s">
        <v>3324</v>
      </c>
      <c r="AY761" s="241" t="s">
        <v>3311</v>
      </c>
      <c r="AZ761" s="232">
        <v>44743</v>
      </c>
      <c r="BA761" s="232">
        <v>45382</v>
      </c>
      <c r="BB761" s="241">
        <v>2</v>
      </c>
      <c r="BC761" s="241" t="s">
        <v>3325</v>
      </c>
      <c r="BD761" s="241" t="s">
        <v>3325</v>
      </c>
      <c r="BE761" s="241" t="s">
        <v>3325</v>
      </c>
      <c r="BF761" s="241" t="s">
        <v>3325</v>
      </c>
      <c r="BG761" s="241">
        <v>1</v>
      </c>
      <c r="BH761" s="241">
        <v>2</v>
      </c>
      <c r="BI761" s="241"/>
      <c r="BJ761" s="242"/>
      <c r="BK761" s="243"/>
      <c r="BL761" s="243"/>
      <c r="BM761" s="243"/>
      <c r="BN761" s="243" t="s">
        <v>3325</v>
      </c>
      <c r="BO761" s="243"/>
      <c r="BP761" s="243"/>
      <c r="BQ761" s="242"/>
      <c r="BR761" s="244" t="s">
        <v>3468</v>
      </c>
      <c r="BS761" s="243" t="s">
        <v>3325</v>
      </c>
      <c r="BT761" s="243" t="s">
        <v>3325</v>
      </c>
      <c r="BU761" s="243"/>
      <c r="BV761" s="243"/>
      <c r="BW761" s="243" t="s">
        <v>3325</v>
      </c>
      <c r="BX761" s="243"/>
      <c r="BY761" s="243"/>
      <c r="BZ761" s="243"/>
      <c r="CA761" s="243"/>
      <c r="CB761" s="243"/>
      <c r="CC761" s="243" t="s">
        <v>3325</v>
      </c>
      <c r="CD761" s="243"/>
      <c r="CE761" s="243"/>
      <c r="CF761" s="245" t="s">
        <v>5898</v>
      </c>
      <c r="CG761" s="246"/>
      <c r="CH761" s="242"/>
      <c r="CI761" s="35"/>
      <c r="CJ761" s="35"/>
      <c r="CK761" s="35"/>
      <c r="CL761" s="35"/>
      <c r="CM761" s="35"/>
    </row>
    <row r="762" s="157" customFormat="1" customHeight="1" spans="1:91">
      <c r="A762" s="198">
        <f t="shared" si="127"/>
        <v>761</v>
      </c>
      <c r="B762" s="198" t="str">
        <f t="shared" si="128"/>
        <v>150122198401160527</v>
      </c>
      <c r="C762" s="198" t="s">
        <v>3311</v>
      </c>
      <c r="D762" s="198" t="s">
        <v>3312</v>
      </c>
      <c r="E762" s="198" t="s">
        <v>341</v>
      </c>
      <c r="F762" s="198" t="s">
        <v>121</v>
      </c>
      <c r="G762" s="198">
        <v>0</v>
      </c>
      <c r="H762" s="198">
        <v>0</v>
      </c>
      <c r="I762" s="198">
        <f t="shared" si="129"/>
        <v>0</v>
      </c>
      <c r="J762" s="199" t="s">
        <v>181</v>
      </c>
      <c r="K762" s="199" t="s">
        <v>5899</v>
      </c>
      <c r="L762" s="6"/>
      <c r="M762" s="199"/>
      <c r="N762" s="199"/>
      <c r="O762" s="199"/>
      <c r="P762" s="199"/>
      <c r="Q762" s="199" t="s">
        <v>5900</v>
      </c>
      <c r="R762" s="200" t="s">
        <v>251</v>
      </c>
      <c r="S762" s="198" t="s">
        <v>123</v>
      </c>
      <c r="T762" s="198" t="s">
        <v>3314</v>
      </c>
      <c r="U762" s="201">
        <v>40422</v>
      </c>
      <c r="V762" s="202">
        <f ca="1" t="shared" si="130"/>
        <v>15.8</v>
      </c>
      <c r="W762" s="198" t="s">
        <v>3315</v>
      </c>
      <c r="X762" s="198" t="str">
        <f t="shared" si="131"/>
        <v>女</v>
      </c>
      <c r="Y762" s="198" t="s">
        <v>3316</v>
      </c>
      <c r="Z762" s="201" t="str">
        <f t="shared" si="132"/>
        <v>1984-01-16</v>
      </c>
      <c r="AA762" s="204" t="s">
        <v>5901</v>
      </c>
      <c r="AB762" s="198" t="s">
        <v>2495</v>
      </c>
      <c r="AC762" s="199" t="s">
        <v>3456</v>
      </c>
      <c r="AD762" s="205">
        <v>48090</v>
      </c>
      <c r="AE762" s="198">
        <f ca="1" t="shared" si="133"/>
        <v>42</v>
      </c>
      <c r="AF762" s="198" t="s">
        <v>3389</v>
      </c>
      <c r="AG762" s="198" t="s">
        <v>3381</v>
      </c>
      <c r="AH762" s="198">
        <v>155</v>
      </c>
      <c r="AI762" s="198" t="s">
        <v>3382</v>
      </c>
      <c r="AJ762" s="198" t="s">
        <v>3422</v>
      </c>
      <c r="AK762" s="198">
        <v>13474893343</v>
      </c>
      <c r="AL762" s="198">
        <v>13500674948</v>
      </c>
      <c r="AM762" s="199" t="s">
        <v>3368</v>
      </c>
      <c r="AN762" s="206">
        <v>39268</v>
      </c>
      <c r="AO762" s="199" t="s">
        <v>3545</v>
      </c>
      <c r="AP762" s="199" t="s">
        <v>3599</v>
      </c>
      <c r="AQ762" s="207"/>
      <c r="AR762" s="207"/>
      <c r="AS762" s="207"/>
      <c r="AT762" s="207"/>
      <c r="AU762" s="208"/>
      <c r="AV762" s="209">
        <v>40422</v>
      </c>
      <c r="AW762" s="209">
        <v>40482</v>
      </c>
      <c r="AX762" s="210" t="s">
        <v>3324</v>
      </c>
      <c r="AY762" s="210" t="s">
        <v>3311</v>
      </c>
      <c r="AZ762" s="201">
        <v>41153</v>
      </c>
      <c r="BA762" s="201" t="s">
        <v>3315</v>
      </c>
      <c r="BB762" s="210">
        <v>1</v>
      </c>
      <c r="BC762" s="210" t="s">
        <v>3325</v>
      </c>
      <c r="BD762" s="210" t="s">
        <v>3325</v>
      </c>
      <c r="BE762" s="210" t="s">
        <v>3325</v>
      </c>
      <c r="BF762" s="210" t="s">
        <v>3326</v>
      </c>
      <c r="BG762" s="210">
        <v>1</v>
      </c>
      <c r="BH762" s="210">
        <v>1</v>
      </c>
      <c r="BI762" s="210"/>
      <c r="BJ762" s="211"/>
      <c r="BK762" s="212"/>
      <c r="BL762" s="212" t="s">
        <v>3325</v>
      </c>
      <c r="BM762" s="212"/>
      <c r="BN762" s="212" t="s">
        <v>3325</v>
      </c>
      <c r="BO762" s="212"/>
      <c r="BP762" s="212"/>
      <c r="BQ762" s="211"/>
      <c r="BR762" s="213" t="s">
        <v>3327</v>
      </c>
      <c r="BS762" s="212" t="s">
        <v>3325</v>
      </c>
      <c r="BT762" s="212"/>
      <c r="BU762" s="212"/>
      <c r="BV762" s="212"/>
      <c r="BW762" s="212"/>
      <c r="BX762" s="212"/>
      <c r="BY762" s="212"/>
      <c r="BZ762" s="212"/>
      <c r="CA762" s="212"/>
      <c r="CB762" s="212"/>
      <c r="CC762" s="212" t="s">
        <v>3325</v>
      </c>
      <c r="CD762" s="212"/>
      <c r="CE762" s="212"/>
      <c r="CF762" s="214"/>
      <c r="CG762" s="215"/>
      <c r="CH762" s="211"/>
      <c r="CI762" s="213"/>
      <c r="CJ762" s="213"/>
      <c r="CK762" s="213"/>
      <c r="CL762" s="213"/>
      <c r="CM762" s="213"/>
    </row>
    <row r="763" customFormat="1" customHeight="1" spans="1:91">
      <c r="A763" s="3">
        <f t="shared" si="127"/>
        <v>762</v>
      </c>
      <c r="B763" s="155" t="str">
        <f t="shared" si="128"/>
        <v>152723197606240623</v>
      </c>
      <c r="C763" s="230" t="s">
        <v>3311</v>
      </c>
      <c r="D763" s="230" t="s">
        <v>3312</v>
      </c>
      <c r="E763" s="230" t="s">
        <v>347</v>
      </c>
      <c r="F763" s="230" t="s">
        <v>5902</v>
      </c>
      <c r="G763" s="198">
        <v>0</v>
      </c>
      <c r="H763" s="198">
        <v>0</v>
      </c>
      <c r="I763" s="198">
        <f t="shared" si="129"/>
        <v>0</v>
      </c>
      <c r="J763" s="4" t="s">
        <v>181</v>
      </c>
      <c r="K763" s="4" t="s">
        <v>5903</v>
      </c>
      <c r="L763" s="6"/>
      <c r="M763" s="4"/>
      <c r="N763" s="4"/>
      <c r="O763" s="4"/>
      <c r="P763" s="4"/>
      <c r="Q763" s="4"/>
      <c r="R763" s="231" t="s">
        <v>298</v>
      </c>
      <c r="S763" s="3" t="s">
        <v>155</v>
      </c>
      <c r="T763" s="3" t="s">
        <v>3314</v>
      </c>
      <c r="U763" s="232">
        <v>41168</v>
      </c>
      <c r="V763" s="233">
        <f ca="1" t="shared" si="130"/>
        <v>13.8</v>
      </c>
      <c r="W763" s="230" t="s">
        <v>3336</v>
      </c>
      <c r="X763" s="234" t="str">
        <f t="shared" si="131"/>
        <v>女</v>
      </c>
      <c r="Y763" s="3" t="s">
        <v>3316</v>
      </c>
      <c r="Z763" s="232" t="str">
        <f t="shared" si="132"/>
        <v>1976-06-24</v>
      </c>
      <c r="AA763" s="235" t="s">
        <v>5904</v>
      </c>
      <c r="AB763" s="3" t="s">
        <v>5905</v>
      </c>
      <c r="AC763" s="4" t="s">
        <v>4109</v>
      </c>
      <c r="AD763" s="247">
        <v>46241</v>
      </c>
      <c r="AE763" s="234">
        <f ca="1" t="shared" si="133"/>
        <v>50</v>
      </c>
      <c r="AF763" s="3" t="s">
        <v>3389</v>
      </c>
      <c r="AG763" s="3" t="s">
        <v>3381</v>
      </c>
      <c r="AH763" s="3">
        <v>165</v>
      </c>
      <c r="AI763" s="230" t="s">
        <v>3382</v>
      </c>
      <c r="AJ763" s="3" t="s">
        <v>3438</v>
      </c>
      <c r="AK763" s="230" t="s">
        <v>5906</v>
      </c>
      <c r="AL763" s="230">
        <v>13604773384</v>
      </c>
      <c r="AM763" s="236" t="s">
        <v>3368</v>
      </c>
      <c r="AN763" s="237">
        <v>42187</v>
      </c>
      <c r="AO763" s="236" t="s">
        <v>5907</v>
      </c>
      <c r="AP763" s="236" t="s">
        <v>4970</v>
      </c>
      <c r="AQ763" s="238"/>
      <c r="AR763" s="238"/>
      <c r="AS763" s="238"/>
      <c r="AT763" s="238"/>
      <c r="AU763" s="239"/>
      <c r="AV763" s="240">
        <v>41159</v>
      </c>
      <c r="AW763" s="240">
        <v>41182</v>
      </c>
      <c r="AX763" s="241" t="s">
        <v>3324</v>
      </c>
      <c r="AY763" s="241" t="s">
        <v>3311</v>
      </c>
      <c r="AZ763" s="232">
        <v>44197</v>
      </c>
      <c r="BA763" s="232">
        <v>45291</v>
      </c>
      <c r="BB763" s="241">
        <v>2</v>
      </c>
      <c r="BC763" s="241" t="s">
        <v>3325</v>
      </c>
      <c r="BD763" s="241" t="s">
        <v>3326</v>
      </c>
      <c r="BE763" s="241" t="s">
        <v>3325</v>
      </c>
      <c r="BF763" s="241" t="s">
        <v>3325</v>
      </c>
      <c r="BG763" s="241">
        <v>3</v>
      </c>
      <c r="BH763" s="241">
        <v>5</v>
      </c>
      <c r="BI763" s="241"/>
      <c r="BJ763" s="242"/>
      <c r="BK763" s="243"/>
      <c r="BL763" s="243"/>
      <c r="BM763" s="243"/>
      <c r="BN763" s="243" t="s">
        <v>3325</v>
      </c>
      <c r="BO763" s="243"/>
      <c r="BP763" s="243"/>
      <c r="BQ763" s="242"/>
      <c r="BR763" s="244" t="s">
        <v>3460</v>
      </c>
      <c r="BS763" s="243" t="s">
        <v>3325</v>
      </c>
      <c r="BT763" s="243" t="s">
        <v>3325</v>
      </c>
      <c r="BU763" s="243"/>
      <c r="BV763" s="243"/>
      <c r="BW763" s="243"/>
      <c r="BX763" s="243"/>
      <c r="BY763" s="243"/>
      <c r="BZ763" s="243"/>
      <c r="CA763" s="243"/>
      <c r="CB763" s="243" t="s">
        <v>3325</v>
      </c>
      <c r="CC763" s="243" t="s">
        <v>3325</v>
      </c>
      <c r="CD763" s="243"/>
      <c r="CE763" s="243"/>
      <c r="CF763" s="245"/>
      <c r="CG763" s="246" t="s">
        <v>5908</v>
      </c>
      <c r="CH763" s="242"/>
      <c r="CI763" s="35"/>
      <c r="CJ763" s="35"/>
      <c r="CK763" s="35"/>
      <c r="CL763" s="35"/>
      <c r="CM763" s="35"/>
    </row>
    <row r="764" s="157" customFormat="1" customHeight="1" spans="1:91">
      <c r="A764" s="198">
        <f t="shared" si="127"/>
        <v>763</v>
      </c>
      <c r="B764" s="198" t="str">
        <f t="shared" si="128"/>
        <v>152127198212082121</v>
      </c>
      <c r="C764" s="198" t="s">
        <v>3311</v>
      </c>
      <c r="D764" s="198" t="s">
        <v>3312</v>
      </c>
      <c r="E764" s="198" t="s">
        <v>344</v>
      </c>
      <c r="F764" s="198" t="s">
        <v>165</v>
      </c>
      <c r="G764" s="198">
        <v>0</v>
      </c>
      <c r="H764" s="198">
        <v>0</v>
      </c>
      <c r="I764" s="198">
        <f t="shared" si="129"/>
        <v>0</v>
      </c>
      <c r="J764" s="199" t="s">
        <v>181</v>
      </c>
      <c r="K764" s="199" t="s">
        <v>5909</v>
      </c>
      <c r="L764" s="6"/>
      <c r="M764" s="199"/>
      <c r="N764" s="199"/>
      <c r="O764" s="199"/>
      <c r="P764" s="199"/>
      <c r="Q764" s="199"/>
      <c r="R764" s="200" t="s">
        <v>251</v>
      </c>
      <c r="S764" s="198" t="s">
        <v>155</v>
      </c>
      <c r="T764" s="198" t="s">
        <v>3314</v>
      </c>
      <c r="U764" s="201">
        <v>40673</v>
      </c>
      <c r="V764" s="202">
        <f ca="1" t="shared" si="130"/>
        <v>15.2</v>
      </c>
      <c r="W764" s="198" t="s">
        <v>3315</v>
      </c>
      <c r="X764" s="198" t="str">
        <f t="shared" si="131"/>
        <v>女</v>
      </c>
      <c r="Y764" s="198" t="s">
        <v>5910</v>
      </c>
      <c r="Z764" s="201" t="str">
        <f t="shared" si="132"/>
        <v>1982-12-08</v>
      </c>
      <c r="AA764" s="204" t="s">
        <v>5911</v>
      </c>
      <c r="AB764" s="198" t="s">
        <v>2497</v>
      </c>
      <c r="AC764" s="199" t="s">
        <v>5463</v>
      </c>
      <c r="AD764" s="205">
        <v>50171</v>
      </c>
      <c r="AE764" s="198">
        <f ca="1" t="shared" si="133"/>
        <v>44</v>
      </c>
      <c r="AF764" s="198" t="s">
        <v>3380</v>
      </c>
      <c r="AG764" s="198" t="s">
        <v>3381</v>
      </c>
      <c r="AH764" s="198">
        <v>168</v>
      </c>
      <c r="AI764" s="198" t="s">
        <v>3382</v>
      </c>
      <c r="AJ764" s="198" t="s">
        <v>3422</v>
      </c>
      <c r="AK764" s="198">
        <v>18804931111</v>
      </c>
      <c r="AL764" s="198">
        <v>15147717121</v>
      </c>
      <c r="AM764" s="199" t="s">
        <v>3345</v>
      </c>
      <c r="AN764" s="206">
        <v>40365</v>
      </c>
      <c r="AO764" s="199" t="s">
        <v>5912</v>
      </c>
      <c r="AP764" s="199" t="s">
        <v>5913</v>
      </c>
      <c r="AQ764" s="207"/>
      <c r="AR764" s="207"/>
      <c r="AS764" s="207"/>
      <c r="AT764" s="207"/>
      <c r="AU764" s="208"/>
      <c r="AV764" s="209">
        <v>40673</v>
      </c>
      <c r="AW764" s="209">
        <v>40734</v>
      </c>
      <c r="AX764" s="210" t="s">
        <v>3324</v>
      </c>
      <c r="AY764" s="210" t="s">
        <v>3311</v>
      </c>
      <c r="AZ764" s="201">
        <v>41403</v>
      </c>
      <c r="BA764" s="201" t="s">
        <v>3315</v>
      </c>
      <c r="BB764" s="210">
        <v>2</v>
      </c>
      <c r="BC764" s="210" t="s">
        <v>3325</v>
      </c>
      <c r="BD764" s="210" t="s">
        <v>3325</v>
      </c>
      <c r="BE764" s="210" t="s">
        <v>3325</v>
      </c>
      <c r="BF764" s="210" t="s">
        <v>3326</v>
      </c>
      <c r="BG764" s="210">
        <v>1</v>
      </c>
      <c r="BH764" s="210">
        <v>1</v>
      </c>
      <c r="BI764" s="210"/>
      <c r="BJ764" s="211"/>
      <c r="BK764" s="212"/>
      <c r="BL764" s="212"/>
      <c r="BM764" s="212"/>
      <c r="BN764" s="212" t="s">
        <v>3325</v>
      </c>
      <c r="BO764" s="212"/>
      <c r="BP764" s="212"/>
      <c r="BQ764" s="211"/>
      <c r="BR764" s="213" t="s">
        <v>3327</v>
      </c>
      <c r="BS764" s="212" t="s">
        <v>3325</v>
      </c>
      <c r="BT764" s="212"/>
      <c r="BU764" s="212" t="s">
        <v>3325</v>
      </c>
      <c r="BV764" s="212"/>
      <c r="BW764" s="212"/>
      <c r="BX764" s="212"/>
      <c r="BY764" s="212"/>
      <c r="BZ764" s="212"/>
      <c r="CA764" s="212"/>
      <c r="CB764" s="212" t="s">
        <v>3325</v>
      </c>
      <c r="CC764" s="212" t="s">
        <v>3325</v>
      </c>
      <c r="CD764" s="212"/>
      <c r="CE764" s="212"/>
      <c r="CF764" s="214"/>
      <c r="CG764" s="215"/>
      <c r="CH764" s="211"/>
      <c r="CI764" s="213"/>
      <c r="CJ764" s="213"/>
      <c r="CK764" s="213"/>
      <c r="CL764" s="213"/>
      <c r="CM764" s="213"/>
    </row>
    <row r="765" s="157" customFormat="1" customHeight="1" spans="1:91">
      <c r="A765" s="198">
        <f t="shared" si="127"/>
        <v>764</v>
      </c>
      <c r="B765" s="198" t="str">
        <f t="shared" si="128"/>
        <v>152723198207184526</v>
      </c>
      <c r="C765" s="198" t="s">
        <v>3311</v>
      </c>
      <c r="D765" s="198" t="s">
        <v>3312</v>
      </c>
      <c r="E765" s="198" t="s">
        <v>356</v>
      </c>
      <c r="F765" s="198" t="s">
        <v>164</v>
      </c>
      <c r="G765" s="198">
        <v>0</v>
      </c>
      <c r="H765" s="198">
        <v>0</v>
      </c>
      <c r="I765" s="198">
        <f t="shared" si="129"/>
        <v>0</v>
      </c>
      <c r="J765" s="199" t="s">
        <v>181</v>
      </c>
      <c r="K765" s="199" t="s">
        <v>5909</v>
      </c>
      <c r="L765" s="6"/>
      <c r="M765" s="199"/>
      <c r="N765" s="199"/>
      <c r="O765" s="199"/>
      <c r="P765" s="199"/>
      <c r="Q765" s="199"/>
      <c r="R765" s="200" t="s">
        <v>251</v>
      </c>
      <c r="S765" s="198" t="s">
        <v>155</v>
      </c>
      <c r="T765" s="198" t="s">
        <v>3314</v>
      </c>
      <c r="U765" s="201">
        <v>41169</v>
      </c>
      <c r="V765" s="202">
        <f ca="1" t="shared" si="130"/>
        <v>13.8</v>
      </c>
      <c r="W765" s="198" t="s">
        <v>3336</v>
      </c>
      <c r="X765" s="198" t="str">
        <f t="shared" si="131"/>
        <v>女</v>
      </c>
      <c r="Y765" s="198" t="s">
        <v>3638</v>
      </c>
      <c r="Z765" s="201" t="str">
        <f t="shared" si="132"/>
        <v>1982-07-18</v>
      </c>
      <c r="AA765" s="204" t="s">
        <v>5914</v>
      </c>
      <c r="AB765" s="198" t="s">
        <v>2499</v>
      </c>
      <c r="AC765" s="199" t="s">
        <v>3456</v>
      </c>
      <c r="AD765" s="205">
        <v>49878</v>
      </c>
      <c r="AE765" s="198">
        <f ca="1" t="shared" si="133"/>
        <v>44</v>
      </c>
      <c r="AF765" s="198" t="s">
        <v>3389</v>
      </c>
      <c r="AG765" s="198" t="s">
        <v>3381</v>
      </c>
      <c r="AH765" s="198">
        <v>161</v>
      </c>
      <c r="AI765" s="198" t="s">
        <v>3382</v>
      </c>
      <c r="AJ765" s="198" t="s">
        <v>3438</v>
      </c>
      <c r="AK765" s="198">
        <v>15804897575</v>
      </c>
      <c r="AL765" s="198">
        <v>13848374725</v>
      </c>
      <c r="AM765" s="199" t="s">
        <v>3368</v>
      </c>
      <c r="AN765" s="206">
        <v>42559</v>
      </c>
      <c r="AO765" s="199" t="s">
        <v>4735</v>
      </c>
      <c r="AP765" s="199" t="s">
        <v>4915</v>
      </c>
      <c r="AQ765" s="207"/>
      <c r="AR765" s="207"/>
      <c r="AS765" s="207"/>
      <c r="AT765" s="207"/>
      <c r="AU765" s="208"/>
      <c r="AV765" s="209">
        <v>41169</v>
      </c>
      <c r="AW765" s="209">
        <v>41230</v>
      </c>
      <c r="AX765" s="210" t="s">
        <v>3324</v>
      </c>
      <c r="AY765" s="210" t="s">
        <v>3311</v>
      </c>
      <c r="AZ765" s="201">
        <v>44927</v>
      </c>
      <c r="BA765" s="201">
        <v>46022</v>
      </c>
      <c r="BB765" s="210">
        <v>2</v>
      </c>
      <c r="BC765" s="210" t="s">
        <v>3325</v>
      </c>
      <c r="BD765" s="210" t="s">
        <v>3326</v>
      </c>
      <c r="BE765" s="210" t="s">
        <v>3325</v>
      </c>
      <c r="BF765" s="210" t="s">
        <v>3325</v>
      </c>
      <c r="BG765" s="210">
        <v>3</v>
      </c>
      <c r="BH765" s="210">
        <v>5</v>
      </c>
      <c r="BI765" s="210"/>
      <c r="BJ765" s="211"/>
      <c r="BK765" s="212"/>
      <c r="BL765" s="212"/>
      <c r="BM765" s="212"/>
      <c r="BN765" s="212" t="s">
        <v>3325</v>
      </c>
      <c r="BO765" s="212"/>
      <c r="BP765" s="212"/>
      <c r="BQ765" s="211"/>
      <c r="BR765" s="213" t="s">
        <v>3460</v>
      </c>
      <c r="BS765" s="212" t="s">
        <v>3325</v>
      </c>
      <c r="BT765" s="212" t="s">
        <v>3325</v>
      </c>
      <c r="BU765" s="212"/>
      <c r="BV765" s="212"/>
      <c r="BW765" s="212"/>
      <c r="BX765" s="212"/>
      <c r="BY765" s="212"/>
      <c r="BZ765" s="212"/>
      <c r="CA765" s="212"/>
      <c r="CB765" s="212" t="s">
        <v>3325</v>
      </c>
      <c r="CC765" s="212" t="s">
        <v>3325</v>
      </c>
      <c r="CD765" s="212"/>
      <c r="CE765" s="212"/>
      <c r="CF765" s="214"/>
      <c r="CG765" s="215" t="s">
        <v>5915</v>
      </c>
      <c r="CH765" s="211"/>
      <c r="CI765" s="213"/>
      <c r="CJ765" s="213"/>
      <c r="CK765" s="213"/>
      <c r="CL765" s="213"/>
      <c r="CM765" s="213"/>
    </row>
    <row r="766" customFormat="1" customHeight="1" spans="1:91">
      <c r="A766" s="3">
        <f t="shared" si="127"/>
        <v>765</v>
      </c>
      <c r="B766" s="155" t="str">
        <f t="shared" si="128"/>
        <v>150122198802032649</v>
      </c>
      <c r="C766" s="230" t="s">
        <v>3311</v>
      </c>
      <c r="D766" s="230" t="s">
        <v>3312</v>
      </c>
      <c r="E766" s="230" t="s">
        <v>370</v>
      </c>
      <c r="F766" s="230" t="s">
        <v>210</v>
      </c>
      <c r="G766" s="198">
        <v>0</v>
      </c>
      <c r="H766" s="198">
        <v>0</v>
      </c>
      <c r="I766" s="198">
        <f t="shared" si="129"/>
        <v>0</v>
      </c>
      <c r="J766" s="4" t="s">
        <v>181</v>
      </c>
      <c r="K766" s="4" t="s">
        <v>5916</v>
      </c>
      <c r="L766" s="6"/>
      <c r="M766" s="4"/>
      <c r="N766" s="4"/>
      <c r="O766" s="4"/>
      <c r="P766" s="4"/>
      <c r="Q766" s="4"/>
      <c r="R766" s="231" t="s">
        <v>298</v>
      </c>
      <c r="S766" s="3" t="s">
        <v>178</v>
      </c>
      <c r="T766" s="3" t="s">
        <v>3314</v>
      </c>
      <c r="U766" s="232">
        <v>41227</v>
      </c>
      <c r="V766" s="233">
        <f ca="1" t="shared" si="130"/>
        <v>13.6</v>
      </c>
      <c r="W766" s="230" t="s">
        <v>3336</v>
      </c>
      <c r="X766" s="234" t="str">
        <f t="shared" si="131"/>
        <v>女</v>
      </c>
      <c r="Y766" s="3" t="s">
        <v>3316</v>
      </c>
      <c r="Z766" s="232" t="str">
        <f t="shared" si="132"/>
        <v>1988-02-03</v>
      </c>
      <c r="AA766" s="235" t="s">
        <v>5917</v>
      </c>
      <c r="AB766" s="3" t="s">
        <v>2501</v>
      </c>
      <c r="AC766" s="4" t="s">
        <v>3456</v>
      </c>
      <c r="AD766" s="247">
        <v>49317</v>
      </c>
      <c r="AE766" s="234">
        <f ca="1" t="shared" si="133"/>
        <v>38</v>
      </c>
      <c r="AF766" s="3" t="s">
        <v>3389</v>
      </c>
      <c r="AG766" s="3" t="s">
        <v>3381</v>
      </c>
      <c r="AH766" s="3">
        <v>160</v>
      </c>
      <c r="AI766" s="230" t="s">
        <v>3382</v>
      </c>
      <c r="AJ766" s="3" t="s">
        <v>3422</v>
      </c>
      <c r="AK766" s="230">
        <v>15804818455</v>
      </c>
      <c r="AL766" s="230">
        <v>13347064277</v>
      </c>
      <c r="AM766" s="236" t="s">
        <v>5918</v>
      </c>
      <c r="AN766" s="237">
        <v>41835</v>
      </c>
      <c r="AO766" s="236" t="s">
        <v>3481</v>
      </c>
      <c r="AP766" s="236" t="s">
        <v>4970</v>
      </c>
      <c r="AQ766" s="238"/>
      <c r="AR766" s="238"/>
      <c r="AS766" s="238"/>
      <c r="AT766" s="238"/>
      <c r="AU766" s="239"/>
      <c r="AV766" s="240">
        <v>41227</v>
      </c>
      <c r="AW766" s="240">
        <v>41286</v>
      </c>
      <c r="AX766" s="241" t="s">
        <v>3324</v>
      </c>
      <c r="AY766" s="241" t="s">
        <v>3311</v>
      </c>
      <c r="AZ766" s="232">
        <v>44927</v>
      </c>
      <c r="BA766" s="232">
        <v>46022</v>
      </c>
      <c r="BB766" s="241">
        <v>2</v>
      </c>
      <c r="BC766" s="241" t="s">
        <v>3325</v>
      </c>
      <c r="BD766" s="241" t="s">
        <v>3326</v>
      </c>
      <c r="BE766" s="241" t="s">
        <v>3325</v>
      </c>
      <c r="BF766" s="241" t="s">
        <v>3325</v>
      </c>
      <c r="BG766" s="241">
        <v>3</v>
      </c>
      <c r="BH766" s="241">
        <v>4</v>
      </c>
      <c r="BI766" s="241"/>
      <c r="BJ766" s="242"/>
      <c r="BK766" s="243"/>
      <c r="BL766" s="243"/>
      <c r="BM766" s="243"/>
      <c r="BN766" s="243" t="s">
        <v>3325</v>
      </c>
      <c r="BO766" s="243"/>
      <c r="BP766" s="243"/>
      <c r="BQ766" s="242"/>
      <c r="BR766" s="244" t="s">
        <v>3460</v>
      </c>
      <c r="BS766" s="243" t="s">
        <v>3325</v>
      </c>
      <c r="BT766" s="243"/>
      <c r="BU766" s="243" t="s">
        <v>3325</v>
      </c>
      <c r="BV766" s="243"/>
      <c r="BW766" s="243"/>
      <c r="BX766" s="243"/>
      <c r="BY766" s="243"/>
      <c r="BZ766" s="243"/>
      <c r="CA766" s="243" t="s">
        <v>3325</v>
      </c>
      <c r="CB766" s="243"/>
      <c r="CC766" s="243" t="s">
        <v>3325</v>
      </c>
      <c r="CD766" s="243"/>
      <c r="CE766" s="243"/>
      <c r="CF766" s="245" t="s">
        <v>3342</v>
      </c>
      <c r="CG766" s="246"/>
      <c r="CH766" s="242"/>
      <c r="CI766" s="35"/>
      <c r="CJ766" s="35"/>
      <c r="CK766" s="35"/>
      <c r="CL766" s="35"/>
      <c r="CM766" s="35"/>
    </row>
    <row r="767" customFormat="1" customHeight="1" spans="1:91">
      <c r="A767" s="3">
        <f t="shared" si="127"/>
        <v>766</v>
      </c>
      <c r="B767" s="155" t="str">
        <f t="shared" si="128"/>
        <v>152723199107040925</v>
      </c>
      <c r="C767" s="230" t="s">
        <v>3311</v>
      </c>
      <c r="D767" s="230" t="s">
        <v>3312</v>
      </c>
      <c r="E767" s="230" t="s">
        <v>376</v>
      </c>
      <c r="F767" s="230" t="s">
        <v>211</v>
      </c>
      <c r="G767" s="198">
        <v>0</v>
      </c>
      <c r="H767" s="198">
        <v>0</v>
      </c>
      <c r="I767" s="198">
        <f t="shared" si="129"/>
        <v>0</v>
      </c>
      <c r="J767" s="4" t="s">
        <v>181</v>
      </c>
      <c r="K767" s="4" t="s">
        <v>5919</v>
      </c>
      <c r="L767" s="6"/>
      <c r="M767" s="4"/>
      <c r="N767" s="4"/>
      <c r="O767" s="4"/>
      <c r="P767" s="4"/>
      <c r="Q767" s="4"/>
      <c r="R767" s="231" t="s">
        <v>298</v>
      </c>
      <c r="S767" s="3" t="s">
        <v>178</v>
      </c>
      <c r="T767" s="3" t="s">
        <v>3314</v>
      </c>
      <c r="U767" s="232">
        <v>43590</v>
      </c>
      <c r="V767" s="233">
        <f ca="1" t="shared" si="130"/>
        <v>7.2</v>
      </c>
      <c r="W767" s="230" t="s">
        <v>3336</v>
      </c>
      <c r="X767" s="234" t="str">
        <f t="shared" si="131"/>
        <v>女</v>
      </c>
      <c r="Y767" s="3" t="s">
        <v>3316</v>
      </c>
      <c r="Z767" s="232" t="str">
        <f t="shared" si="132"/>
        <v>1991-07-04</v>
      </c>
      <c r="AA767" s="235" t="s">
        <v>5920</v>
      </c>
      <c r="AB767" s="3" t="s">
        <v>2503</v>
      </c>
      <c r="AC767" s="4" t="s">
        <v>3456</v>
      </c>
      <c r="AD767" s="247" t="s">
        <v>253</v>
      </c>
      <c r="AE767" s="234">
        <f ca="1" t="shared" si="133"/>
        <v>35</v>
      </c>
      <c r="AF767" s="3" t="s">
        <v>3389</v>
      </c>
      <c r="AG767" s="3" t="s">
        <v>3381</v>
      </c>
      <c r="AH767" s="3">
        <v>166</v>
      </c>
      <c r="AI767" s="230" t="s">
        <v>3382</v>
      </c>
      <c r="AJ767" s="3" t="s">
        <v>3438</v>
      </c>
      <c r="AK767" s="230">
        <v>18747750925</v>
      </c>
      <c r="AL767" s="230">
        <v>13947713187</v>
      </c>
      <c r="AM767" s="236" t="s">
        <v>3318</v>
      </c>
      <c r="AN767" s="237">
        <v>42552</v>
      </c>
      <c r="AO767" s="236" t="s">
        <v>3375</v>
      </c>
      <c r="AP767" s="236" t="s">
        <v>4970</v>
      </c>
      <c r="AQ767" s="238"/>
      <c r="AR767" s="238" t="s">
        <v>5921</v>
      </c>
      <c r="AS767" s="238"/>
      <c r="AT767" s="238"/>
      <c r="AU767" s="239"/>
      <c r="AV767" s="240">
        <v>43590</v>
      </c>
      <c r="AW767" s="240">
        <v>43650</v>
      </c>
      <c r="AX767" s="241" t="s">
        <v>3324</v>
      </c>
      <c r="AY767" s="241" t="s">
        <v>3311</v>
      </c>
      <c r="AZ767" s="232">
        <v>44743</v>
      </c>
      <c r="BA767" s="232">
        <v>45473</v>
      </c>
      <c r="BB767" s="241">
        <v>2</v>
      </c>
      <c r="BC767" s="241" t="s">
        <v>3325</v>
      </c>
      <c r="BD767" s="241" t="s">
        <v>3325</v>
      </c>
      <c r="BE767" s="241" t="s">
        <v>3325</v>
      </c>
      <c r="BF767" s="241" t="s">
        <v>3325</v>
      </c>
      <c r="BG767" s="241">
        <v>1</v>
      </c>
      <c r="BH767" s="241">
        <v>2</v>
      </c>
      <c r="BI767" s="241"/>
      <c r="BJ767" s="242"/>
      <c r="BK767" s="243"/>
      <c r="BL767" s="243"/>
      <c r="BM767" s="243" t="s">
        <v>3325</v>
      </c>
      <c r="BN767" s="243" t="s">
        <v>3325</v>
      </c>
      <c r="BO767" s="243"/>
      <c r="BP767" s="243"/>
      <c r="BQ767" s="242"/>
      <c r="BR767" s="244" t="s">
        <v>3491</v>
      </c>
      <c r="BS767" s="243" t="s">
        <v>3325</v>
      </c>
      <c r="BT767" s="243" t="s">
        <v>3325</v>
      </c>
      <c r="BU767" s="243"/>
      <c r="BV767" s="243" t="s">
        <v>3325</v>
      </c>
      <c r="BW767" s="243" t="s">
        <v>3325</v>
      </c>
      <c r="BX767" s="243"/>
      <c r="BY767" s="243" t="s">
        <v>3325</v>
      </c>
      <c r="BZ767" s="243"/>
      <c r="CA767" s="243"/>
      <c r="CB767" s="243"/>
      <c r="CC767" s="243" t="s">
        <v>3325</v>
      </c>
      <c r="CD767" s="243"/>
      <c r="CE767" s="243"/>
      <c r="CF767" s="245" t="s">
        <v>3451</v>
      </c>
      <c r="CG767" s="246" t="s">
        <v>5922</v>
      </c>
      <c r="CH767" s="242"/>
      <c r="CI767" s="35"/>
      <c r="CJ767" s="35"/>
      <c r="CK767" s="35"/>
      <c r="CL767" s="35"/>
      <c r="CM767" s="35"/>
    </row>
    <row r="768" customFormat="1" customHeight="1" spans="1:91">
      <c r="A768" s="3">
        <f t="shared" si="127"/>
        <v>767</v>
      </c>
      <c r="B768" s="155" t="str">
        <f t="shared" si="128"/>
        <v>150622199808261815</v>
      </c>
      <c r="C768" s="230" t="s">
        <v>3311</v>
      </c>
      <c r="D768" s="230" t="s">
        <v>3312</v>
      </c>
      <c r="E768" s="230" t="s">
        <v>379</v>
      </c>
      <c r="F768" s="230" t="s">
        <v>2505</v>
      </c>
      <c r="G768" s="198">
        <v>0</v>
      </c>
      <c r="H768" s="198">
        <v>0</v>
      </c>
      <c r="I768" s="198">
        <f t="shared" si="129"/>
        <v>0</v>
      </c>
      <c r="J768" s="4" t="s">
        <v>181</v>
      </c>
      <c r="K768" s="4" t="s">
        <v>4915</v>
      </c>
      <c r="L768" s="6"/>
      <c r="M768" s="4"/>
      <c r="N768" s="4"/>
      <c r="O768" s="4"/>
      <c r="P768" s="4"/>
      <c r="Q768" s="4"/>
      <c r="R768" s="231" t="s">
        <v>298</v>
      </c>
      <c r="S768" s="3"/>
      <c r="T768" s="3" t="s">
        <v>3314</v>
      </c>
      <c r="U768" s="232">
        <v>44340</v>
      </c>
      <c r="V768" s="233">
        <f ca="1" t="shared" si="130"/>
        <v>5.1</v>
      </c>
      <c r="W768" s="230" t="s">
        <v>3336</v>
      </c>
      <c r="X768" s="234" t="str">
        <f t="shared" si="131"/>
        <v>男</v>
      </c>
      <c r="Y768" s="3" t="s">
        <v>3316</v>
      </c>
      <c r="Z768" s="232" t="str">
        <f t="shared" si="132"/>
        <v>1998-08-26</v>
      </c>
      <c r="AA768" s="235" t="s">
        <v>5923</v>
      </c>
      <c r="AB768" s="3" t="s">
        <v>2506</v>
      </c>
      <c r="AC768" s="4" t="s">
        <v>3456</v>
      </c>
      <c r="AD768" s="247">
        <v>46991</v>
      </c>
      <c r="AE768" s="234">
        <f ca="1" t="shared" si="133"/>
        <v>28</v>
      </c>
      <c r="AF768" s="3" t="s">
        <v>3380</v>
      </c>
      <c r="AG768" s="3" t="s">
        <v>3480</v>
      </c>
      <c r="AH768" s="3">
        <v>173</v>
      </c>
      <c r="AI768" s="230" t="s">
        <v>3382</v>
      </c>
      <c r="AJ768" s="3" t="s">
        <v>3383</v>
      </c>
      <c r="AK768" s="230">
        <v>17614833397</v>
      </c>
      <c r="AL768" s="230">
        <v>15044768518</v>
      </c>
      <c r="AM768" s="236" t="s">
        <v>3368</v>
      </c>
      <c r="AN768" s="237">
        <v>44348</v>
      </c>
      <c r="AO768" s="236" t="s">
        <v>5359</v>
      </c>
      <c r="AP768" s="236" t="s">
        <v>4915</v>
      </c>
      <c r="AQ768" s="238"/>
      <c r="AR768" s="238"/>
      <c r="AS768" s="238"/>
      <c r="AT768" s="238"/>
      <c r="AU768" s="239"/>
      <c r="AV768" s="240">
        <v>44340</v>
      </c>
      <c r="AW768" s="240">
        <v>44400</v>
      </c>
      <c r="AX768" s="241" t="s">
        <v>3324</v>
      </c>
      <c r="AY768" s="241" t="s">
        <v>3311</v>
      </c>
      <c r="AZ768" s="232">
        <v>44743</v>
      </c>
      <c r="BA768" s="232">
        <v>45107</v>
      </c>
      <c r="BB768" s="241">
        <v>2</v>
      </c>
      <c r="BC768" s="241" t="s">
        <v>3325</v>
      </c>
      <c r="BD768" s="241" t="s">
        <v>3325</v>
      </c>
      <c r="BE768" s="241" t="s">
        <v>3325</v>
      </c>
      <c r="BF768" s="241" t="s">
        <v>3325</v>
      </c>
      <c r="BG768" s="241">
        <v>0</v>
      </c>
      <c r="BH768" s="241">
        <v>0</v>
      </c>
      <c r="BI768" s="241"/>
      <c r="BJ768" s="242"/>
      <c r="BK768" s="243"/>
      <c r="BL768" s="243"/>
      <c r="BM768" s="243"/>
      <c r="BN768" s="243"/>
      <c r="BO768" s="243" t="s">
        <v>3325</v>
      </c>
      <c r="BP768" s="243"/>
      <c r="BQ768" s="242"/>
      <c r="BR768" s="244" t="s">
        <v>3962</v>
      </c>
      <c r="BS768" s="243" t="s">
        <v>3325</v>
      </c>
      <c r="BT768" s="243" t="s">
        <v>3325</v>
      </c>
      <c r="BU768" s="243" t="s">
        <v>3325</v>
      </c>
      <c r="BV768" s="243" t="s">
        <v>3325</v>
      </c>
      <c r="BW768" s="243" t="s">
        <v>3325</v>
      </c>
      <c r="BX768" s="243"/>
      <c r="BY768" s="243"/>
      <c r="BZ768" s="243"/>
      <c r="CA768" s="243"/>
      <c r="CB768" s="243"/>
      <c r="CC768" s="243" t="s">
        <v>3325</v>
      </c>
      <c r="CD768" s="243"/>
      <c r="CE768" s="243"/>
      <c r="CF768" s="245"/>
      <c r="CG768" s="246"/>
      <c r="CH768" s="242"/>
      <c r="CI768" s="35"/>
      <c r="CJ768" s="35"/>
      <c r="CK768" s="35"/>
      <c r="CL768" s="35"/>
      <c r="CM768" s="35"/>
    </row>
    <row r="769" customFormat="1" customHeight="1" spans="1:91">
      <c r="A769" s="3">
        <f t="shared" si="127"/>
        <v>768</v>
      </c>
      <c r="B769" s="483" t="str">
        <f t="shared" si="128"/>
        <v>152723199203054526</v>
      </c>
      <c r="C769" s="230" t="s">
        <v>3311</v>
      </c>
      <c r="D769" s="230" t="s">
        <v>3312</v>
      </c>
      <c r="E769" s="230" t="s">
        <v>5924</v>
      </c>
      <c r="F769" s="230" t="s">
        <v>2508</v>
      </c>
      <c r="G769" s="198"/>
      <c r="H769" s="198"/>
      <c r="I769" s="198">
        <f t="shared" si="129"/>
        <v>0</v>
      </c>
      <c r="J769" s="4" t="s">
        <v>181</v>
      </c>
      <c r="K769" s="4" t="s">
        <v>4915</v>
      </c>
      <c r="L769" s="6"/>
      <c r="M769" s="4"/>
      <c r="N769" s="4"/>
      <c r="O769" s="4"/>
      <c r="P769" s="4"/>
      <c r="Q769" s="4"/>
      <c r="R769" s="231" t="s">
        <v>298</v>
      </c>
      <c r="S769" s="3"/>
      <c r="T769" s="3" t="s">
        <v>3314</v>
      </c>
      <c r="U769" s="232">
        <v>44678</v>
      </c>
      <c r="V769" s="233">
        <f ca="1" t="shared" si="130"/>
        <v>4.2</v>
      </c>
      <c r="W769" s="230" t="s">
        <v>3336</v>
      </c>
      <c r="X769" s="234" t="str">
        <f t="shared" si="131"/>
        <v>女</v>
      </c>
      <c r="Y769" s="3" t="s">
        <v>3316</v>
      </c>
      <c r="Z769" s="232" t="str">
        <f t="shared" si="132"/>
        <v>1992-03-05</v>
      </c>
      <c r="AA769" s="235" t="s">
        <v>5925</v>
      </c>
      <c r="AB769" s="476" t="s">
        <v>2509</v>
      </c>
      <c r="AC769" s="4" t="s">
        <v>3456</v>
      </c>
      <c r="AD769" s="247">
        <v>50602</v>
      </c>
      <c r="AE769" s="234">
        <f ca="1" t="shared" si="133"/>
        <v>34</v>
      </c>
      <c r="AF769" s="3" t="s">
        <v>3389</v>
      </c>
      <c r="AG769" s="3" t="s">
        <v>3381</v>
      </c>
      <c r="AH769" s="3">
        <v>167</v>
      </c>
      <c r="AI769" s="230" t="s">
        <v>3382</v>
      </c>
      <c r="AJ769" s="3" t="s">
        <v>3383</v>
      </c>
      <c r="AK769" s="230">
        <v>13847796442</v>
      </c>
      <c r="AL769" s="230">
        <v>15149583344</v>
      </c>
      <c r="AM769" s="236" t="s">
        <v>3318</v>
      </c>
      <c r="AN769" s="237" t="s">
        <v>5926</v>
      </c>
      <c r="AO769" s="236" t="s">
        <v>4735</v>
      </c>
      <c r="AP769" s="236" t="s">
        <v>3347</v>
      </c>
      <c r="AQ769" s="238"/>
      <c r="AR769" s="238"/>
      <c r="AS769" s="238"/>
      <c r="AT769" s="238"/>
      <c r="AU769" s="239"/>
      <c r="AV769" s="240">
        <v>44678</v>
      </c>
      <c r="AW769" s="240">
        <v>44738</v>
      </c>
      <c r="AX769" s="241" t="s">
        <v>3324</v>
      </c>
      <c r="AY769" s="241" t="s">
        <v>3311</v>
      </c>
      <c r="AZ769" s="232">
        <v>44678</v>
      </c>
      <c r="BA769" s="232">
        <v>45107</v>
      </c>
      <c r="BB769" s="241">
        <v>2</v>
      </c>
      <c r="BC769" s="241" t="s">
        <v>3325</v>
      </c>
      <c r="BD769" s="241" t="s">
        <v>3325</v>
      </c>
      <c r="BE769" s="241" t="s">
        <v>3325</v>
      </c>
      <c r="BF769" s="241" t="s">
        <v>3325</v>
      </c>
      <c r="BG769" s="241">
        <v>0</v>
      </c>
      <c r="BH769" s="241">
        <v>0</v>
      </c>
      <c r="BI769" s="241"/>
      <c r="BJ769" s="242"/>
      <c r="BK769" s="243"/>
      <c r="BL769" s="243"/>
      <c r="BM769" s="243"/>
      <c r="BN769" s="243"/>
      <c r="BO769" s="243"/>
      <c r="BP769" s="243"/>
      <c r="BQ769" s="242"/>
      <c r="BR769" s="244" t="s">
        <v>3557</v>
      </c>
      <c r="BS769" s="243" t="s">
        <v>3325</v>
      </c>
      <c r="BT769" s="243" t="s">
        <v>3325</v>
      </c>
      <c r="BU769" s="243" t="s">
        <v>3325</v>
      </c>
      <c r="BV769" s="243" t="s">
        <v>3325</v>
      </c>
      <c r="BW769" s="243" t="s">
        <v>3325</v>
      </c>
      <c r="BX769" s="243" t="s">
        <v>3325</v>
      </c>
      <c r="BY769" s="243" t="s">
        <v>3325</v>
      </c>
      <c r="BZ769" s="243"/>
      <c r="CA769" s="243"/>
      <c r="CB769" s="243"/>
      <c r="CC769" s="243"/>
      <c r="CD769" s="243"/>
      <c r="CE769" s="243"/>
      <c r="CF769" s="245" t="s">
        <v>3492</v>
      </c>
      <c r="CG769" s="246"/>
      <c r="CH769" s="242"/>
      <c r="CI769" s="35"/>
      <c r="CJ769" s="35"/>
      <c r="CK769" s="35"/>
      <c r="CL769" s="35"/>
      <c r="CM769" s="35"/>
    </row>
    <row r="770" customFormat="1" customHeight="1" spans="1:91">
      <c r="A770" s="3">
        <f t="shared" si="127"/>
        <v>769</v>
      </c>
      <c r="B770" s="483" t="str">
        <f t="shared" si="128"/>
        <v>152628198512050280</v>
      </c>
      <c r="C770" s="230" t="s">
        <v>3311</v>
      </c>
      <c r="D770" s="230" t="s">
        <v>3312</v>
      </c>
      <c r="E770" s="230" t="s">
        <v>5927</v>
      </c>
      <c r="F770" s="230" t="s">
        <v>2511</v>
      </c>
      <c r="G770" s="198"/>
      <c r="H770" s="198"/>
      <c r="I770" s="198">
        <f t="shared" si="129"/>
        <v>0</v>
      </c>
      <c r="J770" s="4" t="s">
        <v>181</v>
      </c>
      <c r="K770" s="4" t="s">
        <v>4915</v>
      </c>
      <c r="L770" s="6"/>
      <c r="M770" s="4"/>
      <c r="N770" s="4"/>
      <c r="O770" s="4"/>
      <c r="P770" s="4"/>
      <c r="Q770" s="4"/>
      <c r="R770" s="231" t="s">
        <v>298</v>
      </c>
      <c r="S770" s="3"/>
      <c r="T770" s="3" t="s">
        <v>3314</v>
      </c>
      <c r="U770" s="232">
        <v>44823</v>
      </c>
      <c r="V770" s="233">
        <f ca="1" t="shared" si="130"/>
        <v>3.8</v>
      </c>
      <c r="W770" s="230" t="s">
        <v>3336</v>
      </c>
      <c r="X770" s="234" t="str">
        <f t="shared" si="131"/>
        <v>女</v>
      </c>
      <c r="Y770" s="3" t="s">
        <v>3316</v>
      </c>
      <c r="Z770" s="232" t="str">
        <f t="shared" si="132"/>
        <v>1985-12-05</v>
      </c>
      <c r="AA770" s="235" t="s">
        <v>5928</v>
      </c>
      <c r="AB770" s="476" t="s">
        <v>2512</v>
      </c>
      <c r="AC770" s="4" t="s">
        <v>3456</v>
      </c>
      <c r="AD770" s="247">
        <v>51149</v>
      </c>
      <c r="AE770" s="234">
        <f ca="1" t="shared" si="133"/>
        <v>41</v>
      </c>
      <c r="AF770" s="3" t="s">
        <v>3389</v>
      </c>
      <c r="AG770" s="3" t="s">
        <v>3381</v>
      </c>
      <c r="AH770" s="3">
        <v>163</v>
      </c>
      <c r="AI770" s="230" t="s">
        <v>3382</v>
      </c>
      <c r="AJ770" s="3" t="s">
        <v>3383</v>
      </c>
      <c r="AK770" s="230">
        <v>15044799572</v>
      </c>
      <c r="AL770" s="230">
        <v>13847732626</v>
      </c>
      <c r="AM770" s="236" t="s">
        <v>3318</v>
      </c>
      <c r="AN770" s="237" t="s">
        <v>5929</v>
      </c>
      <c r="AO770" s="236" t="s">
        <v>5930</v>
      </c>
      <c r="AP770" s="236" t="s">
        <v>5858</v>
      </c>
      <c r="AQ770" s="238"/>
      <c r="AR770" s="238"/>
      <c r="AS770" s="238"/>
      <c r="AT770" s="238"/>
      <c r="AU770" s="239"/>
      <c r="AV770" s="240">
        <v>44823</v>
      </c>
      <c r="AW770" s="240">
        <v>44883</v>
      </c>
      <c r="AX770" s="241"/>
      <c r="AY770" s="241" t="s">
        <v>3311</v>
      </c>
      <c r="AZ770" s="232"/>
      <c r="BA770" s="232">
        <v>45199</v>
      </c>
      <c r="BB770" s="241"/>
      <c r="BC770" s="241"/>
      <c r="BD770" s="241"/>
      <c r="BE770" s="241"/>
      <c r="BF770" s="241"/>
      <c r="BG770" s="241"/>
      <c r="BH770" s="241"/>
      <c r="BI770" s="241"/>
      <c r="BJ770" s="242"/>
      <c r="BK770" s="243"/>
      <c r="BL770" s="243"/>
      <c r="BM770" s="243"/>
      <c r="BN770" s="243"/>
      <c r="BO770" s="243"/>
      <c r="BP770" s="243"/>
      <c r="BQ770" s="242"/>
      <c r="BR770" s="244"/>
      <c r="BS770" s="243"/>
      <c r="BT770" s="243"/>
      <c r="BU770" s="243"/>
      <c r="BV770" s="243"/>
      <c r="BW770" s="243"/>
      <c r="BX770" s="243"/>
      <c r="BY770" s="243"/>
      <c r="BZ770" s="243"/>
      <c r="CA770" s="243"/>
      <c r="CB770" s="243"/>
      <c r="CC770" s="243"/>
      <c r="CD770" s="243"/>
      <c r="CE770" s="243"/>
      <c r="CF770" s="245"/>
      <c r="CG770" s="246"/>
      <c r="CH770" s="242"/>
      <c r="CI770" s="35"/>
      <c r="CJ770" s="35"/>
      <c r="CK770" s="35"/>
      <c r="CL770" s="35"/>
      <c r="CM770" s="35"/>
    </row>
    <row r="771" customFormat="1" customHeight="1" spans="1:91">
      <c r="A771" s="3">
        <f t="shared" si="127"/>
        <v>770</v>
      </c>
      <c r="B771" s="483" t="str">
        <f t="shared" si="128"/>
        <v>152723199502241823</v>
      </c>
      <c r="C771" s="230" t="s">
        <v>3311</v>
      </c>
      <c r="D771" s="230" t="s">
        <v>3312</v>
      </c>
      <c r="E771" s="230" t="s">
        <v>5931</v>
      </c>
      <c r="F771" s="230" t="s">
        <v>2514</v>
      </c>
      <c r="G771" s="198"/>
      <c r="H771" s="198"/>
      <c r="I771" s="198">
        <f t="shared" si="129"/>
        <v>0</v>
      </c>
      <c r="J771" s="4" t="s">
        <v>181</v>
      </c>
      <c r="K771" s="4" t="s">
        <v>5932</v>
      </c>
      <c r="L771" s="6"/>
      <c r="M771" s="4"/>
      <c r="N771" s="4"/>
      <c r="O771" s="4"/>
      <c r="P771" s="4"/>
      <c r="Q771" s="4"/>
      <c r="R771" s="231" t="s">
        <v>298</v>
      </c>
      <c r="S771" s="3"/>
      <c r="T771" s="3" t="s">
        <v>3314</v>
      </c>
      <c r="U771" s="232">
        <v>44713</v>
      </c>
      <c r="V771" s="233">
        <f ca="1" t="shared" si="130"/>
        <v>4.1</v>
      </c>
      <c r="W771" s="230" t="s">
        <v>3336</v>
      </c>
      <c r="X771" s="234" t="str">
        <f t="shared" si="131"/>
        <v>女</v>
      </c>
      <c r="Y771" s="3" t="s">
        <v>3725</v>
      </c>
      <c r="Z771" s="232" t="str">
        <f t="shared" si="132"/>
        <v>1995-02-24</v>
      </c>
      <c r="AA771" s="235" t="s">
        <v>5933</v>
      </c>
      <c r="AB771" s="476" t="s">
        <v>2515</v>
      </c>
      <c r="AC771" s="4" t="s">
        <v>3456</v>
      </c>
      <c r="AD771" s="247">
        <v>46655</v>
      </c>
      <c r="AE771" s="234">
        <f ca="1" t="shared" si="133"/>
        <v>31</v>
      </c>
      <c r="AF771" s="3" t="s">
        <v>3389</v>
      </c>
      <c r="AG771" s="3" t="s">
        <v>3480</v>
      </c>
      <c r="AH771" s="3">
        <v>165</v>
      </c>
      <c r="AI771" s="230" t="s">
        <v>3382</v>
      </c>
      <c r="AJ771" s="3" t="s">
        <v>3383</v>
      </c>
      <c r="AK771" s="230">
        <v>15561007021</v>
      </c>
      <c r="AL771" s="230">
        <v>23948172816</v>
      </c>
      <c r="AM771" s="236" t="s">
        <v>3318</v>
      </c>
      <c r="AN771" s="237">
        <v>42917</v>
      </c>
      <c r="AO771" s="236" t="s">
        <v>3481</v>
      </c>
      <c r="AP771" s="236" t="s">
        <v>4970</v>
      </c>
      <c r="AQ771" s="238"/>
      <c r="AR771" s="238"/>
      <c r="AS771" s="238"/>
      <c r="AT771" s="238"/>
      <c r="AU771" s="239"/>
      <c r="AV771" s="240">
        <v>44713</v>
      </c>
      <c r="AW771" s="240">
        <v>44773</v>
      </c>
      <c r="AX771" s="241" t="s">
        <v>3324</v>
      </c>
      <c r="AY771" s="241" t="s">
        <v>3311</v>
      </c>
      <c r="AZ771" s="232">
        <v>44713</v>
      </c>
      <c r="BA771" s="232">
        <v>45107</v>
      </c>
      <c r="BB771" s="241">
        <v>2</v>
      </c>
      <c r="BC771" s="241" t="s">
        <v>3325</v>
      </c>
      <c r="BD771" s="241" t="s">
        <v>3325</v>
      </c>
      <c r="BE771" s="241" t="s">
        <v>3325</v>
      </c>
      <c r="BF771" s="241" t="s">
        <v>3325</v>
      </c>
      <c r="BG771" s="241">
        <v>0</v>
      </c>
      <c r="BH771" s="241">
        <v>0</v>
      </c>
      <c r="BI771" s="241"/>
      <c r="BJ771" s="242"/>
      <c r="BK771" s="243"/>
      <c r="BL771" s="243"/>
      <c r="BM771" s="243"/>
      <c r="BN771" s="243" t="s">
        <v>3325</v>
      </c>
      <c r="BO771" s="243"/>
      <c r="BP771" s="243"/>
      <c r="BQ771" s="242"/>
      <c r="BR771" s="244" t="s">
        <v>3557</v>
      </c>
      <c r="BS771" s="243" t="s">
        <v>3325</v>
      </c>
      <c r="BT771" s="243" t="s">
        <v>3325</v>
      </c>
      <c r="BU771" s="243" t="s">
        <v>3325</v>
      </c>
      <c r="BV771" s="243" t="s">
        <v>3325</v>
      </c>
      <c r="BW771" s="243" t="s">
        <v>3325</v>
      </c>
      <c r="BX771" s="243" t="s">
        <v>3325</v>
      </c>
      <c r="BY771" s="243"/>
      <c r="BZ771" s="243"/>
      <c r="CA771" s="243"/>
      <c r="CB771" s="243"/>
      <c r="CC771" s="243"/>
      <c r="CD771" s="243"/>
      <c r="CE771" s="243"/>
      <c r="CF771" s="245" t="s">
        <v>3492</v>
      </c>
      <c r="CG771" s="246"/>
      <c r="CH771" s="242"/>
      <c r="CI771" s="35"/>
      <c r="CJ771" s="35"/>
      <c r="CK771" s="35"/>
      <c r="CL771" s="35"/>
      <c r="CM771" s="35"/>
    </row>
    <row r="772" customFormat="1" customHeight="1" spans="1:91">
      <c r="A772" s="3">
        <f t="shared" si="127"/>
        <v>771</v>
      </c>
      <c r="B772" s="483" t="str">
        <f t="shared" si="128"/>
        <v>152723199909055424</v>
      </c>
      <c r="C772" s="230" t="s">
        <v>3311</v>
      </c>
      <c r="D772" s="230" t="s">
        <v>5773</v>
      </c>
      <c r="E772" s="230" t="s">
        <v>5934</v>
      </c>
      <c r="F772" s="230" t="s">
        <v>2517</v>
      </c>
      <c r="G772" s="198"/>
      <c r="H772" s="198"/>
      <c r="I772" s="198">
        <f t="shared" si="129"/>
        <v>0</v>
      </c>
      <c r="J772" s="4" t="s">
        <v>181</v>
      </c>
      <c r="K772" s="4" t="s">
        <v>4915</v>
      </c>
      <c r="L772" s="6"/>
      <c r="M772" s="4"/>
      <c r="N772" s="4"/>
      <c r="O772" s="4"/>
      <c r="P772" s="4"/>
      <c r="Q772" s="4"/>
      <c r="R772" s="231" t="s">
        <v>298</v>
      </c>
      <c r="S772" s="3"/>
      <c r="T772" s="3" t="s">
        <v>3314</v>
      </c>
      <c r="U772" s="232">
        <v>44755</v>
      </c>
      <c r="V772" s="233">
        <f ca="1" t="shared" si="130"/>
        <v>4</v>
      </c>
      <c r="W772" s="230" t="s">
        <v>3336</v>
      </c>
      <c r="X772" s="234" t="str">
        <f t="shared" si="131"/>
        <v>女</v>
      </c>
      <c r="Y772" s="3" t="s">
        <v>3316</v>
      </c>
      <c r="Z772" s="232" t="str">
        <f t="shared" si="132"/>
        <v>1999-09-05</v>
      </c>
      <c r="AA772" s="235" t="s">
        <v>5935</v>
      </c>
      <c r="AB772" s="476" t="s">
        <v>2518</v>
      </c>
      <c r="AC772" s="4" t="s">
        <v>3456</v>
      </c>
      <c r="AD772" s="247">
        <v>48402</v>
      </c>
      <c r="AE772" s="234">
        <f ca="1" t="shared" si="133"/>
        <v>27</v>
      </c>
      <c r="AF772" s="3" t="s">
        <v>3479</v>
      </c>
      <c r="AG772" s="3" t="s">
        <v>3480</v>
      </c>
      <c r="AH772" s="3">
        <v>163</v>
      </c>
      <c r="AI772" s="230"/>
      <c r="AJ772" s="3" t="s">
        <v>3383</v>
      </c>
      <c r="AK772" s="230">
        <v>15714779128</v>
      </c>
      <c r="AL772" s="230">
        <v>13847749799</v>
      </c>
      <c r="AM772" s="236" t="s">
        <v>3318</v>
      </c>
      <c r="AN772" s="237">
        <v>44743</v>
      </c>
      <c r="AO772" s="236" t="s">
        <v>4735</v>
      </c>
      <c r="AP772" s="236" t="s">
        <v>5936</v>
      </c>
      <c r="AQ772" s="238"/>
      <c r="AR772" s="238"/>
      <c r="AS772" s="238"/>
      <c r="AT772" s="238"/>
      <c r="AU772" s="239"/>
      <c r="AV772" s="240">
        <v>44755</v>
      </c>
      <c r="AW772" s="240">
        <v>44816</v>
      </c>
      <c r="AX772" s="241" t="s">
        <v>3324</v>
      </c>
      <c r="AY772" s="241" t="s">
        <v>3311</v>
      </c>
      <c r="AZ772" s="232">
        <v>44755</v>
      </c>
      <c r="BA772" s="232">
        <v>45199</v>
      </c>
      <c r="BB772" s="241">
        <v>2</v>
      </c>
      <c r="BC772" s="241" t="s">
        <v>3325</v>
      </c>
      <c r="BD772" s="241" t="s">
        <v>3325</v>
      </c>
      <c r="BE772" s="241" t="s">
        <v>3325</v>
      </c>
      <c r="BF772" s="241" t="s">
        <v>3325</v>
      </c>
      <c r="BG772" s="241">
        <v>0</v>
      </c>
      <c r="BH772" s="241">
        <v>0</v>
      </c>
      <c r="BI772" s="241"/>
      <c r="BJ772" s="242"/>
      <c r="BK772" s="243"/>
      <c r="BL772" s="243"/>
      <c r="BM772" s="243"/>
      <c r="BN772" s="243" t="s">
        <v>3325</v>
      </c>
      <c r="BO772" s="243"/>
      <c r="BP772" s="243"/>
      <c r="BQ772" s="242"/>
      <c r="BR772" s="244" t="s">
        <v>3813</v>
      </c>
      <c r="BS772" s="243" t="s">
        <v>3325</v>
      </c>
      <c r="BT772" s="243" t="s">
        <v>3325</v>
      </c>
      <c r="BU772" s="243" t="s">
        <v>3325</v>
      </c>
      <c r="BV772" s="243" t="s">
        <v>3325</v>
      </c>
      <c r="BW772" s="243" t="s">
        <v>3325</v>
      </c>
      <c r="BX772" s="243" t="s">
        <v>3325</v>
      </c>
      <c r="BY772" s="243" t="s">
        <v>3325</v>
      </c>
      <c r="BZ772" s="243"/>
      <c r="CA772" s="243"/>
      <c r="CB772" s="243"/>
      <c r="CC772" s="243"/>
      <c r="CD772" s="243"/>
      <c r="CE772" s="243"/>
      <c r="CF772" s="245" t="s">
        <v>3492</v>
      </c>
      <c r="CG772" s="246"/>
      <c r="CH772" s="242"/>
      <c r="CI772" s="35"/>
      <c r="CJ772" s="35"/>
      <c r="CK772" s="35"/>
      <c r="CL772" s="35"/>
      <c r="CM772" s="35"/>
    </row>
    <row r="773" customFormat="1" customHeight="1" spans="1:91">
      <c r="A773" s="3">
        <f t="shared" si="127"/>
        <v>772</v>
      </c>
      <c r="B773" s="155" t="str">
        <f t="shared" si="128"/>
        <v>152723196506221818</v>
      </c>
      <c r="C773" s="230" t="s">
        <v>3311</v>
      </c>
      <c r="D773" s="230" t="s">
        <v>3312</v>
      </c>
      <c r="E773" s="230" t="s">
        <v>368</v>
      </c>
      <c r="F773" s="230" t="s">
        <v>2520</v>
      </c>
      <c r="G773" s="198">
        <v>0</v>
      </c>
      <c r="H773" s="198">
        <v>0</v>
      </c>
      <c r="I773" s="198">
        <f t="shared" si="129"/>
        <v>0</v>
      </c>
      <c r="J773" s="4" t="s">
        <v>181</v>
      </c>
      <c r="K773" s="4" t="s">
        <v>5919</v>
      </c>
      <c r="L773" s="6"/>
      <c r="M773" s="4"/>
      <c r="N773" s="4"/>
      <c r="O773" s="4"/>
      <c r="P773" s="4"/>
      <c r="Q773" s="4"/>
      <c r="R773" s="231" t="s">
        <v>298</v>
      </c>
      <c r="S773" s="3"/>
      <c r="T773" s="3" t="s">
        <v>3314</v>
      </c>
      <c r="U773" s="232">
        <v>43160</v>
      </c>
      <c r="V773" s="233">
        <f ca="1" t="shared" si="130"/>
        <v>8.4</v>
      </c>
      <c r="W773" s="230" t="s">
        <v>3330</v>
      </c>
      <c r="X773" s="234" t="str">
        <f t="shared" si="131"/>
        <v>男</v>
      </c>
      <c r="Y773" s="3" t="s">
        <v>3316</v>
      </c>
      <c r="Z773" s="232" t="str">
        <f t="shared" si="132"/>
        <v>1965-06-22</v>
      </c>
      <c r="AA773" s="235" t="s">
        <v>3331</v>
      </c>
      <c r="AB773" s="3" t="s">
        <v>2521</v>
      </c>
      <c r="AC773" s="4" t="s">
        <v>253</v>
      </c>
      <c r="AD773" s="247" t="s">
        <v>253</v>
      </c>
      <c r="AE773" s="234">
        <f ca="1" t="shared" si="133"/>
        <v>61</v>
      </c>
      <c r="AF773" s="3" t="s">
        <v>3389</v>
      </c>
      <c r="AG773" s="3" t="s">
        <v>3381</v>
      </c>
      <c r="AH773" s="3" t="s">
        <v>253</v>
      </c>
      <c r="AI773" s="230" t="s">
        <v>253</v>
      </c>
      <c r="AJ773" s="3" t="s">
        <v>253</v>
      </c>
      <c r="AK773" s="230" t="s">
        <v>253</v>
      </c>
      <c r="AL773" s="230" t="s">
        <v>253</v>
      </c>
      <c r="AM773" s="236" t="s">
        <v>3368</v>
      </c>
      <c r="AN773" s="237" t="s">
        <v>3332</v>
      </c>
      <c r="AO773" s="236" t="s">
        <v>253</v>
      </c>
      <c r="AP773" s="236" t="s">
        <v>253</v>
      </c>
      <c r="AQ773" s="238"/>
      <c r="AR773" s="238"/>
      <c r="AS773" s="238"/>
      <c r="AT773" s="238"/>
      <c r="AU773" s="239"/>
      <c r="AV773" s="240">
        <v>43160</v>
      </c>
      <c r="AW773" s="240" t="s">
        <v>3333</v>
      </c>
      <c r="AX773" s="241" t="s">
        <v>3323</v>
      </c>
      <c r="AY773" s="241" t="s">
        <v>3323</v>
      </c>
      <c r="AZ773" s="232" t="s">
        <v>3323</v>
      </c>
      <c r="BA773" s="232" t="s">
        <v>3330</v>
      </c>
      <c r="BB773" s="241"/>
      <c r="BC773" s="241"/>
      <c r="BD773" s="241"/>
      <c r="BE773" s="241"/>
      <c r="BF773" s="241"/>
      <c r="BG773" s="241">
        <v>0</v>
      </c>
      <c r="BH773" s="241">
        <v>0</v>
      </c>
      <c r="BI773" s="241"/>
      <c r="BJ773" s="242"/>
      <c r="BK773" s="243"/>
      <c r="BL773" s="243"/>
      <c r="BM773" s="243"/>
      <c r="BN773" s="243"/>
      <c r="BO773" s="243"/>
      <c r="BP773" s="243"/>
      <c r="BQ773" s="242"/>
      <c r="BR773" s="244" t="s">
        <v>3507</v>
      </c>
      <c r="BS773" s="243"/>
      <c r="BT773" s="243"/>
      <c r="BU773" s="243"/>
      <c r="BV773" s="243"/>
      <c r="BW773" s="243"/>
      <c r="BX773" s="243"/>
      <c r="BY773" s="243"/>
      <c r="BZ773" s="243"/>
      <c r="CA773" s="243"/>
      <c r="CB773" s="243"/>
      <c r="CC773" s="243"/>
      <c r="CD773" s="243"/>
      <c r="CE773" s="243"/>
      <c r="CF773" s="245"/>
      <c r="CG773" s="246"/>
      <c r="CH773" s="242"/>
      <c r="CI773" s="35"/>
      <c r="CJ773" s="35"/>
      <c r="CK773" s="35"/>
      <c r="CL773" s="35"/>
      <c r="CM773" s="35"/>
    </row>
    <row r="774" customFormat="1" customHeight="1" spans="1:91">
      <c r="A774" s="3">
        <f t="shared" si="127"/>
        <v>773</v>
      </c>
      <c r="B774" s="155" t="str">
        <f t="shared" si="128"/>
        <v>150121198502232052</v>
      </c>
      <c r="C774" s="230" t="s">
        <v>3311</v>
      </c>
      <c r="D774" s="230" t="s">
        <v>3312</v>
      </c>
      <c r="E774" s="230" t="s">
        <v>359</v>
      </c>
      <c r="F774" s="230" t="s">
        <v>2523</v>
      </c>
      <c r="G774" s="198">
        <v>0</v>
      </c>
      <c r="H774" s="198">
        <v>0</v>
      </c>
      <c r="I774" s="198">
        <f t="shared" si="129"/>
        <v>0</v>
      </c>
      <c r="J774" s="4" t="s">
        <v>181</v>
      </c>
      <c r="K774" s="4" t="s">
        <v>5937</v>
      </c>
      <c r="L774" s="6"/>
      <c r="M774" s="4"/>
      <c r="N774" s="4"/>
      <c r="O774" s="4"/>
      <c r="P774" s="4"/>
      <c r="Q774" s="4"/>
      <c r="R774" s="231" t="s">
        <v>298</v>
      </c>
      <c r="S774" s="3"/>
      <c r="T774" s="3" t="s">
        <v>3314</v>
      </c>
      <c r="U774" s="232">
        <v>40630</v>
      </c>
      <c r="V774" s="233">
        <f ca="1" t="shared" si="130"/>
        <v>15.3</v>
      </c>
      <c r="W774" s="230" t="s">
        <v>3315</v>
      </c>
      <c r="X774" s="234" t="str">
        <f t="shared" si="131"/>
        <v>男</v>
      </c>
      <c r="Y774" s="3" t="s">
        <v>3638</v>
      </c>
      <c r="Z774" s="232" t="str">
        <f t="shared" si="132"/>
        <v>1985-02-23</v>
      </c>
      <c r="AA774" s="235" t="s">
        <v>5938</v>
      </c>
      <c r="AB774" s="3" t="s">
        <v>2524</v>
      </c>
      <c r="AC774" s="4" t="s">
        <v>3556</v>
      </c>
      <c r="AD774" s="247">
        <v>51137</v>
      </c>
      <c r="AE774" s="234">
        <f ca="1" t="shared" si="133"/>
        <v>41</v>
      </c>
      <c r="AF774" s="3" t="s">
        <v>3389</v>
      </c>
      <c r="AG774" s="3" t="s">
        <v>3381</v>
      </c>
      <c r="AH774" s="3">
        <v>173</v>
      </c>
      <c r="AI774" s="230" t="s">
        <v>3382</v>
      </c>
      <c r="AJ774" s="3" t="s">
        <v>3383</v>
      </c>
      <c r="AK774" s="230">
        <v>15894916494</v>
      </c>
      <c r="AL774" s="230">
        <v>18131918523</v>
      </c>
      <c r="AM774" s="236" t="s">
        <v>3368</v>
      </c>
      <c r="AN774" s="237" t="s">
        <v>3332</v>
      </c>
      <c r="AO774" s="236" t="s">
        <v>253</v>
      </c>
      <c r="AP774" s="236" t="s">
        <v>253</v>
      </c>
      <c r="AQ774" s="238"/>
      <c r="AR774" s="238"/>
      <c r="AS774" s="238"/>
      <c r="AT774" s="238"/>
      <c r="AU774" s="239"/>
      <c r="AV774" s="240">
        <v>40630</v>
      </c>
      <c r="AW774" s="240">
        <v>40994</v>
      </c>
      <c r="AX774" s="241" t="s">
        <v>3324</v>
      </c>
      <c r="AY774" s="241" t="s">
        <v>3311</v>
      </c>
      <c r="AZ774" s="232">
        <v>41360</v>
      </c>
      <c r="BA774" s="232" t="s">
        <v>3315</v>
      </c>
      <c r="BB774" s="241">
        <v>1</v>
      </c>
      <c r="BC774" s="241" t="s">
        <v>3325</v>
      </c>
      <c r="BD774" s="241" t="s">
        <v>3326</v>
      </c>
      <c r="BE774" s="241" t="s">
        <v>3325</v>
      </c>
      <c r="BF774" s="241" t="s">
        <v>3326</v>
      </c>
      <c r="BG774" s="241">
        <v>1</v>
      </c>
      <c r="BH774" s="241">
        <v>1</v>
      </c>
      <c r="BI774" s="241"/>
      <c r="BJ774" s="242"/>
      <c r="BK774" s="243"/>
      <c r="BL774" s="243"/>
      <c r="BM774" s="243"/>
      <c r="BN774" s="243"/>
      <c r="BO774" s="243"/>
      <c r="BP774" s="243"/>
      <c r="BQ774" s="242"/>
      <c r="BR774" s="244" t="s">
        <v>3327</v>
      </c>
      <c r="BS774" s="243" t="s">
        <v>3325</v>
      </c>
      <c r="BT774" s="243"/>
      <c r="BU774" s="243"/>
      <c r="BV774" s="243"/>
      <c r="BW774" s="243"/>
      <c r="BX774" s="243"/>
      <c r="BY774" s="243"/>
      <c r="BZ774" s="243"/>
      <c r="CA774" s="243"/>
      <c r="CB774" s="243" t="s">
        <v>3325</v>
      </c>
      <c r="CC774" s="243" t="s">
        <v>3325</v>
      </c>
      <c r="CD774" s="243"/>
      <c r="CE774" s="243"/>
      <c r="CF774" s="245"/>
      <c r="CG774" s="246" t="s">
        <v>5939</v>
      </c>
      <c r="CH774" s="242"/>
      <c r="CI774" s="35"/>
      <c r="CJ774" s="35"/>
      <c r="CK774" s="35"/>
      <c r="CL774" s="35"/>
      <c r="CM774" s="35"/>
    </row>
    <row r="775" customFormat="1" customHeight="1" spans="1:91">
      <c r="A775" s="3">
        <f t="shared" si="127"/>
        <v>774</v>
      </c>
      <c r="B775" s="155" t="str">
        <f t="shared" si="128"/>
        <v>150205198905262155</v>
      </c>
      <c r="C775" s="230" t="s">
        <v>3311</v>
      </c>
      <c r="D775" s="230" t="s">
        <v>5773</v>
      </c>
      <c r="E775" s="230" t="s">
        <v>391</v>
      </c>
      <c r="F775" s="230" t="s">
        <v>2526</v>
      </c>
      <c r="G775" s="198">
        <v>0</v>
      </c>
      <c r="H775" s="198">
        <v>0</v>
      </c>
      <c r="I775" s="198">
        <f t="shared" si="129"/>
        <v>0</v>
      </c>
      <c r="J775" s="4" t="s">
        <v>181</v>
      </c>
      <c r="K775" s="4" t="s">
        <v>5125</v>
      </c>
      <c r="L775" s="6"/>
      <c r="M775" s="4"/>
      <c r="N775" s="4"/>
      <c r="O775" s="4"/>
      <c r="P775" s="4"/>
      <c r="Q775" s="4"/>
      <c r="R775" s="231" t="s">
        <v>2527</v>
      </c>
      <c r="S775" s="3"/>
      <c r="T775" s="3" t="s">
        <v>3314</v>
      </c>
      <c r="U775" s="232">
        <v>40658</v>
      </c>
      <c r="V775" s="233">
        <f ca="1" t="shared" si="130"/>
        <v>15.2</v>
      </c>
      <c r="W775" s="230" t="s">
        <v>3315</v>
      </c>
      <c r="X775" s="234" t="str">
        <f t="shared" si="131"/>
        <v>男</v>
      </c>
      <c r="Y775" s="3" t="s">
        <v>3316</v>
      </c>
      <c r="Z775" s="232" t="str">
        <f t="shared" si="132"/>
        <v>1989-05-26</v>
      </c>
      <c r="AA775" s="235" t="s">
        <v>5940</v>
      </c>
      <c r="AB775" s="3" t="s">
        <v>2528</v>
      </c>
      <c r="AC775" s="4" t="s">
        <v>5941</v>
      </c>
      <c r="AD775" s="247">
        <v>45418</v>
      </c>
      <c r="AE775" s="234">
        <f ca="1" t="shared" si="133"/>
        <v>37</v>
      </c>
      <c r="AF775" s="3" t="s">
        <v>3389</v>
      </c>
      <c r="AG775" s="3" t="s">
        <v>3381</v>
      </c>
      <c r="AH775" s="3">
        <v>178</v>
      </c>
      <c r="AI775" s="230" t="s">
        <v>3382</v>
      </c>
      <c r="AJ775" s="3" t="s">
        <v>3438</v>
      </c>
      <c r="AK775" s="230">
        <v>15248495675</v>
      </c>
      <c r="AL775" s="230">
        <v>15044729780</v>
      </c>
      <c r="AM775" s="236" t="s">
        <v>3368</v>
      </c>
      <c r="AN775" s="237">
        <v>40544</v>
      </c>
      <c r="AO775" s="236" t="s">
        <v>5942</v>
      </c>
      <c r="AP775" s="236" t="s">
        <v>4481</v>
      </c>
      <c r="AQ775" s="238"/>
      <c r="AR775" s="238"/>
      <c r="AS775" s="238"/>
      <c r="AT775" s="238"/>
      <c r="AU775" s="239"/>
      <c r="AV775" s="240">
        <v>40658</v>
      </c>
      <c r="AW775" s="240">
        <v>40718</v>
      </c>
      <c r="AX775" s="241" t="s">
        <v>3324</v>
      </c>
      <c r="AY775" s="241" t="s">
        <v>3311</v>
      </c>
      <c r="AZ775" s="232">
        <v>41388</v>
      </c>
      <c r="BA775" s="232" t="s">
        <v>3315</v>
      </c>
      <c r="BB775" s="241">
        <v>2</v>
      </c>
      <c r="BC775" s="241" t="s">
        <v>3325</v>
      </c>
      <c r="BD775" s="241" t="s">
        <v>3325</v>
      </c>
      <c r="BE775" s="241" t="s">
        <v>3325</v>
      </c>
      <c r="BF775" s="241" t="s">
        <v>3326</v>
      </c>
      <c r="BG775" s="241">
        <v>1</v>
      </c>
      <c r="BH775" s="241">
        <v>1</v>
      </c>
      <c r="BI775" s="241"/>
      <c r="BJ775" s="242"/>
      <c r="BK775" s="243"/>
      <c r="BL775" s="243"/>
      <c r="BM775" s="243"/>
      <c r="BN775" s="243"/>
      <c r="BO775" s="243"/>
      <c r="BP775" s="243"/>
      <c r="BQ775" s="242"/>
      <c r="BR775" s="244" t="s">
        <v>3327</v>
      </c>
      <c r="BS775" s="243" t="s">
        <v>3325</v>
      </c>
      <c r="BT775" s="243"/>
      <c r="BU775" s="243" t="s">
        <v>3325</v>
      </c>
      <c r="BV775" s="243"/>
      <c r="BW775" s="243"/>
      <c r="BX775" s="243"/>
      <c r="BY775" s="243"/>
      <c r="BZ775" s="243"/>
      <c r="CA775" s="243"/>
      <c r="CB775" s="243" t="s">
        <v>3325</v>
      </c>
      <c r="CC775" s="243" t="s">
        <v>3325</v>
      </c>
      <c r="CD775" s="243"/>
      <c r="CE775" s="243"/>
      <c r="CF775" s="245"/>
      <c r="CG775" s="246"/>
      <c r="CH775" s="242"/>
      <c r="CI775" s="35"/>
      <c r="CJ775" s="35"/>
      <c r="CK775" s="35"/>
      <c r="CL775" s="35"/>
      <c r="CM775" s="35"/>
    </row>
    <row r="776" customFormat="1" customHeight="1" spans="1:91">
      <c r="A776" s="3">
        <f t="shared" si="127"/>
        <v>775</v>
      </c>
      <c r="B776" s="155" t="str">
        <f t="shared" si="128"/>
        <v>152723198701280011</v>
      </c>
      <c r="C776" s="230" t="s">
        <v>3311</v>
      </c>
      <c r="D776" s="230" t="s">
        <v>5773</v>
      </c>
      <c r="E776" s="230" t="s">
        <v>385</v>
      </c>
      <c r="F776" s="230" t="s">
        <v>2530</v>
      </c>
      <c r="G776" s="198">
        <v>0</v>
      </c>
      <c r="H776" s="198">
        <v>0</v>
      </c>
      <c r="I776" s="198">
        <f t="shared" si="129"/>
        <v>0</v>
      </c>
      <c r="J776" s="4" t="s">
        <v>181</v>
      </c>
      <c r="K776" s="4" t="s">
        <v>5125</v>
      </c>
      <c r="L776" s="6"/>
      <c r="M776" s="4"/>
      <c r="N776" s="4"/>
      <c r="O776" s="4"/>
      <c r="P776" s="4"/>
      <c r="Q776" s="4"/>
      <c r="R776" s="231" t="s">
        <v>2527</v>
      </c>
      <c r="S776" s="3"/>
      <c r="T776" s="3" t="s">
        <v>3314</v>
      </c>
      <c r="U776" s="232">
        <v>42577</v>
      </c>
      <c r="V776" s="233">
        <f ca="1" t="shared" si="130"/>
        <v>9.9</v>
      </c>
      <c r="W776" s="230" t="s">
        <v>3336</v>
      </c>
      <c r="X776" s="234" t="str">
        <f t="shared" si="131"/>
        <v>男</v>
      </c>
      <c r="Y776" s="3" t="s">
        <v>3316</v>
      </c>
      <c r="Z776" s="232" t="str">
        <f t="shared" si="132"/>
        <v>1987-01-28</v>
      </c>
      <c r="AA776" s="235" t="s">
        <v>5943</v>
      </c>
      <c r="AB776" s="3" t="s">
        <v>2531</v>
      </c>
      <c r="AC776" s="4" t="s">
        <v>3456</v>
      </c>
      <c r="AD776" s="247">
        <v>49910</v>
      </c>
      <c r="AE776" s="234">
        <f ca="1" t="shared" si="133"/>
        <v>39</v>
      </c>
      <c r="AF776" s="3" t="s">
        <v>3389</v>
      </c>
      <c r="AG776" s="3" t="s">
        <v>3381</v>
      </c>
      <c r="AH776" s="3">
        <v>178</v>
      </c>
      <c r="AI776" s="230" t="s">
        <v>3382</v>
      </c>
      <c r="AJ776" s="3" t="s">
        <v>3383</v>
      </c>
      <c r="AK776" s="230">
        <v>15934950630</v>
      </c>
      <c r="AL776" s="230">
        <v>15947732372</v>
      </c>
      <c r="AM776" s="236" t="s">
        <v>3368</v>
      </c>
      <c r="AN776" s="237">
        <v>41305</v>
      </c>
      <c r="AO776" s="236" t="s">
        <v>4395</v>
      </c>
      <c r="AP776" s="236" t="s">
        <v>5238</v>
      </c>
      <c r="AQ776" s="238"/>
      <c r="AR776" s="238"/>
      <c r="AS776" s="238"/>
      <c r="AT776" s="238"/>
      <c r="AU776" s="239"/>
      <c r="AV776" s="240">
        <v>42577</v>
      </c>
      <c r="AW776" s="240">
        <v>42638</v>
      </c>
      <c r="AX776" s="241" t="s">
        <v>3324</v>
      </c>
      <c r="AY776" s="241" t="s">
        <v>3311</v>
      </c>
      <c r="AZ776" s="232">
        <v>44470</v>
      </c>
      <c r="BA776" s="232">
        <v>45199</v>
      </c>
      <c r="BB776" s="241">
        <v>2</v>
      </c>
      <c r="BC776" s="241" t="s">
        <v>3325</v>
      </c>
      <c r="BD776" s="241" t="s">
        <v>3325</v>
      </c>
      <c r="BE776" s="241" t="s">
        <v>3325</v>
      </c>
      <c r="BF776" s="241" t="s">
        <v>3325</v>
      </c>
      <c r="BG776" s="241">
        <v>1</v>
      </c>
      <c r="BH776" s="241">
        <v>2</v>
      </c>
      <c r="BI776" s="241"/>
      <c r="BJ776" s="242"/>
      <c r="BK776" s="243"/>
      <c r="BL776" s="243"/>
      <c r="BM776" s="243"/>
      <c r="BN776" s="243" t="s">
        <v>3325</v>
      </c>
      <c r="BO776" s="243"/>
      <c r="BP776" s="243"/>
      <c r="BQ776" s="242"/>
      <c r="BR776" s="244" t="s">
        <v>3592</v>
      </c>
      <c r="BS776" s="243" t="s">
        <v>3325</v>
      </c>
      <c r="BT776" s="243" t="s">
        <v>3325</v>
      </c>
      <c r="BU776" s="243"/>
      <c r="BV776" s="243"/>
      <c r="BW776" s="243"/>
      <c r="BX776" s="243"/>
      <c r="BY776" s="243"/>
      <c r="BZ776" s="243"/>
      <c r="CA776" s="243"/>
      <c r="CB776" s="243"/>
      <c r="CC776" s="243" t="s">
        <v>3325</v>
      </c>
      <c r="CD776" s="243"/>
      <c r="CE776" s="243"/>
      <c r="CF776" s="245" t="s">
        <v>5758</v>
      </c>
      <c r="CG776" s="246"/>
      <c r="CH776" s="242"/>
      <c r="CI776" s="35"/>
      <c r="CJ776" s="35"/>
      <c r="CK776" s="35"/>
      <c r="CL776" s="35"/>
      <c r="CM776" s="35"/>
    </row>
    <row r="777" customFormat="1" customHeight="1" spans="1:91">
      <c r="A777" s="3">
        <f t="shared" si="127"/>
        <v>776</v>
      </c>
      <c r="B777" s="155" t="str">
        <f t="shared" si="128"/>
        <v>370421197409240931</v>
      </c>
      <c r="C777" s="230" t="s">
        <v>3311</v>
      </c>
      <c r="D777" s="230" t="s">
        <v>5773</v>
      </c>
      <c r="E777" s="230" t="s">
        <v>394</v>
      </c>
      <c r="F777" s="230" t="s">
        <v>2533</v>
      </c>
      <c r="G777" s="198">
        <v>0</v>
      </c>
      <c r="H777" s="198">
        <v>0</v>
      </c>
      <c r="I777" s="198">
        <f t="shared" si="129"/>
        <v>0</v>
      </c>
      <c r="J777" s="4" t="s">
        <v>181</v>
      </c>
      <c r="K777" s="4" t="s">
        <v>5125</v>
      </c>
      <c r="L777" s="6"/>
      <c r="M777" s="4"/>
      <c r="N777" s="4"/>
      <c r="O777" s="4"/>
      <c r="P777" s="4"/>
      <c r="Q777" s="4"/>
      <c r="R777" s="231" t="s">
        <v>2527</v>
      </c>
      <c r="S777" s="3"/>
      <c r="T777" s="3" t="s">
        <v>3314</v>
      </c>
      <c r="U777" s="232">
        <v>42895</v>
      </c>
      <c r="V777" s="233">
        <f ca="1" t="shared" si="130"/>
        <v>9.1</v>
      </c>
      <c r="W777" s="230" t="s">
        <v>3336</v>
      </c>
      <c r="X777" s="234" t="str">
        <f t="shared" si="131"/>
        <v>男</v>
      </c>
      <c r="Y777" s="3" t="s">
        <v>3316</v>
      </c>
      <c r="Z777" s="232" t="str">
        <f t="shared" si="132"/>
        <v>1974-09-24</v>
      </c>
      <c r="AA777" s="235" t="s">
        <v>5944</v>
      </c>
      <c r="AB777" s="3" t="s">
        <v>2534</v>
      </c>
      <c r="AC777" s="4" t="s">
        <v>4355</v>
      </c>
      <c r="AD777" s="247">
        <v>46363</v>
      </c>
      <c r="AE777" s="234">
        <f ca="1" t="shared" si="133"/>
        <v>52</v>
      </c>
      <c r="AF777" s="3" t="s">
        <v>3389</v>
      </c>
      <c r="AG777" s="3" t="s">
        <v>3381</v>
      </c>
      <c r="AH777" s="3">
        <v>170</v>
      </c>
      <c r="AI777" s="230" t="s">
        <v>253</v>
      </c>
      <c r="AJ777" s="3" t="s">
        <v>253</v>
      </c>
      <c r="AK777" s="230" t="s">
        <v>2535</v>
      </c>
      <c r="AL777" s="230">
        <v>15806374382</v>
      </c>
      <c r="AM777" s="236" t="s">
        <v>3488</v>
      </c>
      <c r="AN777" s="237">
        <v>34151</v>
      </c>
      <c r="AO777" s="236" t="s">
        <v>5945</v>
      </c>
      <c r="AP777" s="236" t="s">
        <v>3535</v>
      </c>
      <c r="AQ777" s="238"/>
      <c r="AR777" s="238"/>
      <c r="AS777" s="238"/>
      <c r="AT777" s="238"/>
      <c r="AU777" s="239"/>
      <c r="AV777" s="240">
        <v>42895</v>
      </c>
      <c r="AW777" s="240">
        <v>42955</v>
      </c>
      <c r="AX777" s="241" t="s">
        <v>3324</v>
      </c>
      <c r="AY777" s="241" t="s">
        <v>3311</v>
      </c>
      <c r="AZ777" s="232">
        <v>44743</v>
      </c>
      <c r="BA777" s="232">
        <v>45107</v>
      </c>
      <c r="BB777" s="241">
        <v>2</v>
      </c>
      <c r="BC777" s="241" t="s">
        <v>3325</v>
      </c>
      <c r="BD777" s="241" t="s">
        <v>3325</v>
      </c>
      <c r="BE777" s="241" t="s">
        <v>3325</v>
      </c>
      <c r="BF777" s="241" t="s">
        <v>3325</v>
      </c>
      <c r="BG777" s="241">
        <v>2</v>
      </c>
      <c r="BH777" s="241">
        <v>4</v>
      </c>
      <c r="BI777" s="241"/>
      <c r="BJ777" s="242"/>
      <c r="BK777" s="243" t="s">
        <v>3325</v>
      </c>
      <c r="BL777" s="243"/>
      <c r="BM777" s="243"/>
      <c r="BN777" s="243"/>
      <c r="BO777" s="243"/>
      <c r="BP777" s="243"/>
      <c r="BQ777" s="242"/>
      <c r="BR777" s="244" t="s">
        <v>3468</v>
      </c>
      <c r="BS777" s="243" t="s">
        <v>3325</v>
      </c>
      <c r="BT777" s="243" t="s">
        <v>3325</v>
      </c>
      <c r="BU777" s="243"/>
      <c r="BV777" s="243"/>
      <c r="BW777" s="243" t="s">
        <v>3325</v>
      </c>
      <c r="BX777" s="243"/>
      <c r="BY777" s="243"/>
      <c r="BZ777" s="243"/>
      <c r="CA777" s="243"/>
      <c r="CB777" s="243"/>
      <c r="CC777" s="243" t="s">
        <v>3325</v>
      </c>
      <c r="CD777" s="243"/>
      <c r="CE777" s="243"/>
      <c r="CF777" s="245" t="s">
        <v>3423</v>
      </c>
      <c r="CG777" s="246"/>
      <c r="CH777" s="242"/>
      <c r="CI777" s="35"/>
      <c r="CJ777" s="35"/>
      <c r="CK777" s="35"/>
      <c r="CL777" s="35"/>
      <c r="CM777" s="35"/>
    </row>
    <row r="778" customFormat="1" customHeight="1" spans="1:91">
      <c r="A778" s="3">
        <f t="shared" si="127"/>
        <v>777</v>
      </c>
      <c r="B778" s="155" t="str">
        <f t="shared" si="128"/>
        <v>152723199209241541</v>
      </c>
      <c r="C778" s="230" t="s">
        <v>3311</v>
      </c>
      <c r="D778" s="230" t="s">
        <v>5773</v>
      </c>
      <c r="E778" s="230" t="s">
        <v>2466</v>
      </c>
      <c r="F778" s="230" t="s">
        <v>2537</v>
      </c>
      <c r="G778" s="198">
        <v>0</v>
      </c>
      <c r="H778" s="198">
        <v>0</v>
      </c>
      <c r="I778" s="198">
        <f t="shared" si="129"/>
        <v>0</v>
      </c>
      <c r="J778" s="4" t="s">
        <v>181</v>
      </c>
      <c r="K778" s="4" t="s">
        <v>5125</v>
      </c>
      <c r="L778" s="6"/>
      <c r="M778" s="4"/>
      <c r="N778" s="4"/>
      <c r="O778" s="4"/>
      <c r="P778" s="4"/>
      <c r="Q778" s="4"/>
      <c r="R778" s="231" t="s">
        <v>2527</v>
      </c>
      <c r="S778" s="3"/>
      <c r="T778" s="3" t="s">
        <v>3314</v>
      </c>
      <c r="U778" s="232">
        <v>44225</v>
      </c>
      <c r="V778" s="233">
        <f ca="1" t="shared" si="130"/>
        <v>5.4</v>
      </c>
      <c r="W778" s="230" t="s">
        <v>3336</v>
      </c>
      <c r="X778" s="234" t="str">
        <f t="shared" si="131"/>
        <v>女</v>
      </c>
      <c r="Y778" s="3" t="s">
        <v>3316</v>
      </c>
      <c r="Z778" s="232" t="str">
        <f t="shared" si="132"/>
        <v>1992-09-24</v>
      </c>
      <c r="AA778" s="235" t="s">
        <v>5946</v>
      </c>
      <c r="AB778" s="3" t="s">
        <v>2538</v>
      </c>
      <c r="AC778" s="4" t="s">
        <v>3456</v>
      </c>
      <c r="AD778" s="247">
        <v>50968</v>
      </c>
      <c r="AE778" s="234">
        <f ca="1" t="shared" si="133"/>
        <v>34</v>
      </c>
      <c r="AF778" s="3" t="s">
        <v>3389</v>
      </c>
      <c r="AG778" s="3" t="s">
        <v>3381</v>
      </c>
      <c r="AH778" s="3">
        <v>162</v>
      </c>
      <c r="AI778" s="230" t="s">
        <v>3382</v>
      </c>
      <c r="AJ778" s="3" t="s">
        <v>3438</v>
      </c>
      <c r="AK778" s="230">
        <v>15804804923</v>
      </c>
      <c r="AL778" s="230">
        <v>15047365354</v>
      </c>
      <c r="AM778" s="236" t="s">
        <v>3368</v>
      </c>
      <c r="AN778" s="237">
        <v>41091</v>
      </c>
      <c r="AO778" s="236" t="s">
        <v>5947</v>
      </c>
      <c r="AP778" s="236" t="s">
        <v>4894</v>
      </c>
      <c r="AQ778" s="238"/>
      <c r="AR778" s="238" t="s">
        <v>4980</v>
      </c>
      <c r="AS778" s="238"/>
      <c r="AT778" s="238"/>
      <c r="AU778" s="239"/>
      <c r="AV778" s="240">
        <v>44226</v>
      </c>
      <c r="AW778" s="240">
        <v>44284</v>
      </c>
      <c r="AX778" s="241" t="s">
        <v>3324</v>
      </c>
      <c r="AY778" s="241" t="s">
        <v>3311</v>
      </c>
      <c r="AZ778" s="232">
        <v>44652</v>
      </c>
      <c r="BA778" s="232">
        <v>45382</v>
      </c>
      <c r="BB778" s="241">
        <v>2</v>
      </c>
      <c r="BC778" s="241" t="s">
        <v>3325</v>
      </c>
      <c r="BD778" s="241" t="s">
        <v>3325</v>
      </c>
      <c r="BE778" s="241" t="s">
        <v>3325</v>
      </c>
      <c r="BF778" s="241" t="s">
        <v>3325</v>
      </c>
      <c r="BG778" s="241">
        <v>0</v>
      </c>
      <c r="BH778" s="241">
        <v>0</v>
      </c>
      <c r="BI778" s="241"/>
      <c r="BJ778" s="242"/>
      <c r="BK778" s="243" t="s">
        <v>3325</v>
      </c>
      <c r="BL778" s="243"/>
      <c r="BM778" s="243" t="s">
        <v>3325</v>
      </c>
      <c r="BN778" s="243" t="s">
        <v>3325</v>
      </c>
      <c r="BO778" s="243"/>
      <c r="BP778" s="243"/>
      <c r="BQ778" s="242"/>
      <c r="BR778" s="244" t="s">
        <v>3484</v>
      </c>
      <c r="BS778" s="243" t="s">
        <v>3325</v>
      </c>
      <c r="BT778" s="243" t="s">
        <v>3325</v>
      </c>
      <c r="BU778" s="243"/>
      <c r="BV778" s="243" t="s">
        <v>3325</v>
      </c>
      <c r="BW778" s="243" t="s">
        <v>3325</v>
      </c>
      <c r="BX778" s="243"/>
      <c r="BY778" s="243"/>
      <c r="BZ778" s="243"/>
      <c r="CA778" s="243"/>
      <c r="CB778" s="243"/>
      <c r="CC778" s="243" t="s">
        <v>3325</v>
      </c>
      <c r="CD778" s="243"/>
      <c r="CE778" s="243"/>
      <c r="CF778" s="245"/>
      <c r="CG778" s="246"/>
      <c r="CH778" s="242"/>
      <c r="CI778" s="35"/>
      <c r="CJ778" s="35"/>
      <c r="CK778" s="35"/>
      <c r="CL778" s="35"/>
      <c r="CM778" s="35"/>
    </row>
    <row r="779" customFormat="1" customHeight="1" spans="1:91">
      <c r="A779" s="3">
        <f t="shared" si="127"/>
        <v>778</v>
      </c>
      <c r="B779" s="155" t="str">
        <f t="shared" si="128"/>
        <v>612723199609142818</v>
      </c>
      <c r="C779" s="230" t="s">
        <v>3311</v>
      </c>
      <c r="D779" s="230" t="s">
        <v>5773</v>
      </c>
      <c r="E779" s="230" t="s">
        <v>388</v>
      </c>
      <c r="F779" s="230" t="s">
        <v>2540</v>
      </c>
      <c r="G779" s="198">
        <v>0</v>
      </c>
      <c r="H779" s="198">
        <v>0</v>
      </c>
      <c r="I779" s="198">
        <f t="shared" si="129"/>
        <v>0</v>
      </c>
      <c r="J779" s="4" t="s">
        <v>181</v>
      </c>
      <c r="K779" s="4" t="s">
        <v>5125</v>
      </c>
      <c r="L779" s="6"/>
      <c r="M779" s="4"/>
      <c r="N779" s="4"/>
      <c r="O779" s="4"/>
      <c r="P779" s="4"/>
      <c r="Q779" s="4"/>
      <c r="R779" s="231" t="s">
        <v>2527</v>
      </c>
      <c r="S779" s="3"/>
      <c r="T779" s="3" t="s">
        <v>3314</v>
      </c>
      <c r="U779" s="232">
        <v>44483</v>
      </c>
      <c r="V779" s="233">
        <f ca="1" t="shared" si="130"/>
        <v>4.7</v>
      </c>
      <c r="W779" s="230" t="s">
        <v>3336</v>
      </c>
      <c r="X779" s="234" t="str">
        <f t="shared" si="131"/>
        <v>男</v>
      </c>
      <c r="Y779" s="3" t="s">
        <v>3316</v>
      </c>
      <c r="Z779" s="232" t="str">
        <f t="shared" si="132"/>
        <v>1996-09-14</v>
      </c>
      <c r="AA779" s="235" t="s">
        <v>5948</v>
      </c>
      <c r="AB779" s="3" t="s">
        <v>2541</v>
      </c>
      <c r="AC779" s="4" t="s">
        <v>5001</v>
      </c>
      <c r="AD779" s="247">
        <v>45449</v>
      </c>
      <c r="AE779" s="234">
        <f ca="1" t="shared" si="133"/>
        <v>30</v>
      </c>
      <c r="AF779" s="3" t="s">
        <v>3479</v>
      </c>
      <c r="AG779" s="3" t="s">
        <v>3480</v>
      </c>
      <c r="AH779" s="3"/>
      <c r="AI779" s="230"/>
      <c r="AJ779" s="3"/>
      <c r="AK779" s="230">
        <v>15332776212</v>
      </c>
      <c r="AL779" s="230">
        <v>13314776212</v>
      </c>
      <c r="AM779" s="236" t="s">
        <v>3368</v>
      </c>
      <c r="AN779" s="237">
        <v>43344</v>
      </c>
      <c r="AO779" s="236" t="s">
        <v>5949</v>
      </c>
      <c r="AP779" s="236" t="s">
        <v>4481</v>
      </c>
      <c r="AQ779" s="238"/>
      <c r="AR779" s="238"/>
      <c r="AS779" s="238"/>
      <c r="AT779" s="238"/>
      <c r="AU779" s="239"/>
      <c r="AV779" s="240">
        <v>44483</v>
      </c>
      <c r="AW779" s="240">
        <v>44543</v>
      </c>
      <c r="AX779" s="241" t="s">
        <v>3324</v>
      </c>
      <c r="AY779" s="241" t="s">
        <v>3311</v>
      </c>
      <c r="AZ779" s="232">
        <v>44927</v>
      </c>
      <c r="BA779" s="232">
        <v>45657</v>
      </c>
      <c r="BB779" s="241">
        <v>2</v>
      </c>
      <c r="BC779" s="241" t="s">
        <v>3325</v>
      </c>
      <c r="BD779" s="241" t="s">
        <v>3325</v>
      </c>
      <c r="BE779" s="241" t="s">
        <v>3325</v>
      </c>
      <c r="BF779" s="241" t="s">
        <v>3325</v>
      </c>
      <c r="BG779" s="241">
        <v>0</v>
      </c>
      <c r="BH779" s="241">
        <v>0</v>
      </c>
      <c r="BI779" s="241"/>
      <c r="BJ779" s="242"/>
      <c r="BK779" s="243" t="s">
        <v>3325</v>
      </c>
      <c r="BL779" s="243"/>
      <c r="BM779" s="243"/>
      <c r="BN779" s="243"/>
      <c r="BO779" s="243"/>
      <c r="BP779" s="243"/>
      <c r="BQ779" s="242"/>
      <c r="BR779" s="244" t="s">
        <v>4197</v>
      </c>
      <c r="BS779" s="243" t="s">
        <v>3325</v>
      </c>
      <c r="BT779" s="243" t="s">
        <v>3325</v>
      </c>
      <c r="BU779" s="243"/>
      <c r="BV779" s="243" t="s">
        <v>3325</v>
      </c>
      <c r="BW779" s="243" t="s">
        <v>3325</v>
      </c>
      <c r="BX779" s="243" t="s">
        <v>3325</v>
      </c>
      <c r="BY779" s="243"/>
      <c r="BZ779" s="243"/>
      <c r="CA779" s="243"/>
      <c r="CB779" s="243"/>
      <c r="CC779" s="243" t="s">
        <v>3325</v>
      </c>
      <c r="CD779" s="243"/>
      <c r="CE779" s="243"/>
      <c r="CF779" s="245" t="s">
        <v>5950</v>
      </c>
      <c r="CG779" s="246"/>
      <c r="CH779" s="242"/>
      <c r="CI779" s="35"/>
      <c r="CJ779" s="35"/>
      <c r="CK779" s="35"/>
      <c r="CL779" s="35"/>
      <c r="CM779" s="35"/>
    </row>
    <row r="780" customFormat="1" customHeight="1" spans="1:91">
      <c r="A780" s="3">
        <f t="shared" si="127"/>
        <v>779</v>
      </c>
      <c r="B780" s="155" t="str">
        <f t="shared" si="128"/>
        <v>152723199507230090</v>
      </c>
      <c r="C780" s="230" t="s">
        <v>3311</v>
      </c>
      <c r="D780" s="230" t="s">
        <v>5773</v>
      </c>
      <c r="E780" s="230" t="s">
        <v>382</v>
      </c>
      <c r="F780" s="230" t="s">
        <v>2543</v>
      </c>
      <c r="G780" s="198">
        <v>0</v>
      </c>
      <c r="H780" s="198">
        <v>0</v>
      </c>
      <c r="I780" s="198">
        <f t="shared" si="129"/>
        <v>0</v>
      </c>
      <c r="J780" s="4" t="s">
        <v>181</v>
      </c>
      <c r="K780" s="4" t="s">
        <v>5125</v>
      </c>
      <c r="L780" s="6"/>
      <c r="M780" s="4"/>
      <c r="N780" s="4"/>
      <c r="O780" s="4"/>
      <c r="P780" s="4"/>
      <c r="Q780" s="4"/>
      <c r="R780" s="231" t="s">
        <v>2527</v>
      </c>
      <c r="S780" s="3"/>
      <c r="T780" s="3" t="s">
        <v>3314</v>
      </c>
      <c r="U780" s="232">
        <v>44543</v>
      </c>
      <c r="V780" s="233">
        <f ca="1" t="shared" si="130"/>
        <v>4.6</v>
      </c>
      <c r="W780" s="230" t="s">
        <v>3336</v>
      </c>
      <c r="X780" s="234" t="str">
        <f t="shared" si="131"/>
        <v>男</v>
      </c>
      <c r="Y780" s="3" t="s">
        <v>3316</v>
      </c>
      <c r="Z780" s="232" t="str">
        <f t="shared" si="132"/>
        <v>1995-07-23</v>
      </c>
      <c r="AA780" s="235" t="s">
        <v>5951</v>
      </c>
      <c r="AB780" s="3" t="s">
        <v>2544</v>
      </c>
      <c r="AC780" s="4" t="s">
        <v>3456</v>
      </c>
      <c r="AD780" s="247">
        <v>47678</v>
      </c>
      <c r="AE780" s="234">
        <f ca="1" t="shared" si="133"/>
        <v>31</v>
      </c>
      <c r="AF780" s="3" t="s">
        <v>3389</v>
      </c>
      <c r="AG780" s="3" t="s">
        <v>3480</v>
      </c>
      <c r="AH780" s="3">
        <v>174</v>
      </c>
      <c r="AI780" s="230" t="s">
        <v>3382</v>
      </c>
      <c r="AJ780" s="3" t="s">
        <v>3438</v>
      </c>
      <c r="AK780" s="230">
        <v>13704775827</v>
      </c>
      <c r="AL780" s="230">
        <v>13034770090</v>
      </c>
      <c r="AM780" s="236" t="s">
        <v>3368</v>
      </c>
      <c r="AN780" s="237">
        <v>42917</v>
      </c>
      <c r="AO780" s="236" t="s">
        <v>5421</v>
      </c>
      <c r="AP780" s="236" t="s">
        <v>5952</v>
      </c>
      <c r="AQ780" s="238"/>
      <c r="AR780" s="238"/>
      <c r="AS780" s="238"/>
      <c r="AT780" s="238"/>
      <c r="AU780" s="239"/>
      <c r="AV780" s="240">
        <v>44543</v>
      </c>
      <c r="AW780" s="240">
        <v>44604</v>
      </c>
      <c r="AX780" s="241" t="s">
        <v>3324</v>
      </c>
      <c r="AY780" s="241" t="s">
        <v>3311</v>
      </c>
      <c r="AZ780" s="232">
        <v>44927</v>
      </c>
      <c r="BA780" s="232">
        <v>45657</v>
      </c>
      <c r="BB780" s="241">
        <v>2</v>
      </c>
      <c r="BC780" s="241" t="s">
        <v>3325</v>
      </c>
      <c r="BD780" s="241" t="s">
        <v>3325</v>
      </c>
      <c r="BE780" s="241" t="s">
        <v>3325</v>
      </c>
      <c r="BF780" s="241" t="s">
        <v>3325</v>
      </c>
      <c r="BG780" s="241">
        <v>0</v>
      </c>
      <c r="BH780" s="241">
        <v>0</v>
      </c>
      <c r="BI780" s="241"/>
      <c r="BJ780" s="242"/>
      <c r="BK780" s="243" t="s">
        <v>3325</v>
      </c>
      <c r="BL780" s="243"/>
      <c r="BM780" s="243"/>
      <c r="BN780" s="243" t="s">
        <v>3325</v>
      </c>
      <c r="BO780" s="243"/>
      <c r="BP780" s="243"/>
      <c r="BQ780" s="242"/>
      <c r="BR780" s="244" t="s">
        <v>4197</v>
      </c>
      <c r="BS780" s="243" t="s">
        <v>3325</v>
      </c>
      <c r="BT780" s="243" t="s">
        <v>3325</v>
      </c>
      <c r="BU780" s="243" t="s">
        <v>3325</v>
      </c>
      <c r="BV780" s="243" t="s">
        <v>3325</v>
      </c>
      <c r="BW780" s="243" t="s">
        <v>3325</v>
      </c>
      <c r="BX780" s="243" t="s">
        <v>3325</v>
      </c>
      <c r="BY780" s="243"/>
      <c r="BZ780" s="243" t="s">
        <v>3325</v>
      </c>
      <c r="CA780" s="243"/>
      <c r="CB780" s="243"/>
      <c r="CC780" s="243"/>
      <c r="CD780" s="243"/>
      <c r="CE780" s="243"/>
      <c r="CF780" s="245" t="s">
        <v>4434</v>
      </c>
      <c r="CG780" s="246"/>
      <c r="CH780" s="242"/>
      <c r="CI780" s="35"/>
      <c r="CJ780" s="35"/>
      <c r="CK780" s="35"/>
      <c r="CL780" s="35"/>
      <c r="CM780" s="35"/>
    </row>
    <row r="781" customFormat="1" customHeight="1" spans="1:91">
      <c r="A781" s="3">
        <f t="shared" si="127"/>
        <v>780</v>
      </c>
      <c r="B781" s="483" t="str">
        <f t="shared" si="128"/>
        <v>152723199508083010</v>
      </c>
      <c r="C781" s="230" t="s">
        <v>3311</v>
      </c>
      <c r="D781" s="230" t="s">
        <v>5773</v>
      </c>
      <c r="E781" s="230" t="s">
        <v>5953</v>
      </c>
      <c r="F781" s="230" t="s">
        <v>2546</v>
      </c>
      <c r="G781" s="198"/>
      <c r="H781" s="198"/>
      <c r="I781" s="198">
        <f t="shared" si="129"/>
        <v>0</v>
      </c>
      <c r="J781" s="4" t="s">
        <v>181</v>
      </c>
      <c r="K781" s="4" t="s">
        <v>5125</v>
      </c>
      <c r="L781" s="6"/>
      <c r="M781" s="4"/>
      <c r="N781" s="4"/>
      <c r="O781" s="4"/>
      <c r="P781" s="4"/>
      <c r="Q781" s="4"/>
      <c r="R781" s="231" t="s">
        <v>2527</v>
      </c>
      <c r="S781" s="3"/>
      <c r="T781" s="3" t="s">
        <v>3314</v>
      </c>
      <c r="U781" s="232">
        <v>44714</v>
      </c>
      <c r="V781" s="233">
        <f ca="1" t="shared" si="130"/>
        <v>4.1</v>
      </c>
      <c r="W781" s="230" t="s">
        <v>3336</v>
      </c>
      <c r="X781" s="234" t="str">
        <f t="shared" si="131"/>
        <v>男</v>
      </c>
      <c r="Y781" s="3" t="s">
        <v>3316</v>
      </c>
      <c r="Z781" s="232" t="str">
        <f t="shared" si="132"/>
        <v>1995-08-08</v>
      </c>
      <c r="AA781" s="235" t="s">
        <v>5954</v>
      </c>
      <c r="AB781" s="476" t="s">
        <v>2547</v>
      </c>
      <c r="AC781" s="4" t="s">
        <v>3456</v>
      </c>
      <c r="AD781" s="247">
        <v>51830</v>
      </c>
      <c r="AE781" s="234">
        <f ca="1" t="shared" si="133"/>
        <v>31</v>
      </c>
      <c r="AF781" s="3" t="s">
        <v>3479</v>
      </c>
      <c r="AG781" s="3" t="s">
        <v>3381</v>
      </c>
      <c r="AH781" s="3">
        <v>182</v>
      </c>
      <c r="AI781" s="230" t="s">
        <v>3382</v>
      </c>
      <c r="AJ781" s="3" t="s">
        <v>3422</v>
      </c>
      <c r="AK781" s="230">
        <v>15049855320</v>
      </c>
      <c r="AL781" s="230">
        <v>13474888932</v>
      </c>
      <c r="AM781" s="236" t="s">
        <v>3368</v>
      </c>
      <c r="AN781" s="237">
        <v>43647</v>
      </c>
      <c r="AO781" s="236" t="s">
        <v>5359</v>
      </c>
      <c r="AP781" s="236" t="s">
        <v>5220</v>
      </c>
      <c r="AQ781" s="238"/>
      <c r="AR781" s="238"/>
      <c r="AS781" s="238"/>
      <c r="AT781" s="238"/>
      <c r="AU781" s="239"/>
      <c r="AV781" s="240">
        <v>44714</v>
      </c>
      <c r="AW781" s="240">
        <v>44774</v>
      </c>
      <c r="AX781" s="241" t="s">
        <v>3324</v>
      </c>
      <c r="AY781" s="241" t="s">
        <v>3311</v>
      </c>
      <c r="AZ781" s="232">
        <v>44714</v>
      </c>
      <c r="BA781" s="232">
        <v>45107</v>
      </c>
      <c r="BB781" s="241">
        <v>2</v>
      </c>
      <c r="BC781" s="241" t="s">
        <v>3325</v>
      </c>
      <c r="BD781" s="241" t="s">
        <v>3325</v>
      </c>
      <c r="BE781" s="241" t="s">
        <v>3325</v>
      </c>
      <c r="BF781" s="241" t="s">
        <v>3325</v>
      </c>
      <c r="BG781" s="241">
        <v>0</v>
      </c>
      <c r="BH781" s="241">
        <v>0</v>
      </c>
      <c r="BI781" s="241"/>
      <c r="BJ781" s="242"/>
      <c r="BK781" s="243" t="s">
        <v>5955</v>
      </c>
      <c r="BL781" s="243"/>
      <c r="BM781" s="243"/>
      <c r="BN781" s="243" t="s">
        <v>3325</v>
      </c>
      <c r="BO781" s="243"/>
      <c r="BP781" s="243"/>
      <c r="BQ781" s="242"/>
      <c r="BR781" s="244" t="s">
        <v>3557</v>
      </c>
      <c r="BS781" s="243" t="s">
        <v>3325</v>
      </c>
      <c r="BT781" s="243" t="s">
        <v>3325</v>
      </c>
      <c r="BU781" s="243" t="s">
        <v>3325</v>
      </c>
      <c r="BV781" s="243" t="s">
        <v>3325</v>
      </c>
      <c r="BW781" s="243" t="s">
        <v>3325</v>
      </c>
      <c r="BX781" s="243" t="s">
        <v>3325</v>
      </c>
      <c r="BY781" s="243"/>
      <c r="BZ781" s="243" t="s">
        <v>3325</v>
      </c>
      <c r="CA781" s="243"/>
      <c r="CB781" s="243"/>
      <c r="CC781" s="243"/>
      <c r="CD781" s="243"/>
      <c r="CE781" s="243"/>
      <c r="CF781" s="245" t="s">
        <v>3492</v>
      </c>
      <c r="CG781" s="246"/>
      <c r="CH781" s="242"/>
      <c r="CI781" s="35"/>
      <c r="CJ781" s="35"/>
      <c r="CK781" s="35"/>
      <c r="CL781" s="35"/>
      <c r="CM781" s="35"/>
    </row>
    <row r="782" customFormat="1" customHeight="1" spans="1:91">
      <c r="A782" s="3">
        <f t="shared" si="127"/>
        <v>781</v>
      </c>
      <c r="B782" s="483" t="str">
        <f t="shared" si="128"/>
        <v>152723199706106615</v>
      </c>
      <c r="C782" s="230" t="s">
        <v>3311</v>
      </c>
      <c r="D782" s="230" t="s">
        <v>5773</v>
      </c>
      <c r="E782" s="230" t="s">
        <v>5956</v>
      </c>
      <c r="F782" s="230" t="s">
        <v>2549</v>
      </c>
      <c r="G782" s="198"/>
      <c r="H782" s="198"/>
      <c r="I782" s="198">
        <f t="shared" si="129"/>
        <v>0</v>
      </c>
      <c r="J782" s="4" t="s">
        <v>181</v>
      </c>
      <c r="K782" s="4" t="s">
        <v>5125</v>
      </c>
      <c r="L782" s="6"/>
      <c r="M782" s="4"/>
      <c r="N782" s="4"/>
      <c r="O782" s="4"/>
      <c r="P782" s="4"/>
      <c r="Q782" s="4"/>
      <c r="R782" s="231" t="s">
        <v>2527</v>
      </c>
      <c r="S782" s="3"/>
      <c r="T782" s="3" t="s">
        <v>3314</v>
      </c>
      <c r="U782" s="232">
        <v>44746</v>
      </c>
      <c r="V782" s="233">
        <f ca="1" t="shared" si="130"/>
        <v>4</v>
      </c>
      <c r="W782" s="230" t="s">
        <v>3336</v>
      </c>
      <c r="X782" s="234" t="str">
        <f t="shared" si="131"/>
        <v>男</v>
      </c>
      <c r="Y782" s="3" t="s">
        <v>3316</v>
      </c>
      <c r="Z782" s="232" t="str">
        <f t="shared" si="132"/>
        <v>1997-06-10</v>
      </c>
      <c r="AA782" s="235" t="s">
        <v>5957</v>
      </c>
      <c r="AB782" s="476" t="s">
        <v>2550</v>
      </c>
      <c r="AC782" s="4" t="s">
        <v>3456</v>
      </c>
      <c r="AD782" s="247">
        <v>47756</v>
      </c>
      <c r="AE782" s="234">
        <f ca="1" t="shared" si="133"/>
        <v>29</v>
      </c>
      <c r="AF782" s="3" t="s">
        <v>3479</v>
      </c>
      <c r="AG782" s="3" t="s">
        <v>3480</v>
      </c>
      <c r="AH782" s="3">
        <v>174</v>
      </c>
      <c r="AI782" s="230"/>
      <c r="AJ782" s="3" t="s">
        <v>3438</v>
      </c>
      <c r="AK782" s="230">
        <v>18447052206</v>
      </c>
      <c r="AL782" s="230">
        <v>13848375321</v>
      </c>
      <c r="AM782" s="236" t="s">
        <v>3318</v>
      </c>
      <c r="AN782" s="237">
        <v>44378</v>
      </c>
      <c r="AO782" s="236" t="s">
        <v>5958</v>
      </c>
      <c r="AP782" s="236" t="s">
        <v>5959</v>
      </c>
      <c r="AQ782" s="238"/>
      <c r="AR782" s="238"/>
      <c r="AS782" s="238"/>
      <c r="AT782" s="238"/>
      <c r="AU782" s="239"/>
      <c r="AV782" s="240">
        <v>44746</v>
      </c>
      <c r="AW782" s="240">
        <v>44807</v>
      </c>
      <c r="AX782" s="241" t="s">
        <v>3324</v>
      </c>
      <c r="AY782" s="241" t="s">
        <v>3311</v>
      </c>
      <c r="AZ782" s="232">
        <v>44746</v>
      </c>
      <c r="BA782" s="232">
        <v>45199</v>
      </c>
      <c r="BB782" s="241">
        <v>2</v>
      </c>
      <c r="BC782" s="241" t="s">
        <v>3325</v>
      </c>
      <c r="BD782" s="241" t="s">
        <v>3325</v>
      </c>
      <c r="BE782" s="241" t="s">
        <v>3325</v>
      </c>
      <c r="BF782" s="241" t="s">
        <v>3325</v>
      </c>
      <c r="BG782" s="241">
        <v>0</v>
      </c>
      <c r="BH782" s="241">
        <v>0</v>
      </c>
      <c r="BI782" s="241"/>
      <c r="BJ782" s="242"/>
      <c r="BK782" s="243"/>
      <c r="BL782" s="243"/>
      <c r="BM782" s="243"/>
      <c r="BN782" s="243"/>
      <c r="BO782" s="243"/>
      <c r="BP782" s="243"/>
      <c r="BQ782" s="242"/>
      <c r="BR782" s="244" t="s">
        <v>3557</v>
      </c>
      <c r="BS782" s="243" t="s">
        <v>3325</v>
      </c>
      <c r="BT782" s="243" t="s">
        <v>3325</v>
      </c>
      <c r="BU782" s="243" t="s">
        <v>3325</v>
      </c>
      <c r="BV782" s="243" t="s">
        <v>3325</v>
      </c>
      <c r="BW782" s="243" t="s">
        <v>3325</v>
      </c>
      <c r="BX782" s="243" t="s">
        <v>3325</v>
      </c>
      <c r="BY782" s="243"/>
      <c r="BZ782" s="243"/>
      <c r="CA782" s="243"/>
      <c r="CB782" s="243"/>
      <c r="CC782" s="243"/>
      <c r="CD782" s="243"/>
      <c r="CE782" s="243"/>
      <c r="CF782" s="245" t="s">
        <v>3492</v>
      </c>
      <c r="CG782" s="246"/>
      <c r="CH782" s="242"/>
      <c r="CI782" s="35"/>
      <c r="CJ782" s="35"/>
      <c r="CK782" s="35"/>
      <c r="CL782" s="35"/>
      <c r="CM782" s="35"/>
    </row>
    <row r="783" s="157" customFormat="1" customHeight="1" spans="1:91">
      <c r="A783" s="198">
        <f t="shared" si="127"/>
        <v>782</v>
      </c>
      <c r="B783" s="198" t="str">
        <f t="shared" si="128"/>
        <v>152325198603106029</v>
      </c>
      <c r="C783" s="198" t="s">
        <v>3311</v>
      </c>
      <c r="D783" s="198" t="s">
        <v>3312</v>
      </c>
      <c r="E783" s="198" t="s">
        <v>310</v>
      </c>
      <c r="F783" s="198" t="s">
        <v>143</v>
      </c>
      <c r="G783" s="198">
        <v>3465.25</v>
      </c>
      <c r="H783" s="198">
        <v>0</v>
      </c>
      <c r="I783" s="198">
        <f t="shared" si="129"/>
        <v>3465.25</v>
      </c>
      <c r="J783" s="199" t="s">
        <v>2552</v>
      </c>
      <c r="K783" s="199" t="s">
        <v>5960</v>
      </c>
      <c r="L783" s="6"/>
      <c r="M783" s="199" t="s">
        <v>3335</v>
      </c>
      <c r="N783" s="199"/>
      <c r="O783" s="199"/>
      <c r="P783" s="199"/>
      <c r="Q783" s="199"/>
      <c r="R783" s="200" t="s">
        <v>298</v>
      </c>
      <c r="S783" s="198" t="s">
        <v>155</v>
      </c>
      <c r="T783" s="198" t="s">
        <v>3314</v>
      </c>
      <c r="U783" s="201">
        <v>40512</v>
      </c>
      <c r="V783" s="202">
        <f ca="1" t="shared" si="130"/>
        <v>15.6</v>
      </c>
      <c r="W783" s="198" t="s">
        <v>3315</v>
      </c>
      <c r="X783" s="198" t="str">
        <f t="shared" si="131"/>
        <v>女</v>
      </c>
      <c r="Y783" s="198" t="s">
        <v>3316</v>
      </c>
      <c r="Z783" s="201" t="str">
        <f t="shared" si="132"/>
        <v>1986-03-10</v>
      </c>
      <c r="AA783" s="204" t="s">
        <v>5072</v>
      </c>
      <c r="AB783" s="198" t="s">
        <v>2553</v>
      </c>
      <c r="AC783" s="199" t="s">
        <v>3456</v>
      </c>
      <c r="AD783" s="205">
        <v>48316</v>
      </c>
      <c r="AE783" s="198">
        <f ca="1" t="shared" si="133"/>
        <v>40</v>
      </c>
      <c r="AF783" s="198" t="s">
        <v>3380</v>
      </c>
      <c r="AG783" s="198" t="s">
        <v>3381</v>
      </c>
      <c r="AH783" s="198">
        <v>170</v>
      </c>
      <c r="AI783" s="198" t="s">
        <v>3382</v>
      </c>
      <c r="AJ783" s="198" t="s">
        <v>3438</v>
      </c>
      <c r="AK783" s="198">
        <v>15149671949</v>
      </c>
      <c r="AL783" s="198">
        <v>14794943154</v>
      </c>
      <c r="AM783" s="199" t="s">
        <v>3318</v>
      </c>
      <c r="AN783" s="206">
        <v>40330</v>
      </c>
      <c r="AO783" s="199" t="s">
        <v>5961</v>
      </c>
      <c r="AP783" s="199" t="s">
        <v>5962</v>
      </c>
      <c r="AQ783" s="207" t="s">
        <v>5963</v>
      </c>
      <c r="AR783" s="207" t="s">
        <v>5963</v>
      </c>
      <c r="AS783" s="207"/>
      <c r="AT783" s="207"/>
      <c r="AU783" s="208"/>
      <c r="AV783" s="209">
        <v>40512</v>
      </c>
      <c r="AW783" s="209">
        <v>40572</v>
      </c>
      <c r="AX783" s="210" t="s">
        <v>3324</v>
      </c>
      <c r="AY783" s="210" t="s">
        <v>3311</v>
      </c>
      <c r="AZ783" s="201">
        <v>41243</v>
      </c>
      <c r="BA783" s="201" t="s">
        <v>3315</v>
      </c>
      <c r="BB783" s="210">
        <v>1</v>
      </c>
      <c r="BC783" s="210" t="s">
        <v>3325</v>
      </c>
      <c r="BD783" s="210" t="s">
        <v>3326</v>
      </c>
      <c r="BE783" s="210" t="s">
        <v>3325</v>
      </c>
      <c r="BF783" s="210" t="s">
        <v>3326</v>
      </c>
      <c r="BG783" s="210">
        <v>1</v>
      </c>
      <c r="BH783" s="210">
        <v>1</v>
      </c>
      <c r="BI783" s="210"/>
      <c r="BJ783" s="211"/>
      <c r="BK783" s="212"/>
      <c r="BL783" s="212"/>
      <c r="BM783" s="212" t="s">
        <v>3325</v>
      </c>
      <c r="BN783" s="212" t="s">
        <v>3325</v>
      </c>
      <c r="BO783" s="212"/>
      <c r="BP783" s="212"/>
      <c r="BQ783" s="211"/>
      <c r="BR783" s="213" t="s">
        <v>3327</v>
      </c>
      <c r="BS783" s="212" t="s">
        <v>3325</v>
      </c>
      <c r="BT783" s="212"/>
      <c r="BU783" s="212" t="s">
        <v>3325</v>
      </c>
      <c r="BV783" s="212"/>
      <c r="BW783" s="212"/>
      <c r="BX783" s="212"/>
      <c r="BY783" s="212"/>
      <c r="BZ783" s="212"/>
      <c r="CA783" s="212"/>
      <c r="CB783" s="212"/>
      <c r="CC783" s="212" t="s">
        <v>3325</v>
      </c>
      <c r="CD783" s="212"/>
      <c r="CE783" s="212" t="s">
        <v>3325</v>
      </c>
      <c r="CF783" s="214"/>
      <c r="CG783" s="215" t="s">
        <v>5964</v>
      </c>
      <c r="CH783" s="211"/>
      <c r="CI783" s="213"/>
      <c r="CJ783" s="213"/>
      <c r="CK783" s="213"/>
      <c r="CL783" s="213"/>
      <c r="CM783" s="213"/>
    </row>
    <row r="784" s="157" customFormat="1" customHeight="1" spans="1:91">
      <c r="A784" s="198">
        <f t="shared" si="127"/>
        <v>783</v>
      </c>
      <c r="B784" s="198" t="str">
        <f t="shared" si="128"/>
        <v>140428198808152812</v>
      </c>
      <c r="C784" s="198" t="s">
        <v>3311</v>
      </c>
      <c r="D784" s="198" t="s">
        <v>3312</v>
      </c>
      <c r="E784" s="198" t="s">
        <v>314</v>
      </c>
      <c r="F784" s="198" t="s">
        <v>131</v>
      </c>
      <c r="G784" s="198">
        <v>2204.45</v>
      </c>
      <c r="H784" s="198">
        <v>0</v>
      </c>
      <c r="I784" s="198">
        <f t="shared" si="129"/>
        <v>2204.45</v>
      </c>
      <c r="J784" s="199" t="s">
        <v>2552</v>
      </c>
      <c r="K784" s="199" t="s">
        <v>182</v>
      </c>
      <c r="L784" s="6"/>
      <c r="M784" s="199" t="s">
        <v>3335</v>
      </c>
      <c r="N784" s="199"/>
      <c r="O784" s="199"/>
      <c r="P784" s="199"/>
      <c r="Q784" s="199"/>
      <c r="R784" s="200" t="s">
        <v>251</v>
      </c>
      <c r="S784" s="198" t="s">
        <v>155</v>
      </c>
      <c r="T784" s="198" t="s">
        <v>3314</v>
      </c>
      <c r="U784" s="201">
        <v>43133</v>
      </c>
      <c r="V784" s="202">
        <f ca="1" t="shared" si="130"/>
        <v>8.4</v>
      </c>
      <c r="W784" s="198" t="s">
        <v>3336</v>
      </c>
      <c r="X784" s="198" t="str">
        <f t="shared" si="131"/>
        <v>男</v>
      </c>
      <c r="Y784" s="198" t="s">
        <v>3316</v>
      </c>
      <c r="Z784" s="201" t="str">
        <f t="shared" si="132"/>
        <v>1988-08-15</v>
      </c>
      <c r="AA784" s="204" t="s">
        <v>5965</v>
      </c>
      <c r="AB784" s="198" t="s">
        <v>2555</v>
      </c>
      <c r="AC784" s="199" t="s">
        <v>3487</v>
      </c>
      <c r="AD784" s="205">
        <v>51557</v>
      </c>
      <c r="AE784" s="198">
        <f ca="1" t="shared" si="133"/>
        <v>38</v>
      </c>
      <c r="AF784" s="198" t="s">
        <v>3389</v>
      </c>
      <c r="AG784" s="198" t="s">
        <v>3381</v>
      </c>
      <c r="AH784" s="198">
        <v>170</v>
      </c>
      <c r="AI784" s="198" t="s">
        <v>3382</v>
      </c>
      <c r="AJ784" s="198" t="s">
        <v>3383</v>
      </c>
      <c r="AK784" s="198">
        <v>15698528316</v>
      </c>
      <c r="AL784" s="198">
        <v>15698615326</v>
      </c>
      <c r="AM784" s="199" t="s">
        <v>3318</v>
      </c>
      <c r="AN784" s="206">
        <v>43983</v>
      </c>
      <c r="AO784" s="199" t="s">
        <v>3464</v>
      </c>
      <c r="AP784" s="199" t="s">
        <v>3482</v>
      </c>
      <c r="AQ784" s="207" t="s">
        <v>5966</v>
      </c>
      <c r="AR784" s="207" t="s">
        <v>5967</v>
      </c>
      <c r="AS784" s="207"/>
      <c r="AT784" s="207"/>
      <c r="AU784" s="208"/>
      <c r="AV784" s="209">
        <v>43133</v>
      </c>
      <c r="AW784" s="209">
        <v>43191</v>
      </c>
      <c r="AX784" s="210" t="s">
        <v>3324</v>
      </c>
      <c r="AY784" s="210" t="s">
        <v>3311</v>
      </c>
      <c r="AZ784" s="201">
        <v>44287</v>
      </c>
      <c r="BA784" s="201">
        <v>45382</v>
      </c>
      <c r="BB784" s="210">
        <v>2</v>
      </c>
      <c r="BC784" s="210" t="s">
        <v>3325</v>
      </c>
      <c r="BD784" s="210" t="s">
        <v>3325</v>
      </c>
      <c r="BE784" s="210" t="s">
        <v>3325</v>
      </c>
      <c r="BF784" s="210" t="s">
        <v>3325</v>
      </c>
      <c r="BG784" s="210">
        <v>2</v>
      </c>
      <c r="BH784" s="210">
        <v>4</v>
      </c>
      <c r="BI784" s="210"/>
      <c r="BJ784" s="211"/>
      <c r="BK784" s="212"/>
      <c r="BL784" s="212" t="s">
        <v>3325</v>
      </c>
      <c r="BM784" s="212"/>
      <c r="BN784" s="212"/>
      <c r="BO784" s="212"/>
      <c r="BP784" s="212"/>
      <c r="BQ784" s="211"/>
      <c r="BR784" s="213" t="s">
        <v>3507</v>
      </c>
      <c r="BS784" s="212" t="s">
        <v>3325</v>
      </c>
      <c r="BT784" s="212" t="s">
        <v>3325</v>
      </c>
      <c r="BU784" s="212"/>
      <c r="BV784" s="212"/>
      <c r="BW784" s="212" t="s">
        <v>3325</v>
      </c>
      <c r="BX784" s="212"/>
      <c r="BY784" s="212"/>
      <c r="BZ784" s="212"/>
      <c r="CA784" s="212"/>
      <c r="CB784" s="212" t="s">
        <v>3325</v>
      </c>
      <c r="CC784" s="212" t="s">
        <v>3325</v>
      </c>
      <c r="CD784" s="212"/>
      <c r="CE784" s="212"/>
      <c r="CF784" s="214"/>
      <c r="CG784" s="215"/>
      <c r="CH784" s="211"/>
      <c r="CI784" s="213"/>
      <c r="CJ784" s="213"/>
      <c r="CK784" s="213"/>
      <c r="CL784" s="213"/>
      <c r="CM784" s="213"/>
    </row>
    <row r="785" s="157" customFormat="1" customHeight="1" spans="1:92">
      <c r="A785" s="198">
        <f t="shared" si="127"/>
        <v>784</v>
      </c>
      <c r="B785" s="198" t="str">
        <f t="shared" si="128"/>
        <v>15272319900608091X</v>
      </c>
      <c r="C785" s="198" t="s">
        <v>3311</v>
      </c>
      <c r="D785" s="198" t="s">
        <v>3312</v>
      </c>
      <c r="E785" s="198" t="s">
        <v>326</v>
      </c>
      <c r="F785" s="198" t="s">
        <v>213</v>
      </c>
      <c r="G785" s="198">
        <v>1434.44</v>
      </c>
      <c r="H785" s="198">
        <v>0</v>
      </c>
      <c r="I785" s="198">
        <f t="shared" si="129"/>
        <v>1434.44</v>
      </c>
      <c r="J785" s="199" t="s">
        <v>2552</v>
      </c>
      <c r="K785" s="199" t="s">
        <v>5968</v>
      </c>
      <c r="L785" s="6"/>
      <c r="M785" s="199" t="s">
        <v>3335</v>
      </c>
      <c r="N785" s="199"/>
      <c r="O785" s="199"/>
      <c r="P785" s="199"/>
      <c r="Q785" s="199"/>
      <c r="R785" s="200" t="s">
        <v>298</v>
      </c>
      <c r="S785" s="198" t="s">
        <v>178</v>
      </c>
      <c r="T785" s="198" t="s">
        <v>3314</v>
      </c>
      <c r="U785" s="201">
        <v>43617</v>
      </c>
      <c r="V785" s="202">
        <f ca="1" t="shared" si="130"/>
        <v>7.1</v>
      </c>
      <c r="W785" s="198" t="s">
        <v>3336</v>
      </c>
      <c r="X785" s="198" t="str">
        <f t="shared" si="131"/>
        <v>男</v>
      </c>
      <c r="Y785" s="198" t="s">
        <v>3316</v>
      </c>
      <c r="Z785" s="201" t="str">
        <f t="shared" si="132"/>
        <v>1990-06-08</v>
      </c>
      <c r="AA785" s="204" t="s">
        <v>5969</v>
      </c>
      <c r="AB785" s="198" t="s">
        <v>2557</v>
      </c>
      <c r="AC785" s="199" t="s">
        <v>3456</v>
      </c>
      <c r="AD785" s="205">
        <v>51697</v>
      </c>
      <c r="AE785" s="198">
        <f ca="1" t="shared" si="133"/>
        <v>36</v>
      </c>
      <c r="AF785" s="198" t="s">
        <v>3380</v>
      </c>
      <c r="AG785" s="198" t="s">
        <v>3381</v>
      </c>
      <c r="AH785" s="198">
        <v>178</v>
      </c>
      <c r="AI785" s="198" t="s">
        <v>3382</v>
      </c>
      <c r="AJ785" s="198" t="s">
        <v>3438</v>
      </c>
      <c r="AK785" s="198">
        <v>15389877668</v>
      </c>
      <c r="AL785" s="198">
        <v>15734892029</v>
      </c>
      <c r="AM785" s="199" t="s">
        <v>3318</v>
      </c>
      <c r="AN785" s="206">
        <v>41791</v>
      </c>
      <c r="AO785" s="199" t="s">
        <v>3369</v>
      </c>
      <c r="AP785" s="199" t="s">
        <v>5415</v>
      </c>
      <c r="AQ785" s="207" t="s">
        <v>5970</v>
      </c>
      <c r="AR785" s="207" t="s">
        <v>5971</v>
      </c>
      <c r="AS785" s="207" t="s">
        <v>3459</v>
      </c>
      <c r="AT785" s="207"/>
      <c r="AU785" s="208"/>
      <c r="AV785" s="209">
        <v>43617</v>
      </c>
      <c r="AW785" s="209">
        <v>43677</v>
      </c>
      <c r="AX785" s="210" t="s">
        <v>3324</v>
      </c>
      <c r="AY785" s="210" t="s">
        <v>3311</v>
      </c>
      <c r="AZ785" s="201">
        <v>44743</v>
      </c>
      <c r="BA785" s="201">
        <v>45838</v>
      </c>
      <c r="BB785" s="210">
        <v>2</v>
      </c>
      <c r="BC785" s="210" t="s">
        <v>3325</v>
      </c>
      <c r="BD785" s="210" t="s">
        <v>3325</v>
      </c>
      <c r="BE785" s="210" t="s">
        <v>3325</v>
      </c>
      <c r="BF785" s="210" t="s">
        <v>3325</v>
      </c>
      <c r="BG785" s="210">
        <v>1</v>
      </c>
      <c r="BH785" s="210">
        <v>2</v>
      </c>
      <c r="BI785" s="210"/>
      <c r="BJ785" s="211"/>
      <c r="BK785" s="212"/>
      <c r="BL785" s="212" t="s">
        <v>3325</v>
      </c>
      <c r="BM785" s="212" t="s">
        <v>3325</v>
      </c>
      <c r="BN785" s="212" t="s">
        <v>3325</v>
      </c>
      <c r="BO785" s="212"/>
      <c r="BP785" s="212"/>
      <c r="BQ785" s="211"/>
      <c r="BR785" s="213" t="s">
        <v>3491</v>
      </c>
      <c r="BS785" s="212" t="s">
        <v>3325</v>
      </c>
      <c r="BT785" s="212" t="s">
        <v>3325</v>
      </c>
      <c r="BU785" s="212"/>
      <c r="BV785" s="212" t="s">
        <v>3325</v>
      </c>
      <c r="BW785" s="212" t="s">
        <v>3325</v>
      </c>
      <c r="BX785" s="212"/>
      <c r="BY785" s="212"/>
      <c r="BZ785" s="212"/>
      <c r="CA785" s="212"/>
      <c r="CB785" s="212"/>
      <c r="CC785" s="212" t="s">
        <v>3325</v>
      </c>
      <c r="CD785" s="212"/>
      <c r="CE785" s="212"/>
      <c r="CF785" s="214" t="s">
        <v>3451</v>
      </c>
      <c r="CG785" s="215" t="s">
        <v>5972</v>
      </c>
      <c r="CH785" s="211"/>
      <c r="CI785" s="213"/>
      <c r="CJ785" s="213"/>
      <c r="CK785" s="213"/>
      <c r="CL785" s="213"/>
      <c r="CM785" s="213"/>
    </row>
    <row r="786" s="157" customFormat="1" customHeight="1" spans="1:92">
      <c r="A786" s="198">
        <f t="shared" si="127"/>
        <v>785</v>
      </c>
      <c r="B786" s="198" t="str">
        <f t="shared" si="128"/>
        <v>152627199202025512</v>
      </c>
      <c r="C786" s="198" t="s">
        <v>3311</v>
      </c>
      <c r="D786" s="198" t="s">
        <v>3312</v>
      </c>
      <c r="E786" s="198" t="s">
        <v>317</v>
      </c>
      <c r="F786" s="198" t="s">
        <v>2559</v>
      </c>
      <c r="G786" s="198">
        <v>1823.15</v>
      </c>
      <c r="H786" s="198">
        <v>0</v>
      </c>
      <c r="I786" s="198">
        <f t="shared" si="129"/>
        <v>1823.15</v>
      </c>
      <c r="J786" s="199" t="s">
        <v>2552</v>
      </c>
      <c r="K786" s="199" t="s">
        <v>5973</v>
      </c>
      <c r="L786" s="6"/>
      <c r="M786" s="199" t="s">
        <v>3335</v>
      </c>
      <c r="N786" s="199"/>
      <c r="O786" s="199"/>
      <c r="P786" s="199"/>
      <c r="Q786" s="199"/>
      <c r="R786" s="200" t="s">
        <v>298</v>
      </c>
      <c r="S786" s="198" t="s">
        <v>178</v>
      </c>
      <c r="T786" s="198" t="s">
        <v>3314</v>
      </c>
      <c r="U786" s="201">
        <v>43957</v>
      </c>
      <c r="V786" s="202">
        <f ca="1" t="shared" si="130"/>
        <v>6.2</v>
      </c>
      <c r="W786" s="198" t="s">
        <v>3336</v>
      </c>
      <c r="X786" s="198" t="str">
        <f t="shared" si="131"/>
        <v>男</v>
      </c>
      <c r="Y786" s="198" t="s">
        <v>3638</v>
      </c>
      <c r="Z786" s="201" t="str">
        <f t="shared" si="132"/>
        <v>1992-02-02</v>
      </c>
      <c r="AA786" s="204" t="s">
        <v>5974</v>
      </c>
      <c r="AB786" s="198" t="s">
        <v>2560</v>
      </c>
      <c r="AC786" s="199" t="s">
        <v>3544</v>
      </c>
      <c r="AD786" s="205">
        <v>46718</v>
      </c>
      <c r="AE786" s="198">
        <f ca="1" t="shared" si="133"/>
        <v>34</v>
      </c>
      <c r="AF786" s="198" t="s">
        <v>3389</v>
      </c>
      <c r="AG786" s="198" t="s">
        <v>3480</v>
      </c>
      <c r="AH786" s="198">
        <v>182</v>
      </c>
      <c r="AI786" s="198" t="s">
        <v>253</v>
      </c>
      <c r="AJ786" s="198" t="s">
        <v>253</v>
      </c>
      <c r="AK786" s="198">
        <v>13074796736</v>
      </c>
      <c r="AL786" s="198">
        <v>15947773211</v>
      </c>
      <c r="AM786" s="199" t="s">
        <v>3345</v>
      </c>
      <c r="AN786" s="206">
        <v>43647</v>
      </c>
      <c r="AO786" s="199" t="s">
        <v>4110</v>
      </c>
      <c r="AP786" s="199" t="s">
        <v>3347</v>
      </c>
      <c r="AQ786" s="207"/>
      <c r="AR786" s="207" t="s">
        <v>5975</v>
      </c>
      <c r="AS786" s="207" t="s">
        <v>3459</v>
      </c>
      <c r="AT786" s="207"/>
      <c r="AU786" s="208"/>
      <c r="AV786" s="209">
        <v>43957</v>
      </c>
      <c r="AW786" s="209">
        <v>44017</v>
      </c>
      <c r="AX786" s="210" t="s">
        <v>3324</v>
      </c>
      <c r="AY786" s="210" t="s">
        <v>3311</v>
      </c>
      <c r="AZ786" s="201">
        <v>44378</v>
      </c>
      <c r="BA786" s="201">
        <v>45107</v>
      </c>
      <c r="BB786" s="210">
        <v>2</v>
      </c>
      <c r="BC786" s="210" t="s">
        <v>3325</v>
      </c>
      <c r="BD786" s="210" t="s">
        <v>3325</v>
      </c>
      <c r="BE786" s="210" t="s">
        <v>3325</v>
      </c>
      <c r="BF786" s="210" t="s">
        <v>3325</v>
      </c>
      <c r="BG786" s="210">
        <v>0</v>
      </c>
      <c r="BH786" s="210">
        <v>0</v>
      </c>
      <c r="BI786" s="210"/>
      <c r="BJ786" s="211"/>
      <c r="BK786" s="212"/>
      <c r="BL786" s="212"/>
      <c r="BM786" s="212"/>
      <c r="BN786" s="212" t="s">
        <v>3325</v>
      </c>
      <c r="BO786" s="212"/>
      <c r="BP786" s="212"/>
      <c r="BQ786" s="211"/>
      <c r="BR786" s="213" t="s">
        <v>3551</v>
      </c>
      <c r="BS786" s="212" t="s">
        <v>3325</v>
      </c>
      <c r="BT786" s="212" t="s">
        <v>3325</v>
      </c>
      <c r="BU786" s="212" t="s">
        <v>3325</v>
      </c>
      <c r="BV786" s="212" t="s">
        <v>3325</v>
      </c>
      <c r="BW786" s="212" t="s">
        <v>3325</v>
      </c>
      <c r="BX786" s="212"/>
      <c r="BY786" s="212"/>
      <c r="BZ786" s="212" t="s">
        <v>3325</v>
      </c>
      <c r="CA786" s="212"/>
      <c r="CB786" s="212" t="s">
        <v>3325</v>
      </c>
      <c r="CC786" s="212" t="s">
        <v>3325</v>
      </c>
      <c r="CD786" s="212"/>
      <c r="CE786" s="212"/>
      <c r="CF786" s="214"/>
      <c r="CG786" s="215"/>
      <c r="CH786" s="211"/>
      <c r="CI786" s="213"/>
      <c r="CJ786" s="213"/>
      <c r="CK786" s="213"/>
      <c r="CL786" s="213"/>
      <c r="CM786" s="213"/>
    </row>
    <row r="787" customFormat="1" customHeight="1" spans="1:92">
      <c r="A787" s="3">
        <f t="shared" si="127"/>
        <v>786</v>
      </c>
      <c r="B787" s="155" t="str">
        <f t="shared" si="128"/>
        <v>152801199603138128</v>
      </c>
      <c r="C787" s="230" t="s">
        <v>3311</v>
      </c>
      <c r="D787" s="230" t="s">
        <v>3312</v>
      </c>
      <c r="E787" s="230" t="s">
        <v>323</v>
      </c>
      <c r="F787" s="230" t="s">
        <v>703</v>
      </c>
      <c r="G787" s="198">
        <v>390.9</v>
      </c>
      <c r="H787" s="198">
        <v>0</v>
      </c>
      <c r="I787" s="198">
        <f t="shared" si="129"/>
        <v>390.9</v>
      </c>
      <c r="J787" s="4" t="s">
        <v>2552</v>
      </c>
      <c r="K787" s="4" t="s">
        <v>5976</v>
      </c>
      <c r="L787" s="296">
        <v>44256</v>
      </c>
      <c r="M787" s="251" t="s">
        <v>47</v>
      </c>
      <c r="N787" s="4"/>
      <c r="O787" s="4"/>
      <c r="P787" s="4" t="s">
        <v>3323</v>
      </c>
      <c r="Q787" s="4"/>
      <c r="R787" s="231" t="s">
        <v>298</v>
      </c>
      <c r="S787" s="3"/>
      <c r="T787" s="3" t="s">
        <v>3314</v>
      </c>
      <c r="U787" s="232">
        <v>44205</v>
      </c>
      <c r="V787" s="233">
        <f ca="1" t="shared" si="130"/>
        <v>5.5</v>
      </c>
      <c r="W787" s="230" t="s">
        <v>3336</v>
      </c>
      <c r="X787" s="234" t="str">
        <f t="shared" si="131"/>
        <v>女</v>
      </c>
      <c r="Y787" s="3" t="s">
        <v>3316</v>
      </c>
      <c r="Z787" s="232" t="str">
        <f t="shared" si="132"/>
        <v>1996-03-13</v>
      </c>
      <c r="AA787" s="235" t="s">
        <v>5977</v>
      </c>
      <c r="AB787" s="3" t="s">
        <v>2562</v>
      </c>
      <c r="AC787" s="4" t="s">
        <v>5018</v>
      </c>
      <c r="AD787" s="247">
        <v>48223</v>
      </c>
      <c r="AE787" s="234">
        <f ca="1" t="shared" si="133"/>
        <v>30</v>
      </c>
      <c r="AF787" s="3" t="s">
        <v>3479</v>
      </c>
      <c r="AG787" s="3" t="s">
        <v>3480</v>
      </c>
      <c r="AH787" s="3">
        <v>170</v>
      </c>
      <c r="AI787" s="230" t="s">
        <v>3382</v>
      </c>
      <c r="AJ787" s="3" t="s">
        <v>253</v>
      </c>
      <c r="AK787" s="230">
        <v>15661127590</v>
      </c>
      <c r="AL787" s="230">
        <v>15848726086</v>
      </c>
      <c r="AM787" s="236" t="s">
        <v>3318</v>
      </c>
      <c r="AN787" s="237">
        <v>43647</v>
      </c>
      <c r="AO787" s="236" t="s">
        <v>5890</v>
      </c>
      <c r="AP787" s="236" t="s">
        <v>5978</v>
      </c>
      <c r="AQ787" s="238"/>
      <c r="AR787" s="238" t="s">
        <v>5979</v>
      </c>
      <c r="AS787" s="238" t="s">
        <v>4139</v>
      </c>
      <c r="AT787" s="238"/>
      <c r="AU787" s="239"/>
      <c r="AV787" s="240">
        <v>44205</v>
      </c>
      <c r="AW787" s="240">
        <v>44263</v>
      </c>
      <c r="AX787" s="241" t="s">
        <v>3324</v>
      </c>
      <c r="AY787" s="241" t="s">
        <v>3311</v>
      </c>
      <c r="AZ787" s="232">
        <v>44652</v>
      </c>
      <c r="BA787" s="232">
        <v>45382</v>
      </c>
      <c r="BB787" s="241">
        <v>2</v>
      </c>
      <c r="BC787" s="241" t="s">
        <v>3325</v>
      </c>
      <c r="BD787" s="241" t="s">
        <v>3325</v>
      </c>
      <c r="BE787" s="241" t="s">
        <v>3325</v>
      </c>
      <c r="BF787" s="241" t="s">
        <v>3325</v>
      </c>
      <c r="BG787" s="241">
        <v>0</v>
      </c>
      <c r="BH787" s="241">
        <v>0</v>
      </c>
      <c r="BI787" s="241"/>
      <c r="BJ787" s="242"/>
      <c r="BK787" s="243"/>
      <c r="BL787" s="243"/>
      <c r="BM787" s="243" t="s">
        <v>3325</v>
      </c>
      <c r="BN787" s="243" t="s">
        <v>3325</v>
      </c>
      <c r="BO787" s="243"/>
      <c r="BP787" s="243"/>
      <c r="BQ787" s="242"/>
      <c r="BR787" s="244" t="s">
        <v>3484</v>
      </c>
      <c r="BS787" s="243" t="s">
        <v>3325</v>
      </c>
      <c r="BT787" s="243" t="s">
        <v>3325</v>
      </c>
      <c r="BU787" s="243" t="s">
        <v>3325</v>
      </c>
      <c r="BV787" s="243" t="s">
        <v>3325</v>
      </c>
      <c r="BW787" s="243" t="s">
        <v>3325</v>
      </c>
      <c r="BX787" s="243"/>
      <c r="BY787" s="243" t="s">
        <v>3325</v>
      </c>
      <c r="BZ787" s="243"/>
      <c r="CA787" s="243"/>
      <c r="CB787" s="243" t="s">
        <v>3325</v>
      </c>
      <c r="CC787" s="243" t="s">
        <v>3325</v>
      </c>
      <c r="CD787" s="243"/>
      <c r="CE787" s="243"/>
      <c r="CF787" s="245"/>
      <c r="CG787" s="246"/>
      <c r="CH787" s="242"/>
      <c r="CI787" s="35"/>
      <c r="CJ787" s="35"/>
      <c r="CK787" s="35"/>
      <c r="CL787" s="35"/>
      <c r="CM787" s="35"/>
    </row>
    <row r="788" customFormat="1" customHeight="1" spans="1:92">
      <c r="A788" s="3">
        <f t="shared" si="127"/>
        <v>787</v>
      </c>
      <c r="B788" s="155" t="str">
        <f t="shared" si="128"/>
        <v>150102199310286019</v>
      </c>
      <c r="C788" s="230" t="s">
        <v>3311</v>
      </c>
      <c r="D788" s="230" t="s">
        <v>3312</v>
      </c>
      <c r="E788" s="230" t="s">
        <v>320</v>
      </c>
      <c r="F788" s="230" t="s">
        <v>5980</v>
      </c>
      <c r="G788" s="198">
        <v>1107.7</v>
      </c>
      <c r="H788" s="198">
        <v>0</v>
      </c>
      <c r="I788" s="198">
        <f t="shared" si="129"/>
        <v>1107.7</v>
      </c>
      <c r="J788" s="4" t="s">
        <v>2552</v>
      </c>
      <c r="K788" s="4" t="s">
        <v>5976</v>
      </c>
      <c r="L788" s="6"/>
      <c r="M788" s="251" t="s">
        <v>47</v>
      </c>
      <c r="N788" s="4"/>
      <c r="O788" s="4"/>
      <c r="P788" s="4"/>
      <c r="Q788" s="4"/>
      <c r="R788" s="231" t="s">
        <v>298</v>
      </c>
      <c r="S788" s="3"/>
      <c r="T788" s="3" t="s">
        <v>3314</v>
      </c>
      <c r="U788" s="232">
        <v>44284</v>
      </c>
      <c r="V788" s="233">
        <f ca="1" t="shared" si="130"/>
        <v>5.3</v>
      </c>
      <c r="W788" s="230" t="s">
        <v>3336</v>
      </c>
      <c r="X788" s="234" t="str">
        <f t="shared" si="131"/>
        <v>男</v>
      </c>
      <c r="Y788" s="3" t="s">
        <v>3316</v>
      </c>
      <c r="Z788" s="232" t="str">
        <f t="shared" si="132"/>
        <v>1993-10-28</v>
      </c>
      <c r="AA788" s="235" t="s">
        <v>5981</v>
      </c>
      <c r="AB788" s="3" t="s">
        <v>5982</v>
      </c>
      <c r="AC788" s="4" t="s">
        <v>5131</v>
      </c>
      <c r="AD788" s="247">
        <v>51708</v>
      </c>
      <c r="AE788" s="234">
        <f ca="1" t="shared" si="133"/>
        <v>33</v>
      </c>
      <c r="AF788" s="3" t="s">
        <v>3389</v>
      </c>
      <c r="AG788" s="3" t="s">
        <v>3480</v>
      </c>
      <c r="AH788" s="3">
        <v>180</v>
      </c>
      <c r="AI788" s="230" t="s">
        <v>3382</v>
      </c>
      <c r="AJ788" s="3" t="s">
        <v>3438</v>
      </c>
      <c r="AK788" s="230">
        <v>15947310639</v>
      </c>
      <c r="AL788" s="230">
        <v>13190512107</v>
      </c>
      <c r="AM788" s="236" t="s">
        <v>3318</v>
      </c>
      <c r="AN788" s="237">
        <v>42887</v>
      </c>
      <c r="AO788" s="236" t="s">
        <v>3545</v>
      </c>
      <c r="AP788" s="236" t="s">
        <v>3440</v>
      </c>
      <c r="AQ788" s="238"/>
      <c r="AR788" s="238"/>
      <c r="AS788" s="238" t="s">
        <v>4139</v>
      </c>
      <c r="AT788" s="238"/>
      <c r="AU788" s="239"/>
      <c r="AV788" s="240">
        <v>44284</v>
      </c>
      <c r="AW788" s="240">
        <v>44344</v>
      </c>
      <c r="AX788" s="241" t="s">
        <v>3324</v>
      </c>
      <c r="AY788" s="241" t="s">
        <v>3311</v>
      </c>
      <c r="AZ788" s="232">
        <v>44652</v>
      </c>
      <c r="BA788" s="232">
        <v>45382</v>
      </c>
      <c r="BB788" s="241">
        <v>2</v>
      </c>
      <c r="BC788" s="241" t="s">
        <v>3325</v>
      </c>
      <c r="BD788" s="241" t="s">
        <v>3325</v>
      </c>
      <c r="BE788" s="241" t="s">
        <v>3325</v>
      </c>
      <c r="BF788" s="241" t="s">
        <v>3325</v>
      </c>
      <c r="BG788" s="241">
        <v>0</v>
      </c>
      <c r="BH788" s="241">
        <v>0</v>
      </c>
      <c r="BI788" s="241"/>
      <c r="BJ788" s="242"/>
      <c r="BK788" s="243"/>
      <c r="BL788" s="243"/>
      <c r="BM788" s="243"/>
      <c r="BN788" s="243" t="s">
        <v>3325</v>
      </c>
      <c r="BO788" s="243"/>
      <c r="BP788" s="243"/>
      <c r="BQ788" s="242"/>
      <c r="BR788" s="244" t="s">
        <v>3484</v>
      </c>
      <c r="BS788" s="243" t="s">
        <v>3325</v>
      </c>
      <c r="BT788" s="243" t="s">
        <v>3325</v>
      </c>
      <c r="BU788" s="243" t="s">
        <v>3325</v>
      </c>
      <c r="BV788" s="243" t="s">
        <v>3325</v>
      </c>
      <c r="BW788" s="243" t="s">
        <v>3325</v>
      </c>
      <c r="BX788" s="243"/>
      <c r="BY788" s="243" t="s">
        <v>3325</v>
      </c>
      <c r="BZ788" s="243"/>
      <c r="CA788" s="243"/>
      <c r="CB788" s="243"/>
      <c r="CC788" s="243" t="s">
        <v>3325</v>
      </c>
      <c r="CD788" s="243"/>
      <c r="CE788" s="243"/>
      <c r="CF788" s="245"/>
      <c r="CG788" s="246"/>
      <c r="CH788" s="242"/>
      <c r="CI788" s="35"/>
      <c r="CJ788" s="35"/>
      <c r="CK788" s="35"/>
      <c r="CL788" s="35"/>
      <c r="CM788" s="35"/>
    </row>
    <row r="789" s="157" customFormat="1" customHeight="1" spans="1:92">
      <c r="A789" s="198">
        <f t="shared" si="127"/>
        <v>788</v>
      </c>
      <c r="B789" s="198" t="str">
        <f t="shared" si="128"/>
        <v>152723198802081222</v>
      </c>
      <c r="C789" s="198" t="s">
        <v>3311</v>
      </c>
      <c r="D789" s="198" t="s">
        <v>3312</v>
      </c>
      <c r="E789" s="198" t="s">
        <v>275</v>
      </c>
      <c r="F789" s="198" t="s">
        <v>144</v>
      </c>
      <c r="G789" s="198">
        <v>3477.3</v>
      </c>
      <c r="H789" s="198">
        <v>0</v>
      </c>
      <c r="I789" s="198">
        <f t="shared" si="129"/>
        <v>3477.3</v>
      </c>
      <c r="J789" s="199" t="s">
        <v>2564</v>
      </c>
      <c r="K789" s="199" t="s">
        <v>182</v>
      </c>
      <c r="L789" s="6"/>
      <c r="M789" s="199" t="s">
        <v>3335</v>
      </c>
      <c r="N789" s="199"/>
      <c r="O789" s="199"/>
      <c r="P789" s="199"/>
      <c r="Q789" s="199"/>
      <c r="R789" s="200" t="s">
        <v>251</v>
      </c>
      <c r="S789" s="198" t="s">
        <v>155</v>
      </c>
      <c r="T789" s="198" t="s">
        <v>3314</v>
      </c>
      <c r="U789" s="201">
        <v>41058</v>
      </c>
      <c r="V789" s="202">
        <f ca="1" t="shared" si="130"/>
        <v>14.1</v>
      </c>
      <c r="W789" s="198" t="s">
        <v>3336</v>
      </c>
      <c r="X789" s="198" t="str">
        <f t="shared" si="131"/>
        <v>女</v>
      </c>
      <c r="Y789" s="198" t="s">
        <v>3316</v>
      </c>
      <c r="Z789" s="201" t="str">
        <f t="shared" si="132"/>
        <v>1988-02-08</v>
      </c>
      <c r="AA789" s="204" t="s">
        <v>5983</v>
      </c>
      <c r="AB789" s="198" t="s">
        <v>2565</v>
      </c>
      <c r="AC789" s="199" t="s">
        <v>3456</v>
      </c>
      <c r="AD789" s="205">
        <v>49936</v>
      </c>
      <c r="AE789" s="198">
        <f ca="1" t="shared" si="133"/>
        <v>38</v>
      </c>
      <c r="AF789" s="198" t="s">
        <v>3380</v>
      </c>
      <c r="AG789" s="198" t="s">
        <v>3381</v>
      </c>
      <c r="AH789" s="198">
        <v>161</v>
      </c>
      <c r="AI789" s="198" t="s">
        <v>3382</v>
      </c>
      <c r="AJ789" s="198" t="s">
        <v>3422</v>
      </c>
      <c r="AK789" s="198">
        <v>15134889255</v>
      </c>
      <c r="AL789" s="198">
        <v>13847796245</v>
      </c>
      <c r="AM789" s="199" t="s">
        <v>3368</v>
      </c>
      <c r="AN789" s="206">
        <v>41456</v>
      </c>
      <c r="AO789" s="199" t="s">
        <v>5984</v>
      </c>
      <c r="AP789" s="199" t="s">
        <v>5985</v>
      </c>
      <c r="AQ789" s="207"/>
      <c r="AR789" s="207"/>
      <c r="AS789" s="207"/>
      <c r="AT789" s="207"/>
      <c r="AU789" s="208"/>
      <c r="AV789" s="209">
        <v>41058</v>
      </c>
      <c r="AW789" s="209">
        <v>41119</v>
      </c>
      <c r="AX789" s="210" t="s">
        <v>3324</v>
      </c>
      <c r="AY789" s="210" t="s">
        <v>3311</v>
      </c>
      <c r="AZ789" s="201">
        <v>44835</v>
      </c>
      <c r="BA789" s="201">
        <v>45930</v>
      </c>
      <c r="BB789" s="210">
        <v>2</v>
      </c>
      <c r="BC789" s="210" t="s">
        <v>3325</v>
      </c>
      <c r="BD789" s="210" t="s">
        <v>3325</v>
      </c>
      <c r="BE789" s="210" t="s">
        <v>3325</v>
      </c>
      <c r="BF789" s="210" t="s">
        <v>3325</v>
      </c>
      <c r="BG789" s="210">
        <v>2</v>
      </c>
      <c r="BH789" s="210">
        <v>3</v>
      </c>
      <c r="BI789" s="210"/>
      <c r="BJ789" s="211"/>
      <c r="BK789" s="212"/>
      <c r="BL789" s="212"/>
      <c r="BM789" s="212" t="s">
        <v>3325</v>
      </c>
      <c r="BN789" s="212" t="s">
        <v>3325</v>
      </c>
      <c r="BO789" s="212"/>
      <c r="BP789" s="212"/>
      <c r="BQ789" s="211"/>
      <c r="BR789" s="213" t="s">
        <v>3460</v>
      </c>
      <c r="BS789" s="212" t="s">
        <v>3325</v>
      </c>
      <c r="BT789" s="212" t="s">
        <v>3325</v>
      </c>
      <c r="BU789" s="212" t="s">
        <v>3325</v>
      </c>
      <c r="BV789" s="212"/>
      <c r="BW789" s="212"/>
      <c r="BX789" s="212"/>
      <c r="BY789" s="212"/>
      <c r="BZ789" s="212"/>
      <c r="CA789" s="212"/>
      <c r="CB789" s="212" t="s">
        <v>3325</v>
      </c>
      <c r="CC789" s="212" t="s">
        <v>3325</v>
      </c>
      <c r="CD789" s="212"/>
      <c r="CE789" s="212"/>
      <c r="CF789" s="214"/>
      <c r="CG789" s="215" t="s">
        <v>5986</v>
      </c>
      <c r="CH789" s="211"/>
      <c r="CI789" s="213"/>
      <c r="CJ789" s="213"/>
      <c r="CK789" s="213"/>
      <c r="CL789" s="213"/>
      <c r="CM789" s="213"/>
    </row>
    <row r="790" s="157" customFormat="1" customHeight="1" spans="1:92">
      <c r="A790" s="198">
        <f t="shared" si="127"/>
        <v>789</v>
      </c>
      <c r="B790" s="198" t="str">
        <f t="shared" si="128"/>
        <v>152723199206140331</v>
      </c>
      <c r="C790" s="198" t="s">
        <v>3311</v>
      </c>
      <c r="D790" s="198" t="s">
        <v>3312</v>
      </c>
      <c r="E790" s="198" t="s">
        <v>277</v>
      </c>
      <c r="F790" s="198" t="s">
        <v>166</v>
      </c>
      <c r="G790" s="198">
        <v>2260.8</v>
      </c>
      <c r="H790" s="198">
        <v>0</v>
      </c>
      <c r="I790" s="198">
        <f t="shared" si="129"/>
        <v>2260.8</v>
      </c>
      <c r="J790" s="199" t="s">
        <v>2564</v>
      </c>
      <c r="K790" s="199" t="s">
        <v>5987</v>
      </c>
      <c r="L790" s="6"/>
      <c r="M790" s="199" t="s">
        <v>3335</v>
      </c>
      <c r="N790" s="199"/>
      <c r="O790" s="199"/>
      <c r="P790" s="199"/>
      <c r="Q790" s="199"/>
      <c r="R790" s="200" t="s">
        <v>298</v>
      </c>
      <c r="S790" s="198" t="s">
        <v>178</v>
      </c>
      <c r="T790" s="198" t="s">
        <v>3314</v>
      </c>
      <c r="U790" s="201">
        <v>42583</v>
      </c>
      <c r="V790" s="202">
        <f ca="1" t="shared" si="130"/>
        <v>9.9</v>
      </c>
      <c r="W790" s="198" t="s">
        <v>3336</v>
      </c>
      <c r="X790" s="198" t="str">
        <f t="shared" si="131"/>
        <v>男</v>
      </c>
      <c r="Y790" s="198" t="s">
        <v>3638</v>
      </c>
      <c r="Z790" s="201" t="str">
        <f t="shared" si="132"/>
        <v>1992-06-14</v>
      </c>
      <c r="AA790" s="204" t="s">
        <v>5988</v>
      </c>
      <c r="AB790" s="198" t="s">
        <v>2567</v>
      </c>
      <c r="AC790" s="199" t="s">
        <v>3456</v>
      </c>
      <c r="AD790" s="205">
        <v>45066</v>
      </c>
      <c r="AE790" s="198">
        <f ca="1" t="shared" si="133"/>
        <v>34</v>
      </c>
      <c r="AF790" s="198" t="s">
        <v>3389</v>
      </c>
      <c r="AG790" s="198" t="s">
        <v>3381</v>
      </c>
      <c r="AH790" s="198">
        <v>176</v>
      </c>
      <c r="AI790" s="198" t="s">
        <v>3382</v>
      </c>
      <c r="AJ790" s="198" t="s">
        <v>3383</v>
      </c>
      <c r="AK790" s="198">
        <v>15894923254</v>
      </c>
      <c r="AL790" s="198">
        <v>15661801124</v>
      </c>
      <c r="AM790" s="199" t="s">
        <v>3318</v>
      </c>
      <c r="AN790" s="206">
        <v>42552</v>
      </c>
      <c r="AO790" s="199" t="s">
        <v>5203</v>
      </c>
      <c r="AP790" s="199" t="s">
        <v>5238</v>
      </c>
      <c r="AQ790" s="207"/>
      <c r="AR790" s="207"/>
      <c r="AS790" s="207" t="s">
        <v>3459</v>
      </c>
      <c r="AT790" s="207"/>
      <c r="AU790" s="208"/>
      <c r="AV790" s="209">
        <v>42583</v>
      </c>
      <c r="AW790" s="209">
        <v>42643</v>
      </c>
      <c r="AX790" s="210" t="s">
        <v>3324</v>
      </c>
      <c r="AY790" s="210" t="s">
        <v>3311</v>
      </c>
      <c r="AZ790" s="201">
        <v>44470</v>
      </c>
      <c r="BA790" s="201">
        <v>45565</v>
      </c>
      <c r="BB790" s="210">
        <v>2</v>
      </c>
      <c r="BC790" s="210" t="s">
        <v>3325</v>
      </c>
      <c r="BD790" s="210" t="s">
        <v>3325</v>
      </c>
      <c r="BE790" s="210" t="s">
        <v>3325</v>
      </c>
      <c r="BF790" s="210" t="s">
        <v>3325</v>
      </c>
      <c r="BG790" s="210">
        <v>1</v>
      </c>
      <c r="BH790" s="210">
        <v>2</v>
      </c>
      <c r="BI790" s="210"/>
      <c r="BJ790" s="211"/>
      <c r="BK790" s="212"/>
      <c r="BL790" s="212"/>
      <c r="BM790" s="212"/>
      <c r="BN790" s="212" t="s">
        <v>3325</v>
      </c>
      <c r="BO790" s="212"/>
      <c r="BP790" s="212"/>
      <c r="BQ790" s="211"/>
      <c r="BR790" s="213" t="s">
        <v>3592</v>
      </c>
      <c r="BS790" s="212" t="s">
        <v>3325</v>
      </c>
      <c r="BT790" s="212" t="s">
        <v>3325</v>
      </c>
      <c r="BU790" s="212"/>
      <c r="BV790" s="212"/>
      <c r="BW790" s="212"/>
      <c r="BX790" s="212"/>
      <c r="BY790" s="212"/>
      <c r="BZ790" s="212"/>
      <c r="CA790" s="212"/>
      <c r="CB790" s="212"/>
      <c r="CC790" s="212" t="s">
        <v>3325</v>
      </c>
      <c r="CD790" s="212"/>
      <c r="CE790" s="212"/>
      <c r="CF790" s="214" t="s">
        <v>5758</v>
      </c>
      <c r="CG790" s="215" t="s">
        <v>5759</v>
      </c>
      <c r="CH790" s="211"/>
      <c r="CI790" s="213"/>
      <c r="CJ790" s="213"/>
      <c r="CK790" s="213"/>
      <c r="CL790" s="213"/>
      <c r="CM790" s="213"/>
    </row>
    <row r="791" s="157" customFormat="1" customHeight="1" spans="1:92">
      <c r="A791" s="198">
        <f t="shared" si="127"/>
        <v>790</v>
      </c>
      <c r="B791" s="198" t="str">
        <f t="shared" si="128"/>
        <v>152723198409151829</v>
      </c>
      <c r="C791" s="198" t="s">
        <v>3311</v>
      </c>
      <c r="D791" s="198" t="s">
        <v>3312</v>
      </c>
      <c r="E791" s="198" t="s">
        <v>282</v>
      </c>
      <c r="F791" s="198" t="s">
        <v>167</v>
      </c>
      <c r="G791" s="198">
        <v>1895.4</v>
      </c>
      <c r="H791" s="198">
        <v>0</v>
      </c>
      <c r="I791" s="198">
        <f t="shared" si="129"/>
        <v>1895.4</v>
      </c>
      <c r="J791" s="199" t="s">
        <v>2564</v>
      </c>
      <c r="K791" s="199" t="s">
        <v>5989</v>
      </c>
      <c r="L791" s="6"/>
      <c r="M791" s="199" t="s">
        <v>3335</v>
      </c>
      <c r="N791" s="199"/>
      <c r="O791" s="199"/>
      <c r="P791" s="199"/>
      <c r="Q791" s="199"/>
      <c r="R791" s="200" t="s">
        <v>298</v>
      </c>
      <c r="S791" s="198" t="s">
        <v>178</v>
      </c>
      <c r="T791" s="198" t="s">
        <v>3314</v>
      </c>
      <c r="U791" s="201">
        <v>43992</v>
      </c>
      <c r="V791" s="202">
        <f ca="1" t="shared" si="130"/>
        <v>6.1</v>
      </c>
      <c r="W791" s="198" t="s">
        <v>3336</v>
      </c>
      <c r="X791" s="198" t="str">
        <f t="shared" si="131"/>
        <v>女</v>
      </c>
      <c r="Y791" s="198" t="s">
        <v>3316</v>
      </c>
      <c r="Z791" s="201" t="str">
        <f t="shared" si="132"/>
        <v>1984-09-15</v>
      </c>
      <c r="AA791" s="204" t="s">
        <v>5990</v>
      </c>
      <c r="AB791" s="198" t="s">
        <v>2569</v>
      </c>
      <c r="AC791" s="199" t="s">
        <v>3456</v>
      </c>
      <c r="AD791" s="205">
        <v>50911</v>
      </c>
      <c r="AE791" s="198">
        <f ca="1" t="shared" si="133"/>
        <v>42</v>
      </c>
      <c r="AF791" s="198" t="s">
        <v>3380</v>
      </c>
      <c r="AG791" s="198" t="s">
        <v>3381</v>
      </c>
      <c r="AH791" s="198">
        <v>160</v>
      </c>
      <c r="AI791" s="198" t="s">
        <v>3382</v>
      </c>
      <c r="AJ791" s="198" t="s">
        <v>3438</v>
      </c>
      <c r="AK791" s="198">
        <v>18947780150</v>
      </c>
      <c r="AL791" s="198">
        <v>13847705897</v>
      </c>
      <c r="AM791" s="199" t="s">
        <v>3318</v>
      </c>
      <c r="AN791" s="206">
        <v>39629</v>
      </c>
      <c r="AO791" s="199" t="s">
        <v>5991</v>
      </c>
      <c r="AP791" s="199" t="s">
        <v>5992</v>
      </c>
      <c r="AQ791" s="207"/>
      <c r="AR791" s="207"/>
      <c r="AS791" s="207" t="s">
        <v>3459</v>
      </c>
      <c r="AT791" s="207"/>
      <c r="AU791" s="208"/>
      <c r="AV791" s="209">
        <v>43992</v>
      </c>
      <c r="AW791" s="209">
        <v>44174</v>
      </c>
      <c r="AX791" s="210" t="s">
        <v>3324</v>
      </c>
      <c r="AY791" s="210" t="s">
        <v>3311</v>
      </c>
      <c r="AZ791" s="201">
        <v>43992</v>
      </c>
      <c r="BA791" s="201">
        <v>45107</v>
      </c>
      <c r="BB791" s="210">
        <v>2</v>
      </c>
      <c r="BC791" s="210" t="s">
        <v>3325</v>
      </c>
      <c r="BD791" s="210" t="s">
        <v>3326</v>
      </c>
      <c r="BE791" s="210" t="s">
        <v>3325</v>
      </c>
      <c r="BF791" s="210" t="s">
        <v>3325</v>
      </c>
      <c r="BG791" s="210">
        <v>0</v>
      </c>
      <c r="BH791" s="210">
        <v>0</v>
      </c>
      <c r="BI791" s="210"/>
      <c r="BJ791" s="211"/>
      <c r="BK791" s="212"/>
      <c r="BL791" s="212" t="s">
        <v>3325</v>
      </c>
      <c r="BM791" s="212" t="s">
        <v>3325</v>
      </c>
      <c r="BN791" s="212" t="s">
        <v>3325</v>
      </c>
      <c r="BO791" s="212"/>
      <c r="BP791" s="212"/>
      <c r="BQ791" s="211"/>
      <c r="BR791" s="213" t="s">
        <v>3551</v>
      </c>
      <c r="BS791" s="212" t="s">
        <v>3325</v>
      </c>
      <c r="BT791" s="212" t="s">
        <v>3325</v>
      </c>
      <c r="BU791" s="212" t="s">
        <v>3325</v>
      </c>
      <c r="BV791" s="212" t="s">
        <v>3325</v>
      </c>
      <c r="BW791" s="212" t="s">
        <v>3325</v>
      </c>
      <c r="BX791" s="212"/>
      <c r="BY791" s="212" t="s">
        <v>3325</v>
      </c>
      <c r="BZ791" s="212"/>
      <c r="CA791" s="212"/>
      <c r="CB791" s="212"/>
      <c r="CC791" s="212" t="s">
        <v>3325</v>
      </c>
      <c r="CD791" s="212"/>
      <c r="CE791" s="212"/>
      <c r="CF791" s="214"/>
      <c r="CG791" s="215"/>
      <c r="CH791" s="211"/>
      <c r="CI791" s="213"/>
      <c r="CJ791" s="213"/>
      <c r="CK791" s="213"/>
      <c r="CL791" s="213"/>
      <c r="CM791" s="213"/>
    </row>
    <row r="792" s="157" customFormat="1" customHeight="1" spans="1:92">
      <c r="A792" s="198">
        <f t="shared" si="127"/>
        <v>791</v>
      </c>
      <c r="B792" s="198" t="str">
        <f t="shared" si="128"/>
        <v>132124198001280192</v>
      </c>
      <c r="C792" s="198" t="s">
        <v>3311</v>
      </c>
      <c r="D792" s="198" t="s">
        <v>3312</v>
      </c>
      <c r="E792" s="198" t="s">
        <v>279</v>
      </c>
      <c r="F792" s="198" t="s">
        <v>214</v>
      </c>
      <c r="G792" s="198">
        <v>2307.6</v>
      </c>
      <c r="H792" s="198">
        <v>0</v>
      </c>
      <c r="I792" s="198">
        <f t="shared" si="129"/>
        <v>2307.6</v>
      </c>
      <c r="J792" s="199" t="s">
        <v>2564</v>
      </c>
      <c r="K792" s="199" t="s">
        <v>5993</v>
      </c>
      <c r="L792" s="6"/>
      <c r="M792" s="199" t="s">
        <v>3335</v>
      </c>
      <c r="N792" s="199"/>
      <c r="O792" s="199"/>
      <c r="P792" s="199"/>
      <c r="Q792" s="199"/>
      <c r="R792" s="200" t="s">
        <v>298</v>
      </c>
      <c r="S792" s="198" t="s">
        <v>178</v>
      </c>
      <c r="T792" s="198" t="s">
        <v>3314</v>
      </c>
      <c r="U792" s="201">
        <v>41346</v>
      </c>
      <c r="V792" s="202">
        <f ca="1" t="shared" si="130"/>
        <v>13.3</v>
      </c>
      <c r="W792" s="198" t="s">
        <v>3336</v>
      </c>
      <c r="X792" s="198" t="str">
        <f t="shared" si="131"/>
        <v>男</v>
      </c>
      <c r="Y792" s="198" t="s">
        <v>3316</v>
      </c>
      <c r="Z792" s="201" t="str">
        <f t="shared" si="132"/>
        <v>1980-01-28</v>
      </c>
      <c r="AA792" s="204" t="s">
        <v>5994</v>
      </c>
      <c r="AB792" s="198" t="s">
        <v>2571</v>
      </c>
      <c r="AC792" s="199" t="s">
        <v>5995</v>
      </c>
      <c r="AD792" s="205">
        <v>50983</v>
      </c>
      <c r="AE792" s="198">
        <f ca="1" t="shared" si="133"/>
        <v>46</v>
      </c>
      <c r="AF792" s="198" t="s">
        <v>3389</v>
      </c>
      <c r="AG792" s="198" t="s">
        <v>3381</v>
      </c>
      <c r="AH792" s="198">
        <v>167</v>
      </c>
      <c r="AI792" s="198" t="s">
        <v>3382</v>
      </c>
      <c r="AJ792" s="198" t="s">
        <v>253</v>
      </c>
      <c r="AK792" s="198">
        <v>17684871616</v>
      </c>
      <c r="AL792" s="198">
        <v>15047348884</v>
      </c>
      <c r="AM792" s="199" t="s">
        <v>3748</v>
      </c>
      <c r="AN792" s="206">
        <v>35991</v>
      </c>
      <c r="AO792" s="199" t="s">
        <v>5996</v>
      </c>
      <c r="AP792" s="199" t="s">
        <v>253</v>
      </c>
      <c r="AQ792" s="207"/>
      <c r="AR792" s="207"/>
      <c r="AS792" s="207"/>
      <c r="AT792" s="207"/>
      <c r="AU792" s="208"/>
      <c r="AV792" s="209">
        <v>41346</v>
      </c>
      <c r="AW792" s="209" t="s">
        <v>3333</v>
      </c>
      <c r="AX792" s="210" t="s">
        <v>3324</v>
      </c>
      <c r="AY792" s="210" t="s">
        <v>3311</v>
      </c>
      <c r="AZ792" s="201">
        <v>44324</v>
      </c>
      <c r="BA792" s="201">
        <v>45473</v>
      </c>
      <c r="BB792" s="210">
        <v>2</v>
      </c>
      <c r="BC792" s="210" t="s">
        <v>3325</v>
      </c>
      <c r="BD792" s="210" t="s">
        <v>3325</v>
      </c>
      <c r="BE792" s="210" t="s">
        <v>3325</v>
      </c>
      <c r="BF792" s="210" t="s">
        <v>3325</v>
      </c>
      <c r="BG792" s="210">
        <v>1</v>
      </c>
      <c r="BH792" s="210">
        <v>2</v>
      </c>
      <c r="BI792" s="210"/>
      <c r="BJ792" s="211"/>
      <c r="BK792" s="212"/>
      <c r="BL792" s="212"/>
      <c r="BM792" s="212"/>
      <c r="BN792" s="212"/>
      <c r="BO792" s="212"/>
      <c r="BP792" s="212"/>
      <c r="BQ792" s="211"/>
      <c r="BR792" s="213" t="s">
        <v>3406</v>
      </c>
      <c r="BS792" s="212"/>
      <c r="BT792" s="212" t="s">
        <v>3325</v>
      </c>
      <c r="BU792" s="212"/>
      <c r="BV792" s="212" t="s">
        <v>3325</v>
      </c>
      <c r="BW792" s="212" t="s">
        <v>3325</v>
      </c>
      <c r="BX792" s="212"/>
      <c r="BY792" s="212" t="s">
        <v>3325</v>
      </c>
      <c r="BZ792" s="212"/>
      <c r="CA792" s="212"/>
      <c r="CB792" s="212"/>
      <c r="CC792" s="212" t="s">
        <v>3325</v>
      </c>
      <c r="CD792" s="212"/>
      <c r="CE792" s="212"/>
      <c r="CF792" s="214"/>
      <c r="CG792" s="215"/>
      <c r="CH792" s="211"/>
      <c r="CI792" s="213"/>
      <c r="CJ792" s="213"/>
      <c r="CK792" s="213"/>
      <c r="CL792" s="213"/>
      <c r="CM792" s="213"/>
    </row>
    <row r="793" customFormat="1" customHeight="1" spans="1:92">
      <c r="A793" s="3">
        <f t="shared" si="127"/>
        <v>792</v>
      </c>
      <c r="B793" s="155" t="str">
        <f t="shared" si="128"/>
        <v>152722199402051815</v>
      </c>
      <c r="C793" s="230" t="s">
        <v>3311</v>
      </c>
      <c r="D793" s="230" t="s">
        <v>3312</v>
      </c>
      <c r="E793" s="230" t="s">
        <v>286</v>
      </c>
      <c r="F793" s="230" t="s">
        <v>72</v>
      </c>
      <c r="G793" s="198">
        <v>1271.5</v>
      </c>
      <c r="H793" s="198">
        <v>0</v>
      </c>
      <c r="I793" s="198">
        <f t="shared" si="129"/>
        <v>1271.5</v>
      </c>
      <c r="J793" s="4" t="s">
        <v>2564</v>
      </c>
      <c r="K793" s="4" t="s">
        <v>5997</v>
      </c>
      <c r="L793" s="296">
        <v>44562</v>
      </c>
      <c r="M793" s="251" t="s">
        <v>47</v>
      </c>
      <c r="N793" s="4"/>
      <c r="O793" s="4"/>
      <c r="P793" s="4"/>
      <c r="Q793" s="4"/>
      <c r="R793" s="231" t="s">
        <v>298</v>
      </c>
      <c r="S793" s="3"/>
      <c r="T793" s="3" t="s">
        <v>3314</v>
      </c>
      <c r="U793" s="232">
        <v>44406</v>
      </c>
      <c r="V793" s="233">
        <f ca="1" t="shared" si="130"/>
        <v>4.9</v>
      </c>
      <c r="W793" s="230" t="s">
        <v>3336</v>
      </c>
      <c r="X793" s="234" t="str">
        <f t="shared" si="131"/>
        <v>男</v>
      </c>
      <c r="Y793" s="3" t="s">
        <v>3316</v>
      </c>
      <c r="Z793" s="232" t="str">
        <f t="shared" si="132"/>
        <v>1994-02-05</v>
      </c>
      <c r="AA793" s="235" t="s">
        <v>5998</v>
      </c>
      <c r="AB793" s="3" t="s">
        <v>2575</v>
      </c>
      <c r="AC793" s="4" t="s">
        <v>3907</v>
      </c>
      <c r="AD793" s="247">
        <v>44695</v>
      </c>
      <c r="AE793" s="234">
        <f ca="1" t="shared" si="133"/>
        <v>32</v>
      </c>
      <c r="AF793" s="3" t="s">
        <v>3479</v>
      </c>
      <c r="AG793" s="3" t="s">
        <v>3480</v>
      </c>
      <c r="AH793" s="3">
        <v>183</v>
      </c>
      <c r="AI793" s="230" t="s">
        <v>3382</v>
      </c>
      <c r="AJ793" s="3" t="s">
        <v>3422</v>
      </c>
      <c r="AK793" s="230">
        <v>15149622032</v>
      </c>
      <c r="AL793" s="230">
        <v>13847976882</v>
      </c>
      <c r="AM793" s="236" t="s">
        <v>3318</v>
      </c>
      <c r="AN793" s="237">
        <v>42917</v>
      </c>
      <c r="AO793" s="236" t="s">
        <v>5999</v>
      </c>
      <c r="AP793" s="236" t="s">
        <v>5494</v>
      </c>
      <c r="AQ793" s="238"/>
      <c r="AR793" s="238"/>
      <c r="AS793" s="238"/>
      <c r="AT793" s="238"/>
      <c r="AU793" s="239"/>
      <c r="AV793" s="240">
        <v>44406</v>
      </c>
      <c r="AW793" s="240" t="s">
        <v>3333</v>
      </c>
      <c r="AX793" s="241" t="s">
        <v>3324</v>
      </c>
      <c r="AY793" s="241" t="s">
        <v>3311</v>
      </c>
      <c r="AZ793" s="232">
        <v>44835</v>
      </c>
      <c r="BA793" s="232">
        <v>45565</v>
      </c>
      <c r="BB793" s="241">
        <v>2</v>
      </c>
      <c r="BC793" s="241" t="s">
        <v>3325</v>
      </c>
      <c r="BD793" s="241" t="s">
        <v>3325</v>
      </c>
      <c r="BE793" s="241" t="s">
        <v>3325</v>
      </c>
      <c r="BF793" s="241" t="s">
        <v>3325</v>
      </c>
      <c r="BG793" s="241">
        <v>0</v>
      </c>
      <c r="BH793" s="241">
        <v>0</v>
      </c>
      <c r="BI793" s="241"/>
      <c r="BJ793" s="242"/>
      <c r="BK793" s="243"/>
      <c r="BL793" s="243"/>
      <c r="BM793" s="243"/>
      <c r="BN793" s="243" t="s">
        <v>3325</v>
      </c>
      <c r="BO793" s="243"/>
      <c r="BP793" s="243"/>
      <c r="BQ793" s="242"/>
      <c r="BR793" s="244" t="s">
        <v>3962</v>
      </c>
      <c r="BS793" s="243" t="s">
        <v>3325</v>
      </c>
      <c r="BT793" s="243" t="s">
        <v>3325</v>
      </c>
      <c r="BU793" s="243"/>
      <c r="BV793" s="243" t="s">
        <v>3325</v>
      </c>
      <c r="BW793" s="243" t="s">
        <v>3325</v>
      </c>
      <c r="BX793" s="243"/>
      <c r="BY793" s="243" t="s">
        <v>3325</v>
      </c>
      <c r="BZ793" s="243"/>
      <c r="CA793" s="243"/>
      <c r="CB793" s="243"/>
      <c r="CC793" s="243" t="s">
        <v>3325</v>
      </c>
      <c r="CD793" s="243"/>
      <c r="CE793" s="243"/>
      <c r="CF793" s="245" t="s">
        <v>4434</v>
      </c>
      <c r="CG793" s="246"/>
      <c r="CH793" s="242"/>
      <c r="CI793" s="35"/>
      <c r="CJ793" s="35"/>
      <c r="CK793" s="35"/>
      <c r="CL793" s="35"/>
      <c r="CM793" s="35"/>
    </row>
    <row r="794" customFormat="1" customHeight="1" spans="1:92">
      <c r="A794" s="3">
        <f t="shared" si="127"/>
        <v>793</v>
      </c>
      <c r="B794" s="483" t="str">
        <f t="shared" si="128"/>
        <v>152722199302010020</v>
      </c>
      <c r="C794" s="230" t="s">
        <v>3311</v>
      </c>
      <c r="D794" s="230" t="s">
        <v>3312</v>
      </c>
      <c r="E794" s="230" t="s">
        <v>288</v>
      </c>
      <c r="F794" s="230" t="s">
        <v>212</v>
      </c>
      <c r="G794" s="198">
        <v>1024</v>
      </c>
      <c r="H794" s="198">
        <v>0</v>
      </c>
      <c r="I794" s="198">
        <f t="shared" si="129"/>
        <v>1024</v>
      </c>
      <c r="J794" s="4" t="s">
        <v>2564</v>
      </c>
      <c r="K794" s="4" t="s">
        <v>6000</v>
      </c>
      <c r="L794" s="6">
        <v>43466</v>
      </c>
      <c r="M794" s="251" t="s">
        <v>47</v>
      </c>
      <c r="N794" s="4"/>
      <c r="O794" s="4"/>
      <c r="P794" s="4"/>
      <c r="Q794" s="4"/>
      <c r="R794" s="231" t="s">
        <v>298</v>
      </c>
      <c r="S794" s="3"/>
      <c r="T794" s="3" t="s">
        <v>3314</v>
      </c>
      <c r="U794" s="232">
        <v>43299</v>
      </c>
      <c r="V794" s="233">
        <f ca="1" t="shared" si="130"/>
        <v>8</v>
      </c>
      <c r="W794" s="230" t="s">
        <v>3336</v>
      </c>
      <c r="X794" s="234" t="str">
        <f t="shared" si="131"/>
        <v>女</v>
      </c>
      <c r="Y794" s="3" t="s">
        <v>3316</v>
      </c>
      <c r="Z794" s="232" t="str">
        <f t="shared" si="132"/>
        <v>1993-02-01</v>
      </c>
      <c r="AA794" s="235" t="s">
        <v>6001</v>
      </c>
      <c r="AB794" s="476" t="s">
        <v>2573</v>
      </c>
      <c r="AC794" s="4" t="s">
        <v>3907</v>
      </c>
      <c r="AD794" s="247">
        <v>45341</v>
      </c>
      <c r="AE794" s="234">
        <f ca="1" t="shared" si="133"/>
        <v>33</v>
      </c>
      <c r="AF794" s="3" t="s">
        <v>3389</v>
      </c>
      <c r="AG794" s="3" t="s">
        <v>3381</v>
      </c>
      <c r="AH794" s="3">
        <v>163</v>
      </c>
      <c r="AI794" s="230" t="s">
        <v>3382</v>
      </c>
      <c r="AJ794" s="3" t="s">
        <v>3438</v>
      </c>
      <c r="AK794" s="230">
        <v>15149797534</v>
      </c>
      <c r="AL794" s="230">
        <v>13664095882</v>
      </c>
      <c r="AM794" s="236" t="s">
        <v>3318</v>
      </c>
      <c r="AN794" s="237">
        <v>42528</v>
      </c>
      <c r="AO794" s="236" t="s">
        <v>5890</v>
      </c>
      <c r="AP794" s="236" t="s">
        <v>6002</v>
      </c>
      <c r="AQ794" s="238"/>
      <c r="AR794" s="238"/>
      <c r="AS794" s="238" t="s">
        <v>4139</v>
      </c>
      <c r="AT794" s="238"/>
      <c r="AU794" s="239"/>
      <c r="AV794" s="240">
        <v>43299</v>
      </c>
      <c r="AW794" s="240">
        <v>43360</v>
      </c>
      <c r="AX794" s="241" t="s">
        <v>3324</v>
      </c>
      <c r="AY794" s="241" t="s">
        <v>3311</v>
      </c>
      <c r="AZ794" s="232">
        <v>44470</v>
      </c>
      <c r="BA794" s="232">
        <v>45199</v>
      </c>
      <c r="BB794" s="241">
        <v>2</v>
      </c>
      <c r="BC794" s="241" t="s">
        <v>3325</v>
      </c>
      <c r="BD794" s="241" t="s">
        <v>3325</v>
      </c>
      <c r="BE794" s="241" t="s">
        <v>3325</v>
      </c>
      <c r="BF794" s="241" t="s">
        <v>3325</v>
      </c>
      <c r="BG794" s="241">
        <v>1</v>
      </c>
      <c r="BH794" s="241">
        <v>2</v>
      </c>
      <c r="BI794" s="241"/>
      <c r="BJ794" s="242"/>
      <c r="BK794" s="243"/>
      <c r="BL794" s="243"/>
      <c r="BM794" s="243"/>
      <c r="BN794" s="243" t="s">
        <v>3325</v>
      </c>
      <c r="BO794" s="243"/>
      <c r="BP794" s="243"/>
      <c r="BQ794" s="242"/>
      <c r="BR794" s="244" t="s">
        <v>3507</v>
      </c>
      <c r="BS794" s="243" t="s">
        <v>3325</v>
      </c>
      <c r="BT794" s="243" t="s">
        <v>3325</v>
      </c>
      <c r="BU794" s="243" t="s">
        <v>3325</v>
      </c>
      <c r="BV794" s="243" t="s">
        <v>3325</v>
      </c>
      <c r="BW794" s="243" t="s">
        <v>3325</v>
      </c>
      <c r="BX794" s="243"/>
      <c r="BY794" s="243"/>
      <c r="BZ794" s="243" t="s">
        <v>3325</v>
      </c>
      <c r="CA794" s="243"/>
      <c r="CB794" s="243" t="s">
        <v>3325</v>
      </c>
      <c r="CC794" s="243" t="s">
        <v>3325</v>
      </c>
      <c r="CD794" s="243"/>
      <c r="CE794" s="243"/>
      <c r="CF794" s="245" t="s">
        <v>3342</v>
      </c>
      <c r="CG794" s="246" t="s">
        <v>6003</v>
      </c>
      <c r="CH794" s="242"/>
      <c r="CI794" s="35"/>
      <c r="CJ794" s="35"/>
      <c r="CK794" s="35"/>
      <c r="CL794" s="35"/>
      <c r="CM794" s="35"/>
    </row>
    <row r="795" customHeight="1" spans="1:92">
      <c r="A795" s="3">
        <f t="shared" si="127"/>
        <v>794</v>
      </c>
      <c r="B795" s="155" t="str">
        <f t="shared" si="128"/>
        <v>152723199609112415</v>
      </c>
      <c r="C795" s="230" t="s">
        <v>3311</v>
      </c>
      <c r="D795" s="230" t="s">
        <v>3312</v>
      </c>
      <c r="E795" s="230" t="s">
        <v>284</v>
      </c>
      <c r="F795" s="230" t="s">
        <v>81</v>
      </c>
      <c r="G795" s="198">
        <v>2400</v>
      </c>
      <c r="H795" s="198">
        <v>0</v>
      </c>
      <c r="I795" s="198">
        <f t="shared" si="129"/>
        <v>2400</v>
      </c>
      <c r="J795" s="4" t="s">
        <v>2564</v>
      </c>
      <c r="K795" s="4" t="s">
        <v>6000</v>
      </c>
      <c r="L795" s="6">
        <v>44348</v>
      </c>
      <c r="M795" s="251" t="s">
        <v>47</v>
      </c>
      <c r="N795" s="4"/>
      <c r="O795" s="4"/>
      <c r="P795" s="4"/>
      <c r="Q795" s="4"/>
      <c r="R795" s="231" t="s">
        <v>298</v>
      </c>
      <c r="S795" s="3"/>
      <c r="T795" s="3" t="s">
        <v>3314</v>
      </c>
      <c r="U795" s="232">
        <v>44077</v>
      </c>
      <c r="V795" s="233">
        <f ca="1" t="shared" si="130"/>
        <v>5.8</v>
      </c>
      <c r="W795" s="230" t="s">
        <v>3336</v>
      </c>
      <c r="X795" s="234" t="str">
        <f t="shared" si="131"/>
        <v>男</v>
      </c>
      <c r="Y795" s="3" t="s">
        <v>3316</v>
      </c>
      <c r="Z795" s="232" t="str">
        <f t="shared" si="132"/>
        <v>1996-09-11</v>
      </c>
      <c r="AA795" s="235" t="s">
        <v>6004</v>
      </c>
      <c r="AB795" s="3" t="s">
        <v>2577</v>
      </c>
      <c r="AC795" s="4" t="s">
        <v>3456</v>
      </c>
      <c r="AD795" s="247">
        <v>46218</v>
      </c>
      <c r="AE795" s="234">
        <f ca="1" t="shared" si="133"/>
        <v>30</v>
      </c>
      <c r="AF795" s="3" t="s">
        <v>3479</v>
      </c>
      <c r="AG795" s="3" t="s">
        <v>3480</v>
      </c>
      <c r="AH795" s="3">
        <v>172</v>
      </c>
      <c r="AI795" s="230" t="s">
        <v>3382</v>
      </c>
      <c r="AJ795" s="3" t="s">
        <v>3438</v>
      </c>
      <c r="AK795" s="230">
        <v>17701251277</v>
      </c>
      <c r="AL795" s="230">
        <v>15188892546</v>
      </c>
      <c r="AM795" s="236" t="s">
        <v>3318</v>
      </c>
      <c r="AN795" s="237">
        <v>43647</v>
      </c>
      <c r="AO795" s="236" t="s">
        <v>6005</v>
      </c>
      <c r="AP795" s="236" t="s">
        <v>6006</v>
      </c>
      <c r="AQ795" s="238"/>
      <c r="AR795" s="238"/>
      <c r="AS795" s="238"/>
      <c r="AT795" s="238"/>
      <c r="AU795" s="239"/>
      <c r="AV795" s="240">
        <v>44077</v>
      </c>
      <c r="AW795" s="240">
        <v>44137</v>
      </c>
      <c r="AX795" s="241" t="s">
        <v>3324</v>
      </c>
      <c r="AY795" s="241" t="s">
        <v>3311</v>
      </c>
      <c r="AZ795" s="232">
        <v>44470</v>
      </c>
      <c r="BA795" s="232">
        <v>45199</v>
      </c>
      <c r="BB795" s="241">
        <v>1</v>
      </c>
      <c r="BC795" s="241" t="s">
        <v>3325</v>
      </c>
      <c r="BD795" s="241" t="s">
        <v>3325</v>
      </c>
      <c r="BE795" s="241" t="s">
        <v>3325</v>
      </c>
      <c r="BF795" s="241" t="s">
        <v>3325</v>
      </c>
      <c r="BG795" s="241">
        <v>0</v>
      </c>
      <c r="BH795" s="241">
        <v>0</v>
      </c>
      <c r="BI795" s="241"/>
      <c r="BJ795" s="242"/>
      <c r="BK795" s="243"/>
      <c r="BL795" s="243"/>
      <c r="BM795" s="243"/>
      <c r="BN795" s="243" t="s">
        <v>3325</v>
      </c>
      <c r="BO795" s="243"/>
      <c r="BP795" s="243"/>
      <c r="BQ795" s="242"/>
      <c r="BR795" s="244" t="s">
        <v>3484</v>
      </c>
      <c r="BS795" s="243" t="s">
        <v>3325</v>
      </c>
      <c r="BT795" s="243" t="s">
        <v>3325</v>
      </c>
      <c r="BU795" s="243"/>
      <c r="BV795" s="243" t="s">
        <v>3325</v>
      </c>
      <c r="BW795" s="243" t="s">
        <v>3325</v>
      </c>
      <c r="BX795" s="243"/>
      <c r="BY795" s="243"/>
      <c r="BZ795" s="243"/>
      <c r="CA795" s="243"/>
      <c r="CB795" s="243"/>
      <c r="CC795" s="243" t="s">
        <v>3325</v>
      </c>
      <c r="CD795" s="243"/>
      <c r="CE795" s="243"/>
      <c r="CF795" s="245"/>
      <c r="CG795" s="246"/>
      <c r="CH795" s="242"/>
      <c r="CI795" s="35"/>
      <c r="CJ795" s="35"/>
      <c r="CK795" s="35"/>
      <c r="CL795" s="35"/>
      <c r="CM795" s="35"/>
    </row>
    <row r="796" customFormat="1" customHeight="1" spans="1:92">
      <c r="A796" s="3">
        <f t="shared" si="127"/>
        <v>795</v>
      </c>
      <c r="B796" s="155" t="str">
        <f t="shared" si="128"/>
        <v>152722200001226114</v>
      </c>
      <c r="C796" s="230" t="s">
        <v>3311</v>
      </c>
      <c r="D796" s="230" t="s">
        <v>3312</v>
      </c>
      <c r="E796" s="230" t="s">
        <v>329</v>
      </c>
      <c r="F796" s="230" t="s">
        <v>71</v>
      </c>
      <c r="G796" s="198">
        <v>0</v>
      </c>
      <c r="H796" s="198">
        <v>0</v>
      </c>
      <c r="I796" s="198">
        <f t="shared" si="129"/>
        <v>0</v>
      </c>
      <c r="J796" s="4" t="s">
        <v>2564</v>
      </c>
      <c r="K796" s="4" t="s">
        <v>69</v>
      </c>
      <c r="L796" s="6"/>
      <c r="M796" s="4"/>
      <c r="N796" s="4"/>
      <c r="O796" s="4"/>
      <c r="P796" s="4"/>
      <c r="Q796" s="4"/>
      <c r="R796" s="231" t="s">
        <v>298</v>
      </c>
      <c r="S796" s="3"/>
      <c r="T796" s="3" t="s">
        <v>3314</v>
      </c>
      <c r="U796" s="232">
        <v>44753</v>
      </c>
      <c r="V796" s="233">
        <f ca="1" t="shared" si="130"/>
        <v>4</v>
      </c>
      <c r="W796" s="230" t="s">
        <v>3336</v>
      </c>
      <c r="X796" s="234" t="str">
        <f t="shared" si="131"/>
        <v>男</v>
      </c>
      <c r="Y796" s="3" t="s">
        <v>3316</v>
      </c>
      <c r="Z796" s="232" t="str">
        <f t="shared" si="132"/>
        <v>2000-01-22</v>
      </c>
      <c r="AA796" s="235" t="s">
        <v>6007</v>
      </c>
      <c r="AB796" s="3" t="s">
        <v>2579</v>
      </c>
      <c r="AC796" s="4" t="s">
        <v>3907</v>
      </c>
      <c r="AD796" s="247">
        <v>46346</v>
      </c>
      <c r="AE796" s="234">
        <f ca="1" t="shared" si="133"/>
        <v>26</v>
      </c>
      <c r="AF796" s="3" t="s">
        <v>3479</v>
      </c>
      <c r="AG796" s="3" t="s">
        <v>3480</v>
      </c>
      <c r="AH796" s="3">
        <v>175</v>
      </c>
      <c r="AI796" s="230" t="s">
        <v>3382</v>
      </c>
      <c r="AJ796" s="3" t="s">
        <v>3438</v>
      </c>
      <c r="AK796" s="230">
        <v>18686233415</v>
      </c>
      <c r="AL796" s="230">
        <v>13284777707</v>
      </c>
      <c r="AM796" s="236" t="s">
        <v>3318</v>
      </c>
      <c r="AN796" s="237">
        <v>44743</v>
      </c>
      <c r="AO796" s="236" t="s">
        <v>3481</v>
      </c>
      <c r="AP796" s="236" t="s">
        <v>6008</v>
      </c>
      <c r="AQ796" s="238"/>
      <c r="AR796" s="238"/>
      <c r="AS796" s="238"/>
      <c r="AT796" s="238"/>
      <c r="AU796" s="239"/>
      <c r="AV796" s="240">
        <v>44753</v>
      </c>
      <c r="AW796" s="240">
        <v>44814</v>
      </c>
      <c r="AX796" s="241" t="s">
        <v>3324</v>
      </c>
      <c r="AY796" s="241" t="s">
        <v>3311</v>
      </c>
      <c r="AZ796" s="232">
        <v>44753</v>
      </c>
      <c r="BA796" s="232">
        <v>45199</v>
      </c>
      <c r="BB796" s="241">
        <v>2</v>
      </c>
      <c r="BC796" s="241" t="s">
        <v>3325</v>
      </c>
      <c r="BD796" s="241" t="s">
        <v>3325</v>
      </c>
      <c r="BE796" s="241" t="s">
        <v>3325</v>
      </c>
      <c r="BF796" s="241" t="s">
        <v>3325</v>
      </c>
      <c r="BG796" s="241">
        <v>0</v>
      </c>
      <c r="BH796" s="241">
        <v>0</v>
      </c>
      <c r="BI796" s="241"/>
      <c r="BJ796" s="242"/>
      <c r="BK796" s="243"/>
      <c r="BL796" s="243"/>
      <c r="BM796" s="243"/>
      <c r="BN796" s="243"/>
      <c r="BO796" s="243"/>
      <c r="BP796" s="243"/>
      <c r="BQ796" s="242"/>
      <c r="BR796" s="244" t="s">
        <v>4197</v>
      </c>
      <c r="BS796" s="243" t="s">
        <v>3325</v>
      </c>
      <c r="BT796" s="243" t="s">
        <v>3325</v>
      </c>
      <c r="BU796" s="243" t="s">
        <v>3325</v>
      </c>
      <c r="BV796" s="243" t="s">
        <v>3325</v>
      </c>
      <c r="BW796" s="243" t="s">
        <v>3325</v>
      </c>
      <c r="BX796" s="243" t="s">
        <v>3325</v>
      </c>
      <c r="BY796" s="243" t="s">
        <v>3325</v>
      </c>
      <c r="BZ796" s="243"/>
      <c r="CA796" s="243"/>
      <c r="CB796" s="243"/>
      <c r="CC796" s="243"/>
      <c r="CD796" s="243"/>
      <c r="CE796" s="243"/>
      <c r="CF796" s="245" t="s">
        <v>3492</v>
      </c>
      <c r="CG796" s="246"/>
      <c r="CH796" s="242"/>
      <c r="CI796" s="35"/>
      <c r="CJ796" s="35"/>
      <c r="CK796" s="35"/>
      <c r="CL796" s="35"/>
      <c r="CM796" s="35"/>
    </row>
    <row r="797" customFormat="1" customHeight="1" spans="1:92">
      <c r="A797" s="3">
        <f t="shared" si="127"/>
        <v>796</v>
      </c>
      <c r="B797" s="155" t="str">
        <f t="shared" si="128"/>
        <v>150103197208120511</v>
      </c>
      <c r="C797" s="230" t="s">
        <v>3311</v>
      </c>
      <c r="D797" s="230" t="s">
        <v>5773</v>
      </c>
      <c r="E797" s="230" t="s">
        <v>290</v>
      </c>
      <c r="F797" s="230" t="s">
        <v>2870</v>
      </c>
      <c r="G797" s="198">
        <v>0</v>
      </c>
      <c r="H797" s="198">
        <v>0</v>
      </c>
      <c r="I797" s="198">
        <f t="shared" si="129"/>
        <v>0</v>
      </c>
      <c r="J797" s="4" t="s">
        <v>2564</v>
      </c>
      <c r="K797" s="4" t="s">
        <v>6009</v>
      </c>
      <c r="L797" s="6"/>
      <c r="M797" s="4"/>
      <c r="N797" s="4"/>
      <c r="O797" s="4"/>
      <c r="P797" s="4"/>
      <c r="Q797" s="4"/>
      <c r="R797" s="231" t="s">
        <v>2527</v>
      </c>
      <c r="S797" s="3"/>
      <c r="T797" s="3" t="s">
        <v>3314</v>
      </c>
      <c r="U797" s="232">
        <v>40897</v>
      </c>
      <c r="V797" s="233">
        <f ca="1" t="shared" si="130"/>
        <v>14.5</v>
      </c>
      <c r="W797" s="230" t="s">
        <v>3336</v>
      </c>
      <c r="X797" s="234" t="str">
        <f t="shared" si="131"/>
        <v>男</v>
      </c>
      <c r="Y797" s="3" t="s">
        <v>3638</v>
      </c>
      <c r="Z797" s="232" t="str">
        <f t="shared" si="132"/>
        <v>1972-08-12</v>
      </c>
      <c r="AA797" s="235" t="s">
        <v>6010</v>
      </c>
      <c r="AB797" s="3" t="s">
        <v>2871</v>
      </c>
      <c r="AC797" s="4" t="s">
        <v>6011</v>
      </c>
      <c r="AD797" s="247">
        <v>46320</v>
      </c>
      <c r="AE797" s="234">
        <f ca="1" t="shared" si="133"/>
        <v>54</v>
      </c>
      <c r="AF797" s="3" t="s">
        <v>3389</v>
      </c>
      <c r="AG797" s="3" t="s">
        <v>3381</v>
      </c>
      <c r="AH797" s="3">
        <v>176</v>
      </c>
      <c r="AI797" s="230" t="s">
        <v>3450</v>
      </c>
      <c r="AJ797" s="3" t="s">
        <v>3397</v>
      </c>
      <c r="AK797" s="230">
        <v>18547159097</v>
      </c>
      <c r="AL797" s="230">
        <v>18686010950</v>
      </c>
      <c r="AM797" s="236" t="s">
        <v>3518</v>
      </c>
      <c r="AN797" s="237" t="s">
        <v>3332</v>
      </c>
      <c r="AO797" s="236" t="s">
        <v>253</v>
      </c>
      <c r="AP797" s="236" t="s">
        <v>253</v>
      </c>
      <c r="AQ797" s="238"/>
      <c r="AR797" s="238"/>
      <c r="AS797" s="238"/>
      <c r="AT797" s="238"/>
      <c r="AU797" s="239"/>
      <c r="AV797" s="240">
        <v>40897</v>
      </c>
      <c r="AW797" s="240">
        <v>40959</v>
      </c>
      <c r="AX797" s="241" t="s">
        <v>3324</v>
      </c>
      <c r="AY797" s="241" t="s">
        <v>3311</v>
      </c>
      <c r="AZ797" s="232">
        <v>44927</v>
      </c>
      <c r="BA797" s="232">
        <v>45657</v>
      </c>
      <c r="BB797" s="241">
        <v>2</v>
      </c>
      <c r="BC797" s="241" t="s">
        <v>3325</v>
      </c>
      <c r="BD797" s="241" t="s">
        <v>3326</v>
      </c>
      <c r="BE797" s="241" t="s">
        <v>3325</v>
      </c>
      <c r="BF797" s="241" t="s">
        <v>3325</v>
      </c>
      <c r="BG797" s="241">
        <v>3</v>
      </c>
      <c r="BH797" s="241">
        <v>6</v>
      </c>
      <c r="BI797" s="241"/>
      <c r="BJ797" s="242"/>
      <c r="BK797" s="243" t="s">
        <v>3325</v>
      </c>
      <c r="BL797" s="243"/>
      <c r="BM797" s="243"/>
      <c r="BN797" s="243"/>
      <c r="BO797" s="243"/>
      <c r="BP797" s="243"/>
      <c r="BQ797" s="242"/>
      <c r="BR797" s="244" t="s">
        <v>3327</v>
      </c>
      <c r="BS797" s="243" t="s">
        <v>3325</v>
      </c>
      <c r="BT797" s="243" t="s">
        <v>3325</v>
      </c>
      <c r="BU797" s="243"/>
      <c r="BV797" s="243"/>
      <c r="BW797" s="243"/>
      <c r="BX797" s="243"/>
      <c r="BY797" s="243"/>
      <c r="BZ797" s="243"/>
      <c r="CA797" s="243"/>
      <c r="CB797" s="243" t="s">
        <v>3325</v>
      </c>
      <c r="CC797" s="243" t="s">
        <v>3325</v>
      </c>
      <c r="CD797" s="243"/>
      <c r="CE797" s="243"/>
      <c r="CF797" s="245"/>
      <c r="CG797" s="246" t="s">
        <v>6012</v>
      </c>
      <c r="CH797" s="242"/>
      <c r="CI797" s="35"/>
      <c r="CJ797" s="35"/>
      <c r="CK797" s="35"/>
      <c r="CL797" s="35"/>
      <c r="CM797" s="35"/>
    </row>
    <row r="798" customFormat="1" customHeight="1" spans="1:92">
      <c r="A798" s="3">
        <f t="shared" si="127"/>
        <v>797</v>
      </c>
      <c r="B798" s="155" t="str">
        <f t="shared" si="128"/>
        <v>150124198403191717</v>
      </c>
      <c r="C798" s="230" t="s">
        <v>3311</v>
      </c>
      <c r="D798" s="230" t="s">
        <v>5773</v>
      </c>
      <c r="E798" s="230" t="s">
        <v>300</v>
      </c>
      <c r="F798" s="230" t="s">
        <v>88</v>
      </c>
      <c r="G798" s="198">
        <v>600</v>
      </c>
      <c r="H798" s="198">
        <v>0</v>
      </c>
      <c r="I798" s="198">
        <f t="shared" si="129"/>
        <v>600</v>
      </c>
      <c r="J798" s="4" t="s">
        <v>2564</v>
      </c>
      <c r="K798" s="4" t="s">
        <v>6009</v>
      </c>
      <c r="L798" s="296">
        <v>44197</v>
      </c>
      <c r="M798" s="251" t="s">
        <v>47</v>
      </c>
      <c r="N798" s="4"/>
      <c r="O798" s="4"/>
      <c r="P798" s="4"/>
      <c r="Q798" s="4"/>
      <c r="R798" s="231" t="s">
        <v>2527</v>
      </c>
      <c r="S798" s="3"/>
      <c r="T798" s="3" t="s">
        <v>3314</v>
      </c>
      <c r="U798" s="232">
        <v>43294</v>
      </c>
      <c r="V798" s="233">
        <f ca="1" t="shared" si="130"/>
        <v>8</v>
      </c>
      <c r="W798" s="230" t="s">
        <v>3336</v>
      </c>
      <c r="X798" s="234" t="str">
        <f t="shared" si="131"/>
        <v>男</v>
      </c>
      <c r="Y798" s="3" t="s">
        <v>3316</v>
      </c>
      <c r="Z798" s="232" t="str">
        <f t="shared" si="132"/>
        <v>1984-03-19</v>
      </c>
      <c r="AA798" s="235" t="s">
        <v>6013</v>
      </c>
      <c r="AB798" s="3" t="s">
        <v>2581</v>
      </c>
      <c r="AC798" s="4" t="s">
        <v>3839</v>
      </c>
      <c r="AD798" s="247">
        <v>51590</v>
      </c>
      <c r="AE798" s="234">
        <f ca="1" t="shared" si="133"/>
        <v>42</v>
      </c>
      <c r="AF798" s="3" t="s">
        <v>3389</v>
      </c>
      <c r="AG798" s="3" t="s">
        <v>3381</v>
      </c>
      <c r="AH798" s="3">
        <v>170</v>
      </c>
      <c r="AI798" s="230" t="s">
        <v>3450</v>
      </c>
      <c r="AJ798" s="3" t="s">
        <v>3422</v>
      </c>
      <c r="AK798" s="230">
        <v>15147725233</v>
      </c>
      <c r="AL798" s="230">
        <v>15661088618</v>
      </c>
      <c r="AM798" s="236" t="s">
        <v>3518</v>
      </c>
      <c r="AN798" s="237" t="s">
        <v>3332</v>
      </c>
      <c r="AO798" s="236" t="s">
        <v>253</v>
      </c>
      <c r="AP798" s="236" t="s">
        <v>253</v>
      </c>
      <c r="AQ798" s="238"/>
      <c r="AR798" s="238"/>
      <c r="AS798" s="238"/>
      <c r="AT798" s="238"/>
      <c r="AU798" s="239"/>
      <c r="AV798" s="240">
        <v>43294</v>
      </c>
      <c r="AW798" s="240">
        <v>43355</v>
      </c>
      <c r="AX798" s="241" t="s">
        <v>3324</v>
      </c>
      <c r="AY798" s="241" t="s">
        <v>3311</v>
      </c>
      <c r="AZ798" s="232">
        <v>44470</v>
      </c>
      <c r="BA798" s="232">
        <v>45199</v>
      </c>
      <c r="BB798" s="241">
        <v>2</v>
      </c>
      <c r="BC798" s="241" t="s">
        <v>3325</v>
      </c>
      <c r="BD798" s="241" t="s">
        <v>3325</v>
      </c>
      <c r="BE798" s="241" t="s">
        <v>3325</v>
      </c>
      <c r="BF798" s="241" t="s">
        <v>3325</v>
      </c>
      <c r="BG798" s="241">
        <v>1</v>
      </c>
      <c r="BH798" s="241">
        <v>2</v>
      </c>
      <c r="BI798" s="241"/>
      <c r="BJ798" s="242"/>
      <c r="BK798" s="243"/>
      <c r="BL798" s="243"/>
      <c r="BM798" s="243"/>
      <c r="BN798" s="243" t="s">
        <v>3325</v>
      </c>
      <c r="BO798" s="243"/>
      <c r="BP798" s="243"/>
      <c r="BQ798" s="242"/>
      <c r="BR798" s="244" t="s">
        <v>3507</v>
      </c>
      <c r="BS798" s="243" t="s">
        <v>3325</v>
      </c>
      <c r="BT798" s="243" t="s">
        <v>3325</v>
      </c>
      <c r="BU798" s="243"/>
      <c r="BV798" s="243" t="s">
        <v>3325</v>
      </c>
      <c r="BW798" s="243" t="s">
        <v>3325</v>
      </c>
      <c r="BX798" s="243"/>
      <c r="BY798" s="243"/>
      <c r="BZ798" s="243"/>
      <c r="CA798" s="243"/>
      <c r="CB798" s="243" t="s">
        <v>3325</v>
      </c>
      <c r="CC798" s="243" t="s">
        <v>3325</v>
      </c>
      <c r="CD798" s="243"/>
      <c r="CE798" s="243"/>
      <c r="CF798" s="245" t="s">
        <v>3342</v>
      </c>
      <c r="CG798" s="246" t="s">
        <v>3391</v>
      </c>
      <c r="CH798" s="242"/>
      <c r="CI798" s="35"/>
      <c r="CJ798" s="35"/>
      <c r="CK798" s="35"/>
      <c r="CL798" s="35"/>
      <c r="CM798" s="35"/>
      <c r="CN798" s="266"/>
    </row>
    <row r="799" customFormat="1" customHeight="1" spans="1:92">
      <c r="A799" s="3">
        <f t="shared" si="127"/>
        <v>798</v>
      </c>
      <c r="B799" s="155" t="str">
        <f t="shared" si="128"/>
        <v>152723198504262711</v>
      </c>
      <c r="C799" s="230" t="s">
        <v>3311</v>
      </c>
      <c r="D799" s="230" t="s">
        <v>5773</v>
      </c>
      <c r="E799" s="230" t="s">
        <v>302</v>
      </c>
      <c r="F799" s="230" t="s">
        <v>89</v>
      </c>
      <c r="G799" s="198">
        <v>1776.3</v>
      </c>
      <c r="H799" s="198">
        <v>0</v>
      </c>
      <c r="I799" s="198">
        <f t="shared" si="129"/>
        <v>1776.3</v>
      </c>
      <c r="J799" s="4" t="s">
        <v>2564</v>
      </c>
      <c r="K799" s="4" t="s">
        <v>6009</v>
      </c>
      <c r="L799" s="6">
        <v>44287</v>
      </c>
      <c r="M799" s="251" t="s">
        <v>47</v>
      </c>
      <c r="N799" s="4"/>
      <c r="O799" s="4"/>
      <c r="P799" s="4"/>
      <c r="Q799" s="4"/>
      <c r="R799" s="231" t="s">
        <v>2527</v>
      </c>
      <c r="S799" s="3"/>
      <c r="T799" s="3" t="s">
        <v>3314</v>
      </c>
      <c r="U799" s="232">
        <v>43792</v>
      </c>
      <c r="V799" s="233">
        <f ca="1" t="shared" si="130"/>
        <v>6.6</v>
      </c>
      <c r="W799" s="230" t="s">
        <v>3336</v>
      </c>
      <c r="X799" s="234" t="str">
        <f t="shared" si="131"/>
        <v>男</v>
      </c>
      <c r="Y799" s="3" t="s">
        <v>3316</v>
      </c>
      <c r="Z799" s="232" t="str">
        <f t="shared" si="132"/>
        <v>1985-04-26</v>
      </c>
      <c r="AA799" s="235" t="s">
        <v>6014</v>
      </c>
      <c r="AB799" s="3" t="s">
        <v>2583</v>
      </c>
      <c r="AC799" s="4" t="s">
        <v>3456</v>
      </c>
      <c r="AD799" s="247">
        <v>49899</v>
      </c>
      <c r="AE799" s="234">
        <f ca="1" t="shared" si="133"/>
        <v>41</v>
      </c>
      <c r="AF799" s="3" t="s">
        <v>3389</v>
      </c>
      <c r="AG799" s="3" t="s">
        <v>3381</v>
      </c>
      <c r="AH799" s="3">
        <v>176</v>
      </c>
      <c r="AI799" s="230" t="s">
        <v>4163</v>
      </c>
      <c r="AJ799" s="3" t="s">
        <v>3422</v>
      </c>
      <c r="AK799" s="230">
        <v>15134876544</v>
      </c>
      <c r="AL799" s="230">
        <v>18047380033</v>
      </c>
      <c r="AM799" s="236" t="s">
        <v>3748</v>
      </c>
      <c r="AN799" s="237" t="s">
        <v>3332</v>
      </c>
      <c r="AO799" s="236" t="s">
        <v>253</v>
      </c>
      <c r="AP799" s="236" t="s">
        <v>253</v>
      </c>
      <c r="AQ799" s="238"/>
      <c r="AR799" s="238"/>
      <c r="AS799" s="238"/>
      <c r="AT799" s="238"/>
      <c r="AU799" s="239"/>
      <c r="AV799" s="240">
        <v>43792</v>
      </c>
      <c r="AW799" s="240">
        <v>43852</v>
      </c>
      <c r="AX799" s="241" t="s">
        <v>3324</v>
      </c>
      <c r="AY799" s="241" t="s">
        <v>3311</v>
      </c>
      <c r="AZ799" s="232">
        <v>44927</v>
      </c>
      <c r="BA799" s="232">
        <v>45657</v>
      </c>
      <c r="BB799" s="241">
        <v>2</v>
      </c>
      <c r="BC799" s="241" t="s">
        <v>3325</v>
      </c>
      <c r="BD799" s="241" t="s">
        <v>3326</v>
      </c>
      <c r="BE799" s="241" t="s">
        <v>3325</v>
      </c>
      <c r="BF799" s="241" t="s">
        <v>3325</v>
      </c>
      <c r="BG799" s="241">
        <v>0</v>
      </c>
      <c r="BH799" s="241">
        <v>0</v>
      </c>
      <c r="BI799" s="241"/>
      <c r="BJ799" s="242"/>
      <c r="BK799" s="243" t="s">
        <v>3325</v>
      </c>
      <c r="BL799" s="243"/>
      <c r="BM799" s="243"/>
      <c r="BN799" s="243"/>
      <c r="BO799" s="243"/>
      <c r="BP799" s="243"/>
      <c r="BQ799" s="242"/>
      <c r="BR799" s="244" t="s">
        <v>3551</v>
      </c>
      <c r="BS799" s="243" t="s">
        <v>3325</v>
      </c>
      <c r="BT799" s="243" t="s">
        <v>3325</v>
      </c>
      <c r="BU799" s="243"/>
      <c r="BV799" s="243" t="s">
        <v>3325</v>
      </c>
      <c r="BW799" s="243" t="s">
        <v>3325</v>
      </c>
      <c r="BX799" s="243"/>
      <c r="BY799" s="243" t="s">
        <v>3325</v>
      </c>
      <c r="BZ799" s="243"/>
      <c r="CA799" s="243"/>
      <c r="CB799" s="243"/>
      <c r="CC799" s="243" t="s">
        <v>3325</v>
      </c>
      <c r="CD799" s="243"/>
      <c r="CE799" s="243"/>
      <c r="CF799" s="245" t="s">
        <v>3451</v>
      </c>
      <c r="CG799" s="246" t="s">
        <v>6015</v>
      </c>
      <c r="CH799" s="242"/>
      <c r="CI799" s="35"/>
      <c r="CJ799" s="35"/>
      <c r="CK799" s="35"/>
      <c r="CL799" s="35"/>
      <c r="CM799" s="35"/>
      <c r="CN799" s="266"/>
    </row>
    <row r="800" customFormat="1" customHeight="1" spans="1:92">
      <c r="A800" s="3">
        <f t="shared" si="127"/>
        <v>799</v>
      </c>
      <c r="B800" s="155" t="str">
        <f t="shared" si="128"/>
        <v>152723199505197215</v>
      </c>
      <c r="C800" s="230" t="s">
        <v>3311</v>
      </c>
      <c r="D800" s="230" t="s">
        <v>5773</v>
      </c>
      <c r="E800" s="230" t="s">
        <v>295</v>
      </c>
      <c r="F800" s="230" t="s">
        <v>85</v>
      </c>
      <c r="G800" s="198">
        <v>600</v>
      </c>
      <c r="H800" s="198">
        <v>0</v>
      </c>
      <c r="I800" s="198">
        <f t="shared" si="129"/>
        <v>600</v>
      </c>
      <c r="J800" s="4" t="s">
        <v>2564</v>
      </c>
      <c r="K800" s="4" t="s">
        <v>6009</v>
      </c>
      <c r="L800" s="6">
        <v>44287</v>
      </c>
      <c r="M800" s="251" t="s">
        <v>47</v>
      </c>
      <c r="N800" s="4"/>
      <c r="O800" s="4"/>
      <c r="P800" s="4"/>
      <c r="Q800" s="4"/>
      <c r="R800" s="231" t="s">
        <v>2527</v>
      </c>
      <c r="S800" s="3"/>
      <c r="T800" s="3" t="s">
        <v>3314</v>
      </c>
      <c r="U800" s="232">
        <v>44273</v>
      </c>
      <c r="V800" s="233">
        <f ca="1" t="shared" si="130"/>
        <v>5.3</v>
      </c>
      <c r="W800" s="230" t="s">
        <v>3336</v>
      </c>
      <c r="X800" s="234" t="str">
        <f t="shared" si="131"/>
        <v>男</v>
      </c>
      <c r="Y800" s="3" t="s">
        <v>3316</v>
      </c>
      <c r="Z800" s="232" t="str">
        <f t="shared" si="132"/>
        <v>1995-05-19</v>
      </c>
      <c r="AA800" s="235" t="s">
        <v>6016</v>
      </c>
      <c r="AB800" s="3" t="s">
        <v>2585</v>
      </c>
      <c r="AC800" s="4" t="s">
        <v>3456</v>
      </c>
      <c r="AD800" s="247">
        <v>45523</v>
      </c>
      <c r="AE800" s="234">
        <f ca="1" t="shared" si="133"/>
        <v>31</v>
      </c>
      <c r="AF800" s="3" t="s">
        <v>3389</v>
      </c>
      <c r="AG800" s="3" t="s">
        <v>3381</v>
      </c>
      <c r="AH800" s="3">
        <v>175</v>
      </c>
      <c r="AI800" s="230" t="s">
        <v>3382</v>
      </c>
      <c r="AJ800" s="3" t="s">
        <v>3383</v>
      </c>
      <c r="AK800" s="230">
        <v>15374943266</v>
      </c>
      <c r="AL800" s="230">
        <v>18547770507</v>
      </c>
      <c r="AM800" s="236" t="s">
        <v>3318</v>
      </c>
      <c r="AN800" s="237">
        <v>43475</v>
      </c>
      <c r="AO800" s="236" t="s">
        <v>3404</v>
      </c>
      <c r="AP800" s="236" t="s">
        <v>5238</v>
      </c>
      <c r="AQ800" s="238" t="s">
        <v>6017</v>
      </c>
      <c r="AR800" s="238" t="s">
        <v>6018</v>
      </c>
      <c r="AS800" s="238"/>
      <c r="AT800" s="238"/>
      <c r="AU800" s="239"/>
      <c r="AV800" s="240">
        <v>44273</v>
      </c>
      <c r="AW800" s="240">
        <v>44333</v>
      </c>
      <c r="AX800" s="241" t="s">
        <v>3324</v>
      </c>
      <c r="AY800" s="241" t="s">
        <v>3311</v>
      </c>
      <c r="AZ800" s="232">
        <v>44652</v>
      </c>
      <c r="BA800" s="232">
        <v>45382</v>
      </c>
      <c r="BB800" s="241">
        <v>2</v>
      </c>
      <c r="BC800" s="241" t="s">
        <v>3325</v>
      </c>
      <c r="BD800" s="241" t="s">
        <v>3325</v>
      </c>
      <c r="BE800" s="241" t="s">
        <v>3325</v>
      </c>
      <c r="BF800" s="241" t="s">
        <v>3325</v>
      </c>
      <c r="BG800" s="241">
        <v>0</v>
      </c>
      <c r="BH800" s="241">
        <v>0</v>
      </c>
      <c r="BI800" s="241"/>
      <c r="BJ800" s="242"/>
      <c r="BK800" s="243" t="s">
        <v>3325</v>
      </c>
      <c r="BL800" s="243" t="s">
        <v>3325</v>
      </c>
      <c r="BM800" s="243" t="s">
        <v>3325</v>
      </c>
      <c r="BN800" s="243" t="s">
        <v>3325</v>
      </c>
      <c r="BO800" s="243" t="s">
        <v>3325</v>
      </c>
      <c r="BP800" s="243"/>
      <c r="BQ800" s="242"/>
      <c r="BR800" s="244" t="s">
        <v>3484</v>
      </c>
      <c r="BS800" s="243" t="s">
        <v>3325</v>
      </c>
      <c r="BT800" s="243" t="s">
        <v>3325</v>
      </c>
      <c r="BU800" s="243"/>
      <c r="BV800" s="243" t="s">
        <v>3325</v>
      </c>
      <c r="BW800" s="243" t="s">
        <v>3325</v>
      </c>
      <c r="BX800" s="243"/>
      <c r="BY800" s="243" t="s">
        <v>3325</v>
      </c>
      <c r="BZ800" s="243"/>
      <c r="CA800" s="243"/>
      <c r="CB800" s="243"/>
      <c r="CC800" s="243" t="s">
        <v>3325</v>
      </c>
      <c r="CD800" s="243"/>
      <c r="CE800" s="243"/>
      <c r="CF800" s="245"/>
      <c r="CG800" s="246" t="s">
        <v>6019</v>
      </c>
      <c r="CH800" s="242"/>
      <c r="CI800" s="35"/>
      <c r="CJ800" s="35"/>
      <c r="CK800" s="35"/>
      <c r="CL800" s="35"/>
      <c r="CM800" s="35"/>
      <c r="CN800" s="266"/>
    </row>
    <row r="801" customFormat="1" customHeight="1" spans="1:92">
      <c r="A801" s="3">
        <f t="shared" si="127"/>
        <v>800</v>
      </c>
      <c r="B801" s="155" t="str">
        <f t="shared" si="128"/>
        <v>15272319921015121x</v>
      </c>
      <c r="C801" s="230" t="s">
        <v>3311</v>
      </c>
      <c r="D801" s="230" t="s">
        <v>5773</v>
      </c>
      <c r="E801" s="230" t="s">
        <v>297</v>
      </c>
      <c r="F801" s="230" t="s">
        <v>90</v>
      </c>
      <c r="G801" s="198">
        <v>493.6</v>
      </c>
      <c r="H801" s="198">
        <v>0</v>
      </c>
      <c r="I801" s="198">
        <f t="shared" si="129"/>
        <v>493.6</v>
      </c>
      <c r="J801" s="4" t="s">
        <v>2564</v>
      </c>
      <c r="K801" s="4" t="s">
        <v>6009</v>
      </c>
      <c r="L801" s="6">
        <v>44409</v>
      </c>
      <c r="M801" s="251" t="s">
        <v>47</v>
      </c>
      <c r="N801" s="4"/>
      <c r="O801" s="4"/>
      <c r="P801" s="4"/>
      <c r="Q801" s="4"/>
      <c r="R801" s="231" t="s">
        <v>2527</v>
      </c>
      <c r="S801" s="3"/>
      <c r="T801" s="3" t="s">
        <v>3314</v>
      </c>
      <c r="U801" s="232">
        <v>44413</v>
      </c>
      <c r="V801" s="233">
        <f ca="1" t="shared" si="130"/>
        <v>4.9</v>
      </c>
      <c r="W801" s="230" t="s">
        <v>3336</v>
      </c>
      <c r="X801" s="234" t="str">
        <f t="shared" si="131"/>
        <v>男</v>
      </c>
      <c r="Y801" s="3" t="s">
        <v>3316</v>
      </c>
      <c r="Z801" s="232" t="str">
        <f t="shared" si="132"/>
        <v>1992-10-15</v>
      </c>
      <c r="AA801" s="235" t="s">
        <v>6020</v>
      </c>
      <c r="AB801" s="3" t="s">
        <v>2587</v>
      </c>
      <c r="AC801" s="4" t="s">
        <v>3456</v>
      </c>
      <c r="AD801" s="247">
        <v>51024</v>
      </c>
      <c r="AE801" s="234">
        <f ca="1" t="shared" si="133"/>
        <v>34</v>
      </c>
      <c r="AF801" s="3" t="s">
        <v>3389</v>
      </c>
      <c r="AG801" s="3" t="s">
        <v>3381</v>
      </c>
      <c r="AH801" s="3">
        <v>181</v>
      </c>
      <c r="AI801" s="230" t="s">
        <v>3450</v>
      </c>
      <c r="AJ801" s="3" t="s">
        <v>3438</v>
      </c>
      <c r="AK801" s="230">
        <v>15949407571</v>
      </c>
      <c r="AL801" s="230">
        <v>18247710597</v>
      </c>
      <c r="AM801" s="236" t="s">
        <v>3518</v>
      </c>
      <c r="AN801" s="237">
        <v>41426</v>
      </c>
      <c r="AO801" s="236" t="s">
        <v>3964</v>
      </c>
      <c r="AP801" s="236" t="s">
        <v>253</v>
      </c>
      <c r="AQ801" s="238"/>
      <c r="AR801" s="238"/>
      <c r="AS801" s="238"/>
      <c r="AT801" s="238"/>
      <c r="AU801" s="239"/>
      <c r="AV801" s="240">
        <v>44413</v>
      </c>
      <c r="AW801" s="240" t="s">
        <v>3333</v>
      </c>
      <c r="AX801" s="241" t="s">
        <v>3324</v>
      </c>
      <c r="AY801" s="241" t="s">
        <v>3311</v>
      </c>
      <c r="AZ801" s="232">
        <v>44835</v>
      </c>
      <c r="BA801" s="232">
        <v>45565</v>
      </c>
      <c r="BB801" s="241">
        <v>2</v>
      </c>
      <c r="BC801" s="241" t="s">
        <v>3325</v>
      </c>
      <c r="BD801" s="241" t="s">
        <v>3325</v>
      </c>
      <c r="BE801" s="241" t="s">
        <v>3325</v>
      </c>
      <c r="BF801" s="241" t="s">
        <v>3325</v>
      </c>
      <c r="BG801" s="241">
        <v>0</v>
      </c>
      <c r="BH801" s="241">
        <v>0</v>
      </c>
      <c r="BI801" s="241"/>
      <c r="BJ801" s="242"/>
      <c r="BK801" s="243" t="s">
        <v>3325</v>
      </c>
      <c r="BL801" s="243"/>
      <c r="BM801" s="243"/>
      <c r="BN801" s="243"/>
      <c r="BO801" s="243"/>
      <c r="BP801" s="243"/>
      <c r="BQ801" s="242"/>
      <c r="BR801" s="244" t="s">
        <v>3962</v>
      </c>
      <c r="BS801" s="243" t="s">
        <v>3325</v>
      </c>
      <c r="BT801" s="243" t="s">
        <v>3325</v>
      </c>
      <c r="BU801" s="243"/>
      <c r="BV801" s="243" t="s">
        <v>3325</v>
      </c>
      <c r="BW801" s="243" t="s">
        <v>3325</v>
      </c>
      <c r="BX801" s="243"/>
      <c r="BY801" s="243"/>
      <c r="BZ801" s="243"/>
      <c r="CA801" s="243"/>
      <c r="CB801" s="243"/>
      <c r="CC801" s="243" t="s">
        <v>3325</v>
      </c>
      <c r="CD801" s="243"/>
      <c r="CE801" s="243"/>
      <c r="CF801" s="245"/>
      <c r="CG801" s="246"/>
      <c r="CH801" s="242"/>
      <c r="CI801" s="35"/>
      <c r="CJ801" s="35"/>
      <c r="CK801" s="35"/>
      <c r="CL801" s="35"/>
      <c r="CM801" s="35"/>
      <c r="CN801" s="266"/>
    </row>
    <row r="802" customFormat="1" customHeight="1" spans="1:92">
      <c r="A802" s="3">
        <f t="shared" si="127"/>
        <v>801</v>
      </c>
      <c r="B802" s="483" t="str">
        <f t="shared" si="128"/>
        <v>152722199909202715</v>
      </c>
      <c r="C802" s="230" t="s">
        <v>3311</v>
      </c>
      <c r="D802" s="230" t="s">
        <v>5773</v>
      </c>
      <c r="E802" s="230" t="s">
        <v>293</v>
      </c>
      <c r="F802" s="230" t="s">
        <v>2594</v>
      </c>
      <c r="G802" s="198">
        <v>230.5</v>
      </c>
      <c r="H802" s="198">
        <v>0</v>
      </c>
      <c r="I802" s="198">
        <f t="shared" si="129"/>
        <v>230.5</v>
      </c>
      <c r="J802" s="4" t="s">
        <v>2564</v>
      </c>
      <c r="K802" s="4" t="s">
        <v>6009</v>
      </c>
      <c r="L802" s="6">
        <v>44501</v>
      </c>
      <c r="M802" s="251" t="s">
        <v>47</v>
      </c>
      <c r="N802" s="4"/>
      <c r="O802" s="4"/>
      <c r="P802" s="4"/>
      <c r="Q802" s="4"/>
      <c r="R802" s="231" t="s">
        <v>2527</v>
      </c>
      <c r="S802" s="3"/>
      <c r="T802" s="3" t="s">
        <v>3314</v>
      </c>
      <c r="U802" s="232">
        <v>44441</v>
      </c>
      <c r="V802" s="233">
        <f ca="1" t="shared" si="130"/>
        <v>4.8</v>
      </c>
      <c r="W802" s="230" t="s">
        <v>3336</v>
      </c>
      <c r="X802" s="234" t="str">
        <f t="shared" si="131"/>
        <v>男</v>
      </c>
      <c r="Y802" s="3" t="s">
        <v>3316</v>
      </c>
      <c r="Z802" s="232" t="str">
        <f t="shared" si="132"/>
        <v>1999-09-20</v>
      </c>
      <c r="AA802" s="235" t="s">
        <v>6021</v>
      </c>
      <c r="AB802" s="476" t="s">
        <v>2595</v>
      </c>
      <c r="AC802" s="4" t="s">
        <v>3907</v>
      </c>
      <c r="AD802" s="247">
        <v>46866</v>
      </c>
      <c r="AE802" s="234">
        <f ca="1" t="shared" si="133"/>
        <v>27</v>
      </c>
      <c r="AF802" s="3" t="s">
        <v>3479</v>
      </c>
      <c r="AG802" s="3" t="s">
        <v>3480</v>
      </c>
      <c r="AH802" s="3">
        <v>177</v>
      </c>
      <c r="AI802" s="230" t="s">
        <v>3382</v>
      </c>
      <c r="AJ802" s="3" t="s">
        <v>3438</v>
      </c>
      <c r="AK802" s="230">
        <v>17614770811</v>
      </c>
      <c r="AL802" s="230">
        <v>13354775119</v>
      </c>
      <c r="AM802" s="236" t="s">
        <v>3368</v>
      </c>
      <c r="AN802" s="237">
        <v>44013</v>
      </c>
      <c r="AO802" s="236" t="s">
        <v>6022</v>
      </c>
      <c r="AP802" s="236" t="s">
        <v>4894</v>
      </c>
      <c r="AQ802" s="238"/>
      <c r="AR802" s="238"/>
      <c r="AS802" s="238"/>
      <c r="AT802" s="238"/>
      <c r="AU802" s="239"/>
      <c r="AV802" s="240">
        <v>44441</v>
      </c>
      <c r="AW802" s="240" t="s">
        <v>3333</v>
      </c>
      <c r="AX802" s="241" t="s">
        <v>3324</v>
      </c>
      <c r="AY802" s="241" t="s">
        <v>3311</v>
      </c>
      <c r="AZ802" s="232">
        <v>44835</v>
      </c>
      <c r="BA802" s="232">
        <v>45565</v>
      </c>
      <c r="BB802" s="241">
        <v>2</v>
      </c>
      <c r="BC802" s="241" t="s">
        <v>3325</v>
      </c>
      <c r="BD802" s="241" t="s">
        <v>3325</v>
      </c>
      <c r="BE802" s="241" t="s">
        <v>3325</v>
      </c>
      <c r="BF802" s="241" t="s">
        <v>3325</v>
      </c>
      <c r="BG802" s="241">
        <v>0</v>
      </c>
      <c r="BH802" s="241">
        <v>0</v>
      </c>
      <c r="BI802" s="241"/>
      <c r="BJ802" s="242"/>
      <c r="BK802" s="243" t="s">
        <v>3325</v>
      </c>
      <c r="BL802" s="243"/>
      <c r="BM802" s="243"/>
      <c r="BN802" s="243" t="s">
        <v>3325</v>
      </c>
      <c r="BO802" s="243"/>
      <c r="BP802" s="243"/>
      <c r="BQ802" s="242"/>
      <c r="BR802" s="244" t="s">
        <v>4197</v>
      </c>
      <c r="BS802" s="243" t="s">
        <v>3325</v>
      </c>
      <c r="BT802" s="243" t="s">
        <v>3325</v>
      </c>
      <c r="BU802" s="243" t="s">
        <v>3325</v>
      </c>
      <c r="BV802" s="243" t="s">
        <v>3325</v>
      </c>
      <c r="BW802" s="243" t="s">
        <v>3325</v>
      </c>
      <c r="BX802" s="243" t="s">
        <v>3325</v>
      </c>
      <c r="BY802" s="243"/>
      <c r="BZ802" s="243" t="s">
        <v>3325</v>
      </c>
      <c r="CA802" s="243"/>
      <c r="CB802" s="243"/>
      <c r="CC802" s="243" t="s">
        <v>3325</v>
      </c>
      <c r="CD802" s="243"/>
      <c r="CE802" s="243"/>
      <c r="CF802" s="245" t="s">
        <v>4434</v>
      </c>
      <c r="CG802" s="246"/>
      <c r="CH802" s="242"/>
      <c r="CI802" s="35"/>
      <c r="CJ802" s="35"/>
      <c r="CK802" s="35"/>
      <c r="CL802" s="35"/>
      <c r="CM802" s="35"/>
      <c r="CN802" s="266"/>
    </row>
    <row r="803" customFormat="1" customHeight="1" spans="1:92">
      <c r="A803" s="3">
        <f t="shared" si="127"/>
        <v>802</v>
      </c>
      <c r="B803" s="155" t="str">
        <f t="shared" si="128"/>
        <v>130426199702100328</v>
      </c>
      <c r="C803" s="230" t="s">
        <v>3311</v>
      </c>
      <c r="D803" s="230" t="s">
        <v>5773</v>
      </c>
      <c r="E803" s="230" t="s">
        <v>1866</v>
      </c>
      <c r="F803" s="230" t="s">
        <v>75</v>
      </c>
      <c r="G803" s="198">
        <v>694.2</v>
      </c>
      <c r="H803" s="198">
        <v>0</v>
      </c>
      <c r="I803" s="198">
        <f t="shared" si="129"/>
        <v>694.2</v>
      </c>
      <c r="J803" s="4" t="s">
        <v>2597</v>
      </c>
      <c r="K803" s="4" t="s">
        <v>3485</v>
      </c>
      <c r="L803" s="6">
        <v>43647</v>
      </c>
      <c r="M803" s="251" t="s">
        <v>47</v>
      </c>
      <c r="N803" s="4">
        <v>100</v>
      </c>
      <c r="O803" s="4" t="s">
        <v>61</v>
      </c>
      <c r="P803" s="4" t="s">
        <v>49</v>
      </c>
      <c r="Q803" s="4"/>
      <c r="R803" s="231" t="s">
        <v>298</v>
      </c>
      <c r="S803" s="3"/>
      <c r="T803" s="3" t="s">
        <v>3314</v>
      </c>
      <c r="U803" s="232">
        <v>42804</v>
      </c>
      <c r="V803" s="233">
        <f ca="1" t="shared" si="130"/>
        <v>9.3</v>
      </c>
      <c r="W803" s="230" t="s">
        <v>3336</v>
      </c>
      <c r="X803" s="234" t="str">
        <f t="shared" si="131"/>
        <v>女</v>
      </c>
      <c r="Y803" s="3" t="s">
        <v>3316</v>
      </c>
      <c r="Z803" s="232" t="str">
        <f t="shared" si="132"/>
        <v>1997-02-10</v>
      </c>
      <c r="AA803" s="235" t="s">
        <v>6023</v>
      </c>
      <c r="AB803" s="3" t="s">
        <v>2598</v>
      </c>
      <c r="AC803" s="4" t="s">
        <v>3776</v>
      </c>
      <c r="AD803" s="247">
        <v>46767</v>
      </c>
      <c r="AE803" s="234">
        <f ca="1" t="shared" si="133"/>
        <v>29</v>
      </c>
      <c r="AF803" s="3" t="s">
        <v>3389</v>
      </c>
      <c r="AG803" s="3" t="s">
        <v>3381</v>
      </c>
      <c r="AH803" s="3">
        <v>164</v>
      </c>
      <c r="AI803" s="230" t="s">
        <v>253</v>
      </c>
      <c r="AJ803" s="3" t="s">
        <v>3422</v>
      </c>
      <c r="AK803" s="230">
        <v>18348707800</v>
      </c>
      <c r="AL803" s="230">
        <v>15247757022</v>
      </c>
      <c r="AM803" s="236" t="s">
        <v>3368</v>
      </c>
      <c r="AN803" s="237">
        <v>42552</v>
      </c>
      <c r="AO803" s="236" t="s">
        <v>6024</v>
      </c>
      <c r="AP803" s="236" t="s">
        <v>3599</v>
      </c>
      <c r="AQ803" s="238"/>
      <c r="AR803" s="238"/>
      <c r="AS803" s="238"/>
      <c r="AT803" s="238"/>
      <c r="AU803" s="239"/>
      <c r="AV803" s="240">
        <v>42804</v>
      </c>
      <c r="AW803" s="240">
        <v>42864</v>
      </c>
      <c r="AX803" s="241" t="s">
        <v>3324</v>
      </c>
      <c r="AY803" s="241" t="s">
        <v>3311</v>
      </c>
      <c r="AZ803" s="232">
        <v>44652</v>
      </c>
      <c r="BA803" s="232">
        <v>45382</v>
      </c>
      <c r="BB803" s="241">
        <v>2</v>
      </c>
      <c r="BC803" s="241" t="s">
        <v>3325</v>
      </c>
      <c r="BD803" s="241" t="s">
        <v>3325</v>
      </c>
      <c r="BE803" s="241" t="s">
        <v>3325</v>
      </c>
      <c r="BF803" s="241" t="s">
        <v>3325</v>
      </c>
      <c r="BG803" s="241">
        <v>1</v>
      </c>
      <c r="BH803" s="241">
        <v>2</v>
      </c>
      <c r="BI803" s="241"/>
      <c r="BJ803" s="242"/>
      <c r="BK803" s="243"/>
      <c r="BL803" s="243"/>
      <c r="BM803" s="243"/>
      <c r="BN803" s="243" t="s">
        <v>3325</v>
      </c>
      <c r="BO803" s="243"/>
      <c r="BP803" s="243"/>
      <c r="BQ803" s="242"/>
      <c r="BR803" s="244" t="s">
        <v>3468</v>
      </c>
      <c r="BS803" s="243" t="s">
        <v>3325</v>
      </c>
      <c r="BT803" s="243" t="s">
        <v>3325</v>
      </c>
      <c r="BU803" s="243"/>
      <c r="BV803" s="243"/>
      <c r="BW803" s="243" t="s">
        <v>3325</v>
      </c>
      <c r="BX803" s="243"/>
      <c r="BY803" s="243"/>
      <c r="BZ803" s="243"/>
      <c r="CA803" s="243"/>
      <c r="CB803" s="243"/>
      <c r="CC803" s="243" t="s">
        <v>3325</v>
      </c>
      <c r="CD803" s="243"/>
      <c r="CE803" s="243"/>
      <c r="CF803" s="245" t="s">
        <v>3423</v>
      </c>
      <c r="CG803" s="246"/>
      <c r="CH803" s="242"/>
      <c r="CI803" s="35"/>
      <c r="CJ803" s="35"/>
      <c r="CK803" s="35"/>
      <c r="CL803" s="35"/>
      <c r="CM803" s="35"/>
    </row>
    <row r="804" customFormat="1" customHeight="1" spans="1:92">
      <c r="A804" s="3">
        <f t="shared" si="127"/>
        <v>803</v>
      </c>
      <c r="B804" s="155" t="str">
        <f t="shared" si="128"/>
        <v>152723199404144229</v>
      </c>
      <c r="C804" s="230" t="s">
        <v>3311</v>
      </c>
      <c r="D804" s="230" t="s">
        <v>5773</v>
      </c>
      <c r="E804" s="230" t="s">
        <v>6025</v>
      </c>
      <c r="F804" s="230" t="s">
        <v>6026</v>
      </c>
      <c r="G804" s="198"/>
      <c r="H804" s="198"/>
      <c r="I804" s="198">
        <f t="shared" si="129"/>
        <v>0</v>
      </c>
      <c r="J804" s="4" t="s">
        <v>2597</v>
      </c>
      <c r="K804" s="4" t="s">
        <v>6027</v>
      </c>
      <c r="L804" s="6"/>
      <c r="M804" s="4"/>
      <c r="N804" s="4"/>
      <c r="O804" s="4"/>
      <c r="P804" s="4"/>
      <c r="Q804" s="4"/>
      <c r="R804" s="231" t="s">
        <v>312</v>
      </c>
      <c r="S804" s="3"/>
      <c r="T804" s="3" t="s">
        <v>3314</v>
      </c>
      <c r="U804" s="232">
        <v>44911</v>
      </c>
      <c r="V804" s="233">
        <f ca="1" t="shared" si="130"/>
        <v>3.6</v>
      </c>
      <c r="W804" s="230" t="s">
        <v>3336</v>
      </c>
      <c r="X804" s="234" t="str">
        <f t="shared" si="131"/>
        <v>女</v>
      </c>
      <c r="Y804" s="3" t="s">
        <v>3316</v>
      </c>
      <c r="Z804" s="232" t="str">
        <f t="shared" si="132"/>
        <v>1994-04-14</v>
      </c>
      <c r="AA804" s="235" t="s">
        <v>6028</v>
      </c>
      <c r="AB804" s="3" t="s">
        <v>6029</v>
      </c>
      <c r="AC804" s="4" t="s">
        <v>3456</v>
      </c>
      <c r="AD804" s="247">
        <v>51268</v>
      </c>
      <c r="AE804" s="234">
        <f ca="1" t="shared" si="133"/>
        <v>32</v>
      </c>
      <c r="AF804" s="3" t="s">
        <v>3389</v>
      </c>
      <c r="AG804" s="3" t="s">
        <v>3480</v>
      </c>
      <c r="AH804" s="3">
        <v>165</v>
      </c>
      <c r="AI804" s="230" t="s">
        <v>3382</v>
      </c>
      <c r="AJ804" s="3" t="s">
        <v>3383</v>
      </c>
      <c r="AK804" s="230">
        <v>13214831114</v>
      </c>
      <c r="AL804" s="230">
        <v>13474871741</v>
      </c>
      <c r="AM804" s="236" t="s">
        <v>3368</v>
      </c>
      <c r="AN804" s="237" t="s">
        <v>3674</v>
      </c>
      <c r="AO804" s="236" t="s">
        <v>5051</v>
      </c>
      <c r="AP804" s="236"/>
      <c r="AQ804" s="238"/>
      <c r="AR804" s="238"/>
      <c r="AS804" s="238"/>
      <c r="AT804" s="238"/>
      <c r="AU804" s="239"/>
      <c r="AV804" s="240">
        <v>44911</v>
      </c>
      <c r="AW804" s="240">
        <v>44972</v>
      </c>
      <c r="AX804" s="241" t="s">
        <v>3324</v>
      </c>
      <c r="AY804" s="241" t="s">
        <v>3311</v>
      </c>
      <c r="AZ804" s="232">
        <v>44911</v>
      </c>
      <c r="BA804" s="232">
        <v>45291</v>
      </c>
      <c r="BB804" s="241">
        <v>2</v>
      </c>
      <c r="BC804" s="241" t="s">
        <v>3325</v>
      </c>
      <c r="BD804" s="241" t="s">
        <v>3325</v>
      </c>
      <c r="BE804" s="241" t="s">
        <v>3325</v>
      </c>
      <c r="BF804" s="241" t="s">
        <v>3325</v>
      </c>
      <c r="BG804" s="241">
        <v>0</v>
      </c>
      <c r="BH804" s="241">
        <v>0</v>
      </c>
      <c r="BI804" s="241"/>
      <c r="BJ804" s="242"/>
      <c r="BK804" s="243" t="s">
        <v>3325</v>
      </c>
      <c r="BL804" s="243"/>
      <c r="BM804" s="243"/>
      <c r="BN804" s="243"/>
      <c r="BO804" s="243"/>
      <c r="BP804" s="243"/>
      <c r="BQ804" s="242"/>
      <c r="BR804" s="244" t="s">
        <v>3524</v>
      </c>
      <c r="BS804" s="243" t="s">
        <v>3325</v>
      </c>
      <c r="BT804" s="243" t="s">
        <v>3325</v>
      </c>
      <c r="BU804" s="243" t="s">
        <v>3325</v>
      </c>
      <c r="BV804" s="243" t="s">
        <v>3325</v>
      </c>
      <c r="BW804" s="243" t="s">
        <v>3325</v>
      </c>
      <c r="BX804" s="243"/>
      <c r="BY804" s="243"/>
      <c r="BZ804" s="243"/>
      <c r="CA804" s="243"/>
      <c r="CB804" s="243"/>
      <c r="CC804" s="243"/>
      <c r="CD804" s="243"/>
      <c r="CE804" s="243"/>
      <c r="CF804" s="245"/>
      <c r="CG804" s="246"/>
      <c r="CH804" s="242"/>
      <c r="CI804" s="35"/>
      <c r="CJ804" s="35"/>
      <c r="CK804" s="35"/>
      <c r="CL804" s="35"/>
      <c r="CM804" s="35"/>
    </row>
    <row r="805" customFormat="1" customHeight="1" spans="1:92">
      <c r="A805" s="3">
        <f t="shared" si="127"/>
        <v>804</v>
      </c>
      <c r="B805" s="483" t="str">
        <f t="shared" si="128"/>
        <v>142230199403281322</v>
      </c>
      <c r="C805" s="230" t="s">
        <v>3311</v>
      </c>
      <c r="D805" s="230" t="s">
        <v>5773</v>
      </c>
      <c r="E805" s="230" t="s">
        <v>6030</v>
      </c>
      <c r="F805" s="230" t="s">
        <v>6031</v>
      </c>
      <c r="G805" s="198"/>
      <c r="H805" s="198"/>
      <c r="I805" s="198">
        <f t="shared" si="129"/>
        <v>0</v>
      </c>
      <c r="J805" s="4" t="s">
        <v>2597</v>
      </c>
      <c r="K805" s="4" t="s">
        <v>6027</v>
      </c>
      <c r="L805" s="6"/>
      <c r="M805" s="4"/>
      <c r="N805" s="4"/>
      <c r="O805" s="4"/>
      <c r="P805" s="4"/>
      <c r="Q805" s="4"/>
      <c r="R805" s="231" t="s">
        <v>312</v>
      </c>
      <c r="S805" s="3"/>
      <c r="T805" s="3" t="s">
        <v>3314</v>
      </c>
      <c r="U805" s="232">
        <v>44960</v>
      </c>
      <c r="V805" s="233">
        <v>0</v>
      </c>
      <c r="W805" s="230" t="s">
        <v>3336</v>
      </c>
      <c r="X805" s="234" t="s">
        <v>6032</v>
      </c>
      <c r="Y805" s="3" t="s">
        <v>3316</v>
      </c>
      <c r="Z805" s="232" t="s">
        <v>6033</v>
      </c>
      <c r="AA805" s="235" t="s">
        <v>6034</v>
      </c>
      <c r="AB805" s="476" t="s">
        <v>6035</v>
      </c>
      <c r="AC805" s="4" t="s">
        <v>4141</v>
      </c>
      <c r="AD805" s="247">
        <v>51613</v>
      </c>
      <c r="AE805" s="234">
        <v>29</v>
      </c>
      <c r="AF805" s="3" t="s">
        <v>3389</v>
      </c>
      <c r="AG805" s="3" t="s">
        <v>3480</v>
      </c>
      <c r="AH805" s="3">
        <v>163</v>
      </c>
      <c r="AI805" s="230" t="s">
        <v>3382</v>
      </c>
      <c r="AJ805" s="3" t="s">
        <v>3438</v>
      </c>
      <c r="AK805" s="230">
        <v>13403685637</v>
      </c>
      <c r="AL805" s="230">
        <v>18235083221</v>
      </c>
      <c r="AM805" s="236" t="s">
        <v>3368</v>
      </c>
      <c r="AN805" s="237">
        <v>42522</v>
      </c>
      <c r="AO805" s="236" t="s">
        <v>6036</v>
      </c>
      <c r="AP805" s="236" t="s">
        <v>6037</v>
      </c>
      <c r="AQ805" s="238"/>
      <c r="AR805" s="238"/>
      <c r="AS805" s="238"/>
      <c r="AT805" s="238"/>
      <c r="AU805" s="239"/>
      <c r="AV805" s="240">
        <v>44960</v>
      </c>
      <c r="AW805" s="240">
        <v>45018</v>
      </c>
      <c r="AX805" s="241" t="s">
        <v>3324</v>
      </c>
      <c r="AY805" s="241" t="s">
        <v>3311</v>
      </c>
      <c r="AZ805" s="232">
        <v>44960</v>
      </c>
      <c r="BA805" s="232">
        <v>45382</v>
      </c>
      <c r="BB805" s="241">
        <v>2</v>
      </c>
      <c r="BC805" s="241" t="s">
        <v>3325</v>
      </c>
      <c r="BD805" s="241" t="s">
        <v>3325</v>
      </c>
      <c r="BE805" s="241" t="s">
        <v>3325</v>
      </c>
      <c r="BF805" s="241" t="s">
        <v>3325</v>
      </c>
      <c r="BG805" s="241">
        <v>0</v>
      </c>
      <c r="BH805" s="241">
        <v>0</v>
      </c>
      <c r="BI805" s="241"/>
      <c r="BJ805" s="242"/>
      <c r="BK805" s="243" t="s">
        <v>3325</v>
      </c>
      <c r="BL805" s="243"/>
      <c r="BM805" s="243"/>
      <c r="BN805" s="243"/>
      <c r="BO805" s="243"/>
      <c r="BP805" s="243"/>
      <c r="BQ805" s="242"/>
      <c r="BR805" s="244" t="s">
        <v>3524</v>
      </c>
      <c r="BS805" s="243" t="s">
        <v>3325</v>
      </c>
      <c r="BT805" s="243" t="s">
        <v>3325</v>
      </c>
      <c r="BU805" s="243" t="s">
        <v>3325</v>
      </c>
      <c r="BV805" s="243" t="s">
        <v>3325</v>
      </c>
      <c r="BW805" s="243" t="s">
        <v>3325</v>
      </c>
      <c r="BX805" s="243" t="s">
        <v>3325</v>
      </c>
      <c r="BY805" s="243"/>
      <c r="BZ805" s="243"/>
      <c r="CA805" s="243"/>
      <c r="CB805" s="243"/>
      <c r="CC805" s="243"/>
      <c r="CD805" s="243"/>
      <c r="CE805" s="243"/>
      <c r="CF805" s="245" t="s">
        <v>3492</v>
      </c>
      <c r="CG805" s="246"/>
      <c r="CH805" s="242"/>
      <c r="CI805" s="35"/>
      <c r="CJ805" s="35"/>
      <c r="CK805" s="35"/>
      <c r="CL805" s="35"/>
      <c r="CM805" s="35"/>
    </row>
    <row r="806" customFormat="1" customHeight="1" spans="1:92">
      <c r="A806" s="3">
        <f t="shared" si="127"/>
        <v>805</v>
      </c>
      <c r="B806" s="155" t="str">
        <f t="shared" si="128"/>
        <v>15212219710320332X</v>
      </c>
      <c r="C806" s="230" t="s">
        <v>3311</v>
      </c>
      <c r="D806" s="230" t="s">
        <v>5773</v>
      </c>
      <c r="E806" s="230" t="s">
        <v>1887</v>
      </c>
      <c r="F806" s="230" t="s">
        <v>2606</v>
      </c>
      <c r="G806" s="198">
        <v>0</v>
      </c>
      <c r="H806" s="198">
        <v>0</v>
      </c>
      <c r="I806" s="198">
        <f t="shared" si="129"/>
        <v>0</v>
      </c>
      <c r="J806" s="4" t="s">
        <v>2597</v>
      </c>
      <c r="K806" s="4" t="s">
        <v>6038</v>
      </c>
      <c r="L806" s="6"/>
      <c r="M806" s="4"/>
      <c r="N806" s="4"/>
      <c r="O806" s="4"/>
      <c r="P806" s="4"/>
      <c r="Q806" s="4"/>
      <c r="R806" s="231" t="s">
        <v>312</v>
      </c>
      <c r="S806" s="3"/>
      <c r="T806" s="3" t="s">
        <v>3314</v>
      </c>
      <c r="U806" s="232">
        <v>42441</v>
      </c>
      <c r="V806" s="233">
        <f ca="1" t="shared" ref="V806:V814" si="134">IF(U806="","",ROUND(YEARFRAC(U806,TODAY(),1),1))</f>
        <v>10.3</v>
      </c>
      <c r="W806" s="230" t="s">
        <v>3336</v>
      </c>
      <c r="X806" s="234" t="str">
        <f t="shared" ref="X806:X814" si="135">IF(MOD(RIGHT(LEFT(AB806,17)),2),"男","女")</f>
        <v>女</v>
      </c>
      <c r="Y806" s="3" t="s">
        <v>3316</v>
      </c>
      <c r="Z806" s="232" t="str">
        <f t="shared" ref="Z806:Z814" si="136">MID(AB806,7,4)&amp;"-"&amp;MID(AB806,11,2)&amp;"-"&amp;MID(AB806,13,2)</f>
        <v>1971-03-20</v>
      </c>
      <c r="AA806" s="235" t="s">
        <v>6039</v>
      </c>
      <c r="AB806" s="3" t="s">
        <v>2607</v>
      </c>
      <c r="AC806" s="4" t="s">
        <v>6040</v>
      </c>
      <c r="AD806" s="247">
        <v>47823</v>
      </c>
      <c r="AE806" s="234">
        <f ca="1" t="shared" ref="AE806:AE832" si="137">YEAR(TODAY())-MID(AB806,7,4)</f>
        <v>55</v>
      </c>
      <c r="AF806" s="3" t="s">
        <v>3389</v>
      </c>
      <c r="AG806" s="3" t="s">
        <v>3381</v>
      </c>
      <c r="AH806" s="3">
        <v>163</v>
      </c>
      <c r="AI806" s="230" t="s">
        <v>253</v>
      </c>
      <c r="AJ806" s="3" t="s">
        <v>253</v>
      </c>
      <c r="AK806" s="230">
        <v>15134836460</v>
      </c>
      <c r="AL806" s="230">
        <v>15134836460</v>
      </c>
      <c r="AM806" s="236" t="s">
        <v>5317</v>
      </c>
      <c r="AN806" s="237"/>
      <c r="AO806" s="236" t="s">
        <v>6041</v>
      </c>
      <c r="AP806" s="236" t="s">
        <v>253</v>
      </c>
      <c r="AQ806" s="238"/>
      <c r="AR806" s="238"/>
      <c r="AS806" s="238"/>
      <c r="AT806" s="238"/>
      <c r="AU806" s="239"/>
      <c r="AV806" s="240">
        <v>42440</v>
      </c>
      <c r="AW806" s="240">
        <v>42501</v>
      </c>
      <c r="AX806" s="241" t="s">
        <v>3324</v>
      </c>
      <c r="AY806" s="241" t="s">
        <v>3311</v>
      </c>
      <c r="AZ806" s="232">
        <v>44287</v>
      </c>
      <c r="BA806" s="232">
        <v>45747</v>
      </c>
      <c r="BB806" s="241">
        <v>2</v>
      </c>
      <c r="BC806" s="241" t="s">
        <v>3325</v>
      </c>
      <c r="BD806" s="241" t="s">
        <v>3326</v>
      </c>
      <c r="BE806" s="241" t="s">
        <v>3325</v>
      </c>
      <c r="BF806" s="241" t="s">
        <v>3325</v>
      </c>
      <c r="BG806" s="241">
        <v>3</v>
      </c>
      <c r="BH806" s="241">
        <v>6</v>
      </c>
      <c r="BI806" s="241"/>
      <c r="BJ806" s="242"/>
      <c r="BK806" s="243" t="s">
        <v>3325</v>
      </c>
      <c r="BL806" s="243"/>
      <c r="BM806" s="243"/>
      <c r="BN806" s="243"/>
      <c r="BO806" s="243"/>
      <c r="BP806" s="243"/>
      <c r="BQ806" s="242"/>
      <c r="BR806" s="244" t="s">
        <v>3592</v>
      </c>
      <c r="BS806" s="243" t="s">
        <v>3325</v>
      </c>
      <c r="BT806" s="243" t="s">
        <v>3325</v>
      </c>
      <c r="BU806" s="243"/>
      <c r="BV806" s="243"/>
      <c r="BW806" s="243"/>
      <c r="BX806" s="243"/>
      <c r="BY806" s="243"/>
      <c r="BZ806" s="243"/>
      <c r="CA806" s="243"/>
      <c r="CB806" s="243"/>
      <c r="CC806" s="243" t="s">
        <v>3325</v>
      </c>
      <c r="CD806" s="243"/>
      <c r="CE806" s="243"/>
      <c r="CF806" s="245"/>
      <c r="CG806" s="246" t="s">
        <v>6042</v>
      </c>
      <c r="CH806" s="242"/>
      <c r="CI806" s="35"/>
      <c r="CJ806" s="35"/>
      <c r="CK806" s="35"/>
      <c r="CL806" s="35"/>
      <c r="CM806" s="35"/>
    </row>
    <row r="807" customFormat="1" customHeight="1" spans="1:92">
      <c r="A807" s="3">
        <f t="shared" si="127"/>
        <v>806</v>
      </c>
      <c r="B807" s="155" t="str">
        <f t="shared" si="128"/>
        <v>211404198105147628</v>
      </c>
      <c r="C807" s="230" t="s">
        <v>3311</v>
      </c>
      <c r="D807" s="230" t="s">
        <v>5773</v>
      </c>
      <c r="E807" s="230" t="s">
        <v>1893</v>
      </c>
      <c r="F807" s="230" t="s">
        <v>2609</v>
      </c>
      <c r="G807" s="198">
        <v>0</v>
      </c>
      <c r="H807" s="198">
        <v>0</v>
      </c>
      <c r="I807" s="198">
        <f t="shared" si="129"/>
        <v>0</v>
      </c>
      <c r="J807" s="4" t="s">
        <v>2597</v>
      </c>
      <c r="K807" s="4" t="s">
        <v>6043</v>
      </c>
      <c r="L807" s="6"/>
      <c r="M807" s="4"/>
      <c r="N807" s="4"/>
      <c r="O807" s="4"/>
      <c r="P807" s="4"/>
      <c r="Q807" s="4"/>
      <c r="R807" s="231" t="s">
        <v>312</v>
      </c>
      <c r="S807" s="3"/>
      <c r="T807" s="3" t="s">
        <v>3314</v>
      </c>
      <c r="U807" s="232">
        <v>44482</v>
      </c>
      <c r="V807" s="233">
        <f ca="1" t="shared" si="134"/>
        <v>4.7</v>
      </c>
      <c r="W807" s="230" t="s">
        <v>3336</v>
      </c>
      <c r="X807" s="234" t="str">
        <f t="shared" si="135"/>
        <v>女</v>
      </c>
      <c r="Y807" s="3" t="s">
        <v>3316</v>
      </c>
      <c r="Z807" s="232" t="str">
        <f t="shared" si="136"/>
        <v>1981-05-14</v>
      </c>
      <c r="AA807" s="235" t="s">
        <v>5198</v>
      </c>
      <c r="AB807" s="3" t="s">
        <v>2610</v>
      </c>
      <c r="AC807" s="4" t="s">
        <v>3921</v>
      </c>
      <c r="AD807" s="247">
        <v>46684</v>
      </c>
      <c r="AE807" s="234">
        <f ca="1" t="shared" si="137"/>
        <v>45</v>
      </c>
      <c r="AF807" s="3" t="s">
        <v>3389</v>
      </c>
      <c r="AG807" s="3" t="s">
        <v>3381</v>
      </c>
      <c r="AH807" s="3">
        <v>165</v>
      </c>
      <c r="AI807" s="230" t="s">
        <v>253</v>
      </c>
      <c r="AJ807" s="3" t="s">
        <v>253</v>
      </c>
      <c r="AK807" s="230">
        <v>13842344370</v>
      </c>
      <c r="AL807" s="230">
        <v>15242301352</v>
      </c>
      <c r="AM807" s="236" t="s">
        <v>3748</v>
      </c>
      <c r="AN807" s="237" t="s">
        <v>3332</v>
      </c>
      <c r="AO807" s="236" t="s">
        <v>253</v>
      </c>
      <c r="AP807" s="236" t="s">
        <v>253</v>
      </c>
      <c r="AQ807" s="238"/>
      <c r="AR807" s="238"/>
      <c r="AS807" s="238"/>
      <c r="AT807" s="238"/>
      <c r="AU807" s="239"/>
      <c r="AV807" s="240">
        <v>44482</v>
      </c>
      <c r="AW807" s="240">
        <v>44542</v>
      </c>
      <c r="AX807" s="241" t="s">
        <v>3324</v>
      </c>
      <c r="AY807" s="241" t="s">
        <v>3311</v>
      </c>
      <c r="AZ807" s="232">
        <v>44927</v>
      </c>
      <c r="BA807" s="232">
        <v>45657</v>
      </c>
      <c r="BB807" s="241">
        <v>2</v>
      </c>
      <c r="BC807" s="241" t="s">
        <v>3325</v>
      </c>
      <c r="BD807" s="241" t="s">
        <v>3325</v>
      </c>
      <c r="BE807" s="241" t="s">
        <v>3325</v>
      </c>
      <c r="BF807" s="241" t="s">
        <v>3325</v>
      </c>
      <c r="BG807" s="241">
        <v>0</v>
      </c>
      <c r="BH807" s="241">
        <v>0</v>
      </c>
      <c r="BI807" s="241"/>
      <c r="BJ807" s="242"/>
      <c r="BK807" s="243"/>
      <c r="BL807" s="243"/>
      <c r="BM807" s="243"/>
      <c r="BN807" s="243"/>
      <c r="BO807" s="243"/>
      <c r="BP807" s="243"/>
      <c r="BQ807" s="242"/>
      <c r="BR807" s="244" t="s">
        <v>3551</v>
      </c>
      <c r="BS807" s="243" t="s">
        <v>3325</v>
      </c>
      <c r="BT807" s="243" t="s">
        <v>3325</v>
      </c>
      <c r="BU807" s="243"/>
      <c r="BV807" s="243" t="s">
        <v>3325</v>
      </c>
      <c r="BW807" s="243" t="s">
        <v>3325</v>
      </c>
      <c r="BX807" s="243" t="s">
        <v>3325</v>
      </c>
      <c r="BY807" s="243"/>
      <c r="BZ807" s="243"/>
      <c r="CA807" s="243"/>
      <c r="CB807" s="243"/>
      <c r="CC807" s="243" t="s">
        <v>3325</v>
      </c>
      <c r="CD807" s="243"/>
      <c r="CE807" s="243"/>
      <c r="CF807" s="245" t="s">
        <v>4434</v>
      </c>
      <c r="CG807" s="246"/>
      <c r="CH807" s="242"/>
      <c r="CI807" s="35"/>
      <c r="CJ807" s="35"/>
      <c r="CK807" s="35"/>
      <c r="CL807" s="35"/>
      <c r="CM807" s="35"/>
    </row>
    <row r="808" customFormat="1" customHeight="1" spans="1:92">
      <c r="A808" s="3">
        <f t="shared" si="127"/>
        <v>807</v>
      </c>
      <c r="B808" s="155" t="str">
        <f t="shared" si="128"/>
        <v>211222197109210046</v>
      </c>
      <c r="C808" s="230" t="s">
        <v>3311</v>
      </c>
      <c r="D808" s="230" t="s">
        <v>5773</v>
      </c>
      <c r="E808" s="230" t="s">
        <v>1930</v>
      </c>
      <c r="F808" s="230" t="s">
        <v>2612</v>
      </c>
      <c r="G808" s="198">
        <v>0</v>
      </c>
      <c r="H808" s="198">
        <v>0</v>
      </c>
      <c r="I808" s="198">
        <f t="shared" si="129"/>
        <v>0</v>
      </c>
      <c r="J808" s="4" t="s">
        <v>2597</v>
      </c>
      <c r="K808" s="4" t="s">
        <v>6044</v>
      </c>
      <c r="L808" s="6"/>
      <c r="M808" s="4"/>
      <c r="N808" s="4"/>
      <c r="O808" s="4"/>
      <c r="P808" s="4"/>
      <c r="Q808" s="4"/>
      <c r="R808" s="231" t="s">
        <v>312</v>
      </c>
      <c r="S808" s="3"/>
      <c r="T808" s="3" t="s">
        <v>3314</v>
      </c>
      <c r="U808" s="232">
        <v>44364</v>
      </c>
      <c r="V808" s="233">
        <f ca="1" t="shared" si="134"/>
        <v>5.1</v>
      </c>
      <c r="W808" s="230" t="s">
        <v>5312</v>
      </c>
      <c r="X808" s="234" t="str">
        <f t="shared" si="135"/>
        <v>女</v>
      </c>
      <c r="Y808" s="3" t="s">
        <v>3316</v>
      </c>
      <c r="Z808" s="232" t="str">
        <f t="shared" si="136"/>
        <v>1971-09-21</v>
      </c>
      <c r="AA808" s="235" t="s">
        <v>6045</v>
      </c>
      <c r="AB808" s="3" t="s">
        <v>2613</v>
      </c>
      <c r="AC808" s="4" t="s">
        <v>6046</v>
      </c>
      <c r="AD808" s="247">
        <v>46126</v>
      </c>
      <c r="AE808" s="234">
        <f ca="1" t="shared" si="137"/>
        <v>55</v>
      </c>
      <c r="AF808" s="3" t="s">
        <v>3389</v>
      </c>
      <c r="AG808" s="3" t="s">
        <v>3381</v>
      </c>
      <c r="AH808" s="3">
        <v>160</v>
      </c>
      <c r="AI808" s="230" t="s">
        <v>253</v>
      </c>
      <c r="AJ808" s="3" t="s">
        <v>3383</v>
      </c>
      <c r="AK808" s="230">
        <v>13614099206</v>
      </c>
      <c r="AL808" s="230">
        <v>18741027342</v>
      </c>
      <c r="AM808" s="236" t="s">
        <v>3518</v>
      </c>
      <c r="AN808" s="237">
        <v>32690</v>
      </c>
      <c r="AO808" s="236" t="s">
        <v>6047</v>
      </c>
      <c r="AP808" s="236" t="s">
        <v>6048</v>
      </c>
      <c r="AQ808" s="238"/>
      <c r="AR808" s="238"/>
      <c r="AS808" s="238"/>
      <c r="AT808" s="238"/>
      <c r="AU808" s="239"/>
      <c r="AV808" s="240">
        <v>44364</v>
      </c>
      <c r="AW808" s="240">
        <v>44424</v>
      </c>
      <c r="AX808" s="241" t="s">
        <v>5312</v>
      </c>
      <c r="AY808" s="241" t="s">
        <v>3311</v>
      </c>
      <c r="AZ808" s="232">
        <v>44652</v>
      </c>
      <c r="BA808" s="232">
        <v>45382</v>
      </c>
      <c r="BB808" s="241">
        <v>2</v>
      </c>
      <c r="BC808" s="241" t="s">
        <v>3326</v>
      </c>
      <c r="BD808" s="241" t="s">
        <v>3326</v>
      </c>
      <c r="BE808" s="241" t="s">
        <v>3325</v>
      </c>
      <c r="BF808" s="241" t="s">
        <v>3325</v>
      </c>
      <c r="BG808" s="241">
        <v>1</v>
      </c>
      <c r="BH808" s="241">
        <v>2</v>
      </c>
      <c r="BI808" s="241" t="s">
        <v>6049</v>
      </c>
      <c r="BJ808" s="242"/>
      <c r="BK808" s="243" t="s">
        <v>3325</v>
      </c>
      <c r="BL808" s="243"/>
      <c r="BM808" s="243"/>
      <c r="BN808" s="243"/>
      <c r="BO808" s="243"/>
      <c r="BP808" s="243"/>
      <c r="BQ808" s="242"/>
      <c r="BR808" s="244" t="s">
        <v>3962</v>
      </c>
      <c r="BS808" s="243" t="s">
        <v>3325</v>
      </c>
      <c r="BT808" s="243" t="s">
        <v>3325</v>
      </c>
      <c r="BU808" s="243"/>
      <c r="BV808" s="243" t="s">
        <v>3325</v>
      </c>
      <c r="BW808" s="243" t="s">
        <v>3325</v>
      </c>
      <c r="BX808" s="243"/>
      <c r="BY808" s="243"/>
      <c r="BZ808" s="243"/>
      <c r="CA808" s="243"/>
      <c r="CB808" s="243"/>
      <c r="CC808" s="243" t="s">
        <v>3325</v>
      </c>
      <c r="CD808" s="243"/>
      <c r="CE808" s="243"/>
      <c r="CF808" s="245"/>
      <c r="CG808" s="246"/>
      <c r="CH808" s="242"/>
      <c r="CI808" s="35"/>
      <c r="CJ808" s="35"/>
      <c r="CK808" s="35"/>
      <c r="CL808" s="35"/>
      <c r="CM808" s="35"/>
    </row>
    <row r="809" customFormat="1" customHeight="1" spans="1:92">
      <c r="A809" s="3">
        <f t="shared" si="127"/>
        <v>808</v>
      </c>
      <c r="B809" s="155" t="str">
        <f t="shared" si="128"/>
        <v>150122199703071620</v>
      </c>
      <c r="C809" s="230" t="s">
        <v>3311</v>
      </c>
      <c r="D809" s="230" t="s">
        <v>5773</v>
      </c>
      <c r="E809" s="230" t="s">
        <v>1989</v>
      </c>
      <c r="F809" s="230" t="s">
        <v>2615</v>
      </c>
      <c r="G809" s="198">
        <v>0</v>
      </c>
      <c r="H809" s="198">
        <v>0</v>
      </c>
      <c r="I809" s="198">
        <f t="shared" si="129"/>
        <v>0</v>
      </c>
      <c r="J809" s="4" t="s">
        <v>2597</v>
      </c>
      <c r="K809" s="4" t="s">
        <v>6044</v>
      </c>
      <c r="L809" s="6"/>
      <c r="M809" s="4"/>
      <c r="N809" s="4"/>
      <c r="O809" s="4"/>
      <c r="P809" s="4"/>
      <c r="Q809" s="4"/>
      <c r="R809" s="231" t="s">
        <v>312</v>
      </c>
      <c r="S809" s="3"/>
      <c r="T809" s="3" t="s">
        <v>3314</v>
      </c>
      <c r="U809" s="232">
        <v>44414</v>
      </c>
      <c r="V809" s="233">
        <f ca="1" t="shared" si="134"/>
        <v>4.9</v>
      </c>
      <c r="W809" s="230" t="s">
        <v>3336</v>
      </c>
      <c r="X809" s="234" t="str">
        <f t="shared" si="135"/>
        <v>女</v>
      </c>
      <c r="Y809" s="3" t="s">
        <v>3316</v>
      </c>
      <c r="Z809" s="232" t="str">
        <f t="shared" si="136"/>
        <v>1997-03-07</v>
      </c>
      <c r="AA809" s="235" t="s">
        <v>6050</v>
      </c>
      <c r="AB809" s="3" t="s">
        <v>2616</v>
      </c>
      <c r="AC809" s="4" t="s">
        <v>4677</v>
      </c>
      <c r="AD809" s="247">
        <v>46622</v>
      </c>
      <c r="AE809" s="234">
        <f ca="1" t="shared" si="137"/>
        <v>29</v>
      </c>
      <c r="AF809" s="3" t="s">
        <v>3479</v>
      </c>
      <c r="AG809" s="3" t="s">
        <v>3381</v>
      </c>
      <c r="AH809" s="3">
        <v>158</v>
      </c>
      <c r="AI809" s="230" t="s">
        <v>3382</v>
      </c>
      <c r="AJ809" s="3" t="s">
        <v>253</v>
      </c>
      <c r="AK809" s="230">
        <v>15661285020</v>
      </c>
      <c r="AL809" s="230" t="s">
        <v>6051</v>
      </c>
      <c r="AM809" s="236" t="s">
        <v>3318</v>
      </c>
      <c r="AN809" s="237">
        <v>44013</v>
      </c>
      <c r="AO809" s="236" t="s">
        <v>6052</v>
      </c>
      <c r="AP809" s="236" t="s">
        <v>4650</v>
      </c>
      <c r="AQ809" s="238"/>
      <c r="AR809" s="238"/>
      <c r="AS809" s="238"/>
      <c r="AT809" s="238"/>
      <c r="AU809" s="239"/>
      <c r="AV809" s="240">
        <v>44414</v>
      </c>
      <c r="AW809" s="240">
        <v>44474</v>
      </c>
      <c r="AX809" s="241" t="s">
        <v>3324</v>
      </c>
      <c r="AY809" s="241" t="s">
        <v>3311</v>
      </c>
      <c r="AZ809" s="232">
        <v>44835</v>
      </c>
      <c r="BA809" s="232">
        <v>45565</v>
      </c>
      <c r="BB809" s="241">
        <v>2</v>
      </c>
      <c r="BC809" s="241" t="s">
        <v>3325</v>
      </c>
      <c r="BD809" s="241" t="s">
        <v>3325</v>
      </c>
      <c r="BE809" s="241" t="s">
        <v>3325</v>
      </c>
      <c r="BF809" s="241" t="s">
        <v>3325</v>
      </c>
      <c r="BG809" s="241">
        <v>0</v>
      </c>
      <c r="BH809" s="241">
        <v>0</v>
      </c>
      <c r="BI809" s="241"/>
      <c r="BJ809" s="242"/>
      <c r="BK809" s="243" t="s">
        <v>3325</v>
      </c>
      <c r="BL809" s="243"/>
      <c r="BM809" s="243"/>
      <c r="BN809" s="243" t="s">
        <v>3325</v>
      </c>
      <c r="BO809" s="243"/>
      <c r="BP809" s="243"/>
      <c r="BQ809" s="242"/>
      <c r="BR809" s="244" t="s">
        <v>3962</v>
      </c>
      <c r="BS809" s="243" t="s">
        <v>3325</v>
      </c>
      <c r="BT809" s="243" t="s">
        <v>3325</v>
      </c>
      <c r="BU809" s="243"/>
      <c r="BV809" s="243" t="s">
        <v>3325</v>
      </c>
      <c r="BW809" s="243" t="s">
        <v>3325</v>
      </c>
      <c r="BX809" s="243"/>
      <c r="BY809" s="243"/>
      <c r="BZ809" s="243"/>
      <c r="CA809" s="243"/>
      <c r="CB809" s="243"/>
      <c r="CC809" s="243" t="s">
        <v>3325</v>
      </c>
      <c r="CD809" s="243"/>
      <c r="CE809" s="243"/>
      <c r="CF809" s="245"/>
      <c r="CG809" s="246"/>
      <c r="CH809" s="242"/>
      <c r="CI809" s="35"/>
      <c r="CJ809" s="35"/>
      <c r="CK809" s="35"/>
      <c r="CL809" s="35"/>
      <c r="CM809" s="35"/>
    </row>
    <row r="810" customFormat="1" customHeight="1" spans="1:92">
      <c r="A810" s="3">
        <f t="shared" si="127"/>
        <v>809</v>
      </c>
      <c r="B810" s="483" t="str">
        <f t="shared" si="128"/>
        <v>152723199011032429</v>
      </c>
      <c r="C810" s="230" t="s">
        <v>3311</v>
      </c>
      <c r="D810" s="230" t="s">
        <v>5773</v>
      </c>
      <c r="E810" s="230" t="s">
        <v>6053</v>
      </c>
      <c r="F810" s="230" t="s">
        <v>2618</v>
      </c>
      <c r="G810" s="198"/>
      <c r="H810" s="198"/>
      <c r="I810" s="198">
        <f t="shared" si="129"/>
        <v>0</v>
      </c>
      <c r="J810" s="4" t="s">
        <v>2597</v>
      </c>
      <c r="K810" s="4" t="s">
        <v>6044</v>
      </c>
      <c r="L810" s="6"/>
      <c r="M810" s="4"/>
      <c r="N810" s="4"/>
      <c r="O810" s="4"/>
      <c r="P810" s="4"/>
      <c r="Q810" s="4"/>
      <c r="R810" s="231" t="s">
        <v>312</v>
      </c>
      <c r="S810" s="3"/>
      <c r="T810" s="3" t="s">
        <v>3314</v>
      </c>
      <c r="U810" s="232">
        <v>44705</v>
      </c>
      <c r="V810" s="233">
        <f ca="1" t="shared" si="134"/>
        <v>4.1</v>
      </c>
      <c r="W810" s="230" t="s">
        <v>3336</v>
      </c>
      <c r="X810" s="234" t="str">
        <f t="shared" si="135"/>
        <v>女</v>
      </c>
      <c r="Y810" s="3" t="s">
        <v>3316</v>
      </c>
      <c r="Z810" s="232" t="str">
        <f t="shared" si="136"/>
        <v>1990-11-03</v>
      </c>
      <c r="AA810" s="235" t="s">
        <v>6054</v>
      </c>
      <c r="AB810" s="476" t="s">
        <v>2619</v>
      </c>
      <c r="AC810" s="4" t="s">
        <v>3456</v>
      </c>
      <c r="AD810" s="247">
        <v>50503</v>
      </c>
      <c r="AE810" s="234">
        <f ca="1" t="shared" si="137"/>
        <v>36</v>
      </c>
      <c r="AF810" s="3" t="s">
        <v>3389</v>
      </c>
      <c r="AG810" s="3" t="s">
        <v>3908</v>
      </c>
      <c r="AH810" s="3">
        <v>159</v>
      </c>
      <c r="AI810" s="230" t="s">
        <v>3382</v>
      </c>
      <c r="AJ810" s="3" t="s">
        <v>3438</v>
      </c>
      <c r="AK810" s="230">
        <v>15134875433</v>
      </c>
      <c r="AL810" s="230">
        <v>15924401770</v>
      </c>
      <c r="AM810" s="236" t="s">
        <v>3368</v>
      </c>
      <c r="AN810" s="237">
        <v>40330</v>
      </c>
      <c r="AO810" s="236" t="s">
        <v>4991</v>
      </c>
      <c r="AP810" s="236" t="s">
        <v>6055</v>
      </c>
      <c r="AQ810" s="238"/>
      <c r="AR810" s="238"/>
      <c r="AS810" s="238"/>
      <c r="AT810" s="238"/>
      <c r="AU810" s="239"/>
      <c r="AV810" s="240">
        <v>44705</v>
      </c>
      <c r="AW810" s="240">
        <v>44765</v>
      </c>
      <c r="AX810" s="241" t="s">
        <v>3324</v>
      </c>
      <c r="AY810" s="241" t="s">
        <v>3311</v>
      </c>
      <c r="AZ810" s="232">
        <v>44705</v>
      </c>
      <c r="BA810" s="232">
        <v>45107</v>
      </c>
      <c r="BB810" s="241">
        <v>2</v>
      </c>
      <c r="BC810" s="241" t="s">
        <v>3325</v>
      </c>
      <c r="BD810" s="241" t="s">
        <v>3325</v>
      </c>
      <c r="BE810" s="241" t="s">
        <v>3325</v>
      </c>
      <c r="BF810" s="241" t="s">
        <v>3325</v>
      </c>
      <c r="BG810" s="241">
        <v>0</v>
      </c>
      <c r="BH810" s="241">
        <v>0</v>
      </c>
      <c r="BI810" s="241"/>
      <c r="BJ810" s="242"/>
      <c r="BK810" s="243"/>
      <c r="BL810" s="243"/>
      <c r="BM810" s="243" t="s">
        <v>3325</v>
      </c>
      <c r="BN810" s="243" t="s">
        <v>3325</v>
      </c>
      <c r="BO810" s="243"/>
      <c r="BP810" s="243"/>
      <c r="BQ810" s="242"/>
      <c r="BR810" s="244" t="s">
        <v>3557</v>
      </c>
      <c r="BS810" s="243" t="s">
        <v>3325</v>
      </c>
      <c r="BT810" s="243" t="s">
        <v>3325</v>
      </c>
      <c r="BU810" s="243" t="s">
        <v>3325</v>
      </c>
      <c r="BV810" s="243" t="s">
        <v>3325</v>
      </c>
      <c r="BW810" s="243" t="s">
        <v>3325</v>
      </c>
      <c r="BX810" s="243" t="s">
        <v>3325</v>
      </c>
      <c r="BY810" s="243"/>
      <c r="BZ810" s="243"/>
      <c r="CA810" s="243"/>
      <c r="CB810" s="243"/>
      <c r="CC810" s="243"/>
      <c r="CD810" s="243"/>
      <c r="CE810" s="243"/>
      <c r="CF810" s="245" t="s">
        <v>3492</v>
      </c>
      <c r="CG810" s="246"/>
      <c r="CH810" s="242"/>
      <c r="CI810" s="35"/>
      <c r="CJ810" s="35"/>
      <c r="CK810" s="35"/>
      <c r="CL810" s="35"/>
      <c r="CM810" s="35"/>
    </row>
    <row r="811" customFormat="1" customHeight="1" spans="1:92">
      <c r="A811" s="3">
        <f t="shared" si="127"/>
        <v>810</v>
      </c>
      <c r="B811" s="155" t="str">
        <f t="shared" si="128"/>
        <v>51302719730113311X</v>
      </c>
      <c r="C811" s="230" t="s">
        <v>3311</v>
      </c>
      <c r="D811" s="230" t="s">
        <v>5773</v>
      </c>
      <c r="E811" s="230" t="s">
        <v>1986</v>
      </c>
      <c r="F811" s="230" t="s">
        <v>2621</v>
      </c>
      <c r="G811" s="198">
        <v>0</v>
      </c>
      <c r="H811" s="198">
        <v>0</v>
      </c>
      <c r="I811" s="198">
        <f t="shared" si="129"/>
        <v>0</v>
      </c>
      <c r="J811" s="4" t="s">
        <v>2597</v>
      </c>
      <c r="K811" s="4" t="s">
        <v>6056</v>
      </c>
      <c r="L811" s="6"/>
      <c r="M811" s="4"/>
      <c r="N811" s="4"/>
      <c r="O811" s="4"/>
      <c r="P811" s="4"/>
      <c r="Q811" s="4"/>
      <c r="R811" s="231" t="s">
        <v>312</v>
      </c>
      <c r="S811" s="3"/>
      <c r="T811" s="3" t="s">
        <v>3314</v>
      </c>
      <c r="U811" s="232">
        <v>41334</v>
      </c>
      <c r="V811" s="233">
        <f ca="1" t="shared" si="134"/>
        <v>13.4</v>
      </c>
      <c r="W811" s="230" t="s">
        <v>3336</v>
      </c>
      <c r="X811" s="234" t="str">
        <f t="shared" si="135"/>
        <v>男</v>
      </c>
      <c r="Y811" s="3" t="s">
        <v>3316</v>
      </c>
      <c r="Z811" s="232" t="str">
        <f t="shared" si="136"/>
        <v>1973-01-13</v>
      </c>
      <c r="AA811" s="235" t="s">
        <v>6057</v>
      </c>
      <c r="AB811" s="3" t="s">
        <v>2622</v>
      </c>
      <c r="AC811" s="4" t="s">
        <v>6058</v>
      </c>
      <c r="AD811" s="247">
        <v>46591</v>
      </c>
      <c r="AE811" s="234">
        <f ca="1" t="shared" si="137"/>
        <v>53</v>
      </c>
      <c r="AF811" s="3" t="s">
        <v>3389</v>
      </c>
      <c r="AG811" s="3" t="s">
        <v>3381</v>
      </c>
      <c r="AH811" s="3">
        <v>170</v>
      </c>
      <c r="AI811" s="230" t="s">
        <v>253</v>
      </c>
      <c r="AJ811" s="3" t="s">
        <v>253</v>
      </c>
      <c r="AK811" s="230">
        <v>15134925076</v>
      </c>
      <c r="AL811" s="230">
        <v>15828917454</v>
      </c>
      <c r="AM811" s="236" t="s">
        <v>3748</v>
      </c>
      <c r="AN811" s="237">
        <v>33756</v>
      </c>
      <c r="AO811" s="236" t="s">
        <v>6059</v>
      </c>
      <c r="AP811" s="236" t="s">
        <v>253</v>
      </c>
      <c r="AQ811" s="238"/>
      <c r="AR811" s="238"/>
      <c r="AS811" s="238"/>
      <c r="AT811" s="238"/>
      <c r="AU811" s="239"/>
      <c r="AV811" s="240">
        <v>41334</v>
      </c>
      <c r="AW811" s="240">
        <v>41395</v>
      </c>
      <c r="AX811" s="241" t="s">
        <v>3324</v>
      </c>
      <c r="AY811" s="241" t="s">
        <v>3311</v>
      </c>
      <c r="AZ811" s="232">
        <v>44743</v>
      </c>
      <c r="BA811" s="232">
        <v>45473</v>
      </c>
      <c r="BB811" s="241">
        <v>2</v>
      </c>
      <c r="BC811" s="241" t="s">
        <v>3325</v>
      </c>
      <c r="BD811" s="241" t="s">
        <v>3325</v>
      </c>
      <c r="BE811" s="241" t="s">
        <v>3325</v>
      </c>
      <c r="BF811" s="241" t="s">
        <v>3325</v>
      </c>
      <c r="BG811" s="241">
        <v>2</v>
      </c>
      <c r="BH811" s="241">
        <v>4</v>
      </c>
      <c r="BI811" s="241"/>
      <c r="BJ811" s="242"/>
      <c r="BK811" s="243" t="s">
        <v>3325</v>
      </c>
      <c r="BL811" s="243"/>
      <c r="BM811" s="243"/>
      <c r="BN811" s="243"/>
      <c r="BO811" s="243"/>
      <c r="BP811" s="243"/>
      <c r="BQ811" s="242"/>
      <c r="BR811" s="244" t="s">
        <v>3406</v>
      </c>
      <c r="BS811" s="243" t="s">
        <v>3325</v>
      </c>
      <c r="BT811" s="243" t="s">
        <v>3325</v>
      </c>
      <c r="BU811" s="243"/>
      <c r="BV811" s="243"/>
      <c r="BW811" s="243"/>
      <c r="BX811" s="243"/>
      <c r="BY811" s="243"/>
      <c r="BZ811" s="243"/>
      <c r="CA811" s="243"/>
      <c r="CB811" s="243"/>
      <c r="CC811" s="243" t="s">
        <v>3325</v>
      </c>
      <c r="CD811" s="243"/>
      <c r="CE811" s="243"/>
      <c r="CF811" s="245" t="s">
        <v>3498</v>
      </c>
      <c r="CG811" s="246" t="s">
        <v>4846</v>
      </c>
      <c r="CH811" s="242"/>
      <c r="CI811" s="35"/>
      <c r="CJ811" s="35"/>
      <c r="CK811" s="35"/>
      <c r="CL811" s="35"/>
      <c r="CM811" s="35"/>
    </row>
    <row r="812" customFormat="1" customHeight="1" spans="1:92">
      <c r="A812" s="3">
        <f t="shared" si="127"/>
        <v>811</v>
      </c>
      <c r="B812" s="155" t="str">
        <f t="shared" si="128"/>
        <v>152726198510282419</v>
      </c>
      <c r="C812" s="230" t="s">
        <v>3311</v>
      </c>
      <c r="D812" s="230" t="s">
        <v>5773</v>
      </c>
      <c r="E812" s="230" t="s">
        <v>1938</v>
      </c>
      <c r="F812" s="230" t="s">
        <v>2627</v>
      </c>
      <c r="G812" s="198">
        <v>0</v>
      </c>
      <c r="H812" s="198">
        <v>0</v>
      </c>
      <c r="I812" s="198">
        <f t="shared" si="129"/>
        <v>0</v>
      </c>
      <c r="J812" s="4" t="s">
        <v>2597</v>
      </c>
      <c r="K812" s="4" t="s">
        <v>6056</v>
      </c>
      <c r="L812" s="6"/>
      <c r="M812" s="4"/>
      <c r="N812" s="4"/>
      <c r="O812" s="4"/>
      <c r="P812" s="4"/>
      <c r="Q812" s="4"/>
      <c r="R812" s="231" t="s">
        <v>312</v>
      </c>
      <c r="S812" s="3"/>
      <c r="T812" s="3" t="s">
        <v>3314</v>
      </c>
      <c r="U812" s="232">
        <v>43685</v>
      </c>
      <c r="V812" s="233">
        <f ca="1" t="shared" si="134"/>
        <v>6.9</v>
      </c>
      <c r="W812" s="230" t="s">
        <v>3336</v>
      </c>
      <c r="X812" s="234" t="str">
        <f t="shared" si="135"/>
        <v>男</v>
      </c>
      <c r="Y812" s="3" t="s">
        <v>3316</v>
      </c>
      <c r="Z812" s="232" t="str">
        <f t="shared" si="136"/>
        <v>1985-10-28</v>
      </c>
      <c r="AA812" s="235" t="s">
        <v>6060</v>
      </c>
      <c r="AB812" s="3" t="s">
        <v>2628</v>
      </c>
      <c r="AC812" s="4" t="s">
        <v>5667</v>
      </c>
      <c r="AD812" s="247">
        <v>51319</v>
      </c>
      <c r="AE812" s="234">
        <f ca="1" t="shared" si="137"/>
        <v>41</v>
      </c>
      <c r="AF812" s="3" t="s">
        <v>3389</v>
      </c>
      <c r="AG812" s="3" t="s">
        <v>3381</v>
      </c>
      <c r="AH812" s="3">
        <v>173</v>
      </c>
      <c r="AI812" s="230" t="s">
        <v>3382</v>
      </c>
      <c r="AJ812" s="3" t="s">
        <v>3383</v>
      </c>
      <c r="AK812" s="230">
        <v>15389894503</v>
      </c>
      <c r="AL812" s="230">
        <v>15248436037</v>
      </c>
      <c r="AM812" s="236" t="s">
        <v>3748</v>
      </c>
      <c r="AN812" s="237">
        <v>37438</v>
      </c>
      <c r="AO812" s="236" t="s">
        <v>6061</v>
      </c>
      <c r="AP812" s="236" t="s">
        <v>253</v>
      </c>
      <c r="AQ812" s="238"/>
      <c r="AR812" s="238"/>
      <c r="AS812" s="238"/>
      <c r="AT812" s="238"/>
      <c r="AU812" s="239"/>
      <c r="AV812" s="240">
        <v>43686</v>
      </c>
      <c r="AW812" s="240">
        <v>43746</v>
      </c>
      <c r="AX812" s="241" t="s">
        <v>3324</v>
      </c>
      <c r="AY812" s="241" t="s">
        <v>3311</v>
      </c>
      <c r="AZ812" s="232">
        <v>44835</v>
      </c>
      <c r="BA812" s="232">
        <v>45565</v>
      </c>
      <c r="BB812" s="241">
        <v>2</v>
      </c>
      <c r="BC812" s="241" t="s">
        <v>3325</v>
      </c>
      <c r="BD812" s="241" t="s">
        <v>3325</v>
      </c>
      <c r="BE812" s="241" t="s">
        <v>3325</v>
      </c>
      <c r="BF812" s="241" t="s">
        <v>3325</v>
      </c>
      <c r="BG812" s="241">
        <v>1</v>
      </c>
      <c r="BH812" s="241">
        <v>2</v>
      </c>
      <c r="BI812" s="241"/>
      <c r="BJ812" s="242"/>
      <c r="BK812" s="243" t="s">
        <v>3325</v>
      </c>
      <c r="BL812" s="243"/>
      <c r="BM812" s="243" t="s">
        <v>3325</v>
      </c>
      <c r="BN812" s="243"/>
      <c r="BO812" s="243"/>
      <c r="BP812" s="243"/>
      <c r="BQ812" s="242"/>
      <c r="BR812" s="244" t="s">
        <v>3491</v>
      </c>
      <c r="BS812" s="243" t="s">
        <v>3325</v>
      </c>
      <c r="BT812" s="243" t="s">
        <v>3325</v>
      </c>
      <c r="BU812" s="243"/>
      <c r="BV812" s="243" t="s">
        <v>3325</v>
      </c>
      <c r="BW812" s="243" t="s">
        <v>3325</v>
      </c>
      <c r="BX812" s="243"/>
      <c r="BY812" s="243"/>
      <c r="BZ812" s="243"/>
      <c r="CA812" s="243"/>
      <c r="CB812" s="243"/>
      <c r="CC812" s="243" t="s">
        <v>3325</v>
      </c>
      <c r="CD812" s="243"/>
      <c r="CE812" s="243"/>
      <c r="CF812" s="245"/>
      <c r="CG812" s="246" t="s">
        <v>3928</v>
      </c>
      <c r="CH812" s="242"/>
      <c r="CI812" s="35"/>
      <c r="CJ812" s="35"/>
      <c r="CK812" s="35"/>
      <c r="CL812" s="35"/>
      <c r="CM812" s="35"/>
    </row>
    <row r="813" customFormat="1" customHeight="1" spans="1:92">
      <c r="A813" s="3">
        <f t="shared" si="127"/>
        <v>812</v>
      </c>
      <c r="B813" s="155" t="str">
        <f t="shared" si="128"/>
        <v>513701197907255933</v>
      </c>
      <c r="C813" s="230" t="s">
        <v>3311</v>
      </c>
      <c r="D813" s="230" t="s">
        <v>5773</v>
      </c>
      <c r="E813" s="230" t="s">
        <v>6062</v>
      </c>
      <c r="F813" s="230" t="s">
        <v>2630</v>
      </c>
      <c r="G813" s="198"/>
      <c r="H813" s="198"/>
      <c r="I813" s="198">
        <f t="shared" si="129"/>
        <v>0</v>
      </c>
      <c r="J813" s="4" t="s">
        <v>2597</v>
      </c>
      <c r="K813" s="4" t="s">
        <v>6056</v>
      </c>
      <c r="L813" s="6"/>
      <c r="M813" s="4"/>
      <c r="N813" s="4"/>
      <c r="O813" s="4"/>
      <c r="P813" s="4"/>
      <c r="Q813" s="4"/>
      <c r="R813" s="231" t="s">
        <v>312</v>
      </c>
      <c r="S813" s="3"/>
      <c r="T813" s="3" t="s">
        <v>3314</v>
      </c>
      <c r="U813" s="232">
        <v>44757</v>
      </c>
      <c r="V813" s="233">
        <f ca="1" t="shared" si="134"/>
        <v>4</v>
      </c>
      <c r="W813" s="230" t="s">
        <v>3336</v>
      </c>
      <c r="X813" s="234" t="str">
        <f t="shared" si="135"/>
        <v>男</v>
      </c>
      <c r="Y813" s="3" t="s">
        <v>3316</v>
      </c>
      <c r="Z813" s="232" t="str">
        <f t="shared" si="136"/>
        <v>1979-07-25</v>
      </c>
      <c r="AA813" s="235" t="s">
        <v>6063</v>
      </c>
      <c r="AB813" s="3" t="s">
        <v>2631</v>
      </c>
      <c r="AC813" s="4" t="s">
        <v>6058</v>
      </c>
      <c r="AD813" s="247">
        <v>46787</v>
      </c>
      <c r="AE813" s="234">
        <f ca="1" t="shared" si="137"/>
        <v>47</v>
      </c>
      <c r="AF813" s="3" t="s">
        <v>3389</v>
      </c>
      <c r="AG813" s="3" t="s">
        <v>3381</v>
      </c>
      <c r="AH813" s="3">
        <v>165</v>
      </c>
      <c r="AI813" s="230" t="s">
        <v>3382</v>
      </c>
      <c r="AJ813" s="3" t="s">
        <v>3438</v>
      </c>
      <c r="AK813" s="230">
        <v>19960189558</v>
      </c>
      <c r="AL813" s="230">
        <v>19181678960</v>
      </c>
      <c r="AM813" s="236" t="s">
        <v>3518</v>
      </c>
      <c r="AN813" s="237"/>
      <c r="AO813" s="236"/>
      <c r="AP813" s="236"/>
      <c r="AQ813" s="238"/>
      <c r="AR813" s="238"/>
      <c r="AS813" s="238"/>
      <c r="AT813" s="238"/>
      <c r="AU813" s="239"/>
      <c r="AV813" s="240">
        <v>44757</v>
      </c>
      <c r="AW813" s="240">
        <v>44818</v>
      </c>
      <c r="AX813" s="241" t="s">
        <v>3324</v>
      </c>
      <c r="AY813" s="241" t="s">
        <v>3311</v>
      </c>
      <c r="AZ813" s="232">
        <v>44757</v>
      </c>
      <c r="BA813" s="232">
        <v>45199</v>
      </c>
      <c r="BB813" s="241">
        <v>2</v>
      </c>
      <c r="BC813" s="241" t="s">
        <v>3325</v>
      </c>
      <c r="BD813" s="241" t="s">
        <v>3325</v>
      </c>
      <c r="BE813" s="241" t="s">
        <v>3325</v>
      </c>
      <c r="BF813" s="241" t="s">
        <v>3325</v>
      </c>
      <c r="BG813" s="241">
        <v>0</v>
      </c>
      <c r="BH813" s="241">
        <v>0</v>
      </c>
      <c r="BI813" s="241"/>
      <c r="BJ813" s="242"/>
      <c r="BK813" s="243"/>
      <c r="BL813" s="243"/>
      <c r="BM813" s="243"/>
      <c r="BN813" s="243"/>
      <c r="BO813" s="243"/>
      <c r="BP813" s="243"/>
      <c r="BQ813" s="242"/>
      <c r="BR813" s="244" t="s">
        <v>3813</v>
      </c>
      <c r="BS813" s="243" t="s">
        <v>3325</v>
      </c>
      <c r="BT813" s="243" t="s">
        <v>3325</v>
      </c>
      <c r="BU813" s="243" t="s">
        <v>3325</v>
      </c>
      <c r="BV813" s="243" t="s">
        <v>3325</v>
      </c>
      <c r="BW813" s="243" t="s">
        <v>3325</v>
      </c>
      <c r="BX813" s="243" t="s">
        <v>3325</v>
      </c>
      <c r="BY813" s="243"/>
      <c r="BZ813" s="243"/>
      <c r="CA813" s="243"/>
      <c r="CB813" s="243"/>
      <c r="CC813" s="243"/>
      <c r="CD813" s="243"/>
      <c r="CE813" s="243"/>
      <c r="CF813" s="245" t="s">
        <v>3492</v>
      </c>
      <c r="CG813" s="246"/>
      <c r="CH813" s="242"/>
      <c r="CI813" s="35"/>
      <c r="CJ813" s="35"/>
      <c r="CK813" s="35"/>
      <c r="CL813" s="35"/>
      <c r="CM813" s="35"/>
    </row>
    <row r="814" customFormat="1" customHeight="1" spans="1:92">
      <c r="A814" s="3">
        <f t="shared" si="127"/>
        <v>813</v>
      </c>
      <c r="B814" s="155" t="str">
        <f t="shared" si="128"/>
        <v>152628198306062213</v>
      </c>
      <c r="C814" s="230" t="s">
        <v>3311</v>
      </c>
      <c r="D814" s="230" t="s">
        <v>5773</v>
      </c>
      <c r="E814" s="230" t="s">
        <v>6064</v>
      </c>
      <c r="F814" s="230" t="s">
        <v>2633</v>
      </c>
      <c r="G814" s="198"/>
      <c r="H814" s="198"/>
      <c r="I814" s="198">
        <f t="shared" si="129"/>
        <v>0</v>
      </c>
      <c r="J814" s="4" t="s">
        <v>2597</v>
      </c>
      <c r="K814" s="4" t="s">
        <v>6056</v>
      </c>
      <c r="L814" s="6"/>
      <c r="M814" s="4"/>
      <c r="N814" s="4"/>
      <c r="O814" s="4"/>
      <c r="P814" s="4"/>
      <c r="Q814" s="4"/>
      <c r="R814" s="231" t="s">
        <v>312</v>
      </c>
      <c r="S814" s="3"/>
      <c r="T814" s="3" t="s">
        <v>3314</v>
      </c>
      <c r="U814" s="232">
        <v>44981</v>
      </c>
      <c r="V814" s="233">
        <f ca="1" t="shared" si="134"/>
        <v>3.4</v>
      </c>
      <c r="W814" s="230" t="s">
        <v>3336</v>
      </c>
      <c r="X814" s="234" t="str">
        <f t="shared" si="135"/>
        <v>男</v>
      </c>
      <c r="Y814" s="3" t="s">
        <v>3316</v>
      </c>
      <c r="Z814" s="232" t="str">
        <f t="shared" si="136"/>
        <v>1983-06-06</v>
      </c>
      <c r="AA814" s="235" t="s">
        <v>6065</v>
      </c>
      <c r="AB814" s="3" t="s">
        <v>2634</v>
      </c>
      <c r="AC814" s="4" t="s">
        <v>5474</v>
      </c>
      <c r="AD814" s="247">
        <v>50533</v>
      </c>
      <c r="AE814" s="234">
        <f ca="1" t="shared" si="137"/>
        <v>43</v>
      </c>
      <c r="AF814" s="3" t="s">
        <v>3389</v>
      </c>
      <c r="AG814" s="3" t="s">
        <v>3381</v>
      </c>
      <c r="AH814" s="3">
        <v>180</v>
      </c>
      <c r="AI814" s="230"/>
      <c r="AJ814" s="3"/>
      <c r="AK814" s="230">
        <v>15048715578</v>
      </c>
      <c r="AL814" s="230">
        <v>15947276118</v>
      </c>
      <c r="AM814" s="236" t="s">
        <v>3518</v>
      </c>
      <c r="AN814" s="237"/>
      <c r="AO814" s="236"/>
      <c r="AP814" s="236"/>
      <c r="AQ814" s="238"/>
      <c r="AR814" s="238"/>
      <c r="AS814" s="238"/>
      <c r="AT814" s="238"/>
      <c r="AU814" s="239"/>
      <c r="AV814" s="240">
        <v>44981</v>
      </c>
      <c r="AW814" s="240">
        <v>45039</v>
      </c>
      <c r="AX814" s="241" t="s">
        <v>3324</v>
      </c>
      <c r="AY814" s="241" t="s">
        <v>3311</v>
      </c>
      <c r="AZ814" s="240">
        <v>44981</v>
      </c>
      <c r="BA814" s="232">
        <v>45382</v>
      </c>
      <c r="BB814" s="241">
        <v>2</v>
      </c>
      <c r="BC814" s="241" t="s">
        <v>3325</v>
      </c>
      <c r="BD814" s="241" t="s">
        <v>3325</v>
      </c>
      <c r="BE814" s="241" t="s">
        <v>3325</v>
      </c>
      <c r="BF814" s="241" t="s">
        <v>3325</v>
      </c>
      <c r="BG814" s="241">
        <v>1</v>
      </c>
      <c r="BH814" s="241">
        <v>2</v>
      </c>
      <c r="BI814" s="241"/>
      <c r="BJ814" s="242"/>
      <c r="BK814" s="243"/>
      <c r="BL814" s="243"/>
      <c r="BM814" s="243"/>
      <c r="BN814" s="243"/>
      <c r="BO814" s="243"/>
      <c r="BP814" s="243"/>
      <c r="BQ814" s="242"/>
      <c r="BR814" s="244"/>
      <c r="BS814" s="243"/>
      <c r="BT814" s="243"/>
      <c r="BU814" s="243"/>
      <c r="BV814" s="243"/>
      <c r="BW814" s="243"/>
      <c r="BX814" s="243"/>
      <c r="BY814" s="243"/>
      <c r="BZ814" s="243"/>
      <c r="CA814" s="243"/>
      <c r="CB814" s="243"/>
      <c r="CC814" s="243"/>
      <c r="CD814" s="243"/>
      <c r="CE814" s="243"/>
      <c r="CF814" s="245"/>
      <c r="CG814" s="246"/>
      <c r="CH814" s="242"/>
      <c r="CI814" s="35"/>
      <c r="CJ814" s="35"/>
      <c r="CK814" s="35"/>
      <c r="CL814" s="35"/>
      <c r="CM814" s="35"/>
    </row>
    <row r="815" customFormat="1" customHeight="1" spans="1:92">
      <c r="A815" s="3">
        <f t="shared" si="127"/>
        <v>814</v>
      </c>
      <c r="B815" s="483" t="str">
        <f t="shared" si="128"/>
        <v>150124197802220015</v>
      </c>
      <c r="C815" s="230" t="s">
        <v>3311</v>
      </c>
      <c r="D815" s="230" t="s">
        <v>5773</v>
      </c>
      <c r="E815" s="295" t="s">
        <v>6066</v>
      </c>
      <c r="F815" s="230" t="s">
        <v>2636</v>
      </c>
      <c r="G815" s="198"/>
      <c r="H815" s="198"/>
      <c r="I815" s="198">
        <f t="shared" si="129"/>
        <v>0</v>
      </c>
      <c r="J815" s="4" t="s">
        <v>2597</v>
      </c>
      <c r="K815" s="4" t="s">
        <v>6056</v>
      </c>
      <c r="L815" s="6"/>
      <c r="M815" s="4"/>
      <c r="N815" s="4"/>
      <c r="O815" s="4"/>
      <c r="P815" s="4"/>
      <c r="Q815" s="4"/>
      <c r="R815" s="231" t="s">
        <v>312</v>
      </c>
      <c r="S815" s="3"/>
      <c r="T815" s="3" t="s">
        <v>3314</v>
      </c>
      <c r="U815" s="232">
        <v>45078</v>
      </c>
      <c r="V815" s="233">
        <v>0</v>
      </c>
      <c r="W815" s="230" t="s">
        <v>5312</v>
      </c>
      <c r="X815" s="234" t="s">
        <v>3559</v>
      </c>
      <c r="Y815" s="3" t="s">
        <v>3316</v>
      </c>
      <c r="Z815" s="232">
        <v>28543</v>
      </c>
      <c r="AA815" s="235" t="s">
        <v>6067</v>
      </c>
      <c r="AB815" s="476" t="s">
        <v>2637</v>
      </c>
      <c r="AC815" s="4" t="s">
        <v>3839</v>
      </c>
      <c r="AD815" s="247">
        <v>46262</v>
      </c>
      <c r="AE815" s="234">
        <f ca="1" t="shared" si="137"/>
        <v>48</v>
      </c>
      <c r="AF815" s="3" t="s">
        <v>3389</v>
      </c>
      <c r="AG815" s="3" t="s">
        <v>3381</v>
      </c>
      <c r="AH815" s="3">
        <v>170</v>
      </c>
      <c r="AI815" s="230"/>
      <c r="AJ815" s="3" t="s">
        <v>3438</v>
      </c>
      <c r="AK815" s="230">
        <v>13113511783</v>
      </c>
      <c r="AL815" s="230">
        <v>15247384402</v>
      </c>
      <c r="AM815" s="236" t="s">
        <v>3318</v>
      </c>
      <c r="AN815" s="237">
        <v>35247</v>
      </c>
      <c r="AO815" s="236" t="s">
        <v>6068</v>
      </c>
      <c r="AP815" s="236" t="s">
        <v>6056</v>
      </c>
      <c r="AQ815" s="238"/>
      <c r="AR815" s="238"/>
      <c r="AS815" s="238"/>
      <c r="AT815" s="238"/>
      <c r="AU815" s="239"/>
      <c r="AV815" s="240">
        <v>45016</v>
      </c>
      <c r="AW815" s="240" t="s">
        <v>5320</v>
      </c>
      <c r="AX815" s="241" t="s">
        <v>5312</v>
      </c>
      <c r="AY815" s="241" t="s">
        <v>3311</v>
      </c>
      <c r="AZ815" s="232">
        <v>45016</v>
      </c>
      <c r="BA815" s="232" t="s">
        <v>5312</v>
      </c>
      <c r="BB815" s="241">
        <v>2</v>
      </c>
      <c r="BC815" s="241" t="s">
        <v>3326</v>
      </c>
      <c r="BD815" s="241" t="s">
        <v>3326</v>
      </c>
      <c r="BE815" s="241" t="s">
        <v>3325</v>
      </c>
      <c r="BF815" s="241" t="s">
        <v>3325</v>
      </c>
      <c r="BG815" s="241">
        <v>0</v>
      </c>
      <c r="BH815" s="241">
        <v>0</v>
      </c>
      <c r="BI815" s="241"/>
      <c r="BJ815" s="242"/>
      <c r="BK815" s="243"/>
      <c r="BL815" s="243"/>
      <c r="BM815" s="243"/>
      <c r="BN815" s="243"/>
      <c r="BO815" s="243"/>
      <c r="BP815" s="243"/>
      <c r="BQ815" s="242"/>
      <c r="BR815" s="244"/>
      <c r="BS815" s="243"/>
      <c r="BT815" s="243"/>
      <c r="BU815" s="243"/>
      <c r="BV815" s="243"/>
      <c r="BW815" s="243"/>
      <c r="BX815" s="243"/>
      <c r="BY815" s="243"/>
      <c r="BZ815" s="243"/>
      <c r="CA815" s="243"/>
      <c r="CB815" s="243"/>
      <c r="CC815" s="243"/>
      <c r="CD815" s="243"/>
      <c r="CE815" s="243"/>
      <c r="CF815" s="245"/>
      <c r="CG815" s="246"/>
      <c r="CH815" s="242"/>
      <c r="CI815" s="35"/>
      <c r="CJ815" s="35"/>
      <c r="CK815" s="35"/>
      <c r="CL815" s="35"/>
      <c r="CM815" s="35"/>
    </row>
    <row r="816" customFormat="1" customHeight="1" spans="1:92">
      <c r="A816" s="3">
        <f t="shared" si="127"/>
        <v>815</v>
      </c>
      <c r="B816" s="483" t="str">
        <f t="shared" si="128"/>
        <v>152631197503126611</v>
      </c>
      <c r="C816" s="4" t="s">
        <v>3311</v>
      </c>
      <c r="D816" s="230" t="s">
        <v>5773</v>
      </c>
      <c r="E816" s="4" t="s">
        <v>6069</v>
      </c>
      <c r="F816" s="4" t="s">
        <v>2639</v>
      </c>
      <c r="G816" s="198"/>
      <c r="H816" s="198"/>
      <c r="I816" s="198">
        <f t="shared" si="129"/>
        <v>0</v>
      </c>
      <c r="J816" s="4" t="s">
        <v>2597</v>
      </c>
      <c r="K816" s="4" t="s">
        <v>6056</v>
      </c>
      <c r="L816" s="6"/>
      <c r="M816" s="4"/>
      <c r="N816" s="4"/>
      <c r="O816" s="4"/>
      <c r="P816" s="4"/>
      <c r="Q816" s="4"/>
      <c r="R816" s="4" t="s">
        <v>312</v>
      </c>
      <c r="S816" s="4"/>
      <c r="T816" s="3" t="s">
        <v>3314</v>
      </c>
      <c r="U816" s="232">
        <v>45078</v>
      </c>
      <c r="V816" s="233">
        <f ca="1" t="shared" ref="V816:V832" si="138">IF(U816="","",ROUND(YEARFRAC(U816,TODAY(),1),1))</f>
        <v>3.1</v>
      </c>
      <c r="W816" s="4" t="s">
        <v>5312</v>
      </c>
      <c r="X816" s="4" t="str">
        <f t="shared" ref="X816:X832" si="139">IF(MOD(RIGHT(LEFT(AB816,17)),2),"男","女")</f>
        <v>男</v>
      </c>
      <c r="Y816" s="4" t="s">
        <v>3316</v>
      </c>
      <c r="Z816" s="232" t="str">
        <f t="shared" ref="Z816:Z832" si="140">MID(AB816,7,4)&amp;"-"&amp;MID(AB816,11,2)&amp;"-"&amp;MID(AB816,13,2)</f>
        <v>1975-03-12</v>
      </c>
      <c r="AA816" s="4" t="s">
        <v>6070</v>
      </c>
      <c r="AB816" s="477" t="s">
        <v>2640</v>
      </c>
      <c r="AC816" s="4" t="s">
        <v>4723</v>
      </c>
      <c r="AD816" s="252">
        <v>50401</v>
      </c>
      <c r="AE816" s="234">
        <f ca="1" t="shared" si="137"/>
        <v>51</v>
      </c>
      <c r="AF816" s="252" t="s">
        <v>3389</v>
      </c>
      <c r="AG816" s="252" t="s">
        <v>3381</v>
      </c>
      <c r="AH816" s="4">
        <v>170</v>
      </c>
      <c r="AI816" s="252" t="s">
        <v>3382</v>
      </c>
      <c r="AJ816" s="252" t="s">
        <v>3383</v>
      </c>
      <c r="AK816" s="4">
        <v>13947713504</v>
      </c>
      <c r="AL816" s="4">
        <v>15947587537</v>
      </c>
      <c r="AM816" s="252" t="s">
        <v>3748</v>
      </c>
      <c r="AN816" s="252"/>
      <c r="AO816" s="4"/>
      <c r="AP816" s="4"/>
      <c r="AQ816" s="253"/>
      <c r="AR816" s="253"/>
      <c r="AS816" s="253"/>
      <c r="AT816" s="253"/>
      <c r="AU816" s="239"/>
      <c r="AV816" s="254">
        <v>45041</v>
      </c>
      <c r="AW816" s="254" t="s">
        <v>3323</v>
      </c>
      <c r="AX816" s="255" t="s">
        <v>5312</v>
      </c>
      <c r="AY816" s="241" t="s">
        <v>3311</v>
      </c>
      <c r="AZ816" s="232">
        <v>45041</v>
      </c>
      <c r="BA816" s="232" t="s">
        <v>5312</v>
      </c>
      <c r="BB816" s="241">
        <v>2</v>
      </c>
      <c r="BC816" s="241" t="s">
        <v>3325</v>
      </c>
      <c r="BD816" s="241" t="s">
        <v>3325</v>
      </c>
      <c r="BE816" s="241" t="s">
        <v>3325</v>
      </c>
      <c r="BF816" s="241" t="s">
        <v>3325</v>
      </c>
      <c r="BG816" s="241">
        <v>0</v>
      </c>
      <c r="BH816" s="241">
        <v>0</v>
      </c>
      <c r="BI816" s="256"/>
      <c r="BJ816" s="242"/>
      <c r="BK816" s="243" t="s">
        <v>3325</v>
      </c>
      <c r="BL816" s="257"/>
      <c r="BM816" s="257"/>
      <c r="BN816" s="257"/>
      <c r="BO816" s="257"/>
      <c r="BP816" s="257"/>
      <c r="BQ816" s="242"/>
      <c r="BR816" s="244" t="s">
        <v>3453</v>
      </c>
      <c r="BS816" s="243" t="s">
        <v>3325</v>
      </c>
      <c r="BT816" s="243" t="s">
        <v>3325</v>
      </c>
      <c r="BU816" s="243" t="s">
        <v>3325</v>
      </c>
      <c r="BV816" s="243"/>
      <c r="BW816" s="243"/>
      <c r="BX816" s="243"/>
      <c r="BY816" s="256"/>
      <c r="BZ816" s="256"/>
      <c r="CA816" s="256"/>
      <c r="CB816" s="256"/>
      <c r="CC816" s="256"/>
      <c r="CD816" s="256"/>
      <c r="CE816" s="256"/>
      <c r="CF816" s="245"/>
      <c r="CG816" s="258"/>
      <c r="CH816" s="260"/>
      <c r="CI816" s="259"/>
      <c r="CJ816" s="259"/>
      <c r="CK816" s="259"/>
      <c r="CL816" s="259"/>
      <c r="CM816" s="259"/>
    </row>
    <row r="817" customFormat="1" customHeight="1" spans="1:91">
      <c r="A817" s="3">
        <f t="shared" si="127"/>
        <v>816</v>
      </c>
      <c r="B817" s="155" t="str">
        <f t="shared" si="128"/>
        <v>152723199001181551</v>
      </c>
      <c r="C817" s="230" t="s">
        <v>3311</v>
      </c>
      <c r="D817" s="230" t="s">
        <v>5773</v>
      </c>
      <c r="E817" s="230" t="s">
        <v>1962</v>
      </c>
      <c r="F817" s="230" t="s">
        <v>2648</v>
      </c>
      <c r="G817" s="198">
        <v>0</v>
      </c>
      <c r="H817" s="198">
        <v>0</v>
      </c>
      <c r="I817" s="198">
        <f t="shared" si="129"/>
        <v>0</v>
      </c>
      <c r="J817" s="4" t="s">
        <v>2597</v>
      </c>
      <c r="K817" s="4" t="s">
        <v>3535</v>
      </c>
      <c r="L817" s="6"/>
      <c r="M817" s="4"/>
      <c r="N817" s="4"/>
      <c r="O817" s="4"/>
      <c r="P817" s="4"/>
      <c r="Q817" s="4"/>
      <c r="R817" s="231" t="s">
        <v>312</v>
      </c>
      <c r="S817" s="3"/>
      <c r="T817" s="3" t="s">
        <v>3314</v>
      </c>
      <c r="U817" s="232">
        <v>44485</v>
      </c>
      <c r="V817" s="233">
        <f ca="1" t="shared" si="138"/>
        <v>4.7</v>
      </c>
      <c r="W817" s="230" t="s">
        <v>3336</v>
      </c>
      <c r="X817" s="234" t="str">
        <f t="shared" si="139"/>
        <v>男</v>
      </c>
      <c r="Y817" s="3" t="s">
        <v>3316</v>
      </c>
      <c r="Z817" s="232" t="str">
        <f t="shared" si="140"/>
        <v>1990-01-18</v>
      </c>
      <c r="AA817" s="235" t="s">
        <v>6071</v>
      </c>
      <c r="AB817" s="3" t="s">
        <v>2649</v>
      </c>
      <c r="AC817" s="4" t="s">
        <v>3456</v>
      </c>
      <c r="AD817" s="247">
        <v>50165</v>
      </c>
      <c r="AE817" s="234">
        <f ca="1" t="shared" si="137"/>
        <v>36</v>
      </c>
      <c r="AF817" s="3" t="s">
        <v>3389</v>
      </c>
      <c r="AG817" s="3" t="s">
        <v>3480</v>
      </c>
      <c r="AH817" s="3">
        <v>170</v>
      </c>
      <c r="AI817" s="230"/>
      <c r="AJ817" s="3"/>
      <c r="AK817" s="230">
        <v>15849767028</v>
      </c>
      <c r="AL817" s="230">
        <v>15047759751</v>
      </c>
      <c r="AM817" s="236" t="s">
        <v>3488</v>
      </c>
      <c r="AN817" s="237"/>
      <c r="AO817" s="236"/>
      <c r="AP817" s="236"/>
      <c r="AQ817" s="238"/>
      <c r="AR817" s="238"/>
      <c r="AS817" s="238"/>
      <c r="AT817" s="238"/>
      <c r="AU817" s="239"/>
      <c r="AV817" s="240">
        <v>44485</v>
      </c>
      <c r="AW817" s="240">
        <v>44545</v>
      </c>
      <c r="AX817" s="241" t="s">
        <v>3324</v>
      </c>
      <c r="AY817" s="241" t="s">
        <v>3311</v>
      </c>
      <c r="AZ817" s="232">
        <v>44927</v>
      </c>
      <c r="BA817" s="232">
        <v>45657</v>
      </c>
      <c r="BB817" s="241">
        <v>2</v>
      </c>
      <c r="BC817" s="241" t="s">
        <v>3325</v>
      </c>
      <c r="BD817" s="241" t="s">
        <v>3325</v>
      </c>
      <c r="BE817" s="241" t="s">
        <v>3325</v>
      </c>
      <c r="BF817" s="241" t="s">
        <v>3325</v>
      </c>
      <c r="BG817" s="241">
        <v>0</v>
      </c>
      <c r="BH817" s="241">
        <v>0</v>
      </c>
      <c r="BI817" s="241"/>
      <c r="BJ817" s="242"/>
      <c r="BK817" s="243" t="s">
        <v>3325</v>
      </c>
      <c r="BL817" s="243"/>
      <c r="BM817" s="243"/>
      <c r="BN817" s="243"/>
      <c r="BO817" s="243"/>
      <c r="BP817" s="243"/>
      <c r="BQ817" s="242"/>
      <c r="BR817" s="244" t="s">
        <v>4197</v>
      </c>
      <c r="BS817" s="243" t="s">
        <v>3325</v>
      </c>
      <c r="BT817" s="243" t="s">
        <v>3325</v>
      </c>
      <c r="BU817" s="243"/>
      <c r="BV817" s="243" t="s">
        <v>3325</v>
      </c>
      <c r="BW817" s="243" t="s">
        <v>3325</v>
      </c>
      <c r="BX817" s="243" t="s">
        <v>3325</v>
      </c>
      <c r="BY817" s="243"/>
      <c r="BZ817" s="243" t="s">
        <v>3325</v>
      </c>
      <c r="CA817" s="243"/>
      <c r="CB817" s="243"/>
      <c r="CC817" s="243" t="s">
        <v>3325</v>
      </c>
      <c r="CD817" s="243"/>
      <c r="CE817" s="243"/>
      <c r="CF817" s="245" t="s">
        <v>4434</v>
      </c>
      <c r="CG817" s="246"/>
      <c r="CH817" s="242"/>
      <c r="CI817" s="35"/>
      <c r="CJ817" s="35"/>
      <c r="CK817" s="35"/>
      <c r="CL817" s="35"/>
      <c r="CM817" s="35"/>
    </row>
    <row r="818" customFormat="1" customHeight="1" spans="1:91">
      <c r="A818" s="3">
        <f t="shared" si="127"/>
        <v>817</v>
      </c>
      <c r="B818" s="155" t="str">
        <f t="shared" si="128"/>
        <v>642223199310140349</v>
      </c>
      <c r="C818" s="230" t="s">
        <v>3311</v>
      </c>
      <c r="D818" s="230" t="s">
        <v>5773</v>
      </c>
      <c r="E818" s="230" t="s">
        <v>1914</v>
      </c>
      <c r="F818" s="230" t="s">
        <v>2651</v>
      </c>
      <c r="G818" s="198">
        <v>0</v>
      </c>
      <c r="H818" s="198">
        <v>0</v>
      </c>
      <c r="I818" s="198">
        <f t="shared" si="129"/>
        <v>0</v>
      </c>
      <c r="J818" s="4" t="s">
        <v>2597</v>
      </c>
      <c r="K818" s="4" t="s">
        <v>6072</v>
      </c>
      <c r="L818" s="6"/>
      <c r="M818" s="4"/>
      <c r="N818" s="4"/>
      <c r="O818" s="4"/>
      <c r="P818" s="4"/>
      <c r="Q818" s="4"/>
      <c r="R818" s="231" t="s">
        <v>312</v>
      </c>
      <c r="S818" s="3"/>
      <c r="T818" s="3" t="s">
        <v>3314</v>
      </c>
      <c r="U818" s="232">
        <v>43189</v>
      </c>
      <c r="V818" s="233">
        <f ca="1" t="shared" si="138"/>
        <v>8.3</v>
      </c>
      <c r="W818" s="230" t="s">
        <v>3336</v>
      </c>
      <c r="X818" s="234" t="str">
        <f t="shared" si="139"/>
        <v>女</v>
      </c>
      <c r="Y818" s="3" t="s">
        <v>3316</v>
      </c>
      <c r="Z818" s="232" t="str">
        <f t="shared" si="140"/>
        <v>1993-10-14</v>
      </c>
      <c r="AA818" s="235" t="s">
        <v>6073</v>
      </c>
      <c r="AB818" s="3" t="s">
        <v>2652</v>
      </c>
      <c r="AC818" s="4" t="s">
        <v>6074</v>
      </c>
      <c r="AD818" s="247">
        <v>45446</v>
      </c>
      <c r="AE818" s="234">
        <f ca="1" t="shared" si="137"/>
        <v>33</v>
      </c>
      <c r="AF818" s="3" t="s">
        <v>3389</v>
      </c>
      <c r="AG818" s="3" t="s">
        <v>3381</v>
      </c>
      <c r="AH818" s="3">
        <v>166</v>
      </c>
      <c r="AI818" s="230" t="s">
        <v>3382</v>
      </c>
      <c r="AJ818" s="3" t="s">
        <v>253</v>
      </c>
      <c r="AK818" s="230">
        <v>18647330235</v>
      </c>
      <c r="AL818" s="230">
        <v>18247306400</v>
      </c>
      <c r="AM818" s="236" t="s">
        <v>3488</v>
      </c>
      <c r="AN818" s="237">
        <v>40360</v>
      </c>
      <c r="AO818" s="236" t="s">
        <v>6075</v>
      </c>
      <c r="AP818" s="236" t="s">
        <v>4143</v>
      </c>
      <c r="AQ818" s="238"/>
      <c r="AR818" s="238"/>
      <c r="AS818" s="238"/>
      <c r="AT818" s="238"/>
      <c r="AU818" s="239"/>
      <c r="AV818" s="240">
        <v>43189</v>
      </c>
      <c r="AW818" s="240">
        <v>43249</v>
      </c>
      <c r="AX818" s="241" t="s">
        <v>3324</v>
      </c>
      <c r="AY818" s="241" t="s">
        <v>3311</v>
      </c>
      <c r="AZ818" s="232">
        <v>44287</v>
      </c>
      <c r="BA818" s="232">
        <v>45747</v>
      </c>
      <c r="BB818" s="241">
        <v>2</v>
      </c>
      <c r="BC818" s="241" t="s">
        <v>3325</v>
      </c>
      <c r="BD818" s="241" t="s">
        <v>3325</v>
      </c>
      <c r="BE818" s="241" t="s">
        <v>3325</v>
      </c>
      <c r="BF818" s="241" t="s">
        <v>3325</v>
      </c>
      <c r="BG818" s="241">
        <v>1</v>
      </c>
      <c r="BH818" s="241">
        <v>2</v>
      </c>
      <c r="BI818" s="241"/>
      <c r="BJ818" s="242"/>
      <c r="BK818" s="243" t="s">
        <v>3325</v>
      </c>
      <c r="BL818" s="243"/>
      <c r="BM818" s="243" t="s">
        <v>3325</v>
      </c>
      <c r="BN818" s="243" t="s">
        <v>3325</v>
      </c>
      <c r="BO818" s="243"/>
      <c r="BP818" s="243"/>
      <c r="BQ818" s="242"/>
      <c r="BR818" s="244" t="s">
        <v>3507</v>
      </c>
      <c r="BS818" s="243" t="s">
        <v>3325</v>
      </c>
      <c r="BT818" s="243" t="s">
        <v>3325</v>
      </c>
      <c r="BU818" s="243"/>
      <c r="BV818" s="243"/>
      <c r="BW818" s="243" t="s">
        <v>3325</v>
      </c>
      <c r="BX818" s="243"/>
      <c r="BY818" s="243"/>
      <c r="BZ818" s="243"/>
      <c r="CA818" s="243"/>
      <c r="CB818" s="243"/>
      <c r="CC818" s="243" t="s">
        <v>3325</v>
      </c>
      <c r="CD818" s="243"/>
      <c r="CE818" s="243"/>
      <c r="CF818" s="245"/>
      <c r="CG818" s="246" t="s">
        <v>6076</v>
      </c>
      <c r="CH818" s="242"/>
      <c r="CI818" s="35"/>
      <c r="CJ818" s="35"/>
      <c r="CK818" s="35"/>
      <c r="CL818" s="35"/>
      <c r="CM818" s="35"/>
    </row>
    <row r="819" customFormat="1" customHeight="1" spans="1:91">
      <c r="A819" s="3">
        <f t="shared" ref="A819:A882" si="141">IF(B819="","",ROW()-1)</f>
        <v>818</v>
      </c>
      <c r="B819" s="155" t="str">
        <f t="shared" ref="B819:B882" si="142">IF(AB819="","",AB819)</f>
        <v>152723198607094829</v>
      </c>
      <c r="C819" s="230" t="s">
        <v>3311</v>
      </c>
      <c r="D819" s="230" t="s">
        <v>5773</v>
      </c>
      <c r="E819" s="230" t="s">
        <v>6077</v>
      </c>
      <c r="F819" s="230" t="s">
        <v>2654</v>
      </c>
      <c r="G819" s="198"/>
      <c r="H819" s="198"/>
      <c r="I819" s="198">
        <f t="shared" ref="I819:I882" si="143">G819+H819</f>
        <v>0</v>
      </c>
      <c r="J819" s="4" t="s">
        <v>2597</v>
      </c>
      <c r="K819" s="4" t="s">
        <v>6072</v>
      </c>
      <c r="L819" s="6"/>
      <c r="M819" s="4"/>
      <c r="N819" s="4"/>
      <c r="O819" s="4"/>
      <c r="P819" s="4"/>
      <c r="Q819" s="4"/>
      <c r="R819" s="231" t="s">
        <v>312</v>
      </c>
      <c r="S819" s="3"/>
      <c r="T819" s="3" t="s">
        <v>3314</v>
      </c>
      <c r="U819" s="232">
        <v>44811</v>
      </c>
      <c r="V819" s="233">
        <f ca="1" t="shared" si="138"/>
        <v>3.8</v>
      </c>
      <c r="W819" s="230" t="s">
        <v>3336</v>
      </c>
      <c r="X819" s="234" t="str">
        <f t="shared" si="139"/>
        <v>女</v>
      </c>
      <c r="Y819" s="3" t="s">
        <v>3638</v>
      </c>
      <c r="Z819" s="232" t="str">
        <f t="shared" si="140"/>
        <v>1986-07-09</v>
      </c>
      <c r="AA819" s="235" t="s">
        <v>6078</v>
      </c>
      <c r="AB819" s="3" t="s">
        <v>2655</v>
      </c>
      <c r="AC819" s="4" t="s">
        <v>3456</v>
      </c>
      <c r="AD819" s="247">
        <v>49896</v>
      </c>
      <c r="AE819" s="234">
        <f ca="1" t="shared" si="137"/>
        <v>40</v>
      </c>
      <c r="AF819" s="3" t="s">
        <v>3389</v>
      </c>
      <c r="AG819" s="3" t="s">
        <v>3381</v>
      </c>
      <c r="AH819" s="3">
        <v>160</v>
      </c>
      <c r="AI819" s="230"/>
      <c r="AJ819" s="3" t="s">
        <v>3438</v>
      </c>
      <c r="AK819" s="230">
        <v>15894923458</v>
      </c>
      <c r="AL819" s="230">
        <v>13948875887</v>
      </c>
      <c r="AM819" s="236" t="s">
        <v>3488</v>
      </c>
      <c r="AN819" s="237"/>
      <c r="AO819" s="236"/>
      <c r="AP819" s="236"/>
      <c r="AQ819" s="238"/>
      <c r="AR819" s="238"/>
      <c r="AS819" s="238"/>
      <c r="AT819" s="238"/>
      <c r="AU819" s="239"/>
      <c r="AV819" s="240">
        <v>44630</v>
      </c>
      <c r="AW819" s="240" t="s">
        <v>3323</v>
      </c>
      <c r="AX819" s="241" t="s">
        <v>5312</v>
      </c>
      <c r="AY819" s="241" t="s">
        <v>3311</v>
      </c>
      <c r="AZ819" s="232">
        <v>44630</v>
      </c>
      <c r="BA819" s="232" t="s">
        <v>5312</v>
      </c>
      <c r="BB819" s="241">
        <v>2</v>
      </c>
      <c r="BC819" s="241" t="s">
        <v>3326</v>
      </c>
      <c r="BD819" s="241" t="s">
        <v>3326</v>
      </c>
      <c r="BE819" s="241" t="s">
        <v>3325</v>
      </c>
      <c r="BF819" s="241" t="s">
        <v>3325</v>
      </c>
      <c r="BG819" s="241">
        <v>0</v>
      </c>
      <c r="BH819" s="241">
        <v>0</v>
      </c>
      <c r="BI819" s="241"/>
      <c r="BJ819" s="242"/>
      <c r="BK819" s="243"/>
      <c r="BL819" s="243"/>
      <c r="BM819" s="243"/>
      <c r="BN819" s="243"/>
      <c r="BO819" s="243"/>
      <c r="BP819" s="243"/>
      <c r="BQ819" s="242"/>
      <c r="BR819" s="244" t="s">
        <v>3808</v>
      </c>
      <c r="BS819" s="243" t="s">
        <v>3325</v>
      </c>
      <c r="BT819" s="243" t="s">
        <v>3325</v>
      </c>
      <c r="BU819" s="243" t="s">
        <v>3325</v>
      </c>
      <c r="BV819" s="243"/>
      <c r="BW819" s="243"/>
      <c r="BX819" s="243"/>
      <c r="BY819" s="243"/>
      <c r="BZ819" s="243"/>
      <c r="CA819" s="243"/>
      <c r="CB819" s="243"/>
      <c r="CC819" s="243"/>
      <c r="CD819" s="243"/>
      <c r="CE819" s="243"/>
      <c r="CF819" s="245"/>
      <c r="CG819" s="246" t="s">
        <v>4908</v>
      </c>
      <c r="CH819" s="242"/>
      <c r="CI819" s="35"/>
      <c r="CJ819" s="35"/>
      <c r="CK819" s="35"/>
      <c r="CL819" s="35"/>
      <c r="CM819" s="35"/>
    </row>
    <row r="820" customFormat="1" customHeight="1" spans="1:91">
      <c r="A820" s="3">
        <f t="shared" si="141"/>
        <v>819</v>
      </c>
      <c r="B820" s="155" t="str">
        <f t="shared" si="142"/>
        <v>610115198103163567</v>
      </c>
      <c r="C820" s="230" t="s">
        <v>3311</v>
      </c>
      <c r="D820" s="230" t="s">
        <v>5773</v>
      </c>
      <c r="E820" s="230" t="s">
        <v>1911</v>
      </c>
      <c r="F820" s="230" t="s">
        <v>2657</v>
      </c>
      <c r="G820" s="198">
        <v>0</v>
      </c>
      <c r="H820" s="198">
        <v>0</v>
      </c>
      <c r="I820" s="198">
        <f t="shared" si="143"/>
        <v>0</v>
      </c>
      <c r="J820" s="4" t="s">
        <v>2597</v>
      </c>
      <c r="K820" s="4" t="s">
        <v>6079</v>
      </c>
      <c r="L820" s="6"/>
      <c r="M820" s="4"/>
      <c r="N820" s="4"/>
      <c r="O820" s="4"/>
      <c r="P820" s="4"/>
      <c r="Q820" s="4"/>
      <c r="R820" s="231" t="s">
        <v>312</v>
      </c>
      <c r="S820" s="3"/>
      <c r="T820" s="3" t="s">
        <v>3314</v>
      </c>
      <c r="U820" s="232">
        <v>39692</v>
      </c>
      <c r="V820" s="233">
        <f ca="1" t="shared" si="138"/>
        <v>17.8</v>
      </c>
      <c r="W820" s="230" t="s">
        <v>3315</v>
      </c>
      <c r="X820" s="234" t="str">
        <f t="shared" si="139"/>
        <v>女</v>
      </c>
      <c r="Y820" s="3" t="s">
        <v>3316</v>
      </c>
      <c r="Z820" s="232" t="str">
        <f t="shared" si="140"/>
        <v>1981-03-16</v>
      </c>
      <c r="AA820" s="235" t="s">
        <v>5141</v>
      </c>
      <c r="AB820" s="3" t="s">
        <v>2658</v>
      </c>
      <c r="AC820" s="4" t="s">
        <v>5142</v>
      </c>
      <c r="AD820" s="247">
        <v>48309</v>
      </c>
      <c r="AE820" s="234">
        <f ca="1" t="shared" si="137"/>
        <v>45</v>
      </c>
      <c r="AF820" s="3" t="s">
        <v>3389</v>
      </c>
      <c r="AG820" s="3" t="s">
        <v>3381</v>
      </c>
      <c r="AH820" s="3">
        <v>160</v>
      </c>
      <c r="AI820" s="230" t="s">
        <v>3382</v>
      </c>
      <c r="AJ820" s="3" t="s">
        <v>253</v>
      </c>
      <c r="AK820" s="230">
        <v>15049429453</v>
      </c>
      <c r="AL820" s="230">
        <v>15044763546</v>
      </c>
      <c r="AM820" s="236" t="s">
        <v>3748</v>
      </c>
      <c r="AN820" s="237">
        <v>35612</v>
      </c>
      <c r="AO820" s="236" t="s">
        <v>6080</v>
      </c>
      <c r="AP820" s="236" t="s">
        <v>253</v>
      </c>
      <c r="AQ820" s="238"/>
      <c r="AR820" s="238"/>
      <c r="AS820" s="238"/>
      <c r="AT820" s="238"/>
      <c r="AU820" s="239"/>
      <c r="AV820" s="240">
        <v>39692</v>
      </c>
      <c r="AW820" s="240" t="s">
        <v>3323</v>
      </c>
      <c r="AX820" s="241" t="s">
        <v>3324</v>
      </c>
      <c r="AY820" s="241" t="s">
        <v>3311</v>
      </c>
      <c r="AZ820" s="232">
        <v>41153</v>
      </c>
      <c r="BA820" s="232" t="s">
        <v>3315</v>
      </c>
      <c r="BB820" s="241">
        <v>1</v>
      </c>
      <c r="BC820" s="241" t="s">
        <v>3325</v>
      </c>
      <c r="BD820" s="241" t="s">
        <v>3325</v>
      </c>
      <c r="BE820" s="241" t="s">
        <v>3325</v>
      </c>
      <c r="BF820" s="241" t="s">
        <v>3326</v>
      </c>
      <c r="BG820" s="241">
        <v>1</v>
      </c>
      <c r="BH820" s="241">
        <v>1</v>
      </c>
      <c r="BI820" s="241"/>
      <c r="BJ820" s="242"/>
      <c r="BK820" s="243"/>
      <c r="BL820" s="243"/>
      <c r="BM820" s="243" t="s">
        <v>3325</v>
      </c>
      <c r="BN820" s="243"/>
      <c r="BO820" s="243"/>
      <c r="BP820" s="243"/>
      <c r="BQ820" s="242"/>
      <c r="BR820" s="244" t="s">
        <v>3327</v>
      </c>
      <c r="BS820" s="243"/>
      <c r="BT820" s="243"/>
      <c r="BU820" s="243"/>
      <c r="BV820" s="243"/>
      <c r="BW820" s="243"/>
      <c r="BX820" s="243"/>
      <c r="BY820" s="243"/>
      <c r="BZ820" s="243"/>
      <c r="CA820" s="243"/>
      <c r="CB820" s="243"/>
      <c r="CC820" s="243"/>
      <c r="CD820" s="243"/>
      <c r="CE820" s="243"/>
      <c r="CF820" s="245" t="s">
        <v>3342</v>
      </c>
      <c r="CG820" s="246"/>
      <c r="CH820" s="242"/>
      <c r="CI820" s="35"/>
      <c r="CJ820" s="35"/>
      <c r="CK820" s="35"/>
      <c r="CL820" s="35"/>
      <c r="CM820" s="35"/>
    </row>
    <row r="821" customFormat="1" customHeight="1" spans="1:91">
      <c r="A821" s="3">
        <f t="shared" si="141"/>
        <v>820</v>
      </c>
      <c r="B821" s="155" t="str">
        <f t="shared" si="142"/>
        <v>150981197710012308</v>
      </c>
      <c r="C821" s="230" t="s">
        <v>3311</v>
      </c>
      <c r="D821" s="230" t="s">
        <v>5773</v>
      </c>
      <c r="E821" s="230" t="s">
        <v>1899</v>
      </c>
      <c r="F821" s="230" t="s">
        <v>2660</v>
      </c>
      <c r="G821" s="198">
        <v>0</v>
      </c>
      <c r="H821" s="198">
        <v>0</v>
      </c>
      <c r="I821" s="198">
        <f t="shared" si="143"/>
        <v>0</v>
      </c>
      <c r="J821" s="4" t="s">
        <v>2597</v>
      </c>
      <c r="K821" s="4" t="s">
        <v>6079</v>
      </c>
      <c r="L821" s="6"/>
      <c r="M821" s="4"/>
      <c r="N821" s="4"/>
      <c r="O821" s="4"/>
      <c r="P821" s="4"/>
      <c r="Q821" s="4"/>
      <c r="R821" s="231" t="s">
        <v>312</v>
      </c>
      <c r="S821" s="3"/>
      <c r="T821" s="3" t="s">
        <v>3314</v>
      </c>
      <c r="U821" s="232">
        <v>43672</v>
      </c>
      <c r="V821" s="233">
        <f ca="1" t="shared" si="138"/>
        <v>6.9</v>
      </c>
      <c r="W821" s="230" t="s">
        <v>3336</v>
      </c>
      <c r="X821" s="234" t="str">
        <f t="shared" si="139"/>
        <v>女</v>
      </c>
      <c r="Y821" s="3" t="s">
        <v>3316</v>
      </c>
      <c r="Z821" s="232" t="str">
        <f t="shared" si="140"/>
        <v>1977-10-01</v>
      </c>
      <c r="AA821" s="235" t="s">
        <v>6081</v>
      </c>
      <c r="AB821" s="3" t="s">
        <v>2661</v>
      </c>
      <c r="AC821" s="4" t="s">
        <v>5474</v>
      </c>
      <c r="AD821" s="247">
        <v>48644</v>
      </c>
      <c r="AE821" s="234">
        <f ca="1" t="shared" si="137"/>
        <v>49</v>
      </c>
      <c r="AF821" s="3" t="s">
        <v>3389</v>
      </c>
      <c r="AG821" s="3" t="s">
        <v>3381</v>
      </c>
      <c r="AH821" s="3">
        <v>166</v>
      </c>
      <c r="AI821" s="230" t="s">
        <v>3382</v>
      </c>
      <c r="AJ821" s="3" t="s">
        <v>253</v>
      </c>
      <c r="AK821" s="230">
        <v>18686079681</v>
      </c>
      <c r="AL821" s="230">
        <v>18548324512</v>
      </c>
      <c r="AM821" s="236" t="s">
        <v>3518</v>
      </c>
      <c r="AN821" s="237">
        <v>35612</v>
      </c>
      <c r="AO821" s="236" t="s">
        <v>6082</v>
      </c>
      <c r="AP821" s="236" t="s">
        <v>253</v>
      </c>
      <c r="AQ821" s="238"/>
      <c r="AR821" s="238"/>
      <c r="AS821" s="238"/>
      <c r="AT821" s="238"/>
      <c r="AU821" s="239"/>
      <c r="AV821" s="240">
        <v>43672</v>
      </c>
      <c r="AW821" s="240">
        <v>43733</v>
      </c>
      <c r="AX821" s="241" t="s">
        <v>3324</v>
      </c>
      <c r="AY821" s="241" t="s">
        <v>3311</v>
      </c>
      <c r="AZ821" s="232">
        <v>44835</v>
      </c>
      <c r="BA821" s="232">
        <v>45199</v>
      </c>
      <c r="BB821" s="241">
        <v>2</v>
      </c>
      <c r="BC821" s="241" t="s">
        <v>3325</v>
      </c>
      <c r="BD821" s="241" t="s">
        <v>3325</v>
      </c>
      <c r="BE821" s="241" t="s">
        <v>3325</v>
      </c>
      <c r="BF821" s="241" t="s">
        <v>3325</v>
      </c>
      <c r="BG821" s="241">
        <v>1</v>
      </c>
      <c r="BH821" s="241">
        <v>2</v>
      </c>
      <c r="BI821" s="241"/>
      <c r="BJ821" s="242"/>
      <c r="BK821" s="243" t="s">
        <v>3325</v>
      </c>
      <c r="BL821" s="243"/>
      <c r="BM821" s="243" t="s">
        <v>3325</v>
      </c>
      <c r="BN821" s="243" t="s">
        <v>3325</v>
      </c>
      <c r="BO821" s="243"/>
      <c r="BP821" s="243"/>
      <c r="BQ821" s="242"/>
      <c r="BR821" s="244" t="s">
        <v>3491</v>
      </c>
      <c r="BS821" s="243" t="s">
        <v>3325</v>
      </c>
      <c r="BT821" s="243" t="s">
        <v>3325</v>
      </c>
      <c r="BU821" s="243"/>
      <c r="BV821" s="243" t="s">
        <v>3325</v>
      </c>
      <c r="BW821" s="243" t="s">
        <v>3325</v>
      </c>
      <c r="BX821" s="243"/>
      <c r="BY821" s="243"/>
      <c r="BZ821" s="243"/>
      <c r="CA821" s="243"/>
      <c r="CB821" s="243"/>
      <c r="CC821" s="243" t="s">
        <v>3325</v>
      </c>
      <c r="CD821" s="243"/>
      <c r="CE821" s="243"/>
      <c r="CF821" s="245" t="s">
        <v>3451</v>
      </c>
      <c r="CG821" s="246" t="s">
        <v>3928</v>
      </c>
      <c r="CH821" s="242"/>
      <c r="CI821" s="35"/>
      <c r="CJ821" s="35"/>
      <c r="CK821" s="35"/>
      <c r="CL821" s="35"/>
      <c r="CM821" s="35"/>
    </row>
    <row r="822" customFormat="1" customHeight="1" spans="1:91">
      <c r="A822" s="3">
        <f t="shared" si="141"/>
        <v>821</v>
      </c>
      <c r="B822" s="155" t="str">
        <f t="shared" si="142"/>
        <v>152723199203031834</v>
      </c>
      <c r="C822" s="230" t="s">
        <v>3311</v>
      </c>
      <c r="D822" s="230" t="s">
        <v>5773</v>
      </c>
      <c r="E822" s="230" t="s">
        <v>1998</v>
      </c>
      <c r="F822" s="230" t="s">
        <v>2663</v>
      </c>
      <c r="G822" s="198">
        <v>0</v>
      </c>
      <c r="H822" s="198">
        <v>0</v>
      </c>
      <c r="I822" s="198">
        <f t="shared" si="143"/>
        <v>0</v>
      </c>
      <c r="J822" s="4" t="s">
        <v>2597</v>
      </c>
      <c r="K822" s="4" t="s">
        <v>6079</v>
      </c>
      <c r="L822" s="6"/>
      <c r="M822" s="4"/>
      <c r="N822" s="4"/>
      <c r="O822" s="4"/>
      <c r="P822" s="4"/>
      <c r="Q822" s="4"/>
      <c r="R822" s="231" t="s">
        <v>312</v>
      </c>
      <c r="S822" s="3"/>
      <c r="T822" s="3" t="s">
        <v>3314</v>
      </c>
      <c r="U822" s="232">
        <v>44382</v>
      </c>
      <c r="V822" s="233">
        <f ca="1" t="shared" si="138"/>
        <v>5</v>
      </c>
      <c r="W822" s="230" t="s">
        <v>3336</v>
      </c>
      <c r="X822" s="234" t="str">
        <f t="shared" si="139"/>
        <v>男</v>
      </c>
      <c r="Y822" s="3" t="s">
        <v>3316</v>
      </c>
      <c r="Z822" s="232" t="str">
        <f t="shared" si="140"/>
        <v>1992-03-03</v>
      </c>
      <c r="AA822" s="235" t="s">
        <v>6083</v>
      </c>
      <c r="AB822" s="3" t="s">
        <v>2664</v>
      </c>
      <c r="AC822" s="4" t="s">
        <v>3456</v>
      </c>
      <c r="AD822" s="247">
        <v>45187</v>
      </c>
      <c r="AE822" s="234">
        <f ca="1" t="shared" si="137"/>
        <v>34</v>
      </c>
      <c r="AF822" s="3" t="s">
        <v>3389</v>
      </c>
      <c r="AG822" s="3" t="s">
        <v>3480</v>
      </c>
      <c r="AH822" s="3">
        <v>170</v>
      </c>
      <c r="AI822" s="230" t="s">
        <v>253</v>
      </c>
      <c r="AJ822" s="3" t="s">
        <v>3383</v>
      </c>
      <c r="AK822" s="230">
        <v>13664090565</v>
      </c>
      <c r="AL822" s="230">
        <v>18686238495</v>
      </c>
      <c r="AM822" s="236" t="s">
        <v>3518</v>
      </c>
      <c r="AN822" s="237">
        <v>39995</v>
      </c>
      <c r="AO822" s="236" t="s">
        <v>6084</v>
      </c>
      <c r="AP822" s="236" t="s">
        <v>253</v>
      </c>
      <c r="AQ822" s="238"/>
      <c r="AR822" s="238"/>
      <c r="AS822" s="238"/>
      <c r="AT822" s="238"/>
      <c r="AU822" s="239"/>
      <c r="AV822" s="240">
        <v>44382</v>
      </c>
      <c r="AW822" s="240">
        <v>44442</v>
      </c>
      <c r="AX822" s="241" t="s">
        <v>3324</v>
      </c>
      <c r="AY822" s="241" t="s">
        <v>3311</v>
      </c>
      <c r="AZ822" s="232">
        <v>44835</v>
      </c>
      <c r="BA822" s="232">
        <v>45565</v>
      </c>
      <c r="BB822" s="241">
        <v>2</v>
      </c>
      <c r="BC822" s="241" t="s">
        <v>3325</v>
      </c>
      <c r="BD822" s="241" t="s">
        <v>3325</v>
      </c>
      <c r="BE822" s="241" t="s">
        <v>3325</v>
      </c>
      <c r="BF822" s="241" t="s">
        <v>3325</v>
      </c>
      <c r="BG822" s="241">
        <v>0</v>
      </c>
      <c r="BH822" s="241">
        <v>0</v>
      </c>
      <c r="BI822" s="241"/>
      <c r="BJ822" s="242"/>
      <c r="BK822" s="243" t="s">
        <v>3325</v>
      </c>
      <c r="BL822" s="243"/>
      <c r="BM822" s="243"/>
      <c r="BN822" s="243"/>
      <c r="BO822" s="243"/>
      <c r="BP822" s="243"/>
      <c r="BQ822" s="242"/>
      <c r="BR822" s="244" t="s">
        <v>3962</v>
      </c>
      <c r="BS822" s="243" t="s">
        <v>3325</v>
      </c>
      <c r="BT822" s="243" t="s">
        <v>3325</v>
      </c>
      <c r="BU822" s="243"/>
      <c r="BV822" s="243" t="s">
        <v>3325</v>
      </c>
      <c r="BW822" s="243" t="s">
        <v>3325</v>
      </c>
      <c r="BX822" s="243"/>
      <c r="BY822" s="243"/>
      <c r="BZ822" s="243"/>
      <c r="CA822" s="243"/>
      <c r="CB822" s="243"/>
      <c r="CC822" s="243" t="s">
        <v>3325</v>
      </c>
      <c r="CD822" s="243"/>
      <c r="CE822" s="243"/>
      <c r="CF822" s="245"/>
      <c r="CG822" s="246"/>
      <c r="CH822" s="242"/>
      <c r="CI822" s="35"/>
      <c r="CJ822" s="35"/>
      <c r="CK822" s="35"/>
      <c r="CL822" s="35"/>
      <c r="CM822" s="35"/>
    </row>
    <row r="823" customFormat="1" customHeight="1" spans="1:91">
      <c r="A823" s="3">
        <f t="shared" si="141"/>
        <v>822</v>
      </c>
      <c r="B823" s="155" t="str">
        <f t="shared" si="142"/>
        <v>152723197701132727</v>
      </c>
      <c r="C823" s="230" t="s">
        <v>3311</v>
      </c>
      <c r="D823" s="230" t="s">
        <v>5773</v>
      </c>
      <c r="E823" s="230" t="s">
        <v>1878</v>
      </c>
      <c r="F823" s="230" t="s">
        <v>2666</v>
      </c>
      <c r="G823" s="198">
        <v>0</v>
      </c>
      <c r="H823" s="198">
        <v>0</v>
      </c>
      <c r="I823" s="198">
        <f t="shared" si="143"/>
        <v>0</v>
      </c>
      <c r="J823" s="4" t="s">
        <v>2597</v>
      </c>
      <c r="K823" s="4" t="s">
        <v>6085</v>
      </c>
      <c r="L823" s="6"/>
      <c r="M823" s="4"/>
      <c r="N823" s="4"/>
      <c r="O823" s="4"/>
      <c r="P823" s="4"/>
      <c r="Q823" s="4"/>
      <c r="R823" s="231" t="s">
        <v>312</v>
      </c>
      <c r="S823" s="3"/>
      <c r="T823" s="3" t="s">
        <v>3314</v>
      </c>
      <c r="U823" s="232">
        <v>43409</v>
      </c>
      <c r="V823" s="233">
        <f ca="1" t="shared" si="138"/>
        <v>7.7</v>
      </c>
      <c r="W823" s="230" t="s">
        <v>3336</v>
      </c>
      <c r="X823" s="234" t="str">
        <f t="shared" si="139"/>
        <v>女</v>
      </c>
      <c r="Y823" s="3" t="s">
        <v>3316</v>
      </c>
      <c r="Z823" s="232" t="str">
        <f t="shared" si="140"/>
        <v>1977-01-13</v>
      </c>
      <c r="AA823" s="235" t="s">
        <v>6086</v>
      </c>
      <c r="AB823" s="3" t="s">
        <v>2667</v>
      </c>
      <c r="AC823" s="4" t="s">
        <v>3456</v>
      </c>
      <c r="AD823" s="247">
        <v>48324</v>
      </c>
      <c r="AE823" s="234">
        <f ca="1" t="shared" si="137"/>
        <v>49</v>
      </c>
      <c r="AF823" s="3" t="s">
        <v>3389</v>
      </c>
      <c r="AG823" s="3" t="s">
        <v>3381</v>
      </c>
      <c r="AH823" s="3">
        <v>170</v>
      </c>
      <c r="AI823" s="230" t="s">
        <v>3382</v>
      </c>
      <c r="AJ823" s="3" t="s">
        <v>3438</v>
      </c>
      <c r="AK823" s="230">
        <v>15047367888</v>
      </c>
      <c r="AL823" s="230">
        <v>15661895555</v>
      </c>
      <c r="AM823" s="236" t="s">
        <v>3748</v>
      </c>
      <c r="AN823" s="237">
        <v>34516</v>
      </c>
      <c r="AO823" s="236" t="s">
        <v>6087</v>
      </c>
      <c r="AP823" s="236" t="s">
        <v>253</v>
      </c>
      <c r="AQ823" s="238"/>
      <c r="AR823" s="238"/>
      <c r="AS823" s="238"/>
      <c r="AT823" s="238"/>
      <c r="AU823" s="239"/>
      <c r="AV823" s="240">
        <v>43409</v>
      </c>
      <c r="AW823" s="240">
        <v>43469</v>
      </c>
      <c r="AX823" s="241" t="s">
        <v>3324</v>
      </c>
      <c r="AY823" s="241" t="s">
        <v>3311</v>
      </c>
      <c r="AZ823" s="232">
        <v>44562</v>
      </c>
      <c r="BA823" s="232">
        <v>45291</v>
      </c>
      <c r="BB823" s="241">
        <v>2</v>
      </c>
      <c r="BC823" s="241" t="s">
        <v>3325</v>
      </c>
      <c r="BD823" s="241" t="s">
        <v>3325</v>
      </c>
      <c r="BE823" s="241" t="s">
        <v>3325</v>
      </c>
      <c r="BF823" s="241" t="s">
        <v>3325</v>
      </c>
      <c r="BG823" s="241">
        <v>1</v>
      </c>
      <c r="BH823" s="241">
        <v>2</v>
      </c>
      <c r="BI823" s="241"/>
      <c r="BJ823" s="242"/>
      <c r="BK823" s="243" t="s">
        <v>3325</v>
      </c>
      <c r="BL823" s="243"/>
      <c r="BM823" s="243" t="s">
        <v>3325</v>
      </c>
      <c r="BN823" s="243"/>
      <c r="BO823" s="243"/>
      <c r="BP823" s="243"/>
      <c r="BQ823" s="242"/>
      <c r="BR823" s="244" t="s">
        <v>3491</v>
      </c>
      <c r="BS823" s="243" t="s">
        <v>3325</v>
      </c>
      <c r="BT823" s="243" t="s">
        <v>3325</v>
      </c>
      <c r="BU823" s="243"/>
      <c r="BV823" s="243" t="s">
        <v>3325</v>
      </c>
      <c r="BW823" s="243" t="s">
        <v>3325</v>
      </c>
      <c r="BX823" s="243"/>
      <c r="BY823" s="243"/>
      <c r="BZ823" s="243"/>
      <c r="CA823" s="243"/>
      <c r="CB823" s="243" t="s">
        <v>3325</v>
      </c>
      <c r="CC823" s="243" t="s">
        <v>3325</v>
      </c>
      <c r="CD823" s="243"/>
      <c r="CE823" s="243"/>
      <c r="CF823" s="245"/>
      <c r="CG823" s="246"/>
      <c r="CH823" s="242"/>
      <c r="CI823" s="35"/>
      <c r="CJ823" s="35"/>
      <c r="CK823" s="35"/>
      <c r="CL823" s="35"/>
      <c r="CM823" s="35"/>
    </row>
    <row r="824" customFormat="1" customHeight="1" spans="1:91">
      <c r="A824" s="3">
        <f t="shared" si="141"/>
        <v>823</v>
      </c>
      <c r="B824" s="155" t="str">
        <f t="shared" si="142"/>
        <v>142227197210062214</v>
      </c>
      <c r="C824" s="230" t="s">
        <v>3311</v>
      </c>
      <c r="D824" s="230" t="s">
        <v>5773</v>
      </c>
      <c r="E824" s="230" t="s">
        <v>1927</v>
      </c>
      <c r="F824" s="230" t="s">
        <v>2669</v>
      </c>
      <c r="G824" s="198">
        <v>0</v>
      </c>
      <c r="H824" s="198">
        <v>0</v>
      </c>
      <c r="I824" s="198">
        <f t="shared" si="143"/>
        <v>0</v>
      </c>
      <c r="J824" s="4" t="s">
        <v>2597</v>
      </c>
      <c r="K824" s="4" t="s">
        <v>6085</v>
      </c>
      <c r="L824" s="6"/>
      <c r="M824" s="4"/>
      <c r="N824" s="4"/>
      <c r="O824" s="4"/>
      <c r="P824" s="4"/>
      <c r="Q824" s="4"/>
      <c r="R824" s="231" t="s">
        <v>312</v>
      </c>
      <c r="S824" s="3"/>
      <c r="T824" s="3" t="s">
        <v>3314</v>
      </c>
      <c r="U824" s="232">
        <v>43619</v>
      </c>
      <c r="V824" s="233">
        <f ca="1" t="shared" si="138"/>
        <v>7.1</v>
      </c>
      <c r="W824" s="230" t="s">
        <v>3336</v>
      </c>
      <c r="X824" s="234" t="str">
        <f t="shared" si="139"/>
        <v>男</v>
      </c>
      <c r="Y824" s="3" t="s">
        <v>3316</v>
      </c>
      <c r="Z824" s="232" t="str">
        <f t="shared" si="140"/>
        <v>1972-10-06</v>
      </c>
      <c r="AA824" s="235" t="s">
        <v>6088</v>
      </c>
      <c r="AB824" s="3" t="s">
        <v>2670</v>
      </c>
      <c r="AC824" s="4" t="s">
        <v>6089</v>
      </c>
      <c r="AD824" s="247">
        <v>46610</v>
      </c>
      <c r="AE824" s="234">
        <f ca="1" t="shared" si="137"/>
        <v>54</v>
      </c>
      <c r="AF824" s="3" t="s">
        <v>3389</v>
      </c>
      <c r="AG824" s="3" t="s">
        <v>3480</v>
      </c>
      <c r="AH824" s="3">
        <v>175</v>
      </c>
      <c r="AI824" s="230" t="s">
        <v>253</v>
      </c>
      <c r="AJ824" s="3" t="s">
        <v>3397</v>
      </c>
      <c r="AK824" s="230">
        <v>15934308431</v>
      </c>
      <c r="AL824" s="230">
        <v>13610606140</v>
      </c>
      <c r="AM824" s="236" t="s">
        <v>3748</v>
      </c>
      <c r="AN824" s="237">
        <v>33055</v>
      </c>
      <c r="AO824" s="236" t="s">
        <v>6090</v>
      </c>
      <c r="AP824" s="236" t="s">
        <v>253</v>
      </c>
      <c r="AQ824" s="238"/>
      <c r="AR824" s="238"/>
      <c r="AS824" s="238"/>
      <c r="AT824" s="238"/>
      <c r="AU824" s="239"/>
      <c r="AV824" s="240">
        <v>43619</v>
      </c>
      <c r="AW824" s="240">
        <v>43679</v>
      </c>
      <c r="AX824" s="241" t="s">
        <v>3324</v>
      </c>
      <c r="AY824" s="241" t="s">
        <v>3311</v>
      </c>
      <c r="AZ824" s="232">
        <v>44743</v>
      </c>
      <c r="BA824" s="232">
        <v>45473</v>
      </c>
      <c r="BB824" s="241">
        <v>2</v>
      </c>
      <c r="BC824" s="241" t="s">
        <v>3325</v>
      </c>
      <c r="BD824" s="241" t="s">
        <v>3325</v>
      </c>
      <c r="BE824" s="241" t="s">
        <v>3325</v>
      </c>
      <c r="BF824" s="241" t="s">
        <v>3325</v>
      </c>
      <c r="BG824" s="241">
        <v>1</v>
      </c>
      <c r="BH824" s="241">
        <v>2</v>
      </c>
      <c r="BI824" s="241"/>
      <c r="BJ824" s="242"/>
      <c r="BK824" s="243" t="s">
        <v>3325</v>
      </c>
      <c r="BL824" s="243"/>
      <c r="BM824" s="243"/>
      <c r="BN824" s="243"/>
      <c r="BO824" s="243"/>
      <c r="BP824" s="243"/>
      <c r="BQ824" s="242"/>
      <c r="BR824" s="244" t="s">
        <v>3491</v>
      </c>
      <c r="BS824" s="243" t="s">
        <v>3325</v>
      </c>
      <c r="BT824" s="243" t="s">
        <v>3325</v>
      </c>
      <c r="BU824" s="243"/>
      <c r="BV824" s="243" t="s">
        <v>3325</v>
      </c>
      <c r="BW824" s="243" t="s">
        <v>3325</v>
      </c>
      <c r="BX824" s="243"/>
      <c r="BY824" s="243"/>
      <c r="BZ824" s="243"/>
      <c r="CA824" s="243"/>
      <c r="CB824" s="243"/>
      <c r="CC824" s="243" t="s">
        <v>3325</v>
      </c>
      <c r="CD824" s="243"/>
      <c r="CE824" s="243"/>
      <c r="CF824" s="245"/>
      <c r="CG824" s="246" t="s">
        <v>3928</v>
      </c>
      <c r="CH824" s="242"/>
      <c r="CI824" s="35"/>
      <c r="CJ824" s="35"/>
      <c r="CK824" s="35"/>
      <c r="CL824" s="35"/>
      <c r="CM824" s="35"/>
    </row>
    <row r="825" customFormat="1" customHeight="1" spans="1:91">
      <c r="A825" s="3">
        <f t="shared" si="141"/>
        <v>824</v>
      </c>
      <c r="B825" s="155" t="str">
        <f t="shared" si="142"/>
        <v>152723199703150936</v>
      </c>
      <c r="C825" s="230" t="s">
        <v>3311</v>
      </c>
      <c r="D825" s="230" t="s">
        <v>5773</v>
      </c>
      <c r="E825" s="230" t="s">
        <v>1981</v>
      </c>
      <c r="F825" s="230" t="s">
        <v>6091</v>
      </c>
      <c r="G825" s="198">
        <v>0</v>
      </c>
      <c r="H825" s="198">
        <v>0</v>
      </c>
      <c r="I825" s="198">
        <f t="shared" si="143"/>
        <v>0</v>
      </c>
      <c r="J825" s="4" t="s">
        <v>2597</v>
      </c>
      <c r="K825" s="4" t="s">
        <v>6085</v>
      </c>
      <c r="L825" s="6"/>
      <c r="M825" s="4"/>
      <c r="N825" s="4"/>
      <c r="O825" s="4"/>
      <c r="P825" s="4"/>
      <c r="Q825" s="4"/>
      <c r="R825" s="231" t="s">
        <v>312</v>
      </c>
      <c r="S825" s="3"/>
      <c r="T825" s="3" t="s">
        <v>3314</v>
      </c>
      <c r="U825" s="232">
        <v>44480</v>
      </c>
      <c r="V825" s="233">
        <f ca="1" t="shared" si="138"/>
        <v>4.7</v>
      </c>
      <c r="W825" s="230" t="s">
        <v>3336</v>
      </c>
      <c r="X825" s="234" t="str">
        <f t="shared" si="139"/>
        <v>男</v>
      </c>
      <c r="Y825" s="3" t="s">
        <v>3316</v>
      </c>
      <c r="Z825" s="232" t="str">
        <f t="shared" si="140"/>
        <v>1997-03-15</v>
      </c>
      <c r="AA825" s="235" t="s">
        <v>6092</v>
      </c>
      <c r="AB825" s="3" t="s">
        <v>6093</v>
      </c>
      <c r="AC825" s="4" t="s">
        <v>3456</v>
      </c>
      <c r="AD825" s="247">
        <v>46258</v>
      </c>
      <c r="AE825" s="234">
        <f ca="1" t="shared" si="137"/>
        <v>29</v>
      </c>
      <c r="AF825" s="3" t="s">
        <v>3479</v>
      </c>
      <c r="AG825" s="3" t="s">
        <v>3480</v>
      </c>
      <c r="AH825" s="3">
        <v>180</v>
      </c>
      <c r="AI825" s="230" t="s">
        <v>3382</v>
      </c>
      <c r="AJ825" s="3" t="s">
        <v>3383</v>
      </c>
      <c r="AK825" s="230">
        <v>15247717394</v>
      </c>
      <c r="AL825" s="230">
        <v>15248476856</v>
      </c>
      <c r="AM825" s="236" t="s">
        <v>3488</v>
      </c>
      <c r="AN825" s="237"/>
      <c r="AO825" s="236"/>
      <c r="AP825" s="236"/>
      <c r="AQ825" s="238"/>
      <c r="AR825" s="238"/>
      <c r="AS825" s="238"/>
      <c r="AT825" s="238"/>
      <c r="AU825" s="239"/>
      <c r="AV825" s="240">
        <v>44480</v>
      </c>
      <c r="AW825" s="240">
        <v>44540</v>
      </c>
      <c r="AX825" s="241" t="s">
        <v>3324</v>
      </c>
      <c r="AY825" s="241" t="s">
        <v>3311</v>
      </c>
      <c r="AZ825" s="232">
        <v>44927</v>
      </c>
      <c r="BA825" s="232">
        <v>45291</v>
      </c>
      <c r="BB825" s="241">
        <v>2</v>
      </c>
      <c r="BC825" s="241" t="s">
        <v>3325</v>
      </c>
      <c r="BD825" s="241" t="s">
        <v>3325</v>
      </c>
      <c r="BE825" s="241" t="s">
        <v>3325</v>
      </c>
      <c r="BF825" s="241" t="s">
        <v>3325</v>
      </c>
      <c r="BG825" s="241">
        <v>1</v>
      </c>
      <c r="BH825" s="241">
        <v>2</v>
      </c>
      <c r="BI825" s="241" t="s">
        <v>6094</v>
      </c>
      <c r="BJ825" s="242"/>
      <c r="BK825" s="243"/>
      <c r="BL825" s="243"/>
      <c r="BM825" s="243"/>
      <c r="BN825" s="243"/>
      <c r="BO825" s="243"/>
      <c r="BP825" s="243"/>
      <c r="BQ825" s="242"/>
      <c r="BR825" s="244" t="s">
        <v>3962</v>
      </c>
      <c r="BS825" s="243" t="s">
        <v>3325</v>
      </c>
      <c r="BT825" s="243" t="s">
        <v>3325</v>
      </c>
      <c r="BU825" s="243"/>
      <c r="BV825" s="243" t="s">
        <v>3325</v>
      </c>
      <c r="BW825" s="243" t="s">
        <v>3325</v>
      </c>
      <c r="BX825" s="243"/>
      <c r="BY825" s="243"/>
      <c r="BZ825" s="243"/>
      <c r="CA825" s="243"/>
      <c r="CB825" s="243"/>
      <c r="CC825" s="243" t="s">
        <v>3325</v>
      </c>
      <c r="CD825" s="243"/>
      <c r="CE825" s="243"/>
      <c r="CF825" s="245"/>
      <c r="CG825" s="246"/>
      <c r="CH825" s="242"/>
      <c r="CI825" s="35"/>
      <c r="CJ825" s="35"/>
      <c r="CK825" s="35"/>
      <c r="CL825" s="35"/>
      <c r="CM825" s="35"/>
    </row>
    <row r="826" customFormat="1" customHeight="1" spans="1:91">
      <c r="A826" s="3">
        <f t="shared" si="141"/>
        <v>825</v>
      </c>
      <c r="B826" s="155" t="str">
        <f t="shared" si="142"/>
        <v>152126197402231246</v>
      </c>
      <c r="C826" s="230" t="s">
        <v>3311</v>
      </c>
      <c r="D826" s="230" t="s">
        <v>5773</v>
      </c>
      <c r="E826" s="230" t="s">
        <v>1896</v>
      </c>
      <c r="F826" s="230" t="s">
        <v>2672</v>
      </c>
      <c r="G826" s="198">
        <v>0</v>
      </c>
      <c r="H826" s="198">
        <v>0</v>
      </c>
      <c r="I826" s="198">
        <f t="shared" si="143"/>
        <v>0</v>
      </c>
      <c r="J826" s="4" t="s">
        <v>2597</v>
      </c>
      <c r="K826" s="4" t="s">
        <v>6095</v>
      </c>
      <c r="L826" s="6"/>
      <c r="M826" s="4"/>
      <c r="N826" s="4"/>
      <c r="O826" s="4"/>
      <c r="P826" s="4"/>
      <c r="Q826" s="4"/>
      <c r="R826" s="231" t="s">
        <v>312</v>
      </c>
      <c r="S826" s="3"/>
      <c r="T826" s="3" t="s">
        <v>3314</v>
      </c>
      <c r="U826" s="232">
        <v>42896</v>
      </c>
      <c r="V826" s="233">
        <f ca="1" t="shared" si="138"/>
        <v>9.1</v>
      </c>
      <c r="W826" s="230" t="s">
        <v>3336</v>
      </c>
      <c r="X826" s="234" t="str">
        <f t="shared" si="139"/>
        <v>女</v>
      </c>
      <c r="Y826" s="3" t="s">
        <v>3316</v>
      </c>
      <c r="Z826" s="232" t="str">
        <f t="shared" si="140"/>
        <v>1974-02-23</v>
      </c>
      <c r="AA826" s="235" t="s">
        <v>6096</v>
      </c>
      <c r="AB826" s="3" t="s">
        <v>2673</v>
      </c>
      <c r="AC826" s="4" t="s">
        <v>4829</v>
      </c>
      <c r="AD826" s="247">
        <v>50077</v>
      </c>
      <c r="AE826" s="234">
        <f ca="1" t="shared" si="137"/>
        <v>52</v>
      </c>
      <c r="AF826" s="3" t="s">
        <v>3389</v>
      </c>
      <c r="AG826" s="3" t="s">
        <v>3381</v>
      </c>
      <c r="AH826" s="3">
        <v>161</v>
      </c>
      <c r="AI826" s="230" t="s">
        <v>253</v>
      </c>
      <c r="AJ826" s="3" t="s">
        <v>3422</v>
      </c>
      <c r="AK826" s="230">
        <v>15648741431</v>
      </c>
      <c r="AL826" s="230">
        <v>15647712365</v>
      </c>
      <c r="AM826" s="236" t="s">
        <v>3748</v>
      </c>
      <c r="AN826" s="237">
        <v>33420</v>
      </c>
      <c r="AO826" s="236" t="s">
        <v>6097</v>
      </c>
      <c r="AP826" s="236" t="s">
        <v>253</v>
      </c>
      <c r="AQ826" s="238"/>
      <c r="AR826" s="238"/>
      <c r="AS826" s="238"/>
      <c r="AT826" s="238"/>
      <c r="AU826" s="239"/>
      <c r="AV826" s="240">
        <v>42896</v>
      </c>
      <c r="AW826" s="240">
        <v>42956</v>
      </c>
      <c r="AX826" s="241" t="s">
        <v>3324</v>
      </c>
      <c r="AY826" s="241" t="s">
        <v>3311</v>
      </c>
      <c r="AZ826" s="232">
        <v>44743</v>
      </c>
      <c r="BA826" s="232">
        <v>45473</v>
      </c>
      <c r="BB826" s="241">
        <v>2</v>
      </c>
      <c r="BC826" s="241" t="s">
        <v>3325</v>
      </c>
      <c r="BD826" s="241" t="s">
        <v>3325</v>
      </c>
      <c r="BE826" s="241" t="s">
        <v>3325</v>
      </c>
      <c r="BF826" s="241" t="s">
        <v>3325</v>
      </c>
      <c r="BG826" s="241">
        <v>1</v>
      </c>
      <c r="BH826" s="241">
        <v>2</v>
      </c>
      <c r="BI826" s="241"/>
      <c r="BJ826" s="242"/>
      <c r="BK826" s="243" t="s">
        <v>3325</v>
      </c>
      <c r="BL826" s="243"/>
      <c r="BM826" s="243"/>
      <c r="BN826" s="243"/>
      <c r="BO826" s="243"/>
      <c r="BP826" s="243"/>
      <c r="BQ826" s="242"/>
      <c r="BR826" s="244" t="s">
        <v>3468</v>
      </c>
      <c r="BS826" s="243" t="s">
        <v>3325</v>
      </c>
      <c r="BT826" s="243" t="s">
        <v>3325</v>
      </c>
      <c r="BU826" s="243"/>
      <c r="BV826" s="243"/>
      <c r="BW826" s="243" t="s">
        <v>3325</v>
      </c>
      <c r="BX826" s="243"/>
      <c r="BY826" s="243"/>
      <c r="BZ826" s="243"/>
      <c r="CA826" s="243"/>
      <c r="CB826" s="243"/>
      <c r="CC826" s="243" t="s">
        <v>3325</v>
      </c>
      <c r="CD826" s="243"/>
      <c r="CE826" s="243"/>
      <c r="CF826" s="245" t="s">
        <v>5898</v>
      </c>
      <c r="CG826" s="246"/>
      <c r="CH826" s="242"/>
      <c r="CI826" s="35"/>
      <c r="CJ826" s="35"/>
      <c r="CK826" s="35"/>
      <c r="CL826" s="35"/>
      <c r="CM826" s="35"/>
    </row>
    <row r="827" customFormat="1" customHeight="1" spans="1:91">
      <c r="A827" s="3">
        <f t="shared" si="141"/>
        <v>826</v>
      </c>
      <c r="B827" s="155" t="str">
        <f t="shared" si="142"/>
        <v>231025199005294020</v>
      </c>
      <c r="C827" s="230" t="s">
        <v>3311</v>
      </c>
      <c r="D827" s="230" t="s">
        <v>5773</v>
      </c>
      <c r="E827" s="230" t="s">
        <v>1984</v>
      </c>
      <c r="F827" s="230" t="s">
        <v>2675</v>
      </c>
      <c r="G827" s="198">
        <v>0</v>
      </c>
      <c r="H827" s="198">
        <v>0</v>
      </c>
      <c r="I827" s="198">
        <f t="shared" si="143"/>
        <v>0</v>
      </c>
      <c r="J827" s="4" t="s">
        <v>2597</v>
      </c>
      <c r="K827" s="4" t="s">
        <v>6095</v>
      </c>
      <c r="L827" s="6"/>
      <c r="M827" s="4"/>
      <c r="N827" s="4"/>
      <c r="O827" s="4"/>
      <c r="P827" s="4"/>
      <c r="Q827" s="4"/>
      <c r="R827" s="231" t="s">
        <v>312</v>
      </c>
      <c r="S827" s="3"/>
      <c r="T827" s="3" t="s">
        <v>3314</v>
      </c>
      <c r="U827" s="232">
        <v>42896</v>
      </c>
      <c r="V827" s="233">
        <f ca="1" t="shared" si="138"/>
        <v>9.1</v>
      </c>
      <c r="W827" s="230" t="s">
        <v>3336</v>
      </c>
      <c r="X827" s="234" t="str">
        <f t="shared" si="139"/>
        <v>女</v>
      </c>
      <c r="Y827" s="3" t="s">
        <v>3316</v>
      </c>
      <c r="Z827" s="232" t="str">
        <f t="shared" si="140"/>
        <v>1990-05-29</v>
      </c>
      <c r="AA827" s="235" t="s">
        <v>6098</v>
      </c>
      <c r="AB827" s="3" t="s">
        <v>2676</v>
      </c>
      <c r="AC827" s="4" t="s">
        <v>6099</v>
      </c>
      <c r="AD827" s="247">
        <v>45137</v>
      </c>
      <c r="AE827" s="234">
        <f ca="1" t="shared" si="137"/>
        <v>36</v>
      </c>
      <c r="AF827" s="3" t="s">
        <v>3389</v>
      </c>
      <c r="AG827" s="3" t="s">
        <v>3381</v>
      </c>
      <c r="AH827" s="3">
        <v>165</v>
      </c>
      <c r="AI827" s="230" t="s">
        <v>3382</v>
      </c>
      <c r="AJ827" s="3" t="s">
        <v>3422</v>
      </c>
      <c r="AK827" s="230">
        <v>13946582325</v>
      </c>
      <c r="AL827" s="230">
        <v>15049856345</v>
      </c>
      <c r="AM827" s="236" t="s">
        <v>3488</v>
      </c>
      <c r="AN827" s="237">
        <v>40725</v>
      </c>
      <c r="AO827" s="236" t="s">
        <v>6100</v>
      </c>
      <c r="AP827" s="236" t="s">
        <v>4101</v>
      </c>
      <c r="AQ827" s="238"/>
      <c r="AR827" s="238"/>
      <c r="AS827" s="238"/>
      <c r="AT827" s="238"/>
      <c r="AU827" s="239"/>
      <c r="AV827" s="240">
        <v>42896</v>
      </c>
      <c r="AW827" s="240">
        <v>42956</v>
      </c>
      <c r="AX827" s="241" t="s">
        <v>3324</v>
      </c>
      <c r="AY827" s="241" t="s">
        <v>3311</v>
      </c>
      <c r="AZ827" s="232">
        <v>44743</v>
      </c>
      <c r="BA827" s="232">
        <v>45473</v>
      </c>
      <c r="BB827" s="241">
        <v>2</v>
      </c>
      <c r="BC827" s="241" t="s">
        <v>3325</v>
      </c>
      <c r="BD827" s="241" t="s">
        <v>3325</v>
      </c>
      <c r="BE827" s="241" t="s">
        <v>3325</v>
      </c>
      <c r="BF827" s="241" t="s">
        <v>3325</v>
      </c>
      <c r="BG827" s="241">
        <v>1</v>
      </c>
      <c r="BH827" s="241">
        <v>2</v>
      </c>
      <c r="BI827" s="241"/>
      <c r="BJ827" s="242"/>
      <c r="BK827" s="243" t="s">
        <v>3325</v>
      </c>
      <c r="BL827" s="243"/>
      <c r="BM827" s="243"/>
      <c r="BN827" s="243" t="s">
        <v>3325</v>
      </c>
      <c r="BO827" s="243"/>
      <c r="BP827" s="243"/>
      <c r="BQ827" s="242"/>
      <c r="BR827" s="244" t="s">
        <v>3468</v>
      </c>
      <c r="BS827" s="243" t="s">
        <v>3325</v>
      </c>
      <c r="BT827" s="243" t="s">
        <v>3325</v>
      </c>
      <c r="BU827" s="243"/>
      <c r="BV827" s="243"/>
      <c r="BW827" s="243" t="s">
        <v>3325</v>
      </c>
      <c r="BX827" s="243"/>
      <c r="BY827" s="243"/>
      <c r="BZ827" s="243"/>
      <c r="CA827" s="243"/>
      <c r="CB827" s="243"/>
      <c r="CC827" s="243" t="s">
        <v>3325</v>
      </c>
      <c r="CD827" s="243"/>
      <c r="CE827" s="243"/>
      <c r="CF827" s="245" t="s">
        <v>5898</v>
      </c>
      <c r="CG827" s="246"/>
      <c r="CH827" s="242"/>
      <c r="CI827" s="35"/>
      <c r="CJ827" s="35"/>
      <c r="CK827" s="35"/>
      <c r="CL827" s="35"/>
      <c r="CM827" s="35"/>
    </row>
    <row r="828" customFormat="1" customHeight="1" spans="1:91">
      <c r="A828" s="3">
        <f t="shared" si="141"/>
        <v>827</v>
      </c>
      <c r="B828" s="155" t="str">
        <f t="shared" si="142"/>
        <v>420683197409041224</v>
      </c>
      <c r="C828" s="230" t="s">
        <v>3311</v>
      </c>
      <c r="D828" s="230" t="s">
        <v>5773</v>
      </c>
      <c r="E828" s="230" t="s">
        <v>1944</v>
      </c>
      <c r="F828" s="230" t="s">
        <v>2678</v>
      </c>
      <c r="G828" s="198">
        <v>0</v>
      </c>
      <c r="H828" s="198">
        <v>0</v>
      </c>
      <c r="I828" s="198">
        <f t="shared" si="143"/>
        <v>0</v>
      </c>
      <c r="J828" s="4" t="s">
        <v>2597</v>
      </c>
      <c r="K828" s="4" t="s">
        <v>6095</v>
      </c>
      <c r="L828" s="6"/>
      <c r="M828" s="4"/>
      <c r="N828" s="4"/>
      <c r="O828" s="4"/>
      <c r="P828" s="4"/>
      <c r="Q828" s="4"/>
      <c r="R828" s="231" t="s">
        <v>312</v>
      </c>
      <c r="S828" s="3"/>
      <c r="T828" s="3" t="s">
        <v>3314</v>
      </c>
      <c r="U828" s="232">
        <v>43038</v>
      </c>
      <c r="V828" s="233">
        <f ca="1" t="shared" si="138"/>
        <v>8.7</v>
      </c>
      <c r="W828" s="230" t="s">
        <v>3336</v>
      </c>
      <c r="X828" s="234" t="str">
        <f t="shared" si="139"/>
        <v>女</v>
      </c>
      <c r="Y828" s="3" t="s">
        <v>3316</v>
      </c>
      <c r="Z828" s="232" t="str">
        <f t="shared" si="140"/>
        <v>1974-09-04</v>
      </c>
      <c r="AA828" s="235" t="s">
        <v>6101</v>
      </c>
      <c r="AB828" s="3" t="s">
        <v>2679</v>
      </c>
      <c r="AC828" s="4" t="s">
        <v>4844</v>
      </c>
      <c r="AD828" s="247">
        <v>48400</v>
      </c>
      <c r="AE828" s="234">
        <f ca="1" t="shared" si="137"/>
        <v>52</v>
      </c>
      <c r="AF828" s="3" t="s">
        <v>3389</v>
      </c>
      <c r="AG828" s="3" t="s">
        <v>3381</v>
      </c>
      <c r="AH828" s="3">
        <v>152</v>
      </c>
      <c r="AI828" s="230" t="s">
        <v>253</v>
      </c>
      <c r="AJ828" s="3" t="s">
        <v>3383</v>
      </c>
      <c r="AK828" s="230">
        <v>13488304926</v>
      </c>
      <c r="AL828" s="230">
        <v>13474774593</v>
      </c>
      <c r="AM828" s="236" t="s">
        <v>3748</v>
      </c>
      <c r="AN828" s="237">
        <v>33055</v>
      </c>
      <c r="AO828" s="236" t="s">
        <v>6102</v>
      </c>
      <c r="AP828" s="236" t="s">
        <v>253</v>
      </c>
      <c r="AQ828" s="238"/>
      <c r="AR828" s="238"/>
      <c r="AS828" s="238"/>
      <c r="AT828" s="238"/>
      <c r="AU828" s="239"/>
      <c r="AV828" s="240">
        <v>43038</v>
      </c>
      <c r="AW828" s="240">
        <v>43098</v>
      </c>
      <c r="AX828" s="241" t="s">
        <v>3324</v>
      </c>
      <c r="AY828" s="241" t="s">
        <v>3311</v>
      </c>
      <c r="AZ828" s="232">
        <v>44927</v>
      </c>
      <c r="BA828" s="232">
        <v>45657</v>
      </c>
      <c r="BB828" s="241">
        <v>2</v>
      </c>
      <c r="BC828" s="241" t="s">
        <v>3325</v>
      </c>
      <c r="BD828" s="241" t="s">
        <v>3326</v>
      </c>
      <c r="BE828" s="241" t="s">
        <v>3325</v>
      </c>
      <c r="BF828" s="241" t="s">
        <v>3325</v>
      </c>
      <c r="BG828" s="241">
        <v>1</v>
      </c>
      <c r="BH828" s="241">
        <v>2</v>
      </c>
      <c r="BI828" s="241"/>
      <c r="BJ828" s="242"/>
      <c r="BK828" s="243" t="s">
        <v>3325</v>
      </c>
      <c r="BL828" s="243"/>
      <c r="BM828" s="243"/>
      <c r="BN828" s="243" t="s">
        <v>3325</v>
      </c>
      <c r="BO828" s="243"/>
      <c r="BP828" s="243"/>
      <c r="BQ828" s="242"/>
      <c r="BR828" s="244" t="s">
        <v>3468</v>
      </c>
      <c r="BS828" s="243" t="s">
        <v>3325</v>
      </c>
      <c r="BT828" s="243" t="s">
        <v>3325</v>
      </c>
      <c r="BU828" s="243"/>
      <c r="BV828" s="243"/>
      <c r="BW828" s="243" t="s">
        <v>3325</v>
      </c>
      <c r="BX828" s="243"/>
      <c r="BY828" s="243"/>
      <c r="BZ828" s="243"/>
      <c r="CA828" s="243"/>
      <c r="CB828" s="243"/>
      <c r="CC828" s="243" t="s">
        <v>3325</v>
      </c>
      <c r="CD828" s="243"/>
      <c r="CE828" s="243"/>
      <c r="CF828" s="245"/>
      <c r="CG828" s="246" t="s">
        <v>4908</v>
      </c>
      <c r="CH828" s="242"/>
      <c r="CI828" s="35"/>
      <c r="CJ828" s="35"/>
      <c r="CK828" s="35"/>
      <c r="CL828" s="35"/>
      <c r="CM828" s="35"/>
    </row>
    <row r="829" customFormat="1" customHeight="1" spans="1:91">
      <c r="A829" s="3">
        <f t="shared" si="141"/>
        <v>828</v>
      </c>
      <c r="B829" s="155" t="str">
        <f t="shared" si="142"/>
        <v>142232198710152764</v>
      </c>
      <c r="C829" s="230" t="s">
        <v>3311</v>
      </c>
      <c r="D829" s="230" t="s">
        <v>5773</v>
      </c>
      <c r="E829" s="230" t="s">
        <v>1908</v>
      </c>
      <c r="F829" s="230" t="s">
        <v>2680</v>
      </c>
      <c r="G829" s="198">
        <v>0</v>
      </c>
      <c r="H829" s="198">
        <v>0</v>
      </c>
      <c r="I829" s="198">
        <f t="shared" si="143"/>
        <v>0</v>
      </c>
      <c r="J829" s="4" t="s">
        <v>2597</v>
      </c>
      <c r="K829" s="4" t="s">
        <v>6095</v>
      </c>
      <c r="L829" s="6"/>
      <c r="M829" s="4"/>
      <c r="N829" s="4"/>
      <c r="O829" s="4"/>
      <c r="P829" s="4"/>
      <c r="Q829" s="4"/>
      <c r="R829" s="231" t="s">
        <v>312</v>
      </c>
      <c r="S829" s="3"/>
      <c r="T829" s="3" t="s">
        <v>3314</v>
      </c>
      <c r="U829" s="232">
        <v>43754</v>
      </c>
      <c r="V829" s="233">
        <f ca="1" t="shared" si="138"/>
        <v>6.7</v>
      </c>
      <c r="W829" s="230" t="s">
        <v>3336</v>
      </c>
      <c r="X829" s="234" t="str">
        <f t="shared" si="139"/>
        <v>女</v>
      </c>
      <c r="Y829" s="3" t="s">
        <v>3316</v>
      </c>
      <c r="Z829" s="232" t="str">
        <f t="shared" si="140"/>
        <v>1987-10-15</v>
      </c>
      <c r="AA829" s="235" t="s">
        <v>4691</v>
      </c>
      <c r="AB829" s="3" t="s">
        <v>2681</v>
      </c>
      <c r="AC829" s="4" t="s">
        <v>4692</v>
      </c>
      <c r="AD829" s="247">
        <v>51563</v>
      </c>
      <c r="AE829" s="234">
        <f ca="1" t="shared" si="137"/>
        <v>39</v>
      </c>
      <c r="AF829" s="3" t="s">
        <v>3389</v>
      </c>
      <c r="AG829" s="3" t="s">
        <v>3381</v>
      </c>
      <c r="AH829" s="3">
        <v>163</v>
      </c>
      <c r="AI829" s="230" t="s">
        <v>253</v>
      </c>
      <c r="AJ829" s="3" t="s">
        <v>3397</v>
      </c>
      <c r="AK829" s="230">
        <v>15392605370</v>
      </c>
      <c r="AL829" s="230">
        <v>18634635015</v>
      </c>
      <c r="AM829" s="236" t="s">
        <v>3488</v>
      </c>
      <c r="AN829" s="237">
        <v>38899</v>
      </c>
      <c r="AO829" s="236" t="s">
        <v>6103</v>
      </c>
      <c r="AP829" s="236" t="s">
        <v>4894</v>
      </c>
      <c r="AQ829" s="238"/>
      <c r="AR829" s="238"/>
      <c r="AS829" s="238"/>
      <c r="AT829" s="238"/>
      <c r="AU829" s="239"/>
      <c r="AV829" s="240">
        <v>43754</v>
      </c>
      <c r="AW829" s="240">
        <v>43814</v>
      </c>
      <c r="AX829" s="241" t="s">
        <v>3324</v>
      </c>
      <c r="AY829" s="241" t="s">
        <v>3311</v>
      </c>
      <c r="AZ829" s="232">
        <v>44927</v>
      </c>
      <c r="BA829" s="232">
        <v>45657</v>
      </c>
      <c r="BB829" s="241">
        <v>2</v>
      </c>
      <c r="BC829" s="241" t="s">
        <v>3325</v>
      </c>
      <c r="BD829" s="241" t="s">
        <v>3326</v>
      </c>
      <c r="BE829" s="241" t="s">
        <v>3325</v>
      </c>
      <c r="BF829" s="241" t="s">
        <v>3325</v>
      </c>
      <c r="BG829" s="241">
        <v>0</v>
      </c>
      <c r="BH829" s="241">
        <v>0</v>
      </c>
      <c r="BI829" s="241"/>
      <c r="BJ829" s="242"/>
      <c r="BK829" s="243" t="s">
        <v>3325</v>
      </c>
      <c r="BL829" s="243"/>
      <c r="BM829" s="243"/>
      <c r="BN829" s="243" t="s">
        <v>3325</v>
      </c>
      <c r="BO829" s="243"/>
      <c r="BP829" s="243"/>
      <c r="BQ829" s="242"/>
      <c r="BR829" s="244" t="s">
        <v>3551</v>
      </c>
      <c r="BS829" s="243" t="s">
        <v>3325</v>
      </c>
      <c r="BT829" s="243" t="s">
        <v>3325</v>
      </c>
      <c r="BU829" s="243"/>
      <c r="BV829" s="243" t="s">
        <v>3325</v>
      </c>
      <c r="BW829" s="243" t="s">
        <v>3325</v>
      </c>
      <c r="BX829" s="243"/>
      <c r="BY829" s="243"/>
      <c r="BZ829" s="243"/>
      <c r="CA829" s="243"/>
      <c r="CB829" s="243"/>
      <c r="CC829" s="243" t="s">
        <v>3325</v>
      </c>
      <c r="CD829" s="243"/>
      <c r="CE829" s="243"/>
      <c r="CF829" s="245"/>
      <c r="CG829" s="246"/>
      <c r="CH829" s="242"/>
      <c r="CI829" s="35"/>
      <c r="CJ829" s="35"/>
      <c r="CK829" s="35"/>
      <c r="CL829" s="35"/>
      <c r="CM829" s="35"/>
    </row>
    <row r="830" customFormat="1" customHeight="1" spans="1:91">
      <c r="A830" s="3">
        <f t="shared" si="141"/>
        <v>829</v>
      </c>
      <c r="B830" s="483" t="str">
        <f t="shared" si="142"/>
        <v>230225199412273542</v>
      </c>
      <c r="C830" s="230" t="s">
        <v>3311</v>
      </c>
      <c r="D830" s="230" t="s">
        <v>5773</v>
      </c>
      <c r="E830" s="295" t="s">
        <v>6104</v>
      </c>
      <c r="F830" s="230" t="s">
        <v>2682</v>
      </c>
      <c r="G830" s="198"/>
      <c r="H830" s="198"/>
      <c r="I830" s="198">
        <f t="shared" si="143"/>
        <v>0</v>
      </c>
      <c r="J830" s="4" t="s">
        <v>2597</v>
      </c>
      <c r="K830" s="4" t="s">
        <v>6095</v>
      </c>
      <c r="L830" s="6"/>
      <c r="M830" s="4"/>
      <c r="N830" s="4"/>
      <c r="O830" s="4"/>
      <c r="P830" s="4"/>
      <c r="Q830" s="4"/>
      <c r="R830" s="231" t="s">
        <v>312</v>
      </c>
      <c r="S830" s="3"/>
      <c r="T830" s="3" t="s">
        <v>3314</v>
      </c>
      <c r="U830" s="232">
        <v>45013</v>
      </c>
      <c r="V830" s="233">
        <f ca="1" t="shared" si="138"/>
        <v>3.3</v>
      </c>
      <c r="W830" s="230" t="s">
        <v>3336</v>
      </c>
      <c r="X830" s="234" t="str">
        <f t="shared" si="139"/>
        <v>女</v>
      </c>
      <c r="Y830" s="3" t="s">
        <v>3316</v>
      </c>
      <c r="Z830" s="232" t="str">
        <f t="shared" si="140"/>
        <v>1994-12-27</v>
      </c>
      <c r="AA830" s="235" t="s">
        <v>6105</v>
      </c>
      <c r="AB830" s="476" t="s">
        <v>2683</v>
      </c>
      <c r="AC830" s="4" t="s">
        <v>6106</v>
      </c>
      <c r="AD830" s="247">
        <v>47688</v>
      </c>
      <c r="AE830" s="234">
        <f ca="1" t="shared" si="137"/>
        <v>32</v>
      </c>
      <c r="AF830" s="3" t="s">
        <v>3389</v>
      </c>
      <c r="AG830" s="3" t="s">
        <v>3381</v>
      </c>
      <c r="AH830" s="3">
        <v>156</v>
      </c>
      <c r="AI830" s="230" t="s">
        <v>253</v>
      </c>
      <c r="AJ830" s="3" t="s">
        <v>3438</v>
      </c>
      <c r="AK830" s="230">
        <v>18622432567</v>
      </c>
      <c r="AL830" s="230">
        <v>15174624871</v>
      </c>
      <c r="AM830" s="236" t="s">
        <v>3518</v>
      </c>
      <c r="AN830" s="237"/>
      <c r="AO830" s="236"/>
      <c r="AP830" s="236"/>
      <c r="AQ830" s="238"/>
      <c r="AR830" s="238"/>
      <c r="AS830" s="238"/>
      <c r="AT830" s="238"/>
      <c r="AU830" s="239"/>
      <c r="AV830" s="240">
        <v>45013</v>
      </c>
      <c r="AW830" s="240">
        <v>45073</v>
      </c>
      <c r="AX830" s="241" t="s">
        <v>3324</v>
      </c>
      <c r="AY830" s="241" t="s">
        <v>3311</v>
      </c>
      <c r="AZ830" s="232">
        <v>45013</v>
      </c>
      <c r="BA830" s="232">
        <v>45382</v>
      </c>
      <c r="BB830" s="241">
        <v>2</v>
      </c>
      <c r="BC830" s="241" t="s">
        <v>3325</v>
      </c>
      <c r="BD830" s="241" t="s">
        <v>3325</v>
      </c>
      <c r="BE830" s="241" t="s">
        <v>3325</v>
      </c>
      <c r="BF830" s="241" t="s">
        <v>3325</v>
      </c>
      <c r="BG830" s="241">
        <v>0</v>
      </c>
      <c r="BH830" s="241">
        <v>0</v>
      </c>
      <c r="BI830" s="241"/>
      <c r="BJ830" s="242"/>
      <c r="BK830" s="243"/>
      <c r="BL830" s="243"/>
      <c r="BM830" s="243"/>
      <c r="BN830" s="243"/>
      <c r="BO830" s="243"/>
      <c r="BP830" s="243"/>
      <c r="BQ830" s="242"/>
      <c r="BR830" s="244" t="s">
        <v>3557</v>
      </c>
      <c r="BS830" s="243" t="s">
        <v>3325</v>
      </c>
      <c r="BT830" s="243" t="s">
        <v>3325</v>
      </c>
      <c r="BU830" s="243" t="s">
        <v>3325</v>
      </c>
      <c r="BV830" s="243"/>
      <c r="BW830" s="243"/>
      <c r="BX830" s="243"/>
      <c r="BY830" s="243"/>
      <c r="BZ830" s="243"/>
      <c r="CA830" s="243"/>
      <c r="CB830" s="243"/>
      <c r="CC830" s="243"/>
      <c r="CD830" s="243"/>
      <c r="CE830" s="243"/>
      <c r="CF830" s="245"/>
      <c r="CG830" s="246"/>
      <c r="CH830" s="242"/>
      <c r="CI830" s="35"/>
      <c r="CJ830" s="35"/>
      <c r="CK830" s="35"/>
      <c r="CL830" s="35"/>
      <c r="CM830" s="35"/>
    </row>
    <row r="831" customFormat="1" customHeight="1" spans="1:91">
      <c r="A831" s="3">
        <f t="shared" si="141"/>
        <v>830</v>
      </c>
      <c r="B831" s="483" t="str">
        <f t="shared" si="142"/>
        <v>62270119881209112X</v>
      </c>
      <c r="C831" s="230" t="s">
        <v>3311</v>
      </c>
      <c r="D831" s="230" t="s">
        <v>5773</v>
      </c>
      <c r="E831" s="295" t="s">
        <v>6107</v>
      </c>
      <c r="F831" s="230" t="s">
        <v>2684</v>
      </c>
      <c r="G831" s="198"/>
      <c r="H831" s="198"/>
      <c r="I831" s="198">
        <f t="shared" si="143"/>
        <v>0</v>
      </c>
      <c r="J831" s="4" t="s">
        <v>2597</v>
      </c>
      <c r="K831" s="4" t="s">
        <v>6095</v>
      </c>
      <c r="L831" s="6"/>
      <c r="M831" s="4"/>
      <c r="N831" s="4"/>
      <c r="O831" s="4"/>
      <c r="P831" s="4"/>
      <c r="Q831" s="4"/>
      <c r="R831" s="231" t="s">
        <v>312</v>
      </c>
      <c r="S831" s="3"/>
      <c r="T831" s="3" t="s">
        <v>3314</v>
      </c>
      <c r="U831" s="232">
        <v>45019</v>
      </c>
      <c r="V831" s="233">
        <f ca="1" t="shared" si="138"/>
        <v>3.3</v>
      </c>
      <c r="W831" s="230" t="s">
        <v>3336</v>
      </c>
      <c r="X831" s="234" t="str">
        <f t="shared" si="139"/>
        <v>女</v>
      </c>
      <c r="Y831" s="3" t="s">
        <v>3316</v>
      </c>
      <c r="Z831" s="232" t="str">
        <f t="shared" si="140"/>
        <v>1988-12-09</v>
      </c>
      <c r="AA831" s="235" t="s">
        <v>6108</v>
      </c>
      <c r="AB831" s="476" t="s">
        <v>2685</v>
      </c>
      <c r="AC831" s="4" t="s">
        <v>6109</v>
      </c>
      <c r="AD831" s="247">
        <v>45026</v>
      </c>
      <c r="AE831" s="234">
        <f ca="1" t="shared" si="137"/>
        <v>38</v>
      </c>
      <c r="AF831" s="3" t="s">
        <v>3389</v>
      </c>
      <c r="AG831" s="3" t="s">
        <v>3381</v>
      </c>
      <c r="AH831" s="3">
        <v>160</v>
      </c>
      <c r="AI831" s="230" t="s">
        <v>253</v>
      </c>
      <c r="AJ831" s="3" t="s">
        <v>3383</v>
      </c>
      <c r="AK831" s="230">
        <v>18880968997</v>
      </c>
      <c r="AL831" s="230">
        <v>17608182599</v>
      </c>
      <c r="AM831" s="236" t="s">
        <v>3518</v>
      </c>
      <c r="AN831" s="237"/>
      <c r="AO831" s="236"/>
      <c r="AP831" s="236"/>
      <c r="AQ831" s="238"/>
      <c r="AR831" s="238"/>
      <c r="AS831" s="238"/>
      <c r="AT831" s="238"/>
      <c r="AU831" s="239"/>
      <c r="AV831" s="240">
        <v>45019</v>
      </c>
      <c r="AW831" s="240">
        <v>45079</v>
      </c>
      <c r="AX831" s="241" t="s">
        <v>3324</v>
      </c>
      <c r="AY831" s="241" t="s">
        <v>3311</v>
      </c>
      <c r="AZ831" s="232">
        <v>45019</v>
      </c>
      <c r="BA831" s="232">
        <v>45473</v>
      </c>
      <c r="BB831" s="241">
        <v>2</v>
      </c>
      <c r="BC831" s="241" t="s">
        <v>3325</v>
      </c>
      <c r="BD831" s="241" t="s">
        <v>3325</v>
      </c>
      <c r="BE831" s="241" t="s">
        <v>3325</v>
      </c>
      <c r="BF831" s="241" t="s">
        <v>3325</v>
      </c>
      <c r="BG831" s="241">
        <v>0</v>
      </c>
      <c r="BH831" s="241">
        <v>0</v>
      </c>
      <c r="BI831" s="241"/>
      <c r="BJ831" s="242"/>
      <c r="BK831" s="243" t="s">
        <v>3325</v>
      </c>
      <c r="BL831" s="243"/>
      <c r="BM831" s="243" t="s">
        <v>3325</v>
      </c>
      <c r="BN831" s="243" t="s">
        <v>3325</v>
      </c>
      <c r="BO831" s="243"/>
      <c r="BP831" s="243"/>
      <c r="BQ831" s="242"/>
      <c r="BR831" s="244" t="s">
        <v>3813</v>
      </c>
      <c r="BS831" s="243" t="s">
        <v>3325</v>
      </c>
      <c r="BT831" s="243" t="s">
        <v>3325</v>
      </c>
      <c r="BU831" s="243"/>
      <c r="BV831" s="243"/>
      <c r="BW831" s="243"/>
      <c r="BX831" s="243"/>
      <c r="BY831" s="243"/>
      <c r="BZ831" s="243"/>
      <c r="CA831" s="243"/>
      <c r="CB831" s="243"/>
      <c r="CC831" s="243"/>
      <c r="CD831" s="243"/>
      <c r="CE831" s="243"/>
      <c r="CF831" s="245"/>
      <c r="CG831" s="246"/>
      <c r="CH831" s="242"/>
      <c r="CI831" s="35"/>
      <c r="CJ831" s="35"/>
      <c r="CK831" s="35"/>
      <c r="CL831" s="35"/>
      <c r="CM831" s="35"/>
    </row>
    <row r="832" customFormat="1" customHeight="1" spans="1:91">
      <c r="A832" s="3">
        <f t="shared" si="141"/>
        <v>831</v>
      </c>
      <c r="B832" s="483" t="str">
        <f t="shared" si="142"/>
        <v>152103197903022421</v>
      </c>
      <c r="C832" s="4" t="s">
        <v>3311</v>
      </c>
      <c r="D832" s="230" t="s">
        <v>5773</v>
      </c>
      <c r="E832" s="4" t="s">
        <v>6110</v>
      </c>
      <c r="F832" s="4" t="s">
        <v>2686</v>
      </c>
      <c r="G832" s="198"/>
      <c r="H832" s="198"/>
      <c r="I832" s="198">
        <f t="shared" si="143"/>
        <v>0</v>
      </c>
      <c r="J832" s="4" t="s">
        <v>2597</v>
      </c>
      <c r="K832" s="4" t="s">
        <v>6111</v>
      </c>
      <c r="L832" s="6"/>
      <c r="M832" s="4"/>
      <c r="N832" s="4"/>
      <c r="O832" s="4"/>
      <c r="P832" s="4"/>
      <c r="Q832" s="4"/>
      <c r="R832" s="4" t="s">
        <v>312</v>
      </c>
      <c r="S832" s="4"/>
      <c r="T832" s="4" t="s">
        <v>3314</v>
      </c>
      <c r="U832" s="252">
        <v>45033</v>
      </c>
      <c r="V832" s="233">
        <f ca="1" t="shared" si="138"/>
        <v>3.2</v>
      </c>
      <c r="W832" s="4" t="s">
        <v>3336</v>
      </c>
      <c r="X832" s="4" t="str">
        <f t="shared" si="139"/>
        <v>女</v>
      </c>
      <c r="Y832" s="4" t="s">
        <v>3316</v>
      </c>
      <c r="Z832" s="232" t="str">
        <f t="shared" si="140"/>
        <v>1979-03-02</v>
      </c>
      <c r="AA832" s="4" t="s">
        <v>6070</v>
      </c>
      <c r="AB832" s="477" t="s">
        <v>2687</v>
      </c>
      <c r="AC832" s="4" t="s">
        <v>6112</v>
      </c>
      <c r="AD832" s="252">
        <v>48799</v>
      </c>
      <c r="AE832" s="234">
        <f ca="1" t="shared" si="137"/>
        <v>47</v>
      </c>
      <c r="AF832" s="252" t="s">
        <v>3389</v>
      </c>
      <c r="AG832" s="252" t="s">
        <v>3381</v>
      </c>
      <c r="AH832" s="4">
        <v>162</v>
      </c>
      <c r="AI832" s="252"/>
      <c r="AJ832" s="252" t="s">
        <v>3422</v>
      </c>
      <c r="AK832" s="4">
        <v>15947587537</v>
      </c>
      <c r="AL832" s="4">
        <v>13947713504</v>
      </c>
      <c r="AM832" s="252" t="s">
        <v>3748</v>
      </c>
      <c r="AN832" s="252" t="s">
        <v>6113</v>
      </c>
      <c r="AO832" s="252" t="s">
        <v>6114</v>
      </c>
      <c r="AP832" s="252"/>
      <c r="AQ832" s="253"/>
      <c r="AR832" s="253"/>
      <c r="AS832" s="253"/>
      <c r="AT832" s="253"/>
      <c r="AU832" s="239"/>
      <c r="AV832" s="254">
        <v>45033</v>
      </c>
      <c r="AW832" s="254">
        <v>45093</v>
      </c>
      <c r="AX832" s="255" t="s">
        <v>3324</v>
      </c>
      <c r="AY832" s="241" t="s">
        <v>3311</v>
      </c>
      <c r="AZ832" s="232">
        <v>45033</v>
      </c>
      <c r="BA832" s="232">
        <v>45473</v>
      </c>
      <c r="BB832" s="241">
        <v>2</v>
      </c>
      <c r="BC832" s="241" t="s">
        <v>3325</v>
      </c>
      <c r="BD832" s="241" t="s">
        <v>3325</v>
      </c>
      <c r="BE832" s="241" t="s">
        <v>3325</v>
      </c>
      <c r="BF832" s="241" t="s">
        <v>3325</v>
      </c>
      <c r="BG832" s="241">
        <v>0</v>
      </c>
      <c r="BH832" s="241">
        <v>0</v>
      </c>
      <c r="BI832" s="256"/>
      <c r="BJ832" s="242"/>
      <c r="BK832" s="243" t="s">
        <v>3325</v>
      </c>
      <c r="BL832" s="257"/>
      <c r="BM832" s="257"/>
      <c r="BN832" s="257"/>
      <c r="BO832" s="257"/>
      <c r="BP832" s="257"/>
      <c r="BQ832" s="242"/>
      <c r="BR832" s="244" t="s">
        <v>3453</v>
      </c>
      <c r="BS832" s="243" t="s">
        <v>3325</v>
      </c>
      <c r="BT832" s="243" t="s">
        <v>3325</v>
      </c>
      <c r="BU832" s="243"/>
      <c r="BV832" s="243" t="s">
        <v>3325</v>
      </c>
      <c r="BW832" s="243" t="s">
        <v>3325</v>
      </c>
      <c r="BX832" s="243" t="s">
        <v>3325</v>
      </c>
      <c r="BY832" s="256"/>
      <c r="BZ832" s="256"/>
      <c r="CA832" s="256"/>
      <c r="CB832" s="256"/>
      <c r="CC832" s="256"/>
      <c r="CD832" s="256"/>
      <c r="CE832" s="256"/>
      <c r="CF832" s="245" t="s">
        <v>3445</v>
      </c>
      <c r="CG832" s="258"/>
      <c r="CH832" s="242"/>
      <c r="CI832" s="259"/>
      <c r="CJ832" s="259"/>
      <c r="CK832" s="259"/>
      <c r="CL832" s="259"/>
      <c r="CM832" s="259"/>
    </row>
    <row r="833" customFormat="1" customHeight="1" spans="1:91">
      <c r="A833" s="3">
        <f t="shared" si="141"/>
        <v>832</v>
      </c>
      <c r="B833" s="483" t="str">
        <f t="shared" si="142"/>
        <v>230822197905254926</v>
      </c>
      <c r="C833" s="230" t="s">
        <v>3311</v>
      </c>
      <c r="D833" s="230" t="s">
        <v>5773</v>
      </c>
      <c r="E833" s="230" t="s">
        <v>6115</v>
      </c>
      <c r="F833" s="230" t="s">
        <v>2688</v>
      </c>
      <c r="G833" s="198"/>
      <c r="H833" s="198"/>
      <c r="I833" s="198">
        <f t="shared" si="143"/>
        <v>0</v>
      </c>
      <c r="J833" s="4" t="s">
        <v>2597</v>
      </c>
      <c r="K833" s="4" t="s">
        <v>6116</v>
      </c>
      <c r="L833" s="6"/>
      <c r="M833" s="4"/>
      <c r="N833" s="4"/>
      <c r="O833" s="4"/>
      <c r="P833" s="4"/>
      <c r="Q833" s="4"/>
      <c r="R833" s="231" t="s">
        <v>312</v>
      </c>
      <c r="S833" s="3"/>
      <c r="T833" s="3" t="s">
        <v>3314</v>
      </c>
      <c r="U833" s="232">
        <v>44959</v>
      </c>
      <c r="V833" s="233">
        <v>0</v>
      </c>
      <c r="W833" s="230" t="s">
        <v>3336</v>
      </c>
      <c r="X833" s="234" t="s">
        <v>6032</v>
      </c>
      <c r="Y833" s="3" t="s">
        <v>3316</v>
      </c>
      <c r="Z833" s="232" t="s">
        <v>6117</v>
      </c>
      <c r="AA833" s="235" t="s">
        <v>6118</v>
      </c>
      <c r="AB833" s="476" t="s">
        <v>2689</v>
      </c>
      <c r="AC833" s="4" t="s">
        <v>6119</v>
      </c>
      <c r="AD833" s="247">
        <v>49526</v>
      </c>
      <c r="AE833" s="234">
        <v>44</v>
      </c>
      <c r="AF833" s="3" t="s">
        <v>3389</v>
      </c>
      <c r="AG833" s="3" t="s">
        <v>3381</v>
      </c>
      <c r="AH833" s="3">
        <v>160</v>
      </c>
      <c r="AI833" s="230" t="s">
        <v>3382</v>
      </c>
      <c r="AJ833" s="3" t="s">
        <v>3397</v>
      </c>
      <c r="AK833" s="230">
        <v>15145421089</v>
      </c>
      <c r="AL833" s="230">
        <v>18246389518</v>
      </c>
      <c r="AM833" s="236" t="s">
        <v>5317</v>
      </c>
      <c r="AN833" s="237"/>
      <c r="AO833" s="236"/>
      <c r="AP833" s="236"/>
      <c r="AQ833" s="238"/>
      <c r="AR833" s="238"/>
      <c r="AS833" s="238"/>
      <c r="AT833" s="238"/>
      <c r="AU833" s="239"/>
      <c r="AV833" s="240">
        <v>44749</v>
      </c>
      <c r="AW833" s="240" t="s">
        <v>3323</v>
      </c>
      <c r="AX833" s="241" t="s">
        <v>3324</v>
      </c>
      <c r="AY833" s="241" t="s">
        <v>3311</v>
      </c>
      <c r="AZ833" s="232">
        <v>44959</v>
      </c>
      <c r="BA833" s="232">
        <v>45382</v>
      </c>
      <c r="BB833" s="241">
        <v>2</v>
      </c>
      <c r="BC833" s="241" t="s">
        <v>3325</v>
      </c>
      <c r="BD833" s="241" t="s">
        <v>3325</v>
      </c>
      <c r="BE833" s="241" t="s">
        <v>3325</v>
      </c>
      <c r="BF833" s="241" t="s">
        <v>3325</v>
      </c>
      <c r="BG833" s="241">
        <v>0</v>
      </c>
      <c r="BH833" s="241">
        <v>0</v>
      </c>
      <c r="BI833" s="241"/>
      <c r="BJ833" s="242"/>
      <c r="BK833" s="243"/>
      <c r="BL833" s="243"/>
      <c r="BM833" s="243"/>
      <c r="BN833" s="243"/>
      <c r="BO833" s="243"/>
      <c r="BP833" s="243"/>
      <c r="BQ833" s="242"/>
      <c r="BR833" s="244" t="s">
        <v>3557</v>
      </c>
      <c r="BS833" s="243" t="s">
        <v>3325</v>
      </c>
      <c r="BT833" s="243" t="s">
        <v>3325</v>
      </c>
      <c r="BU833" s="243" t="s">
        <v>3325</v>
      </c>
      <c r="BV833" s="243"/>
      <c r="BW833" s="243"/>
      <c r="BX833" s="243"/>
      <c r="BY833" s="243"/>
      <c r="BZ833" s="243"/>
      <c r="CA833" s="243"/>
      <c r="CB833" s="243"/>
      <c r="CC833" s="243"/>
      <c r="CD833" s="243"/>
      <c r="CE833" s="243"/>
      <c r="CF833" s="245"/>
      <c r="CG833" s="246"/>
      <c r="CH833" s="242"/>
      <c r="CI833" s="35"/>
      <c r="CJ833" s="35"/>
      <c r="CK833" s="35"/>
      <c r="CL833" s="35"/>
      <c r="CM833" s="35"/>
    </row>
    <row r="834" customFormat="1" customHeight="1" spans="1:91">
      <c r="A834" s="3">
        <f t="shared" si="141"/>
        <v>833</v>
      </c>
      <c r="B834" s="155" t="str">
        <f t="shared" si="142"/>
        <v>15262619960117181X</v>
      </c>
      <c r="C834" s="230" t="s">
        <v>3311</v>
      </c>
      <c r="D834" s="230" t="s">
        <v>5773</v>
      </c>
      <c r="E834" s="230" t="s">
        <v>1932</v>
      </c>
      <c r="F834" s="230" t="s">
        <v>2690</v>
      </c>
      <c r="G834" s="198">
        <v>0</v>
      </c>
      <c r="H834" s="198">
        <v>0</v>
      </c>
      <c r="I834" s="198">
        <f t="shared" si="143"/>
        <v>0</v>
      </c>
      <c r="J834" s="4" t="s">
        <v>2597</v>
      </c>
      <c r="K834" s="4" t="s">
        <v>6120</v>
      </c>
      <c r="L834" s="6"/>
      <c r="M834" s="4"/>
      <c r="N834" s="4"/>
      <c r="O834" s="4"/>
      <c r="P834" s="4"/>
      <c r="Q834" s="4"/>
      <c r="R834" s="231" t="s">
        <v>312</v>
      </c>
      <c r="S834" s="3"/>
      <c r="T834" s="3" t="s">
        <v>3314</v>
      </c>
      <c r="U834" s="232">
        <v>43320</v>
      </c>
      <c r="V834" s="233">
        <f ca="1" t="shared" ref="V834:V852" si="144">IF(U834="","",ROUND(YEARFRAC(U834,TODAY(),1),1))</f>
        <v>7.9</v>
      </c>
      <c r="W834" s="230" t="s">
        <v>3336</v>
      </c>
      <c r="X834" s="234" t="str">
        <f>IF(MOD(RIGHT(LEFT(AB834,17)),2),"男","女")</f>
        <v>男</v>
      </c>
      <c r="Y834" s="3" t="s">
        <v>3316</v>
      </c>
      <c r="Z834" s="232" t="str">
        <f>MID(AB834,7,4)&amp;"-"&amp;MID(AB834,11,2)&amp;"-"&amp;MID(AB834,13,2)</f>
        <v>1996-01-17</v>
      </c>
      <c r="AA834" s="235" t="s">
        <v>6121</v>
      </c>
      <c r="AB834" s="3" t="s">
        <v>2691</v>
      </c>
      <c r="AC834" s="4" t="s">
        <v>4230</v>
      </c>
      <c r="AD834" s="247">
        <v>46277</v>
      </c>
      <c r="AE834" s="234">
        <f ca="1" t="shared" ref="AE834:AE852" si="145">YEAR(TODAY())-MID(AB834,7,4)</f>
        <v>30</v>
      </c>
      <c r="AF834" s="3" t="s">
        <v>3389</v>
      </c>
      <c r="AG834" s="3" t="s">
        <v>3480</v>
      </c>
      <c r="AH834" s="3">
        <v>170</v>
      </c>
      <c r="AI834" s="230" t="s">
        <v>3382</v>
      </c>
      <c r="AJ834" s="3" t="s">
        <v>253</v>
      </c>
      <c r="AK834" s="230">
        <v>15247748692</v>
      </c>
      <c r="AL834" s="230">
        <v>15247382171</v>
      </c>
      <c r="AM834" s="236" t="s">
        <v>3368</v>
      </c>
      <c r="AN834" s="237">
        <v>42917</v>
      </c>
      <c r="AO834" s="236" t="s">
        <v>5421</v>
      </c>
      <c r="AP834" s="236" t="s">
        <v>4868</v>
      </c>
      <c r="AQ834" s="238"/>
      <c r="AR834" s="238"/>
      <c r="AS834" s="238" t="s">
        <v>3466</v>
      </c>
      <c r="AT834" s="238"/>
      <c r="AU834" s="239"/>
      <c r="AV834" s="240">
        <v>43320</v>
      </c>
      <c r="AW834" s="240">
        <v>43381</v>
      </c>
      <c r="AX834" s="241" t="s">
        <v>3324</v>
      </c>
      <c r="AY834" s="241" t="s">
        <v>3311</v>
      </c>
      <c r="AZ834" s="232">
        <v>44470</v>
      </c>
      <c r="BA834" s="232">
        <v>45199</v>
      </c>
      <c r="BB834" s="241">
        <v>2</v>
      </c>
      <c r="BC834" s="241" t="s">
        <v>3325</v>
      </c>
      <c r="BD834" s="241" t="s">
        <v>3325</v>
      </c>
      <c r="BE834" s="241" t="s">
        <v>3325</v>
      </c>
      <c r="BF834" s="241" t="s">
        <v>3325</v>
      </c>
      <c r="BG834" s="241">
        <v>1</v>
      </c>
      <c r="BH834" s="241">
        <v>2</v>
      </c>
      <c r="BI834" s="241"/>
      <c r="BJ834" s="242"/>
      <c r="BK834" s="243" t="s">
        <v>3325</v>
      </c>
      <c r="BL834" s="243"/>
      <c r="BM834" s="243" t="s">
        <v>3325</v>
      </c>
      <c r="BN834" s="243" t="s">
        <v>3325</v>
      </c>
      <c r="BO834" s="243"/>
      <c r="BP834" s="243"/>
      <c r="BQ834" s="242"/>
      <c r="BR834" s="244" t="s">
        <v>3507</v>
      </c>
      <c r="BS834" s="243" t="s">
        <v>3325</v>
      </c>
      <c r="BT834" s="243" t="s">
        <v>3325</v>
      </c>
      <c r="BU834" s="243"/>
      <c r="BV834" s="243" t="s">
        <v>3325</v>
      </c>
      <c r="BW834" s="243" t="s">
        <v>3325</v>
      </c>
      <c r="BX834" s="243"/>
      <c r="BY834" s="243"/>
      <c r="BZ834" s="243"/>
      <c r="CA834" s="243"/>
      <c r="CB834" s="243"/>
      <c r="CC834" s="243" t="s">
        <v>3325</v>
      </c>
      <c r="CD834" s="243"/>
      <c r="CE834" s="243"/>
      <c r="CF834" s="245" t="s">
        <v>3342</v>
      </c>
      <c r="CG834" s="246"/>
      <c r="CH834" s="242"/>
      <c r="CI834" s="35"/>
      <c r="CJ834" s="35"/>
      <c r="CK834" s="35"/>
      <c r="CL834" s="35"/>
      <c r="CM834" s="35"/>
    </row>
    <row r="835" customFormat="1" customHeight="1" spans="1:91">
      <c r="A835" s="3">
        <f t="shared" si="141"/>
        <v>834</v>
      </c>
      <c r="B835" s="155" t="str">
        <f t="shared" si="142"/>
        <v>150221200006210319</v>
      </c>
      <c r="C835" s="230" t="s">
        <v>3311</v>
      </c>
      <c r="D835" s="230" t="s">
        <v>5773</v>
      </c>
      <c r="E835" s="230" t="s">
        <v>2209</v>
      </c>
      <c r="F835" s="230" t="s">
        <v>2692</v>
      </c>
      <c r="G835" s="198">
        <v>0</v>
      </c>
      <c r="H835" s="198">
        <v>0</v>
      </c>
      <c r="I835" s="198">
        <f t="shared" si="143"/>
        <v>0</v>
      </c>
      <c r="J835" s="4" t="s">
        <v>2597</v>
      </c>
      <c r="K835" s="4" t="s">
        <v>6120</v>
      </c>
      <c r="L835" s="6"/>
      <c r="M835" s="4"/>
      <c r="N835" s="4"/>
      <c r="O835" s="4"/>
      <c r="P835" s="4"/>
      <c r="Q835" s="4"/>
      <c r="R835" s="231" t="s">
        <v>312</v>
      </c>
      <c r="S835" s="3"/>
      <c r="T835" s="3" t="s">
        <v>3314</v>
      </c>
      <c r="U835" s="232">
        <v>44265</v>
      </c>
      <c r="V835" s="233">
        <f ca="1" t="shared" si="144"/>
        <v>5.3</v>
      </c>
      <c r="W835" s="230" t="s">
        <v>3336</v>
      </c>
      <c r="X835" s="234" t="str">
        <f>IF(MOD(RIGHT(LEFT(AB835,17)),2),"男","女")</f>
        <v>男</v>
      </c>
      <c r="Y835" s="3" t="s">
        <v>3316</v>
      </c>
      <c r="Z835" s="232" t="str">
        <f>MID(AB835,7,4)&amp;"-"&amp;MID(AB835,11,2)&amp;"-"&amp;MID(AB835,13,2)</f>
        <v>2000-06-21</v>
      </c>
      <c r="AA835" s="235" t="s">
        <v>6122</v>
      </c>
      <c r="AB835" s="3" t="s">
        <v>2693</v>
      </c>
      <c r="AC835" s="4" t="s">
        <v>5193</v>
      </c>
      <c r="AD835" s="247">
        <v>48036</v>
      </c>
      <c r="AE835" s="234">
        <f ca="1" t="shared" si="145"/>
        <v>26</v>
      </c>
      <c r="AF835" s="3" t="s">
        <v>3389</v>
      </c>
      <c r="AG835" s="3" t="s">
        <v>3480</v>
      </c>
      <c r="AH835" s="3">
        <v>172</v>
      </c>
      <c r="AI835" s="230" t="s">
        <v>3382</v>
      </c>
      <c r="AJ835" s="3" t="s">
        <v>3438</v>
      </c>
      <c r="AK835" s="230">
        <v>15849789076</v>
      </c>
      <c r="AL835" s="230">
        <v>18248326506</v>
      </c>
      <c r="AM835" s="236" t="s">
        <v>3368</v>
      </c>
      <c r="AN835" s="237">
        <v>42552</v>
      </c>
      <c r="AO835" s="236" t="s">
        <v>6123</v>
      </c>
      <c r="AP835" s="236" t="s">
        <v>253</v>
      </c>
      <c r="AQ835" s="238"/>
      <c r="AR835" s="238"/>
      <c r="AS835" s="238"/>
      <c r="AT835" s="238"/>
      <c r="AU835" s="239"/>
      <c r="AV835" s="240">
        <v>44265</v>
      </c>
      <c r="AW835" s="240">
        <v>44325</v>
      </c>
      <c r="AX835" s="241" t="s">
        <v>3324</v>
      </c>
      <c r="AY835" s="241" t="s">
        <v>3311</v>
      </c>
      <c r="AZ835" s="232">
        <v>44652</v>
      </c>
      <c r="BA835" s="232">
        <v>45382</v>
      </c>
      <c r="BB835" s="241">
        <v>2</v>
      </c>
      <c r="BC835" s="241" t="s">
        <v>3325</v>
      </c>
      <c r="BD835" s="241" t="s">
        <v>3325</v>
      </c>
      <c r="BE835" s="241" t="s">
        <v>3325</v>
      </c>
      <c r="BF835" s="241" t="s">
        <v>3325</v>
      </c>
      <c r="BG835" s="241">
        <v>1</v>
      </c>
      <c r="BH835" s="241">
        <v>2</v>
      </c>
      <c r="BI835" s="241" t="s">
        <v>6124</v>
      </c>
      <c r="BJ835" s="242"/>
      <c r="BK835" s="243" t="s">
        <v>3325</v>
      </c>
      <c r="BL835" s="243"/>
      <c r="BM835" s="243"/>
      <c r="BN835" s="243" t="s">
        <v>3325</v>
      </c>
      <c r="BO835" s="243"/>
      <c r="BP835" s="243"/>
      <c r="BQ835" s="242"/>
      <c r="BR835" s="244" t="s">
        <v>3484</v>
      </c>
      <c r="BS835" s="243" t="s">
        <v>3325</v>
      </c>
      <c r="BT835" s="243" t="s">
        <v>3325</v>
      </c>
      <c r="BU835" s="243"/>
      <c r="BV835" s="243" t="s">
        <v>3325</v>
      </c>
      <c r="BW835" s="243" t="s">
        <v>3325</v>
      </c>
      <c r="BX835" s="243"/>
      <c r="BY835" s="243"/>
      <c r="BZ835" s="243"/>
      <c r="CA835" s="243"/>
      <c r="CB835" s="243" t="s">
        <v>3325</v>
      </c>
      <c r="CC835" s="243" t="s">
        <v>3325</v>
      </c>
      <c r="CD835" s="243"/>
      <c r="CE835" s="243"/>
      <c r="CF835" s="245" t="s">
        <v>3342</v>
      </c>
      <c r="CG835" s="246" t="s">
        <v>3469</v>
      </c>
      <c r="CH835" s="242"/>
      <c r="CI835" s="35"/>
      <c r="CJ835" s="35"/>
      <c r="CK835" s="35"/>
      <c r="CL835" s="35"/>
      <c r="CM835" s="35"/>
    </row>
    <row r="836" customFormat="1" customHeight="1" spans="1:91">
      <c r="A836" s="3">
        <f t="shared" si="141"/>
        <v>835</v>
      </c>
      <c r="B836" s="155" t="str">
        <f t="shared" si="142"/>
        <v>150125197502263917</v>
      </c>
      <c r="C836" s="230" t="s">
        <v>3311</v>
      </c>
      <c r="D836" s="230" t="s">
        <v>5773</v>
      </c>
      <c r="E836" s="230" t="s">
        <v>1971</v>
      </c>
      <c r="F836" s="230" t="s">
        <v>2694</v>
      </c>
      <c r="G836" s="198">
        <v>0</v>
      </c>
      <c r="H836" s="198">
        <v>0</v>
      </c>
      <c r="I836" s="198">
        <f t="shared" si="143"/>
        <v>0</v>
      </c>
      <c r="J836" s="4" t="s">
        <v>2597</v>
      </c>
      <c r="K836" s="4" t="s">
        <v>6125</v>
      </c>
      <c r="L836" s="6"/>
      <c r="M836" s="4"/>
      <c r="N836" s="4"/>
      <c r="O836" s="4"/>
      <c r="P836" s="4"/>
      <c r="Q836" s="4"/>
      <c r="R836" s="231" t="s">
        <v>312</v>
      </c>
      <c r="S836" s="3"/>
      <c r="T836" s="3" t="s">
        <v>3314</v>
      </c>
      <c r="U836" s="232">
        <v>42514</v>
      </c>
      <c r="V836" s="233">
        <f ca="1" t="shared" si="144"/>
        <v>10.1</v>
      </c>
      <c r="W836" s="230" t="s">
        <v>3336</v>
      </c>
      <c r="X836" s="234" t="str">
        <f>IF(MOD(RIGHT(LEFT(AB836,17)),2),"男","女")</f>
        <v>男</v>
      </c>
      <c r="Y836" s="3" t="s">
        <v>3638</v>
      </c>
      <c r="Z836" s="232" t="str">
        <f>MID(AB836,7,4)&amp;"-"&amp;MID(AB836,11,2)&amp;"-"&amp;MID(AB836,13,2)</f>
        <v>1975-02-26</v>
      </c>
      <c r="AA836" s="235" t="s">
        <v>6126</v>
      </c>
      <c r="AB836" s="3" t="s">
        <v>2695</v>
      </c>
      <c r="AC836" s="4" t="s">
        <v>5086</v>
      </c>
      <c r="AD836" s="247">
        <v>46669</v>
      </c>
      <c r="AE836" s="234">
        <f ca="1" t="shared" si="145"/>
        <v>51</v>
      </c>
      <c r="AF836" s="3" t="s">
        <v>3479</v>
      </c>
      <c r="AG836" s="3" t="s">
        <v>3381</v>
      </c>
      <c r="AH836" s="3">
        <v>178</v>
      </c>
      <c r="AI836" s="230" t="s">
        <v>253</v>
      </c>
      <c r="AJ836" s="3" t="s">
        <v>3438</v>
      </c>
      <c r="AK836" s="230">
        <v>13734846887</v>
      </c>
      <c r="AL836" s="230">
        <v>13674820727</v>
      </c>
      <c r="AM836" s="236" t="s">
        <v>3368</v>
      </c>
      <c r="AN836" s="237">
        <v>37438</v>
      </c>
      <c r="AO836" s="236" t="s">
        <v>5500</v>
      </c>
      <c r="AP836" s="236" t="s">
        <v>5894</v>
      </c>
      <c r="AQ836" s="238"/>
      <c r="AR836" s="238"/>
      <c r="AS836" s="238"/>
      <c r="AT836" s="238"/>
      <c r="AU836" s="239"/>
      <c r="AV836" s="240">
        <v>42514</v>
      </c>
      <c r="AW836" s="240">
        <v>42574</v>
      </c>
      <c r="AX836" s="241" t="s">
        <v>3324</v>
      </c>
      <c r="AY836" s="241" t="s">
        <v>3311</v>
      </c>
      <c r="AZ836" s="232">
        <v>44378</v>
      </c>
      <c r="BA836" s="232">
        <v>45107</v>
      </c>
      <c r="BB836" s="241">
        <v>2</v>
      </c>
      <c r="BC836" s="241" t="s">
        <v>3325</v>
      </c>
      <c r="BD836" s="241" t="s">
        <v>3325</v>
      </c>
      <c r="BE836" s="241" t="s">
        <v>3325</v>
      </c>
      <c r="BF836" s="241" t="s">
        <v>3325</v>
      </c>
      <c r="BG836" s="241">
        <v>1</v>
      </c>
      <c r="BH836" s="241">
        <v>2</v>
      </c>
      <c r="BI836" s="241"/>
      <c r="BJ836" s="242"/>
      <c r="BK836" s="243" t="s">
        <v>3325</v>
      </c>
      <c r="BL836" s="243"/>
      <c r="BM836" s="243" t="s">
        <v>3325</v>
      </c>
      <c r="BN836" s="243" t="s">
        <v>3325</v>
      </c>
      <c r="BO836" s="243"/>
      <c r="BP836" s="243"/>
      <c r="BQ836" s="242"/>
      <c r="BR836" s="244" t="s">
        <v>3592</v>
      </c>
      <c r="BS836" s="243" t="s">
        <v>3325</v>
      </c>
      <c r="BT836" s="243" t="s">
        <v>3325</v>
      </c>
      <c r="BU836" s="243"/>
      <c r="BV836" s="243"/>
      <c r="BW836" s="243"/>
      <c r="BX836" s="243"/>
      <c r="BY836" s="243"/>
      <c r="BZ836" s="243"/>
      <c r="CA836" s="243"/>
      <c r="CB836" s="243"/>
      <c r="CC836" s="243" t="s">
        <v>3325</v>
      </c>
      <c r="CD836" s="243"/>
      <c r="CE836" s="243"/>
      <c r="CF836" s="245" t="s">
        <v>3674</v>
      </c>
      <c r="CG836" s="246"/>
      <c r="CH836" s="242"/>
      <c r="CI836" s="35"/>
      <c r="CJ836" s="35"/>
      <c r="CK836" s="35"/>
      <c r="CL836" s="35"/>
      <c r="CM836" s="35"/>
    </row>
    <row r="837" customFormat="1" customHeight="1" spans="1:91">
      <c r="A837" s="3">
        <f t="shared" si="141"/>
        <v>836</v>
      </c>
      <c r="B837" s="155" t="str">
        <f t="shared" si="142"/>
        <v>230183197507150026</v>
      </c>
      <c r="C837" s="230" t="s">
        <v>3311</v>
      </c>
      <c r="D837" s="230" t="s">
        <v>5773</v>
      </c>
      <c r="E837" s="230" t="s">
        <v>1935</v>
      </c>
      <c r="F837" s="230" t="s">
        <v>2696</v>
      </c>
      <c r="G837" s="198">
        <v>0</v>
      </c>
      <c r="H837" s="198">
        <v>0</v>
      </c>
      <c r="I837" s="198">
        <f t="shared" si="143"/>
        <v>0</v>
      </c>
      <c r="J837" s="4" t="s">
        <v>2597</v>
      </c>
      <c r="K837" s="4" t="s">
        <v>6127</v>
      </c>
      <c r="L837" s="6"/>
      <c r="M837" s="4"/>
      <c r="N837" s="4"/>
      <c r="O837" s="4"/>
      <c r="P837" s="4"/>
      <c r="Q837" s="4"/>
      <c r="R837" s="231" t="s">
        <v>312</v>
      </c>
      <c r="S837" s="3"/>
      <c r="T837" s="3" t="s">
        <v>3314</v>
      </c>
      <c r="U837" s="232">
        <v>43363</v>
      </c>
      <c r="V837" s="233">
        <f ca="1" t="shared" si="144"/>
        <v>7.8</v>
      </c>
      <c r="W837" s="230" t="s">
        <v>3336</v>
      </c>
      <c r="X837" s="234" t="str">
        <f>IF(MOD(RIGHT(LEFT(AB837,17)),2),"男","女")</f>
        <v>女</v>
      </c>
      <c r="Y837" s="3" t="s">
        <v>3316</v>
      </c>
      <c r="Z837" s="232" t="str">
        <f>MID(AB837,7,4)&amp;"-"&amp;MID(AB837,11,2)&amp;"-"&amp;MID(AB837,13,2)</f>
        <v>1975-07-15</v>
      </c>
      <c r="AA837" s="235" t="s">
        <v>6128</v>
      </c>
      <c r="AB837" s="3" t="s">
        <v>2697</v>
      </c>
      <c r="AC837" s="4" t="s">
        <v>3796</v>
      </c>
      <c r="AD837" s="247">
        <v>48180</v>
      </c>
      <c r="AE837" s="234">
        <f ca="1" t="shared" si="145"/>
        <v>51</v>
      </c>
      <c r="AF837" s="3" t="s">
        <v>3389</v>
      </c>
      <c r="AG837" s="3" t="s">
        <v>3381</v>
      </c>
      <c r="AH837" s="3">
        <v>163</v>
      </c>
      <c r="AI837" s="230" t="s">
        <v>253</v>
      </c>
      <c r="AJ837" s="3" t="s">
        <v>3438</v>
      </c>
      <c r="AK837" s="230">
        <v>15246676582</v>
      </c>
      <c r="AL837" s="230">
        <v>15045354968</v>
      </c>
      <c r="AM837" s="236" t="s">
        <v>3488</v>
      </c>
      <c r="AN837" s="237">
        <v>33786</v>
      </c>
      <c r="AO837" s="236" t="s">
        <v>6129</v>
      </c>
      <c r="AP837" s="236" t="s">
        <v>6130</v>
      </c>
      <c r="AQ837" s="238"/>
      <c r="AR837" s="238"/>
      <c r="AS837" s="238"/>
      <c r="AT837" s="238"/>
      <c r="AU837" s="239"/>
      <c r="AV837" s="240">
        <v>43363</v>
      </c>
      <c r="AW837" s="240">
        <v>43423</v>
      </c>
      <c r="AX837" s="241" t="s">
        <v>3324</v>
      </c>
      <c r="AY837" s="241" t="s">
        <v>3311</v>
      </c>
      <c r="AZ837" s="232">
        <v>44470</v>
      </c>
      <c r="BA837" s="232">
        <v>45199</v>
      </c>
      <c r="BB837" s="241">
        <v>2</v>
      </c>
      <c r="BC837" s="241" t="s">
        <v>3325</v>
      </c>
      <c r="BD837" s="241" t="s">
        <v>3325</v>
      </c>
      <c r="BE837" s="241" t="s">
        <v>3325</v>
      </c>
      <c r="BF837" s="241" t="s">
        <v>3325</v>
      </c>
      <c r="BG837" s="241">
        <v>1</v>
      </c>
      <c r="BH837" s="241">
        <v>2</v>
      </c>
      <c r="BI837" s="241"/>
      <c r="BJ837" s="242"/>
      <c r="BK837" s="243" t="s">
        <v>3325</v>
      </c>
      <c r="BL837" s="243"/>
      <c r="BM837" s="243"/>
      <c r="BN837" s="243" t="s">
        <v>3325</v>
      </c>
      <c r="BO837" s="243"/>
      <c r="BP837" s="243"/>
      <c r="BQ837" s="242"/>
      <c r="BR837" s="244" t="s">
        <v>3507</v>
      </c>
      <c r="BS837" s="243" t="s">
        <v>3325</v>
      </c>
      <c r="BT837" s="243" t="s">
        <v>3325</v>
      </c>
      <c r="BU837" s="243"/>
      <c r="BV837" s="243" t="s">
        <v>3325</v>
      </c>
      <c r="BW837" s="243" t="s">
        <v>3325</v>
      </c>
      <c r="BX837" s="243"/>
      <c r="BY837" s="243"/>
      <c r="BZ837" s="243"/>
      <c r="CA837" s="243"/>
      <c r="CB837" s="243" t="s">
        <v>3325</v>
      </c>
      <c r="CC837" s="243" t="s">
        <v>3325</v>
      </c>
      <c r="CD837" s="243"/>
      <c r="CE837" s="243"/>
      <c r="CF837" s="245" t="s">
        <v>3342</v>
      </c>
      <c r="CG837" s="246"/>
      <c r="CH837" s="242"/>
      <c r="CI837" s="35"/>
      <c r="CJ837" s="35"/>
      <c r="CK837" s="35"/>
      <c r="CL837" s="35"/>
      <c r="CM837" s="35"/>
    </row>
    <row r="838" customFormat="1" customHeight="1" spans="1:91">
      <c r="A838" s="3">
        <f t="shared" si="141"/>
        <v>837</v>
      </c>
      <c r="B838" s="155" t="str">
        <f t="shared" si="142"/>
        <v>132133197002151212</v>
      </c>
      <c r="C838" s="230" t="s">
        <v>3311</v>
      </c>
      <c r="D838" s="230" t="s">
        <v>5773</v>
      </c>
      <c r="E838" s="230" t="s">
        <v>1881</v>
      </c>
      <c r="F838" s="230" t="s">
        <v>2698</v>
      </c>
      <c r="G838" s="198">
        <v>0</v>
      </c>
      <c r="H838" s="198">
        <v>0</v>
      </c>
      <c r="I838" s="198">
        <f t="shared" si="143"/>
        <v>0</v>
      </c>
      <c r="J838" s="4" t="s">
        <v>2597</v>
      </c>
      <c r="K838" s="4" t="s">
        <v>5708</v>
      </c>
      <c r="L838" s="6"/>
      <c r="M838" s="4"/>
      <c r="N838" s="4"/>
      <c r="O838" s="4"/>
      <c r="P838" s="4"/>
      <c r="Q838" s="4"/>
      <c r="R838" s="231" t="s">
        <v>312</v>
      </c>
      <c r="S838" s="3"/>
      <c r="T838" s="3" t="s">
        <v>3314</v>
      </c>
      <c r="U838" s="232">
        <v>43049</v>
      </c>
      <c r="V838" s="233">
        <f ca="1" t="shared" si="144"/>
        <v>8.7</v>
      </c>
      <c r="W838" s="230" t="s">
        <v>3336</v>
      </c>
      <c r="X838" s="234" t="str">
        <f>IF(MOD(RIGHT(LEFT(AB838,17)),2),"男","女")</f>
        <v>男</v>
      </c>
      <c r="Y838" s="3" t="s">
        <v>3316</v>
      </c>
      <c r="Z838" s="232" t="str">
        <f>MID(AB838,7,4)&amp;"-"&amp;MID(AB838,11,2)&amp;"-"&amp;MID(AB838,13,2)</f>
        <v>1970-02-15</v>
      </c>
      <c r="AA838" s="235" t="s">
        <v>6131</v>
      </c>
      <c r="AB838" s="3" t="s">
        <v>2699</v>
      </c>
      <c r="AC838" s="4" t="s">
        <v>6132</v>
      </c>
      <c r="AD838" s="247">
        <v>48284</v>
      </c>
      <c r="AE838" s="234">
        <f ca="1" t="shared" si="145"/>
        <v>56</v>
      </c>
      <c r="AF838" s="3" t="s">
        <v>3389</v>
      </c>
      <c r="AG838" s="3" t="s">
        <v>3381</v>
      </c>
      <c r="AH838" s="3">
        <v>178</v>
      </c>
      <c r="AI838" s="230" t="s">
        <v>253</v>
      </c>
      <c r="AJ838" s="3" t="s">
        <v>3422</v>
      </c>
      <c r="AK838" s="230">
        <v>13931045927</v>
      </c>
      <c r="AL838" s="230">
        <v>18330022818</v>
      </c>
      <c r="AM838" s="236" t="s">
        <v>5317</v>
      </c>
      <c r="AN838" s="237">
        <v>30864</v>
      </c>
      <c r="AO838" s="236" t="s">
        <v>6133</v>
      </c>
      <c r="AP838" s="236" t="s">
        <v>253</v>
      </c>
      <c r="AQ838" s="238"/>
      <c r="AR838" s="238"/>
      <c r="AS838" s="238"/>
      <c r="AT838" s="238"/>
      <c r="AU838" s="239"/>
      <c r="AV838" s="240">
        <v>43049</v>
      </c>
      <c r="AW838" s="240">
        <v>43109</v>
      </c>
      <c r="AX838" s="241" t="s">
        <v>3324</v>
      </c>
      <c r="AY838" s="241" t="s">
        <v>3311</v>
      </c>
      <c r="AZ838" s="232">
        <v>44927</v>
      </c>
      <c r="BA838" s="232">
        <v>45657</v>
      </c>
      <c r="BB838" s="241">
        <v>2</v>
      </c>
      <c r="BC838" s="241" t="s">
        <v>3325</v>
      </c>
      <c r="BD838" s="241" t="s">
        <v>3326</v>
      </c>
      <c r="BE838" s="241" t="s">
        <v>3325</v>
      </c>
      <c r="BF838" s="241" t="s">
        <v>3325</v>
      </c>
      <c r="BG838" s="241">
        <v>1</v>
      </c>
      <c r="BH838" s="241">
        <v>2</v>
      </c>
      <c r="BI838" s="241"/>
      <c r="BJ838" s="242"/>
      <c r="BK838" s="243" t="s">
        <v>3325</v>
      </c>
      <c r="BL838" s="243"/>
      <c r="BM838" s="243"/>
      <c r="BN838" s="243"/>
      <c r="BO838" s="243"/>
      <c r="BP838" s="243"/>
      <c r="BQ838" s="242"/>
      <c r="BR838" s="244" t="s">
        <v>3468</v>
      </c>
      <c r="BS838" s="243" t="s">
        <v>3325</v>
      </c>
      <c r="BT838" s="243" t="s">
        <v>3325</v>
      </c>
      <c r="BU838" s="243"/>
      <c r="BV838" s="243"/>
      <c r="BW838" s="243" t="s">
        <v>3325</v>
      </c>
      <c r="BX838" s="243"/>
      <c r="BY838" s="243"/>
      <c r="BZ838" s="243"/>
      <c r="CA838" s="243"/>
      <c r="CB838" s="243"/>
      <c r="CC838" s="243" t="s">
        <v>3325</v>
      </c>
      <c r="CD838" s="243"/>
      <c r="CE838" s="243"/>
      <c r="CF838" s="245" t="s">
        <v>3423</v>
      </c>
      <c r="CG838" s="246"/>
      <c r="CH838" s="242"/>
      <c r="CI838" s="35"/>
      <c r="CJ838" s="35"/>
      <c r="CK838" s="35"/>
      <c r="CL838" s="35"/>
      <c r="CM838" s="35"/>
    </row>
    <row r="839" customFormat="1" customHeight="1" spans="1:91">
      <c r="A839" s="3">
        <f t="shared" si="141"/>
        <v>838</v>
      </c>
      <c r="B839" s="483" t="str">
        <f t="shared" si="142"/>
        <v>230621196509010071</v>
      </c>
      <c r="C839" s="230" t="s">
        <v>3311</v>
      </c>
      <c r="D839" s="230" t="s">
        <v>5773</v>
      </c>
      <c r="E839" s="230" t="s">
        <v>6134</v>
      </c>
      <c r="F839" s="230" t="s">
        <v>2700</v>
      </c>
      <c r="G839" s="198"/>
      <c r="H839" s="198"/>
      <c r="I839" s="198">
        <f t="shared" si="143"/>
        <v>0</v>
      </c>
      <c r="J839" s="4" t="s">
        <v>2597</v>
      </c>
      <c r="K839" s="4" t="s">
        <v>6135</v>
      </c>
      <c r="L839" s="6"/>
      <c r="M839" s="4"/>
      <c r="N839" s="4"/>
      <c r="O839" s="4"/>
      <c r="P839" s="4"/>
      <c r="Q839" s="4"/>
      <c r="R839" s="231" t="s">
        <v>312</v>
      </c>
      <c r="S839" s="3"/>
      <c r="T839" s="3" t="s">
        <v>3314</v>
      </c>
      <c r="U839" s="232">
        <v>45063</v>
      </c>
      <c r="V839" s="233">
        <f ca="1" t="shared" si="144"/>
        <v>3.1</v>
      </c>
      <c r="W839" s="230" t="s">
        <v>5312</v>
      </c>
      <c r="X839" s="234" t="s">
        <v>3559</v>
      </c>
      <c r="Y839" s="3" t="s">
        <v>3316</v>
      </c>
      <c r="Z839" s="232" t="s">
        <v>6136</v>
      </c>
      <c r="AA839" s="235" t="s">
        <v>6137</v>
      </c>
      <c r="AB839" s="476" t="s">
        <v>2701</v>
      </c>
      <c r="AC839" s="4" t="s">
        <v>6138</v>
      </c>
      <c r="AD839" s="247" t="s">
        <v>3354</v>
      </c>
      <c r="AE839" s="234">
        <f ca="1" t="shared" si="145"/>
        <v>61</v>
      </c>
      <c r="AF839" s="3" t="s">
        <v>3389</v>
      </c>
      <c r="AG839" s="3" t="s">
        <v>3381</v>
      </c>
      <c r="AH839" s="3">
        <v>160</v>
      </c>
      <c r="AI839" s="230"/>
      <c r="AJ839" s="3"/>
      <c r="AK839" s="230">
        <v>17134598113</v>
      </c>
      <c r="AL839" s="230">
        <v>18845915337</v>
      </c>
      <c r="AM839" s="236" t="s">
        <v>3518</v>
      </c>
      <c r="AN839" s="237"/>
      <c r="AO839" s="236"/>
      <c r="AP839" s="236"/>
      <c r="AQ839" s="238"/>
      <c r="AR839" s="238"/>
      <c r="AS839" s="238"/>
      <c r="AT839" s="238"/>
      <c r="AU839" s="239"/>
      <c r="AV839" s="240">
        <v>45063</v>
      </c>
      <c r="AW839" s="240" t="s">
        <v>3323</v>
      </c>
      <c r="AX839" s="241" t="s">
        <v>5312</v>
      </c>
      <c r="AY839" s="238" t="s">
        <v>3311</v>
      </c>
      <c r="AZ839" s="232">
        <v>45063</v>
      </c>
      <c r="BA839" s="232">
        <v>45473</v>
      </c>
      <c r="BB839" s="241">
        <v>2</v>
      </c>
      <c r="BC839" s="241" t="s">
        <v>3326</v>
      </c>
      <c r="BD839" s="241" t="s">
        <v>3326</v>
      </c>
      <c r="BE839" s="241" t="s">
        <v>3325</v>
      </c>
      <c r="BF839" s="241" t="s">
        <v>3325</v>
      </c>
      <c r="BG839" s="241">
        <v>0</v>
      </c>
      <c r="BH839" s="241">
        <v>0</v>
      </c>
      <c r="BI839" s="241"/>
      <c r="BJ839" s="242"/>
      <c r="BK839" s="243"/>
      <c r="BL839" s="243"/>
      <c r="BM839" s="243"/>
      <c r="BN839" s="243"/>
      <c r="BO839" s="243"/>
      <c r="BP839" s="243"/>
      <c r="BQ839" s="242"/>
      <c r="BR839" s="244" t="s">
        <v>3557</v>
      </c>
      <c r="BS839" s="243"/>
      <c r="BT839" s="243" t="s">
        <v>3325</v>
      </c>
      <c r="BU839" s="243"/>
      <c r="BV839" s="243"/>
      <c r="BW839" s="243"/>
      <c r="BX839" s="243"/>
      <c r="BY839" s="243"/>
      <c r="BZ839" s="243"/>
      <c r="CA839" s="243"/>
      <c r="CB839" s="243"/>
      <c r="CC839" s="243"/>
      <c r="CD839" s="243"/>
      <c r="CE839" s="243"/>
      <c r="CF839" s="245" t="s">
        <v>3492</v>
      </c>
      <c r="CG839" s="246"/>
      <c r="CH839" s="242"/>
      <c r="CI839" s="35"/>
      <c r="CJ839" s="35"/>
      <c r="CK839" s="35"/>
      <c r="CL839" s="35"/>
      <c r="CM839" s="35"/>
    </row>
    <row r="840" customFormat="1" customHeight="1" spans="1:91">
      <c r="A840" s="3">
        <f t="shared" si="141"/>
        <v>839</v>
      </c>
      <c r="B840" s="155" t="str">
        <f t="shared" si="142"/>
        <v>152723198303010614</v>
      </c>
      <c r="C840" s="230" t="s">
        <v>3311</v>
      </c>
      <c r="D840" s="230" t="s">
        <v>5773</v>
      </c>
      <c r="E840" s="230" t="s">
        <v>2128</v>
      </c>
      <c r="F840" s="230" t="s">
        <v>2702</v>
      </c>
      <c r="G840" s="198">
        <v>0</v>
      </c>
      <c r="H840" s="198">
        <v>0</v>
      </c>
      <c r="I840" s="198">
        <f t="shared" si="143"/>
        <v>0</v>
      </c>
      <c r="J840" s="4" t="s">
        <v>2597</v>
      </c>
      <c r="K840" s="4" t="s">
        <v>6139</v>
      </c>
      <c r="L840" s="6"/>
      <c r="M840" s="4"/>
      <c r="N840" s="4"/>
      <c r="O840" s="4"/>
      <c r="P840" s="4"/>
      <c r="Q840" s="4"/>
      <c r="R840" s="231" t="s">
        <v>312</v>
      </c>
      <c r="S840" s="3"/>
      <c r="T840" s="3" t="s">
        <v>3314</v>
      </c>
      <c r="U840" s="232">
        <v>44193</v>
      </c>
      <c r="V840" s="233">
        <f ca="1" t="shared" si="144"/>
        <v>5.5</v>
      </c>
      <c r="W840" s="230" t="s">
        <v>3336</v>
      </c>
      <c r="X840" s="234" t="str">
        <f t="shared" ref="X840:X852" si="146">IF(MOD(RIGHT(LEFT(AB840,17)),2),"男","女")</f>
        <v>男</v>
      </c>
      <c r="Y840" s="3" t="s">
        <v>3638</v>
      </c>
      <c r="Z840" s="232" t="str">
        <f t="shared" ref="Z840:Z852" si="147">MID(AB840,7,4)&amp;"-"&amp;MID(AB840,11,2)&amp;"-"&amp;MID(AB840,13,2)</f>
        <v>1983-03-01</v>
      </c>
      <c r="AA840" s="235" t="s">
        <v>6140</v>
      </c>
      <c r="AB840" s="3" t="s">
        <v>2703</v>
      </c>
      <c r="AC840" s="4" t="s">
        <v>3456</v>
      </c>
      <c r="AD840" s="247">
        <v>49917</v>
      </c>
      <c r="AE840" s="234">
        <f ca="1" t="shared" si="145"/>
        <v>43</v>
      </c>
      <c r="AF840" s="3" t="s">
        <v>3389</v>
      </c>
      <c r="AG840" s="3" t="s">
        <v>3381</v>
      </c>
      <c r="AH840" s="3">
        <v>181</v>
      </c>
      <c r="AI840" s="230" t="s">
        <v>3528</v>
      </c>
      <c r="AJ840" s="3" t="s">
        <v>3383</v>
      </c>
      <c r="AK840" s="230">
        <v>13514873514</v>
      </c>
      <c r="AL840" s="230">
        <v>15344018166</v>
      </c>
      <c r="AM840" s="236" t="s">
        <v>3518</v>
      </c>
      <c r="AN840" s="237" t="s">
        <v>3332</v>
      </c>
      <c r="AO840" s="236" t="s">
        <v>253</v>
      </c>
      <c r="AP840" s="236" t="s">
        <v>253</v>
      </c>
      <c r="AQ840" s="238"/>
      <c r="AR840" s="238"/>
      <c r="AS840" s="238"/>
      <c r="AT840" s="238"/>
      <c r="AU840" s="239"/>
      <c r="AV840" s="240">
        <v>43858</v>
      </c>
      <c r="AW840" s="240">
        <v>44254</v>
      </c>
      <c r="AX840" s="241" t="s">
        <v>3324</v>
      </c>
      <c r="AY840" s="241" t="s">
        <v>3311</v>
      </c>
      <c r="AZ840" s="232">
        <v>44562</v>
      </c>
      <c r="BA840" s="232">
        <v>45291</v>
      </c>
      <c r="BB840" s="241">
        <v>2</v>
      </c>
      <c r="BC840" s="241" t="s">
        <v>3325</v>
      </c>
      <c r="BD840" s="241" t="s">
        <v>3325</v>
      </c>
      <c r="BE840" s="241" t="s">
        <v>3325</v>
      </c>
      <c r="BF840" s="241" t="s">
        <v>3325</v>
      </c>
      <c r="BG840" s="241">
        <v>0</v>
      </c>
      <c r="BH840" s="241">
        <v>0</v>
      </c>
      <c r="BI840" s="241"/>
      <c r="BJ840" s="242"/>
      <c r="BK840" s="243" t="s">
        <v>3325</v>
      </c>
      <c r="BL840" s="243"/>
      <c r="BM840" s="243"/>
      <c r="BN840" s="243"/>
      <c r="BO840" s="243"/>
      <c r="BP840" s="243"/>
      <c r="BQ840" s="242"/>
      <c r="BR840" s="244" t="s">
        <v>3484</v>
      </c>
      <c r="BS840" s="243" t="s">
        <v>3325</v>
      </c>
      <c r="BT840" s="243" t="s">
        <v>3325</v>
      </c>
      <c r="BU840" s="243"/>
      <c r="BV840" s="243" t="s">
        <v>3325</v>
      </c>
      <c r="BW840" s="243" t="s">
        <v>3325</v>
      </c>
      <c r="BX840" s="243"/>
      <c r="BY840" s="243"/>
      <c r="BZ840" s="243"/>
      <c r="CA840" s="243"/>
      <c r="CB840" s="243"/>
      <c r="CC840" s="243" t="s">
        <v>3325</v>
      </c>
      <c r="CD840" s="243"/>
      <c r="CE840" s="243"/>
      <c r="CF840" s="245"/>
      <c r="CG840" s="246" t="s">
        <v>3391</v>
      </c>
      <c r="CH840" s="242"/>
      <c r="CI840" s="35"/>
      <c r="CJ840" s="35"/>
      <c r="CK840" s="35"/>
      <c r="CL840" s="35"/>
      <c r="CM840" s="35"/>
    </row>
    <row r="841" customFormat="1" customHeight="1" spans="1:91">
      <c r="A841" s="3">
        <f t="shared" si="141"/>
        <v>840</v>
      </c>
      <c r="B841" s="155" t="str">
        <f t="shared" si="142"/>
        <v>142234197303165523</v>
      </c>
      <c r="C841" s="230" t="s">
        <v>3311</v>
      </c>
      <c r="D841" s="230" t="s">
        <v>5773</v>
      </c>
      <c r="E841" s="230" t="s">
        <v>1995</v>
      </c>
      <c r="F841" s="230" t="s">
        <v>2704</v>
      </c>
      <c r="G841" s="198">
        <v>0</v>
      </c>
      <c r="H841" s="198">
        <v>0</v>
      </c>
      <c r="I841" s="198">
        <f t="shared" si="143"/>
        <v>0</v>
      </c>
      <c r="J841" s="4" t="s">
        <v>2597</v>
      </c>
      <c r="K841" s="4" t="s">
        <v>6141</v>
      </c>
      <c r="L841" s="6"/>
      <c r="M841" s="4"/>
      <c r="N841" s="4"/>
      <c r="O841" s="4"/>
      <c r="P841" s="4"/>
      <c r="Q841" s="4"/>
      <c r="R841" s="231" t="s">
        <v>312</v>
      </c>
      <c r="S841" s="3"/>
      <c r="T841" s="3" t="s">
        <v>3314</v>
      </c>
      <c r="U841" s="232">
        <v>41167</v>
      </c>
      <c r="V841" s="233">
        <f ca="1" t="shared" si="144"/>
        <v>13.8</v>
      </c>
      <c r="W841" s="230" t="s">
        <v>3336</v>
      </c>
      <c r="X841" s="234" t="str">
        <f t="shared" si="146"/>
        <v>女</v>
      </c>
      <c r="Y841" s="3" t="s">
        <v>3316</v>
      </c>
      <c r="Z841" s="232" t="str">
        <f t="shared" si="147"/>
        <v>1973-03-16</v>
      </c>
      <c r="AA841" s="235" t="s">
        <v>4985</v>
      </c>
      <c r="AB841" s="3" t="s">
        <v>2705</v>
      </c>
      <c r="AC841" s="4" t="s">
        <v>4692</v>
      </c>
      <c r="AD841" s="247">
        <v>46962</v>
      </c>
      <c r="AE841" s="234">
        <f ca="1" t="shared" si="145"/>
        <v>53</v>
      </c>
      <c r="AF841" s="3" t="s">
        <v>3389</v>
      </c>
      <c r="AG841" s="3" t="s">
        <v>3381</v>
      </c>
      <c r="AH841" s="3">
        <v>160</v>
      </c>
      <c r="AI841" s="230" t="s">
        <v>253</v>
      </c>
      <c r="AJ841" s="3" t="s">
        <v>253</v>
      </c>
      <c r="AK841" s="230">
        <v>15894936901</v>
      </c>
      <c r="AL841" s="230">
        <v>18347769978</v>
      </c>
      <c r="AM841" s="236" t="s">
        <v>3748</v>
      </c>
      <c r="AN841" s="237">
        <v>33055</v>
      </c>
      <c r="AO841" s="236" t="s">
        <v>6142</v>
      </c>
      <c r="AP841" s="236" t="s">
        <v>253</v>
      </c>
      <c r="AQ841" s="238"/>
      <c r="AR841" s="238"/>
      <c r="AS841" s="238"/>
      <c r="AT841" s="238"/>
      <c r="AU841" s="239"/>
      <c r="AV841" s="240">
        <v>41167</v>
      </c>
      <c r="AW841" s="240">
        <v>41228</v>
      </c>
      <c r="AX841" s="241" t="s">
        <v>3324</v>
      </c>
      <c r="AY841" s="241" t="s">
        <v>3311</v>
      </c>
      <c r="AZ841" s="232">
        <v>44562</v>
      </c>
      <c r="BA841" s="232">
        <v>45291</v>
      </c>
      <c r="BB841" s="241">
        <v>2</v>
      </c>
      <c r="BC841" s="241" t="s">
        <v>3325</v>
      </c>
      <c r="BD841" s="241" t="s">
        <v>3325</v>
      </c>
      <c r="BE841" s="241" t="s">
        <v>3325</v>
      </c>
      <c r="BF841" s="241" t="s">
        <v>3325</v>
      </c>
      <c r="BG841" s="241">
        <v>3</v>
      </c>
      <c r="BH841" s="241">
        <v>5</v>
      </c>
      <c r="BI841" s="241"/>
      <c r="BJ841" s="242"/>
      <c r="BK841" s="243" t="s">
        <v>3325</v>
      </c>
      <c r="BL841" s="243"/>
      <c r="BM841" s="243"/>
      <c r="BN841" s="243"/>
      <c r="BO841" s="243"/>
      <c r="BP841" s="243"/>
      <c r="BQ841" s="242"/>
      <c r="BR841" s="244" t="s">
        <v>3460</v>
      </c>
      <c r="BS841" s="243" t="s">
        <v>3325</v>
      </c>
      <c r="BT841" s="243" t="s">
        <v>3325</v>
      </c>
      <c r="BU841" s="243"/>
      <c r="BV841" s="243"/>
      <c r="BW841" s="243"/>
      <c r="BX841" s="243"/>
      <c r="BY841" s="243"/>
      <c r="BZ841" s="243"/>
      <c r="CA841" s="243"/>
      <c r="CB841" s="243"/>
      <c r="CC841" s="243" t="s">
        <v>3325</v>
      </c>
      <c r="CD841" s="243"/>
      <c r="CE841" s="243"/>
      <c r="CF841" s="245" t="s">
        <v>3342</v>
      </c>
      <c r="CG841" s="246" t="s">
        <v>4943</v>
      </c>
      <c r="CH841" s="242"/>
      <c r="CI841" s="35"/>
      <c r="CJ841" s="35"/>
      <c r="CK841" s="35"/>
      <c r="CL841" s="35"/>
      <c r="CM841" s="35"/>
    </row>
    <row r="842" customFormat="1" customHeight="1" spans="1:91">
      <c r="A842" s="3">
        <f t="shared" si="141"/>
        <v>841</v>
      </c>
      <c r="B842" s="155" t="str">
        <f t="shared" si="142"/>
        <v>211203197612152067</v>
      </c>
      <c r="C842" s="230" t="s">
        <v>3311</v>
      </c>
      <c r="D842" s="230" t="s">
        <v>5773</v>
      </c>
      <c r="E842" s="230" t="s">
        <v>1890</v>
      </c>
      <c r="F842" s="230" t="s">
        <v>2706</v>
      </c>
      <c r="G842" s="198">
        <v>0</v>
      </c>
      <c r="H842" s="198">
        <v>0</v>
      </c>
      <c r="I842" s="198">
        <f t="shared" si="143"/>
        <v>0</v>
      </c>
      <c r="J842" s="4" t="s">
        <v>2597</v>
      </c>
      <c r="K842" s="4" t="s">
        <v>6141</v>
      </c>
      <c r="L842" s="6"/>
      <c r="M842" s="4"/>
      <c r="N842" s="4"/>
      <c r="O842" s="4"/>
      <c r="P842" s="4"/>
      <c r="Q842" s="4"/>
      <c r="R842" s="231" t="s">
        <v>312</v>
      </c>
      <c r="S842" s="3"/>
      <c r="T842" s="3" t="s">
        <v>3314</v>
      </c>
      <c r="U842" s="232">
        <v>43292</v>
      </c>
      <c r="V842" s="233">
        <f ca="1" t="shared" si="144"/>
        <v>8</v>
      </c>
      <c r="W842" s="230" t="s">
        <v>3336</v>
      </c>
      <c r="X842" s="234" t="str">
        <f t="shared" si="146"/>
        <v>女</v>
      </c>
      <c r="Y842" s="3" t="s">
        <v>3316</v>
      </c>
      <c r="Z842" s="232" t="str">
        <f t="shared" si="147"/>
        <v>1976-12-15</v>
      </c>
      <c r="AA842" s="235" t="s">
        <v>6143</v>
      </c>
      <c r="AB842" s="3" t="s">
        <v>2707</v>
      </c>
      <c r="AC842" s="4" t="s">
        <v>4149</v>
      </c>
      <c r="AD842" s="247">
        <v>46594</v>
      </c>
      <c r="AE842" s="234">
        <f ca="1" t="shared" si="145"/>
        <v>50</v>
      </c>
      <c r="AF842" s="3" t="s">
        <v>3389</v>
      </c>
      <c r="AG842" s="3" t="s">
        <v>3381</v>
      </c>
      <c r="AH842" s="3">
        <v>162</v>
      </c>
      <c r="AI842" s="230" t="s">
        <v>3382</v>
      </c>
      <c r="AJ842" s="3" t="s">
        <v>3383</v>
      </c>
      <c r="AK842" s="230">
        <v>15894945877</v>
      </c>
      <c r="AL842" s="230">
        <v>15047728383</v>
      </c>
      <c r="AM842" s="236" t="s">
        <v>3488</v>
      </c>
      <c r="AN842" s="237">
        <v>35247</v>
      </c>
      <c r="AO842" s="236" t="s">
        <v>6144</v>
      </c>
      <c r="AP842" s="236" t="s">
        <v>6145</v>
      </c>
      <c r="AQ842" s="238"/>
      <c r="AR842" s="238"/>
      <c r="AS842" s="238"/>
      <c r="AT842" s="238"/>
      <c r="AU842" s="239"/>
      <c r="AV842" s="240">
        <v>43292</v>
      </c>
      <c r="AW842" s="240">
        <v>43353</v>
      </c>
      <c r="AX842" s="241" t="s">
        <v>3324</v>
      </c>
      <c r="AY842" s="241" t="s">
        <v>3311</v>
      </c>
      <c r="AZ842" s="232">
        <v>44470</v>
      </c>
      <c r="BA842" s="232">
        <v>45199</v>
      </c>
      <c r="BB842" s="241">
        <v>2</v>
      </c>
      <c r="BC842" s="241" t="s">
        <v>3325</v>
      </c>
      <c r="BD842" s="241" t="s">
        <v>3325</v>
      </c>
      <c r="BE842" s="241" t="s">
        <v>3325</v>
      </c>
      <c r="BF842" s="241" t="s">
        <v>3325</v>
      </c>
      <c r="BG842" s="241">
        <v>1</v>
      </c>
      <c r="BH842" s="241">
        <v>2</v>
      </c>
      <c r="BI842" s="241"/>
      <c r="BJ842" s="242"/>
      <c r="BK842" s="243" t="s">
        <v>3325</v>
      </c>
      <c r="BL842" s="243"/>
      <c r="BM842" s="243"/>
      <c r="BN842" s="243" t="s">
        <v>3325</v>
      </c>
      <c r="BO842" s="243"/>
      <c r="BP842" s="243"/>
      <c r="BQ842" s="242"/>
      <c r="BR842" s="244" t="s">
        <v>3507</v>
      </c>
      <c r="BS842" s="243" t="s">
        <v>3325</v>
      </c>
      <c r="BT842" s="243" t="s">
        <v>3325</v>
      </c>
      <c r="BU842" s="243"/>
      <c r="BV842" s="243"/>
      <c r="BW842" s="243" t="s">
        <v>3325</v>
      </c>
      <c r="BX842" s="243"/>
      <c r="BY842" s="243"/>
      <c r="BZ842" s="243"/>
      <c r="CA842" s="243"/>
      <c r="CB842" s="243" t="s">
        <v>3325</v>
      </c>
      <c r="CC842" s="243" t="s">
        <v>3325</v>
      </c>
      <c r="CD842" s="243"/>
      <c r="CE842" s="243"/>
      <c r="CF842" s="245" t="s">
        <v>3342</v>
      </c>
      <c r="CG842" s="246"/>
      <c r="CH842" s="242"/>
      <c r="CI842" s="35"/>
      <c r="CJ842" s="35"/>
      <c r="CK842" s="35"/>
      <c r="CL842" s="35"/>
      <c r="CM842" s="35"/>
    </row>
    <row r="843" customFormat="1" customHeight="1" spans="1:91">
      <c r="A843" s="3">
        <f t="shared" si="141"/>
        <v>842</v>
      </c>
      <c r="B843" s="155" t="str">
        <f t="shared" si="142"/>
        <v>230903197205100041</v>
      </c>
      <c r="C843" s="230" t="s">
        <v>3311</v>
      </c>
      <c r="D843" s="230" t="s">
        <v>5773</v>
      </c>
      <c r="E843" s="230" t="s">
        <v>1954</v>
      </c>
      <c r="F843" s="230" t="s">
        <v>2708</v>
      </c>
      <c r="G843" s="198">
        <v>0</v>
      </c>
      <c r="H843" s="198">
        <v>0</v>
      </c>
      <c r="I843" s="198">
        <f t="shared" si="143"/>
        <v>0</v>
      </c>
      <c r="J843" s="4" t="s">
        <v>2597</v>
      </c>
      <c r="K843" s="4" t="s">
        <v>6146</v>
      </c>
      <c r="L843" s="6"/>
      <c r="M843" s="4"/>
      <c r="N843" s="4"/>
      <c r="O843" s="4"/>
      <c r="P843" s="4"/>
      <c r="Q843" s="4"/>
      <c r="R843" s="231" t="s">
        <v>312</v>
      </c>
      <c r="S843" s="3"/>
      <c r="T843" s="3" t="s">
        <v>3314</v>
      </c>
      <c r="U843" s="232">
        <v>41998</v>
      </c>
      <c r="V843" s="233">
        <f ca="1" t="shared" si="144"/>
        <v>11.5</v>
      </c>
      <c r="W843" s="230" t="s">
        <v>3336</v>
      </c>
      <c r="X843" s="234" t="str">
        <f t="shared" si="146"/>
        <v>女</v>
      </c>
      <c r="Y843" s="3" t="s">
        <v>3316</v>
      </c>
      <c r="Z843" s="232" t="str">
        <f t="shared" si="147"/>
        <v>1972-05-10</v>
      </c>
      <c r="AA843" s="235" t="s">
        <v>4766</v>
      </c>
      <c r="AB843" s="3" t="s">
        <v>2709</v>
      </c>
      <c r="AC843" s="4" t="s">
        <v>4767</v>
      </c>
      <c r="AD843" s="247">
        <v>46631</v>
      </c>
      <c r="AE843" s="234">
        <f ca="1" t="shared" si="145"/>
        <v>54</v>
      </c>
      <c r="AF843" s="3" t="s">
        <v>3389</v>
      </c>
      <c r="AG843" s="3" t="s">
        <v>3381</v>
      </c>
      <c r="AH843" s="3">
        <v>165</v>
      </c>
      <c r="AI843" s="230" t="s">
        <v>253</v>
      </c>
      <c r="AJ843" s="3" t="s">
        <v>3397</v>
      </c>
      <c r="AK843" s="230">
        <v>15949455718</v>
      </c>
      <c r="AL843" s="230">
        <v>18304661058</v>
      </c>
      <c r="AM843" s="236" t="s">
        <v>3518</v>
      </c>
      <c r="AN843" s="237">
        <v>33420</v>
      </c>
      <c r="AO843" s="236" t="s">
        <v>6147</v>
      </c>
      <c r="AP843" s="236" t="s">
        <v>253</v>
      </c>
      <c r="AQ843" s="238"/>
      <c r="AR843" s="238"/>
      <c r="AS843" s="238"/>
      <c r="AT843" s="238"/>
      <c r="AU843" s="239"/>
      <c r="AV843" s="240">
        <v>41998</v>
      </c>
      <c r="AW843" s="240">
        <v>42060</v>
      </c>
      <c r="AX843" s="241" t="s">
        <v>3324</v>
      </c>
      <c r="AY843" s="241" t="s">
        <v>3311</v>
      </c>
      <c r="AZ843" s="232">
        <v>44562</v>
      </c>
      <c r="BA843" s="232">
        <v>45291</v>
      </c>
      <c r="BB843" s="241">
        <v>2</v>
      </c>
      <c r="BC843" s="241" t="s">
        <v>3325</v>
      </c>
      <c r="BD843" s="241" t="s">
        <v>3325</v>
      </c>
      <c r="BE843" s="241" t="s">
        <v>3325</v>
      </c>
      <c r="BF843" s="241" t="s">
        <v>3325</v>
      </c>
      <c r="BG843" s="241">
        <v>2</v>
      </c>
      <c r="BH843" s="241">
        <v>4</v>
      </c>
      <c r="BI843" s="241"/>
      <c r="BJ843" s="242"/>
      <c r="BK843" s="243" t="s">
        <v>3325</v>
      </c>
      <c r="BL843" s="243"/>
      <c r="BM843" s="243"/>
      <c r="BN843" s="243"/>
      <c r="BO843" s="243"/>
      <c r="BP843" s="243"/>
      <c r="BQ843" s="242"/>
      <c r="BR843" s="244" t="s">
        <v>3533</v>
      </c>
      <c r="BS843" s="243" t="s">
        <v>3325</v>
      </c>
      <c r="BT843" s="243" t="s">
        <v>3325</v>
      </c>
      <c r="BU843" s="243"/>
      <c r="BV843" s="243"/>
      <c r="BW843" s="243"/>
      <c r="BX843" s="243"/>
      <c r="BY843" s="243"/>
      <c r="BZ843" s="243"/>
      <c r="CA843" s="243"/>
      <c r="CB843" s="243"/>
      <c r="CC843" s="243" t="s">
        <v>3325</v>
      </c>
      <c r="CD843" s="243"/>
      <c r="CE843" s="243"/>
      <c r="CF843" s="245" t="s">
        <v>4045</v>
      </c>
      <c r="CG843" s="246" t="s">
        <v>3534</v>
      </c>
      <c r="CH843" s="242"/>
      <c r="CI843" s="35"/>
      <c r="CJ843" s="35"/>
      <c r="CK843" s="35"/>
      <c r="CL843" s="35"/>
      <c r="CM843" s="35"/>
    </row>
    <row r="844" customFormat="1" customHeight="1" spans="1:91">
      <c r="A844" s="3">
        <f t="shared" si="141"/>
        <v>843</v>
      </c>
      <c r="B844" s="155" t="str">
        <f t="shared" si="142"/>
        <v>152128197302270611</v>
      </c>
      <c r="C844" s="230" t="s">
        <v>3311</v>
      </c>
      <c r="D844" s="230" t="s">
        <v>5773</v>
      </c>
      <c r="E844" s="230" t="s">
        <v>1974</v>
      </c>
      <c r="F844" s="230" t="s">
        <v>2710</v>
      </c>
      <c r="G844" s="198">
        <v>0</v>
      </c>
      <c r="H844" s="198">
        <v>0</v>
      </c>
      <c r="I844" s="198">
        <f t="shared" si="143"/>
        <v>0</v>
      </c>
      <c r="J844" s="4" t="s">
        <v>2597</v>
      </c>
      <c r="K844" s="4" t="s">
        <v>6148</v>
      </c>
      <c r="L844" s="6"/>
      <c r="M844" s="4"/>
      <c r="N844" s="4"/>
      <c r="O844" s="4"/>
      <c r="P844" s="4"/>
      <c r="Q844" s="4"/>
      <c r="R844" s="231" t="s">
        <v>312</v>
      </c>
      <c r="S844" s="3"/>
      <c r="T844" s="3" t="s">
        <v>3314</v>
      </c>
      <c r="U844" s="232">
        <v>43596</v>
      </c>
      <c r="V844" s="233">
        <f ca="1" t="shared" si="144"/>
        <v>7.2</v>
      </c>
      <c r="W844" s="230" t="s">
        <v>5312</v>
      </c>
      <c r="X844" s="234" t="str">
        <f t="shared" si="146"/>
        <v>男</v>
      </c>
      <c r="Y844" s="3" t="s">
        <v>3316</v>
      </c>
      <c r="Z844" s="232" t="str">
        <f t="shared" si="147"/>
        <v>1973-02-27</v>
      </c>
      <c r="AA844" s="235" t="s">
        <v>6149</v>
      </c>
      <c r="AB844" s="3" t="s">
        <v>2711</v>
      </c>
      <c r="AC844" s="4" t="s">
        <v>3478</v>
      </c>
      <c r="AD844" s="247">
        <v>46289</v>
      </c>
      <c r="AE844" s="234">
        <f ca="1" t="shared" si="145"/>
        <v>53</v>
      </c>
      <c r="AF844" s="3" t="s">
        <v>3389</v>
      </c>
      <c r="AG844" s="3" t="s">
        <v>3381</v>
      </c>
      <c r="AH844" s="3">
        <v>162</v>
      </c>
      <c r="AI844" s="230" t="s">
        <v>3382</v>
      </c>
      <c r="AJ844" s="3" t="s">
        <v>3397</v>
      </c>
      <c r="AK844" s="230">
        <v>18147006139</v>
      </c>
      <c r="AL844" s="230">
        <v>18147006563</v>
      </c>
      <c r="AM844" s="236" t="s">
        <v>3518</v>
      </c>
      <c r="AN844" s="237">
        <v>36342</v>
      </c>
      <c r="AO844" s="236" t="s">
        <v>6150</v>
      </c>
      <c r="AP844" s="236" t="s">
        <v>3370</v>
      </c>
      <c r="AQ844" s="238"/>
      <c r="AR844" s="238"/>
      <c r="AS844" s="238"/>
      <c r="AT844" s="238"/>
      <c r="AU844" s="239"/>
      <c r="AV844" s="240">
        <v>43596</v>
      </c>
      <c r="AW844" s="240">
        <v>43656</v>
      </c>
      <c r="AX844" s="241" t="s">
        <v>5312</v>
      </c>
      <c r="AY844" s="241" t="s">
        <v>3311</v>
      </c>
      <c r="AZ844" s="232">
        <v>44671</v>
      </c>
      <c r="BA844" s="232" t="s">
        <v>5312</v>
      </c>
      <c r="BB844" s="241">
        <v>2</v>
      </c>
      <c r="BC844" s="241" t="s">
        <v>3326</v>
      </c>
      <c r="BD844" s="241" t="s">
        <v>3326</v>
      </c>
      <c r="BE844" s="241" t="s">
        <v>3325</v>
      </c>
      <c r="BF844" s="241" t="s">
        <v>3325</v>
      </c>
      <c r="BG844" s="241">
        <v>1</v>
      </c>
      <c r="BH844" s="241">
        <v>2</v>
      </c>
      <c r="BI844" s="241" t="s">
        <v>6151</v>
      </c>
      <c r="BJ844" s="242"/>
      <c r="BK844" s="243" t="s">
        <v>3325</v>
      </c>
      <c r="BL844" s="243"/>
      <c r="BM844" s="243" t="s">
        <v>3325</v>
      </c>
      <c r="BN844" s="243"/>
      <c r="BO844" s="243"/>
      <c r="BP844" s="243"/>
      <c r="BQ844" s="242"/>
      <c r="BR844" s="244" t="s">
        <v>3491</v>
      </c>
      <c r="BS844" s="243" t="s">
        <v>3325</v>
      </c>
      <c r="BT844" s="243" t="s">
        <v>3325</v>
      </c>
      <c r="BU844" s="243"/>
      <c r="BV844" s="243" t="s">
        <v>3325</v>
      </c>
      <c r="BW844" s="243" t="s">
        <v>3325</v>
      </c>
      <c r="BX844" s="243"/>
      <c r="BY844" s="243"/>
      <c r="BZ844" s="243"/>
      <c r="CA844" s="243"/>
      <c r="CB844" s="243"/>
      <c r="CC844" s="243" t="s">
        <v>3325</v>
      </c>
      <c r="CD844" s="243"/>
      <c r="CE844" s="243"/>
      <c r="CF844" s="245" t="s">
        <v>3451</v>
      </c>
      <c r="CG844" s="246"/>
      <c r="CH844" s="242"/>
      <c r="CI844" s="35"/>
      <c r="CJ844" s="35"/>
      <c r="CK844" s="35"/>
      <c r="CL844" s="35"/>
      <c r="CM844" s="35"/>
    </row>
    <row r="845" customHeight="1" spans="1:91">
      <c r="A845" s="3">
        <f t="shared" si="141"/>
        <v>844</v>
      </c>
      <c r="B845" s="483" t="str">
        <f t="shared" si="142"/>
        <v>410823199609160043</v>
      </c>
      <c r="C845" s="5" t="s">
        <v>3311</v>
      </c>
      <c r="D845" s="230" t="s">
        <v>5773</v>
      </c>
      <c r="E845" s="230" t="s">
        <v>6152</v>
      </c>
      <c r="F845" s="230" t="s">
        <v>2712</v>
      </c>
      <c r="G845" s="198"/>
      <c r="H845" s="198"/>
      <c r="I845" s="198">
        <f t="shared" si="143"/>
        <v>0</v>
      </c>
      <c r="J845" s="230" t="s">
        <v>2597</v>
      </c>
      <c r="K845" s="230" t="s">
        <v>5125</v>
      </c>
      <c r="L845" s="6"/>
      <c r="M845" s="230"/>
      <c r="N845" s="230"/>
      <c r="O845" s="230"/>
      <c r="P845" s="230"/>
      <c r="Q845" s="230"/>
      <c r="R845" s="231" t="s">
        <v>312</v>
      </c>
      <c r="S845" s="230"/>
      <c r="T845" s="3" t="s">
        <v>3314</v>
      </c>
      <c r="U845" s="232">
        <v>45117</v>
      </c>
      <c r="V845" s="233">
        <f ca="1" t="shared" si="144"/>
        <v>3</v>
      </c>
      <c r="W845" s="248" t="s">
        <v>3336</v>
      </c>
      <c r="X845" s="234" t="str">
        <f t="shared" si="146"/>
        <v>女</v>
      </c>
      <c r="Y845" s="3" t="s">
        <v>3316</v>
      </c>
      <c r="Z845" s="4" t="str">
        <f t="shared" si="147"/>
        <v>1996-09-16</v>
      </c>
      <c r="AA845" s="4" t="s">
        <v>6153</v>
      </c>
      <c r="AB845" s="477" t="s">
        <v>2713</v>
      </c>
      <c r="AC845" s="4" t="s">
        <v>6154</v>
      </c>
      <c r="AD845" s="247">
        <v>52314</v>
      </c>
      <c r="AE845" s="234">
        <f ca="1" t="shared" si="145"/>
        <v>30</v>
      </c>
      <c r="AF845" s="3" t="s">
        <v>3389</v>
      </c>
      <c r="AG845" s="3" t="s">
        <v>3480</v>
      </c>
      <c r="AH845" s="3"/>
      <c r="AI845" s="230"/>
      <c r="AJ845" s="3"/>
      <c r="AK845" s="230">
        <v>18838130043</v>
      </c>
      <c r="AL845" s="230"/>
      <c r="AM845" s="236" t="s">
        <v>3318</v>
      </c>
      <c r="AN845" s="237"/>
      <c r="AO845" s="236" t="s">
        <v>5408</v>
      </c>
      <c r="AP845" s="236" t="s">
        <v>3320</v>
      </c>
      <c r="AQ845" s="238"/>
      <c r="AR845" s="238"/>
      <c r="AS845" s="238"/>
      <c r="AT845" s="238"/>
      <c r="AU845" s="239"/>
      <c r="AV845" s="240">
        <v>45117</v>
      </c>
      <c r="AW845" s="240">
        <v>46295</v>
      </c>
      <c r="AX845" s="241" t="s">
        <v>3324</v>
      </c>
      <c r="AY845" s="241" t="s">
        <v>3311</v>
      </c>
      <c r="AZ845" s="232">
        <v>45117</v>
      </c>
      <c r="BA845" s="232">
        <v>45300</v>
      </c>
      <c r="BB845" s="241">
        <v>2</v>
      </c>
      <c r="BC845" s="241" t="s">
        <v>3325</v>
      </c>
      <c r="BD845" s="241" t="s">
        <v>3325</v>
      </c>
      <c r="BE845" s="241" t="s">
        <v>3325</v>
      </c>
      <c r="BF845" s="241" t="s">
        <v>3325</v>
      </c>
      <c r="BG845" s="241">
        <v>0</v>
      </c>
      <c r="BH845" s="241">
        <v>0</v>
      </c>
      <c r="BI845" s="241"/>
      <c r="BJ845" s="242"/>
      <c r="BK845" s="243" t="s">
        <v>3325</v>
      </c>
      <c r="BL845" s="243"/>
      <c r="BM845" s="243"/>
      <c r="BN845" s="243"/>
      <c r="BO845" s="243"/>
      <c r="BP845" s="243"/>
      <c r="BQ845" s="242"/>
      <c r="BR845" s="244" t="s">
        <v>4112</v>
      </c>
      <c r="BS845" s="243" t="s">
        <v>3325</v>
      </c>
      <c r="BT845" s="243" t="s">
        <v>3325</v>
      </c>
      <c r="BU845" s="243" t="s">
        <v>3325</v>
      </c>
      <c r="BV845" s="243" t="s">
        <v>3325</v>
      </c>
      <c r="BW845" s="243" t="s">
        <v>3325</v>
      </c>
      <c r="BX845" s="243" t="s">
        <v>3325</v>
      </c>
      <c r="BY845" s="243"/>
      <c r="BZ845" s="243"/>
      <c r="CA845" s="243"/>
      <c r="CB845" s="243"/>
      <c r="CC845" s="243"/>
      <c r="CD845" s="243"/>
      <c r="CE845" s="243"/>
      <c r="CF845" s="245" t="s">
        <v>3445</v>
      </c>
      <c r="CG845" s="246"/>
      <c r="CH845" s="242"/>
      <c r="CI845" s="35"/>
      <c r="CJ845" s="35"/>
      <c r="CK845" s="35"/>
      <c r="CL845" s="35"/>
      <c r="CM845" s="35"/>
    </row>
    <row r="846" customFormat="1" customHeight="1" spans="1:91">
      <c r="A846" s="3">
        <f t="shared" si="141"/>
        <v>845</v>
      </c>
      <c r="B846" s="483" t="str">
        <f t="shared" si="142"/>
        <v>152723196703080911</v>
      </c>
      <c r="C846" s="5" t="s">
        <v>3311</v>
      </c>
      <c r="D846" s="230" t="s">
        <v>5309</v>
      </c>
      <c r="E846" s="230" t="s">
        <v>6155</v>
      </c>
      <c r="F846" s="230" t="s">
        <v>2715</v>
      </c>
      <c r="G846" s="198"/>
      <c r="H846" s="198"/>
      <c r="I846" s="198">
        <f t="shared" si="143"/>
        <v>0</v>
      </c>
      <c r="J846" s="4" t="s">
        <v>2597</v>
      </c>
      <c r="K846" s="4" t="s">
        <v>6156</v>
      </c>
      <c r="L846" s="6"/>
      <c r="M846" s="4"/>
      <c r="N846" s="4"/>
      <c r="O846" s="4"/>
      <c r="P846" s="4"/>
      <c r="Q846" s="4"/>
      <c r="R846" s="231" t="s">
        <v>312</v>
      </c>
      <c r="S846" s="3"/>
      <c r="T846" s="3" t="s">
        <v>5311</v>
      </c>
      <c r="U846" s="232">
        <v>45105</v>
      </c>
      <c r="V846" s="233">
        <f ca="1" t="shared" si="144"/>
        <v>3</v>
      </c>
      <c r="W846" s="248" t="s">
        <v>5312</v>
      </c>
      <c r="X846" s="234" t="str">
        <f t="shared" si="146"/>
        <v>男</v>
      </c>
      <c r="Y846" s="3" t="s">
        <v>3316</v>
      </c>
      <c r="Z846" s="4" t="str">
        <f t="shared" si="147"/>
        <v>1967-03-08</v>
      </c>
      <c r="AA846" s="4" t="s">
        <v>6157</v>
      </c>
      <c r="AB846" s="477" t="s">
        <v>2716</v>
      </c>
      <c r="AC846" s="4" t="s">
        <v>3456</v>
      </c>
      <c r="AD846" s="247">
        <v>46239</v>
      </c>
      <c r="AE846" s="234">
        <f ca="1" t="shared" si="145"/>
        <v>59</v>
      </c>
      <c r="AF846" s="3" t="s">
        <v>3389</v>
      </c>
      <c r="AG846" s="3" t="s">
        <v>3381</v>
      </c>
      <c r="AH846" s="3">
        <v>178</v>
      </c>
      <c r="AI846" s="230"/>
      <c r="AJ846" s="3"/>
      <c r="AK846" s="230">
        <v>15849791723</v>
      </c>
      <c r="AL846" s="230">
        <v>15047140844</v>
      </c>
      <c r="AM846" s="236" t="s">
        <v>5317</v>
      </c>
      <c r="AN846" s="237"/>
      <c r="AO846" s="236"/>
      <c r="AP846" s="236"/>
      <c r="AQ846" s="238"/>
      <c r="AR846" s="238"/>
      <c r="AS846" s="238"/>
      <c r="AT846" s="238"/>
      <c r="AU846" s="239"/>
      <c r="AV846" s="240">
        <v>45105</v>
      </c>
      <c r="AW846" s="240" t="s">
        <v>3323</v>
      </c>
      <c r="AX846" s="241" t="s">
        <v>5312</v>
      </c>
      <c r="AY846" s="241" t="s">
        <v>3311</v>
      </c>
      <c r="AZ846" s="232">
        <v>45105</v>
      </c>
      <c r="BA846" s="232">
        <v>45473</v>
      </c>
      <c r="BB846" s="241">
        <v>2</v>
      </c>
      <c r="BC846" s="241" t="s">
        <v>3326</v>
      </c>
      <c r="BD846" s="241" t="s">
        <v>3326</v>
      </c>
      <c r="BE846" s="241" t="s">
        <v>3325</v>
      </c>
      <c r="BF846" s="241" t="s">
        <v>3325</v>
      </c>
      <c r="BG846" s="241">
        <v>0</v>
      </c>
      <c r="BH846" s="241">
        <v>0</v>
      </c>
      <c r="BI846" s="241"/>
      <c r="BJ846" s="242"/>
      <c r="BK846" s="243" t="s">
        <v>3325</v>
      </c>
      <c r="BL846" s="243"/>
      <c r="BM846" s="243"/>
      <c r="BN846" s="243"/>
      <c r="BO846" s="243"/>
      <c r="BP846" s="243"/>
      <c r="BQ846" s="242"/>
      <c r="BR846" s="244" t="s">
        <v>3749</v>
      </c>
      <c r="BS846" s="243" t="s">
        <v>3325</v>
      </c>
      <c r="BT846" s="243" t="s">
        <v>3325</v>
      </c>
      <c r="BU846" s="243" t="s">
        <v>3325</v>
      </c>
      <c r="BV846" s="243"/>
      <c r="BW846" s="243"/>
      <c r="BX846" s="243"/>
      <c r="BY846" s="243"/>
      <c r="BZ846" s="243"/>
      <c r="CA846" s="243"/>
      <c r="CB846" s="243"/>
      <c r="CC846" s="243"/>
      <c r="CD846" s="243"/>
      <c r="CE846" s="243"/>
      <c r="CF846" s="245" t="s">
        <v>3445</v>
      </c>
      <c r="CG846" s="246"/>
      <c r="CH846" s="242"/>
      <c r="CI846" s="35"/>
      <c r="CJ846" s="35"/>
      <c r="CK846" s="35"/>
      <c r="CL846" s="35"/>
      <c r="CM846" s="35"/>
    </row>
    <row r="847" customFormat="1" customHeight="1" spans="1:91">
      <c r="A847" s="3">
        <f t="shared" si="141"/>
        <v>846</v>
      </c>
      <c r="B847" s="155" t="str">
        <f t="shared" si="142"/>
        <v>150223198207182118</v>
      </c>
      <c r="C847" s="230" t="s">
        <v>3311</v>
      </c>
      <c r="D847" s="230" t="s">
        <v>5309</v>
      </c>
      <c r="E847" s="230" t="s">
        <v>2046</v>
      </c>
      <c r="F847" s="230" t="s">
        <v>2717</v>
      </c>
      <c r="G847" s="198">
        <v>0</v>
      </c>
      <c r="H847" s="198">
        <v>0</v>
      </c>
      <c r="I847" s="198">
        <f t="shared" si="143"/>
        <v>0</v>
      </c>
      <c r="J847" s="4" t="s">
        <v>2597</v>
      </c>
      <c r="K847" s="4" t="s">
        <v>6158</v>
      </c>
      <c r="L847" s="6"/>
      <c r="M847" s="4"/>
      <c r="N847" s="4"/>
      <c r="O847" s="4"/>
      <c r="P847" s="4"/>
      <c r="Q847" s="4"/>
      <c r="R847" s="231" t="s">
        <v>312</v>
      </c>
      <c r="S847" s="3"/>
      <c r="T847" s="3" t="s">
        <v>5311</v>
      </c>
      <c r="U847" s="232">
        <v>43108</v>
      </c>
      <c r="V847" s="233">
        <f ca="1" t="shared" si="144"/>
        <v>8.5</v>
      </c>
      <c r="W847" s="230" t="s">
        <v>5312</v>
      </c>
      <c r="X847" s="234" t="str">
        <f t="shared" si="146"/>
        <v>男</v>
      </c>
      <c r="Y847" s="3" t="s">
        <v>3316</v>
      </c>
      <c r="Z847" s="232" t="str">
        <f t="shared" si="147"/>
        <v>1982-07-18</v>
      </c>
      <c r="AA847" s="235" t="s">
        <v>6159</v>
      </c>
      <c r="AB847" s="3" t="s">
        <v>2718</v>
      </c>
      <c r="AC847" s="4" t="s">
        <v>5245</v>
      </c>
      <c r="AD847" s="247">
        <v>50282</v>
      </c>
      <c r="AE847" s="234">
        <f ca="1" t="shared" si="145"/>
        <v>44</v>
      </c>
      <c r="AF847" s="3" t="s">
        <v>3389</v>
      </c>
      <c r="AG847" s="3" t="s">
        <v>3480</v>
      </c>
      <c r="AH847" s="3">
        <v>168</v>
      </c>
      <c r="AI847" s="230" t="s">
        <v>253</v>
      </c>
      <c r="AJ847" s="3" t="s">
        <v>3383</v>
      </c>
      <c r="AK847" s="230">
        <v>15548320164</v>
      </c>
      <c r="AL847" s="230">
        <v>15124759061</v>
      </c>
      <c r="AM847" s="236" t="s">
        <v>3748</v>
      </c>
      <c r="AN847" s="237" t="s">
        <v>3332</v>
      </c>
      <c r="AO847" s="236" t="s">
        <v>253</v>
      </c>
      <c r="AP847" s="236" t="s">
        <v>253</v>
      </c>
      <c r="AQ847" s="238"/>
      <c r="AR847" s="238"/>
      <c r="AS847" s="238"/>
      <c r="AT847" s="238"/>
      <c r="AU847" s="239"/>
      <c r="AV847" s="240">
        <v>43108</v>
      </c>
      <c r="AW847" s="240" t="s">
        <v>5320</v>
      </c>
      <c r="AX847" s="241"/>
      <c r="AY847" s="241" t="s">
        <v>3311</v>
      </c>
      <c r="AZ847" s="232"/>
      <c r="BA847" s="232" t="s">
        <v>5312</v>
      </c>
      <c r="BB847" s="241"/>
      <c r="BC847" s="241"/>
      <c r="BD847" s="241"/>
      <c r="BE847" s="241"/>
      <c r="BF847" s="241"/>
      <c r="BG847" s="241">
        <v>0</v>
      </c>
      <c r="BH847" s="241">
        <v>0</v>
      </c>
      <c r="BI847" s="241"/>
      <c r="BJ847" s="242"/>
      <c r="BK847" s="243"/>
      <c r="BL847" s="243"/>
      <c r="BM847" s="243"/>
      <c r="BN847" s="243"/>
      <c r="BO847" s="243"/>
      <c r="BP847" s="243"/>
      <c r="BQ847" s="242"/>
      <c r="BR847" s="244" t="s">
        <v>3507</v>
      </c>
      <c r="BS847" s="243"/>
      <c r="BT847" s="243"/>
      <c r="BU847" s="243"/>
      <c r="BV847" s="243"/>
      <c r="BW847" s="243"/>
      <c r="BX847" s="243"/>
      <c r="BY847" s="243"/>
      <c r="BZ847" s="243"/>
      <c r="CA847" s="243"/>
      <c r="CB847" s="243"/>
      <c r="CC847" s="243"/>
      <c r="CD847" s="243"/>
      <c r="CE847" s="243"/>
      <c r="CF847" s="245"/>
      <c r="CG847" s="246"/>
      <c r="CH847" s="242"/>
      <c r="CI847" s="35"/>
      <c r="CJ847" s="35"/>
      <c r="CK847" s="35"/>
      <c r="CL847" s="35"/>
      <c r="CM847" s="35"/>
    </row>
    <row r="848" customFormat="1" customHeight="1" spans="1:91">
      <c r="A848" s="3">
        <f t="shared" si="141"/>
        <v>847</v>
      </c>
      <c r="B848" s="483" t="str">
        <f t="shared" si="142"/>
        <v>152723200003162130</v>
      </c>
      <c r="C848" s="230" t="s">
        <v>3311</v>
      </c>
      <c r="D848" s="230" t="s">
        <v>5309</v>
      </c>
      <c r="E848" s="230" t="s">
        <v>6160</v>
      </c>
      <c r="F848" s="230" t="s">
        <v>2719</v>
      </c>
      <c r="G848" s="198"/>
      <c r="H848" s="198"/>
      <c r="I848" s="198">
        <f t="shared" si="143"/>
        <v>0</v>
      </c>
      <c r="J848" s="230" t="s">
        <v>2597</v>
      </c>
      <c r="K848" s="230" t="s">
        <v>6120</v>
      </c>
      <c r="L848" s="6"/>
      <c r="M848" s="230"/>
      <c r="N848" s="230"/>
      <c r="O848" s="230"/>
      <c r="P848" s="230"/>
      <c r="Q848" s="230"/>
      <c r="R848" s="231" t="s">
        <v>312</v>
      </c>
      <c r="S848" s="230"/>
      <c r="T848" s="230" t="s">
        <v>5311</v>
      </c>
      <c r="U848" s="232">
        <v>45126</v>
      </c>
      <c r="V848" s="233">
        <f ca="1" t="shared" si="144"/>
        <v>3</v>
      </c>
      <c r="W848" s="248" t="s">
        <v>5312</v>
      </c>
      <c r="X848" s="234" t="str">
        <f t="shared" si="146"/>
        <v>男</v>
      </c>
      <c r="Y848" s="3" t="s">
        <v>3316</v>
      </c>
      <c r="Z848" s="4" t="str">
        <f t="shared" si="147"/>
        <v>2000-03-16</v>
      </c>
      <c r="AA848" s="4" t="s">
        <v>6161</v>
      </c>
      <c r="AB848" s="477" t="s">
        <v>2720</v>
      </c>
      <c r="AC848" s="4" t="s">
        <v>3456</v>
      </c>
      <c r="AD848" s="247">
        <v>47308</v>
      </c>
      <c r="AE848" s="234">
        <f ca="1" t="shared" si="145"/>
        <v>26</v>
      </c>
      <c r="AF848" s="3" t="s">
        <v>3389</v>
      </c>
      <c r="AG848" s="3" t="s">
        <v>3480</v>
      </c>
      <c r="AH848" s="3">
        <v>182</v>
      </c>
      <c r="AI848" s="230"/>
      <c r="AJ848" s="3"/>
      <c r="AK848" s="230">
        <v>15704890933</v>
      </c>
      <c r="AL848" s="230">
        <v>13848379511</v>
      </c>
      <c r="AM848" s="236" t="s">
        <v>6162</v>
      </c>
      <c r="AN848" s="237" t="s">
        <v>3492</v>
      </c>
      <c r="AO848" s="236" t="s">
        <v>6163</v>
      </c>
      <c r="AP848" s="236" t="s">
        <v>6164</v>
      </c>
      <c r="AQ848" s="238"/>
      <c r="AR848" s="238"/>
      <c r="AS848" s="238"/>
      <c r="AT848" s="238"/>
      <c r="AU848" s="239"/>
      <c r="AV848" s="240">
        <v>45126</v>
      </c>
      <c r="AW848" s="240" t="s">
        <v>3323</v>
      </c>
      <c r="AX848" s="241" t="s">
        <v>5312</v>
      </c>
      <c r="AY848" s="241" t="s">
        <v>3311</v>
      </c>
      <c r="AZ848" s="232">
        <v>45126</v>
      </c>
      <c r="BA848" s="232"/>
      <c r="BB848" s="241">
        <v>2</v>
      </c>
      <c r="BC848" s="241" t="s">
        <v>3326</v>
      </c>
      <c r="BD848" s="241" t="s">
        <v>3326</v>
      </c>
      <c r="BE848" s="241" t="s">
        <v>3325</v>
      </c>
      <c r="BF848" s="241" t="s">
        <v>3325</v>
      </c>
      <c r="BG848" s="241">
        <v>0</v>
      </c>
      <c r="BH848" s="241">
        <v>0</v>
      </c>
      <c r="BI848" s="241"/>
      <c r="BJ848" s="242"/>
      <c r="BK848" s="243" t="s">
        <v>3325</v>
      </c>
      <c r="BL848" s="243"/>
      <c r="BM848" s="243"/>
      <c r="BN848" s="243"/>
      <c r="BO848" s="243"/>
      <c r="BP848" s="243"/>
      <c r="BQ848" s="242"/>
      <c r="BR848" s="244" t="s">
        <v>4112</v>
      </c>
      <c r="BS848" s="243" t="s">
        <v>3325</v>
      </c>
      <c r="BT848" s="243" t="s">
        <v>3325</v>
      </c>
      <c r="BU848" s="243" t="s">
        <v>3325</v>
      </c>
      <c r="BV848" s="243"/>
      <c r="BW848" s="243"/>
      <c r="BX848" s="243"/>
      <c r="BY848" s="243"/>
      <c r="BZ848" s="243"/>
      <c r="CA848" s="243"/>
      <c r="CB848" s="243"/>
      <c r="CC848" s="243"/>
      <c r="CD848" s="243"/>
      <c r="CE848" s="243"/>
      <c r="CF848" s="245" t="s">
        <v>3445</v>
      </c>
      <c r="CG848" s="246"/>
      <c r="CH848" s="242"/>
      <c r="CI848" s="35"/>
      <c r="CJ848" s="35"/>
      <c r="CK848" s="35"/>
      <c r="CL848" s="35"/>
      <c r="CM848" s="35"/>
    </row>
    <row r="849" customFormat="1" customHeight="1" spans="1:91">
      <c r="A849" s="3">
        <f t="shared" si="141"/>
        <v>848</v>
      </c>
      <c r="B849" s="483" t="str">
        <f t="shared" si="142"/>
        <v>152104198301024623</v>
      </c>
      <c r="C849" s="230" t="s">
        <v>3311</v>
      </c>
      <c r="D849" s="230" t="s">
        <v>5309</v>
      </c>
      <c r="E849" s="230" t="s">
        <v>6165</v>
      </c>
      <c r="F849" s="230" t="s">
        <v>2721</v>
      </c>
      <c r="G849" s="198"/>
      <c r="H849" s="198"/>
      <c r="I849" s="198">
        <f t="shared" si="143"/>
        <v>0</v>
      </c>
      <c r="J849" s="230" t="s">
        <v>2597</v>
      </c>
      <c r="K849" s="230" t="s">
        <v>6166</v>
      </c>
      <c r="L849" s="6"/>
      <c r="M849" s="230"/>
      <c r="N849" s="230"/>
      <c r="O849" s="230"/>
      <c r="P849" s="230"/>
      <c r="Q849" s="230"/>
      <c r="R849" s="231" t="s">
        <v>312</v>
      </c>
      <c r="S849" s="230"/>
      <c r="T849" s="230" t="s">
        <v>5311</v>
      </c>
      <c r="U849" s="232">
        <v>45127</v>
      </c>
      <c r="V849" s="233">
        <f ca="1" t="shared" si="144"/>
        <v>3</v>
      </c>
      <c r="W849" s="248" t="s">
        <v>5312</v>
      </c>
      <c r="X849" s="234" t="str">
        <f t="shared" si="146"/>
        <v>女</v>
      </c>
      <c r="Y849" s="3" t="s">
        <v>3316</v>
      </c>
      <c r="Z849" s="4" t="str">
        <f t="shared" si="147"/>
        <v>1983-01-02</v>
      </c>
      <c r="AA849" s="4" t="s">
        <v>3742</v>
      </c>
      <c r="AB849" s="477" t="s">
        <v>2722</v>
      </c>
      <c r="AC849" s="4" t="s">
        <v>3576</v>
      </c>
      <c r="AD849" s="247">
        <v>51565</v>
      </c>
      <c r="AE849" s="234">
        <f ca="1" t="shared" si="145"/>
        <v>43</v>
      </c>
      <c r="AF849" s="3" t="s">
        <v>3389</v>
      </c>
      <c r="AG849" s="3" t="s">
        <v>3381</v>
      </c>
      <c r="AH849" s="3">
        <v>159</v>
      </c>
      <c r="AI849" s="230"/>
      <c r="AJ849" s="3"/>
      <c r="AK849" s="230">
        <v>15048038855</v>
      </c>
      <c r="AL849" s="230">
        <v>15147093757</v>
      </c>
      <c r="AM849" s="236"/>
      <c r="AN849" s="237"/>
      <c r="AO849" s="236"/>
      <c r="AP849" s="236"/>
      <c r="AQ849" s="238"/>
      <c r="AR849" s="238"/>
      <c r="AS849" s="238"/>
      <c r="AT849" s="238"/>
      <c r="AU849" s="239"/>
      <c r="AV849" s="240">
        <v>45127</v>
      </c>
      <c r="AW849" s="240" t="s">
        <v>3323</v>
      </c>
      <c r="AX849" s="241" t="s">
        <v>5312</v>
      </c>
      <c r="AY849" s="241" t="s">
        <v>3311</v>
      </c>
      <c r="AZ849" s="232">
        <v>45127</v>
      </c>
      <c r="BA849" s="232"/>
      <c r="BB849" s="241">
        <v>2</v>
      </c>
      <c r="BC849" s="241" t="s">
        <v>3326</v>
      </c>
      <c r="BD849" s="241" t="s">
        <v>3326</v>
      </c>
      <c r="BE849" s="241" t="s">
        <v>3325</v>
      </c>
      <c r="BF849" s="241" t="s">
        <v>3325</v>
      </c>
      <c r="BG849" s="241">
        <v>0</v>
      </c>
      <c r="BH849" s="241">
        <v>0</v>
      </c>
      <c r="BI849" s="241"/>
      <c r="BJ849" s="242"/>
      <c r="BK849" s="243" t="s">
        <v>3325</v>
      </c>
      <c r="BL849" s="243"/>
      <c r="BM849" s="243"/>
      <c r="BN849" s="243"/>
      <c r="BO849" s="243"/>
      <c r="BP849" s="243"/>
      <c r="BQ849" s="242"/>
      <c r="BR849" s="244" t="s">
        <v>4112</v>
      </c>
      <c r="BS849" s="243" t="s">
        <v>3325</v>
      </c>
      <c r="BT849" s="243" t="s">
        <v>3325</v>
      </c>
      <c r="BU849" s="243" t="s">
        <v>3325</v>
      </c>
      <c r="BV849" s="243"/>
      <c r="BW849" s="243"/>
      <c r="BX849" s="243"/>
      <c r="BY849" s="243"/>
      <c r="BZ849" s="243"/>
      <c r="CA849" s="243"/>
      <c r="CB849" s="243"/>
      <c r="CC849" s="243"/>
      <c r="CD849" s="243"/>
      <c r="CE849" s="243"/>
      <c r="CF849" s="245" t="s">
        <v>3445</v>
      </c>
      <c r="CG849" s="246"/>
      <c r="CH849" s="242"/>
      <c r="CI849" s="35"/>
      <c r="CJ849" s="35"/>
      <c r="CK849" s="35"/>
      <c r="CL849" s="35"/>
      <c r="CM849" s="35"/>
    </row>
    <row r="850" customFormat="1" customHeight="1" spans="1:91">
      <c r="A850" s="3">
        <f t="shared" si="141"/>
        <v>849</v>
      </c>
      <c r="B850" s="155" t="str">
        <f t="shared" si="142"/>
        <v>142231197501251220</v>
      </c>
      <c r="C850" s="230" t="s">
        <v>3311</v>
      </c>
      <c r="D850" s="230" t="s">
        <v>5309</v>
      </c>
      <c r="E850" s="230" t="s">
        <v>2058</v>
      </c>
      <c r="F850" s="230" t="s">
        <v>2723</v>
      </c>
      <c r="G850" s="198">
        <v>0</v>
      </c>
      <c r="H850" s="198">
        <v>0</v>
      </c>
      <c r="I850" s="198">
        <f t="shared" si="143"/>
        <v>0</v>
      </c>
      <c r="J850" s="4" t="s">
        <v>2597</v>
      </c>
      <c r="K850" s="4" t="s">
        <v>6167</v>
      </c>
      <c r="L850" s="6"/>
      <c r="M850" s="4"/>
      <c r="N850" s="4"/>
      <c r="O850" s="4"/>
      <c r="P850" s="4"/>
      <c r="Q850" s="4"/>
      <c r="R850" s="231" t="s">
        <v>312</v>
      </c>
      <c r="S850" s="3"/>
      <c r="T850" s="3" t="s">
        <v>5311</v>
      </c>
      <c r="U850" s="232">
        <v>44551</v>
      </c>
      <c r="V850" s="233">
        <f ca="1" t="shared" si="144"/>
        <v>4.5</v>
      </c>
      <c r="W850" s="230" t="s">
        <v>5312</v>
      </c>
      <c r="X850" s="234" t="str">
        <f t="shared" si="146"/>
        <v>女</v>
      </c>
      <c r="Y850" s="3" t="s">
        <v>3316</v>
      </c>
      <c r="Z850" s="232" t="str">
        <f t="shared" si="147"/>
        <v>1975-01-25</v>
      </c>
      <c r="AA850" s="235" t="s">
        <v>6168</v>
      </c>
      <c r="AB850" s="3" t="s">
        <v>2724</v>
      </c>
      <c r="AC850" s="4" t="s">
        <v>5275</v>
      </c>
      <c r="AD850" s="247">
        <v>46448</v>
      </c>
      <c r="AE850" s="234">
        <f ca="1" t="shared" si="145"/>
        <v>51</v>
      </c>
      <c r="AF850" s="3" t="s">
        <v>3389</v>
      </c>
      <c r="AG850" s="3" t="s">
        <v>3908</v>
      </c>
      <c r="AH850" s="3">
        <v>160</v>
      </c>
      <c r="AI850" s="230"/>
      <c r="AJ850" s="3" t="s">
        <v>3438</v>
      </c>
      <c r="AK850" s="230">
        <v>15034894290</v>
      </c>
      <c r="AL850" s="230">
        <v>15248496033</v>
      </c>
      <c r="AM850" s="236" t="s">
        <v>3748</v>
      </c>
      <c r="AN850" s="237"/>
      <c r="AO850" s="236"/>
      <c r="AP850" s="236"/>
      <c r="AQ850" s="238"/>
      <c r="AR850" s="238"/>
      <c r="AS850" s="238"/>
      <c r="AT850" s="238"/>
      <c r="AU850" s="239"/>
      <c r="AV850" s="240">
        <v>44551</v>
      </c>
      <c r="AW850" s="240" t="s">
        <v>3323</v>
      </c>
      <c r="AX850" s="241" t="s">
        <v>5312</v>
      </c>
      <c r="AY850" s="241" t="s">
        <v>3311</v>
      </c>
      <c r="AZ850" s="232">
        <v>44551</v>
      </c>
      <c r="BA850" s="232" t="s">
        <v>5312</v>
      </c>
      <c r="BB850" s="241">
        <v>2</v>
      </c>
      <c r="BC850" s="241" t="s">
        <v>3326</v>
      </c>
      <c r="BD850" s="241" t="s">
        <v>3326</v>
      </c>
      <c r="BE850" s="241" t="s">
        <v>3325</v>
      </c>
      <c r="BF850" s="241" t="s">
        <v>3325</v>
      </c>
      <c r="BG850" s="241">
        <v>0</v>
      </c>
      <c r="BH850" s="241">
        <v>0</v>
      </c>
      <c r="BI850" s="241"/>
      <c r="BJ850" s="242"/>
      <c r="BK850" s="243"/>
      <c r="BL850" s="243"/>
      <c r="BM850" s="243"/>
      <c r="BN850" s="243"/>
      <c r="BO850" s="243"/>
      <c r="BP850" s="243"/>
      <c r="BQ850" s="242"/>
      <c r="BR850" s="244" t="s">
        <v>4197</v>
      </c>
      <c r="BS850" s="243" t="s">
        <v>3325</v>
      </c>
      <c r="BT850" s="243" t="s">
        <v>3325</v>
      </c>
      <c r="BU850" s="243" t="s">
        <v>3325</v>
      </c>
      <c r="BV850" s="243"/>
      <c r="BW850" s="243"/>
      <c r="BX850" s="243"/>
      <c r="BY850" s="243"/>
      <c r="BZ850" s="243"/>
      <c r="CA850" s="243"/>
      <c r="CB850" s="243"/>
      <c r="CC850" s="243"/>
      <c r="CD850" s="243"/>
      <c r="CE850" s="243"/>
      <c r="CF850" s="245"/>
      <c r="CG850" s="246" t="s">
        <v>4908</v>
      </c>
      <c r="CH850" s="242"/>
      <c r="CI850" s="35"/>
      <c r="CJ850" s="35"/>
      <c r="CK850" s="35"/>
      <c r="CL850" s="35"/>
      <c r="CM850" s="35"/>
    </row>
    <row r="851" customFormat="1" customHeight="1" spans="1:91">
      <c r="A851" s="3">
        <f t="shared" si="141"/>
        <v>850</v>
      </c>
      <c r="B851" s="483" t="str">
        <f t="shared" si="142"/>
        <v>152632197202280742</v>
      </c>
      <c r="C851" s="230" t="s">
        <v>3311</v>
      </c>
      <c r="D851" s="230" t="s">
        <v>5309</v>
      </c>
      <c r="E851" s="230" t="s">
        <v>6169</v>
      </c>
      <c r="F851" s="230" t="s">
        <v>2725</v>
      </c>
      <c r="G851" s="198"/>
      <c r="H851" s="198"/>
      <c r="I851" s="198">
        <f t="shared" si="143"/>
        <v>0</v>
      </c>
      <c r="J851" s="4" t="s">
        <v>2597</v>
      </c>
      <c r="K851" s="4" t="s">
        <v>6167</v>
      </c>
      <c r="L851" s="6"/>
      <c r="M851" s="4"/>
      <c r="N851" s="4"/>
      <c r="O851" s="4"/>
      <c r="P851" s="4"/>
      <c r="Q851" s="4"/>
      <c r="R851" s="231" t="s">
        <v>312</v>
      </c>
      <c r="S851" s="3"/>
      <c r="T851" s="3" t="s">
        <v>5311</v>
      </c>
      <c r="U851" s="232">
        <v>44701</v>
      </c>
      <c r="V851" s="233">
        <f ca="1" t="shared" si="144"/>
        <v>4.1</v>
      </c>
      <c r="W851" s="230" t="s">
        <v>5312</v>
      </c>
      <c r="X851" s="234" t="str">
        <f t="shared" si="146"/>
        <v>女</v>
      </c>
      <c r="Y851" s="3" t="s">
        <v>3316</v>
      </c>
      <c r="Z851" s="232" t="str">
        <f t="shared" si="147"/>
        <v>1972-02-28</v>
      </c>
      <c r="AA851" s="235" t="s">
        <v>5323</v>
      </c>
      <c r="AB851" s="476" t="s">
        <v>2726</v>
      </c>
      <c r="AC851" s="4" t="s">
        <v>5324</v>
      </c>
      <c r="AD851" s="247" t="s">
        <v>3354</v>
      </c>
      <c r="AE851" s="234">
        <f ca="1" t="shared" si="145"/>
        <v>54</v>
      </c>
      <c r="AF851" s="3" t="s">
        <v>3389</v>
      </c>
      <c r="AG851" s="3" t="s">
        <v>3381</v>
      </c>
      <c r="AH851" s="3">
        <v>160</v>
      </c>
      <c r="AI851" s="230"/>
      <c r="AJ851" s="3"/>
      <c r="AK851" s="230">
        <v>15848879509</v>
      </c>
      <c r="AL851" s="230">
        <v>15849270658</v>
      </c>
      <c r="AM851" s="236" t="s">
        <v>3748</v>
      </c>
      <c r="AN851" s="237"/>
      <c r="AO851" s="236"/>
      <c r="AP851" s="236"/>
      <c r="AQ851" s="238"/>
      <c r="AR851" s="238"/>
      <c r="AS851" s="238"/>
      <c r="AT851" s="238"/>
      <c r="AU851" s="239"/>
      <c r="AV851" s="240">
        <v>44701</v>
      </c>
      <c r="AW851" s="240" t="s">
        <v>3323</v>
      </c>
      <c r="AX851" s="241" t="s">
        <v>5312</v>
      </c>
      <c r="AY851" s="241" t="s">
        <v>3311</v>
      </c>
      <c r="AZ851" s="232">
        <v>44701</v>
      </c>
      <c r="BA851" s="232" t="s">
        <v>5312</v>
      </c>
      <c r="BB851" s="241">
        <v>2</v>
      </c>
      <c r="BC851" s="241" t="s">
        <v>3326</v>
      </c>
      <c r="BD851" s="241" t="s">
        <v>3326</v>
      </c>
      <c r="BE851" s="241" t="s">
        <v>3325</v>
      </c>
      <c r="BF851" s="241" t="s">
        <v>3325</v>
      </c>
      <c r="BG851" s="241">
        <v>0</v>
      </c>
      <c r="BH851" s="241">
        <v>0</v>
      </c>
      <c r="BI851" s="241"/>
      <c r="BJ851" s="242"/>
      <c r="BK851" s="243"/>
      <c r="BL851" s="243"/>
      <c r="BM851" s="243"/>
      <c r="BN851" s="243"/>
      <c r="BO851" s="243"/>
      <c r="BP851" s="243"/>
      <c r="BQ851" s="242"/>
      <c r="BR851" s="244" t="s">
        <v>3557</v>
      </c>
      <c r="BS851" s="243" t="s">
        <v>3325</v>
      </c>
      <c r="BT851" s="243" t="s">
        <v>3325</v>
      </c>
      <c r="BU851" s="243" t="s">
        <v>3325</v>
      </c>
      <c r="BV851" s="243"/>
      <c r="BW851" s="243"/>
      <c r="BX851" s="243"/>
      <c r="BY851" s="243"/>
      <c r="BZ851" s="243"/>
      <c r="CA851" s="243"/>
      <c r="CB851" s="243"/>
      <c r="CC851" s="243"/>
      <c r="CD851" s="243"/>
      <c r="CE851" s="243"/>
      <c r="CF851" s="245" t="s">
        <v>3492</v>
      </c>
      <c r="CG851" s="246"/>
      <c r="CH851" s="242"/>
      <c r="CI851" s="35"/>
      <c r="CJ851" s="35"/>
      <c r="CK851" s="35"/>
      <c r="CL851" s="35"/>
      <c r="CM851" s="35"/>
    </row>
    <row r="852" customFormat="1" customHeight="1" spans="1:91">
      <c r="A852" s="3">
        <f t="shared" si="141"/>
        <v>851</v>
      </c>
      <c r="B852" s="155" t="str">
        <f t="shared" si="142"/>
        <v>220882197905162727</v>
      </c>
      <c r="C852" s="230" t="s">
        <v>3311</v>
      </c>
      <c r="D852" s="230" t="s">
        <v>5309</v>
      </c>
      <c r="E852" s="230" t="s">
        <v>6170</v>
      </c>
      <c r="F852" s="230" t="s">
        <v>2727</v>
      </c>
      <c r="G852" s="198"/>
      <c r="H852" s="198"/>
      <c r="I852" s="198">
        <f t="shared" si="143"/>
        <v>0</v>
      </c>
      <c r="J852" s="4" t="s">
        <v>2597</v>
      </c>
      <c r="K852" s="4" t="s">
        <v>6167</v>
      </c>
      <c r="L852" s="6"/>
      <c r="M852" s="4"/>
      <c r="N852" s="4"/>
      <c r="O852" s="4"/>
      <c r="P852" s="4"/>
      <c r="Q852" s="4"/>
      <c r="R852" s="231" t="s">
        <v>312</v>
      </c>
      <c r="S852" s="3"/>
      <c r="T852" s="3" t="s">
        <v>5311</v>
      </c>
      <c r="U852" s="232">
        <v>44915</v>
      </c>
      <c r="V852" s="233">
        <f ca="1" t="shared" si="144"/>
        <v>3.5</v>
      </c>
      <c r="W852" s="230" t="s">
        <v>5312</v>
      </c>
      <c r="X852" s="234" t="str">
        <f t="shared" si="146"/>
        <v>女</v>
      </c>
      <c r="Y852" s="3" t="s">
        <v>3316</v>
      </c>
      <c r="Z852" s="232" t="str">
        <f t="shared" si="147"/>
        <v>1979-05-16</v>
      </c>
      <c r="AA852" s="235" t="s">
        <v>6171</v>
      </c>
      <c r="AB852" s="3" t="s">
        <v>2728</v>
      </c>
      <c r="AC852" s="4" t="s">
        <v>3576</v>
      </c>
      <c r="AD852" s="247">
        <v>46315</v>
      </c>
      <c r="AE852" s="234">
        <f ca="1" t="shared" si="145"/>
        <v>47</v>
      </c>
      <c r="AF852" s="3" t="s">
        <v>3389</v>
      </c>
      <c r="AG852" s="3" t="s">
        <v>3381</v>
      </c>
      <c r="AH852" s="3">
        <v>160</v>
      </c>
      <c r="AI852" s="230" t="s">
        <v>3382</v>
      </c>
      <c r="AJ852" s="3" t="s">
        <v>3438</v>
      </c>
      <c r="AK852" s="230">
        <v>15604705291</v>
      </c>
      <c r="AL852" s="230">
        <v>15049087150</v>
      </c>
      <c r="AM852" s="236" t="s">
        <v>3518</v>
      </c>
      <c r="AN852" s="237"/>
      <c r="AO852" s="236"/>
      <c r="AP852" s="236"/>
      <c r="AQ852" s="238"/>
      <c r="AR852" s="238"/>
      <c r="AS852" s="238"/>
      <c r="AT852" s="238"/>
      <c r="AU852" s="239"/>
      <c r="AV852" s="240">
        <v>44915</v>
      </c>
      <c r="AW852" s="240" t="s">
        <v>3323</v>
      </c>
      <c r="AX852" s="241" t="s">
        <v>5312</v>
      </c>
      <c r="AY852" s="241" t="s">
        <v>3311</v>
      </c>
      <c r="AZ852" s="232">
        <v>44915</v>
      </c>
      <c r="BA852" s="232" t="s">
        <v>5312</v>
      </c>
      <c r="BB852" s="241">
        <v>2</v>
      </c>
      <c r="BC852" s="241" t="s">
        <v>3326</v>
      </c>
      <c r="BD852" s="241" t="s">
        <v>3326</v>
      </c>
      <c r="BE852" s="241" t="s">
        <v>3325</v>
      </c>
      <c r="BF852" s="241" t="s">
        <v>3325</v>
      </c>
      <c r="BG852" s="241">
        <v>0</v>
      </c>
      <c r="BH852" s="241">
        <v>0</v>
      </c>
      <c r="BI852" s="241"/>
      <c r="BJ852" s="242"/>
      <c r="BK852" s="243" t="s">
        <v>3325</v>
      </c>
      <c r="BL852" s="243"/>
      <c r="BM852" s="243"/>
      <c r="BN852" s="243"/>
      <c r="BO852" s="243"/>
      <c r="BP852" s="243"/>
      <c r="BQ852" s="242"/>
      <c r="BR852" s="244" t="s">
        <v>3524</v>
      </c>
      <c r="BS852" s="243" t="s">
        <v>3325</v>
      </c>
      <c r="BT852" s="243" t="s">
        <v>3325</v>
      </c>
      <c r="BU852" s="243" t="s">
        <v>3325</v>
      </c>
      <c r="BV852" s="243"/>
      <c r="BW852" s="243"/>
      <c r="BX852" s="243"/>
      <c r="BY852" s="243"/>
      <c r="BZ852" s="243"/>
      <c r="CA852" s="243"/>
      <c r="CB852" s="243"/>
      <c r="CC852" s="243"/>
      <c r="CD852" s="243"/>
      <c r="CE852" s="243"/>
      <c r="CF852" s="245"/>
      <c r="CG852" s="246"/>
      <c r="CH852" s="242"/>
      <c r="CI852" s="35"/>
      <c r="CJ852" s="35"/>
      <c r="CK852" s="35"/>
      <c r="CL852" s="35"/>
      <c r="CM852" s="35"/>
    </row>
    <row r="853" customFormat="1" customHeight="1" spans="1:91">
      <c r="A853" s="3">
        <f t="shared" si="141"/>
        <v>852</v>
      </c>
      <c r="B853" s="155" t="str">
        <f t="shared" si="142"/>
        <v>140424198403032024</v>
      </c>
      <c r="C853" s="230" t="s">
        <v>3311</v>
      </c>
      <c r="D853" s="230" t="s">
        <v>5309</v>
      </c>
      <c r="E853" s="295" t="s">
        <v>6172</v>
      </c>
      <c r="F853" s="230" t="s">
        <v>2729</v>
      </c>
      <c r="G853" s="198"/>
      <c r="H853" s="198"/>
      <c r="I853" s="198">
        <f t="shared" si="143"/>
        <v>0</v>
      </c>
      <c r="J853" s="4" t="s">
        <v>2597</v>
      </c>
      <c r="K853" s="4" t="s">
        <v>6167</v>
      </c>
      <c r="L853" s="6"/>
      <c r="M853" s="4"/>
      <c r="N853" s="4"/>
      <c r="O853" s="4"/>
      <c r="P853" s="4"/>
      <c r="Q853" s="4"/>
      <c r="R853" s="231" t="s">
        <v>312</v>
      </c>
      <c r="S853" s="3"/>
      <c r="T853" s="3" t="s">
        <v>5311</v>
      </c>
      <c r="U853" s="232">
        <v>44961</v>
      </c>
      <c r="V853" s="233">
        <v>0</v>
      </c>
      <c r="W853" s="230" t="s">
        <v>5312</v>
      </c>
      <c r="X853" s="234" t="s">
        <v>6032</v>
      </c>
      <c r="Y853" s="3" t="s">
        <v>3316</v>
      </c>
      <c r="Z853" s="232" t="s">
        <v>6173</v>
      </c>
      <c r="AA853" s="235" t="s">
        <v>4224</v>
      </c>
      <c r="AB853" s="3" t="s">
        <v>2730</v>
      </c>
      <c r="AC853" s="4" t="s">
        <v>4225</v>
      </c>
      <c r="AD853" s="247">
        <v>50827</v>
      </c>
      <c r="AE853" s="234">
        <v>39</v>
      </c>
      <c r="AF853" s="3" t="s">
        <v>3389</v>
      </c>
      <c r="AG853" s="3" t="s">
        <v>3381</v>
      </c>
      <c r="AH853" s="3">
        <v>165</v>
      </c>
      <c r="AI853" s="230"/>
      <c r="AJ853" s="3" t="s">
        <v>3438</v>
      </c>
      <c r="AK853" s="230">
        <v>13122364386</v>
      </c>
      <c r="AL853" s="230">
        <v>18686261388</v>
      </c>
      <c r="AM853" s="236" t="s">
        <v>3748</v>
      </c>
      <c r="AN853" s="237"/>
      <c r="AO853" s="236"/>
      <c r="AP853" s="236"/>
      <c r="AQ853" s="238"/>
      <c r="AR853" s="238"/>
      <c r="AS853" s="238"/>
      <c r="AT853" s="238"/>
      <c r="AU853" s="239"/>
      <c r="AV853" s="240">
        <v>44961</v>
      </c>
      <c r="AW853" s="291" t="s">
        <v>3323</v>
      </c>
      <c r="AX853" s="241" t="s">
        <v>5312</v>
      </c>
      <c r="AY853" s="241" t="s">
        <v>3311</v>
      </c>
      <c r="AZ853" s="232">
        <v>44961</v>
      </c>
      <c r="BA853" s="292" t="s">
        <v>5312</v>
      </c>
      <c r="BB853" s="241">
        <v>2</v>
      </c>
      <c r="BC853" s="241" t="s">
        <v>3326</v>
      </c>
      <c r="BD853" s="241" t="s">
        <v>3326</v>
      </c>
      <c r="BE853" s="241" t="s">
        <v>3325</v>
      </c>
      <c r="BF853" s="241" t="s">
        <v>3325</v>
      </c>
      <c r="BG853" s="241">
        <v>0</v>
      </c>
      <c r="BH853" s="241">
        <v>0</v>
      </c>
      <c r="BI853" s="241"/>
      <c r="BJ853" s="242"/>
      <c r="BK853" s="243" t="s">
        <v>3325</v>
      </c>
      <c r="BL853" s="243"/>
      <c r="BM853" s="243"/>
      <c r="BN853" s="243"/>
      <c r="BO853" s="243"/>
      <c r="BP853" s="243"/>
      <c r="BQ853" s="242"/>
      <c r="BR853" s="244" t="s">
        <v>3524</v>
      </c>
      <c r="BS853" s="243" t="s">
        <v>3325</v>
      </c>
      <c r="BT853" s="243" t="s">
        <v>3325</v>
      </c>
      <c r="BU853" s="243" t="s">
        <v>3325</v>
      </c>
      <c r="BV853" s="243"/>
      <c r="BW853" s="243"/>
      <c r="BX853" s="243"/>
      <c r="BY853" s="243"/>
      <c r="BZ853" s="243"/>
      <c r="CA853" s="243"/>
      <c r="CB853" s="243"/>
      <c r="CC853" s="243"/>
      <c r="CD853" s="243"/>
      <c r="CE853" s="243"/>
      <c r="CF853" s="245"/>
      <c r="CG853" s="246"/>
      <c r="CH853" s="242"/>
      <c r="CI853" s="35"/>
      <c r="CJ853" s="35"/>
      <c r="CK853" s="35"/>
      <c r="CL853" s="35"/>
      <c r="CM853" s="35"/>
    </row>
    <row r="854" customFormat="1" customHeight="1" spans="1:91">
      <c r="A854" s="3">
        <f t="shared" si="141"/>
        <v>853</v>
      </c>
      <c r="B854" s="483" t="str">
        <f t="shared" si="142"/>
        <v>140602199605259072</v>
      </c>
      <c r="C854" s="230" t="s">
        <v>3311</v>
      </c>
      <c r="D854" s="230" t="s">
        <v>5309</v>
      </c>
      <c r="E854" s="230" t="s">
        <v>6174</v>
      </c>
      <c r="F854" s="230" t="s">
        <v>6175</v>
      </c>
      <c r="G854" s="198"/>
      <c r="H854" s="198"/>
      <c r="I854" s="198">
        <f t="shared" si="143"/>
        <v>0</v>
      </c>
      <c r="J854" s="230" t="s">
        <v>2597</v>
      </c>
      <c r="K854" s="230" t="s">
        <v>6120</v>
      </c>
      <c r="L854" s="6"/>
      <c r="M854" s="230"/>
      <c r="N854" s="230"/>
      <c r="O854" s="230"/>
      <c r="P854" s="230"/>
      <c r="Q854" s="230"/>
      <c r="R854" s="231" t="s">
        <v>312</v>
      </c>
      <c r="S854" s="230"/>
      <c r="T854" s="230" t="s">
        <v>5311</v>
      </c>
      <c r="U854" s="232">
        <v>45132</v>
      </c>
      <c r="V854" s="233">
        <f ca="1">IF(U854="","",ROUND(YEARFRAC(U854,TODAY(),1),1))</f>
        <v>3</v>
      </c>
      <c r="W854" s="248" t="s">
        <v>5312</v>
      </c>
      <c r="X854" s="234" t="str">
        <f>IF(MOD(RIGHT(LEFT(AB854,17)),2),"男","女")</f>
        <v>男</v>
      </c>
      <c r="Y854" s="3" t="s">
        <v>3316</v>
      </c>
      <c r="Z854" s="4" t="str">
        <f>MID(AB854,7,4)&amp;"-"&amp;MID(AB854,11,2)&amp;"-"&amp;MID(AB854,13,2)</f>
        <v>1996-05-25</v>
      </c>
      <c r="AA854" s="4" t="s">
        <v>6176</v>
      </c>
      <c r="AB854" s="477" t="s">
        <v>6177</v>
      </c>
      <c r="AC854" s="4" t="s">
        <v>5288</v>
      </c>
      <c r="AD854" s="247">
        <v>47935</v>
      </c>
      <c r="AE854" s="234">
        <f ca="1">YEAR(TODAY())-MID(AB854,7,4)</f>
        <v>30</v>
      </c>
      <c r="AF854" s="3" t="s">
        <v>3389</v>
      </c>
      <c r="AG854" s="3" t="s">
        <v>3381</v>
      </c>
      <c r="AH854" s="3">
        <v>178</v>
      </c>
      <c r="AI854" s="230"/>
      <c r="AJ854" s="3"/>
      <c r="AK854" s="230">
        <v>15634953525</v>
      </c>
      <c r="AL854" s="230">
        <v>15303493913</v>
      </c>
      <c r="AM854" s="236" t="s">
        <v>3368</v>
      </c>
      <c r="AN854" s="236" t="s">
        <v>3492</v>
      </c>
      <c r="AO854" s="236" t="s">
        <v>6178</v>
      </c>
      <c r="AP854" s="236" t="s">
        <v>3370</v>
      </c>
      <c r="AQ854" s="238"/>
      <c r="AR854" s="238"/>
      <c r="AS854" s="238"/>
      <c r="AT854" s="238"/>
      <c r="AU854" s="239"/>
      <c r="AV854" s="240">
        <v>45132</v>
      </c>
      <c r="AW854" s="240" t="s">
        <v>3323</v>
      </c>
      <c r="AX854" s="241" t="s">
        <v>5312</v>
      </c>
      <c r="AY854" s="241" t="s">
        <v>3311</v>
      </c>
      <c r="AZ854" s="232">
        <v>45132</v>
      </c>
      <c r="BA854" s="232"/>
      <c r="BB854" s="241">
        <v>2</v>
      </c>
      <c r="BC854" s="241" t="s">
        <v>3325</v>
      </c>
      <c r="BD854" s="241" t="s">
        <v>3325</v>
      </c>
      <c r="BE854" s="241" t="s">
        <v>3325</v>
      </c>
      <c r="BF854" s="241" t="s">
        <v>3325</v>
      </c>
      <c r="BG854" s="241">
        <v>0</v>
      </c>
      <c r="BH854" s="241">
        <v>0</v>
      </c>
      <c r="BI854" s="241"/>
      <c r="BJ854" s="242"/>
      <c r="BK854" s="243" t="s">
        <v>3325</v>
      </c>
      <c r="BL854" s="243"/>
      <c r="BM854" s="243"/>
      <c r="BN854" s="243"/>
      <c r="BO854" s="243"/>
      <c r="BP854" s="243"/>
      <c r="BQ854" s="242"/>
      <c r="BR854" s="244" t="s">
        <v>4112</v>
      </c>
      <c r="BS854" s="243" t="s">
        <v>3325</v>
      </c>
      <c r="BT854" s="243" t="s">
        <v>3325</v>
      </c>
      <c r="BU854" s="243" t="s">
        <v>3325</v>
      </c>
      <c r="BV854" s="243" t="s">
        <v>3325</v>
      </c>
      <c r="BW854" s="243" t="s">
        <v>3325</v>
      </c>
      <c r="BX854" s="243" t="s">
        <v>3325</v>
      </c>
      <c r="BY854" s="243" t="s">
        <v>3325</v>
      </c>
      <c r="BZ854" s="243"/>
      <c r="CA854" s="243"/>
      <c r="CB854" s="243"/>
      <c r="CC854" s="243"/>
      <c r="CD854" s="243"/>
      <c r="CE854" s="243"/>
      <c r="CF854" s="245" t="s">
        <v>3445</v>
      </c>
      <c r="CG854" s="246"/>
      <c r="CH854" s="242"/>
      <c r="CI854" s="35"/>
      <c r="CJ854" s="35"/>
      <c r="CK854" s="35"/>
      <c r="CL854" s="35"/>
      <c r="CM854" s="35"/>
    </row>
    <row r="855" customFormat="1" customHeight="1" spans="1:91">
      <c r="A855" s="3">
        <f t="shared" si="141"/>
        <v>854</v>
      </c>
      <c r="B855" s="155" t="str">
        <f t="shared" si="142"/>
        <v>23018319821115302x</v>
      </c>
      <c r="C855" s="230" t="s">
        <v>3311</v>
      </c>
      <c r="D855" s="4" t="s">
        <v>5309</v>
      </c>
      <c r="E855" s="7" t="s">
        <v>6179</v>
      </c>
      <c r="F855" s="4" t="s">
        <v>2732</v>
      </c>
      <c r="G855" s="198"/>
      <c r="H855" s="198"/>
      <c r="I855" s="198">
        <f t="shared" si="143"/>
        <v>0</v>
      </c>
      <c r="J855" s="4" t="s">
        <v>2597</v>
      </c>
      <c r="K855" s="4" t="s">
        <v>6167</v>
      </c>
      <c r="L855" s="6"/>
      <c r="M855" s="4"/>
      <c r="N855" s="4"/>
      <c r="O855" s="4"/>
      <c r="P855" s="4"/>
      <c r="Q855" s="4"/>
      <c r="R855" s="4" t="s">
        <v>312</v>
      </c>
      <c r="S855" s="4"/>
      <c r="T855" s="4" t="s">
        <v>5311</v>
      </c>
      <c r="U855" s="252">
        <v>44985</v>
      </c>
      <c r="V855" s="233">
        <v>0</v>
      </c>
      <c r="W855" s="230" t="s">
        <v>5312</v>
      </c>
      <c r="X855" s="4" t="s">
        <v>6032</v>
      </c>
      <c r="Y855" s="4" t="s">
        <v>3316</v>
      </c>
      <c r="Z855" s="232" t="s">
        <v>6180</v>
      </c>
      <c r="AA855" s="4" t="s">
        <v>6181</v>
      </c>
      <c r="AB855" s="4" t="s">
        <v>2733</v>
      </c>
      <c r="AC855" s="4" t="s">
        <v>3796</v>
      </c>
      <c r="AD855" s="252">
        <v>48583</v>
      </c>
      <c r="AE855" s="234">
        <v>41</v>
      </c>
      <c r="AF855" s="4" t="s">
        <v>3389</v>
      </c>
      <c r="AG855" s="4" t="s">
        <v>3381</v>
      </c>
      <c r="AH855" s="4">
        <v>161</v>
      </c>
      <c r="AI855" s="4"/>
      <c r="AJ855" s="4"/>
      <c r="AK855" s="4">
        <v>18346728487</v>
      </c>
      <c r="AL855" s="4">
        <v>18246713938</v>
      </c>
      <c r="AM855" s="4" t="s">
        <v>3748</v>
      </c>
      <c r="AN855" s="237"/>
      <c r="AO855" s="4"/>
      <c r="AP855" s="4"/>
      <c r="AQ855" s="253"/>
      <c r="AR855" s="253"/>
      <c r="AS855" s="253"/>
      <c r="AT855" s="253"/>
      <c r="AU855" s="239"/>
      <c r="AV855" s="254">
        <v>44985</v>
      </c>
      <c r="AW855" s="254" t="s">
        <v>3323</v>
      </c>
      <c r="AX855" s="255" t="s">
        <v>3324</v>
      </c>
      <c r="AY855" s="241" t="s">
        <v>3311</v>
      </c>
      <c r="AZ855" s="232">
        <v>44985</v>
      </c>
      <c r="BA855" s="232">
        <v>45382</v>
      </c>
      <c r="BB855" s="241">
        <v>2</v>
      </c>
      <c r="BC855" s="241" t="s">
        <v>3325</v>
      </c>
      <c r="BD855" s="241" t="s">
        <v>3325</v>
      </c>
      <c r="BE855" s="241" t="s">
        <v>3325</v>
      </c>
      <c r="BF855" s="241" t="s">
        <v>3325</v>
      </c>
      <c r="BG855" s="241">
        <v>0</v>
      </c>
      <c r="BH855" s="241">
        <v>0</v>
      </c>
      <c r="BI855" s="256"/>
      <c r="BJ855" s="242"/>
      <c r="BK855" s="243" t="s">
        <v>3325</v>
      </c>
      <c r="BL855" s="257"/>
      <c r="BM855" s="257"/>
      <c r="BN855" s="257"/>
      <c r="BO855" s="257"/>
      <c r="BP855" s="257"/>
      <c r="BQ855" s="242"/>
      <c r="BR855" s="244" t="s">
        <v>3524</v>
      </c>
      <c r="BS855" s="243"/>
      <c r="BT855" s="243" t="s">
        <v>3325</v>
      </c>
      <c r="BU855" s="243" t="s">
        <v>3325</v>
      </c>
      <c r="BV855" s="243"/>
      <c r="BW855" s="243"/>
      <c r="BX855" s="243"/>
      <c r="BY855" s="256"/>
      <c r="BZ855" s="256"/>
      <c r="CA855" s="256"/>
      <c r="CB855" s="256"/>
      <c r="CC855" s="256"/>
      <c r="CD855" s="256"/>
      <c r="CE855" s="256"/>
      <c r="CF855" s="245"/>
      <c r="CG855" s="258"/>
      <c r="CH855" s="242"/>
      <c r="CI855" s="259"/>
      <c r="CJ855" s="259"/>
      <c r="CK855" s="259"/>
      <c r="CL855" s="259"/>
      <c r="CM855" s="259"/>
    </row>
    <row r="856" customFormat="1" customHeight="1" spans="1:91">
      <c r="A856" s="3">
        <f t="shared" si="141"/>
        <v>855</v>
      </c>
      <c r="B856" s="483" t="str">
        <f t="shared" si="142"/>
        <v>152128199406201222</v>
      </c>
      <c r="C856" s="230" t="s">
        <v>3311</v>
      </c>
      <c r="D856" s="4" t="s">
        <v>5309</v>
      </c>
      <c r="E856" s="7" t="s">
        <v>6182</v>
      </c>
      <c r="F856" s="4" t="s">
        <v>2735</v>
      </c>
      <c r="G856" s="198"/>
      <c r="H856" s="198"/>
      <c r="I856" s="198">
        <f t="shared" si="143"/>
        <v>0</v>
      </c>
      <c r="J856" s="4" t="s">
        <v>2597</v>
      </c>
      <c r="K856" s="4" t="s">
        <v>6167</v>
      </c>
      <c r="L856" s="6"/>
      <c r="M856" s="4"/>
      <c r="N856" s="4"/>
      <c r="O856" s="4"/>
      <c r="P856" s="4"/>
      <c r="Q856" s="4"/>
      <c r="R856" s="4" t="s">
        <v>312</v>
      </c>
      <c r="S856" s="4"/>
      <c r="T856" s="4" t="s">
        <v>5311</v>
      </c>
      <c r="U856" s="252">
        <v>44988</v>
      </c>
      <c r="V856" s="233">
        <v>0</v>
      </c>
      <c r="W856" s="230" t="s">
        <v>5312</v>
      </c>
      <c r="X856" s="4" t="s">
        <v>6032</v>
      </c>
      <c r="Y856" s="4" t="s">
        <v>3316</v>
      </c>
      <c r="Z856" s="232" t="s">
        <v>6183</v>
      </c>
      <c r="AA856" s="4" t="s">
        <v>6184</v>
      </c>
      <c r="AB856" s="477" t="s">
        <v>2736</v>
      </c>
      <c r="AC856" s="4" t="s">
        <v>3478</v>
      </c>
      <c r="AD856" s="252">
        <v>46137</v>
      </c>
      <c r="AE856" s="234">
        <v>29</v>
      </c>
      <c r="AF856" s="4" t="s">
        <v>3389</v>
      </c>
      <c r="AG856" s="4" t="s">
        <v>3381</v>
      </c>
      <c r="AH856" s="4">
        <v>161</v>
      </c>
      <c r="AI856" s="4"/>
      <c r="AJ856" s="4" t="s">
        <v>3383</v>
      </c>
      <c r="AK856" s="4">
        <v>15582007776</v>
      </c>
      <c r="AL856" s="4">
        <v>18548035191</v>
      </c>
      <c r="AM856" s="4" t="s">
        <v>3488</v>
      </c>
      <c r="AN856" s="237"/>
      <c r="AO856" s="4"/>
      <c r="AP856" s="4"/>
      <c r="AQ856" s="253"/>
      <c r="AR856" s="253"/>
      <c r="AS856" s="253"/>
      <c r="AT856" s="253"/>
      <c r="AU856" s="239"/>
      <c r="AV856" s="254">
        <v>44988</v>
      </c>
      <c r="AW856" s="254" t="s">
        <v>3323</v>
      </c>
      <c r="AX856" s="255" t="s">
        <v>3324</v>
      </c>
      <c r="AY856" s="241" t="s">
        <v>3311</v>
      </c>
      <c r="AZ856" s="232">
        <v>44988</v>
      </c>
      <c r="BA856" s="232">
        <v>45382</v>
      </c>
      <c r="BB856" s="241">
        <v>2</v>
      </c>
      <c r="BC856" s="241" t="s">
        <v>3325</v>
      </c>
      <c r="BD856" s="241" t="s">
        <v>3325</v>
      </c>
      <c r="BE856" s="241" t="s">
        <v>3325</v>
      </c>
      <c r="BF856" s="241" t="s">
        <v>3325</v>
      </c>
      <c r="BG856" s="241">
        <v>0</v>
      </c>
      <c r="BH856" s="241">
        <v>0</v>
      </c>
      <c r="BI856" s="256"/>
      <c r="BJ856" s="242"/>
      <c r="BK856" s="243" t="s">
        <v>3325</v>
      </c>
      <c r="BL856" s="257"/>
      <c r="BM856" s="257"/>
      <c r="BN856" s="257"/>
      <c r="BO856" s="257"/>
      <c r="BP856" s="257"/>
      <c r="BQ856" s="242"/>
      <c r="BR856" s="244" t="s">
        <v>3524</v>
      </c>
      <c r="BS856" s="243" t="s">
        <v>3325</v>
      </c>
      <c r="BT856" s="243" t="s">
        <v>3325</v>
      </c>
      <c r="BU856" s="243" t="s">
        <v>3325</v>
      </c>
      <c r="BV856" s="243"/>
      <c r="BW856" s="243"/>
      <c r="BX856" s="243"/>
      <c r="BY856" s="256"/>
      <c r="BZ856" s="256"/>
      <c r="CA856" s="256"/>
      <c r="CB856" s="256"/>
      <c r="CC856" s="256"/>
      <c r="CD856" s="256"/>
      <c r="CE856" s="256"/>
      <c r="CF856" s="245"/>
      <c r="CG856" s="258"/>
      <c r="CH856" s="242"/>
      <c r="CI856" s="259"/>
      <c r="CJ856" s="259"/>
      <c r="CK856" s="259"/>
      <c r="CL856" s="259"/>
      <c r="CM856" s="259"/>
    </row>
    <row r="857" customFormat="1" customHeight="1" spans="1:91">
      <c r="A857" s="3">
        <f t="shared" si="141"/>
        <v>856</v>
      </c>
      <c r="B857" s="483" t="str">
        <f t="shared" si="142"/>
        <v>410526197806098668</v>
      </c>
      <c r="C857" s="230" t="s">
        <v>3311</v>
      </c>
      <c r="D857" s="4" t="s">
        <v>5309</v>
      </c>
      <c r="E857" s="7" t="s">
        <v>6185</v>
      </c>
      <c r="F857" s="4" t="s">
        <v>2738</v>
      </c>
      <c r="G857" s="198"/>
      <c r="H857" s="198"/>
      <c r="I857" s="198">
        <f t="shared" si="143"/>
        <v>0</v>
      </c>
      <c r="J857" s="4" t="s">
        <v>2597</v>
      </c>
      <c r="K857" s="4" t="s">
        <v>6167</v>
      </c>
      <c r="L857" s="6"/>
      <c r="M857" s="4"/>
      <c r="N857" s="4"/>
      <c r="O857" s="4"/>
      <c r="P857" s="4"/>
      <c r="Q857" s="4"/>
      <c r="R857" s="4" t="s">
        <v>312</v>
      </c>
      <c r="S857" s="4"/>
      <c r="T857" s="4" t="s">
        <v>5311</v>
      </c>
      <c r="U857" s="252">
        <v>44991</v>
      </c>
      <c r="V857" s="233">
        <v>0</v>
      </c>
      <c r="W857" s="230" t="s">
        <v>5312</v>
      </c>
      <c r="X857" s="4" t="s">
        <v>6032</v>
      </c>
      <c r="Y857" s="4" t="s">
        <v>3316</v>
      </c>
      <c r="Z857" s="232" t="s">
        <v>6186</v>
      </c>
      <c r="AA857" s="4" t="s">
        <v>4570</v>
      </c>
      <c r="AB857" s="477" t="s">
        <v>2739</v>
      </c>
      <c r="AC857" s="4" t="s">
        <v>4240</v>
      </c>
      <c r="AD857" s="252">
        <v>51800</v>
      </c>
      <c r="AE857" s="234">
        <v>45</v>
      </c>
      <c r="AF857" s="4" t="s">
        <v>3389</v>
      </c>
      <c r="AG857" s="4" t="s">
        <v>3381</v>
      </c>
      <c r="AH857" s="4">
        <v>156</v>
      </c>
      <c r="AI857" s="4" t="s">
        <v>3382</v>
      </c>
      <c r="AJ857" s="4" t="s">
        <v>3422</v>
      </c>
      <c r="AK857" s="4">
        <v>15518813736</v>
      </c>
      <c r="AL857" s="4">
        <v>15937159258</v>
      </c>
      <c r="AM857" s="4" t="s">
        <v>5317</v>
      </c>
      <c r="AN857" s="237" t="s">
        <v>6187</v>
      </c>
      <c r="AO857" s="4" t="s">
        <v>6188</v>
      </c>
      <c r="AP857" s="4"/>
      <c r="AQ857" s="4"/>
      <c r="AR857" s="253"/>
      <c r="AS857" s="253"/>
      <c r="AT857" s="253"/>
      <c r="AU857" s="239"/>
      <c r="AV857" s="254">
        <v>44991</v>
      </c>
      <c r="AW857" s="254" t="s">
        <v>3323</v>
      </c>
      <c r="AX857" s="255" t="s">
        <v>5312</v>
      </c>
      <c r="AY857" s="241" t="s">
        <v>3311</v>
      </c>
      <c r="AZ857" s="232">
        <v>44991</v>
      </c>
      <c r="BA857" s="232" t="s">
        <v>5312</v>
      </c>
      <c r="BB857" s="241">
        <v>2</v>
      </c>
      <c r="BC857" s="241" t="s">
        <v>3325</v>
      </c>
      <c r="BD857" s="241" t="s">
        <v>3325</v>
      </c>
      <c r="BE857" s="241" t="s">
        <v>3325</v>
      </c>
      <c r="BF857" s="241" t="s">
        <v>3325</v>
      </c>
      <c r="BG857" s="241">
        <v>0</v>
      </c>
      <c r="BH857" s="241">
        <v>0</v>
      </c>
      <c r="BI857" s="256"/>
      <c r="BJ857" s="242"/>
      <c r="BK857" s="243" t="s">
        <v>3325</v>
      </c>
      <c r="BL857" s="257"/>
      <c r="BM857" s="257"/>
      <c r="BN857" s="257"/>
      <c r="BO857" s="257"/>
      <c r="BP857" s="257"/>
      <c r="BQ857" s="242"/>
      <c r="BR857" s="244" t="s">
        <v>3524</v>
      </c>
      <c r="BS857" s="243"/>
      <c r="BT857" s="243" t="s">
        <v>3325</v>
      </c>
      <c r="BU857" s="243" t="s">
        <v>3325</v>
      </c>
      <c r="BV857" s="243"/>
      <c r="BW857" s="243"/>
      <c r="BX857" s="243"/>
      <c r="BY857" s="256"/>
      <c r="BZ857" s="256"/>
      <c r="CA857" s="256"/>
      <c r="CB857" s="256"/>
      <c r="CC857" s="256"/>
      <c r="CD857" s="256"/>
      <c r="CE857" s="256"/>
      <c r="CF857" s="245"/>
      <c r="CG857" s="258"/>
      <c r="CH857" s="242"/>
      <c r="CI857" s="259"/>
      <c r="CJ857" s="259"/>
      <c r="CK857" s="259"/>
      <c r="CL857" s="259"/>
      <c r="CM857" s="259"/>
    </row>
    <row r="858" customFormat="1" customHeight="1" spans="1:91">
      <c r="A858" s="3">
        <f t="shared" si="141"/>
        <v>857</v>
      </c>
      <c r="B858" s="483" t="str">
        <f t="shared" si="142"/>
        <v>412902197402246321</v>
      </c>
      <c r="C858" s="4" t="s">
        <v>3311</v>
      </c>
      <c r="D858" s="4" t="s">
        <v>5309</v>
      </c>
      <c r="E858" s="4" t="s">
        <v>6189</v>
      </c>
      <c r="F858" s="4" t="s">
        <v>2741</v>
      </c>
      <c r="G858" s="198"/>
      <c r="H858" s="198"/>
      <c r="I858" s="198">
        <f t="shared" si="143"/>
        <v>0</v>
      </c>
      <c r="J858" s="4" t="s">
        <v>2597</v>
      </c>
      <c r="K858" s="4" t="s">
        <v>6167</v>
      </c>
      <c r="L858" s="6"/>
      <c r="M858" s="4"/>
      <c r="N858" s="4"/>
      <c r="O858" s="4"/>
      <c r="P858" s="4"/>
      <c r="Q858" s="4"/>
      <c r="R858" s="4" t="s">
        <v>312</v>
      </c>
      <c r="S858" s="4"/>
      <c r="T858" s="4" t="s">
        <v>5311</v>
      </c>
      <c r="U858" s="252">
        <v>45042</v>
      </c>
      <c r="V858" s="233">
        <f ca="1" t="shared" ref="V858:V864" si="148">IF(U858="","",ROUND(YEARFRAC(U858,TODAY(),1),1))</f>
        <v>3.2</v>
      </c>
      <c r="W858" s="4" t="s">
        <v>5312</v>
      </c>
      <c r="X858" s="4" t="str">
        <f t="shared" ref="X858:X864" si="149">IF(MOD(RIGHT(LEFT(AB858,17)),2),"男","女")</f>
        <v>女</v>
      </c>
      <c r="Y858" s="4" t="s">
        <v>3316</v>
      </c>
      <c r="Z858" s="232" t="str">
        <f t="shared" ref="Z858:Z864" si="150">MID(AB858,7,4)&amp;"-"&amp;MID(AB858,11,2)&amp;"-"&amp;MID(AB858,13,2)</f>
        <v>1974-02-24</v>
      </c>
      <c r="AA858" s="4" t="s">
        <v>6190</v>
      </c>
      <c r="AB858" s="477" t="s">
        <v>2742</v>
      </c>
      <c r="AC858" s="4" t="s">
        <v>6191</v>
      </c>
      <c r="AD858" s="252" t="s">
        <v>3354</v>
      </c>
      <c r="AE858" s="234">
        <f ca="1" t="shared" ref="AE858:AE864" si="151">YEAR(TODAY())-MID(AB858,7,4)</f>
        <v>52</v>
      </c>
      <c r="AF858" s="252" t="s">
        <v>3389</v>
      </c>
      <c r="AG858" s="252" t="s">
        <v>3381</v>
      </c>
      <c r="AH858" s="4">
        <v>150</v>
      </c>
      <c r="AI858" s="252"/>
      <c r="AJ858" s="252"/>
      <c r="AK858" s="4">
        <v>15047724088</v>
      </c>
      <c r="AL858" s="4">
        <v>18855779580</v>
      </c>
      <c r="AM858" s="252" t="s">
        <v>3748</v>
      </c>
      <c r="AN858" s="252"/>
      <c r="AO858" s="4"/>
      <c r="AP858" s="4"/>
      <c r="AQ858" s="253"/>
      <c r="AR858" s="253"/>
      <c r="AS858" s="253"/>
      <c r="AT858" s="253"/>
      <c r="AU858" s="239"/>
      <c r="AV858" s="254">
        <v>45042</v>
      </c>
      <c r="AW858" s="254" t="s">
        <v>3323</v>
      </c>
      <c r="AX858" s="255" t="s">
        <v>5312</v>
      </c>
      <c r="AY858" s="241" t="s">
        <v>3311</v>
      </c>
      <c r="AZ858" s="232">
        <v>45042</v>
      </c>
      <c r="BA858" s="232" t="s">
        <v>5312</v>
      </c>
      <c r="BB858" s="241">
        <v>2</v>
      </c>
      <c r="BC858" s="241" t="s">
        <v>3325</v>
      </c>
      <c r="BD858" s="241" t="s">
        <v>3325</v>
      </c>
      <c r="BE858" s="241" t="s">
        <v>3325</v>
      </c>
      <c r="BF858" s="241" t="s">
        <v>3325</v>
      </c>
      <c r="BG858" s="241">
        <v>0</v>
      </c>
      <c r="BH858" s="241">
        <v>0</v>
      </c>
      <c r="BI858" s="256"/>
      <c r="BJ858" s="242"/>
      <c r="BK858" s="243" t="s">
        <v>3325</v>
      </c>
      <c r="BL858" s="257"/>
      <c r="BM858" s="257"/>
      <c r="BN858" s="257"/>
      <c r="BO858" s="257"/>
      <c r="BP858" s="257"/>
      <c r="BQ858" s="242"/>
      <c r="BR858" s="244" t="s">
        <v>3453</v>
      </c>
      <c r="BS858" s="243" t="s">
        <v>3325</v>
      </c>
      <c r="BT858" s="243" t="s">
        <v>3325</v>
      </c>
      <c r="BU858" s="243" t="s">
        <v>3325</v>
      </c>
      <c r="BV858" s="243"/>
      <c r="BW858" s="243"/>
      <c r="BX858" s="243"/>
      <c r="BY858" s="256"/>
      <c r="BZ858" s="256"/>
      <c r="CA858" s="256"/>
      <c r="CB858" s="256"/>
      <c r="CC858" s="256"/>
      <c r="CD858" s="256"/>
      <c r="CE858" s="256"/>
      <c r="CF858" s="245"/>
      <c r="CG858" s="258"/>
      <c r="CH858" s="260"/>
      <c r="CI858" s="259"/>
      <c r="CJ858" s="259"/>
      <c r="CK858" s="259"/>
      <c r="CL858" s="259"/>
      <c r="CM858" s="259"/>
    </row>
    <row r="859" customFormat="1" customHeight="1" spans="1:91">
      <c r="A859" s="3">
        <f t="shared" si="141"/>
        <v>858</v>
      </c>
      <c r="B859" s="483" t="str">
        <f t="shared" si="142"/>
        <v>210402196310233565</v>
      </c>
      <c r="C859" s="4" t="s">
        <v>3311</v>
      </c>
      <c r="D859" s="4" t="s">
        <v>5309</v>
      </c>
      <c r="E859" s="4" t="s">
        <v>6192</v>
      </c>
      <c r="F859" s="4" t="s">
        <v>2744</v>
      </c>
      <c r="G859" s="198"/>
      <c r="H859" s="198"/>
      <c r="I859" s="198">
        <f t="shared" si="143"/>
        <v>0</v>
      </c>
      <c r="J859" s="4" t="s">
        <v>2597</v>
      </c>
      <c r="K859" s="4" t="s">
        <v>6167</v>
      </c>
      <c r="L859" s="6"/>
      <c r="M859" s="4"/>
      <c r="N859" s="4"/>
      <c r="O859" s="4"/>
      <c r="P859" s="4"/>
      <c r="Q859" s="4"/>
      <c r="R859" s="4" t="s">
        <v>312</v>
      </c>
      <c r="S859" s="4"/>
      <c r="T859" s="4" t="s">
        <v>5311</v>
      </c>
      <c r="U859" s="252">
        <v>45065</v>
      </c>
      <c r="V859" s="233">
        <f ca="1" t="shared" si="148"/>
        <v>3.1</v>
      </c>
      <c r="W859" s="4" t="s">
        <v>5312</v>
      </c>
      <c r="X859" s="4" t="str">
        <f t="shared" si="149"/>
        <v>女</v>
      </c>
      <c r="Y859" s="4" t="s">
        <v>3316</v>
      </c>
      <c r="Z859" s="232" t="str">
        <f t="shared" si="150"/>
        <v>1963-10-23</v>
      </c>
      <c r="AA859" s="4" t="s">
        <v>6193</v>
      </c>
      <c r="AB859" s="477" t="s">
        <v>2745</v>
      </c>
      <c r="AC859" s="4" t="s">
        <v>4852</v>
      </c>
      <c r="AD859" s="252" t="s">
        <v>3354</v>
      </c>
      <c r="AE859" s="234">
        <f ca="1" t="shared" si="151"/>
        <v>63</v>
      </c>
      <c r="AF859" s="252" t="s">
        <v>3389</v>
      </c>
      <c r="AG859" s="252" t="s">
        <v>3908</v>
      </c>
      <c r="AH859" s="4">
        <v>160</v>
      </c>
      <c r="AI859" s="252"/>
      <c r="AJ859" s="252" t="s">
        <v>3383</v>
      </c>
      <c r="AK859" s="4">
        <v>13624230710</v>
      </c>
      <c r="AL859" s="4">
        <v>18648060777</v>
      </c>
      <c r="AM859" s="252" t="s">
        <v>3518</v>
      </c>
      <c r="AN859" s="252" t="s">
        <v>6194</v>
      </c>
      <c r="AO859" s="4" t="s">
        <v>6195</v>
      </c>
      <c r="AP859" s="4"/>
      <c r="AQ859" s="253"/>
      <c r="AR859" s="253"/>
      <c r="AS859" s="253"/>
      <c r="AT859" s="253"/>
      <c r="AU859" s="239"/>
      <c r="AV859" s="254">
        <v>45065</v>
      </c>
      <c r="AW859" s="254">
        <v>45125</v>
      </c>
      <c r="AX859" s="255" t="s">
        <v>5312</v>
      </c>
      <c r="AY859" s="241" t="s">
        <v>3311</v>
      </c>
      <c r="AZ859" s="232">
        <v>45065</v>
      </c>
      <c r="BA859" s="232">
        <v>45473</v>
      </c>
      <c r="BB859" s="241">
        <v>2</v>
      </c>
      <c r="BC859" s="241" t="s">
        <v>3325</v>
      </c>
      <c r="BD859" s="241" t="s">
        <v>3325</v>
      </c>
      <c r="BE859" s="241" t="s">
        <v>3325</v>
      </c>
      <c r="BF859" s="241" t="s">
        <v>3325</v>
      </c>
      <c r="BG859" s="241">
        <v>0</v>
      </c>
      <c r="BH859" s="241">
        <v>0</v>
      </c>
      <c r="BI859" s="256"/>
      <c r="BJ859" s="242"/>
      <c r="BK859" s="243" t="s">
        <v>3325</v>
      </c>
      <c r="BL859" s="257"/>
      <c r="BM859" s="257"/>
      <c r="BN859" s="257"/>
      <c r="BO859" s="257"/>
      <c r="BP859" s="257"/>
      <c r="BQ859" s="242"/>
      <c r="BR859" s="244" t="s">
        <v>3426</v>
      </c>
      <c r="BS859" s="243" t="s">
        <v>3325</v>
      </c>
      <c r="BT859" s="243" t="s">
        <v>3325</v>
      </c>
      <c r="BU859" s="243"/>
      <c r="BV859" s="243"/>
      <c r="BW859" s="243"/>
      <c r="BX859" s="243"/>
      <c r="BY859" s="256"/>
      <c r="BZ859" s="256"/>
      <c r="CA859" s="256"/>
      <c r="CB859" s="256"/>
      <c r="CC859" s="256"/>
      <c r="CD859" s="256"/>
      <c r="CE859" s="256"/>
      <c r="CF859" s="245"/>
      <c r="CG859" s="258"/>
      <c r="CH859" s="260"/>
      <c r="CI859" s="259"/>
      <c r="CJ859" s="259"/>
      <c r="CK859" s="259"/>
      <c r="CL859" s="259"/>
      <c r="CM859" s="259"/>
    </row>
    <row r="860" customFormat="1" customHeight="1" spans="1:91">
      <c r="A860" s="3">
        <f t="shared" si="141"/>
        <v>859</v>
      </c>
      <c r="B860" s="155" t="str">
        <f t="shared" si="142"/>
        <v>150122197407233123</v>
      </c>
      <c r="C860" s="230" t="s">
        <v>3311</v>
      </c>
      <c r="D860" s="230" t="s">
        <v>5309</v>
      </c>
      <c r="E860" s="230" t="s">
        <v>2064</v>
      </c>
      <c r="F860" s="3" t="s">
        <v>2750</v>
      </c>
      <c r="G860" s="198">
        <v>0</v>
      </c>
      <c r="H860" s="198"/>
      <c r="I860" s="198">
        <f t="shared" si="143"/>
        <v>0</v>
      </c>
      <c r="J860" s="4" t="s">
        <v>2597</v>
      </c>
      <c r="K860" s="4" t="s">
        <v>6167</v>
      </c>
      <c r="L860" s="6"/>
      <c r="M860" s="4"/>
      <c r="N860" s="4"/>
      <c r="O860" s="4"/>
      <c r="P860" s="4"/>
      <c r="Q860" s="4"/>
      <c r="R860" s="231" t="s">
        <v>312</v>
      </c>
      <c r="S860" s="3"/>
      <c r="T860" s="3" t="s">
        <v>5311</v>
      </c>
      <c r="U860" s="252">
        <v>45070</v>
      </c>
      <c r="V860" s="233">
        <f ca="1" t="shared" si="148"/>
        <v>3.1</v>
      </c>
      <c r="W860" s="299" t="s">
        <v>5312</v>
      </c>
      <c r="X860" s="234" t="str">
        <f t="shared" si="149"/>
        <v>女</v>
      </c>
      <c r="Y860" s="3" t="s">
        <v>6196</v>
      </c>
      <c r="Z860" s="232" t="str">
        <f t="shared" si="150"/>
        <v>1974-07-23</v>
      </c>
      <c r="AA860" s="4" t="s">
        <v>6197</v>
      </c>
      <c r="AB860" s="300" t="s">
        <v>2751</v>
      </c>
      <c r="AC860" s="4" t="s">
        <v>4677</v>
      </c>
      <c r="AD860" s="271">
        <v>46185</v>
      </c>
      <c r="AE860" s="234">
        <f ca="1" t="shared" si="151"/>
        <v>52</v>
      </c>
      <c r="AF860" s="3" t="s">
        <v>3389</v>
      </c>
      <c r="AG860" s="3" t="s">
        <v>3381</v>
      </c>
      <c r="AH860" s="3">
        <v>165</v>
      </c>
      <c r="AI860" s="230" t="s">
        <v>253</v>
      </c>
      <c r="AJ860" s="3" t="s">
        <v>6198</v>
      </c>
      <c r="AK860" s="230">
        <v>17648241585</v>
      </c>
      <c r="AL860" s="230">
        <v>19354080901</v>
      </c>
      <c r="AM860" s="236" t="s">
        <v>3518</v>
      </c>
      <c r="AN860" s="263" t="s">
        <v>253</v>
      </c>
      <c r="AO860" s="236" t="s">
        <v>253</v>
      </c>
      <c r="AP860" s="236" t="s">
        <v>253</v>
      </c>
      <c r="AQ860" s="238"/>
      <c r="AR860" s="238"/>
      <c r="AS860" s="238"/>
      <c r="AT860" s="238"/>
      <c r="AU860" s="301"/>
      <c r="AV860" s="232">
        <v>45070</v>
      </c>
      <c r="AW860" s="232" t="s">
        <v>3323</v>
      </c>
      <c r="AX860" s="238" t="s">
        <v>5312</v>
      </c>
      <c r="AY860" s="238"/>
      <c r="AZ860" s="232">
        <v>45070</v>
      </c>
      <c r="BA860" s="232" t="s">
        <v>3323</v>
      </c>
      <c r="BB860" s="238">
        <v>2</v>
      </c>
      <c r="BC860" s="238" t="s">
        <v>3326</v>
      </c>
      <c r="BD860" s="238" t="s">
        <v>3326</v>
      </c>
      <c r="BE860" s="238" t="s">
        <v>3325</v>
      </c>
      <c r="BF860" s="238" t="s">
        <v>3325</v>
      </c>
      <c r="BG860" s="238">
        <v>0</v>
      </c>
      <c r="BH860" s="238">
        <v>0</v>
      </c>
      <c r="BI860" s="238"/>
      <c r="BJ860" s="242"/>
      <c r="BK860" s="243"/>
      <c r="BL860" s="243"/>
      <c r="BM860" s="243"/>
      <c r="BN860" s="243"/>
      <c r="BO860" s="243"/>
      <c r="BP860" s="243"/>
      <c r="BQ860" s="301"/>
      <c r="BR860" s="244" t="s">
        <v>4197</v>
      </c>
      <c r="BS860" s="243" t="s">
        <v>3325</v>
      </c>
      <c r="BT860" s="243" t="s">
        <v>3325</v>
      </c>
      <c r="BU860" s="243"/>
      <c r="BV860" s="243" t="s">
        <v>3325</v>
      </c>
      <c r="BW860" s="243"/>
      <c r="BX860" s="243"/>
      <c r="BY860" s="243"/>
      <c r="BZ860" s="243"/>
      <c r="CA860" s="243"/>
      <c r="CB860" s="243"/>
      <c r="CC860" s="243" t="s">
        <v>3325</v>
      </c>
      <c r="CD860" s="243"/>
      <c r="CE860" s="243"/>
      <c r="CF860" s="264"/>
      <c r="CG860" s="246"/>
      <c r="CH860" s="301"/>
      <c r="CI860" s="35"/>
      <c r="CJ860" s="35"/>
      <c r="CK860" s="35"/>
      <c r="CL860" s="35"/>
      <c r="CM860" s="35"/>
    </row>
    <row r="861" customHeight="1" spans="1:91">
      <c r="A861" s="3">
        <f t="shared" si="141"/>
        <v>860</v>
      </c>
      <c r="B861" s="483" t="str">
        <f t="shared" si="142"/>
        <v>150403197502245442</v>
      </c>
      <c r="C861" s="5" t="s">
        <v>3311</v>
      </c>
      <c r="D861" s="230" t="s">
        <v>5309</v>
      </c>
      <c r="E861" s="230" t="s">
        <v>6199</v>
      </c>
      <c r="F861" s="230" t="s">
        <v>6200</v>
      </c>
      <c r="G861" s="198"/>
      <c r="H861" s="198"/>
      <c r="I861" s="198">
        <f t="shared" si="143"/>
        <v>0</v>
      </c>
      <c r="J861" s="4" t="s">
        <v>2597</v>
      </c>
      <c r="K861" s="230" t="s">
        <v>6167</v>
      </c>
      <c r="L861" s="6"/>
      <c r="M861" s="230"/>
      <c r="N861" s="230"/>
      <c r="O861" s="230"/>
      <c r="P861" s="230"/>
      <c r="Q861" s="230"/>
      <c r="R861" s="230" t="s">
        <v>312</v>
      </c>
      <c r="S861" s="230"/>
      <c r="T861" s="230" t="s">
        <v>5311</v>
      </c>
      <c r="U861" s="232">
        <v>45107</v>
      </c>
      <c r="V861" s="233">
        <f ca="1" t="shared" si="148"/>
        <v>3</v>
      </c>
      <c r="W861" s="248" t="s">
        <v>5312</v>
      </c>
      <c r="X861" s="234" t="str">
        <f t="shared" si="149"/>
        <v>女</v>
      </c>
      <c r="Y861" s="3" t="s">
        <v>3316</v>
      </c>
      <c r="Z861" s="4" t="str">
        <f t="shared" si="150"/>
        <v>1975-02-24</v>
      </c>
      <c r="AA861" s="4" t="s">
        <v>3967</v>
      </c>
      <c r="AB861" s="477" t="s">
        <v>6201</v>
      </c>
      <c r="AC861" s="4" t="s">
        <v>3902</v>
      </c>
      <c r="AD861" s="247">
        <v>46166</v>
      </c>
      <c r="AE861" s="234">
        <f ca="1" t="shared" si="151"/>
        <v>51</v>
      </c>
      <c r="AF861" s="3" t="s">
        <v>3389</v>
      </c>
      <c r="AG861" s="3" t="s">
        <v>3381</v>
      </c>
      <c r="AH861" s="3">
        <v>156</v>
      </c>
      <c r="AI861" s="230" t="s">
        <v>3382</v>
      </c>
      <c r="AJ861" s="3"/>
      <c r="AK861" s="230">
        <v>15847345096</v>
      </c>
      <c r="AL861" s="230">
        <v>18804948592</v>
      </c>
      <c r="AM861" s="236" t="s">
        <v>3748</v>
      </c>
      <c r="AN861" s="237"/>
      <c r="AO861" s="236"/>
      <c r="AP861" s="236"/>
      <c r="AQ861" s="238"/>
      <c r="AR861" s="238"/>
      <c r="AS861" s="238"/>
      <c r="AT861" s="238"/>
      <c r="AU861" s="239"/>
      <c r="AV861" s="240">
        <v>45107</v>
      </c>
      <c r="AW861" s="240" t="s">
        <v>3323</v>
      </c>
      <c r="AX861" s="241" t="s">
        <v>5312</v>
      </c>
      <c r="AY861" s="241" t="s">
        <v>3311</v>
      </c>
      <c r="AZ861" s="232">
        <v>45107</v>
      </c>
      <c r="BA861" s="232">
        <v>45473</v>
      </c>
      <c r="BB861" s="241">
        <v>2</v>
      </c>
      <c r="BC861" s="241" t="s">
        <v>3326</v>
      </c>
      <c r="BD861" s="241" t="s">
        <v>3326</v>
      </c>
      <c r="BE861" s="241" t="s">
        <v>3325</v>
      </c>
      <c r="BF861" s="241" t="s">
        <v>3325</v>
      </c>
      <c r="BG861" s="241">
        <v>0</v>
      </c>
      <c r="BH861" s="241">
        <v>0</v>
      </c>
      <c r="BI861" s="241"/>
      <c r="BJ861" s="242"/>
      <c r="BK861" s="243" t="s">
        <v>3325</v>
      </c>
      <c r="BL861" s="243"/>
      <c r="BM861" s="243"/>
      <c r="BN861" s="243"/>
      <c r="BO861" s="243"/>
      <c r="BP861" s="243"/>
      <c r="BQ861" s="242"/>
      <c r="BR861" s="244" t="s">
        <v>3749</v>
      </c>
      <c r="BS861" s="243" t="s">
        <v>3325</v>
      </c>
      <c r="BT861" s="243" t="s">
        <v>3325</v>
      </c>
      <c r="BU861" s="243" t="s">
        <v>3325</v>
      </c>
      <c r="BV861" s="243"/>
      <c r="BW861" s="243"/>
      <c r="BX861" s="243"/>
      <c r="BY861" s="243"/>
      <c r="BZ861" s="243"/>
      <c r="CA861" s="243"/>
      <c r="CB861" s="243"/>
      <c r="CC861" s="243"/>
      <c r="CD861" s="243"/>
      <c r="CE861" s="243"/>
      <c r="CF861" s="245" t="s">
        <v>3445</v>
      </c>
      <c r="CG861" s="246"/>
      <c r="CH861" s="242"/>
      <c r="CI861" s="35"/>
      <c r="CJ861" s="35"/>
      <c r="CK861" s="35"/>
      <c r="CL861" s="35"/>
      <c r="CM861" s="35"/>
    </row>
    <row r="862" customFormat="1" customHeight="1" spans="1:91">
      <c r="A862" s="3">
        <f t="shared" si="141"/>
        <v>861</v>
      </c>
      <c r="B862" s="155" t="str">
        <f t="shared" si="142"/>
        <v>232102196705114834</v>
      </c>
      <c r="C862" s="230" t="s">
        <v>3311</v>
      </c>
      <c r="D862" s="230" t="s">
        <v>5309</v>
      </c>
      <c r="E862" s="230" t="s">
        <v>2049</v>
      </c>
      <c r="F862" s="230" t="s">
        <v>2753</v>
      </c>
      <c r="G862" s="198">
        <v>0</v>
      </c>
      <c r="H862" s="198">
        <v>0</v>
      </c>
      <c r="I862" s="198">
        <f t="shared" si="143"/>
        <v>0</v>
      </c>
      <c r="J862" s="4" t="s">
        <v>2597</v>
      </c>
      <c r="K862" s="4" t="s">
        <v>6156</v>
      </c>
      <c r="L862" s="6"/>
      <c r="M862" s="4"/>
      <c r="N862" s="4"/>
      <c r="O862" s="4"/>
      <c r="P862" s="4"/>
      <c r="Q862" s="4"/>
      <c r="R862" s="231" t="s">
        <v>312</v>
      </c>
      <c r="S862" s="3"/>
      <c r="T862" s="3" t="s">
        <v>5311</v>
      </c>
      <c r="U862" s="232">
        <v>43257</v>
      </c>
      <c r="V862" s="233">
        <f ca="1" t="shared" si="148"/>
        <v>8.1</v>
      </c>
      <c r="W862" s="230" t="s">
        <v>5312</v>
      </c>
      <c r="X862" s="234" t="str">
        <f t="shared" si="149"/>
        <v>男</v>
      </c>
      <c r="Y862" s="3" t="s">
        <v>3316</v>
      </c>
      <c r="Z862" s="232" t="str">
        <f t="shared" si="150"/>
        <v>1967-05-11</v>
      </c>
      <c r="AA862" s="235" t="s">
        <v>6202</v>
      </c>
      <c r="AB862" s="3" t="s">
        <v>2754</v>
      </c>
      <c r="AC862" s="4" t="s">
        <v>3796</v>
      </c>
      <c r="AD862" s="247">
        <v>46432</v>
      </c>
      <c r="AE862" s="234">
        <f ca="1" t="shared" si="151"/>
        <v>59</v>
      </c>
      <c r="AF862" s="3" t="s">
        <v>3389</v>
      </c>
      <c r="AG862" s="3" t="s">
        <v>3381</v>
      </c>
      <c r="AH862" s="3">
        <v>176</v>
      </c>
      <c r="AI862" s="230" t="s">
        <v>253</v>
      </c>
      <c r="AJ862" s="3" t="s">
        <v>3383</v>
      </c>
      <c r="AK862" s="230">
        <v>18745070813</v>
      </c>
      <c r="AL862" s="230">
        <v>15047383164</v>
      </c>
      <c r="AM862" s="236" t="s">
        <v>5317</v>
      </c>
      <c r="AN862" s="237" t="s">
        <v>3332</v>
      </c>
      <c r="AO862" s="236" t="s">
        <v>253</v>
      </c>
      <c r="AP862" s="236" t="s">
        <v>253</v>
      </c>
      <c r="AQ862" s="238"/>
      <c r="AR862" s="238"/>
      <c r="AS862" s="238"/>
      <c r="AT862" s="238"/>
      <c r="AU862" s="239"/>
      <c r="AV862" s="240">
        <v>43257</v>
      </c>
      <c r="AW862" s="240" t="s">
        <v>3323</v>
      </c>
      <c r="AX862" s="241" t="s">
        <v>5312</v>
      </c>
      <c r="AY862" s="241" t="s">
        <v>3311</v>
      </c>
      <c r="AZ862" s="232"/>
      <c r="BA862" s="232" t="s">
        <v>5312</v>
      </c>
      <c r="BB862" s="241">
        <v>1</v>
      </c>
      <c r="BC862" s="241" t="s">
        <v>3326</v>
      </c>
      <c r="BD862" s="241" t="s">
        <v>3326</v>
      </c>
      <c r="BE862" s="241" t="s">
        <v>3325</v>
      </c>
      <c r="BF862" s="241" t="s">
        <v>3325</v>
      </c>
      <c r="BG862" s="241">
        <v>0</v>
      </c>
      <c r="BH862" s="241">
        <v>0</v>
      </c>
      <c r="BI862" s="241"/>
      <c r="BJ862" s="242"/>
      <c r="BK862" s="243"/>
      <c r="BL862" s="243"/>
      <c r="BM862" s="243"/>
      <c r="BN862" s="243"/>
      <c r="BO862" s="243"/>
      <c r="BP862" s="243"/>
      <c r="BQ862" s="242"/>
      <c r="BR862" s="244" t="s">
        <v>3507</v>
      </c>
      <c r="BS862" s="243"/>
      <c r="BT862" s="243"/>
      <c r="BU862" s="243"/>
      <c r="BV862" s="243"/>
      <c r="BW862" s="243"/>
      <c r="BX862" s="243"/>
      <c r="BY862" s="243"/>
      <c r="BZ862" s="243"/>
      <c r="CA862" s="243"/>
      <c r="CB862" s="243"/>
      <c r="CC862" s="243"/>
      <c r="CD862" s="243"/>
      <c r="CE862" s="243"/>
      <c r="CF862" s="245"/>
      <c r="CG862" s="246"/>
      <c r="CH862" s="242"/>
      <c r="CI862" s="35"/>
      <c r="CJ862" s="35"/>
      <c r="CK862" s="35"/>
      <c r="CL862" s="35"/>
      <c r="CM862" s="35"/>
    </row>
    <row r="863" customFormat="1" customHeight="1" spans="1:91">
      <c r="A863" s="3">
        <f t="shared" si="141"/>
        <v>862</v>
      </c>
      <c r="B863" s="155" t="str">
        <f t="shared" si="142"/>
        <v>152723196810275714</v>
      </c>
      <c r="C863" s="230" t="s">
        <v>3311</v>
      </c>
      <c r="D863" s="230" t="s">
        <v>5309</v>
      </c>
      <c r="E863" s="230" t="s">
        <v>2070</v>
      </c>
      <c r="F863" s="230" t="s">
        <v>2756</v>
      </c>
      <c r="G863" s="198">
        <v>0</v>
      </c>
      <c r="H863" s="198">
        <v>0</v>
      </c>
      <c r="I863" s="198">
        <f t="shared" si="143"/>
        <v>0</v>
      </c>
      <c r="J863" s="4" t="s">
        <v>2597</v>
      </c>
      <c r="K863" s="4" t="s">
        <v>6156</v>
      </c>
      <c r="L863" s="6"/>
      <c r="M863" s="4"/>
      <c r="N863" s="4"/>
      <c r="O863" s="4"/>
      <c r="P863" s="4"/>
      <c r="Q863" s="4"/>
      <c r="R863" s="231" t="s">
        <v>312</v>
      </c>
      <c r="S863" s="3"/>
      <c r="T863" s="3" t="s">
        <v>5311</v>
      </c>
      <c r="U863" s="232">
        <v>43926</v>
      </c>
      <c r="V863" s="233">
        <f ca="1" t="shared" si="148"/>
        <v>6.3</v>
      </c>
      <c r="W863" s="230" t="s">
        <v>5312</v>
      </c>
      <c r="X863" s="234" t="str">
        <f t="shared" si="149"/>
        <v>男</v>
      </c>
      <c r="Y863" s="3" t="s">
        <v>3638</v>
      </c>
      <c r="Z863" s="232" t="str">
        <f t="shared" si="150"/>
        <v>1968-10-27</v>
      </c>
      <c r="AA863" s="235" t="s">
        <v>6203</v>
      </c>
      <c r="AB863" s="3" t="s">
        <v>2757</v>
      </c>
      <c r="AC863" s="4" t="s">
        <v>3456</v>
      </c>
      <c r="AD863" s="247">
        <v>47962</v>
      </c>
      <c r="AE863" s="234">
        <f ca="1" t="shared" si="151"/>
        <v>58</v>
      </c>
      <c r="AF863" s="3" t="s">
        <v>3389</v>
      </c>
      <c r="AG863" s="3" t="s">
        <v>3381</v>
      </c>
      <c r="AH863" s="3">
        <v>176</v>
      </c>
      <c r="AI863" s="230" t="s">
        <v>253</v>
      </c>
      <c r="AJ863" s="3" t="s">
        <v>3422</v>
      </c>
      <c r="AK863" s="230">
        <v>15661929204</v>
      </c>
      <c r="AL863" s="230">
        <v>15547781319</v>
      </c>
      <c r="AM863" s="236" t="s">
        <v>5317</v>
      </c>
      <c r="AN863" s="237" t="s">
        <v>3332</v>
      </c>
      <c r="AO863" s="236" t="s">
        <v>253</v>
      </c>
      <c r="AP863" s="236" t="s">
        <v>253</v>
      </c>
      <c r="AQ863" s="238"/>
      <c r="AR863" s="238"/>
      <c r="AS863" s="238"/>
      <c r="AT863" s="238"/>
      <c r="AU863" s="239"/>
      <c r="AV863" s="240">
        <v>43926</v>
      </c>
      <c r="AW863" s="240" t="s">
        <v>5320</v>
      </c>
      <c r="AX863" s="241"/>
      <c r="AY863" s="241" t="s">
        <v>3311</v>
      </c>
      <c r="AZ863" s="232"/>
      <c r="BA863" s="232" t="s">
        <v>5312</v>
      </c>
      <c r="BB863" s="241"/>
      <c r="BC863" s="241"/>
      <c r="BD863" s="241"/>
      <c r="BE863" s="241"/>
      <c r="BF863" s="241"/>
      <c r="BG863" s="241">
        <v>0</v>
      </c>
      <c r="BH863" s="241">
        <v>0</v>
      </c>
      <c r="BI863" s="241"/>
      <c r="BJ863" s="242"/>
      <c r="BK863" s="243"/>
      <c r="BL863" s="243"/>
      <c r="BM863" s="243"/>
      <c r="BN863" s="243"/>
      <c r="BO863" s="243"/>
      <c r="BP863" s="243"/>
      <c r="BQ863" s="242"/>
      <c r="BR863" s="244" t="s">
        <v>3551</v>
      </c>
      <c r="BS863" s="243"/>
      <c r="BT863" s="243"/>
      <c r="BU863" s="243"/>
      <c r="BV863" s="243"/>
      <c r="BW863" s="243"/>
      <c r="BX863" s="243"/>
      <c r="BY863" s="243"/>
      <c r="BZ863" s="243"/>
      <c r="CA863" s="243"/>
      <c r="CB863" s="243"/>
      <c r="CC863" s="243"/>
      <c r="CD863" s="243"/>
      <c r="CE863" s="243"/>
      <c r="CF863" s="245"/>
      <c r="CG863" s="246"/>
      <c r="CH863" s="242"/>
      <c r="CI863" s="35"/>
      <c r="CJ863" s="35"/>
      <c r="CK863" s="35"/>
      <c r="CL863" s="35"/>
      <c r="CM863" s="35"/>
    </row>
    <row r="864" customFormat="1" customHeight="1" spans="1:91">
      <c r="A864" s="3">
        <f t="shared" si="141"/>
        <v>863</v>
      </c>
      <c r="B864" s="155" t="str">
        <f t="shared" si="142"/>
        <v>142231196702062712</v>
      </c>
      <c r="C864" s="230" t="s">
        <v>3311</v>
      </c>
      <c r="D864" s="230" t="s">
        <v>5309</v>
      </c>
      <c r="E864" s="230" t="s">
        <v>2021</v>
      </c>
      <c r="F864" s="230" t="s">
        <v>2759</v>
      </c>
      <c r="G864" s="198">
        <v>0</v>
      </c>
      <c r="H864" s="198">
        <v>0</v>
      </c>
      <c r="I864" s="198">
        <f t="shared" si="143"/>
        <v>0</v>
      </c>
      <c r="J864" s="4" t="s">
        <v>2597</v>
      </c>
      <c r="K864" s="4" t="s">
        <v>6156</v>
      </c>
      <c r="L864" s="6"/>
      <c r="M864" s="4"/>
      <c r="N864" s="4"/>
      <c r="O864" s="4"/>
      <c r="P864" s="4"/>
      <c r="Q864" s="4"/>
      <c r="R864" s="231" t="s">
        <v>312</v>
      </c>
      <c r="S864" s="3"/>
      <c r="T864" s="3" t="s">
        <v>5311</v>
      </c>
      <c r="U864" s="232">
        <v>44281</v>
      </c>
      <c r="V864" s="233">
        <f ca="1" t="shared" si="148"/>
        <v>5.3</v>
      </c>
      <c r="W864" s="230" t="s">
        <v>5312</v>
      </c>
      <c r="X864" s="234" t="str">
        <f t="shared" si="149"/>
        <v>男</v>
      </c>
      <c r="Y864" s="3" t="s">
        <v>3316</v>
      </c>
      <c r="Z864" s="232" t="str">
        <f t="shared" si="150"/>
        <v>1967-02-06</v>
      </c>
      <c r="AA864" s="235" t="s">
        <v>6204</v>
      </c>
      <c r="AB864" s="3" t="s">
        <v>2760</v>
      </c>
      <c r="AC864" s="4" t="s">
        <v>5275</v>
      </c>
      <c r="AD864" s="247" t="s">
        <v>3354</v>
      </c>
      <c r="AE864" s="234">
        <f ca="1" t="shared" si="151"/>
        <v>59</v>
      </c>
      <c r="AF864" s="3" t="s">
        <v>3380</v>
      </c>
      <c r="AG864" s="3" t="s">
        <v>3381</v>
      </c>
      <c r="AH864" s="3">
        <v>171</v>
      </c>
      <c r="AI864" s="230" t="s">
        <v>253</v>
      </c>
      <c r="AJ864" s="3" t="s">
        <v>3422</v>
      </c>
      <c r="AK864" s="230">
        <v>13934438422</v>
      </c>
      <c r="AL864" s="230">
        <v>18648394655</v>
      </c>
      <c r="AM864" s="236" t="s">
        <v>3748</v>
      </c>
      <c r="AN864" s="237" t="s">
        <v>3332</v>
      </c>
      <c r="AO864" s="236" t="s">
        <v>253</v>
      </c>
      <c r="AP864" s="236" t="s">
        <v>253</v>
      </c>
      <c r="AQ864" s="238"/>
      <c r="AR864" s="238"/>
      <c r="AS864" s="238"/>
      <c r="AT864" s="238"/>
      <c r="AU864" s="239"/>
      <c r="AV864" s="240">
        <v>44281</v>
      </c>
      <c r="AW864" s="240" t="s">
        <v>3323</v>
      </c>
      <c r="AX864" s="241" t="s">
        <v>5312</v>
      </c>
      <c r="AY864" s="241" t="s">
        <v>3311</v>
      </c>
      <c r="AZ864" s="232"/>
      <c r="BA864" s="232" t="s">
        <v>5312</v>
      </c>
      <c r="BB864" s="241">
        <v>1</v>
      </c>
      <c r="BC864" s="241"/>
      <c r="BD864" s="241"/>
      <c r="BE864" s="241"/>
      <c r="BF864" s="241"/>
      <c r="BG864" s="241">
        <v>0</v>
      </c>
      <c r="BH864" s="241">
        <v>0</v>
      </c>
      <c r="BI864" s="241"/>
      <c r="BJ864" s="242"/>
      <c r="BK864" s="243"/>
      <c r="BL864" s="243"/>
      <c r="BM864" s="243"/>
      <c r="BN864" s="243"/>
      <c r="BO864" s="243"/>
      <c r="BP864" s="243"/>
      <c r="BQ864" s="242"/>
      <c r="BR864" s="244" t="s">
        <v>3484</v>
      </c>
      <c r="BS864" s="243"/>
      <c r="BT864" s="243"/>
      <c r="BU864" s="243"/>
      <c r="BV864" s="243"/>
      <c r="BW864" s="243"/>
      <c r="BX864" s="243"/>
      <c r="BY864" s="243"/>
      <c r="BZ864" s="243"/>
      <c r="CA864" s="243"/>
      <c r="CB864" s="243"/>
      <c r="CC864" s="243"/>
      <c r="CD864" s="243"/>
      <c r="CE864" s="243"/>
      <c r="CF864" s="245"/>
      <c r="CG864" s="246"/>
      <c r="CH864" s="242"/>
      <c r="CI864" s="35"/>
      <c r="CJ864" s="35"/>
      <c r="CK864" s="35"/>
      <c r="CL864" s="35"/>
      <c r="CM864" s="35"/>
    </row>
    <row r="865" customFormat="1" customHeight="1" spans="1:91">
      <c r="A865" s="3">
        <f t="shared" si="141"/>
        <v>864</v>
      </c>
      <c r="B865" s="483" t="str">
        <f t="shared" si="142"/>
        <v>152630196904050776</v>
      </c>
      <c r="C865" s="230" t="s">
        <v>3311</v>
      </c>
      <c r="D865" s="230" t="s">
        <v>5309</v>
      </c>
      <c r="E865" s="230" t="s">
        <v>6205</v>
      </c>
      <c r="F865" s="230" t="s">
        <v>2762</v>
      </c>
      <c r="G865" s="198"/>
      <c r="H865" s="198"/>
      <c r="I865" s="198">
        <f t="shared" si="143"/>
        <v>0</v>
      </c>
      <c r="J865" s="4" t="s">
        <v>2597</v>
      </c>
      <c r="K865" s="4" t="s">
        <v>6156</v>
      </c>
      <c r="L865" s="6"/>
      <c r="M865" s="4"/>
      <c r="N865" s="4"/>
      <c r="O865" s="4"/>
      <c r="P865" s="4"/>
      <c r="Q865" s="4"/>
      <c r="R865" s="231" t="s">
        <v>312</v>
      </c>
      <c r="S865" s="3"/>
      <c r="T865" s="3" t="s">
        <v>5311</v>
      </c>
      <c r="U865" s="232">
        <v>44956</v>
      </c>
      <c r="V865" s="233">
        <v>0</v>
      </c>
      <c r="W865" s="230" t="s">
        <v>5312</v>
      </c>
      <c r="X865" s="234" t="s">
        <v>3559</v>
      </c>
      <c r="Y865" s="3" t="s">
        <v>3316</v>
      </c>
      <c r="Z865" s="232" t="s">
        <v>6206</v>
      </c>
      <c r="AA865" s="235" t="s">
        <v>6207</v>
      </c>
      <c r="AB865" s="476" t="s">
        <v>2763</v>
      </c>
      <c r="AC865" s="4" t="s">
        <v>5123</v>
      </c>
      <c r="AD865" s="247">
        <v>46287</v>
      </c>
      <c r="AE865" s="234">
        <v>54</v>
      </c>
      <c r="AF865" s="3" t="s">
        <v>3389</v>
      </c>
      <c r="AG865" s="3" t="s">
        <v>3381</v>
      </c>
      <c r="AH865" s="3">
        <v>170</v>
      </c>
      <c r="AI865" s="230"/>
      <c r="AJ865" s="3"/>
      <c r="AK865" s="230">
        <v>15847795404</v>
      </c>
      <c r="AL865" s="230">
        <v>18686166071</v>
      </c>
      <c r="AM865" s="236" t="s">
        <v>5317</v>
      </c>
      <c r="AN865" s="237"/>
      <c r="AO865" s="236"/>
      <c r="AP865" s="236"/>
      <c r="AQ865" s="238"/>
      <c r="AR865" s="238"/>
      <c r="AS865" s="238"/>
      <c r="AT865" s="238"/>
      <c r="AU865" s="239"/>
      <c r="AV865" s="240">
        <v>44736</v>
      </c>
      <c r="AW865" s="240" t="s">
        <v>3323</v>
      </c>
      <c r="AX865" s="241" t="s">
        <v>5312</v>
      </c>
      <c r="AY865" s="241" t="s">
        <v>3311</v>
      </c>
      <c r="AZ865" s="232">
        <v>44956</v>
      </c>
      <c r="BA865" s="232" t="s">
        <v>5312</v>
      </c>
      <c r="BB865" s="241">
        <v>2</v>
      </c>
      <c r="BC865" s="241" t="s">
        <v>3326</v>
      </c>
      <c r="BD865" s="241" t="s">
        <v>3326</v>
      </c>
      <c r="BE865" s="241" t="s">
        <v>3325</v>
      </c>
      <c r="BF865" s="241" t="s">
        <v>3325</v>
      </c>
      <c r="BG865" s="241">
        <v>0</v>
      </c>
      <c r="BH865" s="241">
        <v>0</v>
      </c>
      <c r="BI865" s="241"/>
      <c r="BJ865" s="242"/>
      <c r="BK865" s="243"/>
      <c r="BL865" s="243"/>
      <c r="BM865" s="243"/>
      <c r="BN865" s="243"/>
      <c r="BO865" s="243"/>
      <c r="BP865" s="243"/>
      <c r="BQ865" s="242"/>
      <c r="BR865" s="244"/>
      <c r="BS865" s="243"/>
      <c r="BT865" s="243"/>
      <c r="BU865" s="243"/>
      <c r="BV865" s="243"/>
      <c r="BW865" s="243"/>
      <c r="BX865" s="243"/>
      <c r="BY865" s="243"/>
      <c r="BZ865" s="243"/>
      <c r="CA865" s="243"/>
      <c r="CB865" s="243"/>
      <c r="CC865" s="243"/>
      <c r="CD865" s="243"/>
      <c r="CE865" s="243"/>
      <c r="CF865" s="245"/>
      <c r="CG865" s="246"/>
      <c r="CH865" s="242"/>
      <c r="CI865" s="35"/>
      <c r="CJ865" s="35"/>
      <c r="CK865" s="35"/>
      <c r="CL865" s="35"/>
      <c r="CM865" s="35"/>
    </row>
    <row r="866" customFormat="1" customHeight="1" spans="1:91">
      <c r="A866" s="3">
        <f t="shared" si="141"/>
        <v>865</v>
      </c>
      <c r="B866" s="155" t="str">
        <f t="shared" si="142"/>
        <v>14222419650311247X</v>
      </c>
      <c r="C866" s="230" t="s">
        <v>3311</v>
      </c>
      <c r="D866" s="230" t="s">
        <v>5309</v>
      </c>
      <c r="E866" s="295" t="s">
        <v>6208</v>
      </c>
      <c r="F866" s="230" t="s">
        <v>2765</v>
      </c>
      <c r="G866" s="198"/>
      <c r="H866" s="198"/>
      <c r="I866" s="198">
        <f t="shared" si="143"/>
        <v>0</v>
      </c>
      <c r="J866" s="4" t="s">
        <v>2597</v>
      </c>
      <c r="K866" s="4" t="s">
        <v>6156</v>
      </c>
      <c r="L866" s="6"/>
      <c r="M866" s="4"/>
      <c r="N866" s="4"/>
      <c r="O866" s="4"/>
      <c r="P866" s="4"/>
      <c r="Q866" s="4"/>
      <c r="R866" s="231" t="s">
        <v>312</v>
      </c>
      <c r="S866" s="3"/>
      <c r="T866" s="3" t="s">
        <v>5311</v>
      </c>
      <c r="U866" s="232">
        <v>44960</v>
      </c>
      <c r="V866" s="233">
        <v>0</v>
      </c>
      <c r="W866" s="230" t="s">
        <v>5312</v>
      </c>
      <c r="X866" s="234" t="s">
        <v>3559</v>
      </c>
      <c r="Y866" s="3" t="s">
        <v>3316</v>
      </c>
      <c r="Z866" s="232" t="s">
        <v>6209</v>
      </c>
      <c r="AA866" s="235" t="s">
        <v>6210</v>
      </c>
      <c r="AB866" s="3" t="s">
        <v>2766</v>
      </c>
      <c r="AC866" s="4" t="s">
        <v>5030</v>
      </c>
      <c r="AD866" s="247">
        <v>47361</v>
      </c>
      <c r="AE866" s="234">
        <v>58</v>
      </c>
      <c r="AF866" s="3" t="s">
        <v>3389</v>
      </c>
      <c r="AG866" s="3" t="s">
        <v>3381</v>
      </c>
      <c r="AH866" s="3">
        <v>163</v>
      </c>
      <c r="AI866" s="230"/>
      <c r="AJ866" s="3"/>
      <c r="AK866" s="230">
        <v>15661901566</v>
      </c>
      <c r="AL866" s="230">
        <v>13546767870</v>
      </c>
      <c r="AM866" s="236" t="s">
        <v>3518</v>
      </c>
      <c r="AN866" s="237"/>
      <c r="AO866" s="236"/>
      <c r="AP866" s="236"/>
      <c r="AQ866" s="238"/>
      <c r="AR866" s="238"/>
      <c r="AS866" s="238"/>
      <c r="AT866" s="238"/>
      <c r="AU866" s="239"/>
      <c r="AV866" s="240">
        <v>44960</v>
      </c>
      <c r="AW866" s="291" t="s">
        <v>3323</v>
      </c>
      <c r="AX866" s="241" t="s">
        <v>5312</v>
      </c>
      <c r="AY866" s="241" t="s">
        <v>3311</v>
      </c>
      <c r="AZ866" s="232">
        <v>44960</v>
      </c>
      <c r="BA866" s="292" t="s">
        <v>5312</v>
      </c>
      <c r="BB866" s="241">
        <v>2</v>
      </c>
      <c r="BC866" s="241" t="s">
        <v>3326</v>
      </c>
      <c r="BD866" s="241" t="s">
        <v>3326</v>
      </c>
      <c r="BE866" s="241" t="s">
        <v>3325</v>
      </c>
      <c r="BF866" s="241" t="s">
        <v>3325</v>
      </c>
      <c r="BG866" s="241">
        <v>0</v>
      </c>
      <c r="BH866" s="241">
        <v>0</v>
      </c>
      <c r="BI866" s="241"/>
      <c r="BJ866" s="242"/>
      <c r="BK866" s="243"/>
      <c r="BL866" s="243"/>
      <c r="BM866" s="243"/>
      <c r="BN866" s="243"/>
      <c r="BO866" s="243"/>
      <c r="BP866" s="243"/>
      <c r="BQ866" s="242"/>
      <c r="BR866" s="244"/>
      <c r="BS866" s="243"/>
      <c r="BT866" s="243"/>
      <c r="BU866" s="243"/>
      <c r="BV866" s="243"/>
      <c r="BW866" s="243"/>
      <c r="BX866" s="243"/>
      <c r="BY866" s="243"/>
      <c r="BZ866" s="243"/>
      <c r="CA866" s="243"/>
      <c r="CB866" s="243"/>
      <c r="CC866" s="243"/>
      <c r="CD866" s="243"/>
      <c r="CE866" s="243"/>
      <c r="CF866" s="245"/>
      <c r="CG866" s="246"/>
      <c r="CH866" s="242"/>
      <c r="CI866" s="35"/>
      <c r="CJ866" s="35"/>
      <c r="CK866" s="35"/>
      <c r="CL866" s="35"/>
      <c r="CM866" s="35"/>
    </row>
    <row r="867" customFormat="1" customHeight="1" spans="1:91">
      <c r="A867" s="3">
        <f t="shared" si="141"/>
        <v>866</v>
      </c>
      <c r="B867" s="483" t="str">
        <f t="shared" si="142"/>
        <v>152723196602130916</v>
      </c>
      <c r="C867" s="230" t="s">
        <v>3311</v>
      </c>
      <c r="D867" s="230" t="s">
        <v>5309</v>
      </c>
      <c r="E867" s="230" t="s">
        <v>6211</v>
      </c>
      <c r="F867" s="230" t="s">
        <v>2768</v>
      </c>
      <c r="G867" s="198"/>
      <c r="H867" s="198"/>
      <c r="I867" s="198">
        <f t="shared" si="143"/>
        <v>0</v>
      </c>
      <c r="J867" s="4" t="s">
        <v>2597</v>
      </c>
      <c r="K867" s="4" t="s">
        <v>6156</v>
      </c>
      <c r="L867" s="6"/>
      <c r="M867" s="4"/>
      <c r="N867" s="4"/>
      <c r="O867" s="4"/>
      <c r="P867" s="4"/>
      <c r="Q867" s="4"/>
      <c r="R867" s="231" t="s">
        <v>312</v>
      </c>
      <c r="S867" s="3"/>
      <c r="T867" s="3" t="s">
        <v>5311</v>
      </c>
      <c r="U867" s="232">
        <v>45087</v>
      </c>
      <c r="V867" s="233">
        <f ca="1" t="shared" ref="V867:V873" si="152">IF(U867="","",ROUND(YEARFRAC(U867,TODAY(),1),1))</f>
        <v>3.1</v>
      </c>
      <c r="W867" s="248" t="s">
        <v>5312</v>
      </c>
      <c r="X867" s="234" t="str">
        <f>IF(MOD(RIGHT(LEFT(AB867,17)),2),"男","女")</f>
        <v>男</v>
      </c>
      <c r="Y867" s="3" t="s">
        <v>3316</v>
      </c>
      <c r="Z867" s="232" t="str">
        <f>MID(AB867,7,4)&amp;"-"&amp;MID(AB867,11,2)&amp;"-"&amp;MID(AB867,13,2)</f>
        <v>1966-02-13</v>
      </c>
      <c r="AA867" s="249" t="s">
        <v>6212</v>
      </c>
      <c r="AB867" s="476" t="s">
        <v>2769</v>
      </c>
      <c r="AC867" s="4" t="s">
        <v>3456</v>
      </c>
      <c r="AD867" s="247">
        <v>46382</v>
      </c>
      <c r="AE867" s="234">
        <f ca="1" t="shared" ref="AE867:AE898" si="153">YEAR(TODAY())-MID(AB867,7,4)</f>
        <v>60</v>
      </c>
      <c r="AF867" s="3" t="s">
        <v>3389</v>
      </c>
      <c r="AG867" s="3" t="s">
        <v>3381</v>
      </c>
      <c r="AH867" s="3">
        <v>179</v>
      </c>
      <c r="AI867" s="230" t="s">
        <v>3382</v>
      </c>
      <c r="AJ867" s="3" t="s">
        <v>3383</v>
      </c>
      <c r="AK867" s="230">
        <v>13080297477</v>
      </c>
      <c r="AL867" s="230"/>
      <c r="AM867" s="236" t="s">
        <v>3748</v>
      </c>
      <c r="AN867" s="237"/>
      <c r="AO867" s="236"/>
      <c r="AP867" s="236"/>
      <c r="AQ867" s="238"/>
      <c r="AR867" s="238"/>
      <c r="AS867" s="238"/>
      <c r="AT867" s="238"/>
      <c r="AU867" s="239"/>
      <c r="AV867" s="240">
        <v>45087</v>
      </c>
      <c r="AW867" s="240" t="s">
        <v>3323</v>
      </c>
      <c r="AX867" s="241" t="s">
        <v>5312</v>
      </c>
      <c r="AY867" s="241" t="s">
        <v>3311</v>
      </c>
      <c r="AZ867" s="240">
        <v>45087</v>
      </c>
      <c r="BA867" s="232" t="s">
        <v>5312</v>
      </c>
      <c r="BB867" s="241">
        <v>2</v>
      </c>
      <c r="BC867" s="241" t="s">
        <v>3326</v>
      </c>
      <c r="BD867" s="241" t="s">
        <v>3326</v>
      </c>
      <c r="BE867" s="241" t="s">
        <v>3325</v>
      </c>
      <c r="BF867" s="241" t="s">
        <v>3325</v>
      </c>
      <c r="BG867" s="241">
        <v>0</v>
      </c>
      <c r="BH867" s="241">
        <v>0</v>
      </c>
      <c r="BI867" s="241"/>
      <c r="BJ867" s="242"/>
      <c r="BK867" s="243" t="s">
        <v>3325</v>
      </c>
      <c r="BL867" s="243"/>
      <c r="BM867" s="243"/>
      <c r="BN867" s="243"/>
      <c r="BO867" s="243"/>
      <c r="BP867" s="243"/>
      <c r="BQ867" s="242"/>
      <c r="BR867" s="244" t="s">
        <v>3433</v>
      </c>
      <c r="BS867" s="243" t="s">
        <v>3325</v>
      </c>
      <c r="BT867" s="243" t="s">
        <v>3325</v>
      </c>
      <c r="BU867" s="243" t="s">
        <v>3325</v>
      </c>
      <c r="BV867" s="243"/>
      <c r="BW867" s="243"/>
      <c r="BX867" s="243"/>
      <c r="BY867" s="243"/>
      <c r="BZ867" s="243"/>
      <c r="CA867" s="243"/>
      <c r="CB867" s="243"/>
      <c r="CC867" s="243"/>
      <c r="CD867" s="243"/>
      <c r="CE867" s="243"/>
      <c r="CF867" s="245" t="s">
        <v>3445</v>
      </c>
      <c r="CG867" s="246"/>
      <c r="CH867" s="242"/>
      <c r="CI867" s="35"/>
      <c r="CJ867" s="35"/>
      <c r="CK867" s="35"/>
      <c r="CL867" s="35"/>
      <c r="CM867" s="35"/>
    </row>
    <row r="868" customFormat="1" customHeight="1" spans="1:91">
      <c r="A868" s="3">
        <f t="shared" si="141"/>
        <v>867</v>
      </c>
      <c r="B868" s="483" t="str">
        <f t="shared" si="142"/>
        <v>513027197702240442</v>
      </c>
      <c r="C868" s="230" t="s">
        <v>3311</v>
      </c>
      <c r="D868" s="230" t="s">
        <v>5309</v>
      </c>
      <c r="E868" s="230" t="s">
        <v>6213</v>
      </c>
      <c r="F868" s="230" t="s">
        <v>2771</v>
      </c>
      <c r="G868" s="198"/>
      <c r="H868" s="198"/>
      <c r="I868" s="198">
        <f t="shared" si="143"/>
        <v>0</v>
      </c>
      <c r="J868" s="4" t="s">
        <v>2597</v>
      </c>
      <c r="K868" s="4" t="s">
        <v>6085</v>
      </c>
      <c r="L868" s="6"/>
      <c r="M868" s="4"/>
      <c r="N868" s="4"/>
      <c r="O868" s="4"/>
      <c r="P868" s="4"/>
      <c r="Q868" s="4"/>
      <c r="R868" s="231" t="s">
        <v>312</v>
      </c>
      <c r="S868" s="3"/>
      <c r="T868" s="3" t="s">
        <v>5311</v>
      </c>
      <c r="U868" s="232">
        <v>44762</v>
      </c>
      <c r="V868" s="233">
        <f ca="1" t="shared" si="152"/>
        <v>4</v>
      </c>
      <c r="W868" s="230" t="s">
        <v>5312</v>
      </c>
      <c r="X868" s="234" t="str">
        <f>IF(MOD(RIGHT(LEFT(AB868,17)),2),"男","女")</f>
        <v>女</v>
      </c>
      <c r="Y868" s="3" t="s">
        <v>3316</v>
      </c>
      <c r="Z868" s="232" t="str">
        <f>MID(AB868,7,4)&amp;"-"&amp;MID(AB868,11,2)&amp;"-"&amp;MID(AB868,13,2)</f>
        <v>1977-02-24</v>
      </c>
      <c r="AA868" s="235" t="s">
        <v>6214</v>
      </c>
      <c r="AB868" s="476" t="s">
        <v>2772</v>
      </c>
      <c r="AC868" s="4" t="s">
        <v>6058</v>
      </c>
      <c r="AD868" s="247">
        <v>46563</v>
      </c>
      <c r="AE868" s="234">
        <f ca="1" t="shared" si="153"/>
        <v>49</v>
      </c>
      <c r="AF868" s="3" t="s">
        <v>3389</v>
      </c>
      <c r="AG868" s="3" t="s">
        <v>3381</v>
      </c>
      <c r="AH868" s="3">
        <v>158</v>
      </c>
      <c r="AI868" s="230"/>
      <c r="AJ868" s="3"/>
      <c r="AK868" s="230">
        <v>19181678960</v>
      </c>
      <c r="AL868" s="230">
        <v>19160189558</v>
      </c>
      <c r="AM868" s="236" t="s">
        <v>3518</v>
      </c>
      <c r="AN868" s="237"/>
      <c r="AO868" s="236"/>
      <c r="AP868" s="236"/>
      <c r="AQ868" s="238"/>
      <c r="AR868" s="238"/>
      <c r="AS868" s="238"/>
      <c r="AT868" s="238"/>
      <c r="AU868" s="239"/>
      <c r="AV868" s="240">
        <v>44762</v>
      </c>
      <c r="AW868" s="240" t="s">
        <v>3323</v>
      </c>
      <c r="AX868" s="241" t="s">
        <v>5312</v>
      </c>
      <c r="AY868" s="241" t="s">
        <v>3311</v>
      </c>
      <c r="AZ868" s="232">
        <v>44762</v>
      </c>
      <c r="BA868" s="232" t="s">
        <v>5312</v>
      </c>
      <c r="BB868" s="241">
        <v>2</v>
      </c>
      <c r="BC868" s="241" t="s">
        <v>3326</v>
      </c>
      <c r="BD868" s="241" t="s">
        <v>3326</v>
      </c>
      <c r="BE868" s="241" t="s">
        <v>3325</v>
      </c>
      <c r="BF868" s="241" t="s">
        <v>3325</v>
      </c>
      <c r="BG868" s="241">
        <v>0</v>
      </c>
      <c r="BH868" s="241">
        <v>0</v>
      </c>
      <c r="BI868" s="241"/>
      <c r="BJ868" s="242"/>
      <c r="BK868" s="243"/>
      <c r="BL868" s="243"/>
      <c r="BM868" s="243"/>
      <c r="BN868" s="243"/>
      <c r="BO868" s="243"/>
      <c r="BP868" s="243"/>
      <c r="BQ868" s="242"/>
      <c r="BR868" s="244" t="s">
        <v>3813</v>
      </c>
      <c r="BS868" s="243" t="s">
        <v>3325</v>
      </c>
      <c r="BT868" s="243" t="s">
        <v>3325</v>
      </c>
      <c r="BU868" s="243"/>
      <c r="BV868" s="243"/>
      <c r="BW868" s="243"/>
      <c r="BX868" s="243"/>
      <c r="BY868" s="243"/>
      <c r="BZ868" s="243"/>
      <c r="CA868" s="243"/>
      <c r="CB868" s="243"/>
      <c r="CC868" s="243"/>
      <c r="CD868" s="243"/>
      <c r="CE868" s="243"/>
      <c r="CF868" s="245"/>
      <c r="CG868" s="246" t="s">
        <v>4908</v>
      </c>
      <c r="CH868" s="242"/>
      <c r="CI868" s="35"/>
      <c r="CJ868" s="35"/>
      <c r="CK868" s="35"/>
      <c r="CL868" s="35"/>
      <c r="CM868" s="35"/>
    </row>
    <row r="869" customFormat="1" customHeight="1" spans="1:91">
      <c r="A869" s="3">
        <f t="shared" si="141"/>
        <v>868</v>
      </c>
      <c r="B869" s="483" t="str">
        <f t="shared" si="142"/>
        <v>230221198610203422</v>
      </c>
      <c r="C869" s="230" t="s">
        <v>3311</v>
      </c>
      <c r="D869" s="4" t="s">
        <v>5309</v>
      </c>
      <c r="E869" s="7" t="s">
        <v>6215</v>
      </c>
      <c r="F869" s="4" t="s">
        <v>2774</v>
      </c>
      <c r="G869" s="198"/>
      <c r="H869" s="198"/>
      <c r="I869" s="198">
        <f t="shared" si="143"/>
        <v>0</v>
      </c>
      <c r="J869" s="4" t="s">
        <v>2597</v>
      </c>
      <c r="K869" s="4" t="s">
        <v>6095</v>
      </c>
      <c r="L869" s="6"/>
      <c r="M869" s="4"/>
      <c r="N869" s="4"/>
      <c r="O869" s="4"/>
      <c r="P869" s="4"/>
      <c r="Q869" s="4"/>
      <c r="R869" s="4" t="s">
        <v>312</v>
      </c>
      <c r="S869" s="4"/>
      <c r="T869" s="4" t="s">
        <v>5311</v>
      </c>
      <c r="U869" s="252">
        <v>45005</v>
      </c>
      <c r="V869" s="233">
        <f ca="1" t="shared" si="152"/>
        <v>3.3</v>
      </c>
      <c r="W869" s="230" t="s">
        <v>5312</v>
      </c>
      <c r="X869" s="4" t="str">
        <f>IF(MOD(RIGHT(LEFT(AB869,17)),2),"男","女")</f>
        <v>女</v>
      </c>
      <c r="Y869" s="4" t="s">
        <v>3316</v>
      </c>
      <c r="Z869" s="232" t="str">
        <f>MID(AB869,7,4)&amp;"-"&amp;MID(AB869,11,2)&amp;"-"&amp;MID(AB869,13,2)</f>
        <v>1986-10-20</v>
      </c>
      <c r="AA869" s="4" t="s">
        <v>6216</v>
      </c>
      <c r="AB869" s="477" t="s">
        <v>2775</v>
      </c>
      <c r="AC869" s="4" t="s">
        <v>4192</v>
      </c>
      <c r="AD869" s="252">
        <v>49994</v>
      </c>
      <c r="AE869" s="234">
        <f ca="1" t="shared" si="153"/>
        <v>40</v>
      </c>
      <c r="AF869" s="252" t="s">
        <v>3389</v>
      </c>
      <c r="AG869" s="252" t="s">
        <v>3381</v>
      </c>
      <c r="AH869" s="4">
        <v>156</v>
      </c>
      <c r="AI869" s="252" t="s">
        <v>3382</v>
      </c>
      <c r="AJ869" s="252" t="s">
        <v>3383</v>
      </c>
      <c r="AK869" s="4">
        <v>18347023655</v>
      </c>
      <c r="AL869" s="4">
        <v>15148480398</v>
      </c>
      <c r="AM869" s="252" t="s">
        <v>3748</v>
      </c>
      <c r="AN869" s="252"/>
      <c r="AO869" s="252"/>
      <c r="AP869" s="252"/>
      <c r="AQ869" s="253"/>
      <c r="AR869" s="253"/>
      <c r="AS869" s="253"/>
      <c r="AT869" s="253"/>
      <c r="AU869" s="239"/>
      <c r="AV869" s="254">
        <v>45005</v>
      </c>
      <c r="AW869" s="254" t="s">
        <v>3323</v>
      </c>
      <c r="AX869" s="255" t="s">
        <v>5312</v>
      </c>
      <c r="AY869" s="255" t="s">
        <v>3311</v>
      </c>
      <c r="AZ869" s="232">
        <v>45005</v>
      </c>
      <c r="BA869" s="232" t="s">
        <v>5312</v>
      </c>
      <c r="BB869" s="241">
        <v>2</v>
      </c>
      <c r="BC869" s="241" t="s">
        <v>3325</v>
      </c>
      <c r="BD869" s="241" t="s">
        <v>3325</v>
      </c>
      <c r="BE869" s="241" t="s">
        <v>3325</v>
      </c>
      <c r="BF869" s="241" t="s">
        <v>3325</v>
      </c>
      <c r="BG869" s="241">
        <v>0</v>
      </c>
      <c r="BH869" s="241">
        <v>0</v>
      </c>
      <c r="BI869" s="256"/>
      <c r="BJ869" s="242"/>
      <c r="BK869" s="243" t="s">
        <v>3325</v>
      </c>
      <c r="BL869" s="257"/>
      <c r="BM869" s="257"/>
      <c r="BN869" s="257"/>
      <c r="BO869" s="257"/>
      <c r="BP869" s="257"/>
      <c r="BQ869" s="242"/>
      <c r="BR869" s="244" t="s">
        <v>3723</v>
      </c>
      <c r="BS869" s="243" t="s">
        <v>3325</v>
      </c>
      <c r="BT869" s="243" t="s">
        <v>3325</v>
      </c>
      <c r="BU869" s="243" t="s">
        <v>3325</v>
      </c>
      <c r="BV869" s="243" t="s">
        <v>3325</v>
      </c>
      <c r="BW869" s="243" t="s">
        <v>3325</v>
      </c>
      <c r="BX869" s="243" t="s">
        <v>3325</v>
      </c>
      <c r="BY869" s="243"/>
      <c r="BZ869" s="243"/>
      <c r="CA869" s="243"/>
      <c r="CB869" s="243"/>
      <c r="CC869" s="243"/>
      <c r="CD869" s="256"/>
      <c r="CE869" s="256"/>
      <c r="CF869" s="262"/>
      <c r="CG869" s="258"/>
      <c r="CH869" s="242"/>
      <c r="CI869" s="259"/>
      <c r="CJ869" s="259"/>
      <c r="CK869" s="259"/>
      <c r="CL869" s="259"/>
      <c r="CM869" s="259"/>
    </row>
    <row r="870" customFormat="1" customHeight="1" spans="1:91">
      <c r="A870" s="3">
        <f t="shared" si="141"/>
        <v>869</v>
      </c>
      <c r="B870" s="483" t="str">
        <f t="shared" si="142"/>
        <v>150429197909105023</v>
      </c>
      <c r="C870" s="230" t="s">
        <v>3311</v>
      </c>
      <c r="D870" s="230" t="s">
        <v>5309</v>
      </c>
      <c r="E870" s="295" t="s">
        <v>6217</v>
      </c>
      <c r="F870" s="230" t="s">
        <v>2777</v>
      </c>
      <c r="G870" s="198"/>
      <c r="H870" s="198"/>
      <c r="I870" s="198">
        <f t="shared" si="143"/>
        <v>0</v>
      </c>
      <c r="J870" s="4" t="s">
        <v>2597</v>
      </c>
      <c r="K870" s="4" t="s">
        <v>6095</v>
      </c>
      <c r="L870" s="6"/>
      <c r="M870" s="4"/>
      <c r="N870" s="4"/>
      <c r="O870" s="4"/>
      <c r="P870" s="4"/>
      <c r="Q870" s="4"/>
      <c r="R870" s="231" t="s">
        <v>312</v>
      </c>
      <c r="S870" s="3"/>
      <c r="T870" s="3" t="s">
        <v>5311</v>
      </c>
      <c r="U870" s="232">
        <v>45019</v>
      </c>
      <c r="V870" s="233">
        <f ca="1" t="shared" si="152"/>
        <v>3.3</v>
      </c>
      <c r="W870" s="230" t="s">
        <v>5312</v>
      </c>
      <c r="X870" s="234" t="s">
        <v>6032</v>
      </c>
      <c r="Y870" s="3" t="s">
        <v>3316</v>
      </c>
      <c r="Z870" s="232">
        <v>29108</v>
      </c>
      <c r="AA870" s="235" t="s">
        <v>4463</v>
      </c>
      <c r="AB870" s="476" t="s">
        <v>2778</v>
      </c>
      <c r="AC870" s="4" t="s">
        <v>3640</v>
      </c>
      <c r="AD870" s="247">
        <v>46157</v>
      </c>
      <c r="AE870" s="234">
        <f ca="1" t="shared" si="153"/>
        <v>47</v>
      </c>
      <c r="AF870" s="3" t="s">
        <v>3389</v>
      </c>
      <c r="AG870" s="3" t="s">
        <v>3381</v>
      </c>
      <c r="AH870" s="3">
        <v>165</v>
      </c>
      <c r="AI870" s="230" t="s">
        <v>253</v>
      </c>
      <c r="AJ870" s="3" t="s">
        <v>3422</v>
      </c>
      <c r="AK870" s="230">
        <v>13734780021</v>
      </c>
      <c r="AL870" s="230">
        <v>13684774595</v>
      </c>
      <c r="AM870" s="236" t="s">
        <v>3518</v>
      </c>
      <c r="AN870" s="237"/>
      <c r="AO870" s="236"/>
      <c r="AP870" s="236"/>
      <c r="AQ870" s="238"/>
      <c r="AR870" s="238"/>
      <c r="AS870" s="238"/>
      <c r="AT870" s="238"/>
      <c r="AU870" s="239"/>
      <c r="AV870" s="240">
        <v>45019</v>
      </c>
      <c r="AW870" s="240" t="s">
        <v>5320</v>
      </c>
      <c r="AX870" s="241" t="s">
        <v>5312</v>
      </c>
      <c r="AY870" s="241" t="s">
        <v>3311</v>
      </c>
      <c r="AZ870" s="232">
        <v>45019</v>
      </c>
      <c r="BA870" s="232" t="s">
        <v>5312</v>
      </c>
      <c r="BB870" s="241">
        <v>2</v>
      </c>
      <c r="BC870" s="241" t="s">
        <v>3326</v>
      </c>
      <c r="BD870" s="241" t="s">
        <v>3326</v>
      </c>
      <c r="BE870" s="241" t="s">
        <v>3325</v>
      </c>
      <c r="BF870" s="241" t="s">
        <v>3325</v>
      </c>
      <c r="BG870" s="241">
        <v>0</v>
      </c>
      <c r="BH870" s="241">
        <v>0</v>
      </c>
      <c r="BI870" s="241"/>
      <c r="BJ870" s="242"/>
      <c r="BK870" s="243"/>
      <c r="BL870" s="243"/>
      <c r="BM870" s="243"/>
      <c r="BN870" s="243"/>
      <c r="BO870" s="243"/>
      <c r="BP870" s="243"/>
      <c r="BQ870" s="242"/>
      <c r="BR870" s="244" t="s">
        <v>3723</v>
      </c>
      <c r="BS870" s="243" t="s">
        <v>3325</v>
      </c>
      <c r="BT870" s="243" t="s">
        <v>3325</v>
      </c>
      <c r="BU870" s="243"/>
      <c r="BV870" s="243"/>
      <c r="BW870" s="243"/>
      <c r="BX870" s="243"/>
      <c r="BY870" s="243"/>
      <c r="BZ870" s="243"/>
      <c r="CA870" s="243"/>
      <c r="CB870" s="243"/>
      <c r="CC870" s="243"/>
      <c r="CD870" s="243"/>
      <c r="CE870" s="243"/>
      <c r="CF870" s="245"/>
      <c r="CG870" s="246"/>
      <c r="CH870" s="242"/>
      <c r="CI870" s="35"/>
      <c r="CJ870" s="35"/>
      <c r="CK870" s="35"/>
      <c r="CL870" s="35"/>
      <c r="CM870" s="35"/>
    </row>
    <row r="871" customFormat="1" customHeight="1" spans="1:91">
      <c r="A871" s="3">
        <f t="shared" si="141"/>
        <v>870</v>
      </c>
      <c r="B871" s="155" t="str">
        <f t="shared" si="142"/>
        <v>15272219650904032X</v>
      </c>
      <c r="C871" s="230" t="s">
        <v>3311</v>
      </c>
      <c r="D871" s="230" t="s">
        <v>5309</v>
      </c>
      <c r="E871" s="230" t="s">
        <v>2076</v>
      </c>
      <c r="F871" s="230" t="s">
        <v>2780</v>
      </c>
      <c r="G871" s="198">
        <v>0</v>
      </c>
      <c r="H871" s="198">
        <v>0</v>
      </c>
      <c r="I871" s="198">
        <f t="shared" si="143"/>
        <v>0</v>
      </c>
      <c r="J871" s="4" t="s">
        <v>2597</v>
      </c>
      <c r="K871" s="4" t="s">
        <v>6111</v>
      </c>
      <c r="L871" s="6"/>
      <c r="M871" s="4"/>
      <c r="N871" s="4"/>
      <c r="O871" s="4"/>
      <c r="P871" s="4"/>
      <c r="Q871" s="4"/>
      <c r="R871" s="231" t="s">
        <v>312</v>
      </c>
      <c r="S871" s="3"/>
      <c r="T871" s="3" t="s">
        <v>5311</v>
      </c>
      <c r="U871" s="232">
        <v>40704</v>
      </c>
      <c r="V871" s="233">
        <f ca="1" t="shared" si="152"/>
        <v>15.1</v>
      </c>
      <c r="W871" s="230" t="s">
        <v>5312</v>
      </c>
      <c r="X871" s="234" t="str">
        <f>IF(MOD(RIGHT(LEFT(AB871,17)),2),"男","女")</f>
        <v>女</v>
      </c>
      <c r="Y871" s="3" t="s">
        <v>3316</v>
      </c>
      <c r="Z871" s="232" t="str">
        <f t="shared" ref="Z871:Z898" si="154">MID(AB871,7,4)&amp;"-"&amp;MID(AB871,11,2)&amp;"-"&amp;MID(AB871,13,2)</f>
        <v>1965-09-04</v>
      </c>
      <c r="AA871" s="235" t="s">
        <v>6218</v>
      </c>
      <c r="AB871" s="3" t="s">
        <v>2781</v>
      </c>
      <c r="AC871" s="4" t="s">
        <v>3907</v>
      </c>
      <c r="AD871" s="247" t="s">
        <v>3354</v>
      </c>
      <c r="AE871" s="234">
        <f ca="1" t="shared" si="153"/>
        <v>61</v>
      </c>
      <c r="AF871" s="3" t="s">
        <v>3389</v>
      </c>
      <c r="AG871" s="3" t="s">
        <v>3381</v>
      </c>
      <c r="AH871" s="3">
        <v>163</v>
      </c>
      <c r="AI871" s="230" t="s">
        <v>253</v>
      </c>
      <c r="AJ871" s="3" t="s">
        <v>3397</v>
      </c>
      <c r="AK871" s="230">
        <v>15049597908</v>
      </c>
      <c r="AL871" s="230">
        <v>13204846039</v>
      </c>
      <c r="AM871" s="236" t="s">
        <v>3748</v>
      </c>
      <c r="AN871" s="237" t="s">
        <v>3332</v>
      </c>
      <c r="AO871" s="236" t="s">
        <v>253</v>
      </c>
      <c r="AP871" s="236" t="s">
        <v>253</v>
      </c>
      <c r="AQ871" s="238"/>
      <c r="AR871" s="238"/>
      <c r="AS871" s="238"/>
      <c r="AT871" s="238"/>
      <c r="AU871" s="239"/>
      <c r="AV871" s="240">
        <v>40704</v>
      </c>
      <c r="AW871" s="240" t="s">
        <v>5320</v>
      </c>
      <c r="AX871" s="241"/>
      <c r="AY871" s="241" t="s">
        <v>3311</v>
      </c>
      <c r="AZ871" s="232"/>
      <c r="BA871" s="232" t="s">
        <v>5312</v>
      </c>
      <c r="BB871" s="241"/>
      <c r="BC871" s="241"/>
      <c r="BD871" s="241"/>
      <c r="BE871" s="241"/>
      <c r="BF871" s="241"/>
      <c r="BG871" s="241">
        <v>0</v>
      </c>
      <c r="BH871" s="241">
        <v>0</v>
      </c>
      <c r="BI871" s="241"/>
      <c r="BJ871" s="242"/>
      <c r="BK871" s="243"/>
      <c r="BL871" s="243"/>
      <c r="BM871" s="243"/>
      <c r="BN871" s="243"/>
      <c r="BO871" s="243"/>
      <c r="BP871" s="243"/>
      <c r="BQ871" s="242"/>
      <c r="BR871" s="244" t="s">
        <v>3327</v>
      </c>
      <c r="BS871" s="243"/>
      <c r="BT871" s="243"/>
      <c r="BU871" s="243"/>
      <c r="BV871" s="243"/>
      <c r="BW871" s="243"/>
      <c r="BX871" s="243"/>
      <c r="BY871" s="243"/>
      <c r="BZ871" s="243"/>
      <c r="CA871" s="243"/>
      <c r="CB871" s="243"/>
      <c r="CC871" s="243"/>
      <c r="CD871" s="243"/>
      <c r="CE871" s="243"/>
      <c r="CF871" s="245"/>
      <c r="CG871" s="246"/>
      <c r="CH871" s="242"/>
      <c r="CI871" s="35"/>
      <c r="CJ871" s="35"/>
      <c r="CK871" s="35"/>
      <c r="CL871" s="35"/>
      <c r="CM871" s="35"/>
    </row>
    <row r="872" customFormat="1" customHeight="1" spans="1:91">
      <c r="A872" s="3">
        <f t="shared" si="141"/>
        <v>871</v>
      </c>
      <c r="B872" s="155" t="str">
        <f t="shared" si="142"/>
        <v>142234197903185528</v>
      </c>
      <c r="C872" s="230" t="s">
        <v>3311</v>
      </c>
      <c r="D872" s="230" t="s">
        <v>5309</v>
      </c>
      <c r="E872" s="230" t="s">
        <v>2037</v>
      </c>
      <c r="F872" s="230" t="s">
        <v>2783</v>
      </c>
      <c r="G872" s="198">
        <v>0</v>
      </c>
      <c r="H872" s="198">
        <v>0</v>
      </c>
      <c r="I872" s="198">
        <f t="shared" si="143"/>
        <v>0</v>
      </c>
      <c r="J872" s="4" t="s">
        <v>2597</v>
      </c>
      <c r="K872" s="4" t="s">
        <v>6116</v>
      </c>
      <c r="L872" s="6"/>
      <c r="M872" s="4"/>
      <c r="N872" s="4"/>
      <c r="O872" s="4"/>
      <c r="P872" s="4"/>
      <c r="Q872" s="4"/>
      <c r="R872" s="231" t="s">
        <v>312</v>
      </c>
      <c r="S872" s="3"/>
      <c r="T872" s="3" t="s">
        <v>5311</v>
      </c>
      <c r="U872" s="232">
        <v>43404</v>
      </c>
      <c r="V872" s="233">
        <f ca="1" t="shared" si="152"/>
        <v>7.7</v>
      </c>
      <c r="W872" s="230" t="s">
        <v>5312</v>
      </c>
      <c r="X872" s="234" t="str">
        <f>IF(MOD(RIGHT(LEFT(AB872,17)),2),"男","女")</f>
        <v>女</v>
      </c>
      <c r="Y872" s="3" t="s">
        <v>3316</v>
      </c>
      <c r="Z872" s="232" t="str">
        <f t="shared" si="154"/>
        <v>1979-03-18</v>
      </c>
      <c r="AA872" s="235" t="s">
        <v>6219</v>
      </c>
      <c r="AB872" s="3" t="s">
        <v>2784</v>
      </c>
      <c r="AC872" s="4" t="s">
        <v>4692</v>
      </c>
      <c r="AD872" s="247">
        <v>46314</v>
      </c>
      <c r="AE872" s="234">
        <f ca="1" t="shared" si="153"/>
        <v>47</v>
      </c>
      <c r="AF872" s="3" t="s">
        <v>3389</v>
      </c>
      <c r="AG872" s="3" t="s">
        <v>3381</v>
      </c>
      <c r="AH872" s="3">
        <v>150</v>
      </c>
      <c r="AI872" s="230" t="s">
        <v>253</v>
      </c>
      <c r="AJ872" s="3" t="s">
        <v>253</v>
      </c>
      <c r="AK872" s="230">
        <v>15804800915</v>
      </c>
      <c r="AL872" s="230">
        <v>15034440163</v>
      </c>
      <c r="AM872" s="236" t="s">
        <v>3518</v>
      </c>
      <c r="AN872" s="237" t="s">
        <v>3332</v>
      </c>
      <c r="AO872" s="236" t="s">
        <v>253</v>
      </c>
      <c r="AP872" s="236" t="s">
        <v>253</v>
      </c>
      <c r="AQ872" s="238"/>
      <c r="AR872" s="238"/>
      <c r="AS872" s="238"/>
      <c r="AT872" s="238"/>
      <c r="AU872" s="239"/>
      <c r="AV872" s="240">
        <v>43404</v>
      </c>
      <c r="AW872" s="240">
        <v>43464</v>
      </c>
      <c r="AX872" s="241" t="s">
        <v>5312</v>
      </c>
      <c r="AY872" s="241" t="s">
        <v>3311</v>
      </c>
      <c r="AZ872" s="232"/>
      <c r="BA872" s="232" t="s">
        <v>5312</v>
      </c>
      <c r="BB872" s="241">
        <v>2</v>
      </c>
      <c r="BC872" s="241" t="s">
        <v>3326</v>
      </c>
      <c r="BD872" s="241" t="s">
        <v>3326</v>
      </c>
      <c r="BE872" s="241" t="s">
        <v>3325</v>
      </c>
      <c r="BF872" s="241" t="s">
        <v>3325</v>
      </c>
      <c r="BG872" s="241">
        <v>1</v>
      </c>
      <c r="BH872" s="241">
        <v>2</v>
      </c>
      <c r="BI872" s="241" t="s">
        <v>6220</v>
      </c>
      <c r="BJ872" s="242"/>
      <c r="BK872" s="243"/>
      <c r="BL872" s="243"/>
      <c r="BM872" s="243"/>
      <c r="BN872" s="243"/>
      <c r="BO872" s="243"/>
      <c r="BP872" s="243"/>
      <c r="BQ872" s="242"/>
      <c r="BR872" s="244" t="s">
        <v>3491</v>
      </c>
      <c r="BS872" s="243" t="s">
        <v>3325</v>
      </c>
      <c r="BT872" s="243" t="s">
        <v>3325</v>
      </c>
      <c r="BU872" s="243"/>
      <c r="BV872" s="243" t="s">
        <v>3325</v>
      </c>
      <c r="BW872" s="243" t="s">
        <v>3325</v>
      </c>
      <c r="BX872" s="243"/>
      <c r="BY872" s="243"/>
      <c r="BZ872" s="243"/>
      <c r="CA872" s="243"/>
      <c r="CB872" s="243" t="s">
        <v>3325</v>
      </c>
      <c r="CC872" s="243" t="s">
        <v>3325</v>
      </c>
      <c r="CD872" s="243"/>
      <c r="CE872" s="243"/>
      <c r="CF872" s="245" t="s">
        <v>3342</v>
      </c>
      <c r="CG872" s="246"/>
      <c r="CH872" s="242"/>
      <c r="CI872" s="35"/>
      <c r="CJ872" s="35"/>
      <c r="CK872" s="35"/>
      <c r="CL872" s="35"/>
      <c r="CM872" s="35"/>
    </row>
    <row r="873" customFormat="1" customHeight="1" spans="1:91">
      <c r="A873" s="3">
        <f t="shared" si="141"/>
        <v>872</v>
      </c>
      <c r="B873" s="155" t="str">
        <f t="shared" si="142"/>
        <v>211322197203095262</v>
      </c>
      <c r="C873" s="230" t="s">
        <v>3311</v>
      </c>
      <c r="D873" s="230" t="s">
        <v>5309</v>
      </c>
      <c r="E873" s="230" t="s">
        <v>2033</v>
      </c>
      <c r="F873" s="230" t="s">
        <v>2786</v>
      </c>
      <c r="G873" s="198">
        <v>0</v>
      </c>
      <c r="H873" s="198">
        <v>0</v>
      </c>
      <c r="I873" s="198">
        <f t="shared" si="143"/>
        <v>0</v>
      </c>
      <c r="J873" s="4" t="s">
        <v>2597</v>
      </c>
      <c r="K873" s="4" t="s">
        <v>6116</v>
      </c>
      <c r="L873" s="6"/>
      <c r="M873" s="4"/>
      <c r="N873" s="4"/>
      <c r="O873" s="4"/>
      <c r="P873" s="4"/>
      <c r="Q873" s="4"/>
      <c r="R873" s="231" t="s">
        <v>312</v>
      </c>
      <c r="S873" s="3"/>
      <c r="T873" s="3" t="s">
        <v>5311</v>
      </c>
      <c r="U873" s="232">
        <v>44328</v>
      </c>
      <c r="V873" s="233">
        <f ca="1" t="shared" si="152"/>
        <v>5.2</v>
      </c>
      <c r="W873" s="230" t="s">
        <v>5312</v>
      </c>
      <c r="X873" s="234" t="str">
        <f>IF(MOD(RIGHT(LEFT(AB873,17)),2),"男","女")</f>
        <v>女</v>
      </c>
      <c r="Y873" s="3" t="s">
        <v>3316</v>
      </c>
      <c r="Z873" s="232" t="str">
        <f t="shared" si="154"/>
        <v>1972-03-09</v>
      </c>
      <c r="AA873" s="235" t="s">
        <v>4921</v>
      </c>
      <c r="AB873" s="3" t="s">
        <v>2787</v>
      </c>
      <c r="AC873" s="4" t="s">
        <v>4922</v>
      </c>
      <c r="AD873" s="247">
        <v>46852</v>
      </c>
      <c r="AE873" s="234">
        <f ca="1" t="shared" si="153"/>
        <v>54</v>
      </c>
      <c r="AF873" s="3" t="s">
        <v>3389</v>
      </c>
      <c r="AG873" s="3" t="s">
        <v>3381</v>
      </c>
      <c r="AH873" s="3">
        <v>150</v>
      </c>
      <c r="AI873" s="230" t="s">
        <v>253</v>
      </c>
      <c r="AJ873" s="3" t="s">
        <v>253</v>
      </c>
      <c r="AK873" s="230">
        <v>18248089630</v>
      </c>
      <c r="AL873" s="230">
        <v>15947596920</v>
      </c>
      <c r="AM873" s="236" t="s">
        <v>3518</v>
      </c>
      <c r="AN873" s="237" t="s">
        <v>3332</v>
      </c>
      <c r="AO873" s="236" t="s">
        <v>253</v>
      </c>
      <c r="AP873" s="236" t="s">
        <v>253</v>
      </c>
      <c r="AQ873" s="238"/>
      <c r="AR873" s="238"/>
      <c r="AS873" s="238"/>
      <c r="AT873" s="238"/>
      <c r="AU873" s="239"/>
      <c r="AV873" s="240">
        <v>44326</v>
      </c>
      <c r="AW873" s="240" t="s">
        <v>3323</v>
      </c>
      <c r="AX873" s="241" t="s">
        <v>5312</v>
      </c>
      <c r="AY873" s="241" t="s">
        <v>3311</v>
      </c>
      <c r="AZ873" s="232">
        <v>44326</v>
      </c>
      <c r="BA873" s="232" t="s">
        <v>5312</v>
      </c>
      <c r="BB873" s="241">
        <v>2</v>
      </c>
      <c r="BC873" s="241" t="s">
        <v>3326</v>
      </c>
      <c r="BD873" s="241" t="s">
        <v>3326</v>
      </c>
      <c r="BE873" s="241" t="s">
        <v>3325</v>
      </c>
      <c r="BF873" s="241" t="s">
        <v>3325</v>
      </c>
      <c r="BG873" s="241">
        <v>0</v>
      </c>
      <c r="BH873" s="241">
        <v>0</v>
      </c>
      <c r="BI873" s="241"/>
      <c r="BJ873" s="242"/>
      <c r="BK873" s="243"/>
      <c r="BL873" s="243"/>
      <c r="BM873" s="243"/>
      <c r="BN873" s="243"/>
      <c r="BO873" s="243"/>
      <c r="BP873" s="243"/>
      <c r="BQ873" s="242"/>
      <c r="BR873" s="244" t="s">
        <v>3962</v>
      </c>
      <c r="BS873" s="243" t="s">
        <v>3325</v>
      </c>
      <c r="BT873" s="243" t="s">
        <v>3325</v>
      </c>
      <c r="BU873" s="243"/>
      <c r="BV873" s="243"/>
      <c r="BW873" s="243"/>
      <c r="BX873" s="243"/>
      <c r="BY873" s="243"/>
      <c r="BZ873" s="243"/>
      <c r="CA873" s="243"/>
      <c r="CB873" s="243"/>
      <c r="CC873" s="243" t="s">
        <v>3325</v>
      </c>
      <c r="CD873" s="243"/>
      <c r="CE873" s="243"/>
      <c r="CF873" s="245"/>
      <c r="CG873" s="246"/>
      <c r="CH873" s="242"/>
      <c r="CI873" s="35"/>
      <c r="CJ873" s="35"/>
      <c r="CK873" s="35"/>
      <c r="CL873" s="35"/>
      <c r="CM873" s="35"/>
    </row>
    <row r="874" customFormat="1" customHeight="1" spans="1:91">
      <c r="A874" s="3">
        <f t="shared" si="141"/>
        <v>873</v>
      </c>
      <c r="B874" s="155" t="str">
        <f t="shared" si="142"/>
        <v>142234197902197121</v>
      </c>
      <c r="C874" s="230" t="s">
        <v>3311</v>
      </c>
      <c r="D874" s="230" t="s">
        <v>5309</v>
      </c>
      <c r="E874" s="295" t="s">
        <v>6221</v>
      </c>
      <c r="F874" s="3" t="s">
        <v>6222</v>
      </c>
      <c r="G874" s="198"/>
      <c r="H874" s="198"/>
      <c r="I874" s="198">
        <f t="shared" si="143"/>
        <v>0</v>
      </c>
      <c r="J874" s="4" t="s">
        <v>2597</v>
      </c>
      <c r="K874" s="4" t="s">
        <v>6116</v>
      </c>
      <c r="L874" s="6"/>
      <c r="M874" s="4"/>
      <c r="N874" s="4"/>
      <c r="O874" s="4"/>
      <c r="P874" s="4"/>
      <c r="Q874" s="4"/>
      <c r="R874" s="231" t="s">
        <v>312</v>
      </c>
      <c r="S874" s="3"/>
      <c r="T874" s="3" t="s">
        <v>5311</v>
      </c>
      <c r="U874" s="232">
        <v>45022</v>
      </c>
      <c r="V874" s="233">
        <v>0</v>
      </c>
      <c r="W874" s="230" t="s">
        <v>5312</v>
      </c>
      <c r="X874" s="234" t="s">
        <v>6032</v>
      </c>
      <c r="Y874" s="3" t="s">
        <v>6196</v>
      </c>
      <c r="Z874" s="232" t="str">
        <f t="shared" si="154"/>
        <v>1979-02-19</v>
      </c>
      <c r="AA874" s="235" t="s">
        <v>6223</v>
      </c>
      <c r="AB874" s="3" t="s">
        <v>6224</v>
      </c>
      <c r="AC874" s="4" t="s">
        <v>4677</v>
      </c>
      <c r="AD874" s="247">
        <v>46458</v>
      </c>
      <c r="AE874" s="234">
        <f ca="1" t="shared" si="153"/>
        <v>47</v>
      </c>
      <c r="AF874" s="3" t="s">
        <v>3389</v>
      </c>
      <c r="AG874" s="3" t="s">
        <v>3381</v>
      </c>
      <c r="AH874" s="230">
        <v>160</v>
      </c>
      <c r="AI874" s="3" t="s">
        <v>253</v>
      </c>
      <c r="AJ874" s="230" t="s">
        <v>253</v>
      </c>
      <c r="AK874" s="230">
        <v>15848375723</v>
      </c>
      <c r="AL874" s="230">
        <v>15024971624</v>
      </c>
      <c r="AM874" s="236" t="s">
        <v>5317</v>
      </c>
      <c r="AN874" s="293" t="s">
        <v>253</v>
      </c>
      <c r="AO874" s="236" t="s">
        <v>253</v>
      </c>
      <c r="AP874" s="236" t="s">
        <v>253</v>
      </c>
      <c r="AQ874" s="238"/>
      <c r="AR874" s="238"/>
      <c r="AS874" s="238"/>
      <c r="AT874" s="238"/>
      <c r="AU874" s="242"/>
      <c r="AV874" s="232">
        <v>45022</v>
      </c>
      <c r="AW874" s="240" t="s">
        <v>5320</v>
      </c>
      <c r="AX874" s="241" t="s">
        <v>5312</v>
      </c>
      <c r="AY874" s="241" t="s">
        <v>3311</v>
      </c>
      <c r="AZ874" s="232">
        <v>45022</v>
      </c>
      <c r="BA874" s="292" t="s">
        <v>5312</v>
      </c>
      <c r="BB874" s="241">
        <v>2</v>
      </c>
      <c r="BC874" s="241" t="s">
        <v>3326</v>
      </c>
      <c r="BD874" s="241" t="s">
        <v>3326</v>
      </c>
      <c r="BE874" s="241" t="s">
        <v>3325</v>
      </c>
      <c r="BF874" s="241" t="s">
        <v>3325</v>
      </c>
      <c r="BG874" s="241">
        <v>0</v>
      </c>
      <c r="BH874" s="241">
        <v>0</v>
      </c>
      <c r="BI874" s="238"/>
      <c r="BJ874" s="260"/>
      <c r="BK874" s="243"/>
      <c r="BL874" s="243"/>
      <c r="BM874" s="243"/>
      <c r="BN874" s="243"/>
      <c r="BO874" s="243"/>
      <c r="BP874" s="243"/>
      <c r="BQ874" s="242"/>
      <c r="BR874" s="244" t="s">
        <v>3551</v>
      </c>
      <c r="BS874" s="243"/>
      <c r="BT874" s="243"/>
      <c r="BU874" s="243"/>
      <c r="BV874" s="243"/>
      <c r="BW874" s="243"/>
      <c r="BX874" s="243"/>
      <c r="BY874" s="243"/>
      <c r="BZ874" s="243"/>
      <c r="CA874" s="243"/>
      <c r="CB874" s="243"/>
      <c r="CC874" s="243"/>
      <c r="CD874" s="243"/>
      <c r="CE874" s="243"/>
      <c r="CF874" s="264"/>
      <c r="CG874" s="246"/>
      <c r="CH874" s="242"/>
      <c r="CI874" s="35"/>
      <c r="CJ874" s="35"/>
      <c r="CK874" s="35"/>
      <c r="CL874" s="35"/>
      <c r="CM874" s="35"/>
    </row>
    <row r="875" customFormat="1" customHeight="1" spans="1:91">
      <c r="A875" s="3">
        <f t="shared" si="141"/>
        <v>874</v>
      </c>
      <c r="B875" s="483" t="str">
        <f t="shared" si="142"/>
        <v>211221197512061865</v>
      </c>
      <c r="C875" s="4" t="s">
        <v>3311</v>
      </c>
      <c r="D875" s="4" t="s">
        <v>5309</v>
      </c>
      <c r="E875" s="4" t="s">
        <v>6225</v>
      </c>
      <c r="F875" s="4" t="s">
        <v>2789</v>
      </c>
      <c r="G875" s="198"/>
      <c r="H875" s="198"/>
      <c r="I875" s="198">
        <f t="shared" si="143"/>
        <v>0</v>
      </c>
      <c r="J875" s="4" t="s">
        <v>2597</v>
      </c>
      <c r="K875" s="4" t="s">
        <v>6116</v>
      </c>
      <c r="L875" s="6"/>
      <c r="M875" s="4"/>
      <c r="N875" s="4"/>
      <c r="O875" s="4"/>
      <c r="P875" s="4"/>
      <c r="Q875" s="4"/>
      <c r="R875" s="4" t="s">
        <v>312</v>
      </c>
      <c r="S875" s="4"/>
      <c r="T875" s="4" t="s">
        <v>5311</v>
      </c>
      <c r="U875" s="252">
        <v>45044</v>
      </c>
      <c r="V875" s="233">
        <f ca="1" t="shared" ref="V875:V898" si="155">IF(U875="","",ROUND(YEARFRAC(U875,TODAY(),1),1))</f>
        <v>3.2</v>
      </c>
      <c r="W875" s="4" t="s">
        <v>5312</v>
      </c>
      <c r="X875" s="4" t="str">
        <f t="shared" ref="X875:X898" si="156">IF(MOD(RIGHT(LEFT(AB875,17)),2),"男","女")</f>
        <v>女</v>
      </c>
      <c r="Y875" s="4" t="s">
        <v>3316</v>
      </c>
      <c r="Z875" s="232" t="str">
        <f t="shared" si="154"/>
        <v>1975-12-06</v>
      </c>
      <c r="AA875" s="4" t="s">
        <v>4633</v>
      </c>
      <c r="AB875" s="477" t="s">
        <v>2790</v>
      </c>
      <c r="AC875" s="4" t="s">
        <v>3581</v>
      </c>
      <c r="AD875" s="252">
        <v>46633</v>
      </c>
      <c r="AE875" s="234">
        <f ca="1" t="shared" si="153"/>
        <v>51</v>
      </c>
      <c r="AF875" s="252" t="s">
        <v>3389</v>
      </c>
      <c r="AG875" s="252" t="s">
        <v>3381</v>
      </c>
      <c r="AH875" s="4">
        <v>155</v>
      </c>
      <c r="AI875" s="252"/>
      <c r="AJ875" s="252"/>
      <c r="AK875" s="4">
        <v>15241092880</v>
      </c>
      <c r="AL875" s="4">
        <v>18204939146</v>
      </c>
      <c r="AM875" s="252" t="s">
        <v>3518</v>
      </c>
      <c r="AN875" s="252"/>
      <c r="AO875" s="4"/>
      <c r="AP875" s="4"/>
      <c r="AQ875" s="253"/>
      <c r="AR875" s="253"/>
      <c r="AS875" s="253"/>
      <c r="AT875" s="253"/>
      <c r="AU875" s="239"/>
      <c r="AV875" s="254">
        <v>45044</v>
      </c>
      <c r="AW875" s="254">
        <v>45104</v>
      </c>
      <c r="AX875" s="255" t="s">
        <v>5312</v>
      </c>
      <c r="AY875" s="241" t="s">
        <v>3311</v>
      </c>
      <c r="AZ875" s="232">
        <v>45044</v>
      </c>
      <c r="BA875" s="232" t="s">
        <v>5312</v>
      </c>
      <c r="BB875" s="241">
        <v>2</v>
      </c>
      <c r="BC875" s="241" t="s">
        <v>3325</v>
      </c>
      <c r="BD875" s="241" t="s">
        <v>3325</v>
      </c>
      <c r="BE875" s="241" t="s">
        <v>3325</v>
      </c>
      <c r="BF875" s="241" t="s">
        <v>3325</v>
      </c>
      <c r="BG875" s="241">
        <v>0</v>
      </c>
      <c r="BH875" s="241">
        <v>0</v>
      </c>
      <c r="BI875" s="256"/>
      <c r="BJ875" s="242"/>
      <c r="BK875" s="243" t="s">
        <v>3325</v>
      </c>
      <c r="BL875" s="257"/>
      <c r="BM875" s="257"/>
      <c r="BN875" s="257"/>
      <c r="BO875" s="257"/>
      <c r="BP875" s="257"/>
      <c r="BQ875" s="242"/>
      <c r="BR875" s="244" t="s">
        <v>3453</v>
      </c>
      <c r="BS875" s="243" t="s">
        <v>3325</v>
      </c>
      <c r="BT875" s="243" t="s">
        <v>3325</v>
      </c>
      <c r="BU875" s="243" t="s">
        <v>3325</v>
      </c>
      <c r="BV875" s="243"/>
      <c r="BW875" s="243"/>
      <c r="BX875" s="243"/>
      <c r="BY875" s="256"/>
      <c r="BZ875" s="256"/>
      <c r="CA875" s="256"/>
      <c r="CB875" s="256"/>
      <c r="CC875" s="256"/>
      <c r="CD875" s="256"/>
      <c r="CE875" s="256"/>
      <c r="CF875" s="245"/>
      <c r="CG875" s="258"/>
      <c r="CH875" s="260"/>
      <c r="CI875" s="259"/>
      <c r="CJ875" s="259"/>
      <c r="CK875" s="259"/>
      <c r="CL875" s="259"/>
      <c r="CM875" s="259"/>
    </row>
    <row r="876" customFormat="1" customHeight="1" spans="1:91">
      <c r="A876" s="3">
        <f t="shared" si="141"/>
        <v>875</v>
      </c>
      <c r="B876" s="155" t="str">
        <f t="shared" si="142"/>
        <v>150202199503160936</v>
      </c>
      <c r="C876" s="230" t="s">
        <v>3311</v>
      </c>
      <c r="D876" s="230" t="s">
        <v>5309</v>
      </c>
      <c r="E876" s="230" t="s">
        <v>6226</v>
      </c>
      <c r="F876" s="230" t="s">
        <v>6227</v>
      </c>
      <c r="G876" s="198"/>
      <c r="H876" s="198"/>
      <c r="I876" s="198">
        <f t="shared" si="143"/>
        <v>0</v>
      </c>
      <c r="J876" s="4" t="s">
        <v>2597</v>
      </c>
      <c r="K876" s="4" t="s">
        <v>6120</v>
      </c>
      <c r="L876" s="6"/>
      <c r="M876" s="4"/>
      <c r="N876" s="4"/>
      <c r="O876" s="4"/>
      <c r="P876" s="4"/>
      <c r="Q876" s="4"/>
      <c r="R876" s="231" t="s">
        <v>312</v>
      </c>
      <c r="S876" s="3"/>
      <c r="T876" s="3" t="s">
        <v>5311</v>
      </c>
      <c r="U876" s="232">
        <v>44914</v>
      </c>
      <c r="V876" s="233">
        <f ca="1" t="shared" si="155"/>
        <v>3.5</v>
      </c>
      <c r="W876" s="230" t="s">
        <v>5312</v>
      </c>
      <c r="X876" s="234" t="str">
        <f t="shared" si="156"/>
        <v>男</v>
      </c>
      <c r="Y876" s="3" t="s">
        <v>3316</v>
      </c>
      <c r="Z876" s="232" t="str">
        <f t="shared" si="154"/>
        <v>1995-03-16</v>
      </c>
      <c r="AA876" s="235" t="s">
        <v>6228</v>
      </c>
      <c r="AB876" s="3" t="s">
        <v>6229</v>
      </c>
      <c r="AC876" s="4" t="s">
        <v>4979</v>
      </c>
      <c r="AD876" s="247">
        <v>51998</v>
      </c>
      <c r="AE876" s="234">
        <f ca="1" t="shared" si="153"/>
        <v>31</v>
      </c>
      <c r="AF876" s="3" t="s">
        <v>3389</v>
      </c>
      <c r="AG876" s="3" t="s">
        <v>3480</v>
      </c>
      <c r="AH876" s="3">
        <v>183</v>
      </c>
      <c r="AI876" s="230" t="s">
        <v>3382</v>
      </c>
      <c r="AJ876" s="3" t="s">
        <v>3438</v>
      </c>
      <c r="AK876" s="230">
        <v>14747208910</v>
      </c>
      <c r="AL876" s="230">
        <v>15661698910</v>
      </c>
      <c r="AM876" s="236" t="s">
        <v>3368</v>
      </c>
      <c r="AN876" s="237"/>
      <c r="AO876" s="236"/>
      <c r="AP876" s="236"/>
      <c r="AQ876" s="238"/>
      <c r="AR876" s="238"/>
      <c r="AS876" s="238"/>
      <c r="AT876" s="238"/>
      <c r="AU876" s="239"/>
      <c r="AV876" s="240">
        <v>44914</v>
      </c>
      <c r="AW876" s="240" t="s">
        <v>3323</v>
      </c>
      <c r="AX876" s="241" t="s">
        <v>5312</v>
      </c>
      <c r="AY876" s="241" t="s">
        <v>3311</v>
      </c>
      <c r="AZ876" s="232">
        <v>44914</v>
      </c>
      <c r="BA876" s="232" t="s">
        <v>5312</v>
      </c>
      <c r="BB876" s="241">
        <v>2</v>
      </c>
      <c r="BC876" s="241" t="s">
        <v>3326</v>
      </c>
      <c r="BD876" s="241" t="s">
        <v>3326</v>
      </c>
      <c r="BE876" s="241" t="s">
        <v>3325</v>
      </c>
      <c r="BF876" s="241" t="s">
        <v>3325</v>
      </c>
      <c r="BG876" s="241">
        <v>0</v>
      </c>
      <c r="BH876" s="241">
        <v>0</v>
      </c>
      <c r="BI876" s="241"/>
      <c r="BJ876" s="242"/>
      <c r="BK876" s="243" t="s">
        <v>3325</v>
      </c>
      <c r="BL876" s="243"/>
      <c r="BM876" s="243"/>
      <c r="BN876" s="243"/>
      <c r="BO876" s="243"/>
      <c r="BP876" s="243"/>
      <c r="BQ876" s="242"/>
      <c r="BR876" s="244" t="s">
        <v>3524</v>
      </c>
      <c r="BS876" s="243" t="s">
        <v>3325</v>
      </c>
      <c r="BT876" s="243" t="s">
        <v>3325</v>
      </c>
      <c r="BU876" s="243" t="s">
        <v>3325</v>
      </c>
      <c r="BV876" s="243"/>
      <c r="BW876" s="243"/>
      <c r="BX876" s="243"/>
      <c r="BY876" s="243"/>
      <c r="BZ876" s="243"/>
      <c r="CA876" s="243"/>
      <c r="CB876" s="243"/>
      <c r="CC876" s="243"/>
      <c r="CD876" s="243"/>
      <c r="CE876" s="243"/>
      <c r="CF876" s="245"/>
      <c r="CG876" s="246"/>
      <c r="CH876" s="242"/>
      <c r="CI876" s="35"/>
      <c r="CJ876" s="35"/>
      <c r="CK876" s="35"/>
      <c r="CL876" s="35"/>
      <c r="CM876" s="35"/>
    </row>
    <row r="877" customFormat="1" customHeight="1" spans="1:91">
      <c r="A877" s="3">
        <f t="shared" si="141"/>
        <v>876</v>
      </c>
      <c r="B877" s="155" t="str">
        <f t="shared" si="142"/>
        <v>150122196909013035</v>
      </c>
      <c r="C877" s="230" t="s">
        <v>3311</v>
      </c>
      <c r="D877" s="230" t="s">
        <v>5309</v>
      </c>
      <c r="E877" s="230" t="s">
        <v>2018</v>
      </c>
      <c r="F877" s="230" t="s">
        <v>2792</v>
      </c>
      <c r="G877" s="198">
        <v>0</v>
      </c>
      <c r="H877" s="198">
        <v>0</v>
      </c>
      <c r="I877" s="198">
        <f t="shared" si="143"/>
        <v>0</v>
      </c>
      <c r="J877" s="4" t="s">
        <v>2597</v>
      </c>
      <c r="K877" s="4" t="s">
        <v>5708</v>
      </c>
      <c r="L877" s="6"/>
      <c r="M877" s="4"/>
      <c r="N877" s="4"/>
      <c r="O877" s="4"/>
      <c r="P877" s="4"/>
      <c r="Q877" s="4"/>
      <c r="R877" s="231" t="s">
        <v>312</v>
      </c>
      <c r="S877" s="3"/>
      <c r="T877" s="3" t="s">
        <v>5311</v>
      </c>
      <c r="U877" s="232">
        <v>44364</v>
      </c>
      <c r="V877" s="233">
        <f ca="1" t="shared" si="155"/>
        <v>5.1</v>
      </c>
      <c r="W877" s="230" t="s">
        <v>5312</v>
      </c>
      <c r="X877" s="234" t="str">
        <f t="shared" si="156"/>
        <v>男</v>
      </c>
      <c r="Y877" s="3" t="s">
        <v>3316</v>
      </c>
      <c r="Z877" s="232" t="str">
        <f t="shared" si="154"/>
        <v>1969-09-01</v>
      </c>
      <c r="AA877" s="235" t="s">
        <v>6197</v>
      </c>
      <c r="AB877" s="3" t="s">
        <v>2793</v>
      </c>
      <c r="AC877" s="4" t="s">
        <v>4677</v>
      </c>
      <c r="AD877" s="247">
        <v>46185</v>
      </c>
      <c r="AE877" s="234">
        <f ca="1" t="shared" si="153"/>
        <v>57</v>
      </c>
      <c r="AF877" s="3" t="s">
        <v>3389</v>
      </c>
      <c r="AG877" s="3" t="s">
        <v>3381</v>
      </c>
      <c r="AH877" s="3">
        <v>173</v>
      </c>
      <c r="AI877" s="230" t="s">
        <v>253</v>
      </c>
      <c r="AJ877" s="3" t="s">
        <v>3438</v>
      </c>
      <c r="AK877" s="230">
        <v>13947135106</v>
      </c>
      <c r="AL877" s="230">
        <v>13684749730</v>
      </c>
      <c r="AM877" s="236" t="s">
        <v>3748</v>
      </c>
      <c r="AN877" s="237" t="s">
        <v>3332</v>
      </c>
      <c r="AO877" s="236" t="s">
        <v>253</v>
      </c>
      <c r="AP877" s="236" t="s">
        <v>253</v>
      </c>
      <c r="AQ877" s="238"/>
      <c r="AR877" s="238"/>
      <c r="AS877" s="238"/>
      <c r="AT877" s="238"/>
      <c r="AU877" s="239"/>
      <c r="AV877" s="240">
        <v>44364</v>
      </c>
      <c r="AW877" s="240" t="s">
        <v>3323</v>
      </c>
      <c r="AX877" s="241" t="s">
        <v>3324</v>
      </c>
      <c r="AY877" s="241" t="s">
        <v>3311</v>
      </c>
      <c r="AZ877" s="232">
        <v>44364</v>
      </c>
      <c r="BA877" s="232" t="s">
        <v>5312</v>
      </c>
      <c r="BB877" s="241">
        <v>2</v>
      </c>
      <c r="BC877" s="241" t="s">
        <v>3326</v>
      </c>
      <c r="BD877" s="241" t="s">
        <v>3326</v>
      </c>
      <c r="BE877" s="241" t="s">
        <v>3325</v>
      </c>
      <c r="BF877" s="241" t="s">
        <v>3325</v>
      </c>
      <c r="BG877" s="241">
        <v>0</v>
      </c>
      <c r="BH877" s="241">
        <v>0</v>
      </c>
      <c r="BI877" s="241"/>
      <c r="BJ877" s="242"/>
      <c r="BK877" s="243"/>
      <c r="BL877" s="243"/>
      <c r="BM877" s="243"/>
      <c r="BN877" s="243"/>
      <c r="BO877" s="243"/>
      <c r="BP877" s="243"/>
      <c r="BQ877" s="242"/>
      <c r="BR877" s="244" t="s">
        <v>3962</v>
      </c>
      <c r="BS877" s="243" t="s">
        <v>3325</v>
      </c>
      <c r="BT877" s="243" t="s">
        <v>3325</v>
      </c>
      <c r="BU877" s="243"/>
      <c r="BV877" s="243"/>
      <c r="BW877" s="243"/>
      <c r="BX877" s="243"/>
      <c r="BY877" s="243"/>
      <c r="BZ877" s="243"/>
      <c r="CA877" s="243"/>
      <c r="CB877" s="243"/>
      <c r="CC877" s="243" t="s">
        <v>3325</v>
      </c>
      <c r="CD877" s="243"/>
      <c r="CE877" s="243"/>
      <c r="CF877" s="245"/>
      <c r="CG877" s="246"/>
      <c r="CH877" s="242"/>
      <c r="CI877" s="35"/>
      <c r="CJ877" s="35"/>
      <c r="CK877" s="35"/>
      <c r="CL877" s="35"/>
      <c r="CM877" s="35"/>
    </row>
    <row r="878" customFormat="1" customHeight="1" spans="1:91">
      <c r="A878" s="3">
        <f t="shared" si="141"/>
        <v>877</v>
      </c>
      <c r="B878" s="483" t="str">
        <f t="shared" si="142"/>
        <v>150221199104104418</v>
      </c>
      <c r="C878" s="230" t="s">
        <v>3311</v>
      </c>
      <c r="D878" s="230" t="s">
        <v>5309</v>
      </c>
      <c r="E878" s="230" t="s">
        <v>6230</v>
      </c>
      <c r="F878" s="230" t="s">
        <v>105</v>
      </c>
      <c r="G878" s="198"/>
      <c r="H878" s="198"/>
      <c r="I878" s="198">
        <f t="shared" si="143"/>
        <v>0</v>
      </c>
      <c r="J878" s="4" t="s">
        <v>2597</v>
      </c>
      <c r="K878" s="4" t="s">
        <v>5708</v>
      </c>
      <c r="L878" s="6"/>
      <c r="M878" s="4"/>
      <c r="N878" s="4"/>
      <c r="O878" s="4"/>
      <c r="P878" s="4"/>
      <c r="Q878" s="4"/>
      <c r="R878" s="231" t="s">
        <v>312</v>
      </c>
      <c r="S878" s="3"/>
      <c r="T878" s="3" t="s">
        <v>5311</v>
      </c>
      <c r="U878" s="232">
        <v>44624</v>
      </c>
      <c r="V878" s="233">
        <f ca="1" t="shared" si="155"/>
        <v>4.3</v>
      </c>
      <c r="W878" s="230" t="s">
        <v>5312</v>
      </c>
      <c r="X878" s="234" t="str">
        <f t="shared" si="156"/>
        <v>男</v>
      </c>
      <c r="Y878" s="3" t="s">
        <v>3638</v>
      </c>
      <c r="Z878" s="232" t="str">
        <f t="shared" si="154"/>
        <v>1991-04-10</v>
      </c>
      <c r="AA878" s="235" t="s">
        <v>6231</v>
      </c>
      <c r="AB878" s="476" t="s">
        <v>2714</v>
      </c>
      <c r="AC878" s="4" t="s">
        <v>5193</v>
      </c>
      <c r="AD878" s="247">
        <v>44901</v>
      </c>
      <c r="AE878" s="234">
        <f ca="1" t="shared" si="153"/>
        <v>35</v>
      </c>
      <c r="AF878" s="3" t="s">
        <v>3389</v>
      </c>
      <c r="AG878" s="3" t="s">
        <v>3381</v>
      </c>
      <c r="AH878" s="3">
        <v>160</v>
      </c>
      <c r="AI878" s="230" t="s">
        <v>3382</v>
      </c>
      <c r="AJ878" s="3" t="s">
        <v>3383</v>
      </c>
      <c r="AK878" s="230">
        <v>15048790009</v>
      </c>
      <c r="AL878" s="230">
        <v>14794771092</v>
      </c>
      <c r="AM878" s="236" t="s">
        <v>3368</v>
      </c>
      <c r="AN878" s="237">
        <v>41426</v>
      </c>
      <c r="AO878" s="236" t="s">
        <v>6232</v>
      </c>
      <c r="AP878" s="236" t="s">
        <v>3782</v>
      </c>
      <c r="AQ878" s="238"/>
      <c r="AR878" s="238"/>
      <c r="AS878" s="238"/>
      <c r="AT878" s="238"/>
      <c r="AU878" s="239"/>
      <c r="AV878" s="240">
        <v>44624</v>
      </c>
      <c r="AW878" s="240" t="s">
        <v>3323</v>
      </c>
      <c r="AX878" s="241" t="s">
        <v>5312</v>
      </c>
      <c r="AY878" s="241" t="s">
        <v>3311</v>
      </c>
      <c r="AZ878" s="232">
        <v>44624</v>
      </c>
      <c r="BA878" s="232" t="s">
        <v>5312</v>
      </c>
      <c r="BB878" s="241">
        <v>2</v>
      </c>
      <c r="BC878" s="241" t="s">
        <v>3326</v>
      </c>
      <c r="BD878" s="241" t="s">
        <v>3326</v>
      </c>
      <c r="BE878" s="241" t="s">
        <v>3325</v>
      </c>
      <c r="BF878" s="241" t="s">
        <v>3325</v>
      </c>
      <c r="BG878" s="241">
        <v>0</v>
      </c>
      <c r="BH878" s="241">
        <v>0</v>
      </c>
      <c r="BI878" s="241"/>
      <c r="BJ878" s="242"/>
      <c r="BK878" s="243"/>
      <c r="BL878" s="243"/>
      <c r="BM878" s="243"/>
      <c r="BN878" s="243"/>
      <c r="BO878" s="243"/>
      <c r="BP878" s="243"/>
      <c r="BQ878" s="242"/>
      <c r="BR878" s="244" t="s">
        <v>3808</v>
      </c>
      <c r="BS878" s="243" t="s">
        <v>3325</v>
      </c>
      <c r="BT878" s="243" t="s">
        <v>3325</v>
      </c>
      <c r="BU878" s="243" t="s">
        <v>3325</v>
      </c>
      <c r="BV878" s="243"/>
      <c r="BW878" s="243"/>
      <c r="BX878" s="243"/>
      <c r="BY878" s="243"/>
      <c r="BZ878" s="243"/>
      <c r="CA878" s="243"/>
      <c r="CB878" s="243"/>
      <c r="CC878" s="243"/>
      <c r="CD878" s="243"/>
      <c r="CE878" s="243"/>
      <c r="CF878" s="245" t="s">
        <v>3492</v>
      </c>
      <c r="CG878" s="246"/>
      <c r="CH878" s="242"/>
      <c r="CI878" s="35"/>
      <c r="CJ878" s="35"/>
      <c r="CK878" s="35"/>
      <c r="CL878" s="35"/>
      <c r="CM878" s="35"/>
    </row>
    <row r="879" customFormat="1" customHeight="1" spans="1:91">
      <c r="A879" s="3">
        <f t="shared" si="141"/>
        <v>878</v>
      </c>
      <c r="B879" s="155" t="str">
        <f t="shared" si="142"/>
        <v>152723196208241511</v>
      </c>
      <c r="C879" s="230" t="s">
        <v>3311</v>
      </c>
      <c r="D879" s="230" t="s">
        <v>5309</v>
      </c>
      <c r="E879" s="230" t="s">
        <v>2040</v>
      </c>
      <c r="F879" s="230" t="s">
        <v>2795</v>
      </c>
      <c r="G879" s="198">
        <v>0</v>
      </c>
      <c r="H879" s="198">
        <v>0</v>
      </c>
      <c r="I879" s="198">
        <f t="shared" si="143"/>
        <v>0</v>
      </c>
      <c r="J879" s="4" t="s">
        <v>2597</v>
      </c>
      <c r="K879" s="4" t="s">
        <v>6233</v>
      </c>
      <c r="L879" s="6"/>
      <c r="M879" s="4"/>
      <c r="N879" s="4"/>
      <c r="O879" s="4"/>
      <c r="P879" s="4"/>
      <c r="Q879" s="4"/>
      <c r="R879" s="231" t="s">
        <v>312</v>
      </c>
      <c r="S879" s="3"/>
      <c r="T879" s="3" t="s">
        <v>5311</v>
      </c>
      <c r="U879" s="232">
        <v>41334</v>
      </c>
      <c r="V879" s="233">
        <f ca="1" t="shared" si="155"/>
        <v>13.4</v>
      </c>
      <c r="W879" s="230" t="s">
        <v>5312</v>
      </c>
      <c r="X879" s="234" t="str">
        <f t="shared" si="156"/>
        <v>男</v>
      </c>
      <c r="Y879" s="3" t="s">
        <v>3316</v>
      </c>
      <c r="Z879" s="232" t="str">
        <f t="shared" si="154"/>
        <v>1962-08-24</v>
      </c>
      <c r="AA879" s="235" t="s">
        <v>6234</v>
      </c>
      <c r="AB879" s="3" t="s">
        <v>2796</v>
      </c>
      <c r="AC879" s="4" t="s">
        <v>3456</v>
      </c>
      <c r="AD879" s="247">
        <v>46237</v>
      </c>
      <c r="AE879" s="234">
        <f ca="1" t="shared" si="153"/>
        <v>64</v>
      </c>
      <c r="AF879" s="3" t="s">
        <v>3389</v>
      </c>
      <c r="AG879" s="3" t="s">
        <v>3381</v>
      </c>
      <c r="AH879" s="3">
        <v>173</v>
      </c>
      <c r="AI879" s="230" t="s">
        <v>253</v>
      </c>
      <c r="AJ879" s="3" t="s">
        <v>3422</v>
      </c>
      <c r="AK879" s="230">
        <v>15149703266</v>
      </c>
      <c r="AL879" s="230">
        <v>15924570338</v>
      </c>
      <c r="AM879" s="236" t="s">
        <v>3748</v>
      </c>
      <c r="AN879" s="237" t="s">
        <v>3332</v>
      </c>
      <c r="AO879" s="236" t="s">
        <v>253</v>
      </c>
      <c r="AP879" s="236" t="s">
        <v>253</v>
      </c>
      <c r="AQ879" s="238"/>
      <c r="AR879" s="238"/>
      <c r="AS879" s="238"/>
      <c r="AT879" s="238"/>
      <c r="AU879" s="239"/>
      <c r="AV879" s="240">
        <v>41334</v>
      </c>
      <c r="AW879" s="240" t="s">
        <v>5320</v>
      </c>
      <c r="AX879" s="241"/>
      <c r="AY879" s="241" t="s">
        <v>3311</v>
      </c>
      <c r="AZ879" s="232"/>
      <c r="BA879" s="232" t="s">
        <v>5312</v>
      </c>
      <c r="BB879" s="241"/>
      <c r="BC879" s="241"/>
      <c r="BD879" s="241"/>
      <c r="BE879" s="241"/>
      <c r="BF879" s="241"/>
      <c r="BG879" s="241">
        <v>0</v>
      </c>
      <c r="BH879" s="241">
        <v>0</v>
      </c>
      <c r="BI879" s="241"/>
      <c r="BJ879" s="242"/>
      <c r="BK879" s="243"/>
      <c r="BL879" s="243"/>
      <c r="BM879" s="243"/>
      <c r="BN879" s="243"/>
      <c r="BO879" s="243"/>
      <c r="BP879" s="243"/>
      <c r="BQ879" s="242"/>
      <c r="BR879" s="244" t="s">
        <v>3406</v>
      </c>
      <c r="BS879" s="243"/>
      <c r="BT879" s="243"/>
      <c r="BU879" s="243"/>
      <c r="BV879" s="243"/>
      <c r="BW879" s="243"/>
      <c r="BX879" s="243"/>
      <c r="BY879" s="243"/>
      <c r="BZ879" s="243"/>
      <c r="CA879" s="243"/>
      <c r="CB879" s="243"/>
      <c r="CC879" s="243"/>
      <c r="CD879" s="243"/>
      <c r="CE879" s="243"/>
      <c r="CF879" s="245"/>
      <c r="CG879" s="246"/>
      <c r="CH879" s="242"/>
      <c r="CI879" s="35"/>
      <c r="CJ879" s="35"/>
      <c r="CK879" s="35"/>
      <c r="CL879" s="35"/>
      <c r="CM879" s="35"/>
    </row>
    <row r="880" customFormat="1" customHeight="1" spans="1:91">
      <c r="A880" s="3">
        <f t="shared" si="141"/>
        <v>879</v>
      </c>
      <c r="B880" s="155" t="str">
        <f t="shared" si="142"/>
        <v>142234197608251617</v>
      </c>
      <c r="C880" s="230" t="s">
        <v>3311</v>
      </c>
      <c r="D880" s="230" t="s">
        <v>5309</v>
      </c>
      <c r="E880" s="230" t="s">
        <v>2010</v>
      </c>
      <c r="F880" s="230" t="s">
        <v>2798</v>
      </c>
      <c r="G880" s="198">
        <v>0</v>
      </c>
      <c r="H880" s="198">
        <v>0</v>
      </c>
      <c r="I880" s="198">
        <f t="shared" si="143"/>
        <v>0</v>
      </c>
      <c r="J880" s="4" t="s">
        <v>2597</v>
      </c>
      <c r="K880" s="4" t="s">
        <v>6233</v>
      </c>
      <c r="L880" s="6"/>
      <c r="M880" s="4"/>
      <c r="N880" s="4"/>
      <c r="O880" s="4"/>
      <c r="P880" s="4"/>
      <c r="Q880" s="4"/>
      <c r="R880" s="231" t="s">
        <v>312</v>
      </c>
      <c r="S880" s="3"/>
      <c r="T880" s="3" t="s">
        <v>5311</v>
      </c>
      <c r="U880" s="232">
        <v>42847</v>
      </c>
      <c r="V880" s="233">
        <f ca="1" t="shared" si="155"/>
        <v>9.2</v>
      </c>
      <c r="W880" s="230" t="s">
        <v>5312</v>
      </c>
      <c r="X880" s="234" t="str">
        <f t="shared" si="156"/>
        <v>男</v>
      </c>
      <c r="Y880" s="3" t="s">
        <v>3316</v>
      </c>
      <c r="Z880" s="232" t="str">
        <f t="shared" si="154"/>
        <v>1976-08-25</v>
      </c>
      <c r="AA880" s="235" t="s">
        <v>6235</v>
      </c>
      <c r="AB880" s="3" t="s">
        <v>2799</v>
      </c>
      <c r="AC880" s="4" t="s">
        <v>4692</v>
      </c>
      <c r="AD880" s="247">
        <v>46320</v>
      </c>
      <c r="AE880" s="234">
        <f ca="1" t="shared" si="153"/>
        <v>50</v>
      </c>
      <c r="AF880" s="3" t="s">
        <v>3389</v>
      </c>
      <c r="AG880" s="3" t="s">
        <v>3381</v>
      </c>
      <c r="AH880" s="3">
        <v>178</v>
      </c>
      <c r="AI880" s="230" t="s">
        <v>3528</v>
      </c>
      <c r="AJ880" s="3" t="s">
        <v>3383</v>
      </c>
      <c r="AK880" s="230">
        <v>13835090679</v>
      </c>
      <c r="AL880" s="230" t="s">
        <v>6236</v>
      </c>
      <c r="AM880" s="236" t="s">
        <v>3748</v>
      </c>
      <c r="AN880" s="237" t="s">
        <v>3332</v>
      </c>
      <c r="AO880" s="236" t="s">
        <v>253</v>
      </c>
      <c r="AP880" s="236" t="s">
        <v>253</v>
      </c>
      <c r="AQ880" s="238"/>
      <c r="AR880" s="238"/>
      <c r="AS880" s="238"/>
      <c r="AT880" s="238"/>
      <c r="AU880" s="239"/>
      <c r="AV880" s="240">
        <v>42847</v>
      </c>
      <c r="AW880" s="240" t="s">
        <v>5320</v>
      </c>
      <c r="AX880" s="241"/>
      <c r="AY880" s="241" t="s">
        <v>3311</v>
      </c>
      <c r="AZ880" s="232"/>
      <c r="BA880" s="232" t="s">
        <v>5312</v>
      </c>
      <c r="BB880" s="241"/>
      <c r="BC880" s="241"/>
      <c r="BD880" s="241"/>
      <c r="BE880" s="241"/>
      <c r="BF880" s="241"/>
      <c r="BG880" s="241">
        <v>0</v>
      </c>
      <c r="BH880" s="241">
        <v>0</v>
      </c>
      <c r="BI880" s="241"/>
      <c r="BJ880" s="242"/>
      <c r="BK880" s="243"/>
      <c r="BL880" s="243"/>
      <c r="BM880" s="243" t="s">
        <v>3325</v>
      </c>
      <c r="BN880" s="243"/>
      <c r="BO880" s="243"/>
      <c r="BP880" s="243"/>
      <c r="BQ880" s="242"/>
      <c r="BR880" s="244" t="s">
        <v>3468</v>
      </c>
      <c r="BS880" s="243"/>
      <c r="BT880" s="243"/>
      <c r="BU880" s="243"/>
      <c r="BV880" s="243"/>
      <c r="BW880" s="243"/>
      <c r="BX880" s="243"/>
      <c r="BY880" s="243"/>
      <c r="BZ880" s="243"/>
      <c r="CA880" s="243"/>
      <c r="CB880" s="243"/>
      <c r="CC880" s="243"/>
      <c r="CD880" s="243"/>
      <c r="CE880" s="243"/>
      <c r="CF880" s="245"/>
      <c r="CG880" s="246"/>
      <c r="CH880" s="242"/>
      <c r="CI880" s="35"/>
      <c r="CJ880" s="35"/>
      <c r="CK880" s="35"/>
      <c r="CL880" s="35"/>
      <c r="CM880" s="35"/>
    </row>
    <row r="881" customFormat="1" customHeight="1" spans="1:91">
      <c r="A881" s="3">
        <f t="shared" si="141"/>
        <v>880</v>
      </c>
      <c r="B881" s="155" t="str">
        <f t="shared" si="142"/>
        <v>132526196301190012</v>
      </c>
      <c r="C881" s="230" t="s">
        <v>3311</v>
      </c>
      <c r="D881" s="230" t="s">
        <v>5309</v>
      </c>
      <c r="E881" s="230" t="s">
        <v>2012</v>
      </c>
      <c r="F881" s="230" t="s">
        <v>2801</v>
      </c>
      <c r="G881" s="198">
        <v>0</v>
      </c>
      <c r="H881" s="198">
        <v>0</v>
      </c>
      <c r="I881" s="198">
        <f t="shared" si="143"/>
        <v>0</v>
      </c>
      <c r="J881" s="4" t="s">
        <v>2597</v>
      </c>
      <c r="K881" s="4" t="s">
        <v>6233</v>
      </c>
      <c r="L881" s="6"/>
      <c r="M881" s="4"/>
      <c r="N881" s="4"/>
      <c r="O881" s="4"/>
      <c r="P881" s="4"/>
      <c r="Q881" s="4"/>
      <c r="R881" s="231" t="s">
        <v>312</v>
      </c>
      <c r="S881" s="3"/>
      <c r="T881" s="3" t="s">
        <v>5311</v>
      </c>
      <c r="U881" s="232">
        <v>43155</v>
      </c>
      <c r="V881" s="233">
        <f ca="1" t="shared" si="155"/>
        <v>8.4</v>
      </c>
      <c r="W881" s="230" t="s">
        <v>5312</v>
      </c>
      <c r="X881" s="234" t="str">
        <f t="shared" si="156"/>
        <v>男</v>
      </c>
      <c r="Y881" s="3" t="s">
        <v>3316</v>
      </c>
      <c r="Z881" s="232" t="str">
        <f t="shared" si="154"/>
        <v>1963-01-19</v>
      </c>
      <c r="AA881" s="235" t="s">
        <v>6237</v>
      </c>
      <c r="AB881" s="3" t="s">
        <v>2802</v>
      </c>
      <c r="AC881" s="4" t="s">
        <v>6238</v>
      </c>
      <c r="AD881" s="247">
        <v>46269</v>
      </c>
      <c r="AE881" s="234">
        <f ca="1" t="shared" si="153"/>
        <v>63</v>
      </c>
      <c r="AF881" s="3" t="s">
        <v>3389</v>
      </c>
      <c r="AG881" s="3" t="s">
        <v>3381</v>
      </c>
      <c r="AH881" s="3">
        <v>170</v>
      </c>
      <c r="AI881" s="230" t="s">
        <v>253</v>
      </c>
      <c r="AJ881" s="3" t="s">
        <v>3383</v>
      </c>
      <c r="AK881" s="230">
        <v>15548539093</v>
      </c>
      <c r="AL881" s="230">
        <v>15848708159</v>
      </c>
      <c r="AM881" s="236" t="s">
        <v>3748</v>
      </c>
      <c r="AN881" s="237" t="s">
        <v>3332</v>
      </c>
      <c r="AO881" s="236" t="s">
        <v>253</v>
      </c>
      <c r="AP881" s="236" t="s">
        <v>253</v>
      </c>
      <c r="AQ881" s="238"/>
      <c r="AR881" s="238"/>
      <c r="AS881" s="238"/>
      <c r="AT881" s="238"/>
      <c r="AU881" s="239"/>
      <c r="AV881" s="240">
        <v>43155</v>
      </c>
      <c r="AW881" s="240" t="s">
        <v>5320</v>
      </c>
      <c r="AX881" s="241"/>
      <c r="AY881" s="241" t="s">
        <v>3311</v>
      </c>
      <c r="AZ881" s="232"/>
      <c r="BA881" s="232" t="s">
        <v>5312</v>
      </c>
      <c r="BB881" s="241"/>
      <c r="BC881" s="241"/>
      <c r="BD881" s="241"/>
      <c r="BE881" s="241"/>
      <c r="BF881" s="241"/>
      <c r="BG881" s="241">
        <v>0</v>
      </c>
      <c r="BH881" s="241">
        <v>0</v>
      </c>
      <c r="BI881" s="241"/>
      <c r="BJ881" s="242"/>
      <c r="BK881" s="243"/>
      <c r="BL881" s="243"/>
      <c r="BM881" s="243"/>
      <c r="BN881" s="243"/>
      <c r="BO881" s="243"/>
      <c r="BP881" s="243"/>
      <c r="BQ881" s="242"/>
      <c r="BR881" s="244" t="s">
        <v>3507</v>
      </c>
      <c r="BS881" s="243"/>
      <c r="BT881" s="243"/>
      <c r="BU881" s="243"/>
      <c r="BV881" s="243"/>
      <c r="BW881" s="243"/>
      <c r="BX881" s="243"/>
      <c r="BY881" s="243"/>
      <c r="BZ881" s="243"/>
      <c r="CA881" s="243"/>
      <c r="CB881" s="243"/>
      <c r="CC881" s="243"/>
      <c r="CD881" s="243"/>
      <c r="CE881" s="243"/>
      <c r="CF881" s="245"/>
      <c r="CG881" s="246"/>
      <c r="CH881" s="242"/>
      <c r="CI881" s="35"/>
      <c r="CJ881" s="35"/>
      <c r="CK881" s="35"/>
      <c r="CL881" s="35"/>
      <c r="CM881" s="35"/>
    </row>
    <row r="882" customFormat="1" customHeight="1" spans="1:91">
      <c r="A882" s="3">
        <f t="shared" si="141"/>
        <v>881</v>
      </c>
      <c r="B882" s="155" t="str">
        <f t="shared" si="142"/>
        <v>152723196802290930</v>
      </c>
      <c r="C882" s="230" t="s">
        <v>3311</v>
      </c>
      <c r="D882" s="230" t="s">
        <v>5309</v>
      </c>
      <c r="E882" s="230" t="s">
        <v>2088</v>
      </c>
      <c r="F882" s="230" t="s">
        <v>2804</v>
      </c>
      <c r="G882" s="198">
        <v>0</v>
      </c>
      <c r="H882" s="198">
        <v>0</v>
      </c>
      <c r="I882" s="198">
        <f t="shared" si="143"/>
        <v>0</v>
      </c>
      <c r="J882" s="4" t="s">
        <v>2597</v>
      </c>
      <c r="K882" s="4" t="s">
        <v>6233</v>
      </c>
      <c r="L882" s="6"/>
      <c r="M882" s="4"/>
      <c r="N882" s="4"/>
      <c r="O882" s="4"/>
      <c r="P882" s="4"/>
      <c r="Q882" s="4"/>
      <c r="R882" s="231" t="s">
        <v>312</v>
      </c>
      <c r="S882" s="3"/>
      <c r="T882" s="3" t="s">
        <v>5311</v>
      </c>
      <c r="U882" s="232">
        <v>43904</v>
      </c>
      <c r="V882" s="233">
        <f ca="1" t="shared" si="155"/>
        <v>6.3</v>
      </c>
      <c r="W882" s="230" t="s">
        <v>5312</v>
      </c>
      <c r="X882" s="234" t="str">
        <f t="shared" si="156"/>
        <v>男</v>
      </c>
      <c r="Y882" s="3" t="s">
        <v>3316</v>
      </c>
      <c r="Z882" s="232" t="str">
        <f t="shared" si="154"/>
        <v>1968-02-29</v>
      </c>
      <c r="AA882" s="235" t="s">
        <v>6239</v>
      </c>
      <c r="AB882" s="3" t="s">
        <v>2805</v>
      </c>
      <c r="AC882" s="4" t="s">
        <v>3456</v>
      </c>
      <c r="AD882" s="247">
        <v>46226</v>
      </c>
      <c r="AE882" s="234">
        <f ca="1" t="shared" si="153"/>
        <v>58</v>
      </c>
      <c r="AF882" s="3" t="s">
        <v>3389</v>
      </c>
      <c r="AG882" s="3" t="s">
        <v>3381</v>
      </c>
      <c r="AH882" s="3">
        <v>170</v>
      </c>
      <c r="AI882" s="230" t="s">
        <v>3528</v>
      </c>
      <c r="AJ882" s="3" t="s">
        <v>3383</v>
      </c>
      <c r="AK882" s="230">
        <v>13947373974</v>
      </c>
      <c r="AL882" s="230">
        <v>13948874620</v>
      </c>
      <c r="AM882" s="236" t="s">
        <v>5317</v>
      </c>
      <c r="AN882" s="237" t="s">
        <v>3332</v>
      </c>
      <c r="AO882" s="236" t="s">
        <v>253</v>
      </c>
      <c r="AP882" s="236" t="s">
        <v>253</v>
      </c>
      <c r="AQ882" s="238"/>
      <c r="AR882" s="238"/>
      <c r="AS882" s="238"/>
      <c r="AT882" s="238"/>
      <c r="AU882" s="239"/>
      <c r="AV882" s="240">
        <v>43904</v>
      </c>
      <c r="AW882" s="240" t="s">
        <v>5320</v>
      </c>
      <c r="AX882" s="241"/>
      <c r="AY882" s="241" t="s">
        <v>3311</v>
      </c>
      <c r="AZ882" s="232"/>
      <c r="BA882" s="232" t="s">
        <v>5312</v>
      </c>
      <c r="BB882" s="241"/>
      <c r="BC882" s="241"/>
      <c r="BD882" s="241"/>
      <c r="BE882" s="241"/>
      <c r="BF882" s="241"/>
      <c r="BG882" s="241">
        <v>0</v>
      </c>
      <c r="BH882" s="241">
        <v>0</v>
      </c>
      <c r="BI882" s="241"/>
      <c r="BJ882" s="242"/>
      <c r="BK882" s="243"/>
      <c r="BL882" s="243"/>
      <c r="BM882" s="243" t="s">
        <v>3325</v>
      </c>
      <c r="BN882" s="243"/>
      <c r="BO882" s="243"/>
      <c r="BP882" s="243"/>
      <c r="BQ882" s="242"/>
      <c r="BR882" s="244" t="s">
        <v>3551</v>
      </c>
      <c r="BS882" s="243"/>
      <c r="BT882" s="243"/>
      <c r="BU882" s="243"/>
      <c r="BV882" s="243"/>
      <c r="BW882" s="243"/>
      <c r="BX882" s="243"/>
      <c r="BY882" s="243"/>
      <c r="BZ882" s="243"/>
      <c r="CA882" s="243"/>
      <c r="CB882" s="243"/>
      <c r="CC882" s="243"/>
      <c r="CD882" s="243"/>
      <c r="CE882" s="243"/>
      <c r="CF882" s="245"/>
      <c r="CG882" s="246"/>
      <c r="CH882" s="242"/>
      <c r="CI882" s="35"/>
      <c r="CJ882" s="35"/>
      <c r="CK882" s="35"/>
      <c r="CL882" s="35"/>
      <c r="CM882" s="35"/>
    </row>
    <row r="883" customFormat="1" customHeight="1" spans="1:91">
      <c r="A883" s="3">
        <f t="shared" ref="A883:A946" si="157">IF(B883="","",ROW()-1)</f>
        <v>882</v>
      </c>
      <c r="B883" s="155" t="str">
        <f t="shared" ref="B883:B946" si="158">IF(AB883="","",AB883)</f>
        <v>152723196802060916</v>
      </c>
      <c r="C883" s="230" t="s">
        <v>3311</v>
      </c>
      <c r="D883" s="230" t="s">
        <v>5309</v>
      </c>
      <c r="E883" s="230" t="s">
        <v>2061</v>
      </c>
      <c r="F883" s="230" t="s">
        <v>2807</v>
      </c>
      <c r="G883" s="198">
        <v>0</v>
      </c>
      <c r="H883" s="198">
        <v>0</v>
      </c>
      <c r="I883" s="198">
        <f t="shared" ref="I883:I946" si="159">G883+H883</f>
        <v>0</v>
      </c>
      <c r="J883" s="4" t="s">
        <v>2597</v>
      </c>
      <c r="K883" s="4" t="s">
        <v>6233</v>
      </c>
      <c r="L883" s="6"/>
      <c r="M883" s="4"/>
      <c r="N883" s="4"/>
      <c r="O883" s="4"/>
      <c r="P883" s="4"/>
      <c r="Q883" s="4"/>
      <c r="R883" s="231" t="s">
        <v>312</v>
      </c>
      <c r="S883" s="3"/>
      <c r="T883" s="3" t="s">
        <v>5311</v>
      </c>
      <c r="U883" s="232">
        <v>44455</v>
      </c>
      <c r="V883" s="233">
        <f ca="1" t="shared" si="155"/>
        <v>4.8</v>
      </c>
      <c r="W883" s="230" t="s">
        <v>5312</v>
      </c>
      <c r="X883" s="234" t="str">
        <f t="shared" si="156"/>
        <v>男</v>
      </c>
      <c r="Y883" s="3" t="s">
        <v>3316</v>
      </c>
      <c r="Z883" s="232" t="str">
        <f t="shared" si="154"/>
        <v>1968-02-06</v>
      </c>
      <c r="AA883" s="235" t="s">
        <v>6240</v>
      </c>
      <c r="AB883" s="3" t="s">
        <v>2808</v>
      </c>
      <c r="AC883" s="4" t="s">
        <v>3456</v>
      </c>
      <c r="AD883" s="247" t="s">
        <v>3354</v>
      </c>
      <c r="AE883" s="234">
        <f ca="1" t="shared" si="153"/>
        <v>58</v>
      </c>
      <c r="AF883" s="3" t="s">
        <v>3389</v>
      </c>
      <c r="AG883" s="3" t="s">
        <v>3381</v>
      </c>
      <c r="AH883" s="3">
        <v>165</v>
      </c>
      <c r="AI883" s="230" t="s">
        <v>3422</v>
      </c>
      <c r="AJ883" s="3" t="s">
        <v>253</v>
      </c>
      <c r="AK883" s="230">
        <v>13847977126</v>
      </c>
      <c r="AL883" s="230">
        <v>13654778499</v>
      </c>
      <c r="AM883" s="236" t="s">
        <v>3748</v>
      </c>
      <c r="AN883" s="237" t="s">
        <v>3332</v>
      </c>
      <c r="AO883" s="236" t="s">
        <v>253</v>
      </c>
      <c r="AP883" s="236" t="s">
        <v>253</v>
      </c>
      <c r="AQ883" s="238"/>
      <c r="AR883" s="238"/>
      <c r="AS883" s="238"/>
      <c r="AT883" s="238"/>
      <c r="AU883" s="239"/>
      <c r="AV883" s="240">
        <v>44452</v>
      </c>
      <c r="AW883" s="240" t="s">
        <v>3323</v>
      </c>
      <c r="AX883" s="241" t="s">
        <v>5312</v>
      </c>
      <c r="AY883" s="241" t="s">
        <v>3311</v>
      </c>
      <c r="AZ883" s="232">
        <v>44452</v>
      </c>
      <c r="BA883" s="232" t="s">
        <v>5312</v>
      </c>
      <c r="BB883" s="241">
        <v>2</v>
      </c>
      <c r="BC883" s="241" t="s">
        <v>3326</v>
      </c>
      <c r="BD883" s="241" t="s">
        <v>3326</v>
      </c>
      <c r="BE883" s="241" t="s">
        <v>3325</v>
      </c>
      <c r="BF883" s="241" t="s">
        <v>3325</v>
      </c>
      <c r="BG883" s="241">
        <v>0</v>
      </c>
      <c r="BH883" s="241">
        <v>0</v>
      </c>
      <c r="BI883" s="241"/>
      <c r="BJ883" s="242"/>
      <c r="BK883" s="243"/>
      <c r="BL883" s="243"/>
      <c r="BM883" s="243" t="s">
        <v>3325</v>
      </c>
      <c r="BN883" s="243"/>
      <c r="BO883" s="243"/>
      <c r="BP883" s="243"/>
      <c r="BQ883" s="242"/>
      <c r="BR883" s="244" t="s">
        <v>4197</v>
      </c>
      <c r="BS883" s="243" t="s">
        <v>3325</v>
      </c>
      <c r="BT883" s="243" t="s">
        <v>3325</v>
      </c>
      <c r="BU883" s="243" t="s">
        <v>3325</v>
      </c>
      <c r="BV883" s="243"/>
      <c r="BW883" s="243"/>
      <c r="BX883" s="243"/>
      <c r="BY883" s="243"/>
      <c r="BZ883" s="243"/>
      <c r="CA883" s="243"/>
      <c r="CB883" s="243"/>
      <c r="CC883" s="243" t="s">
        <v>3325</v>
      </c>
      <c r="CD883" s="243"/>
      <c r="CE883" s="243"/>
      <c r="CF883" s="245" t="s">
        <v>4434</v>
      </c>
      <c r="CG883" s="246"/>
      <c r="CH883" s="242"/>
      <c r="CI883" s="35"/>
      <c r="CJ883" s="35"/>
      <c r="CK883" s="35"/>
      <c r="CL883" s="35"/>
      <c r="CM883" s="35"/>
    </row>
    <row r="884" s="157" customFormat="1" customHeight="1" spans="1:91">
      <c r="A884" s="198">
        <f t="shared" si="157"/>
        <v>883</v>
      </c>
      <c r="B884" s="198" t="str">
        <f t="shared" si="158"/>
        <v>150221198707204413</v>
      </c>
      <c r="C884" s="198" t="s">
        <v>3311</v>
      </c>
      <c r="D884" s="198" t="s">
        <v>5773</v>
      </c>
      <c r="E884" s="198" t="s">
        <v>2100</v>
      </c>
      <c r="F884" s="198" t="s">
        <v>215</v>
      </c>
      <c r="G884" s="198">
        <v>1200</v>
      </c>
      <c r="H884" s="198">
        <v>0</v>
      </c>
      <c r="I884" s="198">
        <f t="shared" si="159"/>
        <v>1200</v>
      </c>
      <c r="J884" s="199" t="s">
        <v>2810</v>
      </c>
      <c r="K884" s="199" t="s">
        <v>5523</v>
      </c>
      <c r="L884" s="6"/>
      <c r="M884" s="199" t="s">
        <v>3335</v>
      </c>
      <c r="N884" s="199"/>
      <c r="O884" s="199"/>
      <c r="P884" s="199"/>
      <c r="Q884" s="199"/>
      <c r="R884" s="200" t="s">
        <v>298</v>
      </c>
      <c r="S884" s="198" t="s">
        <v>178</v>
      </c>
      <c r="T884" s="198" t="s">
        <v>3314</v>
      </c>
      <c r="U884" s="201">
        <v>41499</v>
      </c>
      <c r="V884" s="202">
        <f ca="1" t="shared" si="155"/>
        <v>12.9</v>
      </c>
      <c r="W884" s="198" t="s">
        <v>3336</v>
      </c>
      <c r="X884" s="198" t="str">
        <f t="shared" si="156"/>
        <v>男</v>
      </c>
      <c r="Y884" s="198" t="s">
        <v>3316</v>
      </c>
      <c r="Z884" s="201" t="str">
        <f t="shared" si="154"/>
        <v>1987-07-20</v>
      </c>
      <c r="AA884" s="204" t="s">
        <v>6241</v>
      </c>
      <c r="AB884" s="198" t="s">
        <v>2811</v>
      </c>
      <c r="AC884" s="199" t="s">
        <v>5193</v>
      </c>
      <c r="AD884" s="205">
        <v>50234</v>
      </c>
      <c r="AE884" s="198">
        <f ca="1" t="shared" si="153"/>
        <v>39</v>
      </c>
      <c r="AF884" s="198" t="s">
        <v>3389</v>
      </c>
      <c r="AG884" s="198" t="s">
        <v>3381</v>
      </c>
      <c r="AH884" s="198">
        <v>182</v>
      </c>
      <c r="AI884" s="198" t="s">
        <v>3382</v>
      </c>
      <c r="AJ884" s="198" t="s">
        <v>3422</v>
      </c>
      <c r="AK884" s="198">
        <v>15147717121</v>
      </c>
      <c r="AL884" s="198">
        <v>18804931111</v>
      </c>
      <c r="AM884" s="199" t="s">
        <v>3403</v>
      </c>
      <c r="AN884" s="206">
        <v>43831</v>
      </c>
      <c r="AO884" s="199" t="s">
        <v>4629</v>
      </c>
      <c r="AP884" s="199" t="s">
        <v>5259</v>
      </c>
      <c r="AQ884" s="207"/>
      <c r="AR884" s="207"/>
      <c r="AS884" s="207"/>
      <c r="AT884" s="207"/>
      <c r="AU884" s="208"/>
      <c r="AV884" s="209">
        <v>41499</v>
      </c>
      <c r="AW884" s="209">
        <v>41560</v>
      </c>
      <c r="AX884" s="210" t="s">
        <v>3324</v>
      </c>
      <c r="AY884" s="210" t="s">
        <v>3311</v>
      </c>
      <c r="AZ884" s="201">
        <v>44835</v>
      </c>
      <c r="BA884" s="201">
        <v>45930</v>
      </c>
      <c r="BB884" s="210">
        <v>2</v>
      </c>
      <c r="BC884" s="210" t="s">
        <v>3325</v>
      </c>
      <c r="BD884" s="210" t="s">
        <v>3325</v>
      </c>
      <c r="BE884" s="210" t="s">
        <v>3325</v>
      </c>
      <c r="BF884" s="210" t="s">
        <v>3325</v>
      </c>
      <c r="BG884" s="210">
        <v>2</v>
      </c>
      <c r="BH884" s="210">
        <v>4</v>
      </c>
      <c r="BI884" s="210"/>
      <c r="BJ884" s="211"/>
      <c r="BK884" s="212"/>
      <c r="BL884" s="212"/>
      <c r="BM884" s="212"/>
      <c r="BN884" s="212"/>
      <c r="BO884" s="212"/>
      <c r="BP884" s="212"/>
      <c r="BQ884" s="211"/>
      <c r="BR884" s="213" t="s">
        <v>3533</v>
      </c>
      <c r="BS884" s="212" t="s">
        <v>3325</v>
      </c>
      <c r="BT884" s="212" t="s">
        <v>3325</v>
      </c>
      <c r="BU884" s="212"/>
      <c r="BV884" s="212"/>
      <c r="BW884" s="212"/>
      <c r="BX884" s="212"/>
      <c r="BY884" s="212"/>
      <c r="BZ884" s="212"/>
      <c r="CA884" s="212" t="s">
        <v>3325</v>
      </c>
      <c r="CB884" s="212"/>
      <c r="CC884" s="212" t="s">
        <v>3325</v>
      </c>
      <c r="CD884" s="212"/>
      <c r="CE884" s="212"/>
      <c r="CF884" s="214" t="s">
        <v>3342</v>
      </c>
      <c r="CG884" s="215" t="s">
        <v>6242</v>
      </c>
      <c r="CH884" s="211"/>
      <c r="CI884" s="213"/>
      <c r="CJ884" s="213"/>
      <c r="CK884" s="213"/>
      <c r="CL884" s="213"/>
      <c r="CM884" s="213"/>
    </row>
    <row r="885" customFormat="1" customHeight="1" spans="1:91">
      <c r="A885" s="3">
        <f t="shared" si="157"/>
        <v>884</v>
      </c>
      <c r="B885" s="155" t="str">
        <f t="shared" si="158"/>
        <v>152632196804060718</v>
      </c>
      <c r="C885" s="230" t="s">
        <v>3311</v>
      </c>
      <c r="D885" s="230" t="s">
        <v>5773</v>
      </c>
      <c r="E885" s="230" t="s">
        <v>972</v>
      </c>
      <c r="F885" s="230" t="s">
        <v>2813</v>
      </c>
      <c r="G885" s="198">
        <v>0</v>
      </c>
      <c r="H885" s="198">
        <v>0</v>
      </c>
      <c r="I885" s="198">
        <f t="shared" si="159"/>
        <v>0</v>
      </c>
      <c r="J885" s="4" t="s">
        <v>2810</v>
      </c>
      <c r="K885" s="4" t="s">
        <v>6243</v>
      </c>
      <c r="L885" s="6"/>
      <c r="M885" s="4"/>
      <c r="N885" s="4"/>
      <c r="O885" s="4"/>
      <c r="P885" s="4"/>
      <c r="Q885" s="4"/>
      <c r="R885" s="231" t="s">
        <v>312</v>
      </c>
      <c r="S885" s="3"/>
      <c r="T885" s="3" t="s">
        <v>3314</v>
      </c>
      <c r="U885" s="232">
        <v>41338</v>
      </c>
      <c r="V885" s="233">
        <f ca="1" t="shared" si="155"/>
        <v>13.3</v>
      </c>
      <c r="W885" s="230" t="s">
        <v>3336</v>
      </c>
      <c r="X885" s="234" t="str">
        <f t="shared" si="156"/>
        <v>男</v>
      </c>
      <c r="Y885" s="3" t="s">
        <v>3316</v>
      </c>
      <c r="Z885" s="232" t="str">
        <f t="shared" si="154"/>
        <v>1968-04-06</v>
      </c>
      <c r="AA885" s="235" t="s">
        <v>6244</v>
      </c>
      <c r="AB885" s="3" t="s">
        <v>2814</v>
      </c>
      <c r="AC885" s="4" t="s">
        <v>6245</v>
      </c>
      <c r="AD885" s="247">
        <v>46743</v>
      </c>
      <c r="AE885" s="234">
        <f ca="1" t="shared" si="153"/>
        <v>58</v>
      </c>
      <c r="AF885" s="3" t="s">
        <v>3389</v>
      </c>
      <c r="AG885" s="3" t="s">
        <v>3480</v>
      </c>
      <c r="AH885" s="3">
        <v>168</v>
      </c>
      <c r="AI885" s="230" t="s">
        <v>253</v>
      </c>
      <c r="AJ885" s="3" t="s">
        <v>3422</v>
      </c>
      <c r="AK885" s="230">
        <v>15704924922</v>
      </c>
      <c r="AL885" s="230">
        <v>15047728913</v>
      </c>
      <c r="AM885" s="236" t="s">
        <v>3488</v>
      </c>
      <c r="AN885" s="237">
        <v>44562</v>
      </c>
      <c r="AO885" s="236" t="s">
        <v>3496</v>
      </c>
      <c r="AP885" s="236" t="s">
        <v>3497</v>
      </c>
      <c r="AQ885" s="238"/>
      <c r="AR885" s="238"/>
      <c r="AS885" s="238"/>
      <c r="AT885" s="238"/>
      <c r="AU885" s="239"/>
      <c r="AV885" s="240">
        <v>41338</v>
      </c>
      <c r="AW885" s="240">
        <v>41399</v>
      </c>
      <c r="AX885" s="241" t="s">
        <v>3324</v>
      </c>
      <c r="AY885" s="241" t="s">
        <v>3311</v>
      </c>
      <c r="AZ885" s="232">
        <v>44927</v>
      </c>
      <c r="BA885" s="232">
        <v>45657</v>
      </c>
      <c r="BB885" s="241">
        <v>2</v>
      </c>
      <c r="BC885" s="241" t="s">
        <v>3325</v>
      </c>
      <c r="BD885" s="241" t="s">
        <v>3325</v>
      </c>
      <c r="BE885" s="241" t="s">
        <v>3325</v>
      </c>
      <c r="BF885" s="241" t="s">
        <v>3325</v>
      </c>
      <c r="BG885" s="241">
        <v>2</v>
      </c>
      <c r="BH885" s="241">
        <v>4</v>
      </c>
      <c r="BI885" s="241"/>
      <c r="BJ885" s="242"/>
      <c r="BK885" s="243" t="s">
        <v>3325</v>
      </c>
      <c r="BL885" s="243"/>
      <c r="BM885" s="243" t="s">
        <v>3325</v>
      </c>
      <c r="BN885" s="243" t="s">
        <v>3325</v>
      </c>
      <c r="BO885" s="243"/>
      <c r="BP885" s="243"/>
      <c r="BQ885" s="242"/>
      <c r="BR885" s="244" t="s">
        <v>3406</v>
      </c>
      <c r="BS885" s="243" t="s">
        <v>3325</v>
      </c>
      <c r="BT885" s="243" t="s">
        <v>3325</v>
      </c>
      <c r="BU885" s="243"/>
      <c r="BV885" s="243"/>
      <c r="BW885" s="243"/>
      <c r="BX885" s="243"/>
      <c r="BY885" s="243"/>
      <c r="BZ885" s="243"/>
      <c r="CA885" s="243"/>
      <c r="CB885" s="243"/>
      <c r="CC885" s="243" t="s">
        <v>3325</v>
      </c>
      <c r="CD885" s="243"/>
      <c r="CE885" s="243"/>
      <c r="CF885" s="245"/>
      <c r="CG885" s="246"/>
      <c r="CH885" s="242"/>
      <c r="CI885" s="35"/>
      <c r="CJ885" s="35"/>
      <c r="CK885" s="35"/>
      <c r="CL885" s="35"/>
      <c r="CM885" s="35"/>
    </row>
    <row r="886" customFormat="1" customHeight="1" spans="1:91">
      <c r="A886" s="3">
        <f t="shared" si="157"/>
        <v>885</v>
      </c>
      <c r="B886" s="155" t="str">
        <f t="shared" si="158"/>
        <v>142232197909080038</v>
      </c>
      <c r="C886" s="230" t="s">
        <v>3311</v>
      </c>
      <c r="D886" s="230" t="s">
        <v>5773</v>
      </c>
      <c r="E886" s="230" t="s">
        <v>2221</v>
      </c>
      <c r="F886" s="230" t="s">
        <v>2816</v>
      </c>
      <c r="G886" s="198">
        <v>0</v>
      </c>
      <c r="H886" s="198">
        <v>0</v>
      </c>
      <c r="I886" s="198">
        <f t="shared" si="159"/>
        <v>0</v>
      </c>
      <c r="J886" s="4" t="s">
        <v>2810</v>
      </c>
      <c r="K886" s="4" t="s">
        <v>6243</v>
      </c>
      <c r="L886" s="6"/>
      <c r="M886" s="4"/>
      <c r="N886" s="4"/>
      <c r="O886" s="4"/>
      <c r="P886" s="4"/>
      <c r="Q886" s="4"/>
      <c r="R886" s="231" t="s">
        <v>312</v>
      </c>
      <c r="S886" s="3"/>
      <c r="T886" s="3" t="s">
        <v>3314</v>
      </c>
      <c r="U886" s="232">
        <v>42495</v>
      </c>
      <c r="V886" s="233">
        <f ca="1" t="shared" si="155"/>
        <v>10.2</v>
      </c>
      <c r="W886" s="230" t="s">
        <v>3336</v>
      </c>
      <c r="X886" s="234" t="str">
        <f t="shared" si="156"/>
        <v>男</v>
      </c>
      <c r="Y886" s="3" t="s">
        <v>3316</v>
      </c>
      <c r="Z886" s="232" t="str">
        <f t="shared" si="154"/>
        <v>1979-09-08</v>
      </c>
      <c r="AA886" s="235" t="s">
        <v>6246</v>
      </c>
      <c r="AB886" s="3" t="s">
        <v>2817</v>
      </c>
      <c r="AC886" s="4" t="s">
        <v>3869</v>
      </c>
      <c r="AD886" s="247">
        <v>46315</v>
      </c>
      <c r="AE886" s="234">
        <f ca="1" t="shared" si="153"/>
        <v>47</v>
      </c>
      <c r="AF886" s="3" t="s">
        <v>3380</v>
      </c>
      <c r="AG886" s="3" t="s">
        <v>3381</v>
      </c>
      <c r="AH886" s="3">
        <v>170</v>
      </c>
      <c r="AI886" s="230" t="s">
        <v>253</v>
      </c>
      <c r="AJ886" s="3" t="s">
        <v>3438</v>
      </c>
      <c r="AK886" s="230">
        <v>18247738597</v>
      </c>
      <c r="AL886" s="230">
        <v>15935024423</v>
      </c>
      <c r="AM886" s="236" t="s">
        <v>3748</v>
      </c>
      <c r="AN886" s="237">
        <v>34516</v>
      </c>
      <c r="AO886" s="236" t="s">
        <v>6247</v>
      </c>
      <c r="AP886" s="236" t="s">
        <v>253</v>
      </c>
      <c r="AQ886" s="238"/>
      <c r="AR886" s="238"/>
      <c r="AS886" s="238"/>
      <c r="AT886" s="238"/>
      <c r="AU886" s="239"/>
      <c r="AV886" s="240">
        <v>42495</v>
      </c>
      <c r="AW886" s="240">
        <v>42555</v>
      </c>
      <c r="AX886" s="241" t="s">
        <v>3324</v>
      </c>
      <c r="AY886" s="241" t="s">
        <v>3311</v>
      </c>
      <c r="AZ886" s="232">
        <v>44378</v>
      </c>
      <c r="BA886" s="232">
        <v>45107</v>
      </c>
      <c r="BB886" s="241">
        <v>2</v>
      </c>
      <c r="BC886" s="241" t="s">
        <v>3325</v>
      </c>
      <c r="BD886" s="241" t="s">
        <v>3325</v>
      </c>
      <c r="BE886" s="241" t="s">
        <v>3325</v>
      </c>
      <c r="BF886" s="241" t="s">
        <v>3325</v>
      </c>
      <c r="BG886" s="241">
        <v>1</v>
      </c>
      <c r="BH886" s="241">
        <v>2</v>
      </c>
      <c r="BI886" s="241"/>
      <c r="BJ886" s="242"/>
      <c r="BK886" s="243" t="s">
        <v>3325</v>
      </c>
      <c r="BL886" s="243"/>
      <c r="BM886" s="243"/>
      <c r="BN886" s="243"/>
      <c r="BO886" s="243" t="s">
        <v>3325</v>
      </c>
      <c r="BP886" s="243"/>
      <c r="BQ886" s="242"/>
      <c r="BR886" s="244" t="s">
        <v>3592</v>
      </c>
      <c r="BS886" s="243" t="s">
        <v>3325</v>
      </c>
      <c r="BT886" s="243" t="s">
        <v>3325</v>
      </c>
      <c r="BU886" s="243"/>
      <c r="BV886" s="243"/>
      <c r="BW886" s="243"/>
      <c r="BX886" s="243"/>
      <c r="BY886" s="243"/>
      <c r="BZ886" s="243"/>
      <c r="CA886" s="243"/>
      <c r="CB886" s="243"/>
      <c r="CC886" s="243" t="s">
        <v>3325</v>
      </c>
      <c r="CD886" s="243"/>
      <c r="CE886" s="243"/>
      <c r="CF886" s="245" t="s">
        <v>3674</v>
      </c>
      <c r="CG886" s="246"/>
      <c r="CH886" s="242"/>
      <c r="CI886" s="35"/>
      <c r="CJ886" s="35"/>
      <c r="CK886" s="35"/>
      <c r="CL886" s="35"/>
      <c r="CM886" s="35"/>
    </row>
    <row r="887" customFormat="1" customHeight="1" spans="1:91">
      <c r="A887" s="3">
        <f t="shared" si="157"/>
        <v>886</v>
      </c>
      <c r="B887" s="155" t="str">
        <f t="shared" si="158"/>
        <v>152526199704081117</v>
      </c>
      <c r="C887" s="230" t="s">
        <v>3311</v>
      </c>
      <c r="D887" s="230" t="s">
        <v>5773</v>
      </c>
      <c r="E887" s="230" t="s">
        <v>2194</v>
      </c>
      <c r="F887" s="230" t="s">
        <v>2819</v>
      </c>
      <c r="G887" s="198">
        <v>0</v>
      </c>
      <c r="H887" s="198">
        <v>0</v>
      </c>
      <c r="I887" s="198">
        <f t="shared" si="159"/>
        <v>0</v>
      </c>
      <c r="J887" s="4" t="s">
        <v>2810</v>
      </c>
      <c r="K887" s="4" t="s">
        <v>6243</v>
      </c>
      <c r="L887" s="6"/>
      <c r="M887" s="4"/>
      <c r="N887" s="4"/>
      <c r="O887" s="4"/>
      <c r="P887" s="4"/>
      <c r="Q887" s="4"/>
      <c r="R887" s="231" t="s">
        <v>312</v>
      </c>
      <c r="S887" s="3"/>
      <c r="T887" s="3" t="s">
        <v>3314</v>
      </c>
      <c r="U887" s="232">
        <v>43060</v>
      </c>
      <c r="V887" s="233">
        <f ca="1" t="shared" si="155"/>
        <v>8.6</v>
      </c>
      <c r="W887" s="230" t="s">
        <v>3336</v>
      </c>
      <c r="X887" s="234" t="str">
        <f t="shared" si="156"/>
        <v>男</v>
      </c>
      <c r="Y887" s="3" t="s">
        <v>3638</v>
      </c>
      <c r="Z887" s="232" t="str">
        <f t="shared" si="154"/>
        <v>1997-04-08</v>
      </c>
      <c r="AA887" s="235" t="s">
        <v>6248</v>
      </c>
      <c r="AB887" s="3" t="s">
        <v>2820</v>
      </c>
      <c r="AC887" s="4" t="s">
        <v>6249</v>
      </c>
      <c r="AD887" s="247">
        <v>45294</v>
      </c>
      <c r="AE887" s="234">
        <f ca="1" t="shared" si="153"/>
        <v>29</v>
      </c>
      <c r="AF887" s="3" t="s">
        <v>3389</v>
      </c>
      <c r="AG887" s="3" t="s">
        <v>3480</v>
      </c>
      <c r="AH887" s="3">
        <v>170</v>
      </c>
      <c r="AI887" s="230" t="s">
        <v>3382</v>
      </c>
      <c r="AJ887" s="3" t="s">
        <v>253</v>
      </c>
      <c r="AK887" s="230">
        <v>15714003085</v>
      </c>
      <c r="AL887" s="230">
        <v>15247625711</v>
      </c>
      <c r="AM887" s="236" t="s">
        <v>3748</v>
      </c>
      <c r="AN887" s="237">
        <v>41061</v>
      </c>
      <c r="AO887" s="236" t="s">
        <v>6250</v>
      </c>
      <c r="AP887" s="236" t="s">
        <v>253</v>
      </c>
      <c r="AQ887" s="238"/>
      <c r="AR887" s="238"/>
      <c r="AS887" s="238"/>
      <c r="AT887" s="238"/>
      <c r="AU887" s="239"/>
      <c r="AV887" s="240">
        <v>43060</v>
      </c>
      <c r="AW887" s="240">
        <v>43120</v>
      </c>
      <c r="AX887" s="241" t="s">
        <v>3324</v>
      </c>
      <c r="AY887" s="241" t="s">
        <v>3311</v>
      </c>
      <c r="AZ887" s="232">
        <v>44927</v>
      </c>
      <c r="BA887" s="232">
        <v>45657</v>
      </c>
      <c r="BB887" s="241">
        <v>2</v>
      </c>
      <c r="BC887" s="241" t="s">
        <v>3325</v>
      </c>
      <c r="BD887" s="241" t="s">
        <v>3326</v>
      </c>
      <c r="BE887" s="241" t="s">
        <v>3325</v>
      </c>
      <c r="BF887" s="241" t="s">
        <v>3325</v>
      </c>
      <c r="BG887" s="241">
        <v>1</v>
      </c>
      <c r="BH887" s="241">
        <v>2</v>
      </c>
      <c r="BI887" s="241"/>
      <c r="BJ887" s="242"/>
      <c r="BK887" s="243" t="s">
        <v>3325</v>
      </c>
      <c r="BL887" s="243"/>
      <c r="BM887" s="243"/>
      <c r="BN887" s="243"/>
      <c r="BO887" s="243"/>
      <c r="BP887" s="243"/>
      <c r="BQ887" s="242"/>
      <c r="BR887" s="244" t="s">
        <v>3468</v>
      </c>
      <c r="BS887" s="243" t="s">
        <v>3325</v>
      </c>
      <c r="BT887" s="243" t="s">
        <v>3325</v>
      </c>
      <c r="BU887" s="243"/>
      <c r="BV887" s="243"/>
      <c r="BW887" s="243" t="s">
        <v>3325</v>
      </c>
      <c r="BX887" s="243"/>
      <c r="BY887" s="243"/>
      <c r="BZ887" s="243"/>
      <c r="CA887" s="243"/>
      <c r="CB887" s="243"/>
      <c r="CC887" s="243" t="s">
        <v>3325</v>
      </c>
      <c r="CD887" s="243"/>
      <c r="CE887" s="243"/>
      <c r="CF887" s="245" t="s">
        <v>3423</v>
      </c>
      <c r="CG887" s="246" t="s">
        <v>3391</v>
      </c>
      <c r="CH887" s="242"/>
      <c r="CI887" s="35"/>
      <c r="CJ887" s="35"/>
      <c r="CK887" s="35"/>
      <c r="CL887" s="35"/>
      <c r="CM887" s="35"/>
    </row>
    <row r="888" customFormat="1" customHeight="1" spans="1:91">
      <c r="A888" s="3">
        <f t="shared" si="157"/>
        <v>887</v>
      </c>
      <c r="B888" s="155" t="str">
        <f t="shared" si="158"/>
        <v>150123200105184512</v>
      </c>
      <c r="C888" s="230" t="s">
        <v>3311</v>
      </c>
      <c r="D888" s="230" t="s">
        <v>5773</v>
      </c>
      <c r="E888" s="230" t="s">
        <v>2250</v>
      </c>
      <c r="F888" s="230" t="s">
        <v>2822</v>
      </c>
      <c r="G888" s="198">
        <v>0</v>
      </c>
      <c r="H888" s="198">
        <v>0</v>
      </c>
      <c r="I888" s="198">
        <f t="shared" si="159"/>
        <v>0</v>
      </c>
      <c r="J888" s="4" t="s">
        <v>2810</v>
      </c>
      <c r="K888" s="4" t="s">
        <v>6243</v>
      </c>
      <c r="L888" s="6"/>
      <c r="M888" s="4"/>
      <c r="N888" s="4"/>
      <c r="O888" s="4"/>
      <c r="P888" s="4"/>
      <c r="Q888" s="4"/>
      <c r="R888" s="231" t="s">
        <v>312</v>
      </c>
      <c r="S888" s="3"/>
      <c r="T888" s="3" t="s">
        <v>3314</v>
      </c>
      <c r="U888" s="232">
        <v>43941</v>
      </c>
      <c r="V888" s="233">
        <f ca="1" t="shared" si="155"/>
        <v>6.2</v>
      </c>
      <c r="W888" s="230" t="s">
        <v>3336</v>
      </c>
      <c r="X888" s="234" t="str">
        <f t="shared" si="156"/>
        <v>男</v>
      </c>
      <c r="Y888" s="3" t="s">
        <v>3316</v>
      </c>
      <c r="Z888" s="232" t="str">
        <f t="shared" si="154"/>
        <v>2001-05-18</v>
      </c>
      <c r="AA888" s="235" t="s">
        <v>6251</v>
      </c>
      <c r="AB888" s="3" t="s">
        <v>2823</v>
      </c>
      <c r="AC888" s="4" t="s">
        <v>3869</v>
      </c>
      <c r="AD888" s="247">
        <v>47332</v>
      </c>
      <c r="AE888" s="234">
        <f ca="1" t="shared" si="153"/>
        <v>25</v>
      </c>
      <c r="AF888" s="3" t="s">
        <v>3389</v>
      </c>
      <c r="AG888" s="3" t="s">
        <v>3480</v>
      </c>
      <c r="AH888" s="3">
        <v>180</v>
      </c>
      <c r="AI888" s="230" t="s">
        <v>253</v>
      </c>
      <c r="AJ888" s="3" t="s">
        <v>253</v>
      </c>
      <c r="AK888" s="230">
        <v>18548324512</v>
      </c>
      <c r="AL888" s="230">
        <v>18548324512</v>
      </c>
      <c r="AM888" s="236" t="s">
        <v>3488</v>
      </c>
      <c r="AN888" s="237">
        <v>44013</v>
      </c>
      <c r="AO888" s="236" t="s">
        <v>6252</v>
      </c>
      <c r="AP888" s="236" t="s">
        <v>6253</v>
      </c>
      <c r="AQ888" s="238"/>
      <c r="AR888" s="238"/>
      <c r="AS888" s="238"/>
      <c r="AT888" s="238"/>
      <c r="AU888" s="239"/>
      <c r="AV888" s="240">
        <v>43941</v>
      </c>
      <c r="AW888" s="240">
        <v>44001</v>
      </c>
      <c r="AX888" s="241" t="s">
        <v>3324</v>
      </c>
      <c r="AY888" s="241" t="s">
        <v>3311</v>
      </c>
      <c r="AZ888" s="232">
        <v>44378</v>
      </c>
      <c r="BA888" s="232">
        <v>45107</v>
      </c>
      <c r="BB888" s="241">
        <v>2</v>
      </c>
      <c r="BC888" s="241" t="s">
        <v>3325</v>
      </c>
      <c r="BD888" s="241" t="s">
        <v>3325</v>
      </c>
      <c r="BE888" s="241" t="s">
        <v>3325</v>
      </c>
      <c r="BF888" s="241" t="s">
        <v>3325</v>
      </c>
      <c r="BG888" s="241">
        <v>0</v>
      </c>
      <c r="BH888" s="241">
        <v>0</v>
      </c>
      <c r="BI888" s="241"/>
      <c r="BJ888" s="242"/>
      <c r="BK888" s="243" t="s">
        <v>3325</v>
      </c>
      <c r="BL888" s="243"/>
      <c r="BM888" s="243"/>
      <c r="BN888" s="243" t="s">
        <v>3325</v>
      </c>
      <c r="BO888" s="243"/>
      <c r="BP888" s="243"/>
      <c r="BQ888" s="242"/>
      <c r="BR888" s="244" t="s">
        <v>3551</v>
      </c>
      <c r="BS888" s="243" t="s">
        <v>3325</v>
      </c>
      <c r="BT888" s="243" t="s">
        <v>3325</v>
      </c>
      <c r="BU888" s="243"/>
      <c r="BV888" s="243" t="s">
        <v>3325</v>
      </c>
      <c r="BW888" s="243" t="s">
        <v>3325</v>
      </c>
      <c r="BX888" s="243"/>
      <c r="BY888" s="243"/>
      <c r="BZ888" s="243"/>
      <c r="CA888" s="243"/>
      <c r="CB888" s="243"/>
      <c r="CC888" s="243" t="s">
        <v>3325</v>
      </c>
      <c r="CD888" s="243"/>
      <c r="CE888" s="243"/>
      <c r="CF888" s="245"/>
      <c r="CG888" s="246"/>
      <c r="CH888" s="242"/>
      <c r="CI888" s="35"/>
      <c r="CJ888" s="35"/>
      <c r="CK888" s="35"/>
      <c r="CL888" s="35"/>
      <c r="CM888" s="35"/>
    </row>
    <row r="889" customFormat="1" customHeight="1" spans="1:91">
      <c r="A889" s="3">
        <f t="shared" si="157"/>
        <v>888</v>
      </c>
      <c r="B889" s="155" t="str">
        <f t="shared" si="158"/>
        <v>15272319860928153X</v>
      </c>
      <c r="C889" s="230" t="s">
        <v>3311</v>
      </c>
      <c r="D889" s="230" t="s">
        <v>5773</v>
      </c>
      <c r="E889" s="230" t="s">
        <v>2262</v>
      </c>
      <c r="F889" s="230" t="s">
        <v>2825</v>
      </c>
      <c r="G889" s="198">
        <v>0</v>
      </c>
      <c r="H889" s="198">
        <v>0</v>
      </c>
      <c r="I889" s="198">
        <f t="shared" si="159"/>
        <v>0</v>
      </c>
      <c r="J889" s="4" t="s">
        <v>2810</v>
      </c>
      <c r="K889" s="4" t="s">
        <v>6254</v>
      </c>
      <c r="L889" s="6"/>
      <c r="M889" s="4"/>
      <c r="N889" s="4"/>
      <c r="O889" s="4"/>
      <c r="P889" s="4"/>
      <c r="Q889" s="4"/>
      <c r="R889" s="231" t="s">
        <v>312</v>
      </c>
      <c r="S889" s="3"/>
      <c r="T889" s="3" t="s">
        <v>3314</v>
      </c>
      <c r="U889" s="232">
        <v>43967</v>
      </c>
      <c r="V889" s="233">
        <f ca="1" t="shared" si="155"/>
        <v>6.1</v>
      </c>
      <c r="W889" s="230" t="s">
        <v>3336</v>
      </c>
      <c r="X889" s="234" t="str">
        <f t="shared" si="156"/>
        <v>男</v>
      </c>
      <c r="Y889" s="3" t="s">
        <v>3316</v>
      </c>
      <c r="Z889" s="232" t="str">
        <f t="shared" si="154"/>
        <v>1986-09-28</v>
      </c>
      <c r="AA889" s="235" t="s">
        <v>6255</v>
      </c>
      <c r="AB889" s="3" t="s">
        <v>2826</v>
      </c>
      <c r="AC889" s="4" t="s">
        <v>3456</v>
      </c>
      <c r="AD889" s="247">
        <v>50520</v>
      </c>
      <c r="AE889" s="234">
        <f ca="1" t="shared" si="153"/>
        <v>40</v>
      </c>
      <c r="AF889" s="3" t="s">
        <v>3380</v>
      </c>
      <c r="AG889" s="3" t="s">
        <v>3381</v>
      </c>
      <c r="AH889" s="3">
        <v>171</v>
      </c>
      <c r="AI889" s="230" t="s">
        <v>3382</v>
      </c>
      <c r="AJ889" s="3" t="s">
        <v>3383</v>
      </c>
      <c r="AK889" s="230">
        <v>15548574366</v>
      </c>
      <c r="AL889" s="230">
        <v>15548574366</v>
      </c>
      <c r="AM889" s="236" t="s">
        <v>3748</v>
      </c>
      <c r="AN889" s="237">
        <v>38869</v>
      </c>
      <c r="AO889" s="236" t="s">
        <v>6256</v>
      </c>
      <c r="AP889" s="236" t="s">
        <v>253</v>
      </c>
      <c r="AQ889" s="238"/>
      <c r="AR889" s="238"/>
      <c r="AS889" s="238"/>
      <c r="AT889" s="238"/>
      <c r="AU889" s="239"/>
      <c r="AV889" s="240">
        <v>43967</v>
      </c>
      <c r="AW889" s="240">
        <v>44027</v>
      </c>
      <c r="AX889" s="241" t="s">
        <v>3324</v>
      </c>
      <c r="AY889" s="241" t="s">
        <v>3311</v>
      </c>
      <c r="AZ889" s="232">
        <v>44378</v>
      </c>
      <c r="BA889" s="232">
        <v>45107</v>
      </c>
      <c r="BB889" s="241">
        <v>2</v>
      </c>
      <c r="BC889" s="241" t="s">
        <v>3325</v>
      </c>
      <c r="BD889" s="241" t="s">
        <v>3325</v>
      </c>
      <c r="BE889" s="241" t="s">
        <v>3325</v>
      </c>
      <c r="BF889" s="241" t="s">
        <v>3325</v>
      </c>
      <c r="BG889" s="241">
        <v>0</v>
      </c>
      <c r="BH889" s="241">
        <v>0</v>
      </c>
      <c r="BI889" s="241"/>
      <c r="BJ889" s="242"/>
      <c r="BK889" s="243" t="s">
        <v>3325</v>
      </c>
      <c r="BL889" s="243"/>
      <c r="BM889" s="243"/>
      <c r="BN889" s="243"/>
      <c r="BO889" s="243" t="s">
        <v>3325</v>
      </c>
      <c r="BP889" s="243"/>
      <c r="BQ889" s="242"/>
      <c r="BR889" s="244" t="s">
        <v>3551</v>
      </c>
      <c r="BS889" s="243" t="s">
        <v>3325</v>
      </c>
      <c r="BT889" s="243" t="s">
        <v>3325</v>
      </c>
      <c r="BU889" s="243"/>
      <c r="BV889" s="243" t="s">
        <v>3325</v>
      </c>
      <c r="BW889" s="243" t="s">
        <v>3325</v>
      </c>
      <c r="BX889" s="243"/>
      <c r="BY889" s="243"/>
      <c r="BZ889" s="243"/>
      <c r="CA889" s="243"/>
      <c r="CB889" s="243"/>
      <c r="CC889" s="243" t="s">
        <v>3325</v>
      </c>
      <c r="CD889" s="243"/>
      <c r="CE889" s="243"/>
      <c r="CF889" s="245"/>
      <c r="CG889" s="246"/>
      <c r="CH889" s="242"/>
      <c r="CI889" s="35"/>
      <c r="CJ889" s="35"/>
      <c r="CK889" s="35"/>
      <c r="CL889" s="35"/>
      <c r="CM889" s="35"/>
    </row>
    <row r="890" customFormat="1" customHeight="1" spans="1:91">
      <c r="A890" s="3">
        <f t="shared" si="157"/>
        <v>889</v>
      </c>
      <c r="B890" s="155" t="str">
        <f t="shared" si="158"/>
        <v>130827199004173616</v>
      </c>
      <c r="C890" s="230" t="s">
        <v>3311</v>
      </c>
      <c r="D890" s="230" t="s">
        <v>5773</v>
      </c>
      <c r="E890" s="230" t="s">
        <v>2238</v>
      </c>
      <c r="F890" s="230" t="s">
        <v>2828</v>
      </c>
      <c r="G890" s="198">
        <v>0</v>
      </c>
      <c r="H890" s="198">
        <v>0</v>
      </c>
      <c r="I890" s="198">
        <f t="shared" si="159"/>
        <v>0</v>
      </c>
      <c r="J890" s="4" t="s">
        <v>2810</v>
      </c>
      <c r="K890" s="4" t="s">
        <v>6243</v>
      </c>
      <c r="L890" s="6"/>
      <c r="M890" s="4"/>
      <c r="N890" s="4"/>
      <c r="O890" s="4"/>
      <c r="P890" s="4"/>
      <c r="Q890" s="4"/>
      <c r="R890" s="231" t="s">
        <v>312</v>
      </c>
      <c r="S890" s="3"/>
      <c r="T890" s="3" t="s">
        <v>3314</v>
      </c>
      <c r="U890" s="232">
        <v>44126</v>
      </c>
      <c r="V890" s="233">
        <f ca="1" t="shared" si="155"/>
        <v>5.7</v>
      </c>
      <c r="W890" s="230" t="s">
        <v>3336</v>
      </c>
      <c r="X890" s="234" t="str">
        <f t="shared" si="156"/>
        <v>男</v>
      </c>
      <c r="Y890" s="3" t="s">
        <v>3725</v>
      </c>
      <c r="Z890" s="232" t="str">
        <f t="shared" si="154"/>
        <v>1990-04-17</v>
      </c>
      <c r="AA890" s="235" t="s">
        <v>6257</v>
      </c>
      <c r="AB890" s="3" t="s">
        <v>2829</v>
      </c>
      <c r="AC890" s="4" t="s">
        <v>5748</v>
      </c>
      <c r="AD890" s="247">
        <v>50527</v>
      </c>
      <c r="AE890" s="234">
        <f ca="1" t="shared" si="153"/>
        <v>36</v>
      </c>
      <c r="AF890" s="3" t="s">
        <v>3389</v>
      </c>
      <c r="AG890" s="3" t="s">
        <v>3381</v>
      </c>
      <c r="AH890" s="3">
        <v>175</v>
      </c>
      <c r="AI890" s="230" t="s">
        <v>253</v>
      </c>
      <c r="AJ890" s="3" t="s">
        <v>3438</v>
      </c>
      <c r="AK890" s="230">
        <v>15233452699</v>
      </c>
      <c r="AL890" s="230">
        <v>15128573176</v>
      </c>
      <c r="AM890" s="236" t="s">
        <v>3748</v>
      </c>
      <c r="AN890" s="237">
        <v>37408</v>
      </c>
      <c r="AO890" s="236" t="s">
        <v>6258</v>
      </c>
      <c r="AP890" s="236" t="s">
        <v>253</v>
      </c>
      <c r="AQ890" s="238"/>
      <c r="AR890" s="238"/>
      <c r="AS890" s="238"/>
      <c r="AT890" s="238"/>
      <c r="AU890" s="239"/>
      <c r="AV890" s="240">
        <v>44126</v>
      </c>
      <c r="AW890" s="240">
        <v>44561</v>
      </c>
      <c r="AX890" s="241" t="s">
        <v>3324</v>
      </c>
      <c r="AY890" s="241" t="s">
        <v>3311</v>
      </c>
      <c r="AZ890" s="232">
        <v>44927</v>
      </c>
      <c r="BA890" s="232">
        <v>45657</v>
      </c>
      <c r="BB890" s="241">
        <v>2</v>
      </c>
      <c r="BC890" s="241" t="s">
        <v>3325</v>
      </c>
      <c r="BD890" s="241" t="s">
        <v>3325</v>
      </c>
      <c r="BE890" s="241" t="s">
        <v>3325</v>
      </c>
      <c r="BF890" s="241" t="s">
        <v>3325</v>
      </c>
      <c r="BG890" s="241">
        <v>0</v>
      </c>
      <c r="BH890" s="241">
        <v>0</v>
      </c>
      <c r="BI890" s="241"/>
      <c r="BJ890" s="242"/>
      <c r="BK890" s="243" t="s">
        <v>3325</v>
      </c>
      <c r="BL890" s="243"/>
      <c r="BM890" s="243"/>
      <c r="BN890" s="243"/>
      <c r="BO890" s="243"/>
      <c r="BP890" s="243"/>
      <c r="BQ890" s="242"/>
      <c r="BR890" s="244" t="s">
        <v>3484</v>
      </c>
      <c r="BS890" s="243" t="s">
        <v>3325</v>
      </c>
      <c r="BT890" s="243" t="s">
        <v>3325</v>
      </c>
      <c r="BU890" s="243"/>
      <c r="BV890" s="243" t="s">
        <v>3325</v>
      </c>
      <c r="BW890" s="243" t="s">
        <v>3325</v>
      </c>
      <c r="BX890" s="243"/>
      <c r="BY890" s="243"/>
      <c r="BZ890" s="243"/>
      <c r="CA890" s="243"/>
      <c r="CB890" s="243"/>
      <c r="CC890" s="243" t="s">
        <v>3325</v>
      </c>
      <c r="CD890" s="243"/>
      <c r="CE890" s="243"/>
      <c r="CF890" s="245"/>
      <c r="CG890" s="246"/>
      <c r="CH890" s="242"/>
      <c r="CI890" s="35"/>
      <c r="CJ890" s="35"/>
      <c r="CK890" s="35"/>
      <c r="CL890" s="35"/>
      <c r="CM890" s="35"/>
    </row>
    <row r="891" customFormat="1" customHeight="1" spans="1:91">
      <c r="A891" s="3">
        <f t="shared" si="157"/>
        <v>890</v>
      </c>
      <c r="B891" s="155" t="str">
        <f t="shared" si="158"/>
        <v>152122200301173330</v>
      </c>
      <c r="C891" s="230" t="s">
        <v>3311</v>
      </c>
      <c r="D891" s="230" t="s">
        <v>5773</v>
      </c>
      <c r="E891" s="230" t="s">
        <v>2253</v>
      </c>
      <c r="F891" s="230" t="s">
        <v>2831</v>
      </c>
      <c r="G891" s="198">
        <v>0</v>
      </c>
      <c r="H891" s="198">
        <v>0</v>
      </c>
      <c r="I891" s="198">
        <f t="shared" si="159"/>
        <v>0</v>
      </c>
      <c r="J891" s="4" t="s">
        <v>2810</v>
      </c>
      <c r="K891" s="4" t="s">
        <v>6243</v>
      </c>
      <c r="L891" s="6"/>
      <c r="M891" s="4"/>
      <c r="N891" s="4"/>
      <c r="O891" s="4"/>
      <c r="P891" s="4"/>
      <c r="Q891" s="4"/>
      <c r="R891" s="231" t="s">
        <v>312</v>
      </c>
      <c r="S891" s="3"/>
      <c r="T891" s="3" t="s">
        <v>3314</v>
      </c>
      <c r="U891" s="232">
        <v>44223</v>
      </c>
      <c r="V891" s="233">
        <f ca="1" t="shared" si="155"/>
        <v>5.4</v>
      </c>
      <c r="W891" s="230" t="s">
        <v>3336</v>
      </c>
      <c r="X891" s="234" t="str">
        <f t="shared" si="156"/>
        <v>男</v>
      </c>
      <c r="Y891" s="3" t="s">
        <v>3316</v>
      </c>
      <c r="Z891" s="232" t="str">
        <f t="shared" si="154"/>
        <v>2003-01-17</v>
      </c>
      <c r="AA891" s="235" t="s">
        <v>6039</v>
      </c>
      <c r="AB891" s="3" t="s">
        <v>2832</v>
      </c>
      <c r="AC891" s="4" t="s">
        <v>6040</v>
      </c>
      <c r="AD891" s="247">
        <v>48255</v>
      </c>
      <c r="AE891" s="234">
        <f ca="1" t="shared" si="153"/>
        <v>23</v>
      </c>
      <c r="AF891" s="3" t="s">
        <v>3389</v>
      </c>
      <c r="AG891" s="3" t="s">
        <v>3480</v>
      </c>
      <c r="AH891" s="3">
        <v>185</v>
      </c>
      <c r="AI891" s="230" t="s">
        <v>253</v>
      </c>
      <c r="AJ891" s="3" t="s">
        <v>253</v>
      </c>
      <c r="AK891" s="230">
        <v>13201617957</v>
      </c>
      <c r="AL891" s="230">
        <v>13947749464</v>
      </c>
      <c r="AM891" s="236" t="s">
        <v>3368</v>
      </c>
      <c r="AN891" s="237">
        <v>44013</v>
      </c>
      <c r="AO891" s="236" t="s">
        <v>6259</v>
      </c>
      <c r="AP891" s="236" t="s">
        <v>6260</v>
      </c>
      <c r="AQ891" s="238"/>
      <c r="AR891" s="238"/>
      <c r="AS891" s="238"/>
      <c r="AT891" s="238"/>
      <c r="AU891" s="239"/>
      <c r="AV891" s="240">
        <v>44223</v>
      </c>
      <c r="AW891" s="240">
        <v>44281</v>
      </c>
      <c r="AX891" s="241" t="s">
        <v>3324</v>
      </c>
      <c r="AY891" s="241" t="s">
        <v>3311</v>
      </c>
      <c r="AZ891" s="232">
        <v>44652</v>
      </c>
      <c r="BA891" s="232">
        <v>45382</v>
      </c>
      <c r="BB891" s="241">
        <v>2</v>
      </c>
      <c r="BC891" s="241" t="s">
        <v>3325</v>
      </c>
      <c r="BD891" s="241" t="s">
        <v>3325</v>
      </c>
      <c r="BE891" s="241" t="s">
        <v>3325</v>
      </c>
      <c r="BF891" s="241" t="s">
        <v>3325</v>
      </c>
      <c r="BG891" s="241">
        <v>0</v>
      </c>
      <c r="BH891" s="241">
        <v>0</v>
      </c>
      <c r="BI891" s="241"/>
      <c r="BJ891" s="242"/>
      <c r="BK891" s="243" t="s">
        <v>3325</v>
      </c>
      <c r="BL891" s="243"/>
      <c r="BM891" s="243"/>
      <c r="BN891" s="243"/>
      <c r="BO891" s="243"/>
      <c r="BP891" s="243"/>
      <c r="BQ891" s="242"/>
      <c r="BR891" s="244" t="s">
        <v>3484</v>
      </c>
      <c r="BS891" s="243" t="s">
        <v>3325</v>
      </c>
      <c r="BT891" s="243" t="s">
        <v>3325</v>
      </c>
      <c r="BU891" s="243"/>
      <c r="BV891" s="243" t="s">
        <v>3325</v>
      </c>
      <c r="BW891" s="243" t="s">
        <v>3325</v>
      </c>
      <c r="BX891" s="243"/>
      <c r="BY891" s="243"/>
      <c r="BZ891" s="243"/>
      <c r="CA891" s="243"/>
      <c r="CB891" s="243"/>
      <c r="CC891" s="243" t="s">
        <v>3325</v>
      </c>
      <c r="CD891" s="243"/>
      <c r="CE891" s="243"/>
      <c r="CF891" s="245"/>
      <c r="CG891" s="246"/>
      <c r="CH891" s="242"/>
      <c r="CI891" s="35"/>
      <c r="CJ891" s="35"/>
      <c r="CK891" s="35"/>
      <c r="CL891" s="35"/>
      <c r="CM891" s="35"/>
    </row>
    <row r="892" customFormat="1" customHeight="1" spans="1:91">
      <c r="A892" s="3">
        <f t="shared" si="157"/>
        <v>891</v>
      </c>
      <c r="B892" s="155" t="str">
        <f t="shared" si="158"/>
        <v>140211199503270515</v>
      </c>
      <c r="C892" s="230" t="s">
        <v>3311</v>
      </c>
      <c r="D892" s="230" t="s">
        <v>5773</v>
      </c>
      <c r="E892" s="230" t="s">
        <v>2244</v>
      </c>
      <c r="F892" s="230" t="s">
        <v>2834</v>
      </c>
      <c r="G892" s="198">
        <v>0</v>
      </c>
      <c r="H892" s="198">
        <v>0</v>
      </c>
      <c r="I892" s="198">
        <f t="shared" si="159"/>
        <v>0</v>
      </c>
      <c r="J892" s="4" t="s">
        <v>2810</v>
      </c>
      <c r="K892" s="4" t="s">
        <v>6243</v>
      </c>
      <c r="L892" s="6"/>
      <c r="M892" s="4"/>
      <c r="N892" s="4"/>
      <c r="O892" s="4"/>
      <c r="P892" s="4"/>
      <c r="Q892" s="4"/>
      <c r="R892" s="231" t="s">
        <v>312</v>
      </c>
      <c r="S892" s="3"/>
      <c r="T892" s="3" t="s">
        <v>3314</v>
      </c>
      <c r="U892" s="232">
        <v>44348</v>
      </c>
      <c r="V892" s="233">
        <f ca="1" t="shared" si="155"/>
        <v>5.1</v>
      </c>
      <c r="W892" s="230" t="s">
        <v>3336</v>
      </c>
      <c r="X892" s="234" t="str">
        <f t="shared" si="156"/>
        <v>男</v>
      </c>
      <c r="Y892" s="3" t="s">
        <v>3316</v>
      </c>
      <c r="Z892" s="232" t="str">
        <f t="shared" si="154"/>
        <v>1995-03-27</v>
      </c>
      <c r="AA892" s="235" t="s">
        <v>6261</v>
      </c>
      <c r="AB892" s="3" t="s">
        <v>2835</v>
      </c>
      <c r="AC892" s="4" t="s">
        <v>6262</v>
      </c>
      <c r="AD892" s="247">
        <v>51599</v>
      </c>
      <c r="AE892" s="234">
        <f ca="1" t="shared" si="153"/>
        <v>31</v>
      </c>
      <c r="AF892" s="3" t="s">
        <v>3389</v>
      </c>
      <c r="AG892" s="3" t="s">
        <v>3480</v>
      </c>
      <c r="AH892" s="3">
        <v>171</v>
      </c>
      <c r="AI892" s="230" t="s">
        <v>3382</v>
      </c>
      <c r="AJ892" s="3" t="s">
        <v>253</v>
      </c>
      <c r="AK892" s="230">
        <v>15525204398</v>
      </c>
      <c r="AL892" s="230">
        <v>18947506212</v>
      </c>
      <c r="AM892" s="236" t="s">
        <v>3518</v>
      </c>
      <c r="AN892" s="237">
        <v>41821</v>
      </c>
      <c r="AO892" s="236" t="s">
        <v>6263</v>
      </c>
      <c r="AP892" s="236" t="s">
        <v>253</v>
      </c>
      <c r="AQ892" s="238"/>
      <c r="AR892" s="238"/>
      <c r="AS892" s="238"/>
      <c r="AT892" s="238"/>
      <c r="AU892" s="239"/>
      <c r="AV892" s="240">
        <v>44348</v>
      </c>
      <c r="AW892" s="240" t="s">
        <v>3333</v>
      </c>
      <c r="AX892" s="241" t="s">
        <v>3324</v>
      </c>
      <c r="AY892" s="241" t="s">
        <v>3311</v>
      </c>
      <c r="AZ892" s="232">
        <v>44835</v>
      </c>
      <c r="BA892" s="232">
        <v>45565</v>
      </c>
      <c r="BB892" s="241">
        <v>2</v>
      </c>
      <c r="BC892" s="241" t="s">
        <v>3325</v>
      </c>
      <c r="BD892" s="241" t="s">
        <v>3325</v>
      </c>
      <c r="BE892" s="241" t="s">
        <v>3325</v>
      </c>
      <c r="BF892" s="241" t="s">
        <v>3325</v>
      </c>
      <c r="BG892" s="241">
        <v>0</v>
      </c>
      <c r="BH892" s="241">
        <v>0</v>
      </c>
      <c r="BI892" s="241"/>
      <c r="BJ892" s="242"/>
      <c r="BK892" s="243" t="s">
        <v>3325</v>
      </c>
      <c r="BL892" s="243"/>
      <c r="BM892" s="243"/>
      <c r="BN892" s="243"/>
      <c r="BO892" s="243"/>
      <c r="BP892" s="243"/>
      <c r="BQ892" s="242"/>
      <c r="BR892" s="244" t="s">
        <v>3962</v>
      </c>
      <c r="BS892" s="243" t="s">
        <v>3325</v>
      </c>
      <c r="BT892" s="243" t="s">
        <v>3325</v>
      </c>
      <c r="BU892" s="243"/>
      <c r="BV892" s="243" t="s">
        <v>3325</v>
      </c>
      <c r="BW892" s="243" t="s">
        <v>3325</v>
      </c>
      <c r="BX892" s="243"/>
      <c r="BY892" s="243"/>
      <c r="BZ892" s="243"/>
      <c r="CA892" s="243"/>
      <c r="CB892" s="243"/>
      <c r="CC892" s="243" t="s">
        <v>3325</v>
      </c>
      <c r="CD892" s="243"/>
      <c r="CE892" s="243"/>
      <c r="CF892" s="245"/>
      <c r="CG892" s="246"/>
      <c r="CH892" s="242"/>
      <c r="CI892" s="35"/>
      <c r="CJ892" s="35"/>
      <c r="CK892" s="35"/>
      <c r="CL892" s="35"/>
      <c r="CM892" s="35"/>
    </row>
    <row r="893" customFormat="1" customHeight="1" spans="1:91">
      <c r="A893" s="3">
        <f t="shared" si="157"/>
        <v>892</v>
      </c>
      <c r="B893" s="155" t="str">
        <f t="shared" si="158"/>
        <v>150622198202152716</v>
      </c>
      <c r="C893" s="230" t="s">
        <v>3311</v>
      </c>
      <c r="D893" s="230" t="s">
        <v>5773</v>
      </c>
      <c r="E893" s="230" t="s">
        <v>6264</v>
      </c>
      <c r="F893" s="230" t="s">
        <v>2837</v>
      </c>
      <c r="G893" s="198"/>
      <c r="H893" s="198"/>
      <c r="I893" s="198">
        <f t="shared" si="159"/>
        <v>0</v>
      </c>
      <c r="J893" s="4" t="s">
        <v>2810</v>
      </c>
      <c r="K893" s="4" t="s">
        <v>6254</v>
      </c>
      <c r="L893" s="6"/>
      <c r="M893" s="4"/>
      <c r="N893" s="4"/>
      <c r="O893" s="4"/>
      <c r="P893" s="4"/>
      <c r="Q893" s="4"/>
      <c r="R893" s="231" t="s">
        <v>312</v>
      </c>
      <c r="S893" s="3"/>
      <c r="T893" s="3" t="s">
        <v>3314</v>
      </c>
      <c r="U893" s="232">
        <v>44629</v>
      </c>
      <c r="V893" s="233">
        <f ca="1" t="shared" si="155"/>
        <v>4.3</v>
      </c>
      <c r="W893" s="230" t="s">
        <v>3336</v>
      </c>
      <c r="X893" s="234" t="str">
        <f t="shared" si="156"/>
        <v>男</v>
      </c>
      <c r="Y893" s="3" t="s">
        <v>3316</v>
      </c>
      <c r="Z893" s="232" t="str">
        <f t="shared" si="154"/>
        <v>1982-02-15</v>
      </c>
      <c r="AA893" s="235" t="s">
        <v>6265</v>
      </c>
      <c r="AB893" s="3" t="s">
        <v>2838</v>
      </c>
      <c r="AC893" s="4" t="s">
        <v>3456</v>
      </c>
      <c r="AD893" s="247">
        <v>46851</v>
      </c>
      <c r="AE893" s="234">
        <f ca="1" t="shared" si="153"/>
        <v>44</v>
      </c>
      <c r="AF893" s="3" t="s">
        <v>3389</v>
      </c>
      <c r="AG893" s="3" t="s">
        <v>3381</v>
      </c>
      <c r="AH893" s="3">
        <v>170</v>
      </c>
      <c r="AI893" s="230"/>
      <c r="AJ893" s="3"/>
      <c r="AK893" s="230">
        <v>15047127698</v>
      </c>
      <c r="AL893" s="230">
        <v>15049481417</v>
      </c>
      <c r="AM893" s="236" t="s">
        <v>5317</v>
      </c>
      <c r="AN893" s="237"/>
      <c r="AO893" s="236"/>
      <c r="AP893" s="236"/>
      <c r="AQ893" s="238"/>
      <c r="AR893" s="238"/>
      <c r="AS893" s="238"/>
      <c r="AT893" s="238"/>
      <c r="AU893" s="239"/>
      <c r="AV893" s="240">
        <v>44629</v>
      </c>
      <c r="AW893" s="240">
        <v>44689</v>
      </c>
      <c r="AX893" s="241" t="s">
        <v>3324</v>
      </c>
      <c r="AY893" s="241" t="s">
        <v>3311</v>
      </c>
      <c r="AZ893" s="232">
        <v>44629</v>
      </c>
      <c r="BA893" s="232">
        <v>45107</v>
      </c>
      <c r="BB893" s="241">
        <v>2</v>
      </c>
      <c r="BC893" s="241" t="s">
        <v>3325</v>
      </c>
      <c r="BD893" s="241" t="s">
        <v>3325</v>
      </c>
      <c r="BE893" s="241" t="s">
        <v>3325</v>
      </c>
      <c r="BF893" s="241" t="s">
        <v>3325</v>
      </c>
      <c r="BG893" s="241">
        <v>0</v>
      </c>
      <c r="BH893" s="241">
        <v>0</v>
      </c>
      <c r="BI893" s="241"/>
      <c r="BJ893" s="242"/>
      <c r="BK893" s="243"/>
      <c r="BL893" s="243"/>
      <c r="BM893" s="243"/>
      <c r="BN893" s="243"/>
      <c r="BO893" s="243"/>
      <c r="BP893" s="243"/>
      <c r="BQ893" s="242"/>
      <c r="BR893" s="244" t="s">
        <v>3808</v>
      </c>
      <c r="BS893" s="243" t="s">
        <v>3325</v>
      </c>
      <c r="BT893" s="243" t="s">
        <v>3325</v>
      </c>
      <c r="BU893" s="243" t="s">
        <v>3325</v>
      </c>
      <c r="BV893" s="243" t="s">
        <v>3325</v>
      </c>
      <c r="BW893" s="243" t="s">
        <v>3325</v>
      </c>
      <c r="BX893" s="243" t="s">
        <v>3325</v>
      </c>
      <c r="BY893" s="243"/>
      <c r="BZ893" s="243"/>
      <c r="CA893" s="243"/>
      <c r="CB893" s="243"/>
      <c r="CC893" s="243"/>
      <c r="CD893" s="243"/>
      <c r="CE893" s="243"/>
      <c r="CF893" s="245"/>
      <c r="CG893" s="246"/>
      <c r="CH893" s="242"/>
      <c r="CI893" s="35"/>
      <c r="CJ893" s="35"/>
      <c r="CK893" s="35"/>
      <c r="CL893" s="35"/>
      <c r="CM893" s="35"/>
    </row>
    <row r="894" customFormat="1" customHeight="1" spans="1:91">
      <c r="A894" s="3">
        <f t="shared" si="157"/>
        <v>893</v>
      </c>
      <c r="B894" s="483" t="str">
        <f t="shared" si="158"/>
        <v>140623199312109734</v>
      </c>
      <c r="C894" s="230" t="s">
        <v>3311</v>
      </c>
      <c r="D894" s="230" t="s">
        <v>5773</v>
      </c>
      <c r="E894" s="230" t="s">
        <v>6266</v>
      </c>
      <c r="F894" s="230" t="s">
        <v>2840</v>
      </c>
      <c r="G894" s="198"/>
      <c r="H894" s="198"/>
      <c r="I894" s="198">
        <f t="shared" si="159"/>
        <v>0</v>
      </c>
      <c r="J894" s="4" t="s">
        <v>2810</v>
      </c>
      <c r="K894" s="4" t="s">
        <v>6243</v>
      </c>
      <c r="L894" s="6"/>
      <c r="M894" s="4"/>
      <c r="N894" s="4"/>
      <c r="O894" s="4"/>
      <c r="P894" s="4"/>
      <c r="Q894" s="4"/>
      <c r="R894" s="231" t="s">
        <v>312</v>
      </c>
      <c r="S894" s="3"/>
      <c r="T894" s="3" t="s">
        <v>3314</v>
      </c>
      <c r="U894" s="232">
        <v>44645</v>
      </c>
      <c r="V894" s="233">
        <f ca="1" t="shared" si="155"/>
        <v>4.3</v>
      </c>
      <c r="W894" s="230" t="s">
        <v>3336</v>
      </c>
      <c r="X894" s="234" t="str">
        <f t="shared" si="156"/>
        <v>男</v>
      </c>
      <c r="Y894" s="3" t="s">
        <v>3316</v>
      </c>
      <c r="Z894" s="232" t="str">
        <f t="shared" si="154"/>
        <v>1993-12-10</v>
      </c>
      <c r="AA894" s="235" t="s">
        <v>6267</v>
      </c>
      <c r="AB894" s="476" t="s">
        <v>2841</v>
      </c>
      <c r="AC894" s="4" t="s">
        <v>6268</v>
      </c>
      <c r="AD894" s="247">
        <v>51851</v>
      </c>
      <c r="AE894" s="234">
        <f ca="1" t="shared" si="153"/>
        <v>33</v>
      </c>
      <c r="AF894" s="3" t="s">
        <v>3389</v>
      </c>
      <c r="AG894" s="3" t="s">
        <v>3381</v>
      </c>
      <c r="AH894" s="3">
        <v>183</v>
      </c>
      <c r="AI894" s="230"/>
      <c r="AJ894" s="3" t="s">
        <v>3397</v>
      </c>
      <c r="AK894" s="230">
        <v>15047770404</v>
      </c>
      <c r="AL894" s="230">
        <v>18334992698</v>
      </c>
      <c r="AM894" s="236" t="s">
        <v>3518</v>
      </c>
      <c r="AN894" s="237">
        <v>44348</v>
      </c>
      <c r="AO894" s="236" t="s">
        <v>4009</v>
      </c>
      <c r="AP894" s="236"/>
      <c r="AQ894" s="238"/>
      <c r="AR894" s="238"/>
      <c r="AS894" s="238"/>
      <c r="AT894" s="238"/>
      <c r="AU894" s="239"/>
      <c r="AV894" s="240">
        <v>44645</v>
      </c>
      <c r="AW894" s="240">
        <v>44705</v>
      </c>
      <c r="AX894" s="241" t="s">
        <v>3324</v>
      </c>
      <c r="AY894" s="241" t="s">
        <v>3311</v>
      </c>
      <c r="AZ894" s="232">
        <v>44645</v>
      </c>
      <c r="BA894" s="232">
        <v>45107</v>
      </c>
      <c r="BB894" s="241">
        <v>2</v>
      </c>
      <c r="BC894" s="241" t="s">
        <v>3325</v>
      </c>
      <c r="BD894" s="241" t="s">
        <v>3325</v>
      </c>
      <c r="BE894" s="241" t="s">
        <v>3325</v>
      </c>
      <c r="BF894" s="241" t="s">
        <v>3325</v>
      </c>
      <c r="BG894" s="241">
        <v>0</v>
      </c>
      <c r="BH894" s="241">
        <v>0</v>
      </c>
      <c r="BI894" s="241"/>
      <c r="BJ894" s="242"/>
      <c r="BK894" s="243" t="s">
        <v>3325</v>
      </c>
      <c r="BL894" s="243"/>
      <c r="BM894" s="243"/>
      <c r="BN894" s="243"/>
      <c r="BO894" s="243"/>
      <c r="BP894" s="243"/>
      <c r="BQ894" s="242"/>
      <c r="BR894" s="244" t="s">
        <v>3808</v>
      </c>
      <c r="BS894" s="243" t="s">
        <v>3325</v>
      </c>
      <c r="BT894" s="243" t="s">
        <v>3325</v>
      </c>
      <c r="BU894" s="243" t="s">
        <v>3325</v>
      </c>
      <c r="BV894" s="243" t="s">
        <v>3325</v>
      </c>
      <c r="BW894" s="243" t="s">
        <v>3325</v>
      </c>
      <c r="BX894" s="243" t="s">
        <v>3325</v>
      </c>
      <c r="BY894" s="243"/>
      <c r="BZ894" s="243"/>
      <c r="CA894" s="243"/>
      <c r="CB894" s="243"/>
      <c r="CC894" s="243"/>
      <c r="CD894" s="243"/>
      <c r="CE894" s="243"/>
      <c r="CF894" s="245" t="s">
        <v>3492</v>
      </c>
      <c r="CG894" s="246"/>
      <c r="CH894" s="242"/>
      <c r="CI894" s="35"/>
      <c r="CJ894" s="35"/>
      <c r="CK894" s="35"/>
      <c r="CL894" s="35"/>
      <c r="CM894" s="35"/>
    </row>
    <row r="895" customFormat="1" customHeight="1" spans="1:91">
      <c r="A895" s="3">
        <f t="shared" si="157"/>
        <v>894</v>
      </c>
      <c r="B895" s="483" t="str">
        <f t="shared" si="158"/>
        <v>142234199203277121</v>
      </c>
      <c r="C895" s="230" t="s">
        <v>3311</v>
      </c>
      <c r="D895" s="230" t="s">
        <v>5773</v>
      </c>
      <c r="E895" s="230" t="s">
        <v>6269</v>
      </c>
      <c r="F895" s="230" t="s">
        <v>2843</v>
      </c>
      <c r="G895" s="198"/>
      <c r="H895" s="198"/>
      <c r="I895" s="198">
        <f t="shared" si="159"/>
        <v>0</v>
      </c>
      <c r="J895" s="4" t="s">
        <v>2810</v>
      </c>
      <c r="K895" s="4" t="s">
        <v>6243</v>
      </c>
      <c r="L895" s="6"/>
      <c r="M895" s="4"/>
      <c r="N895" s="4"/>
      <c r="O895" s="4"/>
      <c r="P895" s="4"/>
      <c r="Q895" s="4"/>
      <c r="R895" s="231" t="s">
        <v>312</v>
      </c>
      <c r="S895" s="3"/>
      <c r="T895" s="3" t="s">
        <v>3314</v>
      </c>
      <c r="U895" s="232">
        <v>44645</v>
      </c>
      <c r="V895" s="233">
        <f ca="1" t="shared" si="155"/>
        <v>4.3</v>
      </c>
      <c r="W895" s="230" t="s">
        <v>3336</v>
      </c>
      <c r="X895" s="234" t="str">
        <f t="shared" si="156"/>
        <v>女</v>
      </c>
      <c r="Y895" s="3" t="s">
        <v>3316</v>
      </c>
      <c r="Z895" s="232" t="str">
        <f t="shared" si="154"/>
        <v>1992-03-27</v>
      </c>
      <c r="AA895" s="235" t="s">
        <v>6270</v>
      </c>
      <c r="AB895" s="476" t="s">
        <v>2844</v>
      </c>
      <c r="AC895" s="4" t="s">
        <v>4692</v>
      </c>
      <c r="AD895" s="247">
        <v>51730</v>
      </c>
      <c r="AE895" s="234">
        <f ca="1" t="shared" si="153"/>
        <v>34</v>
      </c>
      <c r="AF895" s="3" t="s">
        <v>3389</v>
      </c>
      <c r="AG895" s="3" t="s">
        <v>3480</v>
      </c>
      <c r="AH895" s="3">
        <v>166</v>
      </c>
      <c r="AI895" s="230" t="s">
        <v>3382</v>
      </c>
      <c r="AJ895" s="3" t="s">
        <v>3383</v>
      </c>
      <c r="AK895" s="230">
        <v>18147722749</v>
      </c>
      <c r="AL895" s="230">
        <v>15804807484</v>
      </c>
      <c r="AM895" s="236" t="s">
        <v>3488</v>
      </c>
      <c r="AN895" s="237">
        <v>39965</v>
      </c>
      <c r="AO895" s="236" t="s">
        <v>6271</v>
      </c>
      <c r="AP895" s="236"/>
      <c r="AQ895" s="238"/>
      <c r="AR895" s="238"/>
      <c r="AS895" s="238"/>
      <c r="AT895" s="238"/>
      <c r="AU895" s="239"/>
      <c r="AV895" s="240">
        <v>44645</v>
      </c>
      <c r="AW895" s="240">
        <v>44705</v>
      </c>
      <c r="AX895" s="241" t="s">
        <v>3324</v>
      </c>
      <c r="AY895" s="241" t="s">
        <v>3311</v>
      </c>
      <c r="AZ895" s="232">
        <v>44645</v>
      </c>
      <c r="BA895" s="232">
        <v>45107</v>
      </c>
      <c r="BB895" s="241">
        <v>2</v>
      </c>
      <c r="BC895" s="241" t="s">
        <v>3325</v>
      </c>
      <c r="BD895" s="241" t="s">
        <v>3325</v>
      </c>
      <c r="BE895" s="241" t="s">
        <v>3325</v>
      </c>
      <c r="BF895" s="241" t="s">
        <v>3325</v>
      </c>
      <c r="BG895" s="241">
        <v>0</v>
      </c>
      <c r="BH895" s="241">
        <v>0</v>
      </c>
      <c r="BI895" s="241"/>
      <c r="BJ895" s="242"/>
      <c r="BK895" s="243" t="s">
        <v>3325</v>
      </c>
      <c r="BL895" s="243"/>
      <c r="BM895" s="243"/>
      <c r="BN895" s="243"/>
      <c r="BO895" s="243"/>
      <c r="BP895" s="243"/>
      <c r="BQ895" s="242"/>
      <c r="BR895" s="244" t="s">
        <v>3808</v>
      </c>
      <c r="BS895" s="243" t="s">
        <v>3325</v>
      </c>
      <c r="BT895" s="243" t="s">
        <v>3325</v>
      </c>
      <c r="BU895" s="243" t="s">
        <v>3325</v>
      </c>
      <c r="BV895" s="243" t="s">
        <v>3325</v>
      </c>
      <c r="BW895" s="243" t="s">
        <v>3325</v>
      </c>
      <c r="BX895" s="243" t="s">
        <v>3325</v>
      </c>
      <c r="BY895" s="243"/>
      <c r="BZ895" s="243"/>
      <c r="CA895" s="243"/>
      <c r="CB895" s="243"/>
      <c r="CC895" s="243"/>
      <c r="CD895" s="243"/>
      <c r="CE895" s="243"/>
      <c r="CF895" s="245" t="s">
        <v>3492</v>
      </c>
      <c r="CG895" s="246"/>
      <c r="CH895" s="242"/>
      <c r="CI895" s="35"/>
      <c r="CJ895" s="35"/>
      <c r="CK895" s="35"/>
      <c r="CL895" s="35"/>
      <c r="CM895" s="35"/>
    </row>
    <row r="896" customFormat="1" customHeight="1" spans="1:91">
      <c r="A896" s="3">
        <f t="shared" si="157"/>
        <v>895</v>
      </c>
      <c r="B896" s="155" t="str">
        <f t="shared" si="158"/>
        <v>15270119780703481X</v>
      </c>
      <c r="C896" s="230" t="s">
        <v>3311</v>
      </c>
      <c r="D896" s="230" t="s">
        <v>5773</v>
      </c>
      <c r="E896" s="230" t="s">
        <v>6272</v>
      </c>
      <c r="F896" s="230" t="s">
        <v>2846</v>
      </c>
      <c r="G896" s="198"/>
      <c r="H896" s="198"/>
      <c r="I896" s="198">
        <f t="shared" si="159"/>
        <v>0</v>
      </c>
      <c r="J896" s="4" t="s">
        <v>2810</v>
      </c>
      <c r="K896" s="4" t="s">
        <v>6243</v>
      </c>
      <c r="L896" s="6"/>
      <c r="M896" s="4"/>
      <c r="N896" s="4"/>
      <c r="O896" s="4"/>
      <c r="P896" s="4"/>
      <c r="Q896" s="4"/>
      <c r="R896" s="231" t="s">
        <v>312</v>
      </c>
      <c r="S896" s="3"/>
      <c r="T896" s="3" t="s">
        <v>3314</v>
      </c>
      <c r="U896" s="232">
        <v>44665</v>
      </c>
      <c r="V896" s="233">
        <f ca="1" t="shared" si="155"/>
        <v>4.2</v>
      </c>
      <c r="W896" s="230" t="s">
        <v>5312</v>
      </c>
      <c r="X896" s="234" t="str">
        <f t="shared" si="156"/>
        <v>男</v>
      </c>
      <c r="Y896" s="3" t="s">
        <v>3316</v>
      </c>
      <c r="Z896" s="232" t="str">
        <f t="shared" si="154"/>
        <v>1978-07-03</v>
      </c>
      <c r="AA896" s="235" t="s">
        <v>6273</v>
      </c>
      <c r="AB896" s="3" t="s">
        <v>2847</v>
      </c>
      <c r="AC896" s="4" t="s">
        <v>6274</v>
      </c>
      <c r="AD896" s="247">
        <v>48392</v>
      </c>
      <c r="AE896" s="234">
        <f ca="1" t="shared" si="153"/>
        <v>48</v>
      </c>
      <c r="AF896" s="3" t="s">
        <v>3389</v>
      </c>
      <c r="AG896" s="3" t="s">
        <v>3381</v>
      </c>
      <c r="AH896" s="3">
        <v>168</v>
      </c>
      <c r="AI896" s="230" t="s">
        <v>3382</v>
      </c>
      <c r="AJ896" s="3" t="s">
        <v>3383</v>
      </c>
      <c r="AK896" s="230">
        <v>13015075556</v>
      </c>
      <c r="AL896" s="230">
        <v>13789776635</v>
      </c>
      <c r="AM896" s="236" t="s">
        <v>3488</v>
      </c>
      <c r="AN896" s="237"/>
      <c r="AO896" s="236"/>
      <c r="AP896" s="236"/>
      <c r="AQ896" s="238"/>
      <c r="AR896" s="238"/>
      <c r="AS896" s="238"/>
      <c r="AT896" s="238"/>
      <c r="AU896" s="239"/>
      <c r="AV896" s="240">
        <v>44665</v>
      </c>
      <c r="AW896" s="240" t="s">
        <v>3323</v>
      </c>
      <c r="AX896" s="241" t="s">
        <v>5312</v>
      </c>
      <c r="AY896" s="241" t="s">
        <v>3311</v>
      </c>
      <c r="AZ896" s="232">
        <v>44665</v>
      </c>
      <c r="BA896" s="232" t="s">
        <v>5312</v>
      </c>
      <c r="BB896" s="241">
        <v>2</v>
      </c>
      <c r="BC896" s="241" t="s">
        <v>3326</v>
      </c>
      <c r="BD896" s="241" t="s">
        <v>3326</v>
      </c>
      <c r="BE896" s="241" t="s">
        <v>3325</v>
      </c>
      <c r="BF896" s="241" t="s">
        <v>3325</v>
      </c>
      <c r="BG896" s="241">
        <v>0</v>
      </c>
      <c r="BH896" s="241">
        <v>0</v>
      </c>
      <c r="BI896" s="241"/>
      <c r="BJ896" s="242"/>
      <c r="BK896" s="243"/>
      <c r="BL896" s="243"/>
      <c r="BM896" s="243"/>
      <c r="BN896" s="243"/>
      <c r="BO896" s="243"/>
      <c r="BP896" s="243"/>
      <c r="BQ896" s="242"/>
      <c r="BR896" s="244" t="s">
        <v>3557</v>
      </c>
      <c r="BS896" s="243" t="s">
        <v>3325</v>
      </c>
      <c r="BT896" s="243" t="s">
        <v>3325</v>
      </c>
      <c r="BU896" s="243" t="s">
        <v>3325</v>
      </c>
      <c r="BV896" s="243"/>
      <c r="BW896" s="243"/>
      <c r="BX896" s="243"/>
      <c r="BY896" s="243"/>
      <c r="BZ896" s="243"/>
      <c r="CA896" s="243"/>
      <c r="CB896" s="243"/>
      <c r="CC896" s="243"/>
      <c r="CD896" s="243"/>
      <c r="CE896" s="243"/>
      <c r="CF896" s="245" t="s">
        <v>3492</v>
      </c>
      <c r="CG896" s="246"/>
      <c r="CH896" s="242"/>
      <c r="CI896" s="35"/>
      <c r="CJ896" s="35"/>
      <c r="CK896" s="35"/>
      <c r="CL896" s="35"/>
      <c r="CM896" s="35"/>
    </row>
    <row r="897" customFormat="1" customHeight="1" spans="1:91">
      <c r="A897" s="3">
        <f t="shared" si="157"/>
        <v>896</v>
      </c>
      <c r="B897" s="155" t="str">
        <f t="shared" si="158"/>
        <v>15272320010824241X</v>
      </c>
      <c r="C897" s="230" t="s">
        <v>3311</v>
      </c>
      <c r="D897" s="230" t="s">
        <v>5773</v>
      </c>
      <c r="E897" s="230" t="s">
        <v>6275</v>
      </c>
      <c r="F897" s="230" t="s">
        <v>2849</v>
      </c>
      <c r="G897" s="198"/>
      <c r="H897" s="198"/>
      <c r="I897" s="198">
        <f t="shared" si="159"/>
        <v>0</v>
      </c>
      <c r="J897" s="4" t="s">
        <v>2810</v>
      </c>
      <c r="K897" s="4" t="s">
        <v>6243</v>
      </c>
      <c r="L897" s="6"/>
      <c r="M897" s="4"/>
      <c r="N897" s="4"/>
      <c r="O897" s="4"/>
      <c r="P897" s="4"/>
      <c r="Q897" s="4"/>
      <c r="R897" s="231" t="s">
        <v>312</v>
      </c>
      <c r="S897" s="3"/>
      <c r="T897" s="3" t="s">
        <v>3314</v>
      </c>
      <c r="U897" s="232">
        <v>44665</v>
      </c>
      <c r="V897" s="233">
        <f ca="1" t="shared" si="155"/>
        <v>4.2</v>
      </c>
      <c r="W897" s="230" t="s">
        <v>3336</v>
      </c>
      <c r="X897" s="234" t="str">
        <f t="shared" si="156"/>
        <v>男</v>
      </c>
      <c r="Y897" s="3" t="s">
        <v>3316</v>
      </c>
      <c r="Z897" s="232" t="str">
        <f t="shared" si="154"/>
        <v>2001-08-24</v>
      </c>
      <c r="AA897" s="235" t="s">
        <v>5686</v>
      </c>
      <c r="AB897" s="3" t="s">
        <v>2850</v>
      </c>
      <c r="AC897" s="4" t="s">
        <v>3456</v>
      </c>
      <c r="AD897" s="247">
        <v>47729</v>
      </c>
      <c r="AE897" s="234">
        <f ca="1" t="shared" si="153"/>
        <v>25</v>
      </c>
      <c r="AF897" s="3" t="s">
        <v>3389</v>
      </c>
      <c r="AG897" s="3" t="s">
        <v>3480</v>
      </c>
      <c r="AH897" s="3">
        <v>180</v>
      </c>
      <c r="AI897" s="230"/>
      <c r="AJ897" s="3" t="s">
        <v>3383</v>
      </c>
      <c r="AK897" s="230">
        <v>15049452590</v>
      </c>
      <c r="AL897" s="230">
        <v>13948779942</v>
      </c>
      <c r="AM897" s="236" t="s">
        <v>3488</v>
      </c>
      <c r="AN897" s="237">
        <v>44713</v>
      </c>
      <c r="AO897" s="236" t="s">
        <v>6276</v>
      </c>
      <c r="AP897" s="236" t="s">
        <v>6277</v>
      </c>
      <c r="AQ897" s="238"/>
      <c r="AR897" s="238"/>
      <c r="AS897" s="238"/>
      <c r="AT897" s="238"/>
      <c r="AU897" s="239"/>
      <c r="AV897" s="240">
        <v>44665</v>
      </c>
      <c r="AW897" s="240">
        <v>44725</v>
      </c>
      <c r="AX897" s="241" t="s">
        <v>3324</v>
      </c>
      <c r="AY897" s="241" t="s">
        <v>3311</v>
      </c>
      <c r="AZ897" s="232">
        <v>44665</v>
      </c>
      <c r="BA897" s="232">
        <v>45107</v>
      </c>
      <c r="BB897" s="241">
        <v>2</v>
      </c>
      <c r="BC897" s="241" t="s">
        <v>3325</v>
      </c>
      <c r="BD897" s="241" t="s">
        <v>3325</v>
      </c>
      <c r="BE897" s="241" t="s">
        <v>3325</v>
      </c>
      <c r="BF897" s="241" t="s">
        <v>3325</v>
      </c>
      <c r="BG897" s="241">
        <v>0</v>
      </c>
      <c r="BH897" s="241">
        <v>0</v>
      </c>
      <c r="BI897" s="241"/>
      <c r="BJ897" s="242"/>
      <c r="BK897" s="243"/>
      <c r="BL897" s="243"/>
      <c r="BM897" s="243"/>
      <c r="BN897" s="243"/>
      <c r="BO897" s="243"/>
      <c r="BP897" s="243"/>
      <c r="BQ897" s="242"/>
      <c r="BR897" s="244" t="s">
        <v>3557</v>
      </c>
      <c r="BS897" s="243" t="s">
        <v>3325</v>
      </c>
      <c r="BT897" s="243" t="s">
        <v>3325</v>
      </c>
      <c r="BU897" s="243" t="s">
        <v>3325</v>
      </c>
      <c r="BV897" s="243" t="s">
        <v>3325</v>
      </c>
      <c r="BW897" s="243" t="s">
        <v>3325</v>
      </c>
      <c r="BX897" s="243" t="s">
        <v>3325</v>
      </c>
      <c r="BY897" s="243"/>
      <c r="BZ897" s="243"/>
      <c r="CA897" s="243"/>
      <c r="CB897" s="243"/>
      <c r="CC897" s="243"/>
      <c r="CD897" s="243"/>
      <c r="CE897" s="243"/>
      <c r="CF897" s="245" t="s">
        <v>3492</v>
      </c>
      <c r="CG897" s="246"/>
      <c r="CH897" s="242"/>
      <c r="CI897" s="35"/>
      <c r="CJ897" s="35"/>
      <c r="CK897" s="35"/>
      <c r="CL897" s="35"/>
      <c r="CM897" s="35"/>
    </row>
    <row r="898" customFormat="1" customHeight="1" spans="1:91">
      <c r="A898" s="3">
        <f t="shared" si="157"/>
        <v>897</v>
      </c>
      <c r="B898" s="483" t="str">
        <f t="shared" si="158"/>
        <v>152723199704172416</v>
      </c>
      <c r="C898" s="230" t="s">
        <v>3311</v>
      </c>
      <c r="D898" s="230" t="s">
        <v>5773</v>
      </c>
      <c r="E898" s="230" t="s">
        <v>6278</v>
      </c>
      <c r="F898" s="230" t="s">
        <v>2852</v>
      </c>
      <c r="G898" s="198"/>
      <c r="H898" s="198"/>
      <c r="I898" s="198">
        <f t="shared" si="159"/>
        <v>0</v>
      </c>
      <c r="J898" s="4" t="s">
        <v>2810</v>
      </c>
      <c r="K898" s="4" t="s">
        <v>6243</v>
      </c>
      <c r="L898" s="6"/>
      <c r="M898" s="4"/>
      <c r="N898" s="4"/>
      <c r="O898" s="4"/>
      <c r="P898" s="4"/>
      <c r="Q898" s="4"/>
      <c r="R898" s="231" t="s">
        <v>312</v>
      </c>
      <c r="S898" s="3"/>
      <c r="T898" s="3" t="s">
        <v>3314</v>
      </c>
      <c r="U898" s="232">
        <v>44747</v>
      </c>
      <c r="V898" s="233">
        <f ca="1" t="shared" si="155"/>
        <v>4</v>
      </c>
      <c r="W898" s="230" t="s">
        <v>3336</v>
      </c>
      <c r="X898" s="234" t="str">
        <f t="shared" si="156"/>
        <v>男</v>
      </c>
      <c r="Y898" s="3" t="s">
        <v>3316</v>
      </c>
      <c r="Z898" s="232" t="str">
        <f t="shared" si="154"/>
        <v>1997-04-17</v>
      </c>
      <c r="AA898" s="235" t="s">
        <v>6279</v>
      </c>
      <c r="AB898" s="476" t="s">
        <v>2853</v>
      </c>
      <c r="AC898" s="4" t="s">
        <v>3456</v>
      </c>
      <c r="AD898" s="247">
        <v>46404</v>
      </c>
      <c r="AE898" s="234">
        <f ca="1" t="shared" si="153"/>
        <v>29</v>
      </c>
      <c r="AF898" s="3" t="s">
        <v>3389</v>
      </c>
      <c r="AG898" s="3" t="s">
        <v>3480</v>
      </c>
      <c r="AH898" s="3">
        <v>178</v>
      </c>
      <c r="AI898" s="230" t="s">
        <v>3382</v>
      </c>
      <c r="AJ898" s="3" t="s">
        <v>3438</v>
      </c>
      <c r="AK898" s="230">
        <v>15947276395</v>
      </c>
      <c r="AL898" s="230">
        <v>13947704319</v>
      </c>
      <c r="AM898" s="236" t="s">
        <v>3368</v>
      </c>
      <c r="AN898" s="237">
        <v>43617</v>
      </c>
      <c r="AO898" s="236" t="s">
        <v>4991</v>
      </c>
      <c r="AP898" s="236" t="s">
        <v>4894</v>
      </c>
      <c r="AQ898" s="238"/>
      <c r="AR898" s="238"/>
      <c r="AS898" s="238"/>
      <c r="AT898" s="238"/>
      <c r="AU898" s="239"/>
      <c r="AV898" s="240">
        <v>44747</v>
      </c>
      <c r="AW898" s="240">
        <v>44808</v>
      </c>
      <c r="AX898" s="241" t="s">
        <v>3324</v>
      </c>
      <c r="AY898" s="241" t="s">
        <v>3311</v>
      </c>
      <c r="AZ898" s="232">
        <v>44747</v>
      </c>
      <c r="BA898" s="232">
        <v>45199</v>
      </c>
      <c r="BB898" s="241">
        <v>2</v>
      </c>
      <c r="BC898" s="241" t="s">
        <v>3325</v>
      </c>
      <c r="BD898" s="241" t="s">
        <v>3325</v>
      </c>
      <c r="BE898" s="241" t="s">
        <v>3325</v>
      </c>
      <c r="BF898" s="241" t="s">
        <v>3325</v>
      </c>
      <c r="BG898" s="241">
        <v>0</v>
      </c>
      <c r="BH898" s="241">
        <v>0</v>
      </c>
      <c r="BI898" s="241"/>
      <c r="BJ898" s="242"/>
      <c r="BK898" s="243"/>
      <c r="BL898" s="243"/>
      <c r="BM898" s="243"/>
      <c r="BN898" s="243"/>
      <c r="BO898" s="243"/>
      <c r="BP898" s="243"/>
      <c r="BQ898" s="242"/>
      <c r="BR898" s="244" t="s">
        <v>3557</v>
      </c>
      <c r="BS898" s="243" t="s">
        <v>3325</v>
      </c>
      <c r="BT898" s="243" t="s">
        <v>3325</v>
      </c>
      <c r="BU898" s="243" t="s">
        <v>3325</v>
      </c>
      <c r="BV898" s="243" t="s">
        <v>3325</v>
      </c>
      <c r="BW898" s="243" t="s">
        <v>3325</v>
      </c>
      <c r="BX898" s="243" t="s">
        <v>3325</v>
      </c>
      <c r="BY898" s="243"/>
      <c r="BZ898" s="243"/>
      <c r="CA898" s="243"/>
      <c r="CB898" s="243"/>
      <c r="CC898" s="243"/>
      <c r="CD898" s="243"/>
      <c r="CE898" s="243"/>
      <c r="CF898" s="245" t="s">
        <v>3492</v>
      </c>
      <c r="CG898" s="246"/>
      <c r="CH898" s="242"/>
      <c r="CI898" s="35"/>
      <c r="CJ898" s="35"/>
      <c r="CK898" s="35"/>
      <c r="CL898" s="35"/>
      <c r="CM898" s="35"/>
    </row>
    <row r="899" customFormat="1" customHeight="1" spans="1:91">
      <c r="A899" s="3">
        <f t="shared" si="157"/>
        <v>898</v>
      </c>
      <c r="B899" s="155" t="str">
        <f t="shared" si="158"/>
        <v>15022119871013441X</v>
      </c>
      <c r="C899" s="230" t="s">
        <v>3311</v>
      </c>
      <c r="D899" s="230" t="s">
        <v>5773</v>
      </c>
      <c r="E899" s="230" t="s">
        <v>6280</v>
      </c>
      <c r="F899" s="230" t="s">
        <v>2855</v>
      </c>
      <c r="G899" s="198"/>
      <c r="H899" s="198"/>
      <c r="I899" s="198">
        <f t="shared" si="159"/>
        <v>0</v>
      </c>
      <c r="J899" s="4" t="s">
        <v>2810</v>
      </c>
      <c r="K899" s="4" t="s">
        <v>6243</v>
      </c>
      <c r="L899" s="6"/>
      <c r="M899" s="4"/>
      <c r="N899" s="4"/>
      <c r="O899" s="4"/>
      <c r="P899" s="4"/>
      <c r="Q899" s="4"/>
      <c r="R899" s="231" t="s">
        <v>312</v>
      </c>
      <c r="S899" s="3"/>
      <c r="T899" s="3" t="s">
        <v>3314</v>
      </c>
      <c r="U899" s="232">
        <v>44960</v>
      </c>
      <c r="V899" s="233">
        <v>0</v>
      </c>
      <c r="W899" s="230" t="s">
        <v>3336</v>
      </c>
      <c r="X899" s="234" t="s">
        <v>3559</v>
      </c>
      <c r="Y899" s="3" t="s">
        <v>3316</v>
      </c>
      <c r="Z899" s="232" t="s">
        <v>6281</v>
      </c>
      <c r="AA899" s="235" t="s">
        <v>6282</v>
      </c>
      <c r="AB899" s="3" t="s">
        <v>2856</v>
      </c>
      <c r="AC899" s="4" t="s">
        <v>5193</v>
      </c>
      <c r="AD899" s="247">
        <v>50091</v>
      </c>
      <c r="AE899" s="234">
        <v>36</v>
      </c>
      <c r="AF899" s="3" t="s">
        <v>3389</v>
      </c>
      <c r="AG899" s="3" t="s">
        <v>3480</v>
      </c>
      <c r="AH899" s="3">
        <v>187</v>
      </c>
      <c r="AI899" s="230" t="s">
        <v>3528</v>
      </c>
      <c r="AJ899" s="3" t="s">
        <v>3383</v>
      </c>
      <c r="AK899" s="230">
        <v>13474919720</v>
      </c>
      <c r="AL899" s="230">
        <v>15024772499</v>
      </c>
      <c r="AM899" s="236" t="s">
        <v>3488</v>
      </c>
      <c r="AN899" s="237" t="s">
        <v>4351</v>
      </c>
      <c r="AO899" s="236" t="s">
        <v>6283</v>
      </c>
      <c r="AP899" s="236" t="s">
        <v>6284</v>
      </c>
      <c r="AQ899" s="238"/>
      <c r="AR899" s="238"/>
      <c r="AS899" s="238"/>
      <c r="AT899" s="238"/>
      <c r="AU899" s="239"/>
      <c r="AV899" s="240">
        <v>44960</v>
      </c>
      <c r="AW899" s="240">
        <v>45018</v>
      </c>
      <c r="AX899" s="241" t="s">
        <v>3324</v>
      </c>
      <c r="AY899" s="241" t="s">
        <v>3311</v>
      </c>
      <c r="AZ899" s="232">
        <v>44960</v>
      </c>
      <c r="BA899" s="232">
        <v>45382</v>
      </c>
      <c r="BB899" s="241">
        <v>2</v>
      </c>
      <c r="BC899" s="241" t="s">
        <v>3325</v>
      </c>
      <c r="BD899" s="241" t="s">
        <v>3325</v>
      </c>
      <c r="BE899" s="241" t="s">
        <v>3325</v>
      </c>
      <c r="BF899" s="241" t="s">
        <v>3325</v>
      </c>
      <c r="BG899" s="241">
        <v>0</v>
      </c>
      <c r="BH899" s="241">
        <v>0</v>
      </c>
      <c r="BI899" s="241"/>
      <c r="BJ899" s="242"/>
      <c r="BK899" s="243" t="s">
        <v>3325</v>
      </c>
      <c r="BL899" s="243"/>
      <c r="BM899" s="243"/>
      <c r="BN899" s="243"/>
      <c r="BO899" s="243"/>
      <c r="BP899" s="243"/>
      <c r="BQ899" s="242"/>
      <c r="BR899" s="244" t="s">
        <v>3524</v>
      </c>
      <c r="BS899" s="243" t="s">
        <v>3325</v>
      </c>
      <c r="BT899" s="243" t="s">
        <v>3325</v>
      </c>
      <c r="BU899" s="243" t="s">
        <v>3325</v>
      </c>
      <c r="BV899" s="243" t="s">
        <v>3325</v>
      </c>
      <c r="BW899" s="243" t="s">
        <v>3325</v>
      </c>
      <c r="BX899" s="243" t="s">
        <v>3325</v>
      </c>
      <c r="BY899" s="243"/>
      <c r="BZ899" s="243"/>
      <c r="CA899" s="243"/>
      <c r="CB899" s="243"/>
      <c r="CC899" s="243"/>
      <c r="CD899" s="243"/>
      <c r="CE899" s="243"/>
      <c r="CF899" s="245" t="s">
        <v>3492</v>
      </c>
      <c r="CG899" s="246"/>
      <c r="CH899" s="242"/>
      <c r="CI899" s="35"/>
      <c r="CJ899" s="35"/>
      <c r="CK899" s="35"/>
      <c r="CL899" s="35"/>
      <c r="CM899" s="35"/>
    </row>
    <row r="900" customFormat="1" customHeight="1" spans="1:91">
      <c r="A900" s="3">
        <f t="shared" si="157"/>
        <v>899</v>
      </c>
      <c r="B900" s="483" t="str">
        <f t="shared" si="158"/>
        <v>130827200212253616</v>
      </c>
      <c r="C900" s="230" t="s">
        <v>3311</v>
      </c>
      <c r="D900" s="230" t="s">
        <v>5773</v>
      </c>
      <c r="E900" s="230" t="s">
        <v>6285</v>
      </c>
      <c r="F900" s="230" t="s">
        <v>2858</v>
      </c>
      <c r="G900" s="198"/>
      <c r="H900" s="198"/>
      <c r="I900" s="198">
        <f t="shared" si="159"/>
        <v>0</v>
      </c>
      <c r="J900" s="4" t="s">
        <v>2810</v>
      </c>
      <c r="K900" s="4" t="s">
        <v>6243</v>
      </c>
      <c r="L900" s="6"/>
      <c r="M900" s="4"/>
      <c r="N900" s="4"/>
      <c r="O900" s="4"/>
      <c r="P900" s="4"/>
      <c r="Q900" s="4"/>
      <c r="R900" s="231" t="s">
        <v>312</v>
      </c>
      <c r="S900" s="3"/>
      <c r="T900" s="3" t="s">
        <v>3314</v>
      </c>
      <c r="U900" s="232">
        <v>44963</v>
      </c>
      <c r="V900" s="233">
        <v>0</v>
      </c>
      <c r="W900" s="230" t="s">
        <v>3336</v>
      </c>
      <c r="X900" s="234" t="s">
        <v>3559</v>
      </c>
      <c r="Y900" s="3" t="s">
        <v>3316</v>
      </c>
      <c r="Z900" s="232" t="s">
        <v>6286</v>
      </c>
      <c r="AA900" s="235" t="s">
        <v>6287</v>
      </c>
      <c r="AB900" s="476" t="s">
        <v>2859</v>
      </c>
      <c r="AC900" s="4" t="s">
        <v>5748</v>
      </c>
      <c r="AD900" s="247">
        <v>44986</v>
      </c>
      <c r="AE900" s="234">
        <v>21</v>
      </c>
      <c r="AF900" s="3" t="s">
        <v>3389</v>
      </c>
      <c r="AG900" s="3" t="s">
        <v>3381</v>
      </c>
      <c r="AH900" s="3">
        <v>175</v>
      </c>
      <c r="AI900" s="230"/>
      <c r="AJ900" s="3" t="s">
        <v>3422</v>
      </c>
      <c r="AK900" s="230">
        <v>15732418850</v>
      </c>
      <c r="AL900" s="230">
        <v>15833266881</v>
      </c>
      <c r="AM900" s="236" t="s">
        <v>3488</v>
      </c>
      <c r="AN900" s="237"/>
      <c r="AO900" s="236" t="s">
        <v>6288</v>
      </c>
      <c r="AP900" s="236" t="s">
        <v>4497</v>
      </c>
      <c r="AQ900" s="238"/>
      <c r="AR900" s="238"/>
      <c r="AS900" s="238"/>
      <c r="AT900" s="238"/>
      <c r="AU900" s="239"/>
      <c r="AV900" s="240">
        <v>44963</v>
      </c>
      <c r="AW900" s="240">
        <v>45021</v>
      </c>
      <c r="AX900" s="241" t="s">
        <v>3324</v>
      </c>
      <c r="AY900" s="241" t="s">
        <v>3311</v>
      </c>
      <c r="AZ900" s="232">
        <v>44963</v>
      </c>
      <c r="BA900" s="232">
        <v>45382</v>
      </c>
      <c r="BB900" s="241">
        <v>2</v>
      </c>
      <c r="BC900" s="241" t="s">
        <v>3325</v>
      </c>
      <c r="BD900" s="241" t="s">
        <v>3325</v>
      </c>
      <c r="BE900" s="241" t="s">
        <v>3325</v>
      </c>
      <c r="BF900" s="241" t="s">
        <v>3325</v>
      </c>
      <c r="BG900" s="241">
        <v>0</v>
      </c>
      <c r="BH900" s="241">
        <v>0</v>
      </c>
      <c r="BI900" s="241"/>
      <c r="BJ900" s="242"/>
      <c r="BK900" s="243" t="s">
        <v>3325</v>
      </c>
      <c r="BL900" s="243"/>
      <c r="BM900" s="243"/>
      <c r="BN900" s="243"/>
      <c r="BO900" s="243"/>
      <c r="BP900" s="243"/>
      <c r="BQ900" s="242"/>
      <c r="BR900" s="244" t="s">
        <v>3524</v>
      </c>
      <c r="BS900" s="243" t="s">
        <v>3325</v>
      </c>
      <c r="BT900" s="243" t="s">
        <v>3325</v>
      </c>
      <c r="BU900" s="243" t="s">
        <v>3325</v>
      </c>
      <c r="BV900" s="243" t="s">
        <v>3325</v>
      </c>
      <c r="BW900" s="243" t="s">
        <v>3325</v>
      </c>
      <c r="BX900" s="243" t="s">
        <v>3325</v>
      </c>
      <c r="BY900" s="243"/>
      <c r="BZ900" s="243"/>
      <c r="CA900" s="243"/>
      <c r="CB900" s="243"/>
      <c r="CC900" s="243"/>
      <c r="CD900" s="243"/>
      <c r="CE900" s="243"/>
      <c r="CF900" s="245" t="s">
        <v>3445</v>
      </c>
      <c r="CG900" s="246"/>
      <c r="CH900" s="242"/>
      <c r="CI900" s="35"/>
      <c r="CJ900" s="35"/>
      <c r="CK900" s="35"/>
      <c r="CL900" s="35"/>
      <c r="CM900" s="35"/>
    </row>
    <row r="901" customFormat="1" customHeight="1" spans="1:91">
      <c r="A901" s="3">
        <f t="shared" si="157"/>
        <v>900</v>
      </c>
      <c r="B901" s="483" t="str">
        <f t="shared" si="158"/>
        <v>231225199511224018</v>
      </c>
      <c r="C901" s="230" t="s">
        <v>3311</v>
      </c>
      <c r="D901" s="230" t="s">
        <v>5773</v>
      </c>
      <c r="E901" s="295" t="s">
        <v>6289</v>
      </c>
      <c r="F901" s="230" t="s">
        <v>2861</v>
      </c>
      <c r="G901" s="198"/>
      <c r="H901" s="198"/>
      <c r="I901" s="198">
        <f t="shared" si="159"/>
        <v>0</v>
      </c>
      <c r="J901" s="4" t="s">
        <v>2810</v>
      </c>
      <c r="K901" s="4" t="s">
        <v>6243</v>
      </c>
      <c r="L901" s="6"/>
      <c r="M901" s="4"/>
      <c r="N901" s="4"/>
      <c r="O901" s="4"/>
      <c r="P901" s="4"/>
      <c r="Q901" s="230"/>
      <c r="R901" s="231" t="s">
        <v>312</v>
      </c>
      <c r="S901" s="3"/>
      <c r="T901" s="230" t="s">
        <v>3314</v>
      </c>
      <c r="U901" s="232">
        <v>44998</v>
      </c>
      <c r="V901" s="233">
        <v>0.1</v>
      </c>
      <c r="W901" s="230" t="s">
        <v>3336</v>
      </c>
      <c r="X901" s="234" t="s">
        <v>3559</v>
      </c>
      <c r="Y901" s="3" t="s">
        <v>3316</v>
      </c>
      <c r="Z901" s="232" t="s">
        <v>6290</v>
      </c>
      <c r="AA901" s="235" t="s">
        <v>6291</v>
      </c>
      <c r="AB901" s="476" t="s">
        <v>2862</v>
      </c>
      <c r="AC901" s="4" t="s">
        <v>6292</v>
      </c>
      <c r="AD901" s="247">
        <v>45167</v>
      </c>
      <c r="AE901" s="234">
        <v>28</v>
      </c>
      <c r="AF901" s="3" t="s">
        <v>3389</v>
      </c>
      <c r="AG901" s="3" t="s">
        <v>3381</v>
      </c>
      <c r="AH901" s="3">
        <v>181</v>
      </c>
      <c r="AI901" s="230" t="s">
        <v>3382</v>
      </c>
      <c r="AJ901" s="3" t="s">
        <v>3438</v>
      </c>
      <c r="AK901" s="230">
        <v>15315422441</v>
      </c>
      <c r="AL901" s="230">
        <v>15174624871</v>
      </c>
      <c r="AM901" s="236" t="s">
        <v>3518</v>
      </c>
      <c r="AN901" s="237">
        <v>41061</v>
      </c>
      <c r="AO901" s="236" t="s">
        <v>6293</v>
      </c>
      <c r="AP901" s="236"/>
      <c r="AQ901" s="238"/>
      <c r="AR901" s="238"/>
      <c r="AS901" s="238"/>
      <c r="AT901" s="238"/>
      <c r="AU901" s="239"/>
      <c r="AV901" s="240">
        <v>44998</v>
      </c>
      <c r="AW901" s="240">
        <v>45382</v>
      </c>
      <c r="AX901" s="255" t="s">
        <v>3324</v>
      </c>
      <c r="AY901" s="241" t="s">
        <v>3311</v>
      </c>
      <c r="AZ901" s="232">
        <v>44998</v>
      </c>
      <c r="BA901" s="232">
        <v>45382</v>
      </c>
      <c r="BB901" s="241">
        <v>2</v>
      </c>
      <c r="BC901" s="241" t="s">
        <v>3325</v>
      </c>
      <c r="BD901" s="241" t="s">
        <v>3325</v>
      </c>
      <c r="BE901" s="241" t="s">
        <v>3325</v>
      </c>
      <c r="BF901" s="241" t="s">
        <v>3325</v>
      </c>
      <c r="BG901" s="241">
        <v>0</v>
      </c>
      <c r="BH901" s="241">
        <v>0</v>
      </c>
      <c r="BI901" s="241"/>
      <c r="BJ901" s="242"/>
      <c r="BK901" s="243"/>
      <c r="BL901" s="243"/>
      <c r="BM901" s="243"/>
      <c r="BN901" s="243"/>
      <c r="BO901" s="243"/>
      <c r="BP901" s="243"/>
      <c r="BQ901" s="242"/>
      <c r="BR901" s="244" t="s">
        <v>3557</v>
      </c>
      <c r="BS901" s="243" t="s">
        <v>3325</v>
      </c>
      <c r="BT901" s="243" t="s">
        <v>3325</v>
      </c>
      <c r="BU901" s="243" t="s">
        <v>3325</v>
      </c>
      <c r="BV901" s="243"/>
      <c r="BW901" s="243"/>
      <c r="BX901" s="243"/>
      <c r="BY901" s="243"/>
      <c r="BZ901" s="243"/>
      <c r="CA901" s="243"/>
      <c r="CB901" s="243"/>
      <c r="CC901" s="243"/>
      <c r="CD901" s="243"/>
      <c r="CE901" s="243"/>
      <c r="CF901" s="245" t="s">
        <v>3492</v>
      </c>
      <c r="CG901" s="246"/>
      <c r="CH901" s="242"/>
      <c r="CI901" s="35"/>
      <c r="CJ901" s="35"/>
      <c r="CK901" s="35"/>
      <c r="CL901" s="35"/>
      <c r="CM901" s="35"/>
    </row>
    <row r="902" customFormat="1" customHeight="1" spans="1:91">
      <c r="A902" s="3">
        <f t="shared" si="157"/>
        <v>901</v>
      </c>
      <c r="B902" s="483" t="str">
        <f t="shared" si="158"/>
        <v>150202198711250317</v>
      </c>
      <c r="C902" s="4" t="s">
        <v>3311</v>
      </c>
      <c r="D902" s="4" t="s">
        <v>5773</v>
      </c>
      <c r="E902" s="4" t="s">
        <v>6294</v>
      </c>
      <c r="F902" s="4" t="s">
        <v>2864</v>
      </c>
      <c r="G902" s="198"/>
      <c r="H902" s="198"/>
      <c r="I902" s="198">
        <f t="shared" si="159"/>
        <v>0</v>
      </c>
      <c r="J902" s="4" t="s">
        <v>2810</v>
      </c>
      <c r="K902" s="4" t="s">
        <v>6243</v>
      </c>
      <c r="L902" s="6"/>
      <c r="M902" s="4"/>
      <c r="N902" s="4"/>
      <c r="O902" s="4"/>
      <c r="P902" s="4"/>
      <c r="Q902" s="4"/>
      <c r="R902" s="4" t="s">
        <v>312</v>
      </c>
      <c r="S902" s="4"/>
      <c r="T902" s="4" t="s">
        <v>3314</v>
      </c>
      <c r="U902" s="252">
        <v>45041</v>
      </c>
      <c r="V902" s="233">
        <f ca="1" t="shared" ref="V902:V965" si="160">IF(U902="","",ROUND(YEARFRAC(U902,TODAY(),1),1))</f>
        <v>3.2</v>
      </c>
      <c r="W902" s="4" t="s">
        <v>3336</v>
      </c>
      <c r="X902" s="4" t="str">
        <f t="shared" ref="X902:X965" si="161">IF(MOD(RIGHT(LEFT(AB902,17)),2),"男","女")</f>
        <v>男</v>
      </c>
      <c r="Y902" s="4" t="s">
        <v>3316</v>
      </c>
      <c r="Z902" s="232" t="str">
        <f t="shared" ref="Z902:Z965" si="162">MID(AB902,7,4)&amp;"-"&amp;MID(AB902,11,2)&amp;"-"&amp;MID(AB902,13,2)</f>
        <v>1987-11-25</v>
      </c>
      <c r="AA902" s="4"/>
      <c r="AB902" s="477" t="s">
        <v>2865</v>
      </c>
      <c r="AC902" s="4"/>
      <c r="AD902" s="252"/>
      <c r="AE902" s="234">
        <f ca="1" t="shared" ref="AE902:AE965" si="163">YEAR(TODAY())-MID(AB902,7,4)</f>
        <v>39</v>
      </c>
      <c r="AF902" s="252"/>
      <c r="AG902" s="252"/>
      <c r="AH902" s="4"/>
      <c r="AI902" s="252"/>
      <c r="AJ902" s="252"/>
      <c r="AK902" s="4"/>
      <c r="AL902" s="4"/>
      <c r="AM902" s="252" t="s">
        <v>3518</v>
      </c>
      <c r="AN902" s="252"/>
      <c r="AO902" s="4"/>
      <c r="AP902" s="4"/>
      <c r="AQ902" s="253"/>
      <c r="AR902" s="253"/>
      <c r="AS902" s="253"/>
      <c r="AT902" s="253"/>
      <c r="AU902" s="239"/>
      <c r="AV902" s="254">
        <v>45041</v>
      </c>
      <c r="AW902" s="254"/>
      <c r="AX902" s="255" t="s">
        <v>3324</v>
      </c>
      <c r="AY902" s="241" t="s">
        <v>3311</v>
      </c>
      <c r="AZ902" s="232">
        <v>45041</v>
      </c>
      <c r="BA902" s="232">
        <v>45473</v>
      </c>
      <c r="BB902" s="241">
        <v>2</v>
      </c>
      <c r="BC902" s="241" t="s">
        <v>3325</v>
      </c>
      <c r="BD902" s="241" t="s">
        <v>3325</v>
      </c>
      <c r="BE902" s="241" t="s">
        <v>3325</v>
      </c>
      <c r="BF902" s="241" t="s">
        <v>3325</v>
      </c>
      <c r="BG902" s="241">
        <v>0</v>
      </c>
      <c r="BH902" s="241">
        <v>0</v>
      </c>
      <c r="BI902" s="256"/>
      <c r="BJ902" s="242"/>
      <c r="BK902" s="243" t="s">
        <v>3325</v>
      </c>
      <c r="BL902" s="257"/>
      <c r="BM902" s="257"/>
      <c r="BN902" s="257"/>
      <c r="BO902" s="257"/>
      <c r="BP902" s="257"/>
      <c r="BQ902" s="242"/>
      <c r="BR902" s="244"/>
      <c r="BS902" s="243"/>
      <c r="BT902" s="243"/>
      <c r="BU902" s="243"/>
      <c r="BV902" s="243"/>
      <c r="BW902" s="243"/>
      <c r="BX902" s="243"/>
      <c r="BY902" s="256"/>
      <c r="BZ902" s="256"/>
      <c r="CA902" s="256"/>
      <c r="CB902" s="256"/>
      <c r="CC902" s="256"/>
      <c r="CD902" s="256"/>
      <c r="CE902" s="256"/>
      <c r="CF902" s="245"/>
      <c r="CG902" s="258"/>
      <c r="CH902" s="260"/>
      <c r="CI902" s="259"/>
      <c r="CJ902" s="259"/>
      <c r="CK902" s="259"/>
      <c r="CL902" s="259"/>
      <c r="CM902" s="259"/>
    </row>
    <row r="903" customFormat="1" customHeight="1" spans="1:91">
      <c r="A903" s="3">
        <f t="shared" si="157"/>
        <v>902</v>
      </c>
      <c r="B903" s="483" t="str">
        <f t="shared" si="158"/>
        <v>142234198907253414</v>
      </c>
      <c r="C903" s="4" t="s">
        <v>3311</v>
      </c>
      <c r="D903" s="4" t="s">
        <v>5773</v>
      </c>
      <c r="E903" s="4" t="s">
        <v>6295</v>
      </c>
      <c r="F903" s="4" t="s">
        <v>6296</v>
      </c>
      <c r="G903" s="198"/>
      <c r="H903" s="198"/>
      <c r="I903" s="198">
        <f t="shared" si="159"/>
        <v>0</v>
      </c>
      <c r="J903" s="4" t="s">
        <v>2810</v>
      </c>
      <c r="K903" s="4" t="s">
        <v>6243</v>
      </c>
      <c r="L903" s="6"/>
      <c r="M903" s="4"/>
      <c r="N903" s="4"/>
      <c r="O903" s="4"/>
      <c r="P903" s="4"/>
      <c r="Q903" s="4"/>
      <c r="R903" s="4" t="s">
        <v>312</v>
      </c>
      <c r="S903" s="4"/>
      <c r="T903" s="4" t="s">
        <v>3314</v>
      </c>
      <c r="U903" s="252">
        <v>45061</v>
      </c>
      <c r="V903" s="233">
        <f ca="1" t="shared" si="160"/>
        <v>3.1</v>
      </c>
      <c r="W903" s="4" t="s">
        <v>3336</v>
      </c>
      <c r="X903" s="4" t="str">
        <f t="shared" si="161"/>
        <v>男</v>
      </c>
      <c r="Y903" s="4" t="s">
        <v>3316</v>
      </c>
      <c r="Z903" s="232" t="str">
        <f t="shared" si="162"/>
        <v>1989-07-25</v>
      </c>
      <c r="AA903" s="4" t="s">
        <v>6297</v>
      </c>
      <c r="AB903" s="477" t="s">
        <v>6298</v>
      </c>
      <c r="AC903" s="4" t="s">
        <v>6299</v>
      </c>
      <c r="AD903" s="252">
        <v>45421</v>
      </c>
      <c r="AE903" s="234">
        <f ca="1" t="shared" si="163"/>
        <v>37</v>
      </c>
      <c r="AF903" s="252" t="s">
        <v>3389</v>
      </c>
      <c r="AG903" s="252" t="s">
        <v>3381</v>
      </c>
      <c r="AH903" s="4">
        <v>170</v>
      </c>
      <c r="AI903" s="252" t="s">
        <v>3382</v>
      </c>
      <c r="AJ903" s="252" t="s">
        <v>3438</v>
      </c>
      <c r="AK903" s="4">
        <v>15535078893</v>
      </c>
      <c r="AL903" s="4">
        <v>13835016811</v>
      </c>
      <c r="AM903" s="252" t="s">
        <v>3518</v>
      </c>
      <c r="AN903" s="252" t="s">
        <v>3664</v>
      </c>
      <c r="AO903" s="4" t="s">
        <v>6300</v>
      </c>
      <c r="AP903" s="4"/>
      <c r="AQ903" s="253"/>
      <c r="AR903" s="253"/>
      <c r="AS903" s="253"/>
      <c r="AT903" s="253"/>
      <c r="AU903" s="239"/>
      <c r="AV903" s="254">
        <v>45061</v>
      </c>
      <c r="AW903" s="254">
        <v>45121</v>
      </c>
      <c r="AX903" s="255" t="s">
        <v>3324</v>
      </c>
      <c r="AY903" s="241" t="s">
        <v>3311</v>
      </c>
      <c r="AZ903" s="232">
        <v>45061</v>
      </c>
      <c r="BA903" s="232">
        <v>45473</v>
      </c>
      <c r="BB903" s="241">
        <v>2</v>
      </c>
      <c r="BC903" s="241" t="s">
        <v>3325</v>
      </c>
      <c r="BD903" s="241" t="s">
        <v>3325</v>
      </c>
      <c r="BE903" s="241" t="s">
        <v>3325</v>
      </c>
      <c r="BF903" s="241" t="s">
        <v>3325</v>
      </c>
      <c r="BG903" s="241">
        <v>0</v>
      </c>
      <c r="BH903" s="241">
        <v>0</v>
      </c>
      <c r="BI903" s="256"/>
      <c r="BJ903" s="242"/>
      <c r="BK903" s="243" t="s">
        <v>3325</v>
      </c>
      <c r="BL903" s="257"/>
      <c r="BM903" s="257"/>
      <c r="BN903" s="257"/>
      <c r="BO903" s="257"/>
      <c r="BP903" s="257"/>
      <c r="BQ903" s="242"/>
      <c r="BR903" s="244" t="s">
        <v>3426</v>
      </c>
      <c r="BS903" s="243" t="s">
        <v>3325</v>
      </c>
      <c r="BT903" s="243" t="s">
        <v>3325</v>
      </c>
      <c r="BU903" s="243" t="s">
        <v>3325</v>
      </c>
      <c r="BV903" s="243" t="s">
        <v>3325</v>
      </c>
      <c r="BW903" s="243" t="s">
        <v>3325</v>
      </c>
      <c r="BX903" s="243" t="s">
        <v>3325</v>
      </c>
      <c r="BY903" s="256"/>
      <c r="BZ903" s="256"/>
      <c r="CA903" s="256"/>
      <c r="CB903" s="256"/>
      <c r="CC903" s="256"/>
      <c r="CD903" s="256"/>
      <c r="CE903" s="256"/>
      <c r="CF903" s="245" t="s">
        <v>3445</v>
      </c>
      <c r="CG903" s="258"/>
      <c r="CH903" s="260"/>
      <c r="CI903" s="259"/>
      <c r="CJ903" s="259"/>
      <c r="CK903" s="259"/>
      <c r="CL903" s="259"/>
      <c r="CM903" s="259"/>
    </row>
    <row r="904" customFormat="1" customHeight="1" spans="1:91">
      <c r="A904" s="3">
        <f t="shared" si="157"/>
        <v>903</v>
      </c>
      <c r="B904" s="483" t="str">
        <f t="shared" si="158"/>
        <v>150404200503113354</v>
      </c>
      <c r="C904" s="4" t="s">
        <v>3311</v>
      </c>
      <c r="D904" s="4" t="s">
        <v>5773</v>
      </c>
      <c r="E904" s="230" t="s">
        <v>6301</v>
      </c>
      <c r="F904" s="230" t="s">
        <v>6302</v>
      </c>
      <c r="G904" s="198"/>
      <c r="H904" s="198"/>
      <c r="I904" s="198">
        <f t="shared" si="159"/>
        <v>0</v>
      </c>
      <c r="J904" s="4" t="s">
        <v>2810</v>
      </c>
      <c r="K904" s="4" t="s">
        <v>6243</v>
      </c>
      <c r="L904" s="6"/>
      <c r="M904" s="4"/>
      <c r="N904" s="4"/>
      <c r="O904" s="4"/>
      <c r="P904" s="4"/>
      <c r="Q904" s="4"/>
      <c r="R904" s="231" t="s">
        <v>312</v>
      </c>
      <c r="S904" s="3"/>
      <c r="T904" s="3" t="s">
        <v>3314</v>
      </c>
      <c r="U904" s="232">
        <v>45072</v>
      </c>
      <c r="V904" s="233">
        <f ca="1" t="shared" si="160"/>
        <v>3.1</v>
      </c>
      <c r="W904" s="248" t="s">
        <v>3336</v>
      </c>
      <c r="X904" s="234" t="str">
        <f t="shared" si="161"/>
        <v>男</v>
      </c>
      <c r="Y904" s="3" t="s">
        <v>3316</v>
      </c>
      <c r="Z904" s="232" t="str">
        <f t="shared" si="162"/>
        <v>2005-03-11</v>
      </c>
      <c r="AA904" s="249" t="s">
        <v>6303</v>
      </c>
      <c r="AB904" s="479" t="s">
        <v>6304</v>
      </c>
      <c r="AC904" s="249" t="s">
        <v>3974</v>
      </c>
      <c r="AD904" s="247">
        <v>45307</v>
      </c>
      <c r="AE904" s="234">
        <f ca="1" t="shared" si="163"/>
        <v>21</v>
      </c>
      <c r="AF904" s="3" t="s">
        <v>3968</v>
      </c>
      <c r="AG904" s="3" t="s">
        <v>3480</v>
      </c>
      <c r="AH904" s="3">
        <v>180</v>
      </c>
      <c r="AI904" s="230"/>
      <c r="AJ904" s="3"/>
      <c r="AK904" s="230">
        <v>15344126246</v>
      </c>
      <c r="AL904" s="230">
        <v>15847345096</v>
      </c>
      <c r="AM904" s="236" t="s">
        <v>3518</v>
      </c>
      <c r="AN904" s="237"/>
      <c r="AO904" s="236"/>
      <c r="AP904" s="236"/>
      <c r="AQ904" s="238"/>
      <c r="AR904" s="238"/>
      <c r="AS904" s="238"/>
      <c r="AT904" s="238"/>
      <c r="AU904" s="239"/>
      <c r="AV904" s="240">
        <v>45072</v>
      </c>
      <c r="AW904" s="240">
        <v>45132</v>
      </c>
      <c r="AX904" s="241" t="s">
        <v>3324</v>
      </c>
      <c r="AY904" s="241" t="s">
        <v>3311</v>
      </c>
      <c r="AZ904" s="232">
        <v>45072</v>
      </c>
      <c r="BA904" s="232">
        <v>45473</v>
      </c>
      <c r="BB904" s="241">
        <v>2</v>
      </c>
      <c r="BC904" s="241" t="s">
        <v>3325</v>
      </c>
      <c r="BD904" s="241" t="s">
        <v>3325</v>
      </c>
      <c r="BE904" s="241" t="s">
        <v>3325</v>
      </c>
      <c r="BF904" s="241" t="s">
        <v>3325</v>
      </c>
      <c r="BG904" s="241">
        <v>0</v>
      </c>
      <c r="BH904" s="241">
        <v>0</v>
      </c>
      <c r="BI904" s="241"/>
      <c r="BJ904" s="242"/>
      <c r="BK904" s="243" t="s">
        <v>3325</v>
      </c>
      <c r="BL904" s="243"/>
      <c r="BM904" s="243"/>
      <c r="BN904" s="243"/>
      <c r="BO904" s="243"/>
      <c r="BP904" s="243"/>
      <c r="BQ904" s="242"/>
      <c r="BR904" s="244" t="s">
        <v>3426</v>
      </c>
      <c r="BS904" s="243" t="s">
        <v>3325</v>
      </c>
      <c r="BT904" s="243" t="s">
        <v>3325</v>
      </c>
      <c r="BU904" s="243" t="s">
        <v>3325</v>
      </c>
      <c r="BV904" s="243" t="s">
        <v>3325</v>
      </c>
      <c r="BW904" s="243" t="s">
        <v>3325</v>
      </c>
      <c r="BX904" s="243" t="s">
        <v>3325</v>
      </c>
      <c r="BY904" s="243"/>
      <c r="BZ904" s="243"/>
      <c r="CA904" s="243"/>
      <c r="CB904" s="243"/>
      <c r="CC904" s="243"/>
      <c r="CD904" s="243"/>
      <c r="CE904" s="243"/>
      <c r="CF904" s="245" t="s">
        <v>3445</v>
      </c>
      <c r="CG904" s="246"/>
      <c r="CH904" s="242"/>
      <c r="CI904" s="35"/>
      <c r="CJ904" s="35"/>
      <c r="CK904" s="35"/>
      <c r="CL904" s="35"/>
      <c r="CM904" s="35"/>
    </row>
    <row r="905" customFormat="1" customHeight="1" spans="1:91">
      <c r="A905" s="3">
        <f t="shared" si="157"/>
        <v>904</v>
      </c>
      <c r="B905" s="483" t="str">
        <f t="shared" si="158"/>
        <v>150124199012228812</v>
      </c>
      <c r="C905" s="4" t="s">
        <v>3311</v>
      </c>
      <c r="D905" s="4" t="s">
        <v>5773</v>
      </c>
      <c r="E905" s="230" t="s">
        <v>6305</v>
      </c>
      <c r="F905" s="230" t="s">
        <v>2867</v>
      </c>
      <c r="G905" s="198"/>
      <c r="H905" s="198"/>
      <c r="I905" s="198">
        <f t="shared" si="159"/>
        <v>0</v>
      </c>
      <c r="J905" s="4" t="s">
        <v>2810</v>
      </c>
      <c r="K905" s="4" t="s">
        <v>6243</v>
      </c>
      <c r="L905" s="6"/>
      <c r="M905" s="4"/>
      <c r="N905" s="4"/>
      <c r="O905" s="4"/>
      <c r="P905" s="4"/>
      <c r="Q905" s="4"/>
      <c r="R905" s="231" t="s">
        <v>312</v>
      </c>
      <c r="S905" s="3"/>
      <c r="T905" s="3" t="s">
        <v>3314</v>
      </c>
      <c r="U905" s="232">
        <v>45093</v>
      </c>
      <c r="V905" s="233">
        <f ca="1" t="shared" si="160"/>
        <v>3.1</v>
      </c>
      <c r="W905" s="248" t="s">
        <v>3336</v>
      </c>
      <c r="X905" s="234" t="str">
        <f t="shared" si="161"/>
        <v>男</v>
      </c>
      <c r="Y905" s="3" t="s">
        <v>3316</v>
      </c>
      <c r="Z905" s="232" t="str">
        <f t="shared" si="162"/>
        <v>1990-12-22</v>
      </c>
      <c r="AA905" s="235" t="s">
        <v>6306</v>
      </c>
      <c r="AB905" s="476" t="s">
        <v>2868</v>
      </c>
      <c r="AC905" s="4" t="s">
        <v>3839</v>
      </c>
      <c r="AD905" s="247">
        <v>51339</v>
      </c>
      <c r="AE905" s="234">
        <f ca="1" t="shared" si="163"/>
        <v>36</v>
      </c>
      <c r="AF905" s="3" t="s">
        <v>3389</v>
      </c>
      <c r="AG905" s="3" t="s">
        <v>3480</v>
      </c>
      <c r="AH905" s="3">
        <v>175</v>
      </c>
      <c r="AI905" s="230"/>
      <c r="AJ905" s="3" t="s">
        <v>3383</v>
      </c>
      <c r="AK905" s="230">
        <v>17752546484</v>
      </c>
      <c r="AL905" s="230">
        <v>17191070502</v>
      </c>
      <c r="AM905" s="236" t="s">
        <v>3368</v>
      </c>
      <c r="AN905" s="237">
        <v>42186</v>
      </c>
      <c r="AO905" s="236" t="s">
        <v>5051</v>
      </c>
      <c r="AP905" s="236" t="s">
        <v>6307</v>
      </c>
      <c r="AQ905" s="238"/>
      <c r="AR905" s="238"/>
      <c r="AS905" s="238"/>
      <c r="AT905" s="238"/>
      <c r="AU905" s="239"/>
      <c r="AV905" s="240">
        <v>45093</v>
      </c>
      <c r="AW905" s="240">
        <v>45153</v>
      </c>
      <c r="AX905" s="241" t="s">
        <v>3324</v>
      </c>
      <c r="AY905" s="241" t="s">
        <v>3311</v>
      </c>
      <c r="AZ905" s="232">
        <v>45093</v>
      </c>
      <c r="BA905" s="232">
        <v>45473</v>
      </c>
      <c r="BB905" s="241">
        <v>2</v>
      </c>
      <c r="BC905" s="241" t="s">
        <v>3325</v>
      </c>
      <c r="BD905" s="241" t="s">
        <v>3325</v>
      </c>
      <c r="BE905" s="241" t="s">
        <v>3325</v>
      </c>
      <c r="BF905" s="241" t="s">
        <v>3325</v>
      </c>
      <c r="BG905" s="241">
        <v>0</v>
      </c>
      <c r="BH905" s="241">
        <v>0</v>
      </c>
      <c r="BI905" s="241"/>
      <c r="BJ905" s="242"/>
      <c r="BK905" s="243" t="s">
        <v>3325</v>
      </c>
      <c r="BL905" s="243"/>
      <c r="BM905" s="243"/>
      <c r="BN905" s="243"/>
      <c r="BO905" s="243"/>
      <c r="BP905" s="243"/>
      <c r="BQ905" s="242"/>
      <c r="BR905" s="244" t="s">
        <v>3749</v>
      </c>
      <c r="BS905" s="243" t="s">
        <v>3325</v>
      </c>
      <c r="BT905" s="243" t="s">
        <v>3325</v>
      </c>
      <c r="BU905" s="243" t="s">
        <v>3325</v>
      </c>
      <c r="BV905" s="243" t="s">
        <v>3325</v>
      </c>
      <c r="BW905" s="243" t="s">
        <v>3325</v>
      </c>
      <c r="BX905" s="243" t="s">
        <v>3325</v>
      </c>
      <c r="BY905" s="243"/>
      <c r="BZ905" s="243"/>
      <c r="CA905" s="243"/>
      <c r="CB905" s="243"/>
      <c r="CC905" s="243"/>
      <c r="CD905" s="243"/>
      <c r="CE905" s="243"/>
      <c r="CF905" s="245" t="s">
        <v>3445</v>
      </c>
      <c r="CG905" s="246"/>
      <c r="CH905" s="242"/>
      <c r="CI905" s="35"/>
      <c r="CJ905" s="35"/>
      <c r="CK905" s="35"/>
      <c r="CL905" s="35"/>
      <c r="CM905" s="35"/>
    </row>
    <row r="906" customFormat="1" customHeight="1" spans="1:91">
      <c r="A906" s="3">
        <f t="shared" si="157"/>
        <v>905</v>
      </c>
      <c r="B906" s="155" t="str">
        <f t="shared" si="158"/>
        <v>152824198901041017</v>
      </c>
      <c r="C906" s="230" t="s">
        <v>3311</v>
      </c>
      <c r="D906" s="230" t="s">
        <v>5773</v>
      </c>
      <c r="E906" s="230" t="s">
        <v>2215</v>
      </c>
      <c r="F906" s="230" t="s">
        <v>2873</v>
      </c>
      <c r="G906" s="198">
        <v>0</v>
      </c>
      <c r="H906" s="198">
        <v>0</v>
      </c>
      <c r="I906" s="198">
        <f t="shared" si="159"/>
        <v>0</v>
      </c>
      <c r="J906" s="4" t="s">
        <v>2810</v>
      </c>
      <c r="K906" s="4" t="s">
        <v>6254</v>
      </c>
      <c r="L906" s="6"/>
      <c r="M906" s="4"/>
      <c r="N906" s="4"/>
      <c r="O906" s="4"/>
      <c r="P906" s="4"/>
      <c r="Q906" s="4"/>
      <c r="R906" s="231" t="s">
        <v>312</v>
      </c>
      <c r="S906" s="3"/>
      <c r="T906" s="3" t="s">
        <v>3314</v>
      </c>
      <c r="U906" s="232">
        <v>42495</v>
      </c>
      <c r="V906" s="233">
        <f ca="1" t="shared" si="160"/>
        <v>10.2</v>
      </c>
      <c r="W906" s="230" t="s">
        <v>3336</v>
      </c>
      <c r="X906" s="234" t="str">
        <f t="shared" si="161"/>
        <v>男</v>
      </c>
      <c r="Y906" s="3" t="s">
        <v>3316</v>
      </c>
      <c r="Z906" s="232" t="str">
        <f t="shared" si="162"/>
        <v>1989-01-04</v>
      </c>
      <c r="AA906" s="235" t="s">
        <v>6308</v>
      </c>
      <c r="AB906" s="3" t="s">
        <v>2874</v>
      </c>
      <c r="AC906" s="4" t="s">
        <v>4029</v>
      </c>
      <c r="AD906" s="247">
        <v>49896</v>
      </c>
      <c r="AE906" s="234">
        <f ca="1" t="shared" si="163"/>
        <v>37</v>
      </c>
      <c r="AF906" s="3" t="s">
        <v>3389</v>
      </c>
      <c r="AG906" s="3" t="s">
        <v>3480</v>
      </c>
      <c r="AH906" s="3">
        <v>179</v>
      </c>
      <c r="AI906" s="230" t="s">
        <v>3382</v>
      </c>
      <c r="AJ906" s="3" t="s">
        <v>253</v>
      </c>
      <c r="AK906" s="230">
        <v>15149326405</v>
      </c>
      <c r="AL906" s="230">
        <v>15247275994</v>
      </c>
      <c r="AM906" s="236" t="s">
        <v>3368</v>
      </c>
      <c r="AN906" s="237">
        <v>41061</v>
      </c>
      <c r="AO906" s="236" t="s">
        <v>3481</v>
      </c>
      <c r="AP906" s="236" t="s">
        <v>5490</v>
      </c>
      <c r="AQ906" s="238"/>
      <c r="AR906" s="238"/>
      <c r="AS906" s="238"/>
      <c r="AT906" s="238"/>
      <c r="AU906" s="239"/>
      <c r="AV906" s="240">
        <v>42495</v>
      </c>
      <c r="AW906" s="240">
        <v>42555</v>
      </c>
      <c r="AX906" s="241" t="s">
        <v>3324</v>
      </c>
      <c r="AY906" s="241" t="s">
        <v>3311</v>
      </c>
      <c r="AZ906" s="232">
        <v>44378</v>
      </c>
      <c r="BA906" s="232">
        <v>45107</v>
      </c>
      <c r="BB906" s="241">
        <v>2</v>
      </c>
      <c r="BC906" s="241" t="s">
        <v>3325</v>
      </c>
      <c r="BD906" s="241" t="s">
        <v>3325</v>
      </c>
      <c r="BE906" s="241" t="s">
        <v>3325</v>
      </c>
      <c r="BF906" s="241" t="s">
        <v>3325</v>
      </c>
      <c r="BG906" s="241">
        <v>1</v>
      </c>
      <c r="BH906" s="241">
        <v>2</v>
      </c>
      <c r="BI906" s="241"/>
      <c r="BJ906" s="242"/>
      <c r="BK906" s="243" t="s">
        <v>3325</v>
      </c>
      <c r="BL906" s="243"/>
      <c r="BM906" s="243"/>
      <c r="BN906" s="243" t="s">
        <v>3325</v>
      </c>
      <c r="BO906" s="243"/>
      <c r="BP906" s="243"/>
      <c r="BQ906" s="242"/>
      <c r="BR906" s="244" t="s">
        <v>3592</v>
      </c>
      <c r="BS906" s="243" t="s">
        <v>3325</v>
      </c>
      <c r="BT906" s="243" t="s">
        <v>3325</v>
      </c>
      <c r="BU906" s="243"/>
      <c r="BV906" s="243"/>
      <c r="BW906" s="243"/>
      <c r="BX906" s="243"/>
      <c r="BY906" s="243"/>
      <c r="BZ906" s="243"/>
      <c r="CA906" s="243"/>
      <c r="CB906" s="243"/>
      <c r="CC906" s="243" t="s">
        <v>3325</v>
      </c>
      <c r="CD906" s="243"/>
      <c r="CE906" s="243"/>
      <c r="CF906" s="245" t="s">
        <v>3674</v>
      </c>
      <c r="CG906" s="246"/>
      <c r="CH906" s="242"/>
      <c r="CI906" s="35"/>
      <c r="CJ906" s="35"/>
      <c r="CK906" s="35"/>
      <c r="CL906" s="35"/>
      <c r="CM906" s="35"/>
    </row>
    <row r="907" customFormat="1" customHeight="1" spans="1:91">
      <c r="A907" s="3">
        <f t="shared" si="157"/>
        <v>906</v>
      </c>
      <c r="B907" s="155" t="str">
        <f t="shared" si="158"/>
        <v>142232198610135174</v>
      </c>
      <c r="C907" s="230" t="s">
        <v>3311</v>
      </c>
      <c r="D907" s="230" t="s">
        <v>5773</v>
      </c>
      <c r="E907" s="230" t="s">
        <v>2224</v>
      </c>
      <c r="F907" s="230" t="s">
        <v>2876</v>
      </c>
      <c r="G907" s="198">
        <v>0</v>
      </c>
      <c r="H907" s="198">
        <v>0</v>
      </c>
      <c r="I907" s="198">
        <f t="shared" si="159"/>
        <v>0</v>
      </c>
      <c r="J907" s="4" t="s">
        <v>2810</v>
      </c>
      <c r="K907" s="4" t="s">
        <v>6309</v>
      </c>
      <c r="L907" s="6"/>
      <c r="M907" s="4"/>
      <c r="N907" s="4"/>
      <c r="O907" s="4"/>
      <c r="P907" s="4"/>
      <c r="Q907" s="4"/>
      <c r="R907" s="231" t="s">
        <v>312</v>
      </c>
      <c r="S907" s="3"/>
      <c r="T907" s="3" t="s">
        <v>3314</v>
      </c>
      <c r="U907" s="232">
        <v>44348</v>
      </c>
      <c r="V907" s="233">
        <f ca="1" t="shared" si="160"/>
        <v>5.1</v>
      </c>
      <c r="W907" s="230" t="s">
        <v>3336</v>
      </c>
      <c r="X907" s="234" t="str">
        <f t="shared" si="161"/>
        <v>男</v>
      </c>
      <c r="Y907" s="3" t="s">
        <v>3316</v>
      </c>
      <c r="Z907" s="232" t="str">
        <f t="shared" si="162"/>
        <v>1986-10-13</v>
      </c>
      <c r="AA907" s="235" t="s">
        <v>6310</v>
      </c>
      <c r="AB907" s="3" t="s">
        <v>2877</v>
      </c>
      <c r="AC907" s="4" t="s">
        <v>3869</v>
      </c>
      <c r="AD907" s="247">
        <v>50228</v>
      </c>
      <c r="AE907" s="234">
        <f ca="1" t="shared" si="163"/>
        <v>40</v>
      </c>
      <c r="AF907" s="3" t="s">
        <v>3389</v>
      </c>
      <c r="AG907" s="3" t="s">
        <v>3480</v>
      </c>
      <c r="AH907" s="3">
        <v>171</v>
      </c>
      <c r="AI907" s="230" t="s">
        <v>3382</v>
      </c>
      <c r="AJ907" s="3" t="s">
        <v>253</v>
      </c>
      <c r="AK907" s="230">
        <v>15894987709</v>
      </c>
      <c r="AL907" s="230">
        <v>15894933642</v>
      </c>
      <c r="AM907" s="236" t="s">
        <v>3488</v>
      </c>
      <c r="AN907" s="237">
        <v>37408</v>
      </c>
      <c r="AO907" s="236" t="s">
        <v>6311</v>
      </c>
      <c r="AP907" s="236" t="s">
        <v>5005</v>
      </c>
      <c r="AQ907" s="238"/>
      <c r="AR907" s="238"/>
      <c r="AS907" s="238"/>
      <c r="AT907" s="238"/>
      <c r="AU907" s="239"/>
      <c r="AV907" s="240">
        <v>44357</v>
      </c>
      <c r="AW907" s="240">
        <v>44417</v>
      </c>
      <c r="AX907" s="241" t="s">
        <v>3324</v>
      </c>
      <c r="AY907" s="241" t="s">
        <v>3311</v>
      </c>
      <c r="AZ907" s="232">
        <v>44743</v>
      </c>
      <c r="BA907" s="232">
        <v>45473</v>
      </c>
      <c r="BB907" s="241">
        <v>2</v>
      </c>
      <c r="BC907" s="241" t="s">
        <v>3325</v>
      </c>
      <c r="BD907" s="241" t="s">
        <v>3325</v>
      </c>
      <c r="BE907" s="241" t="s">
        <v>3325</v>
      </c>
      <c r="BF907" s="241" t="s">
        <v>3325</v>
      </c>
      <c r="BG907" s="241">
        <v>0</v>
      </c>
      <c r="BH907" s="241">
        <v>0</v>
      </c>
      <c r="BI907" s="241"/>
      <c r="BJ907" s="242"/>
      <c r="BK907" s="243" t="s">
        <v>3325</v>
      </c>
      <c r="BL907" s="243"/>
      <c r="BM907" s="243"/>
      <c r="BN907" s="243" t="s">
        <v>3325</v>
      </c>
      <c r="BO907" s="243"/>
      <c r="BP907" s="243"/>
      <c r="BQ907" s="242"/>
      <c r="BR907" s="244" t="s">
        <v>3962</v>
      </c>
      <c r="BS907" s="243" t="s">
        <v>3325</v>
      </c>
      <c r="BT907" s="243" t="s">
        <v>3325</v>
      </c>
      <c r="BU907" s="243"/>
      <c r="BV907" s="243" t="s">
        <v>3325</v>
      </c>
      <c r="BW907" s="243" t="s">
        <v>3325</v>
      </c>
      <c r="BX907" s="243"/>
      <c r="BY907" s="243"/>
      <c r="BZ907" s="243"/>
      <c r="CA907" s="243"/>
      <c r="CB907" s="243"/>
      <c r="CC907" s="243" t="s">
        <v>3325</v>
      </c>
      <c r="CD907" s="243"/>
      <c r="CE907" s="243"/>
      <c r="CF907" s="245"/>
      <c r="CG907" s="246"/>
      <c r="CH907" s="242"/>
      <c r="CI907" s="35"/>
      <c r="CJ907" s="35"/>
      <c r="CK907" s="35"/>
      <c r="CL907" s="35"/>
      <c r="CM907" s="35"/>
    </row>
    <row r="908" customFormat="1" customHeight="1" spans="1:91">
      <c r="A908" s="3">
        <f t="shared" si="157"/>
        <v>907</v>
      </c>
      <c r="B908" s="155" t="str">
        <f t="shared" si="158"/>
        <v>140603197708251011</v>
      </c>
      <c r="C908" s="230" t="s">
        <v>3311</v>
      </c>
      <c r="D908" s="230" t="s">
        <v>5773</v>
      </c>
      <c r="E908" s="230" t="s">
        <v>2973</v>
      </c>
      <c r="F908" s="230" t="s">
        <v>2879</v>
      </c>
      <c r="G908" s="198">
        <v>0</v>
      </c>
      <c r="H908" s="198">
        <v>0</v>
      </c>
      <c r="I908" s="198">
        <f t="shared" si="159"/>
        <v>0</v>
      </c>
      <c r="J908" s="4" t="s">
        <v>2810</v>
      </c>
      <c r="K908" s="4" t="s">
        <v>6312</v>
      </c>
      <c r="L908" s="6"/>
      <c r="M908" s="4"/>
      <c r="N908" s="4"/>
      <c r="O908" s="4"/>
      <c r="P908" s="4"/>
      <c r="Q908" s="4"/>
      <c r="R908" s="231" t="s">
        <v>312</v>
      </c>
      <c r="S908" s="3"/>
      <c r="T908" s="3" t="s">
        <v>3314</v>
      </c>
      <c r="U908" s="232">
        <v>41699</v>
      </c>
      <c r="V908" s="233">
        <f ca="1" t="shared" si="160"/>
        <v>12.4</v>
      </c>
      <c r="W908" s="230" t="s">
        <v>3336</v>
      </c>
      <c r="X908" s="234" t="str">
        <f t="shared" si="161"/>
        <v>男</v>
      </c>
      <c r="Y908" s="3" t="s">
        <v>3316</v>
      </c>
      <c r="Z908" s="232" t="str">
        <f t="shared" si="162"/>
        <v>1977-08-25</v>
      </c>
      <c r="AA908" s="235" t="s">
        <v>6313</v>
      </c>
      <c r="AB908" s="3" t="s">
        <v>2880</v>
      </c>
      <c r="AC908" s="4" t="s">
        <v>5288</v>
      </c>
      <c r="AD908" s="247">
        <v>46229</v>
      </c>
      <c r="AE908" s="234">
        <f ca="1" t="shared" si="163"/>
        <v>49</v>
      </c>
      <c r="AF908" s="3" t="s">
        <v>3380</v>
      </c>
      <c r="AG908" s="3" t="s">
        <v>3381</v>
      </c>
      <c r="AH908" s="3">
        <v>165</v>
      </c>
      <c r="AI908" s="230" t="s">
        <v>253</v>
      </c>
      <c r="AJ908" s="3" t="s">
        <v>3383</v>
      </c>
      <c r="AK908" s="230">
        <v>18247716719</v>
      </c>
      <c r="AL908" s="230">
        <v>15234908424</v>
      </c>
      <c r="AM908" s="236" t="s">
        <v>3748</v>
      </c>
      <c r="AN908" s="237" t="s">
        <v>3332</v>
      </c>
      <c r="AO908" s="236" t="s">
        <v>253</v>
      </c>
      <c r="AP908" s="236" t="s">
        <v>253</v>
      </c>
      <c r="AQ908" s="238"/>
      <c r="AR908" s="238"/>
      <c r="AS908" s="238"/>
      <c r="AT908" s="238"/>
      <c r="AU908" s="239"/>
      <c r="AV908" s="240">
        <v>41699</v>
      </c>
      <c r="AW908" s="240" t="s">
        <v>3333</v>
      </c>
      <c r="AX908" s="241"/>
      <c r="AY908" s="241"/>
      <c r="AZ908" s="232"/>
      <c r="BA908" s="232">
        <v>45747</v>
      </c>
      <c r="BB908" s="241"/>
      <c r="BC908" s="241"/>
      <c r="BD908" s="241"/>
      <c r="BE908" s="241"/>
      <c r="BF908" s="241"/>
      <c r="BG908" s="241">
        <v>0</v>
      </c>
      <c r="BH908" s="241">
        <v>0</v>
      </c>
      <c r="BI908" s="241"/>
      <c r="BJ908" s="242"/>
      <c r="BK908" s="243"/>
      <c r="BL908" s="243"/>
      <c r="BM908" s="243"/>
      <c r="BN908" s="243"/>
      <c r="BO908" s="243"/>
      <c r="BP908" s="243"/>
      <c r="BQ908" s="242"/>
      <c r="BR908" s="244"/>
      <c r="BS908" s="243"/>
      <c r="BT908" s="243"/>
      <c r="BU908" s="243"/>
      <c r="BV908" s="243"/>
      <c r="BW908" s="243"/>
      <c r="BX908" s="243"/>
      <c r="BY908" s="243"/>
      <c r="BZ908" s="243"/>
      <c r="CA908" s="243"/>
      <c r="CB908" s="243"/>
      <c r="CC908" s="243"/>
      <c r="CD908" s="243"/>
      <c r="CE908" s="243"/>
      <c r="CF908" s="245"/>
      <c r="CG908" s="246"/>
      <c r="CH908" s="242"/>
      <c r="CI908" s="35"/>
      <c r="CJ908" s="35"/>
      <c r="CK908" s="35"/>
      <c r="CL908" s="35"/>
      <c r="CM908" s="35"/>
    </row>
    <row r="909" customFormat="1" customHeight="1" spans="1:91">
      <c r="A909" s="3">
        <f t="shared" si="157"/>
        <v>908</v>
      </c>
      <c r="B909" s="483" t="str">
        <f t="shared" si="158"/>
        <v>142234199109273415</v>
      </c>
      <c r="C909" s="5" t="s">
        <v>3311</v>
      </c>
      <c r="D909" s="230" t="s">
        <v>5773</v>
      </c>
      <c r="E909" s="230" t="s">
        <v>6314</v>
      </c>
      <c r="F909" s="230" t="s">
        <v>2882</v>
      </c>
      <c r="G909" s="198"/>
      <c r="H909" s="198"/>
      <c r="I909" s="198">
        <f t="shared" si="159"/>
        <v>0</v>
      </c>
      <c r="J909" s="4" t="s">
        <v>2810</v>
      </c>
      <c r="K909" s="4" t="s">
        <v>6243</v>
      </c>
      <c r="L909" s="6"/>
      <c r="M909" s="4"/>
      <c r="N909" s="4"/>
      <c r="O909" s="4"/>
      <c r="P909" s="4"/>
      <c r="Q909" s="4"/>
      <c r="R909" s="231" t="s">
        <v>312</v>
      </c>
      <c r="S909" s="3"/>
      <c r="T909" s="3" t="s">
        <v>3314</v>
      </c>
      <c r="U909" s="232">
        <v>45104</v>
      </c>
      <c r="V909" s="233">
        <f ca="1" t="shared" si="160"/>
        <v>3</v>
      </c>
      <c r="W909" s="248" t="s">
        <v>3336</v>
      </c>
      <c r="X909" s="234" t="str">
        <f t="shared" si="161"/>
        <v>男</v>
      </c>
      <c r="Y909" s="3" t="s">
        <v>3316</v>
      </c>
      <c r="Z909" s="4" t="str">
        <f t="shared" si="162"/>
        <v>1991-09-27</v>
      </c>
      <c r="AA909" s="4" t="s">
        <v>6315</v>
      </c>
      <c r="AB909" s="477" t="s">
        <v>2883</v>
      </c>
      <c r="AC909" s="4" t="s">
        <v>4692</v>
      </c>
      <c r="AD909" s="247">
        <v>45342</v>
      </c>
      <c r="AE909" s="234">
        <f ca="1" t="shared" si="163"/>
        <v>35</v>
      </c>
      <c r="AF909" s="3" t="s">
        <v>3389</v>
      </c>
      <c r="AG909" s="3" t="s">
        <v>3381</v>
      </c>
      <c r="AH909" s="3">
        <v>175</v>
      </c>
      <c r="AI909" s="230"/>
      <c r="AJ909" s="3" t="s">
        <v>3422</v>
      </c>
      <c r="AK909" s="230">
        <v>13283603230</v>
      </c>
      <c r="AL909" s="230">
        <v>15513248472</v>
      </c>
      <c r="AM909" s="236" t="s">
        <v>3368</v>
      </c>
      <c r="AN909" s="237" t="s">
        <v>3492</v>
      </c>
      <c r="AO909" s="236" t="s">
        <v>6316</v>
      </c>
      <c r="AP909" s="236" t="s">
        <v>6317</v>
      </c>
      <c r="AQ909" s="238"/>
      <c r="AR909" s="238"/>
      <c r="AS909" s="238"/>
      <c r="AT909" s="238"/>
      <c r="AU909" s="239"/>
      <c r="AV909" s="240">
        <v>45104</v>
      </c>
      <c r="AW909" s="240">
        <v>45164</v>
      </c>
      <c r="AX909" s="241" t="s">
        <v>3324</v>
      </c>
      <c r="AY909" s="241" t="s">
        <v>3311</v>
      </c>
      <c r="AZ909" s="232">
        <v>45104</v>
      </c>
      <c r="BA909" s="232">
        <v>45473</v>
      </c>
      <c r="BB909" s="241">
        <v>2</v>
      </c>
      <c r="BC909" s="241" t="s">
        <v>3325</v>
      </c>
      <c r="BD909" s="241" t="s">
        <v>3325</v>
      </c>
      <c r="BE909" s="241" t="s">
        <v>3325</v>
      </c>
      <c r="BF909" s="241" t="s">
        <v>3325</v>
      </c>
      <c r="BG909" s="241">
        <v>0</v>
      </c>
      <c r="BH909" s="241">
        <v>0</v>
      </c>
      <c r="BI909" s="241"/>
      <c r="BJ909" s="242"/>
      <c r="BK909" s="243" t="s">
        <v>3325</v>
      </c>
      <c r="BL909" s="243"/>
      <c r="BM909" s="243"/>
      <c r="BN909" s="243"/>
      <c r="BO909" s="243"/>
      <c r="BP909" s="243"/>
      <c r="BQ909" s="242"/>
      <c r="BR909" s="244" t="s">
        <v>3749</v>
      </c>
      <c r="BS909" s="243" t="s">
        <v>3325</v>
      </c>
      <c r="BT909" s="243" t="s">
        <v>3325</v>
      </c>
      <c r="BU909" s="243" t="s">
        <v>3325</v>
      </c>
      <c r="BV909" s="243" t="s">
        <v>3325</v>
      </c>
      <c r="BW909" s="243" t="s">
        <v>3325</v>
      </c>
      <c r="BX909" s="243" t="s">
        <v>3325</v>
      </c>
      <c r="BY909" s="243"/>
      <c r="BZ909" s="243"/>
      <c r="CA909" s="243"/>
      <c r="CB909" s="243"/>
      <c r="CC909" s="243"/>
      <c r="CD909" s="243"/>
      <c r="CE909" s="243"/>
      <c r="CF909" s="245" t="s">
        <v>3445</v>
      </c>
      <c r="CG909" s="246"/>
      <c r="CH909" s="242"/>
      <c r="CI909" s="35"/>
      <c r="CJ909" s="35"/>
      <c r="CK909" s="35"/>
      <c r="CL909" s="35"/>
      <c r="CM909" s="35"/>
    </row>
    <row r="910" customHeight="1" spans="1:91">
      <c r="A910" s="3">
        <f t="shared" si="157"/>
        <v>909</v>
      </c>
      <c r="B910" s="483" t="str">
        <f t="shared" si="158"/>
        <v>140932199910240057</v>
      </c>
      <c r="C910" s="5" t="s">
        <v>3311</v>
      </c>
      <c r="D910" s="230" t="s">
        <v>5773</v>
      </c>
      <c r="E910" s="230" t="s">
        <v>6318</v>
      </c>
      <c r="F910" s="230" t="s">
        <v>2885</v>
      </c>
      <c r="G910" s="198"/>
      <c r="H910" s="198"/>
      <c r="I910" s="198">
        <f t="shared" si="159"/>
        <v>0</v>
      </c>
      <c r="J910" s="230" t="s">
        <v>2810</v>
      </c>
      <c r="K910" s="230" t="s">
        <v>6243</v>
      </c>
      <c r="L910" s="6"/>
      <c r="M910" s="230"/>
      <c r="N910" s="230"/>
      <c r="O910" s="230"/>
      <c r="P910" s="230"/>
      <c r="Q910" s="230"/>
      <c r="R910" s="231" t="s">
        <v>312</v>
      </c>
      <c r="S910" s="230"/>
      <c r="T910" s="3" t="s">
        <v>3314</v>
      </c>
      <c r="U910" s="232">
        <v>45110</v>
      </c>
      <c r="V910" s="233">
        <f ca="1" t="shared" si="160"/>
        <v>3</v>
      </c>
      <c r="W910" s="248" t="s">
        <v>3336</v>
      </c>
      <c r="X910" s="234" t="str">
        <f t="shared" si="161"/>
        <v>男</v>
      </c>
      <c r="Y910" s="3" t="s">
        <v>3316</v>
      </c>
      <c r="Z910" s="4" t="str">
        <f t="shared" si="162"/>
        <v>1999-10-24</v>
      </c>
      <c r="AA910" s="4" t="s">
        <v>6319</v>
      </c>
      <c r="AB910" s="477" t="s">
        <v>2886</v>
      </c>
      <c r="AC910" s="4" t="s">
        <v>4692</v>
      </c>
      <c r="AD910" s="247">
        <v>49752</v>
      </c>
      <c r="AE910" s="234">
        <f ca="1" t="shared" si="163"/>
        <v>27</v>
      </c>
      <c r="AF910" s="3" t="s">
        <v>3968</v>
      </c>
      <c r="AG910" s="3" t="s">
        <v>3480</v>
      </c>
      <c r="AH910" s="3"/>
      <c r="AI910" s="230"/>
      <c r="AJ910" s="3"/>
      <c r="AK910" s="230">
        <v>17610960502</v>
      </c>
      <c r="AL910" s="230"/>
      <c r="AM910" s="236" t="s">
        <v>3368</v>
      </c>
      <c r="AN910" s="237"/>
      <c r="AO910" s="236" t="s">
        <v>6320</v>
      </c>
      <c r="AP910" s="236" t="s">
        <v>6321</v>
      </c>
      <c r="AQ910" s="238"/>
      <c r="AR910" s="238"/>
      <c r="AS910" s="238"/>
      <c r="AT910" s="238"/>
      <c r="AU910" s="239"/>
      <c r="AV910" s="240">
        <v>45110</v>
      </c>
      <c r="AW910" s="240">
        <v>45171</v>
      </c>
      <c r="AX910" s="241" t="s">
        <v>3324</v>
      </c>
      <c r="AY910" s="241" t="s">
        <v>3311</v>
      </c>
      <c r="AZ910" s="232">
        <v>45110</v>
      </c>
      <c r="BA910" s="232">
        <v>45565</v>
      </c>
      <c r="BB910" s="241">
        <v>2</v>
      </c>
      <c r="BC910" s="241" t="s">
        <v>3325</v>
      </c>
      <c r="BD910" s="241" t="s">
        <v>3325</v>
      </c>
      <c r="BE910" s="241" t="s">
        <v>3325</v>
      </c>
      <c r="BF910" s="241" t="s">
        <v>3325</v>
      </c>
      <c r="BG910" s="241">
        <v>0</v>
      </c>
      <c r="BH910" s="241">
        <v>0</v>
      </c>
      <c r="BI910" s="241"/>
      <c r="BJ910" s="242"/>
      <c r="BK910" s="243" t="s">
        <v>3325</v>
      </c>
      <c r="BL910" s="243"/>
      <c r="BM910" s="243"/>
      <c r="BN910" s="243"/>
      <c r="BO910" s="243"/>
      <c r="BP910" s="243"/>
      <c r="BQ910" s="242"/>
      <c r="BR910" s="244" t="s">
        <v>4112</v>
      </c>
      <c r="BS910" s="243" t="s">
        <v>3325</v>
      </c>
      <c r="BT910" s="243" t="s">
        <v>3325</v>
      </c>
      <c r="BU910" s="243" t="s">
        <v>3325</v>
      </c>
      <c r="BV910" s="243" t="s">
        <v>3325</v>
      </c>
      <c r="BW910" s="243" t="s">
        <v>3325</v>
      </c>
      <c r="BX910" s="243" t="s">
        <v>3325</v>
      </c>
      <c r="BY910" s="243"/>
      <c r="BZ910" s="243"/>
      <c r="CA910" s="243"/>
      <c r="CB910" s="243"/>
      <c r="CC910" s="243"/>
      <c r="CD910" s="243"/>
      <c r="CE910" s="243"/>
      <c r="CF910" s="245" t="s">
        <v>3445</v>
      </c>
      <c r="CG910" s="246"/>
      <c r="CH910" s="242"/>
      <c r="CI910" s="35"/>
      <c r="CJ910" s="35"/>
      <c r="CK910" s="35"/>
      <c r="CL910" s="35"/>
      <c r="CM910" s="35"/>
    </row>
    <row r="911" customFormat="1" customHeight="1" spans="1:91">
      <c r="A911" s="3">
        <f t="shared" si="157"/>
        <v>910</v>
      </c>
      <c r="B911" s="155" t="str">
        <f t="shared" si="158"/>
        <v>41142120020306167X</v>
      </c>
      <c r="C911" s="230" t="s">
        <v>3311</v>
      </c>
      <c r="D911" s="230" t="s">
        <v>5773</v>
      </c>
      <c r="E911" s="230" t="s">
        <v>6322</v>
      </c>
      <c r="F911" s="230" t="s">
        <v>6323</v>
      </c>
      <c r="G911" s="198"/>
      <c r="H911" s="198"/>
      <c r="I911" s="198">
        <f t="shared" si="159"/>
        <v>0</v>
      </c>
      <c r="J911" s="4" t="s">
        <v>2810</v>
      </c>
      <c r="K911" s="4" t="s">
        <v>6243</v>
      </c>
      <c r="L911" s="6"/>
      <c r="M911" s="4"/>
      <c r="N911" s="4"/>
      <c r="O911" s="4"/>
      <c r="P911" s="4"/>
      <c r="Q911" s="4"/>
      <c r="R911" s="231" t="s">
        <v>312</v>
      </c>
      <c r="S911" s="3"/>
      <c r="T911" s="3" t="s">
        <v>3314</v>
      </c>
      <c r="U911" s="232">
        <v>45079</v>
      </c>
      <c r="V911" s="233">
        <f ca="1" t="shared" si="160"/>
        <v>3.1</v>
      </c>
      <c r="W911" s="248" t="s">
        <v>3336</v>
      </c>
      <c r="X911" s="234" t="str">
        <f t="shared" si="161"/>
        <v>男</v>
      </c>
      <c r="Y911" s="3" t="s">
        <v>3316</v>
      </c>
      <c r="Z911" s="232" t="str">
        <f t="shared" si="162"/>
        <v>2002-03-06</v>
      </c>
      <c r="AA911" s="249" t="s">
        <v>6324</v>
      </c>
      <c r="AB911" s="3" t="s">
        <v>6325</v>
      </c>
      <c r="AC911" s="4" t="s">
        <v>6326</v>
      </c>
      <c r="AD911" s="247">
        <v>47932</v>
      </c>
      <c r="AE911" s="234">
        <f ca="1" t="shared" si="163"/>
        <v>24</v>
      </c>
      <c r="AF911" s="3" t="s">
        <v>3389</v>
      </c>
      <c r="AG911" s="3" t="s">
        <v>3480</v>
      </c>
      <c r="AH911" s="3">
        <v>183</v>
      </c>
      <c r="AI911" s="230" t="s">
        <v>3382</v>
      </c>
      <c r="AJ911" s="3"/>
      <c r="AK911" s="230">
        <v>18681815243</v>
      </c>
      <c r="AL911" s="230">
        <v>13609203812</v>
      </c>
      <c r="AM911" s="236" t="s">
        <v>3368</v>
      </c>
      <c r="AN911" s="237">
        <v>44986</v>
      </c>
      <c r="AO911" s="236" t="s">
        <v>6327</v>
      </c>
      <c r="AP911" s="236" t="s">
        <v>6328</v>
      </c>
      <c r="AQ911" s="238"/>
      <c r="AR911" s="238"/>
      <c r="AS911" s="238"/>
      <c r="AT911" s="238"/>
      <c r="AU911" s="239"/>
      <c r="AV911" s="240">
        <v>45079</v>
      </c>
      <c r="AW911" s="240">
        <v>45139</v>
      </c>
      <c r="AX911" s="241" t="s">
        <v>3324</v>
      </c>
      <c r="AY911" s="241" t="s">
        <v>3311</v>
      </c>
      <c r="AZ911" s="240">
        <v>45079</v>
      </c>
      <c r="BA911" s="232">
        <v>45473</v>
      </c>
      <c r="BB911" s="241">
        <v>2</v>
      </c>
      <c r="BC911" s="241" t="s">
        <v>3325</v>
      </c>
      <c r="BD911" s="241" t="s">
        <v>3325</v>
      </c>
      <c r="BE911" s="241" t="s">
        <v>3325</v>
      </c>
      <c r="BF911" s="241" t="s">
        <v>3325</v>
      </c>
      <c r="BG911" s="241">
        <v>0</v>
      </c>
      <c r="BH911" s="241">
        <v>0</v>
      </c>
      <c r="BI911" s="241"/>
      <c r="BJ911" s="242"/>
      <c r="BK911" s="243" t="s">
        <v>3325</v>
      </c>
      <c r="BL911" s="243"/>
      <c r="BM911" s="243"/>
      <c r="BN911" s="243"/>
      <c r="BO911" s="243"/>
      <c r="BP911" s="243"/>
      <c r="BQ911" s="242"/>
      <c r="BR911" s="244" t="s">
        <v>3426</v>
      </c>
      <c r="BS911" s="243" t="s">
        <v>3325</v>
      </c>
      <c r="BT911" s="243" t="s">
        <v>3325</v>
      </c>
      <c r="BU911" s="243" t="s">
        <v>3325</v>
      </c>
      <c r="BV911" s="243" t="s">
        <v>3325</v>
      </c>
      <c r="BW911" s="243" t="s">
        <v>3325</v>
      </c>
      <c r="BX911" s="243" t="s">
        <v>3325</v>
      </c>
      <c r="BY911" s="243"/>
      <c r="BZ911" s="243"/>
      <c r="CA911" s="243"/>
      <c r="CB911" s="243"/>
      <c r="CC911" s="243"/>
      <c r="CD911" s="243"/>
      <c r="CE911" s="243"/>
      <c r="CF911" s="245" t="s">
        <v>3445</v>
      </c>
      <c r="CG911" s="246"/>
      <c r="CH911" s="242"/>
      <c r="CI911" s="35"/>
      <c r="CJ911" s="35"/>
      <c r="CK911" s="35"/>
      <c r="CL911" s="35"/>
      <c r="CM911" s="35"/>
    </row>
    <row r="912" s="157" customFormat="1" customHeight="1" spans="1:91">
      <c r="A912" s="198">
        <f t="shared" si="157"/>
        <v>911</v>
      </c>
      <c r="B912" s="198" t="str">
        <f t="shared" si="158"/>
        <v>130828198708180269</v>
      </c>
      <c r="C912" s="198" t="s">
        <v>3311</v>
      </c>
      <c r="D912" s="198" t="s">
        <v>3312</v>
      </c>
      <c r="E912" s="198" t="s">
        <v>332</v>
      </c>
      <c r="F912" s="198" t="s">
        <v>145</v>
      </c>
      <c r="G912" s="198">
        <v>2986.35</v>
      </c>
      <c r="H912" s="198">
        <v>0</v>
      </c>
      <c r="I912" s="198">
        <f t="shared" si="159"/>
        <v>2986.35</v>
      </c>
      <c r="J912" s="199" t="s">
        <v>2902</v>
      </c>
      <c r="K912" s="199" t="s">
        <v>6329</v>
      </c>
      <c r="L912" s="6"/>
      <c r="M912" s="199" t="s">
        <v>3335</v>
      </c>
      <c r="N912" s="199"/>
      <c r="O912" s="199"/>
      <c r="P912" s="199"/>
      <c r="Q912" s="199"/>
      <c r="R912" s="200" t="s">
        <v>251</v>
      </c>
      <c r="S912" s="198" t="s">
        <v>155</v>
      </c>
      <c r="T912" s="198" t="s">
        <v>3314</v>
      </c>
      <c r="U912" s="201">
        <v>42551</v>
      </c>
      <c r="V912" s="202">
        <f ca="1" t="shared" si="160"/>
        <v>10</v>
      </c>
      <c r="W912" s="198" t="s">
        <v>3336</v>
      </c>
      <c r="X912" s="198" t="str">
        <f t="shared" si="161"/>
        <v>女</v>
      </c>
      <c r="Y912" s="198" t="s">
        <v>3638</v>
      </c>
      <c r="Z912" s="201" t="str">
        <f t="shared" si="162"/>
        <v>1987-08-18</v>
      </c>
      <c r="AA912" s="204" t="s">
        <v>6330</v>
      </c>
      <c r="AB912" s="198" t="s">
        <v>2903</v>
      </c>
      <c r="AC912" s="199" t="s">
        <v>3456</v>
      </c>
      <c r="AD912" s="205">
        <v>49869</v>
      </c>
      <c r="AE912" s="198">
        <f ca="1" t="shared" si="163"/>
        <v>39</v>
      </c>
      <c r="AF912" s="198" t="s">
        <v>3389</v>
      </c>
      <c r="AG912" s="198" t="s">
        <v>3480</v>
      </c>
      <c r="AH912" s="198">
        <v>159</v>
      </c>
      <c r="AI912" s="198" t="s">
        <v>3382</v>
      </c>
      <c r="AJ912" s="198" t="s">
        <v>3422</v>
      </c>
      <c r="AK912" s="198">
        <v>15134898839</v>
      </c>
      <c r="AL912" s="198">
        <v>15134862968</v>
      </c>
      <c r="AM912" s="199" t="s">
        <v>3318</v>
      </c>
      <c r="AN912" s="206">
        <v>40360</v>
      </c>
      <c r="AO912" s="199" t="s">
        <v>3545</v>
      </c>
      <c r="AP912" s="199" t="s">
        <v>6331</v>
      </c>
      <c r="AQ912" s="207"/>
      <c r="AR912" s="207" t="s">
        <v>6332</v>
      </c>
      <c r="AS912" s="207"/>
      <c r="AT912" s="207"/>
      <c r="AU912" s="208"/>
      <c r="AV912" s="209">
        <v>42551</v>
      </c>
      <c r="AW912" s="209">
        <v>42611</v>
      </c>
      <c r="AX912" s="210" t="s">
        <v>3324</v>
      </c>
      <c r="AY912" s="210" t="s">
        <v>3311</v>
      </c>
      <c r="AZ912" s="201">
        <v>44835</v>
      </c>
      <c r="BA912" s="201">
        <v>45930</v>
      </c>
      <c r="BB912" s="210">
        <v>2</v>
      </c>
      <c r="BC912" s="210" t="s">
        <v>3325</v>
      </c>
      <c r="BD912" s="210" t="s">
        <v>3325</v>
      </c>
      <c r="BE912" s="210" t="s">
        <v>3325</v>
      </c>
      <c r="BF912" s="210" t="s">
        <v>3325</v>
      </c>
      <c r="BG912" s="210">
        <v>0</v>
      </c>
      <c r="BH912" s="210">
        <v>0</v>
      </c>
      <c r="BI912" s="210"/>
      <c r="BJ912" s="211"/>
      <c r="BK912" s="212"/>
      <c r="BL912" s="212"/>
      <c r="BM912" s="212" t="s">
        <v>3325</v>
      </c>
      <c r="BN912" s="212" t="s">
        <v>3325</v>
      </c>
      <c r="BO912" s="212"/>
      <c r="BP912" s="212"/>
      <c r="BQ912" s="211"/>
      <c r="BR912" s="213" t="s">
        <v>3592</v>
      </c>
      <c r="BS912" s="212" t="s">
        <v>3325</v>
      </c>
      <c r="BT912" s="212" t="s">
        <v>3325</v>
      </c>
      <c r="BU912" s="212"/>
      <c r="BV912" s="212"/>
      <c r="BW912" s="212"/>
      <c r="BX912" s="212"/>
      <c r="BY912" s="212"/>
      <c r="BZ912" s="212"/>
      <c r="CA912" s="212"/>
      <c r="CB912" s="212" t="s">
        <v>3325</v>
      </c>
      <c r="CC912" s="212" t="s">
        <v>3325</v>
      </c>
      <c r="CD912" s="212"/>
      <c r="CE912" s="212"/>
      <c r="CF912" s="214" t="s">
        <v>5758</v>
      </c>
      <c r="CG912" s="215" t="s">
        <v>6333</v>
      </c>
      <c r="CH912" s="211"/>
      <c r="CI912" s="213"/>
      <c r="CJ912" s="213"/>
      <c r="CK912" s="213"/>
      <c r="CL912" s="213"/>
      <c r="CM912" s="213"/>
    </row>
    <row r="913" s="157" customFormat="1" customHeight="1" spans="1:91">
      <c r="A913" s="198">
        <f t="shared" si="157"/>
        <v>912</v>
      </c>
      <c r="B913" s="198" t="str">
        <f t="shared" si="158"/>
        <v>152723199209070930</v>
      </c>
      <c r="C913" s="198" t="s">
        <v>3311</v>
      </c>
      <c r="D913" s="198" t="s">
        <v>3312</v>
      </c>
      <c r="E913" s="198" t="s">
        <v>335</v>
      </c>
      <c r="F913" s="198" t="s">
        <v>216</v>
      </c>
      <c r="G913" s="198">
        <v>1248.1</v>
      </c>
      <c r="H913" s="198">
        <v>0</v>
      </c>
      <c r="I913" s="198">
        <f t="shared" si="159"/>
        <v>1248.1</v>
      </c>
      <c r="J913" s="199" t="s">
        <v>2902</v>
      </c>
      <c r="K913" s="199" t="s">
        <v>6334</v>
      </c>
      <c r="L913" s="6"/>
      <c r="M913" s="199" t="s">
        <v>3335</v>
      </c>
      <c r="N913" s="199"/>
      <c r="O913" s="199"/>
      <c r="P913" s="199"/>
      <c r="Q913" s="199"/>
      <c r="R913" s="200" t="s">
        <v>298</v>
      </c>
      <c r="S913" s="198" t="s">
        <v>178</v>
      </c>
      <c r="T913" s="198" t="s">
        <v>3314</v>
      </c>
      <c r="U913" s="201">
        <v>43206</v>
      </c>
      <c r="V913" s="202">
        <f ca="1" t="shared" si="160"/>
        <v>8.2</v>
      </c>
      <c r="W913" s="198" t="s">
        <v>3336</v>
      </c>
      <c r="X913" s="198" t="str">
        <f t="shared" si="161"/>
        <v>男</v>
      </c>
      <c r="Y913" s="198" t="s">
        <v>3316</v>
      </c>
      <c r="Z913" s="201" t="str">
        <f t="shared" si="162"/>
        <v>1992-09-07</v>
      </c>
      <c r="AA913" s="204" t="s">
        <v>6335</v>
      </c>
      <c r="AB913" s="198" t="s">
        <v>2905</v>
      </c>
      <c r="AC913" s="199" t="s">
        <v>3456</v>
      </c>
      <c r="AD913" s="205">
        <v>50725</v>
      </c>
      <c r="AE913" s="198">
        <f ca="1" t="shared" si="163"/>
        <v>34</v>
      </c>
      <c r="AF913" s="198" t="s">
        <v>3389</v>
      </c>
      <c r="AG913" s="198" t="s">
        <v>3381</v>
      </c>
      <c r="AH913" s="198">
        <v>166</v>
      </c>
      <c r="AI913" s="198" t="s">
        <v>3382</v>
      </c>
      <c r="AJ913" s="198" t="s">
        <v>3383</v>
      </c>
      <c r="AK913" s="198">
        <v>13734773702</v>
      </c>
      <c r="AL913" s="198">
        <v>18347250445</v>
      </c>
      <c r="AM913" s="199" t="s">
        <v>3318</v>
      </c>
      <c r="AN913" s="206">
        <v>42188</v>
      </c>
      <c r="AO913" s="199" t="s">
        <v>3545</v>
      </c>
      <c r="AP913" s="199" t="s">
        <v>6331</v>
      </c>
      <c r="AQ913" s="207"/>
      <c r="AR913" s="207" t="s">
        <v>6336</v>
      </c>
      <c r="AS913" s="207" t="s">
        <v>4139</v>
      </c>
      <c r="AT913" s="207"/>
      <c r="AU913" s="208"/>
      <c r="AV913" s="209">
        <v>43206</v>
      </c>
      <c r="AW913" s="209">
        <v>43266</v>
      </c>
      <c r="AX913" s="210" t="s">
        <v>3324</v>
      </c>
      <c r="AY913" s="210" t="s">
        <v>3311</v>
      </c>
      <c r="AZ913" s="201">
        <v>44378</v>
      </c>
      <c r="BA913" s="201">
        <v>45107</v>
      </c>
      <c r="BB913" s="210">
        <v>2</v>
      </c>
      <c r="BC913" s="210" t="s">
        <v>3325</v>
      </c>
      <c r="BD913" s="210" t="s">
        <v>3325</v>
      </c>
      <c r="BE913" s="210" t="s">
        <v>3325</v>
      </c>
      <c r="BF913" s="210" t="s">
        <v>3325</v>
      </c>
      <c r="BG913" s="210">
        <v>1</v>
      </c>
      <c r="BH913" s="210">
        <v>2</v>
      </c>
      <c r="BI913" s="210"/>
      <c r="BJ913" s="211"/>
      <c r="BK913" s="212"/>
      <c r="BL913" s="212"/>
      <c r="BM913" s="212"/>
      <c r="BN913" s="212" t="s">
        <v>3325</v>
      </c>
      <c r="BO913" s="212"/>
      <c r="BP913" s="212"/>
      <c r="BQ913" s="211"/>
      <c r="BR913" s="213" t="s">
        <v>3507</v>
      </c>
      <c r="BS913" s="212" t="s">
        <v>3325</v>
      </c>
      <c r="BT913" s="212" t="s">
        <v>3325</v>
      </c>
      <c r="BU913" s="212" t="s">
        <v>3325</v>
      </c>
      <c r="BV913" s="212"/>
      <c r="BW913" s="212" t="s">
        <v>3325</v>
      </c>
      <c r="BX913" s="212"/>
      <c r="BY913" s="212"/>
      <c r="BZ913" s="212" t="s">
        <v>3325</v>
      </c>
      <c r="CA913" s="212"/>
      <c r="CB913" s="212" t="s">
        <v>3325</v>
      </c>
      <c r="CC913" s="212" t="s">
        <v>3325</v>
      </c>
      <c r="CD913" s="212"/>
      <c r="CE913" s="212"/>
      <c r="CF913" s="214" t="s">
        <v>3342</v>
      </c>
      <c r="CG913" s="215"/>
      <c r="CH913" s="211"/>
      <c r="CI913" s="213"/>
      <c r="CJ913" s="213"/>
      <c r="CK913" s="213"/>
      <c r="CL913" s="213"/>
      <c r="CM913" s="213"/>
    </row>
    <row r="914" customFormat="1" customHeight="1" spans="1:91">
      <c r="A914" s="3">
        <f t="shared" si="157"/>
        <v>913</v>
      </c>
      <c r="B914" s="483" t="str">
        <f t="shared" si="158"/>
        <v>610623199007143015</v>
      </c>
      <c r="C914" s="230" t="s">
        <v>3311</v>
      </c>
      <c r="D914" s="230" t="s">
        <v>3312</v>
      </c>
      <c r="E914" s="230" t="s">
        <v>6337</v>
      </c>
      <c r="F914" s="230" t="s">
        <v>2907</v>
      </c>
      <c r="G914" s="198"/>
      <c r="H914" s="198"/>
      <c r="I914" s="198">
        <f t="shared" si="159"/>
        <v>0</v>
      </c>
      <c r="J914" s="4" t="s">
        <v>2902</v>
      </c>
      <c r="K914" s="4" t="s">
        <v>6338</v>
      </c>
      <c r="L914" s="6"/>
      <c r="M914" s="4"/>
      <c r="N914" s="4"/>
      <c r="O914" s="4"/>
      <c r="P914" s="4"/>
      <c r="Q914" s="4"/>
      <c r="R914" s="231" t="s">
        <v>298</v>
      </c>
      <c r="S914" s="3"/>
      <c r="T914" s="3" t="s">
        <v>3314</v>
      </c>
      <c r="U914" s="232">
        <v>44670</v>
      </c>
      <c r="V914" s="233">
        <f ca="1" t="shared" si="160"/>
        <v>4.2</v>
      </c>
      <c r="W914" s="230" t="s">
        <v>3336</v>
      </c>
      <c r="X914" s="234" t="str">
        <f t="shared" si="161"/>
        <v>男</v>
      </c>
      <c r="Y914" s="3" t="s">
        <v>3316</v>
      </c>
      <c r="Z914" s="232" t="str">
        <f t="shared" si="162"/>
        <v>1990-07-14</v>
      </c>
      <c r="AA914" s="235" t="s">
        <v>6339</v>
      </c>
      <c r="AB914" s="476" t="s">
        <v>2908</v>
      </c>
      <c r="AC914" s="4" t="s">
        <v>3444</v>
      </c>
      <c r="AD914" s="247">
        <v>50469</v>
      </c>
      <c r="AE914" s="234">
        <f ca="1" t="shared" si="163"/>
        <v>36</v>
      </c>
      <c r="AF914" s="3" t="s">
        <v>3389</v>
      </c>
      <c r="AG914" s="3" t="s">
        <v>3480</v>
      </c>
      <c r="AH914" s="3">
        <v>170</v>
      </c>
      <c r="AI914" s="230" t="s">
        <v>3382</v>
      </c>
      <c r="AJ914" s="3" t="s">
        <v>3397</v>
      </c>
      <c r="AK914" s="230">
        <v>18548187028</v>
      </c>
      <c r="AL914" s="230">
        <v>18148375931</v>
      </c>
      <c r="AM914" s="236" t="s">
        <v>3318</v>
      </c>
      <c r="AN914" s="237">
        <v>42186</v>
      </c>
      <c r="AO914" s="236" t="s">
        <v>3545</v>
      </c>
      <c r="AP914" s="236" t="s">
        <v>6331</v>
      </c>
      <c r="AQ914" s="238"/>
      <c r="AR914" s="238"/>
      <c r="AS914" s="238"/>
      <c r="AT914" s="238"/>
      <c r="AU914" s="239"/>
      <c r="AV914" s="240">
        <v>44670</v>
      </c>
      <c r="AW914" s="240">
        <v>44730</v>
      </c>
      <c r="AX914" s="241" t="s">
        <v>3324</v>
      </c>
      <c r="AY914" s="241" t="s">
        <v>3311</v>
      </c>
      <c r="AZ914" s="232">
        <v>44670</v>
      </c>
      <c r="BA914" s="232">
        <v>45107</v>
      </c>
      <c r="BB914" s="241">
        <v>2</v>
      </c>
      <c r="BC914" s="241" t="s">
        <v>3325</v>
      </c>
      <c r="BD914" s="241" t="s">
        <v>3325</v>
      </c>
      <c r="BE914" s="241" t="s">
        <v>3325</v>
      </c>
      <c r="BF914" s="241" t="s">
        <v>3325</v>
      </c>
      <c r="BG914" s="241">
        <v>0</v>
      </c>
      <c r="BH914" s="241">
        <v>0</v>
      </c>
      <c r="BI914" s="241"/>
      <c r="BJ914" s="242"/>
      <c r="BK914" s="243"/>
      <c r="BL914" s="243"/>
      <c r="BM914" s="243" t="s">
        <v>3325</v>
      </c>
      <c r="BN914" s="243" t="s">
        <v>3325</v>
      </c>
      <c r="BO914" s="243"/>
      <c r="BP914" s="243"/>
      <c r="BQ914" s="242"/>
      <c r="BR914" s="244" t="s">
        <v>3557</v>
      </c>
      <c r="BS914" s="243" t="s">
        <v>3325</v>
      </c>
      <c r="BT914" s="243" t="s">
        <v>3325</v>
      </c>
      <c r="BU914" s="243" t="s">
        <v>3325</v>
      </c>
      <c r="BV914" s="243" t="s">
        <v>3325</v>
      </c>
      <c r="BW914" s="243" t="s">
        <v>3325</v>
      </c>
      <c r="BX914" s="243" t="s">
        <v>3325</v>
      </c>
      <c r="BY914" s="243" t="s">
        <v>3325</v>
      </c>
      <c r="BZ914" s="243" t="s">
        <v>3325</v>
      </c>
      <c r="CA914" s="243"/>
      <c r="CB914" s="243"/>
      <c r="CC914" s="243"/>
      <c r="CD914" s="243"/>
      <c r="CE914" s="243"/>
      <c r="CF914" s="245" t="s">
        <v>3492</v>
      </c>
      <c r="CG914" s="246"/>
      <c r="CH914" s="242"/>
      <c r="CI914" s="35"/>
      <c r="CJ914" s="35"/>
      <c r="CK914" s="35"/>
      <c r="CL914" s="35"/>
      <c r="CM914" s="35"/>
    </row>
    <row r="915" s="157" customFormat="1" customHeight="1" spans="1:91">
      <c r="A915" s="198">
        <f t="shared" si="157"/>
        <v>914</v>
      </c>
      <c r="B915" s="198" t="str">
        <f t="shared" si="158"/>
        <v>152102196412021212</v>
      </c>
      <c r="C915" s="198" t="s">
        <v>3311</v>
      </c>
      <c r="D915" s="198" t="s">
        <v>3392</v>
      </c>
      <c r="E915" s="198" t="s">
        <v>501</v>
      </c>
      <c r="F915" s="198" t="s">
        <v>146</v>
      </c>
      <c r="G915" s="198">
        <v>2420.7</v>
      </c>
      <c r="H915" s="198">
        <v>0</v>
      </c>
      <c r="I915" s="198">
        <f t="shared" si="159"/>
        <v>2420.7</v>
      </c>
      <c r="J915" s="199" t="s">
        <v>2910</v>
      </c>
      <c r="K915" s="199" t="s">
        <v>6340</v>
      </c>
      <c r="L915" s="6"/>
      <c r="M915" s="199" t="s">
        <v>3335</v>
      </c>
      <c r="N915" s="199"/>
      <c r="O915" s="199"/>
      <c r="P915" s="199"/>
      <c r="Q915" s="199"/>
      <c r="R915" s="200" t="s">
        <v>251</v>
      </c>
      <c r="S915" s="198" t="s">
        <v>128</v>
      </c>
      <c r="T915" s="198" t="s">
        <v>3314</v>
      </c>
      <c r="U915" s="201">
        <v>40436</v>
      </c>
      <c r="V915" s="202">
        <f ca="1" t="shared" si="160"/>
        <v>15.8</v>
      </c>
      <c r="W915" s="198" t="s">
        <v>3315</v>
      </c>
      <c r="X915" s="198" t="str">
        <f t="shared" si="161"/>
        <v>男</v>
      </c>
      <c r="Y915" s="198" t="s">
        <v>3316</v>
      </c>
      <c r="Z915" s="201" t="str">
        <f t="shared" si="162"/>
        <v>1964-12-02</v>
      </c>
      <c r="AA915" s="204" t="s">
        <v>6341</v>
      </c>
      <c r="AB915" s="198" t="s">
        <v>2911</v>
      </c>
      <c r="AC915" s="199" t="s">
        <v>4120</v>
      </c>
      <c r="AD915" s="205" t="s">
        <v>3354</v>
      </c>
      <c r="AE915" s="198">
        <f ca="1" t="shared" si="163"/>
        <v>62</v>
      </c>
      <c r="AF915" s="198" t="s">
        <v>3380</v>
      </c>
      <c r="AG915" s="198" t="s">
        <v>3381</v>
      </c>
      <c r="AH915" s="198">
        <v>168</v>
      </c>
      <c r="AI915" s="198" t="s">
        <v>3382</v>
      </c>
      <c r="AJ915" s="198" t="s">
        <v>3383</v>
      </c>
      <c r="AK915" s="198">
        <v>15149605695</v>
      </c>
      <c r="AL915" s="198">
        <v>18947370465</v>
      </c>
      <c r="AM915" s="199" t="s">
        <v>3368</v>
      </c>
      <c r="AN915" s="206">
        <v>33025</v>
      </c>
      <c r="AO915" s="199" t="s">
        <v>6342</v>
      </c>
      <c r="AP915" s="199" t="s">
        <v>5290</v>
      </c>
      <c r="AQ915" s="207" t="s">
        <v>6343</v>
      </c>
      <c r="AR915" s="207"/>
      <c r="AS915" s="207"/>
      <c r="AT915" s="207"/>
      <c r="AU915" s="208"/>
      <c r="AV915" s="209">
        <v>40436</v>
      </c>
      <c r="AW915" s="209">
        <v>40496</v>
      </c>
      <c r="AX915" s="210" t="s">
        <v>3324</v>
      </c>
      <c r="AY915" s="210" t="s">
        <v>3311</v>
      </c>
      <c r="AZ915" s="201">
        <v>41167</v>
      </c>
      <c r="BA915" s="201" t="s">
        <v>3315</v>
      </c>
      <c r="BB915" s="210">
        <v>1</v>
      </c>
      <c r="BC915" s="210" t="s">
        <v>3325</v>
      </c>
      <c r="BD915" s="210" t="s">
        <v>3325</v>
      </c>
      <c r="BE915" s="210" t="s">
        <v>3325</v>
      </c>
      <c r="BF915" s="210" t="s">
        <v>3326</v>
      </c>
      <c r="BG915" s="210">
        <v>1</v>
      </c>
      <c r="BH915" s="210">
        <v>1</v>
      </c>
      <c r="BI915" s="210"/>
      <c r="BJ915" s="211"/>
      <c r="BK915" s="212"/>
      <c r="BL915" s="212" t="s">
        <v>3325</v>
      </c>
      <c r="BM915" s="212"/>
      <c r="BN915" s="212" t="s">
        <v>3325</v>
      </c>
      <c r="BO915" s="212"/>
      <c r="BP915" s="212"/>
      <c r="BQ915" s="211"/>
      <c r="BR915" s="213" t="s">
        <v>3327</v>
      </c>
      <c r="BS915" s="212" t="s">
        <v>3325</v>
      </c>
      <c r="BT915" s="212"/>
      <c r="BU915" s="212" t="s">
        <v>3325</v>
      </c>
      <c r="BV915" s="212"/>
      <c r="BW915" s="212"/>
      <c r="BX915" s="212"/>
      <c r="BY915" s="212"/>
      <c r="BZ915" s="212"/>
      <c r="CA915" s="212"/>
      <c r="CB915" s="212"/>
      <c r="CC915" s="212" t="s">
        <v>3325</v>
      </c>
      <c r="CD915" s="212"/>
      <c r="CE915" s="212" t="s">
        <v>3325</v>
      </c>
      <c r="CF915" s="214"/>
      <c r="CG915" s="215"/>
      <c r="CH915" s="211"/>
      <c r="CI915" s="213"/>
      <c r="CJ915" s="213"/>
      <c r="CK915" s="213"/>
      <c r="CL915" s="213"/>
      <c r="CM915" s="213"/>
    </row>
    <row r="916" s="157" customFormat="1" customHeight="1" spans="1:91">
      <c r="A916" s="198">
        <f t="shared" si="157"/>
        <v>915</v>
      </c>
      <c r="B916" s="198" t="str">
        <f t="shared" si="158"/>
        <v>370922196708141318</v>
      </c>
      <c r="C916" s="198" t="s">
        <v>3311</v>
      </c>
      <c r="D916" s="198" t="s">
        <v>3392</v>
      </c>
      <c r="E916" s="198" t="s">
        <v>507</v>
      </c>
      <c r="F916" s="198" t="s">
        <v>147</v>
      </c>
      <c r="G916" s="198">
        <v>3795.82</v>
      </c>
      <c r="H916" s="198">
        <v>0</v>
      </c>
      <c r="I916" s="198">
        <f t="shared" si="159"/>
        <v>3795.82</v>
      </c>
      <c r="J916" s="199" t="s">
        <v>2910</v>
      </c>
      <c r="K916" s="199" t="s">
        <v>6344</v>
      </c>
      <c r="L916" s="6"/>
      <c r="M916" s="199" t="s">
        <v>3335</v>
      </c>
      <c r="N916" s="199"/>
      <c r="O916" s="199"/>
      <c r="P916" s="199"/>
      <c r="Q916" s="199"/>
      <c r="R916" s="200" t="s">
        <v>298</v>
      </c>
      <c r="S916" s="198" t="s">
        <v>128</v>
      </c>
      <c r="T916" s="198" t="s">
        <v>3314</v>
      </c>
      <c r="U916" s="201">
        <v>40285</v>
      </c>
      <c r="V916" s="202">
        <f ca="1" t="shared" si="160"/>
        <v>16.2</v>
      </c>
      <c r="W916" s="198" t="s">
        <v>3315</v>
      </c>
      <c r="X916" s="198" t="str">
        <f t="shared" si="161"/>
        <v>男</v>
      </c>
      <c r="Y916" s="198" t="s">
        <v>3316</v>
      </c>
      <c r="Z916" s="201" t="str">
        <f t="shared" si="162"/>
        <v>1967-08-14</v>
      </c>
      <c r="AA916" s="204" t="s">
        <v>6345</v>
      </c>
      <c r="AB916" s="198" t="s">
        <v>2918</v>
      </c>
      <c r="AC916" s="199" t="s">
        <v>3703</v>
      </c>
      <c r="AD916" s="205" t="s">
        <v>3354</v>
      </c>
      <c r="AE916" s="198">
        <f ca="1" t="shared" si="163"/>
        <v>59</v>
      </c>
      <c r="AF916" s="198" t="s">
        <v>3389</v>
      </c>
      <c r="AG916" s="198" t="s">
        <v>3381</v>
      </c>
      <c r="AH916" s="198">
        <v>170</v>
      </c>
      <c r="AI916" s="198" t="s">
        <v>3382</v>
      </c>
      <c r="AJ916" s="198" t="s">
        <v>3397</v>
      </c>
      <c r="AK916" s="198">
        <v>15804893679</v>
      </c>
      <c r="AL916" s="198">
        <v>15069867744</v>
      </c>
      <c r="AM916" s="199" t="s">
        <v>3368</v>
      </c>
      <c r="AN916" s="206">
        <v>43831</v>
      </c>
      <c r="AO916" s="199" t="s">
        <v>6346</v>
      </c>
      <c r="AP916" s="199" t="s">
        <v>6347</v>
      </c>
      <c r="AQ916" s="207" t="s">
        <v>6348</v>
      </c>
      <c r="AR916" s="207"/>
      <c r="AS916" s="207"/>
      <c r="AT916" s="207"/>
      <c r="AU916" s="208"/>
      <c r="AV916" s="209">
        <v>40287</v>
      </c>
      <c r="AW916" s="209">
        <v>40348</v>
      </c>
      <c r="AX916" s="210" t="s">
        <v>3324</v>
      </c>
      <c r="AY916" s="210" t="s">
        <v>3311</v>
      </c>
      <c r="AZ916" s="201">
        <v>41380</v>
      </c>
      <c r="BA916" s="201" t="s">
        <v>3315</v>
      </c>
      <c r="BB916" s="210">
        <v>1</v>
      </c>
      <c r="BC916" s="210" t="s">
        <v>3325</v>
      </c>
      <c r="BD916" s="210" t="s">
        <v>3326</v>
      </c>
      <c r="BE916" s="210" t="s">
        <v>3325</v>
      </c>
      <c r="BF916" s="210" t="s">
        <v>3326</v>
      </c>
      <c r="BG916" s="210">
        <v>1</v>
      </c>
      <c r="BH916" s="210">
        <v>1</v>
      </c>
      <c r="BI916" s="210"/>
      <c r="BJ916" s="211"/>
      <c r="BK916" s="212"/>
      <c r="BL916" s="212" t="s">
        <v>3325</v>
      </c>
      <c r="BM916" s="212"/>
      <c r="BN916" s="212"/>
      <c r="BO916" s="212"/>
      <c r="BP916" s="212"/>
      <c r="BQ916" s="211"/>
      <c r="BR916" s="213" t="s">
        <v>3327</v>
      </c>
      <c r="BS916" s="212" t="s">
        <v>3325</v>
      </c>
      <c r="BT916" s="212"/>
      <c r="BU916" s="212"/>
      <c r="BV916" s="212"/>
      <c r="BW916" s="212"/>
      <c r="BX916" s="212"/>
      <c r="BY916" s="212"/>
      <c r="BZ916" s="212"/>
      <c r="CA916" s="212"/>
      <c r="CB916" s="212"/>
      <c r="CC916" s="212" t="s">
        <v>3325</v>
      </c>
      <c r="CD916" s="212"/>
      <c r="CE916" s="212" t="s">
        <v>3325</v>
      </c>
      <c r="CF916" s="214" t="s">
        <v>3342</v>
      </c>
      <c r="CG916" s="215"/>
      <c r="CH916" s="211"/>
      <c r="CI916" s="213"/>
      <c r="CJ916" s="213"/>
      <c r="CK916" s="213"/>
      <c r="CL916" s="213"/>
      <c r="CM916" s="213"/>
    </row>
    <row r="917" s="157" customFormat="1" customHeight="1" spans="1:91">
      <c r="A917" s="198">
        <f t="shared" si="157"/>
        <v>916</v>
      </c>
      <c r="B917" s="198" t="str">
        <f t="shared" si="158"/>
        <v>140202196408082575</v>
      </c>
      <c r="C917" s="198" t="s">
        <v>3311</v>
      </c>
      <c r="D917" s="198" t="s">
        <v>3392</v>
      </c>
      <c r="E917" s="198" t="s">
        <v>504</v>
      </c>
      <c r="F917" s="198" t="s">
        <v>2920</v>
      </c>
      <c r="G917" s="198">
        <v>2422.3</v>
      </c>
      <c r="H917" s="198">
        <v>0</v>
      </c>
      <c r="I917" s="198">
        <f t="shared" si="159"/>
        <v>2422.3</v>
      </c>
      <c r="J917" s="199" t="s">
        <v>2910</v>
      </c>
      <c r="K917" s="199" t="s">
        <v>6344</v>
      </c>
      <c r="L917" s="6"/>
      <c r="M917" s="199" t="s">
        <v>3335</v>
      </c>
      <c r="N917" s="199"/>
      <c r="O917" s="199"/>
      <c r="P917" s="199"/>
      <c r="Q917" s="199"/>
      <c r="R917" s="200" t="s">
        <v>298</v>
      </c>
      <c r="S917" s="198" t="s">
        <v>128</v>
      </c>
      <c r="T917" s="198" t="s">
        <v>3314</v>
      </c>
      <c r="U917" s="201">
        <v>42114</v>
      </c>
      <c r="V917" s="202">
        <f ca="1" t="shared" si="160"/>
        <v>11.2</v>
      </c>
      <c r="W917" s="198" t="s">
        <v>3336</v>
      </c>
      <c r="X917" s="198" t="str">
        <f t="shared" si="161"/>
        <v>男</v>
      </c>
      <c r="Y917" s="198" t="s">
        <v>3316</v>
      </c>
      <c r="Z917" s="201" t="str">
        <f t="shared" si="162"/>
        <v>1964-08-08</v>
      </c>
      <c r="AA917" s="204" t="s">
        <v>6349</v>
      </c>
      <c r="AB917" s="198" t="s">
        <v>2921</v>
      </c>
      <c r="AC917" s="199" t="s">
        <v>6350</v>
      </c>
      <c r="AD917" s="205" t="s">
        <v>3354</v>
      </c>
      <c r="AE917" s="198">
        <f ca="1" t="shared" si="163"/>
        <v>62</v>
      </c>
      <c r="AF917" s="198" t="s">
        <v>3380</v>
      </c>
      <c r="AG917" s="198" t="s">
        <v>3381</v>
      </c>
      <c r="AH917" s="198">
        <v>174</v>
      </c>
      <c r="AI917" s="198" t="s">
        <v>3382</v>
      </c>
      <c r="AJ917" s="198" t="s">
        <v>3438</v>
      </c>
      <c r="AK917" s="198">
        <v>18947099897</v>
      </c>
      <c r="AL917" s="198">
        <v>15034796656</v>
      </c>
      <c r="AM917" s="199" t="s">
        <v>3318</v>
      </c>
      <c r="AN917" s="206">
        <v>31259</v>
      </c>
      <c r="AO917" s="199" t="s">
        <v>3339</v>
      </c>
      <c r="AP917" s="199" t="s">
        <v>4477</v>
      </c>
      <c r="AQ917" s="207" t="s">
        <v>6351</v>
      </c>
      <c r="AR917" s="207"/>
      <c r="AS917" s="207"/>
      <c r="AT917" s="207"/>
      <c r="AU917" s="208"/>
      <c r="AV917" s="209">
        <v>42116</v>
      </c>
      <c r="AW917" s="209">
        <v>42177</v>
      </c>
      <c r="AX917" s="210" t="s">
        <v>3324</v>
      </c>
      <c r="AY917" s="210" t="s">
        <v>3311</v>
      </c>
      <c r="AZ917" s="201">
        <v>44287</v>
      </c>
      <c r="BA917" s="201">
        <v>45372</v>
      </c>
      <c r="BB917" s="210">
        <v>2</v>
      </c>
      <c r="BC917" s="210" t="s">
        <v>3325</v>
      </c>
      <c r="BD917" s="210" t="s">
        <v>3326</v>
      </c>
      <c r="BE917" s="210" t="s">
        <v>3325</v>
      </c>
      <c r="BF917" s="210" t="s">
        <v>3325</v>
      </c>
      <c r="BG917" s="210">
        <v>2</v>
      </c>
      <c r="BH917" s="210">
        <v>4</v>
      </c>
      <c r="BI917" s="210"/>
      <c r="BJ917" s="211"/>
      <c r="BK917" s="212"/>
      <c r="BL917" s="212" t="s">
        <v>3325</v>
      </c>
      <c r="BM917" s="212"/>
      <c r="BN917" s="212"/>
      <c r="BO917" s="212"/>
      <c r="BP917" s="212"/>
      <c r="BQ917" s="211"/>
      <c r="BR917" s="213" t="s">
        <v>3592</v>
      </c>
      <c r="BS917" s="212"/>
      <c r="BT917" s="212"/>
      <c r="BU917" s="212" t="s">
        <v>3325</v>
      </c>
      <c r="BV917" s="212"/>
      <c r="BW917" s="212"/>
      <c r="BX917" s="212"/>
      <c r="BY917" s="212" t="s">
        <v>3325</v>
      </c>
      <c r="BZ917" s="212"/>
      <c r="CA917" s="212"/>
      <c r="CB917" s="212" t="s">
        <v>3325</v>
      </c>
      <c r="CC917" s="212" t="s">
        <v>3325</v>
      </c>
      <c r="CD917" s="212"/>
      <c r="CE917" s="212"/>
      <c r="CF917" s="214"/>
      <c r="CG917" s="215" t="s">
        <v>6352</v>
      </c>
      <c r="CH917" s="211"/>
      <c r="CI917" s="213"/>
      <c r="CJ917" s="213"/>
      <c r="CK917" s="213"/>
      <c r="CL917" s="213"/>
      <c r="CM917" s="213"/>
    </row>
    <row r="918" s="157" customFormat="1" customHeight="1" spans="1:91">
      <c r="A918" s="198">
        <f t="shared" si="157"/>
        <v>917</v>
      </c>
      <c r="B918" s="198" t="str">
        <f t="shared" si="158"/>
        <v>140224198001280630</v>
      </c>
      <c r="C918" s="198" t="s">
        <v>3311</v>
      </c>
      <c r="D918" s="198" t="s">
        <v>3392</v>
      </c>
      <c r="E918" s="198" t="s">
        <v>519</v>
      </c>
      <c r="F918" s="198" t="s">
        <v>149</v>
      </c>
      <c r="G918" s="198">
        <v>4154.99</v>
      </c>
      <c r="H918" s="198">
        <v>0</v>
      </c>
      <c r="I918" s="198">
        <f t="shared" si="159"/>
        <v>4154.99</v>
      </c>
      <c r="J918" s="199" t="s">
        <v>2910</v>
      </c>
      <c r="K918" s="199" t="s">
        <v>6344</v>
      </c>
      <c r="L918" s="6"/>
      <c r="M918" s="199" t="s">
        <v>3335</v>
      </c>
      <c r="N918" s="199"/>
      <c r="O918" s="199"/>
      <c r="P918" s="199"/>
      <c r="Q918" s="199"/>
      <c r="R918" s="200" t="s">
        <v>298</v>
      </c>
      <c r="S918" s="198" t="s">
        <v>128</v>
      </c>
      <c r="T918" s="198" t="s">
        <v>3314</v>
      </c>
      <c r="U918" s="201">
        <v>41170</v>
      </c>
      <c r="V918" s="202">
        <f ca="1" t="shared" si="160"/>
        <v>13.8</v>
      </c>
      <c r="W918" s="198" t="s">
        <v>3336</v>
      </c>
      <c r="X918" s="198" t="str">
        <f t="shared" si="161"/>
        <v>男</v>
      </c>
      <c r="Y918" s="198" t="s">
        <v>3316</v>
      </c>
      <c r="Z918" s="201" t="str">
        <f t="shared" si="162"/>
        <v>1980-01-28</v>
      </c>
      <c r="AA918" s="204" t="s">
        <v>6353</v>
      </c>
      <c r="AB918" s="198" t="s">
        <v>2923</v>
      </c>
      <c r="AC918" s="199" t="s">
        <v>6354</v>
      </c>
      <c r="AD918" s="205">
        <v>47078</v>
      </c>
      <c r="AE918" s="198">
        <f ca="1" t="shared" si="163"/>
        <v>46</v>
      </c>
      <c r="AF918" s="198" t="s">
        <v>3380</v>
      </c>
      <c r="AG918" s="198" t="s">
        <v>3381</v>
      </c>
      <c r="AH918" s="198">
        <v>164</v>
      </c>
      <c r="AI918" s="198" t="s">
        <v>3382</v>
      </c>
      <c r="AJ918" s="198" t="s">
        <v>3438</v>
      </c>
      <c r="AK918" s="198">
        <v>13585388076</v>
      </c>
      <c r="AL918" s="198">
        <v>15952208863</v>
      </c>
      <c r="AM918" s="199" t="s">
        <v>3318</v>
      </c>
      <c r="AN918" s="206">
        <v>37803</v>
      </c>
      <c r="AO918" s="221" t="s">
        <v>3670</v>
      </c>
      <c r="AP918" s="222" t="s">
        <v>3356</v>
      </c>
      <c r="AQ918" s="207" t="s">
        <v>5522</v>
      </c>
      <c r="AR918" s="207"/>
      <c r="AS918" s="207"/>
      <c r="AT918" s="207"/>
      <c r="AU918" s="208"/>
      <c r="AV918" s="209">
        <v>41170</v>
      </c>
      <c r="AW918" s="209">
        <v>41231</v>
      </c>
      <c r="AX918" s="210" t="s">
        <v>3324</v>
      </c>
      <c r="AY918" s="210" t="s">
        <v>3311</v>
      </c>
      <c r="AZ918" s="201">
        <v>44835</v>
      </c>
      <c r="BA918" s="201">
        <v>45930</v>
      </c>
      <c r="BB918" s="210">
        <v>2</v>
      </c>
      <c r="BC918" s="210" t="s">
        <v>3325</v>
      </c>
      <c r="BD918" s="210" t="s">
        <v>3325</v>
      </c>
      <c r="BE918" s="210" t="s">
        <v>3325</v>
      </c>
      <c r="BF918" s="210" t="s">
        <v>3325</v>
      </c>
      <c r="BG918" s="210">
        <v>0</v>
      </c>
      <c r="BH918" s="210">
        <v>0</v>
      </c>
      <c r="BI918" s="210"/>
      <c r="BJ918" s="211"/>
      <c r="BK918" s="212"/>
      <c r="BL918" s="212"/>
      <c r="BM918" s="212"/>
      <c r="BN918" s="212" t="s">
        <v>3325</v>
      </c>
      <c r="BO918" s="212"/>
      <c r="BP918" s="212"/>
      <c r="BQ918" s="211"/>
      <c r="BR918" s="213" t="s">
        <v>3460</v>
      </c>
      <c r="BS918" s="212" t="s">
        <v>3325</v>
      </c>
      <c r="BT918" s="212" t="s">
        <v>3325</v>
      </c>
      <c r="BU918" s="212" t="s">
        <v>3325</v>
      </c>
      <c r="BV918" s="212"/>
      <c r="BW918" s="212"/>
      <c r="BX918" s="212"/>
      <c r="BY918" s="212"/>
      <c r="BZ918" s="212"/>
      <c r="CA918" s="212"/>
      <c r="CB918" s="212" t="s">
        <v>3325</v>
      </c>
      <c r="CC918" s="212" t="s">
        <v>3325</v>
      </c>
      <c r="CD918" s="212"/>
      <c r="CE918" s="212"/>
      <c r="CF918" s="214" t="s">
        <v>3342</v>
      </c>
      <c r="CG918" s="215"/>
      <c r="CH918" s="211"/>
      <c r="CI918" s="213"/>
      <c r="CJ918" s="213"/>
      <c r="CK918" s="213"/>
      <c r="CL918" s="213"/>
      <c r="CM918" s="213"/>
    </row>
    <row r="919" s="157" customFormat="1" customHeight="1" spans="1:91">
      <c r="A919" s="198">
        <f t="shared" si="157"/>
        <v>918</v>
      </c>
      <c r="B919" s="198" t="str">
        <f t="shared" si="158"/>
        <v>152723199109141826</v>
      </c>
      <c r="C919" s="198" t="s">
        <v>3311</v>
      </c>
      <c r="D919" s="198" t="s">
        <v>3392</v>
      </c>
      <c r="E919" s="198" t="s">
        <v>510</v>
      </c>
      <c r="F919" s="198" t="s">
        <v>168</v>
      </c>
      <c r="G919" s="198">
        <v>1703.2</v>
      </c>
      <c r="H919" s="198">
        <v>0</v>
      </c>
      <c r="I919" s="198">
        <f t="shared" si="159"/>
        <v>1703.2</v>
      </c>
      <c r="J919" s="199" t="s">
        <v>2910</v>
      </c>
      <c r="K919" s="199" t="s">
        <v>58</v>
      </c>
      <c r="L919" s="6"/>
      <c r="M919" s="199" t="s">
        <v>3335</v>
      </c>
      <c r="N919" s="199"/>
      <c r="O919" s="199"/>
      <c r="P919" s="199"/>
      <c r="Q919" s="199"/>
      <c r="R919" s="200" t="s">
        <v>298</v>
      </c>
      <c r="S919" s="198" t="s">
        <v>178</v>
      </c>
      <c r="T919" s="198" t="s">
        <v>3314</v>
      </c>
      <c r="U919" s="201">
        <v>41456</v>
      </c>
      <c r="V919" s="202">
        <f ca="1" t="shared" si="160"/>
        <v>13</v>
      </c>
      <c r="W919" s="198" t="s">
        <v>3336</v>
      </c>
      <c r="X919" s="198" t="str">
        <f t="shared" si="161"/>
        <v>女</v>
      </c>
      <c r="Y919" s="198" t="s">
        <v>3316</v>
      </c>
      <c r="Z919" s="201" t="str">
        <f t="shared" si="162"/>
        <v>1991-09-14</v>
      </c>
      <c r="AA919" s="204" t="s">
        <v>6355</v>
      </c>
      <c r="AB919" s="198" t="s">
        <v>2916</v>
      </c>
      <c r="AC919" s="199" t="s">
        <v>6356</v>
      </c>
      <c r="AD919" s="205">
        <v>51681</v>
      </c>
      <c r="AE919" s="198">
        <f ca="1" t="shared" si="163"/>
        <v>35</v>
      </c>
      <c r="AF919" s="198" t="s">
        <v>3389</v>
      </c>
      <c r="AG919" s="198" t="s">
        <v>3480</v>
      </c>
      <c r="AH919" s="198">
        <v>165</v>
      </c>
      <c r="AI919" s="198" t="s">
        <v>3382</v>
      </c>
      <c r="AJ919" s="198" t="s">
        <v>3438</v>
      </c>
      <c r="AK919" s="198">
        <v>18847714464</v>
      </c>
      <c r="AL919" s="198">
        <v>13310320069</v>
      </c>
      <c r="AM919" s="199" t="s">
        <v>3318</v>
      </c>
      <c r="AN919" s="206">
        <v>42186</v>
      </c>
      <c r="AO919" s="199" t="s">
        <v>3577</v>
      </c>
      <c r="AP919" s="199" t="s">
        <v>6357</v>
      </c>
      <c r="AQ919" s="207"/>
      <c r="AR919" s="207" t="s">
        <v>5184</v>
      </c>
      <c r="AS919" s="207" t="s">
        <v>3459</v>
      </c>
      <c r="AT919" s="207"/>
      <c r="AU919" s="208"/>
      <c r="AV919" s="209">
        <v>41456</v>
      </c>
      <c r="AW919" s="209">
        <v>41516</v>
      </c>
      <c r="AX919" s="210" t="s">
        <v>3324</v>
      </c>
      <c r="AY919" s="210" t="s">
        <v>3311</v>
      </c>
      <c r="AZ919" s="201">
        <v>44835</v>
      </c>
      <c r="BA919" s="201">
        <v>45930</v>
      </c>
      <c r="BB919" s="210">
        <v>2</v>
      </c>
      <c r="BC919" s="210" t="s">
        <v>3325</v>
      </c>
      <c r="BD919" s="210" t="s">
        <v>3325</v>
      </c>
      <c r="BE919" s="210" t="s">
        <v>3325</v>
      </c>
      <c r="BF919" s="210" t="s">
        <v>3325</v>
      </c>
      <c r="BG919" s="210">
        <v>2</v>
      </c>
      <c r="BH919" s="210">
        <v>4</v>
      </c>
      <c r="BI919" s="210"/>
      <c r="BJ919" s="211"/>
      <c r="BK919" s="212"/>
      <c r="BL919" s="212"/>
      <c r="BM919" s="212" t="s">
        <v>3325</v>
      </c>
      <c r="BN919" s="212"/>
      <c r="BO919" s="212"/>
      <c r="BP919" s="212"/>
      <c r="BQ919" s="211"/>
      <c r="BR919" s="213" t="s">
        <v>3533</v>
      </c>
      <c r="BS919" s="212" t="s">
        <v>3325</v>
      </c>
      <c r="BT919" s="212" t="s">
        <v>3325</v>
      </c>
      <c r="BU919" s="212" t="s">
        <v>3325</v>
      </c>
      <c r="BV919" s="212"/>
      <c r="BW919" s="212"/>
      <c r="BX919" s="212"/>
      <c r="BY919" s="212"/>
      <c r="BZ919" s="212"/>
      <c r="CA919" s="212"/>
      <c r="CB919" s="212" t="s">
        <v>3325</v>
      </c>
      <c r="CC919" s="212" t="s">
        <v>3325</v>
      </c>
      <c r="CD919" s="212"/>
      <c r="CE919" s="212"/>
      <c r="CF919" s="214"/>
      <c r="CG919" s="215" t="s">
        <v>6358</v>
      </c>
      <c r="CH919" s="211"/>
      <c r="CI919" s="213"/>
      <c r="CJ919" s="213"/>
      <c r="CK919" s="213"/>
      <c r="CL919" s="213"/>
      <c r="CM919" s="213"/>
    </row>
    <row r="920" customFormat="1" customHeight="1" spans="1:91">
      <c r="A920" s="3">
        <f t="shared" si="157"/>
        <v>919</v>
      </c>
      <c r="B920" s="155" t="str">
        <f t="shared" si="158"/>
        <v>152801198809262461</v>
      </c>
      <c r="C920" s="230" t="s">
        <v>3311</v>
      </c>
      <c r="D920" s="230" t="s">
        <v>3392</v>
      </c>
      <c r="E920" s="230" t="s">
        <v>516</v>
      </c>
      <c r="F920" s="230" t="s">
        <v>2925</v>
      </c>
      <c r="G920" s="198">
        <v>0</v>
      </c>
      <c r="H920" s="198">
        <v>0</v>
      </c>
      <c r="I920" s="198">
        <f t="shared" si="159"/>
        <v>0</v>
      </c>
      <c r="J920" s="4" t="s">
        <v>2910</v>
      </c>
      <c r="K920" s="4" t="s">
        <v>69</v>
      </c>
      <c r="L920" s="6"/>
      <c r="M920" s="4"/>
      <c r="N920" s="4"/>
      <c r="O920" s="4"/>
      <c r="P920" s="4"/>
      <c r="Q920" s="4"/>
      <c r="R920" s="231" t="s">
        <v>298</v>
      </c>
      <c r="S920" s="3"/>
      <c r="T920" s="3" t="s">
        <v>3314</v>
      </c>
      <c r="U920" s="232">
        <v>43922</v>
      </c>
      <c r="V920" s="233">
        <f ca="1" t="shared" si="160"/>
        <v>6.3</v>
      </c>
      <c r="W920" s="230" t="s">
        <v>3336</v>
      </c>
      <c r="X920" s="234" t="str">
        <f t="shared" si="161"/>
        <v>女</v>
      </c>
      <c r="Y920" s="3" t="s">
        <v>3316</v>
      </c>
      <c r="Z920" s="232" t="str">
        <f t="shared" si="162"/>
        <v>1988-09-26</v>
      </c>
      <c r="AA920" s="235" t="s">
        <v>6359</v>
      </c>
      <c r="AB920" s="3" t="s">
        <v>2926</v>
      </c>
      <c r="AC920" s="4" t="s">
        <v>5018</v>
      </c>
      <c r="AD920" s="247">
        <v>51905</v>
      </c>
      <c r="AE920" s="234">
        <f ca="1" t="shared" si="163"/>
        <v>38</v>
      </c>
      <c r="AF920" s="3" t="s">
        <v>3389</v>
      </c>
      <c r="AG920" s="3" t="s">
        <v>3480</v>
      </c>
      <c r="AH920" s="3">
        <v>161</v>
      </c>
      <c r="AI920" s="230" t="s">
        <v>3382</v>
      </c>
      <c r="AJ920" s="3" t="s">
        <v>3422</v>
      </c>
      <c r="AK920" s="230">
        <v>13847886255</v>
      </c>
      <c r="AL920" s="230">
        <v>13500687780</v>
      </c>
      <c r="AM920" s="236" t="s">
        <v>3318</v>
      </c>
      <c r="AN920" s="237">
        <v>40374</v>
      </c>
      <c r="AO920" s="236" t="s">
        <v>3545</v>
      </c>
      <c r="AP920" s="236" t="s">
        <v>6360</v>
      </c>
      <c r="AQ920" s="238" t="s">
        <v>6361</v>
      </c>
      <c r="AR920" s="238"/>
      <c r="AS920" s="238"/>
      <c r="AT920" s="238"/>
      <c r="AU920" s="239"/>
      <c r="AV920" s="240">
        <v>43922</v>
      </c>
      <c r="AW920" s="240" t="s">
        <v>3323</v>
      </c>
      <c r="AX920" s="241" t="s">
        <v>3324</v>
      </c>
      <c r="AY920" s="241" t="s">
        <v>3311</v>
      </c>
      <c r="AZ920" s="232">
        <v>44378</v>
      </c>
      <c r="BA920" s="232">
        <v>45107</v>
      </c>
      <c r="BB920" s="241">
        <v>2</v>
      </c>
      <c r="BC920" s="241" t="s">
        <v>3325</v>
      </c>
      <c r="BD920" s="241" t="s">
        <v>3325</v>
      </c>
      <c r="BE920" s="241" t="s">
        <v>3325</v>
      </c>
      <c r="BF920" s="241" t="s">
        <v>3325</v>
      </c>
      <c r="BG920" s="241">
        <v>0</v>
      </c>
      <c r="BH920" s="241">
        <v>0</v>
      </c>
      <c r="BI920" s="241"/>
      <c r="BJ920" s="242"/>
      <c r="BK920" s="243"/>
      <c r="BL920" s="243" t="s">
        <v>3325</v>
      </c>
      <c r="BM920" s="243"/>
      <c r="BN920" s="243" t="s">
        <v>3325</v>
      </c>
      <c r="BO920" s="243"/>
      <c r="BP920" s="243"/>
      <c r="BQ920" s="242"/>
      <c r="BR920" s="244" t="s">
        <v>3551</v>
      </c>
      <c r="BS920" s="243" t="s">
        <v>3325</v>
      </c>
      <c r="BT920" s="243" t="s">
        <v>3325</v>
      </c>
      <c r="BU920" s="243"/>
      <c r="BV920" s="243" t="s">
        <v>3325</v>
      </c>
      <c r="BW920" s="243" t="s">
        <v>3325</v>
      </c>
      <c r="BX920" s="243"/>
      <c r="BY920" s="243"/>
      <c r="BZ920" s="243"/>
      <c r="CA920" s="243" t="s">
        <v>3325</v>
      </c>
      <c r="CB920" s="243" t="s">
        <v>3325</v>
      </c>
      <c r="CC920" s="243" t="s">
        <v>3325</v>
      </c>
      <c r="CD920" s="243"/>
      <c r="CE920" s="243"/>
      <c r="CF920" s="245"/>
      <c r="CG920" s="246"/>
      <c r="CH920" s="242"/>
      <c r="CI920" s="35"/>
      <c r="CJ920" s="35"/>
      <c r="CK920" s="35"/>
      <c r="CL920" s="35"/>
      <c r="CM920" s="35"/>
    </row>
    <row r="921" customFormat="1" customHeight="1" spans="1:91">
      <c r="A921" s="3">
        <f t="shared" si="157"/>
        <v>920</v>
      </c>
      <c r="B921" s="483" t="str">
        <f t="shared" si="158"/>
        <v>150222199812053566</v>
      </c>
      <c r="C921" s="230" t="s">
        <v>3311</v>
      </c>
      <c r="D921" s="230" t="s">
        <v>3392</v>
      </c>
      <c r="E921" s="230" t="s">
        <v>6362</v>
      </c>
      <c r="F921" s="230" t="s">
        <v>2928</v>
      </c>
      <c r="G921" s="198"/>
      <c r="H921" s="198"/>
      <c r="I921" s="198">
        <f t="shared" si="159"/>
        <v>0</v>
      </c>
      <c r="J921" s="4" t="s">
        <v>2910</v>
      </c>
      <c r="K921" s="4" t="s">
        <v>69</v>
      </c>
      <c r="L921" s="6"/>
      <c r="M921" s="4"/>
      <c r="N921" s="4"/>
      <c r="O921" s="4"/>
      <c r="P921" s="4"/>
      <c r="Q921" s="4"/>
      <c r="R921" s="231" t="s">
        <v>298</v>
      </c>
      <c r="S921" s="3"/>
      <c r="T921" s="3" t="s">
        <v>3314</v>
      </c>
      <c r="U921" s="232">
        <v>44753</v>
      </c>
      <c r="V921" s="233">
        <f ca="1" t="shared" si="160"/>
        <v>4</v>
      </c>
      <c r="W921" s="230" t="s">
        <v>3336</v>
      </c>
      <c r="X921" s="234" t="str">
        <f t="shared" si="161"/>
        <v>女</v>
      </c>
      <c r="Y921" s="3" t="s">
        <v>3316</v>
      </c>
      <c r="Z921" s="232" t="str">
        <f t="shared" si="162"/>
        <v>1998-12-05</v>
      </c>
      <c r="AA921" s="235" t="s">
        <v>6363</v>
      </c>
      <c r="AB921" s="476" t="s">
        <v>2929</v>
      </c>
      <c r="AC921" s="4" t="s">
        <v>5698</v>
      </c>
      <c r="AD921" s="247">
        <v>46939</v>
      </c>
      <c r="AE921" s="234">
        <f ca="1" t="shared" si="163"/>
        <v>28</v>
      </c>
      <c r="AF921" s="3" t="s">
        <v>3479</v>
      </c>
      <c r="AG921" s="3" t="s">
        <v>3480</v>
      </c>
      <c r="AH921" s="3">
        <v>170</v>
      </c>
      <c r="AI921" s="230" t="s">
        <v>3382</v>
      </c>
      <c r="AJ921" s="3"/>
      <c r="AK921" s="230">
        <v>13337170139</v>
      </c>
      <c r="AL921" s="230">
        <v>15560845527</v>
      </c>
      <c r="AM921" s="236" t="s">
        <v>3318</v>
      </c>
      <c r="AN921" s="237">
        <v>44743</v>
      </c>
      <c r="AO921" s="236" t="s">
        <v>4735</v>
      </c>
      <c r="AP921" s="236" t="s">
        <v>6364</v>
      </c>
      <c r="AQ921" s="238"/>
      <c r="AR921" s="238"/>
      <c r="AS921" s="238"/>
      <c r="AT921" s="238"/>
      <c r="AU921" s="239"/>
      <c r="AV921" s="240">
        <v>44753</v>
      </c>
      <c r="AW921" s="240">
        <v>44814</v>
      </c>
      <c r="AX921" s="241" t="s">
        <v>3324</v>
      </c>
      <c r="AY921" s="241" t="s">
        <v>3311</v>
      </c>
      <c r="AZ921" s="232">
        <v>44753</v>
      </c>
      <c r="BA921" s="232">
        <v>45199</v>
      </c>
      <c r="BB921" s="241">
        <v>2</v>
      </c>
      <c r="BC921" s="241" t="s">
        <v>3325</v>
      </c>
      <c r="BD921" s="241" t="s">
        <v>3325</v>
      </c>
      <c r="BE921" s="241" t="s">
        <v>3325</v>
      </c>
      <c r="BF921" s="241" t="s">
        <v>3325</v>
      </c>
      <c r="BG921" s="241">
        <v>0</v>
      </c>
      <c r="BH921" s="241">
        <v>0</v>
      </c>
      <c r="BI921" s="241"/>
      <c r="BJ921" s="242"/>
      <c r="BK921" s="243"/>
      <c r="BL921" s="243"/>
      <c r="BM921" s="243"/>
      <c r="BN921" s="243"/>
      <c r="BO921" s="243"/>
      <c r="BP921" s="243"/>
      <c r="BQ921" s="242"/>
      <c r="BR921" s="244" t="s">
        <v>3557</v>
      </c>
      <c r="BS921" s="243" t="s">
        <v>3325</v>
      </c>
      <c r="BT921" s="243" t="s">
        <v>3325</v>
      </c>
      <c r="BU921" s="243" t="s">
        <v>3325</v>
      </c>
      <c r="BV921" s="243" t="s">
        <v>3325</v>
      </c>
      <c r="BW921" s="243" t="s">
        <v>3325</v>
      </c>
      <c r="BX921" s="243" t="s">
        <v>3325</v>
      </c>
      <c r="BY921" s="243" t="s">
        <v>3325</v>
      </c>
      <c r="BZ921" s="243" t="s">
        <v>3325</v>
      </c>
      <c r="CA921" s="243"/>
      <c r="CB921" s="243"/>
      <c r="CC921" s="243"/>
      <c r="CD921" s="243"/>
      <c r="CE921" s="243"/>
      <c r="CF921" s="245" t="s">
        <v>3492</v>
      </c>
      <c r="CG921" s="246"/>
      <c r="CH921" s="242"/>
      <c r="CI921" s="35"/>
      <c r="CJ921" s="35"/>
      <c r="CK921" s="35"/>
      <c r="CL921" s="35"/>
      <c r="CM921" s="35"/>
    </row>
    <row r="922" s="157" customFormat="1" customHeight="1" spans="1:91">
      <c r="A922" s="198">
        <f t="shared" si="157"/>
        <v>921</v>
      </c>
      <c r="B922" s="198" t="str">
        <f t="shared" si="158"/>
        <v>130402198210271539</v>
      </c>
      <c r="C922" s="198" t="s">
        <v>3311</v>
      </c>
      <c r="D922" s="198" t="s">
        <v>3312</v>
      </c>
      <c r="E922" s="198" t="s">
        <v>431</v>
      </c>
      <c r="F922" s="198" t="s">
        <v>2931</v>
      </c>
      <c r="G922" s="198">
        <v>604.45</v>
      </c>
      <c r="H922" s="198">
        <v>0</v>
      </c>
      <c r="I922" s="198">
        <f t="shared" si="159"/>
        <v>604.45</v>
      </c>
      <c r="J922" s="199" t="s">
        <v>2932</v>
      </c>
      <c r="K922" s="199" t="s">
        <v>6365</v>
      </c>
      <c r="L922" s="6"/>
      <c r="M922" s="199" t="s">
        <v>3335</v>
      </c>
      <c r="N922" s="199"/>
      <c r="O922" s="199"/>
      <c r="P922" s="199"/>
      <c r="Q922" s="199"/>
      <c r="R922" s="200" t="s">
        <v>251</v>
      </c>
      <c r="S922" s="198" t="s">
        <v>123</v>
      </c>
      <c r="T922" s="198" t="s">
        <v>3314</v>
      </c>
      <c r="U922" s="201">
        <v>41372</v>
      </c>
      <c r="V922" s="202">
        <f ca="1" t="shared" si="160"/>
        <v>13.2</v>
      </c>
      <c r="W922" s="203" t="s">
        <v>3315</v>
      </c>
      <c r="X922" s="198" t="str">
        <f t="shared" si="161"/>
        <v>男</v>
      </c>
      <c r="Y922" s="198" t="s">
        <v>6196</v>
      </c>
      <c r="Z922" s="201" t="str">
        <f t="shared" si="162"/>
        <v>1982-10-27</v>
      </c>
      <c r="AA922" s="204" t="s">
        <v>6366</v>
      </c>
      <c r="AB922" s="198" t="s">
        <v>2933</v>
      </c>
      <c r="AC922" s="199" t="s">
        <v>253</v>
      </c>
      <c r="AD922" s="205" t="s">
        <v>253</v>
      </c>
      <c r="AE922" s="198">
        <f ca="1" t="shared" si="163"/>
        <v>44</v>
      </c>
      <c r="AF922" s="198" t="s">
        <v>3389</v>
      </c>
      <c r="AG922" s="198" t="s">
        <v>3381</v>
      </c>
      <c r="AH922" s="198" t="s">
        <v>253</v>
      </c>
      <c r="AI922" s="198" t="s">
        <v>253</v>
      </c>
      <c r="AJ922" s="198" t="s">
        <v>253</v>
      </c>
      <c r="AK922" s="198" t="s">
        <v>253</v>
      </c>
      <c r="AL922" s="198" t="s">
        <v>253</v>
      </c>
      <c r="AM922" s="199" t="s">
        <v>3318</v>
      </c>
      <c r="AN922" s="302" t="s">
        <v>253</v>
      </c>
      <c r="AO922" s="199" t="s">
        <v>5403</v>
      </c>
      <c r="AP922" s="199" t="s">
        <v>6367</v>
      </c>
      <c r="AQ922" s="207"/>
      <c r="AR922" s="207"/>
      <c r="AS922" s="207"/>
      <c r="AT922" s="207"/>
      <c r="AU922" s="201"/>
      <c r="AV922" s="201">
        <v>41372</v>
      </c>
      <c r="AW922" s="201">
        <v>41432</v>
      </c>
      <c r="AX922" s="207" t="s">
        <v>3324</v>
      </c>
      <c r="AY922" s="207" t="s">
        <v>3311</v>
      </c>
      <c r="AZ922" s="201">
        <v>42705</v>
      </c>
      <c r="BA922" s="201" t="s">
        <v>3315</v>
      </c>
      <c r="BB922" s="207">
        <v>2</v>
      </c>
      <c r="BC922" s="207" t="s">
        <v>3325</v>
      </c>
      <c r="BD922" s="207" t="s">
        <v>3326</v>
      </c>
      <c r="BE922" s="207" t="s">
        <v>3325</v>
      </c>
      <c r="BF922" s="207" t="s">
        <v>3326</v>
      </c>
      <c r="BG922" s="207">
        <v>2</v>
      </c>
      <c r="BH922" s="207">
        <v>3</v>
      </c>
      <c r="BI922" s="207"/>
      <c r="BJ922" s="226"/>
      <c r="BK922" s="212"/>
      <c r="BL922" s="212"/>
      <c r="BM922" s="212"/>
      <c r="BN922" s="212" t="s">
        <v>3325</v>
      </c>
      <c r="BO922" s="212"/>
      <c r="BP922" s="212"/>
      <c r="BQ922" s="226"/>
      <c r="BR922" s="213" t="s">
        <v>3327</v>
      </c>
      <c r="BS922" s="212" t="s">
        <v>3325</v>
      </c>
      <c r="BT922" s="212" t="s">
        <v>3325</v>
      </c>
      <c r="BU922" s="212" t="s">
        <v>3325</v>
      </c>
      <c r="BV922" s="212"/>
      <c r="BW922" s="212"/>
      <c r="BX922" s="212"/>
      <c r="BY922" s="212"/>
      <c r="BZ922" s="212" t="s">
        <v>3325</v>
      </c>
      <c r="CA922" s="212" t="s">
        <v>3325</v>
      </c>
      <c r="CB922" s="212" t="s">
        <v>3325</v>
      </c>
      <c r="CC922" s="212" t="s">
        <v>3325</v>
      </c>
      <c r="CD922" s="212"/>
      <c r="CE922" s="212"/>
      <c r="CF922" s="303" t="s">
        <v>3498</v>
      </c>
      <c r="CG922" s="215" t="s">
        <v>6368</v>
      </c>
      <c r="CH922" s="226"/>
      <c r="CI922" s="213"/>
      <c r="CJ922" s="213"/>
      <c r="CK922" s="213"/>
      <c r="CL922" s="213"/>
      <c r="CM922" s="213"/>
    </row>
    <row r="923" s="157" customFormat="1" customHeight="1" spans="1:91">
      <c r="A923" s="198">
        <f t="shared" si="157"/>
        <v>922</v>
      </c>
      <c r="B923" s="198" t="str">
        <f t="shared" si="158"/>
        <v>150403199207084518</v>
      </c>
      <c r="C923" s="198" t="s">
        <v>3311</v>
      </c>
      <c r="D923" s="198" t="s">
        <v>3312</v>
      </c>
      <c r="E923" s="198" t="s">
        <v>745</v>
      </c>
      <c r="F923" s="198" t="s">
        <v>220</v>
      </c>
      <c r="G923" s="198">
        <v>1793.61</v>
      </c>
      <c r="H923" s="198">
        <v>0</v>
      </c>
      <c r="I923" s="198">
        <f t="shared" si="159"/>
        <v>1793.61</v>
      </c>
      <c r="J923" s="199" t="s">
        <v>2932</v>
      </c>
      <c r="K923" s="199" t="s">
        <v>5447</v>
      </c>
      <c r="L923" s="6"/>
      <c r="M923" s="199" t="s">
        <v>3335</v>
      </c>
      <c r="N923" s="199"/>
      <c r="O923" s="199"/>
      <c r="P923" s="199"/>
      <c r="Q923" s="199"/>
      <c r="R923" s="200" t="s">
        <v>298</v>
      </c>
      <c r="S923" s="198" t="s">
        <v>178</v>
      </c>
      <c r="T923" s="198" t="s">
        <v>3314</v>
      </c>
      <c r="U923" s="201">
        <v>41847</v>
      </c>
      <c r="V923" s="202">
        <f ca="1" t="shared" si="160"/>
        <v>11.9</v>
      </c>
      <c r="W923" s="198" t="s">
        <v>3336</v>
      </c>
      <c r="X923" s="198" t="str">
        <f t="shared" si="161"/>
        <v>男</v>
      </c>
      <c r="Y923" s="198" t="s">
        <v>3316</v>
      </c>
      <c r="Z923" s="201" t="str">
        <f t="shared" si="162"/>
        <v>1992-07-08</v>
      </c>
      <c r="AA923" s="204" t="s">
        <v>6369</v>
      </c>
      <c r="AB923" s="198" t="s">
        <v>2935</v>
      </c>
      <c r="AC923" s="199" t="s">
        <v>3902</v>
      </c>
      <c r="AD923" s="205">
        <v>50956</v>
      </c>
      <c r="AE923" s="198">
        <f ca="1" t="shared" si="163"/>
        <v>34</v>
      </c>
      <c r="AF923" s="198" t="s">
        <v>3389</v>
      </c>
      <c r="AG923" s="198" t="s">
        <v>3480</v>
      </c>
      <c r="AH923" s="198">
        <v>178</v>
      </c>
      <c r="AI923" s="198" t="s">
        <v>3382</v>
      </c>
      <c r="AJ923" s="198" t="s">
        <v>253</v>
      </c>
      <c r="AK923" s="198">
        <v>18686040415</v>
      </c>
      <c r="AL923" s="198">
        <v>19975569308</v>
      </c>
      <c r="AM923" s="199" t="s">
        <v>3318</v>
      </c>
      <c r="AN923" s="206">
        <v>41821</v>
      </c>
      <c r="AO923" s="199" t="s">
        <v>3545</v>
      </c>
      <c r="AP923" s="199" t="s">
        <v>3356</v>
      </c>
      <c r="AQ923" s="207" t="s">
        <v>3462</v>
      </c>
      <c r="AR923" s="207"/>
      <c r="AS923" s="207" t="s">
        <v>3459</v>
      </c>
      <c r="AT923" s="207"/>
      <c r="AU923" s="208"/>
      <c r="AV923" s="209">
        <v>41847</v>
      </c>
      <c r="AW923" s="209">
        <v>41909</v>
      </c>
      <c r="AX923" s="210" t="s">
        <v>3324</v>
      </c>
      <c r="AY923" s="210" t="s">
        <v>3311</v>
      </c>
      <c r="AZ923" s="201">
        <v>44562</v>
      </c>
      <c r="BA923" s="201">
        <v>45291</v>
      </c>
      <c r="BB923" s="210">
        <v>2</v>
      </c>
      <c r="BC923" s="210" t="s">
        <v>3325</v>
      </c>
      <c r="BD923" s="210" t="s">
        <v>3325</v>
      </c>
      <c r="BE923" s="210" t="s">
        <v>3325</v>
      </c>
      <c r="BF923" s="210" t="s">
        <v>3325</v>
      </c>
      <c r="BG923" s="210">
        <v>2</v>
      </c>
      <c r="BH923" s="210">
        <v>4</v>
      </c>
      <c r="BI923" s="210"/>
      <c r="BJ923" s="211"/>
      <c r="BK923" s="212"/>
      <c r="BL923" s="212"/>
      <c r="BM923" s="212"/>
      <c r="BN923" s="212" t="s">
        <v>3325</v>
      </c>
      <c r="BO923" s="212"/>
      <c r="BP923" s="212"/>
      <c r="BQ923" s="211"/>
      <c r="BR923" s="213" t="s">
        <v>3533</v>
      </c>
      <c r="BS923" s="212" t="s">
        <v>3325</v>
      </c>
      <c r="BT923" s="212" t="s">
        <v>3325</v>
      </c>
      <c r="BU923" s="212" t="s">
        <v>3325</v>
      </c>
      <c r="BV923" s="212"/>
      <c r="BW923" s="212"/>
      <c r="BX923" s="212"/>
      <c r="BY923" s="212"/>
      <c r="BZ923" s="212"/>
      <c r="CA923" s="212"/>
      <c r="CB923" s="212"/>
      <c r="CC923" s="212" t="s">
        <v>3325</v>
      </c>
      <c r="CD923" s="212"/>
      <c r="CE923" s="212"/>
      <c r="CF923" s="214"/>
      <c r="CG923" s="215" t="s">
        <v>6370</v>
      </c>
      <c r="CH923" s="211"/>
      <c r="CI923" s="213"/>
      <c r="CJ923" s="213"/>
      <c r="CK923" s="213"/>
      <c r="CL923" s="213"/>
      <c r="CM923" s="213"/>
    </row>
    <row r="924" s="157" customFormat="1" customHeight="1" spans="1:91">
      <c r="A924" s="198">
        <f t="shared" si="157"/>
        <v>923</v>
      </c>
      <c r="B924" s="198" t="str">
        <f t="shared" si="158"/>
        <v>152629198305242593</v>
      </c>
      <c r="C924" s="198" t="s">
        <v>3311</v>
      </c>
      <c r="D924" s="198" t="s">
        <v>3312</v>
      </c>
      <c r="E924" s="198" t="s">
        <v>751</v>
      </c>
      <c r="F924" s="198" t="s">
        <v>221</v>
      </c>
      <c r="G924" s="198">
        <v>1415.72</v>
      </c>
      <c r="H924" s="198">
        <v>0</v>
      </c>
      <c r="I924" s="198">
        <f t="shared" si="159"/>
        <v>1415.72</v>
      </c>
      <c r="J924" s="199" t="s">
        <v>2932</v>
      </c>
      <c r="K924" s="199" t="s">
        <v>6371</v>
      </c>
      <c r="L924" s="6"/>
      <c r="M924" s="199" t="s">
        <v>3335</v>
      </c>
      <c r="N924" s="199"/>
      <c r="O924" s="199"/>
      <c r="P924" s="199"/>
      <c r="Q924" s="199" t="s">
        <v>6372</v>
      </c>
      <c r="R924" s="200" t="s">
        <v>298</v>
      </c>
      <c r="S924" s="198" t="s">
        <v>178</v>
      </c>
      <c r="T924" s="198" t="s">
        <v>3314</v>
      </c>
      <c r="U924" s="201">
        <v>43171</v>
      </c>
      <c r="V924" s="202">
        <f ca="1" t="shared" si="160"/>
        <v>8.3</v>
      </c>
      <c r="W924" s="198" t="s">
        <v>5312</v>
      </c>
      <c r="X924" s="198" t="str">
        <f t="shared" si="161"/>
        <v>男</v>
      </c>
      <c r="Y924" s="198" t="s">
        <v>3316</v>
      </c>
      <c r="Z924" s="201" t="str">
        <f t="shared" si="162"/>
        <v>1983-05-24</v>
      </c>
      <c r="AA924" s="204" t="s">
        <v>6373</v>
      </c>
      <c r="AB924" s="198" t="s">
        <v>2937</v>
      </c>
      <c r="AC924" s="199" t="s">
        <v>5131</v>
      </c>
      <c r="AD924" s="205">
        <v>50728</v>
      </c>
      <c r="AE924" s="198">
        <f ca="1" t="shared" si="163"/>
        <v>43</v>
      </c>
      <c r="AF924" s="198" t="s">
        <v>3389</v>
      </c>
      <c r="AG924" s="198" t="s">
        <v>3381</v>
      </c>
      <c r="AH924" s="198">
        <v>171</v>
      </c>
      <c r="AI924" s="198" t="s">
        <v>3382</v>
      </c>
      <c r="AJ924" s="198" t="s">
        <v>3383</v>
      </c>
      <c r="AK924" s="198">
        <v>15326064707</v>
      </c>
      <c r="AL924" s="198">
        <v>15326064707</v>
      </c>
      <c r="AM924" s="199" t="s">
        <v>3318</v>
      </c>
      <c r="AN924" s="206">
        <v>39264</v>
      </c>
      <c r="AO924" s="199" t="s">
        <v>6374</v>
      </c>
      <c r="AP924" s="199" t="s">
        <v>5490</v>
      </c>
      <c r="AQ924" s="207" t="s">
        <v>6375</v>
      </c>
      <c r="AR924" s="207"/>
      <c r="AS924" s="207"/>
      <c r="AT924" s="207"/>
      <c r="AU924" s="208"/>
      <c r="AV924" s="209">
        <v>43171</v>
      </c>
      <c r="AW924" s="209">
        <v>43231</v>
      </c>
      <c r="AX924" s="210" t="s">
        <v>5312</v>
      </c>
      <c r="AY924" s="210" t="s">
        <v>3311</v>
      </c>
      <c r="AZ924" s="201">
        <v>44652</v>
      </c>
      <c r="BA924" s="201">
        <v>46112</v>
      </c>
      <c r="BB924" s="210">
        <v>2</v>
      </c>
      <c r="BC924" s="210" t="s">
        <v>3326</v>
      </c>
      <c r="BD924" s="210" t="s">
        <v>3326</v>
      </c>
      <c r="BE924" s="210" t="s">
        <v>3325</v>
      </c>
      <c r="BF924" s="210" t="s">
        <v>3325</v>
      </c>
      <c r="BG924" s="210">
        <v>2</v>
      </c>
      <c r="BH924" s="210">
        <v>4</v>
      </c>
      <c r="BI924" s="210"/>
      <c r="BJ924" s="211"/>
      <c r="BK924" s="212"/>
      <c r="BL924" s="212" t="s">
        <v>3325</v>
      </c>
      <c r="BM924" s="212"/>
      <c r="BN924" s="212" t="s">
        <v>3325</v>
      </c>
      <c r="BO924" s="212"/>
      <c r="BP924" s="212"/>
      <c r="BQ924" s="211"/>
      <c r="BR924" s="213" t="s">
        <v>3507</v>
      </c>
      <c r="BS924" s="212" t="s">
        <v>3325</v>
      </c>
      <c r="BT924" s="212" t="s">
        <v>3325</v>
      </c>
      <c r="BU924" s="212" t="s">
        <v>3325</v>
      </c>
      <c r="BV924" s="212"/>
      <c r="BW924" s="212" t="s">
        <v>3325</v>
      </c>
      <c r="BX924" s="212"/>
      <c r="BY924" s="212"/>
      <c r="BZ924" s="212"/>
      <c r="CA924" s="212"/>
      <c r="CB924" s="212"/>
      <c r="CC924" s="212" t="s">
        <v>3325</v>
      </c>
      <c r="CD924" s="212"/>
      <c r="CE924" s="212"/>
      <c r="CF924" s="214"/>
      <c r="CG924" s="215" t="s">
        <v>6376</v>
      </c>
      <c r="CH924" s="211"/>
      <c r="CI924" s="213"/>
      <c r="CJ924" s="213"/>
      <c r="CK924" s="213" t="s">
        <v>3325</v>
      </c>
      <c r="CL924" s="213"/>
      <c r="CM924" s="213"/>
    </row>
    <row r="925" customFormat="1" customHeight="1" spans="1:91">
      <c r="A925" s="3">
        <f t="shared" si="157"/>
        <v>924</v>
      </c>
      <c r="B925" s="483" t="str">
        <f t="shared" si="158"/>
        <v>150426198609093038</v>
      </c>
      <c r="C925" s="230" t="s">
        <v>3311</v>
      </c>
      <c r="D925" s="230" t="s">
        <v>3312</v>
      </c>
      <c r="E925" s="4" t="s">
        <v>6377</v>
      </c>
      <c r="F925" s="4" t="s">
        <v>2939</v>
      </c>
      <c r="G925" s="198"/>
      <c r="H925" s="198"/>
      <c r="I925" s="198">
        <f t="shared" si="159"/>
        <v>0</v>
      </c>
      <c r="J925" s="4" t="s">
        <v>2932</v>
      </c>
      <c r="K925" s="4" t="s">
        <v>74</v>
      </c>
      <c r="L925" s="6"/>
      <c r="M925" s="4"/>
      <c r="N925" s="4"/>
      <c r="O925" s="4"/>
      <c r="P925" s="4"/>
      <c r="Q925" s="4"/>
      <c r="R925" s="4" t="s">
        <v>298</v>
      </c>
      <c r="S925" s="4"/>
      <c r="T925" s="4" t="s">
        <v>3314</v>
      </c>
      <c r="U925" s="232">
        <v>44978</v>
      </c>
      <c r="V925" s="233">
        <f ca="1" t="shared" si="160"/>
        <v>3.4</v>
      </c>
      <c r="W925" s="4" t="s">
        <v>3336</v>
      </c>
      <c r="X925" s="4" t="str">
        <f t="shared" si="161"/>
        <v>男</v>
      </c>
      <c r="Y925" s="4" t="s">
        <v>3316</v>
      </c>
      <c r="Z925" s="232" t="str">
        <f t="shared" si="162"/>
        <v>1986-09-09</v>
      </c>
      <c r="AA925" s="4" t="s">
        <v>6378</v>
      </c>
      <c r="AB925" s="477" t="s">
        <v>2940</v>
      </c>
      <c r="AC925" s="4" t="s">
        <v>3603</v>
      </c>
      <c r="AD925" s="252">
        <v>50078</v>
      </c>
      <c r="AE925" s="234">
        <f ca="1" t="shared" si="163"/>
        <v>40</v>
      </c>
      <c r="AF925" s="4" t="s">
        <v>3389</v>
      </c>
      <c r="AG925" s="4" t="s">
        <v>3381</v>
      </c>
      <c r="AH925" s="4">
        <v>173</v>
      </c>
      <c r="AI925" s="4" t="s">
        <v>3382</v>
      </c>
      <c r="AJ925" s="4" t="s">
        <v>3383</v>
      </c>
      <c r="AK925" s="4">
        <v>13614717411</v>
      </c>
      <c r="AL925" s="4">
        <v>13948198458</v>
      </c>
      <c r="AM925" s="4" t="s">
        <v>3318</v>
      </c>
      <c r="AN925" s="237">
        <v>39600</v>
      </c>
      <c r="AO925" s="4" t="s">
        <v>3545</v>
      </c>
      <c r="AP925" s="4" t="s">
        <v>6367</v>
      </c>
      <c r="AQ925" s="253"/>
      <c r="AR925" s="253"/>
      <c r="AS925" s="253"/>
      <c r="AT925" s="253"/>
      <c r="AU925" s="239"/>
      <c r="AV925" s="254">
        <v>44978</v>
      </c>
      <c r="AW925" s="254">
        <v>45036</v>
      </c>
      <c r="AX925" s="255" t="s">
        <v>3324</v>
      </c>
      <c r="AY925" s="241" t="s">
        <v>3311</v>
      </c>
      <c r="AZ925" s="232">
        <v>44978</v>
      </c>
      <c r="BA925" s="232">
        <v>45382</v>
      </c>
      <c r="BB925" s="241">
        <v>2</v>
      </c>
      <c r="BC925" s="241" t="s">
        <v>3325</v>
      </c>
      <c r="BD925" s="241" t="s">
        <v>3325</v>
      </c>
      <c r="BE925" s="241" t="s">
        <v>3325</v>
      </c>
      <c r="BF925" s="241" t="s">
        <v>3325</v>
      </c>
      <c r="BG925" s="241">
        <v>0</v>
      </c>
      <c r="BH925" s="241">
        <v>0</v>
      </c>
      <c r="BI925" s="256"/>
      <c r="BJ925" s="242"/>
      <c r="BK925" s="243" t="s">
        <v>3325</v>
      </c>
      <c r="BL925" s="257"/>
      <c r="BM925" s="257"/>
      <c r="BN925" s="257"/>
      <c r="BO925" s="257"/>
      <c r="BP925" s="257"/>
      <c r="BQ925" s="242"/>
      <c r="BR925" s="244" t="s">
        <v>3524</v>
      </c>
      <c r="BS925" s="243" t="s">
        <v>3325</v>
      </c>
      <c r="BT925" s="243" t="s">
        <v>3325</v>
      </c>
      <c r="BU925" s="243" t="s">
        <v>3325</v>
      </c>
      <c r="BV925" s="243" t="s">
        <v>3325</v>
      </c>
      <c r="BW925" s="243" t="s">
        <v>3325</v>
      </c>
      <c r="BX925" s="243" t="s">
        <v>3325</v>
      </c>
      <c r="BY925" s="243" t="s">
        <v>3325</v>
      </c>
      <c r="BZ925" s="256"/>
      <c r="CA925" s="256"/>
      <c r="CB925" s="256"/>
      <c r="CC925" s="256"/>
      <c r="CD925" s="256"/>
      <c r="CE925" s="256"/>
      <c r="CF925" s="245" t="s">
        <v>3445</v>
      </c>
      <c r="CG925" s="258"/>
      <c r="CH925" s="242"/>
      <c r="CI925" s="259"/>
      <c r="CJ925" s="259"/>
      <c r="CK925" s="259"/>
      <c r="CL925" s="259"/>
      <c r="CM925" s="259"/>
    </row>
    <row r="926" customFormat="1" customHeight="1" spans="1:91">
      <c r="A926" s="3">
        <f t="shared" si="157"/>
        <v>925</v>
      </c>
      <c r="B926" s="483" t="str">
        <f t="shared" si="158"/>
        <v>142625198209092110</v>
      </c>
      <c r="C926" s="230" t="s">
        <v>3311</v>
      </c>
      <c r="D926" s="230" t="s">
        <v>3312</v>
      </c>
      <c r="E926" s="230" t="s">
        <v>6379</v>
      </c>
      <c r="F926" s="230" t="s">
        <v>77</v>
      </c>
      <c r="G926" s="198">
        <v>450</v>
      </c>
      <c r="H926" s="198"/>
      <c r="I926" s="198">
        <f t="shared" si="159"/>
        <v>450</v>
      </c>
      <c r="J926" s="4" t="s">
        <v>2932</v>
      </c>
      <c r="K926" s="4" t="s">
        <v>6380</v>
      </c>
      <c r="L926" s="6">
        <v>44835</v>
      </c>
      <c r="M926" s="251" t="s">
        <v>47</v>
      </c>
      <c r="N926" s="4">
        <v>200</v>
      </c>
      <c r="O926" s="4" t="s">
        <v>51</v>
      </c>
      <c r="P926" s="4" t="s">
        <v>49</v>
      </c>
      <c r="Q926" s="4"/>
      <c r="R926" s="231" t="s">
        <v>298</v>
      </c>
      <c r="S926" s="3"/>
      <c r="T926" s="3" t="s">
        <v>3314</v>
      </c>
      <c r="U926" s="232">
        <v>44750</v>
      </c>
      <c r="V926" s="233">
        <f ca="1" t="shared" si="160"/>
        <v>4</v>
      </c>
      <c r="W926" s="230" t="s">
        <v>3336</v>
      </c>
      <c r="X926" s="234" t="str">
        <f t="shared" si="161"/>
        <v>男</v>
      </c>
      <c r="Y926" s="3" t="s">
        <v>3316</v>
      </c>
      <c r="Z926" s="232" t="str">
        <f t="shared" si="162"/>
        <v>1982-09-09</v>
      </c>
      <c r="AA926" s="235" t="s">
        <v>6381</v>
      </c>
      <c r="AB926" s="476" t="s">
        <v>2942</v>
      </c>
      <c r="AC926" s="4" t="s">
        <v>6382</v>
      </c>
      <c r="AD926" s="247">
        <v>50217</v>
      </c>
      <c r="AE926" s="234">
        <f ca="1" t="shared" si="163"/>
        <v>44</v>
      </c>
      <c r="AF926" s="3" t="s">
        <v>3389</v>
      </c>
      <c r="AG926" s="3" t="s">
        <v>3381</v>
      </c>
      <c r="AH926" s="3">
        <v>175</v>
      </c>
      <c r="AI926" s="230" t="s">
        <v>3382</v>
      </c>
      <c r="AJ926" s="3" t="s">
        <v>3383</v>
      </c>
      <c r="AK926" s="230">
        <v>15235165114</v>
      </c>
      <c r="AL926" s="230">
        <v>15235165152</v>
      </c>
      <c r="AM926" s="236" t="s">
        <v>3318</v>
      </c>
      <c r="AN926" s="237"/>
      <c r="AO926" s="236"/>
      <c r="AP926" s="236"/>
      <c r="AQ926" s="238"/>
      <c r="AR926" s="238"/>
      <c r="AS926" s="238"/>
      <c r="AT926" s="238"/>
      <c r="AU926" s="239"/>
      <c r="AV926" s="240">
        <v>44750</v>
      </c>
      <c r="AW926" s="240">
        <v>44811</v>
      </c>
      <c r="AX926" s="241" t="s">
        <v>5312</v>
      </c>
      <c r="AY926" s="241" t="s">
        <v>3311</v>
      </c>
      <c r="AZ926" s="232">
        <v>44750</v>
      </c>
      <c r="BA926" s="232">
        <v>45199</v>
      </c>
      <c r="BB926" s="241">
        <v>2</v>
      </c>
      <c r="BC926" s="241" t="s">
        <v>3326</v>
      </c>
      <c r="BD926" s="241" t="s">
        <v>3326</v>
      </c>
      <c r="BE926" s="241" t="s">
        <v>3325</v>
      </c>
      <c r="BF926" s="241" t="s">
        <v>3325</v>
      </c>
      <c r="BG926" s="241">
        <v>0</v>
      </c>
      <c r="BH926" s="241">
        <v>0</v>
      </c>
      <c r="BI926" s="241"/>
      <c r="BJ926" s="242"/>
      <c r="BK926" s="243"/>
      <c r="BL926" s="243"/>
      <c r="BM926" s="243"/>
      <c r="BN926" s="243"/>
      <c r="BO926" s="243"/>
      <c r="BP926" s="243"/>
      <c r="BQ926" s="242"/>
      <c r="BR926" s="244" t="s">
        <v>3557</v>
      </c>
      <c r="BS926" s="243" t="s">
        <v>3325</v>
      </c>
      <c r="BT926" s="243" t="s">
        <v>3325</v>
      </c>
      <c r="BU926" s="243" t="s">
        <v>3325</v>
      </c>
      <c r="BV926" s="243" t="s">
        <v>3325</v>
      </c>
      <c r="BW926" s="243" t="s">
        <v>3325</v>
      </c>
      <c r="BX926" s="243" t="s">
        <v>3325</v>
      </c>
      <c r="BY926" s="243" t="s">
        <v>3325</v>
      </c>
      <c r="BZ926" s="243" t="s">
        <v>3325</v>
      </c>
      <c r="CA926" s="243"/>
      <c r="CB926" s="243"/>
      <c r="CC926" s="243"/>
      <c r="CD926" s="243"/>
      <c r="CE926" s="243"/>
      <c r="CF926" s="245" t="s">
        <v>3492</v>
      </c>
      <c r="CG926" s="246" t="s">
        <v>6383</v>
      </c>
      <c r="CH926" s="242"/>
      <c r="CI926" s="35"/>
      <c r="CJ926" s="35"/>
      <c r="CK926" s="35"/>
      <c r="CL926" s="35"/>
      <c r="CM926" s="35"/>
    </row>
    <row r="927" customFormat="1" customHeight="1" spans="1:91">
      <c r="A927" s="3">
        <f t="shared" si="157"/>
        <v>926</v>
      </c>
      <c r="B927" s="155" t="str">
        <f t="shared" si="158"/>
        <v>130427199006082775</v>
      </c>
      <c r="C927" s="230" t="s">
        <v>3311</v>
      </c>
      <c r="D927" s="230" t="s">
        <v>3312</v>
      </c>
      <c r="E927" s="230" t="s">
        <v>3013</v>
      </c>
      <c r="F927" s="230" t="s">
        <v>78</v>
      </c>
      <c r="G927" s="198">
        <v>1726.08</v>
      </c>
      <c r="H927" s="198">
        <v>0</v>
      </c>
      <c r="I927" s="198">
        <f t="shared" si="159"/>
        <v>1726.08</v>
      </c>
      <c r="J927" s="4" t="s">
        <v>2932</v>
      </c>
      <c r="K927" s="4" t="s">
        <v>69</v>
      </c>
      <c r="L927" s="6">
        <v>44835</v>
      </c>
      <c r="M927" s="251" t="s">
        <v>47</v>
      </c>
      <c r="N927" s="4">
        <v>150</v>
      </c>
      <c r="O927" s="4" t="s">
        <v>51</v>
      </c>
      <c r="P927" s="4" t="s">
        <v>49</v>
      </c>
      <c r="Q927" s="4"/>
      <c r="R927" s="231" t="s">
        <v>298</v>
      </c>
      <c r="S927" s="3"/>
      <c r="T927" s="3" t="s">
        <v>3314</v>
      </c>
      <c r="U927" s="232">
        <v>41293</v>
      </c>
      <c r="V927" s="233">
        <f ca="1" t="shared" si="160"/>
        <v>13.5</v>
      </c>
      <c r="W927" s="230" t="s">
        <v>3336</v>
      </c>
      <c r="X927" s="234" t="str">
        <f t="shared" si="161"/>
        <v>男</v>
      </c>
      <c r="Y927" s="3" t="s">
        <v>3316</v>
      </c>
      <c r="Z927" s="232" t="str">
        <f t="shared" si="162"/>
        <v>1990-06-08</v>
      </c>
      <c r="AA927" s="235" t="s">
        <v>6384</v>
      </c>
      <c r="AB927" s="3" t="s">
        <v>2944</v>
      </c>
      <c r="AC927" s="4" t="s">
        <v>3776</v>
      </c>
      <c r="AD927" s="247">
        <v>51579</v>
      </c>
      <c r="AE927" s="234">
        <f ca="1" t="shared" si="163"/>
        <v>36</v>
      </c>
      <c r="AF927" s="3" t="s">
        <v>3389</v>
      </c>
      <c r="AG927" s="3" t="s">
        <v>3381</v>
      </c>
      <c r="AH927" s="3">
        <v>175</v>
      </c>
      <c r="AI927" s="230" t="s">
        <v>3382</v>
      </c>
      <c r="AJ927" s="3" t="s">
        <v>3422</v>
      </c>
      <c r="AK927" s="230">
        <v>15247757022</v>
      </c>
      <c r="AL927" s="230">
        <v>18348707800</v>
      </c>
      <c r="AM927" s="236" t="s">
        <v>3403</v>
      </c>
      <c r="AN927" s="237">
        <v>41275</v>
      </c>
      <c r="AO927" s="236" t="s">
        <v>5475</v>
      </c>
      <c r="AP927" s="236" t="s">
        <v>6385</v>
      </c>
      <c r="AQ927" s="238"/>
      <c r="AR927" s="238"/>
      <c r="AS927" s="238"/>
      <c r="AT927" s="238"/>
      <c r="AU927" s="239"/>
      <c r="AV927" s="240">
        <v>41293</v>
      </c>
      <c r="AW927" s="240">
        <v>41352</v>
      </c>
      <c r="AX927" s="241" t="s">
        <v>3324</v>
      </c>
      <c r="AY927" s="241" t="s">
        <v>3311</v>
      </c>
      <c r="AZ927" s="232">
        <v>44743</v>
      </c>
      <c r="BA927" s="232">
        <v>45473</v>
      </c>
      <c r="BB927" s="241">
        <v>2</v>
      </c>
      <c r="BC927" s="241" t="s">
        <v>3325</v>
      </c>
      <c r="BD927" s="241" t="s">
        <v>3325</v>
      </c>
      <c r="BE927" s="241" t="s">
        <v>3325</v>
      </c>
      <c r="BF927" s="241" t="s">
        <v>3325</v>
      </c>
      <c r="BG927" s="241">
        <v>2</v>
      </c>
      <c r="BH927" s="241">
        <v>4</v>
      </c>
      <c r="BI927" s="241"/>
      <c r="BJ927" s="242"/>
      <c r="BK927" s="243"/>
      <c r="BL927" s="243"/>
      <c r="BM927" s="243"/>
      <c r="BN927" s="243"/>
      <c r="BO927" s="243"/>
      <c r="BP927" s="243"/>
      <c r="BQ927" s="242"/>
      <c r="BR927" s="244" t="s">
        <v>3460</v>
      </c>
      <c r="BS927" s="243" t="s">
        <v>3325</v>
      </c>
      <c r="BT927" s="243" t="s">
        <v>3325</v>
      </c>
      <c r="BU927" s="243"/>
      <c r="BV927" s="243"/>
      <c r="BW927" s="243"/>
      <c r="BX927" s="243"/>
      <c r="BY927" s="243"/>
      <c r="BZ927" s="243" t="s">
        <v>3325</v>
      </c>
      <c r="CA927" s="243"/>
      <c r="CB927" s="243"/>
      <c r="CC927" s="243" t="s">
        <v>3325</v>
      </c>
      <c r="CD927" s="243"/>
      <c r="CE927" s="243"/>
      <c r="CF927" s="245" t="s">
        <v>3498</v>
      </c>
      <c r="CG927" s="246"/>
      <c r="CH927" s="242"/>
      <c r="CI927" s="35"/>
      <c r="CJ927" s="35"/>
      <c r="CK927" s="35"/>
      <c r="CL927" s="35"/>
      <c r="CM927" s="35"/>
    </row>
    <row r="928" customFormat="1" customHeight="1" spans="1:91">
      <c r="A928" s="3">
        <f t="shared" si="157"/>
        <v>927</v>
      </c>
      <c r="B928" s="483" t="str">
        <f t="shared" si="158"/>
        <v>412728199907105753</v>
      </c>
      <c r="C928" s="230" t="s">
        <v>3311</v>
      </c>
      <c r="D928" s="230" t="s">
        <v>2948</v>
      </c>
      <c r="E928" s="230" t="s">
        <v>6386</v>
      </c>
      <c r="F928" s="230" t="s">
        <v>2947</v>
      </c>
      <c r="G928" s="198"/>
      <c r="H928" s="198"/>
      <c r="I928" s="198">
        <f t="shared" si="159"/>
        <v>0</v>
      </c>
      <c r="J928" s="4" t="s">
        <v>2948</v>
      </c>
      <c r="K928" s="4" t="s">
        <v>6387</v>
      </c>
      <c r="L928" s="6"/>
      <c r="M928" s="4"/>
      <c r="N928" s="4"/>
      <c r="O928" s="4"/>
      <c r="P928" s="4"/>
      <c r="Q928" s="4" t="s">
        <v>175</v>
      </c>
      <c r="R928" s="231" t="s">
        <v>2949</v>
      </c>
      <c r="S928" s="3"/>
      <c r="T928" s="3" t="s">
        <v>3314</v>
      </c>
      <c r="U928" s="232">
        <v>44756</v>
      </c>
      <c r="V928" s="233">
        <f ca="1" t="shared" si="160"/>
        <v>4</v>
      </c>
      <c r="W928" s="230" t="s">
        <v>3336</v>
      </c>
      <c r="X928" s="234" t="str">
        <f t="shared" si="161"/>
        <v>男</v>
      </c>
      <c r="Y928" s="3" t="s">
        <v>3316</v>
      </c>
      <c r="Z928" s="232" t="str">
        <f t="shared" si="162"/>
        <v>1999-07-10</v>
      </c>
      <c r="AA928" s="235" t="s">
        <v>6388</v>
      </c>
      <c r="AB928" s="476" t="s">
        <v>2950</v>
      </c>
      <c r="AC928" s="4" t="s">
        <v>6389</v>
      </c>
      <c r="AD928" s="247">
        <v>48403</v>
      </c>
      <c r="AE928" s="234">
        <f ca="1" t="shared" si="163"/>
        <v>27</v>
      </c>
      <c r="AF928" s="3" t="s">
        <v>3380</v>
      </c>
      <c r="AG928" s="3" t="s">
        <v>3480</v>
      </c>
      <c r="AH928" s="3">
        <v>174</v>
      </c>
      <c r="AI928" s="230" t="s">
        <v>3382</v>
      </c>
      <c r="AJ928" s="3" t="s">
        <v>3438</v>
      </c>
      <c r="AK928" s="230">
        <v>18947811416</v>
      </c>
      <c r="AL928" s="230">
        <v>15047095691</v>
      </c>
      <c r="AM928" s="236" t="s">
        <v>3318</v>
      </c>
      <c r="AN928" s="237">
        <v>44743</v>
      </c>
      <c r="AO928" s="236" t="s">
        <v>3481</v>
      </c>
      <c r="AP928" s="236" t="s">
        <v>5124</v>
      </c>
      <c r="AQ928" s="238"/>
      <c r="AR928" s="238"/>
      <c r="AS928" s="238"/>
      <c r="AT928" s="238"/>
      <c r="AU928" s="239"/>
      <c r="AV928" s="240">
        <v>44756</v>
      </c>
      <c r="AW928" s="240">
        <v>44817</v>
      </c>
      <c r="AX928" s="241" t="s">
        <v>3324</v>
      </c>
      <c r="AY928" s="241" t="s">
        <v>3311</v>
      </c>
      <c r="AZ928" s="232">
        <v>44756</v>
      </c>
      <c r="BA928" s="232">
        <v>45199</v>
      </c>
      <c r="BB928" s="241">
        <v>2</v>
      </c>
      <c r="BC928" s="241" t="s">
        <v>3325</v>
      </c>
      <c r="BD928" s="241" t="s">
        <v>3325</v>
      </c>
      <c r="BE928" s="241" t="s">
        <v>3325</v>
      </c>
      <c r="BF928" s="241" t="s">
        <v>3325</v>
      </c>
      <c r="BG928" s="241">
        <v>0</v>
      </c>
      <c r="BH928" s="241">
        <v>0</v>
      </c>
      <c r="BI928" s="241"/>
      <c r="BJ928" s="242"/>
      <c r="BK928" s="243"/>
      <c r="BL928" s="243"/>
      <c r="BM928" s="243"/>
      <c r="BN928" s="243" t="s">
        <v>3325</v>
      </c>
      <c r="BO928" s="243"/>
      <c r="BP928" s="243"/>
      <c r="BQ928" s="242"/>
      <c r="BR928" s="244" t="s">
        <v>3813</v>
      </c>
      <c r="BS928" s="243" t="s">
        <v>3325</v>
      </c>
      <c r="BT928" s="243" t="s">
        <v>3325</v>
      </c>
      <c r="BU928" s="243" t="s">
        <v>3325</v>
      </c>
      <c r="BV928" s="243" t="s">
        <v>3325</v>
      </c>
      <c r="BW928" s="243" t="s">
        <v>3325</v>
      </c>
      <c r="BX928" s="243" t="s">
        <v>3325</v>
      </c>
      <c r="BY928" s="243" t="s">
        <v>3325</v>
      </c>
      <c r="BZ928" s="243"/>
      <c r="CA928" s="243"/>
      <c r="CB928" s="243"/>
      <c r="CC928" s="243"/>
      <c r="CD928" s="243"/>
      <c r="CE928" s="243"/>
      <c r="CF928" s="245" t="s">
        <v>3492</v>
      </c>
      <c r="CG928" s="246"/>
      <c r="CH928" s="242"/>
      <c r="CI928" s="35"/>
      <c r="CJ928" s="35"/>
      <c r="CK928" s="35"/>
      <c r="CL928" s="35"/>
      <c r="CM928" s="35"/>
    </row>
    <row r="929" customFormat="1" customHeight="1" spans="1:91">
      <c r="A929" s="3">
        <f t="shared" si="157"/>
        <v>928</v>
      </c>
      <c r="B929" s="155" t="str">
        <f t="shared" si="158"/>
        <v>152723199805021844</v>
      </c>
      <c r="C929" s="230" t="s">
        <v>3311</v>
      </c>
      <c r="D929" s="230" t="s">
        <v>2948</v>
      </c>
      <c r="E929" s="230" t="s">
        <v>304</v>
      </c>
      <c r="F929" s="230" t="s">
        <v>2952</v>
      </c>
      <c r="G929" s="198">
        <v>0</v>
      </c>
      <c r="H929" s="198">
        <v>0</v>
      </c>
      <c r="I929" s="198">
        <f t="shared" si="159"/>
        <v>0</v>
      </c>
      <c r="J929" s="4" t="s">
        <v>2948</v>
      </c>
      <c r="K929" s="4" t="s">
        <v>6390</v>
      </c>
      <c r="L929" s="6"/>
      <c r="M929" s="4"/>
      <c r="N929" s="4"/>
      <c r="O929" s="4"/>
      <c r="P929" s="4"/>
      <c r="Q929" s="4" t="s">
        <v>2476</v>
      </c>
      <c r="R929" s="231" t="s">
        <v>2953</v>
      </c>
      <c r="S929" s="3"/>
      <c r="T929" s="3" t="s">
        <v>3314</v>
      </c>
      <c r="U929" s="232">
        <v>44753</v>
      </c>
      <c r="V929" s="233">
        <f ca="1" t="shared" si="160"/>
        <v>4</v>
      </c>
      <c r="W929" s="230" t="s">
        <v>3336</v>
      </c>
      <c r="X929" s="234" t="str">
        <f t="shared" si="161"/>
        <v>女</v>
      </c>
      <c r="Y929" s="3" t="s">
        <v>3316</v>
      </c>
      <c r="Z929" s="232" t="str">
        <f t="shared" si="162"/>
        <v>1998-05-02</v>
      </c>
      <c r="AA929" s="235" t="s">
        <v>6391</v>
      </c>
      <c r="AB929" s="3" t="s">
        <v>2954</v>
      </c>
      <c r="AC929" s="4" t="s">
        <v>3456</v>
      </c>
      <c r="AD929" s="247">
        <v>47723</v>
      </c>
      <c r="AE929" s="234">
        <f ca="1" t="shared" si="163"/>
        <v>28</v>
      </c>
      <c r="AF929" s="3" t="s">
        <v>3479</v>
      </c>
      <c r="AG929" s="3" t="s">
        <v>3480</v>
      </c>
      <c r="AH929" s="3">
        <v>168</v>
      </c>
      <c r="AI929" s="230" t="s">
        <v>3382</v>
      </c>
      <c r="AJ929" s="3" t="s">
        <v>3438</v>
      </c>
      <c r="AK929" s="230">
        <v>13947777059</v>
      </c>
      <c r="AL929" s="230">
        <v>13484773311</v>
      </c>
      <c r="AM929" s="236" t="s">
        <v>3318</v>
      </c>
      <c r="AN929" s="237">
        <v>44348</v>
      </c>
      <c r="AO929" s="236" t="s">
        <v>6392</v>
      </c>
      <c r="AP929" s="236" t="s">
        <v>5962</v>
      </c>
      <c r="AQ929" s="238"/>
      <c r="AR929" s="238"/>
      <c r="AS929" s="238"/>
      <c r="AT929" s="238"/>
      <c r="AU929" s="239"/>
      <c r="AV929" s="240">
        <v>44753</v>
      </c>
      <c r="AW929" s="240">
        <v>44814</v>
      </c>
      <c r="AX929" s="241" t="s">
        <v>3324</v>
      </c>
      <c r="AY929" s="241" t="s">
        <v>3311</v>
      </c>
      <c r="AZ929" s="232">
        <v>44753</v>
      </c>
      <c r="BA929" s="232">
        <v>45199</v>
      </c>
      <c r="BB929" s="241">
        <v>2</v>
      </c>
      <c r="BC929" s="241" t="s">
        <v>3325</v>
      </c>
      <c r="BD929" s="241" t="s">
        <v>3326</v>
      </c>
      <c r="BE929" s="241" t="s">
        <v>3325</v>
      </c>
      <c r="BF929" s="241" t="s">
        <v>3325</v>
      </c>
      <c r="BG929" s="241">
        <v>0</v>
      </c>
      <c r="BH929" s="241">
        <v>0</v>
      </c>
      <c r="BI929" s="241"/>
      <c r="BJ929" s="242"/>
      <c r="BK929" s="243"/>
      <c r="BL929" s="243"/>
      <c r="BM929" s="243"/>
      <c r="BN929" s="243"/>
      <c r="BO929" s="243"/>
      <c r="BP929" s="243"/>
      <c r="BQ929" s="242"/>
      <c r="BR929" s="244" t="s">
        <v>4197</v>
      </c>
      <c r="BS929" s="243" t="s">
        <v>3325</v>
      </c>
      <c r="BT929" s="243" t="s">
        <v>3325</v>
      </c>
      <c r="BU929" s="243" t="s">
        <v>3325</v>
      </c>
      <c r="BV929" s="243" t="s">
        <v>3325</v>
      </c>
      <c r="BW929" s="243" t="s">
        <v>3325</v>
      </c>
      <c r="BX929" s="243"/>
      <c r="BY929" s="243" t="s">
        <v>3325</v>
      </c>
      <c r="BZ929" s="243"/>
      <c r="CA929" s="243"/>
      <c r="CB929" s="243"/>
      <c r="CC929" s="243"/>
      <c r="CD929" s="243"/>
      <c r="CE929" s="243"/>
      <c r="CF929" s="245" t="s">
        <v>3492</v>
      </c>
      <c r="CG929" s="246"/>
      <c r="CH929" s="242"/>
      <c r="CI929" s="35"/>
      <c r="CJ929" s="35"/>
      <c r="CK929" s="35"/>
      <c r="CL929" s="35"/>
      <c r="CM929" s="35"/>
    </row>
    <row r="930" customFormat="1" customHeight="1" spans="1:91">
      <c r="A930" s="3">
        <f t="shared" si="157"/>
        <v>929</v>
      </c>
      <c r="B930" s="483" t="str">
        <f t="shared" si="158"/>
        <v>152723200101210917</v>
      </c>
      <c r="C930" s="230" t="s">
        <v>3311</v>
      </c>
      <c r="D930" s="230" t="s">
        <v>2948</v>
      </c>
      <c r="E930" s="230" t="s">
        <v>6393</v>
      </c>
      <c r="F930" s="230" t="s">
        <v>715</v>
      </c>
      <c r="G930" s="198">
        <v>0</v>
      </c>
      <c r="H930" s="198">
        <v>0</v>
      </c>
      <c r="I930" s="198">
        <f t="shared" si="159"/>
        <v>0</v>
      </c>
      <c r="J930" s="4" t="s">
        <v>2948</v>
      </c>
      <c r="K930" s="4" t="s">
        <v>6390</v>
      </c>
      <c r="L930" s="6"/>
      <c r="M930" s="4"/>
      <c r="N930" s="4"/>
      <c r="O930" s="4"/>
      <c r="P930" s="4"/>
      <c r="Q930" s="4" t="s">
        <v>405</v>
      </c>
      <c r="R930" s="231" t="s">
        <v>2953</v>
      </c>
      <c r="S930" s="3"/>
      <c r="T930" s="3" t="s">
        <v>3314</v>
      </c>
      <c r="U930" s="232">
        <v>44753</v>
      </c>
      <c r="V930" s="233">
        <f ca="1" t="shared" si="160"/>
        <v>4</v>
      </c>
      <c r="W930" s="230" t="s">
        <v>3336</v>
      </c>
      <c r="X930" s="234" t="str">
        <f t="shared" si="161"/>
        <v>男</v>
      </c>
      <c r="Y930" s="3" t="s">
        <v>3316</v>
      </c>
      <c r="Z930" s="232" t="str">
        <f t="shared" si="162"/>
        <v>2001-01-21</v>
      </c>
      <c r="AA930" s="235" t="s">
        <v>6394</v>
      </c>
      <c r="AB930" s="476" t="s">
        <v>716</v>
      </c>
      <c r="AC930" s="4" t="s">
        <v>3456</v>
      </c>
      <c r="AD930" s="247">
        <v>47503</v>
      </c>
      <c r="AE930" s="234">
        <f ca="1" t="shared" si="163"/>
        <v>25</v>
      </c>
      <c r="AF930" s="3" t="s">
        <v>3389</v>
      </c>
      <c r="AG930" s="3" t="s">
        <v>3480</v>
      </c>
      <c r="AH930" s="3"/>
      <c r="AI930" s="230"/>
      <c r="AJ930" s="3"/>
      <c r="AK930" s="230">
        <v>18847765733</v>
      </c>
      <c r="AL930" s="230">
        <v>13948378693</v>
      </c>
      <c r="AM930" s="236" t="s">
        <v>3368</v>
      </c>
      <c r="AN930" s="237">
        <v>44743</v>
      </c>
      <c r="AO930" s="236" t="s">
        <v>4407</v>
      </c>
      <c r="AP930" s="236" t="s">
        <v>5005</v>
      </c>
      <c r="AQ930" s="238"/>
      <c r="AR930" s="238"/>
      <c r="AS930" s="238"/>
      <c r="AT930" s="238"/>
      <c r="AU930" s="239"/>
      <c r="AV930" s="240">
        <v>44753</v>
      </c>
      <c r="AW930" s="240">
        <v>44814</v>
      </c>
      <c r="AX930" s="241" t="s">
        <v>3324</v>
      </c>
      <c r="AY930" s="241" t="s">
        <v>3311</v>
      </c>
      <c r="AZ930" s="232">
        <v>44753</v>
      </c>
      <c r="BA930" s="232">
        <v>45199</v>
      </c>
      <c r="BB930" s="241">
        <v>2</v>
      </c>
      <c r="BC930" s="241" t="s">
        <v>3325</v>
      </c>
      <c r="BD930" s="241" t="s">
        <v>3325</v>
      </c>
      <c r="BE930" s="241" t="s">
        <v>3325</v>
      </c>
      <c r="BF930" s="241" t="s">
        <v>3325</v>
      </c>
      <c r="BG930" s="241">
        <v>0</v>
      </c>
      <c r="BH930" s="241">
        <v>0</v>
      </c>
      <c r="BI930" s="241"/>
      <c r="BJ930" s="242"/>
      <c r="BK930" s="243"/>
      <c r="BL930" s="243"/>
      <c r="BM930" s="243"/>
      <c r="BN930" s="243" t="s">
        <v>3325</v>
      </c>
      <c r="BO930" s="243"/>
      <c r="BP930" s="243"/>
      <c r="BQ930" s="242"/>
      <c r="BR930" s="244" t="s">
        <v>4197</v>
      </c>
      <c r="BS930" s="243"/>
      <c r="BT930" s="243" t="s">
        <v>3325</v>
      </c>
      <c r="BU930" s="243" t="s">
        <v>3325</v>
      </c>
      <c r="BV930" s="243" t="s">
        <v>3325</v>
      </c>
      <c r="BW930" s="243" t="s">
        <v>3325</v>
      </c>
      <c r="BX930" s="243" t="s">
        <v>3325</v>
      </c>
      <c r="BY930" s="243" t="s">
        <v>3325</v>
      </c>
      <c r="BZ930" s="243"/>
      <c r="CA930" s="243"/>
      <c r="CB930" s="243"/>
      <c r="CC930" s="243"/>
      <c r="CD930" s="243"/>
      <c r="CE930" s="243"/>
      <c r="CF930" s="245" t="s">
        <v>3492</v>
      </c>
      <c r="CG930" s="246"/>
      <c r="CH930" s="242"/>
      <c r="CI930" s="35"/>
      <c r="CJ930" s="35"/>
      <c r="CK930" s="35"/>
      <c r="CL930" s="35"/>
      <c r="CM930" s="35"/>
    </row>
    <row r="931" customFormat="1" customHeight="1" spans="1:91">
      <c r="A931" s="3">
        <f t="shared" si="157"/>
        <v>930</v>
      </c>
      <c r="B931" s="483" t="str">
        <f t="shared" si="158"/>
        <v>412825199912022107</v>
      </c>
      <c r="C931" s="230" t="s">
        <v>3311</v>
      </c>
      <c r="D931" s="230" t="s">
        <v>2948</v>
      </c>
      <c r="E931" s="230" t="s">
        <v>6395</v>
      </c>
      <c r="F931" s="230" t="s">
        <v>2956</v>
      </c>
      <c r="G931" s="198"/>
      <c r="H931" s="198"/>
      <c r="I931" s="198">
        <f t="shared" si="159"/>
        <v>0</v>
      </c>
      <c r="J931" s="4" t="s">
        <v>2948</v>
      </c>
      <c r="K931" s="4" t="s">
        <v>6390</v>
      </c>
      <c r="L931" s="6"/>
      <c r="M931" s="4"/>
      <c r="N931" s="4"/>
      <c r="O931" s="4"/>
      <c r="P931" s="4"/>
      <c r="Q931" s="4" t="s">
        <v>175</v>
      </c>
      <c r="R931" s="231" t="s">
        <v>2953</v>
      </c>
      <c r="S931" s="3"/>
      <c r="T931" s="3" t="s">
        <v>3314</v>
      </c>
      <c r="U931" s="232">
        <v>44756</v>
      </c>
      <c r="V931" s="233">
        <f ca="1" t="shared" si="160"/>
        <v>4</v>
      </c>
      <c r="W931" s="230" t="s">
        <v>3336</v>
      </c>
      <c r="X931" s="234" t="str">
        <f t="shared" si="161"/>
        <v>女</v>
      </c>
      <c r="Y931" s="3" t="s">
        <v>3316</v>
      </c>
      <c r="Z931" s="232" t="str">
        <f t="shared" si="162"/>
        <v>1999-12-02</v>
      </c>
      <c r="AA931" s="235" t="s">
        <v>6396</v>
      </c>
      <c r="AB931" s="476" t="s">
        <v>2957</v>
      </c>
      <c r="AC931" s="4" t="s">
        <v>3950</v>
      </c>
      <c r="AD931" s="247">
        <v>46594</v>
      </c>
      <c r="AE931" s="234">
        <f ca="1" t="shared" si="163"/>
        <v>27</v>
      </c>
      <c r="AF931" s="3" t="s">
        <v>3479</v>
      </c>
      <c r="AG931" s="3" t="s">
        <v>3480</v>
      </c>
      <c r="AH931" s="3">
        <v>165</v>
      </c>
      <c r="AI931" s="230"/>
      <c r="AJ931" s="3"/>
      <c r="AK931" s="230">
        <v>15149661202</v>
      </c>
      <c r="AL931" s="230">
        <v>15049588492</v>
      </c>
      <c r="AM931" s="236" t="s">
        <v>3318</v>
      </c>
      <c r="AN931" s="237">
        <v>44743</v>
      </c>
      <c r="AO931" s="236" t="s">
        <v>3481</v>
      </c>
      <c r="AP931" s="236" t="s">
        <v>5124</v>
      </c>
      <c r="AQ931" s="238"/>
      <c r="AR931" s="238"/>
      <c r="AS931" s="238"/>
      <c r="AT931" s="238"/>
      <c r="AU931" s="239"/>
      <c r="AV931" s="240">
        <v>44756</v>
      </c>
      <c r="AW931" s="240">
        <v>44817</v>
      </c>
      <c r="AX931" s="241" t="s">
        <v>3324</v>
      </c>
      <c r="AY931" s="241" t="s">
        <v>3311</v>
      </c>
      <c r="AZ931" s="232">
        <v>44756</v>
      </c>
      <c r="BA931" s="232">
        <v>45199</v>
      </c>
      <c r="BB931" s="241">
        <v>2</v>
      </c>
      <c r="BC931" s="241" t="s">
        <v>3325</v>
      </c>
      <c r="BD931" s="241" t="s">
        <v>3325</v>
      </c>
      <c r="BE931" s="241" t="s">
        <v>3325</v>
      </c>
      <c r="BF931" s="241" t="s">
        <v>3325</v>
      </c>
      <c r="BG931" s="241">
        <v>0</v>
      </c>
      <c r="BH931" s="241">
        <v>0</v>
      </c>
      <c r="BI931" s="241"/>
      <c r="BJ931" s="242"/>
      <c r="BK931" s="243"/>
      <c r="BL931" s="243"/>
      <c r="BM931" s="243"/>
      <c r="BN931" s="243" t="s">
        <v>3325</v>
      </c>
      <c r="BO931" s="243"/>
      <c r="BP931" s="243"/>
      <c r="BQ931" s="242"/>
      <c r="BR931" s="244" t="s">
        <v>3813</v>
      </c>
      <c r="BS931" s="243" t="s">
        <v>3325</v>
      </c>
      <c r="BT931" s="243" t="s">
        <v>3325</v>
      </c>
      <c r="BU931" s="243" t="s">
        <v>3325</v>
      </c>
      <c r="BV931" s="243" t="s">
        <v>3325</v>
      </c>
      <c r="BW931" s="243" t="s">
        <v>3325</v>
      </c>
      <c r="BX931" s="243" t="s">
        <v>3325</v>
      </c>
      <c r="BY931" s="243" t="s">
        <v>3325</v>
      </c>
      <c r="BZ931" s="243"/>
      <c r="CA931" s="243"/>
      <c r="CB931" s="243"/>
      <c r="CC931" s="243"/>
      <c r="CD931" s="243"/>
      <c r="CE931" s="243"/>
      <c r="CF931" s="245" t="s">
        <v>3492</v>
      </c>
      <c r="CG931" s="246"/>
      <c r="CH931" s="242"/>
      <c r="CI931" s="35"/>
      <c r="CJ931" s="35"/>
      <c r="CK931" s="35"/>
      <c r="CL931" s="35"/>
      <c r="CM931" s="35"/>
    </row>
    <row r="932" customHeight="1" spans="1:91">
      <c r="A932" s="3">
        <f t="shared" si="157"/>
        <v>931</v>
      </c>
      <c r="B932" s="483" t="str">
        <f t="shared" si="158"/>
        <v>140602199808074510</v>
      </c>
      <c r="C932" s="5" t="s">
        <v>3311</v>
      </c>
      <c r="D932" s="230" t="s">
        <v>2948</v>
      </c>
      <c r="E932" s="230" t="s">
        <v>6397</v>
      </c>
      <c r="F932" s="230" t="s">
        <v>6398</v>
      </c>
      <c r="G932" s="198"/>
      <c r="H932" s="198"/>
      <c r="I932" s="198">
        <f t="shared" si="159"/>
        <v>0</v>
      </c>
      <c r="J932" s="230" t="s">
        <v>2948</v>
      </c>
      <c r="K932" s="230" t="s">
        <v>6399</v>
      </c>
      <c r="L932" s="6"/>
      <c r="M932" s="230"/>
      <c r="N932" s="230"/>
      <c r="O932" s="230"/>
      <c r="P932" s="230"/>
      <c r="Q932" s="230"/>
      <c r="R932" s="230" t="s">
        <v>2953</v>
      </c>
      <c r="S932" s="230"/>
      <c r="T932" s="3" t="s">
        <v>3314</v>
      </c>
      <c r="U932" s="232">
        <v>45111</v>
      </c>
      <c r="V932" s="233">
        <f ca="1" t="shared" si="160"/>
        <v>3</v>
      </c>
      <c r="W932" s="248" t="s">
        <v>3336</v>
      </c>
      <c r="X932" s="234" t="str">
        <f t="shared" si="161"/>
        <v>男</v>
      </c>
      <c r="Y932" s="3" t="s">
        <v>3316</v>
      </c>
      <c r="Z932" s="4" t="str">
        <f t="shared" si="162"/>
        <v>1998-08-07</v>
      </c>
      <c r="AA932" s="4" t="s">
        <v>6400</v>
      </c>
      <c r="AB932" s="477" t="s">
        <v>6401</v>
      </c>
      <c r="AC932" s="4" t="s">
        <v>5288</v>
      </c>
      <c r="AD932" s="247">
        <v>47162</v>
      </c>
      <c r="AE932" s="234">
        <f ca="1" t="shared" si="163"/>
        <v>28</v>
      </c>
      <c r="AF932" s="3" t="s">
        <v>3968</v>
      </c>
      <c r="AG932" s="3" t="s">
        <v>3480</v>
      </c>
      <c r="AH932" s="3"/>
      <c r="AI932" s="230"/>
      <c r="AJ932" s="3"/>
      <c r="AK932" s="230">
        <v>13546205049</v>
      </c>
      <c r="AL932" s="230"/>
      <c r="AM932" s="236" t="s">
        <v>3318</v>
      </c>
      <c r="AN932" s="237" t="s">
        <v>3445</v>
      </c>
      <c r="AO932" s="236" t="s">
        <v>6402</v>
      </c>
      <c r="AP932" s="236"/>
      <c r="AQ932" s="238"/>
      <c r="AR932" s="238"/>
      <c r="AS932" s="238"/>
      <c r="AT932" s="238"/>
      <c r="AU932" s="239"/>
      <c r="AV932" s="240">
        <v>45111</v>
      </c>
      <c r="AW932" s="240">
        <v>45294</v>
      </c>
      <c r="AX932" s="241" t="s">
        <v>3324</v>
      </c>
      <c r="AY932" s="241" t="s">
        <v>3311</v>
      </c>
      <c r="AZ932" s="232">
        <v>45111</v>
      </c>
      <c r="BA932" s="232">
        <v>46295</v>
      </c>
      <c r="BB932" s="241">
        <v>2</v>
      </c>
      <c r="BC932" s="241" t="s">
        <v>3325</v>
      </c>
      <c r="BD932" s="241" t="s">
        <v>3325</v>
      </c>
      <c r="BE932" s="241" t="s">
        <v>3325</v>
      </c>
      <c r="BF932" s="241" t="s">
        <v>3325</v>
      </c>
      <c r="BG932" s="241">
        <v>0</v>
      </c>
      <c r="BH932" s="241">
        <v>0</v>
      </c>
      <c r="BI932" s="241"/>
      <c r="BJ932" s="242"/>
      <c r="BK932" s="243" t="s">
        <v>3325</v>
      </c>
      <c r="BL932" s="243"/>
      <c r="BM932" s="243"/>
      <c r="BN932" s="243"/>
      <c r="BO932" s="243"/>
      <c r="BP932" s="243"/>
      <c r="BQ932" s="242"/>
      <c r="BR932" s="244" t="s">
        <v>4112</v>
      </c>
      <c r="BS932" s="243" t="s">
        <v>3325</v>
      </c>
      <c r="BT932" s="243" t="s">
        <v>3325</v>
      </c>
      <c r="BU932" s="243" t="s">
        <v>3325</v>
      </c>
      <c r="BV932" s="243" t="s">
        <v>3325</v>
      </c>
      <c r="BW932" s="243" t="s">
        <v>3325</v>
      </c>
      <c r="BX932" s="243" t="s">
        <v>3325</v>
      </c>
      <c r="BY932" s="243"/>
      <c r="BZ932" s="243"/>
      <c r="CA932" s="243"/>
      <c r="CB932" s="243"/>
      <c r="CC932" s="243"/>
      <c r="CD932" s="243"/>
      <c r="CE932" s="243"/>
      <c r="CF932" s="245" t="s">
        <v>3445</v>
      </c>
      <c r="CG932" s="246"/>
      <c r="CH932" s="242"/>
      <c r="CI932" s="35"/>
      <c r="CJ932" s="35"/>
      <c r="CK932" s="35"/>
      <c r="CL932" s="35"/>
      <c r="CM932" s="35"/>
    </row>
    <row r="933" customHeight="1" spans="1:91">
      <c r="A933" s="3">
        <f t="shared" si="157"/>
        <v>932</v>
      </c>
      <c r="B933" s="483" t="str">
        <f t="shared" si="158"/>
        <v>140224200007071215</v>
      </c>
      <c r="C933" s="5" t="s">
        <v>3311</v>
      </c>
      <c r="D933" s="230" t="s">
        <v>2948</v>
      </c>
      <c r="E933" s="230" t="s">
        <v>6403</v>
      </c>
      <c r="F933" s="230" t="s">
        <v>6404</v>
      </c>
      <c r="G933" s="198"/>
      <c r="H933" s="198"/>
      <c r="I933" s="198">
        <f t="shared" si="159"/>
        <v>0</v>
      </c>
      <c r="J933" s="230" t="s">
        <v>2948</v>
      </c>
      <c r="K933" s="230" t="s">
        <v>6399</v>
      </c>
      <c r="L933" s="6"/>
      <c r="M933" s="230"/>
      <c r="N933" s="230"/>
      <c r="O933" s="230"/>
      <c r="P933" s="230"/>
      <c r="Q933" s="230"/>
      <c r="R933" s="230" t="s">
        <v>2953</v>
      </c>
      <c r="S933" s="230"/>
      <c r="T933" s="3" t="s">
        <v>3314</v>
      </c>
      <c r="U933" s="232">
        <v>45111</v>
      </c>
      <c r="V933" s="233">
        <f ca="1" t="shared" si="160"/>
        <v>3</v>
      </c>
      <c r="W933" s="248" t="s">
        <v>3336</v>
      </c>
      <c r="X933" s="234" t="str">
        <f t="shared" si="161"/>
        <v>男</v>
      </c>
      <c r="Y933" s="3" t="s">
        <v>3316</v>
      </c>
      <c r="Z933" s="4" t="str">
        <f t="shared" si="162"/>
        <v>2000-07-07</v>
      </c>
      <c r="AA933" s="4" t="s">
        <v>6405</v>
      </c>
      <c r="AB933" s="477" t="s">
        <v>2960</v>
      </c>
      <c r="AC933" s="4" t="s">
        <v>3955</v>
      </c>
      <c r="AD933" s="247">
        <v>47789</v>
      </c>
      <c r="AE933" s="234">
        <f ca="1" t="shared" si="163"/>
        <v>26</v>
      </c>
      <c r="AF933" s="3" t="s">
        <v>3968</v>
      </c>
      <c r="AG933" s="3" t="s">
        <v>3480</v>
      </c>
      <c r="AH933" s="3"/>
      <c r="AI933" s="230"/>
      <c r="AJ933" s="3"/>
      <c r="AK933" s="230">
        <v>17735746441</v>
      </c>
      <c r="AL933" s="230"/>
      <c r="AM933" s="236" t="s">
        <v>3318</v>
      </c>
      <c r="AN933" s="237" t="s">
        <v>3445</v>
      </c>
      <c r="AO933" s="236" t="s">
        <v>6402</v>
      </c>
      <c r="AP933" s="236"/>
      <c r="AQ933" s="238"/>
      <c r="AR933" s="238"/>
      <c r="AS933" s="238"/>
      <c r="AT933" s="238"/>
      <c r="AU933" s="239"/>
      <c r="AV933" s="240">
        <v>45111</v>
      </c>
      <c r="AW933" s="240">
        <v>45294</v>
      </c>
      <c r="AX933" s="241" t="s">
        <v>3324</v>
      </c>
      <c r="AY933" s="241" t="s">
        <v>3311</v>
      </c>
      <c r="AZ933" s="232">
        <v>45111</v>
      </c>
      <c r="BA933" s="232">
        <v>46295</v>
      </c>
      <c r="BB933" s="241">
        <v>2</v>
      </c>
      <c r="BC933" s="241" t="s">
        <v>3325</v>
      </c>
      <c r="BD933" s="241" t="s">
        <v>3325</v>
      </c>
      <c r="BE933" s="241" t="s">
        <v>3325</v>
      </c>
      <c r="BF933" s="241" t="s">
        <v>3325</v>
      </c>
      <c r="BG933" s="241">
        <v>0</v>
      </c>
      <c r="BH933" s="241">
        <v>0</v>
      </c>
      <c r="BI933" s="241"/>
      <c r="BJ933" s="242"/>
      <c r="BK933" s="243" t="s">
        <v>3325</v>
      </c>
      <c r="BL933" s="243"/>
      <c r="BM933" s="243"/>
      <c r="BN933" s="243"/>
      <c r="BO933" s="243"/>
      <c r="BP933" s="243"/>
      <c r="BQ933" s="242"/>
      <c r="BR933" s="244" t="s">
        <v>4112</v>
      </c>
      <c r="BS933" s="243" t="s">
        <v>3325</v>
      </c>
      <c r="BT933" s="243" t="s">
        <v>3325</v>
      </c>
      <c r="BU933" s="243" t="s">
        <v>3325</v>
      </c>
      <c r="BV933" s="243" t="s">
        <v>3325</v>
      </c>
      <c r="BW933" s="243" t="s">
        <v>3325</v>
      </c>
      <c r="BX933" s="243" t="s">
        <v>3325</v>
      </c>
      <c r="BY933" s="243"/>
      <c r="BZ933" s="243"/>
      <c r="CA933" s="243"/>
      <c r="CB933" s="243"/>
      <c r="CC933" s="243"/>
      <c r="CD933" s="243"/>
      <c r="CE933" s="243"/>
      <c r="CF933" s="245" t="s">
        <v>3445</v>
      </c>
      <c r="CG933" s="246"/>
      <c r="CH933" s="242"/>
      <c r="CI933" s="35"/>
      <c r="CJ933" s="35"/>
      <c r="CK933" s="35"/>
      <c r="CL933" s="35"/>
      <c r="CM933" s="35"/>
    </row>
    <row r="934" customHeight="1" spans="1:91">
      <c r="A934" s="3">
        <f t="shared" si="157"/>
        <v>933</v>
      </c>
      <c r="B934" s="483" t="str">
        <f t="shared" si="158"/>
        <v>14222619980401671X</v>
      </c>
      <c r="C934" s="5" t="s">
        <v>3311</v>
      </c>
      <c r="D934" s="230" t="s">
        <v>2948</v>
      </c>
      <c r="E934" s="230" t="s">
        <v>6406</v>
      </c>
      <c r="F934" s="230" t="s">
        <v>6407</v>
      </c>
      <c r="G934" s="198"/>
      <c r="H934" s="198"/>
      <c r="I934" s="198">
        <f t="shared" si="159"/>
        <v>0</v>
      </c>
      <c r="J934" s="230" t="s">
        <v>2948</v>
      </c>
      <c r="K934" s="230" t="s">
        <v>6399</v>
      </c>
      <c r="L934" s="6"/>
      <c r="M934" s="230"/>
      <c r="N934" s="230"/>
      <c r="O934" s="230"/>
      <c r="P934" s="230"/>
      <c r="Q934" s="230"/>
      <c r="R934" s="230" t="s">
        <v>2953</v>
      </c>
      <c r="S934" s="230"/>
      <c r="T934" s="3" t="s">
        <v>3314</v>
      </c>
      <c r="U934" s="232">
        <v>45111</v>
      </c>
      <c r="V934" s="233">
        <f ca="1" t="shared" si="160"/>
        <v>3</v>
      </c>
      <c r="W934" s="248" t="s">
        <v>3336</v>
      </c>
      <c r="X934" s="234" t="str">
        <f t="shared" si="161"/>
        <v>男</v>
      </c>
      <c r="Y934" s="3" t="s">
        <v>3316</v>
      </c>
      <c r="Z934" s="4" t="str">
        <f t="shared" si="162"/>
        <v>1998-04-01</v>
      </c>
      <c r="AA934" s="4" t="s">
        <v>6408</v>
      </c>
      <c r="AB934" s="477" t="s">
        <v>6409</v>
      </c>
      <c r="AC934" s="4" t="s">
        <v>4287</v>
      </c>
      <c r="AD934" s="247">
        <v>45529</v>
      </c>
      <c r="AE934" s="234">
        <f ca="1" t="shared" si="163"/>
        <v>28</v>
      </c>
      <c r="AF934" s="3" t="s">
        <v>3968</v>
      </c>
      <c r="AG934" s="3" t="s">
        <v>3480</v>
      </c>
      <c r="AH934" s="3"/>
      <c r="AI934" s="230"/>
      <c r="AJ934" s="3"/>
      <c r="AK934" s="230">
        <v>15535015288</v>
      </c>
      <c r="AL934" s="230"/>
      <c r="AM934" s="236" t="s">
        <v>3318</v>
      </c>
      <c r="AN934" s="237" t="s">
        <v>3445</v>
      </c>
      <c r="AO934" s="236" t="s">
        <v>6402</v>
      </c>
      <c r="AP934" s="236"/>
      <c r="AQ934" s="238"/>
      <c r="AR934" s="238"/>
      <c r="AS934" s="238"/>
      <c r="AT934" s="238"/>
      <c r="AU934" s="239"/>
      <c r="AV934" s="240">
        <v>45111</v>
      </c>
      <c r="AW934" s="240">
        <v>45294</v>
      </c>
      <c r="AX934" s="241" t="s">
        <v>3324</v>
      </c>
      <c r="AY934" s="241" t="s">
        <v>3311</v>
      </c>
      <c r="AZ934" s="232">
        <v>45111</v>
      </c>
      <c r="BA934" s="232">
        <v>46295</v>
      </c>
      <c r="BB934" s="241">
        <v>2</v>
      </c>
      <c r="BC934" s="241" t="s">
        <v>3325</v>
      </c>
      <c r="BD934" s="241" t="s">
        <v>3325</v>
      </c>
      <c r="BE934" s="241" t="s">
        <v>3325</v>
      </c>
      <c r="BF934" s="241" t="s">
        <v>3325</v>
      </c>
      <c r="BG934" s="241">
        <v>0</v>
      </c>
      <c r="BH934" s="241">
        <v>0</v>
      </c>
      <c r="BI934" s="241"/>
      <c r="BJ934" s="242"/>
      <c r="BK934" s="243" t="s">
        <v>3325</v>
      </c>
      <c r="BL934" s="243"/>
      <c r="BM934" s="243"/>
      <c r="BN934" s="243"/>
      <c r="BO934" s="243"/>
      <c r="BP934" s="243"/>
      <c r="BQ934" s="242"/>
      <c r="BR934" s="244" t="s">
        <v>4112</v>
      </c>
      <c r="BS934" s="243" t="s">
        <v>3325</v>
      </c>
      <c r="BT934" s="243" t="s">
        <v>3325</v>
      </c>
      <c r="BU934" s="243" t="s">
        <v>3325</v>
      </c>
      <c r="BV934" s="243" t="s">
        <v>3325</v>
      </c>
      <c r="BW934" s="243" t="s">
        <v>3325</v>
      </c>
      <c r="BX934" s="243" t="s">
        <v>3325</v>
      </c>
      <c r="BY934" s="243"/>
      <c r="BZ934" s="243"/>
      <c r="CA934" s="243"/>
      <c r="CB934" s="243"/>
      <c r="CC934" s="243"/>
      <c r="CD934" s="243"/>
      <c r="CE934" s="243"/>
      <c r="CF934" s="245" t="s">
        <v>3445</v>
      </c>
      <c r="CG934" s="246"/>
      <c r="CH934" s="242"/>
      <c r="CI934" s="35"/>
      <c r="CJ934" s="35"/>
      <c r="CK934" s="35"/>
      <c r="CL934" s="35"/>
      <c r="CM934" s="35"/>
    </row>
    <row r="935" customHeight="1" spans="1:91">
      <c r="A935" s="3">
        <f t="shared" si="157"/>
        <v>934</v>
      </c>
      <c r="B935" s="483" t="str">
        <f t="shared" si="158"/>
        <v>140524200011018093</v>
      </c>
      <c r="C935" s="5" t="s">
        <v>3311</v>
      </c>
      <c r="D935" s="230" t="s">
        <v>2948</v>
      </c>
      <c r="E935" s="230" t="s">
        <v>6410</v>
      </c>
      <c r="F935" s="230" t="s">
        <v>6411</v>
      </c>
      <c r="G935" s="198"/>
      <c r="H935" s="198"/>
      <c r="I935" s="198">
        <f t="shared" si="159"/>
        <v>0</v>
      </c>
      <c r="J935" s="230" t="s">
        <v>2948</v>
      </c>
      <c r="K935" s="230" t="s">
        <v>6399</v>
      </c>
      <c r="L935" s="6"/>
      <c r="M935" s="230"/>
      <c r="N935" s="230"/>
      <c r="O935" s="230"/>
      <c r="P935" s="230"/>
      <c r="Q935" s="230"/>
      <c r="R935" s="230" t="s">
        <v>2953</v>
      </c>
      <c r="S935" s="230"/>
      <c r="T935" s="3" t="s">
        <v>3314</v>
      </c>
      <c r="U935" s="232">
        <v>45111</v>
      </c>
      <c r="V935" s="233">
        <f ca="1" t="shared" si="160"/>
        <v>3</v>
      </c>
      <c r="W935" s="248" t="s">
        <v>3336</v>
      </c>
      <c r="X935" s="234" t="str">
        <f t="shared" si="161"/>
        <v>男</v>
      </c>
      <c r="Y935" s="3" t="s">
        <v>3316</v>
      </c>
      <c r="Z935" s="4" t="str">
        <f t="shared" si="162"/>
        <v>2000-11-01</v>
      </c>
      <c r="AA935" s="4" t="s">
        <v>6412</v>
      </c>
      <c r="AB935" s="477" t="s">
        <v>6413</v>
      </c>
      <c r="AC935" s="4" t="s">
        <v>4389</v>
      </c>
      <c r="AD935" s="247">
        <v>48071</v>
      </c>
      <c r="AE935" s="234">
        <f ca="1" t="shared" si="163"/>
        <v>26</v>
      </c>
      <c r="AF935" s="3" t="s">
        <v>3968</v>
      </c>
      <c r="AG935" s="3" t="s">
        <v>3480</v>
      </c>
      <c r="AH935" s="3"/>
      <c r="AI935" s="230"/>
      <c r="AJ935" s="3"/>
      <c r="AK935" s="230">
        <v>18834378147</v>
      </c>
      <c r="AL935" s="230"/>
      <c r="AM935" s="236" t="s">
        <v>3318</v>
      </c>
      <c r="AN935" s="237" t="s">
        <v>3445</v>
      </c>
      <c r="AO935" s="236" t="s">
        <v>6402</v>
      </c>
      <c r="AP935" s="236"/>
      <c r="AQ935" s="238"/>
      <c r="AR935" s="238"/>
      <c r="AS935" s="238"/>
      <c r="AT935" s="238"/>
      <c r="AU935" s="239"/>
      <c r="AV935" s="240">
        <v>45111</v>
      </c>
      <c r="AW935" s="240">
        <v>45294</v>
      </c>
      <c r="AX935" s="241" t="s">
        <v>3324</v>
      </c>
      <c r="AY935" s="241" t="s">
        <v>3311</v>
      </c>
      <c r="AZ935" s="232">
        <v>45111</v>
      </c>
      <c r="BA935" s="232">
        <v>46295</v>
      </c>
      <c r="BB935" s="241">
        <v>2</v>
      </c>
      <c r="BC935" s="241" t="s">
        <v>3325</v>
      </c>
      <c r="BD935" s="241" t="s">
        <v>3325</v>
      </c>
      <c r="BE935" s="241" t="s">
        <v>3325</v>
      </c>
      <c r="BF935" s="241" t="s">
        <v>3325</v>
      </c>
      <c r="BG935" s="241">
        <v>0</v>
      </c>
      <c r="BH935" s="241">
        <v>0</v>
      </c>
      <c r="BI935" s="241"/>
      <c r="BJ935" s="242"/>
      <c r="BK935" s="243" t="s">
        <v>3325</v>
      </c>
      <c r="BL935" s="243"/>
      <c r="BM935" s="243"/>
      <c r="BN935" s="243"/>
      <c r="BO935" s="243"/>
      <c r="BP935" s="243"/>
      <c r="BQ935" s="242"/>
      <c r="BR935" s="244" t="s">
        <v>4112</v>
      </c>
      <c r="BS935" s="243" t="s">
        <v>3325</v>
      </c>
      <c r="BT935" s="243" t="s">
        <v>3325</v>
      </c>
      <c r="BU935" s="243" t="s">
        <v>3325</v>
      </c>
      <c r="BV935" s="243" t="s">
        <v>3325</v>
      </c>
      <c r="BW935" s="243" t="s">
        <v>3325</v>
      </c>
      <c r="BX935" s="243" t="s">
        <v>3325</v>
      </c>
      <c r="BY935" s="243"/>
      <c r="BZ935" s="243"/>
      <c r="CA935" s="243"/>
      <c r="CB935" s="243"/>
      <c r="CC935" s="243"/>
      <c r="CD935" s="243"/>
      <c r="CE935" s="243"/>
      <c r="CF935" s="245" t="s">
        <v>3445</v>
      </c>
      <c r="CG935" s="246"/>
      <c r="CH935" s="242"/>
      <c r="CI935" s="35"/>
      <c r="CJ935" s="35"/>
      <c r="CK935" s="35"/>
      <c r="CL935" s="35"/>
      <c r="CM935" s="35"/>
    </row>
    <row r="936" customHeight="1" spans="1:91">
      <c r="A936" s="3">
        <f t="shared" si="157"/>
        <v>935</v>
      </c>
      <c r="B936" s="483" t="str">
        <f t="shared" si="158"/>
        <v>142402200006031814</v>
      </c>
      <c r="C936" s="5" t="s">
        <v>3311</v>
      </c>
      <c r="D936" s="230" t="s">
        <v>2948</v>
      </c>
      <c r="E936" s="230" t="s">
        <v>6414</v>
      </c>
      <c r="F936" s="230" t="s">
        <v>6415</v>
      </c>
      <c r="G936" s="198"/>
      <c r="H936" s="198"/>
      <c r="I936" s="198">
        <f t="shared" si="159"/>
        <v>0</v>
      </c>
      <c r="J936" s="230" t="s">
        <v>2948</v>
      </c>
      <c r="K936" s="230" t="s">
        <v>6399</v>
      </c>
      <c r="L936" s="6"/>
      <c r="M936" s="230"/>
      <c r="N936" s="230"/>
      <c r="O936" s="230"/>
      <c r="P936" s="230"/>
      <c r="Q936" s="230"/>
      <c r="R936" s="230" t="s">
        <v>2953</v>
      </c>
      <c r="S936" s="230"/>
      <c r="T936" s="3" t="s">
        <v>3314</v>
      </c>
      <c r="U936" s="232">
        <v>45111</v>
      </c>
      <c r="V936" s="233">
        <f ca="1" t="shared" si="160"/>
        <v>3</v>
      </c>
      <c r="W936" s="248" t="s">
        <v>3336</v>
      </c>
      <c r="X936" s="234" t="str">
        <f t="shared" si="161"/>
        <v>男</v>
      </c>
      <c r="Y936" s="3" t="s">
        <v>3316</v>
      </c>
      <c r="Z936" s="4" t="str">
        <f t="shared" si="162"/>
        <v>2000-06-03</v>
      </c>
      <c r="AA936" s="4" t="s">
        <v>6416</v>
      </c>
      <c r="AB936" s="477" t="s">
        <v>6417</v>
      </c>
      <c r="AC936" s="4" t="s">
        <v>6418</v>
      </c>
      <c r="AD936" s="247">
        <v>46550</v>
      </c>
      <c r="AE936" s="234">
        <f ca="1" t="shared" si="163"/>
        <v>26</v>
      </c>
      <c r="AF936" s="3" t="s">
        <v>3968</v>
      </c>
      <c r="AG936" s="3" t="s">
        <v>3480</v>
      </c>
      <c r="AH936" s="3"/>
      <c r="AI936" s="230"/>
      <c r="AJ936" s="3"/>
      <c r="AK936" s="230">
        <v>18636086279</v>
      </c>
      <c r="AL936" s="230"/>
      <c r="AM936" s="236" t="s">
        <v>3318</v>
      </c>
      <c r="AN936" s="237" t="s">
        <v>3445</v>
      </c>
      <c r="AO936" s="236" t="s">
        <v>6402</v>
      </c>
      <c r="AP936" s="236"/>
      <c r="AQ936" s="238"/>
      <c r="AR936" s="238"/>
      <c r="AS936" s="238"/>
      <c r="AT936" s="238"/>
      <c r="AU936" s="239"/>
      <c r="AV936" s="240">
        <v>45111</v>
      </c>
      <c r="AW936" s="240">
        <v>45294</v>
      </c>
      <c r="AX936" s="241" t="s">
        <v>3324</v>
      </c>
      <c r="AY936" s="241" t="s">
        <v>3311</v>
      </c>
      <c r="AZ936" s="232">
        <v>45111</v>
      </c>
      <c r="BA936" s="232">
        <v>46295</v>
      </c>
      <c r="BB936" s="241">
        <v>2</v>
      </c>
      <c r="BC936" s="241" t="s">
        <v>3325</v>
      </c>
      <c r="BD936" s="241" t="s">
        <v>3325</v>
      </c>
      <c r="BE936" s="241" t="s">
        <v>3325</v>
      </c>
      <c r="BF936" s="241" t="s">
        <v>3325</v>
      </c>
      <c r="BG936" s="241">
        <v>0</v>
      </c>
      <c r="BH936" s="241">
        <v>0</v>
      </c>
      <c r="BI936" s="241"/>
      <c r="BJ936" s="242"/>
      <c r="BK936" s="243" t="s">
        <v>3325</v>
      </c>
      <c r="BL936" s="243"/>
      <c r="BM936" s="243"/>
      <c r="BN936" s="243"/>
      <c r="BO936" s="243"/>
      <c r="BP936" s="243"/>
      <c r="BQ936" s="242"/>
      <c r="BR936" s="244" t="s">
        <v>4112</v>
      </c>
      <c r="BS936" s="243" t="s">
        <v>3325</v>
      </c>
      <c r="BT936" s="243" t="s">
        <v>3325</v>
      </c>
      <c r="BU936" s="243" t="s">
        <v>3325</v>
      </c>
      <c r="BV936" s="243" t="s">
        <v>3325</v>
      </c>
      <c r="BW936" s="243" t="s">
        <v>3325</v>
      </c>
      <c r="BX936" s="243" t="s">
        <v>3325</v>
      </c>
      <c r="BY936" s="243"/>
      <c r="BZ936" s="243"/>
      <c r="CA936" s="243"/>
      <c r="CB936" s="243"/>
      <c r="CC936" s="243"/>
      <c r="CD936" s="243"/>
      <c r="CE936" s="243"/>
      <c r="CF936" s="245" t="s">
        <v>3445</v>
      </c>
      <c r="CG936" s="246"/>
      <c r="CH936" s="242"/>
      <c r="CI936" s="35"/>
      <c r="CJ936" s="35"/>
      <c r="CK936" s="35"/>
      <c r="CL936" s="35"/>
      <c r="CM936" s="35"/>
    </row>
    <row r="937" customHeight="1" spans="1:91">
      <c r="A937" s="3">
        <f t="shared" si="157"/>
        <v>936</v>
      </c>
      <c r="B937" s="483" t="str">
        <f t="shared" si="158"/>
        <v>140223199905101517</v>
      </c>
      <c r="C937" s="5" t="s">
        <v>3311</v>
      </c>
      <c r="D937" s="230" t="s">
        <v>2948</v>
      </c>
      <c r="E937" s="230" t="s">
        <v>6419</v>
      </c>
      <c r="F937" s="230" t="s">
        <v>6420</v>
      </c>
      <c r="G937" s="198"/>
      <c r="H937" s="198"/>
      <c r="I937" s="198">
        <f t="shared" si="159"/>
        <v>0</v>
      </c>
      <c r="J937" s="230" t="s">
        <v>2948</v>
      </c>
      <c r="K937" s="230" t="s">
        <v>6399</v>
      </c>
      <c r="L937" s="6"/>
      <c r="M937" s="230"/>
      <c r="N937" s="230"/>
      <c r="O937" s="230"/>
      <c r="P937" s="230"/>
      <c r="Q937" s="230"/>
      <c r="R937" s="230" t="s">
        <v>2953</v>
      </c>
      <c r="S937" s="230"/>
      <c r="T937" s="3" t="s">
        <v>3314</v>
      </c>
      <c r="U937" s="232">
        <v>45111</v>
      </c>
      <c r="V937" s="233">
        <f ca="1" t="shared" si="160"/>
        <v>3</v>
      </c>
      <c r="W937" s="248" t="s">
        <v>3336</v>
      </c>
      <c r="X937" s="234" t="str">
        <f t="shared" si="161"/>
        <v>男</v>
      </c>
      <c r="Y937" s="3" t="s">
        <v>3316</v>
      </c>
      <c r="Z937" s="4" t="str">
        <f t="shared" si="162"/>
        <v>1999-05-10</v>
      </c>
      <c r="AA937" s="4" t="s">
        <v>6421</v>
      </c>
      <c r="AB937" s="477" t="s">
        <v>6422</v>
      </c>
      <c r="AC937" s="4" t="s">
        <v>5791</v>
      </c>
      <c r="AD937" s="247">
        <v>45837</v>
      </c>
      <c r="AE937" s="234">
        <f ca="1" t="shared" si="163"/>
        <v>27</v>
      </c>
      <c r="AF937" s="3" t="s">
        <v>3968</v>
      </c>
      <c r="AG937" s="3" t="s">
        <v>3480</v>
      </c>
      <c r="AH937" s="3"/>
      <c r="AI937" s="230"/>
      <c r="AJ937" s="3"/>
      <c r="AK937" s="230">
        <v>13546440431</v>
      </c>
      <c r="AL937" s="230"/>
      <c r="AM937" s="236" t="s">
        <v>3318</v>
      </c>
      <c r="AN937" s="237" t="s">
        <v>3445</v>
      </c>
      <c r="AO937" s="236" t="s">
        <v>6402</v>
      </c>
      <c r="AP937" s="236"/>
      <c r="AQ937" s="238"/>
      <c r="AR937" s="238"/>
      <c r="AS937" s="238"/>
      <c r="AT937" s="238"/>
      <c r="AU937" s="239"/>
      <c r="AV937" s="240">
        <v>45111</v>
      </c>
      <c r="AW937" s="240">
        <v>45294</v>
      </c>
      <c r="AX937" s="241" t="s">
        <v>3324</v>
      </c>
      <c r="AY937" s="241" t="s">
        <v>3311</v>
      </c>
      <c r="AZ937" s="232">
        <v>45111</v>
      </c>
      <c r="BA937" s="232">
        <v>46295</v>
      </c>
      <c r="BB937" s="241">
        <v>2</v>
      </c>
      <c r="BC937" s="241" t="s">
        <v>3325</v>
      </c>
      <c r="BD937" s="241" t="s">
        <v>3325</v>
      </c>
      <c r="BE937" s="241" t="s">
        <v>3325</v>
      </c>
      <c r="BF937" s="241" t="s">
        <v>3325</v>
      </c>
      <c r="BG937" s="241">
        <v>0</v>
      </c>
      <c r="BH937" s="241">
        <v>0</v>
      </c>
      <c r="BI937" s="241"/>
      <c r="BJ937" s="242"/>
      <c r="BK937" s="243" t="s">
        <v>3325</v>
      </c>
      <c r="BL937" s="243"/>
      <c r="BM937" s="243"/>
      <c r="BN937" s="243"/>
      <c r="BO937" s="243"/>
      <c r="BP937" s="243"/>
      <c r="BQ937" s="242"/>
      <c r="BR937" s="244" t="s">
        <v>4112</v>
      </c>
      <c r="BS937" s="243" t="s">
        <v>3325</v>
      </c>
      <c r="BT937" s="243" t="s">
        <v>3325</v>
      </c>
      <c r="BU937" s="243" t="s">
        <v>3325</v>
      </c>
      <c r="BV937" s="243" t="s">
        <v>3325</v>
      </c>
      <c r="BW937" s="243" t="s">
        <v>3325</v>
      </c>
      <c r="BX937" s="243" t="s">
        <v>3325</v>
      </c>
      <c r="BY937" s="243"/>
      <c r="BZ937" s="243"/>
      <c r="CA937" s="243"/>
      <c r="CB937" s="243"/>
      <c r="CC937" s="243"/>
      <c r="CD937" s="243"/>
      <c r="CE937" s="243"/>
      <c r="CF937" s="245" t="s">
        <v>3445</v>
      </c>
      <c r="CG937" s="246"/>
      <c r="CH937" s="242"/>
      <c r="CI937" s="35"/>
      <c r="CJ937" s="35"/>
      <c r="CK937" s="35"/>
      <c r="CL937" s="35"/>
      <c r="CM937" s="35"/>
    </row>
    <row r="938" customHeight="1" spans="1:91">
      <c r="A938" s="3">
        <f t="shared" si="157"/>
        <v>937</v>
      </c>
      <c r="B938" s="483" t="str">
        <f t="shared" si="158"/>
        <v>142623200004103717</v>
      </c>
      <c r="C938" s="5" t="s">
        <v>3311</v>
      </c>
      <c r="D938" s="230" t="s">
        <v>2948</v>
      </c>
      <c r="E938" s="230" t="s">
        <v>6423</v>
      </c>
      <c r="F938" s="230" t="s">
        <v>6424</v>
      </c>
      <c r="G938" s="198"/>
      <c r="H938" s="198"/>
      <c r="I938" s="198">
        <f t="shared" si="159"/>
        <v>0</v>
      </c>
      <c r="J938" s="230" t="s">
        <v>2948</v>
      </c>
      <c r="K938" s="230" t="s">
        <v>6399</v>
      </c>
      <c r="L938" s="6"/>
      <c r="M938" s="230"/>
      <c r="N938" s="230"/>
      <c r="O938" s="230"/>
      <c r="P938" s="230"/>
      <c r="Q938" s="230"/>
      <c r="R938" s="230" t="s">
        <v>2953</v>
      </c>
      <c r="S938" s="230"/>
      <c r="T938" s="3" t="s">
        <v>3314</v>
      </c>
      <c r="U938" s="232">
        <v>45111</v>
      </c>
      <c r="V938" s="233">
        <f ca="1" t="shared" si="160"/>
        <v>3</v>
      </c>
      <c r="W938" s="248" t="s">
        <v>3336</v>
      </c>
      <c r="X938" s="234" t="str">
        <f t="shared" si="161"/>
        <v>男</v>
      </c>
      <c r="Y938" s="3" t="s">
        <v>3316</v>
      </c>
      <c r="Z938" s="4" t="str">
        <f t="shared" si="162"/>
        <v>2000-04-10</v>
      </c>
      <c r="AA938" s="4" t="s">
        <v>6425</v>
      </c>
      <c r="AB938" s="477" t="s">
        <v>6426</v>
      </c>
      <c r="AC938" s="4" t="s">
        <v>6427</v>
      </c>
      <c r="AD938" s="247">
        <v>46217</v>
      </c>
      <c r="AE938" s="234">
        <f ca="1" t="shared" si="163"/>
        <v>26</v>
      </c>
      <c r="AF938" s="3" t="s">
        <v>3968</v>
      </c>
      <c r="AG938" s="3" t="s">
        <v>3480</v>
      </c>
      <c r="AH938" s="3"/>
      <c r="AI938" s="230"/>
      <c r="AJ938" s="3"/>
      <c r="AK938" s="230">
        <v>18434812078</v>
      </c>
      <c r="AL938" s="230"/>
      <c r="AM938" s="236" t="s">
        <v>3318</v>
      </c>
      <c r="AN938" s="237" t="s">
        <v>3445</v>
      </c>
      <c r="AO938" s="236" t="s">
        <v>6402</v>
      </c>
      <c r="AP938" s="236"/>
      <c r="AQ938" s="238"/>
      <c r="AR938" s="238"/>
      <c r="AS938" s="238"/>
      <c r="AT938" s="238"/>
      <c r="AU938" s="239"/>
      <c r="AV938" s="240">
        <v>45111</v>
      </c>
      <c r="AW938" s="240">
        <v>45294</v>
      </c>
      <c r="AX938" s="241" t="s">
        <v>3324</v>
      </c>
      <c r="AY938" s="241" t="s">
        <v>3311</v>
      </c>
      <c r="AZ938" s="232">
        <v>45111</v>
      </c>
      <c r="BA938" s="232">
        <v>46295</v>
      </c>
      <c r="BB938" s="241">
        <v>2</v>
      </c>
      <c r="BC938" s="241" t="s">
        <v>3325</v>
      </c>
      <c r="BD938" s="241" t="s">
        <v>3325</v>
      </c>
      <c r="BE938" s="241" t="s">
        <v>3325</v>
      </c>
      <c r="BF938" s="241" t="s">
        <v>3325</v>
      </c>
      <c r="BG938" s="241">
        <v>0</v>
      </c>
      <c r="BH938" s="241">
        <v>0</v>
      </c>
      <c r="BI938" s="241"/>
      <c r="BJ938" s="242"/>
      <c r="BK938" s="243" t="s">
        <v>3325</v>
      </c>
      <c r="BL938" s="243"/>
      <c r="BM938" s="243"/>
      <c r="BN938" s="243"/>
      <c r="BO938" s="243"/>
      <c r="BP938" s="243"/>
      <c r="BQ938" s="242"/>
      <c r="BR938" s="244" t="s">
        <v>4112</v>
      </c>
      <c r="BS938" s="243" t="s">
        <v>3325</v>
      </c>
      <c r="BT938" s="243" t="s">
        <v>3325</v>
      </c>
      <c r="BU938" s="243" t="s">
        <v>3325</v>
      </c>
      <c r="BV938" s="243" t="s">
        <v>3325</v>
      </c>
      <c r="BW938" s="243" t="s">
        <v>3325</v>
      </c>
      <c r="BX938" s="243" t="s">
        <v>3325</v>
      </c>
      <c r="BY938" s="243"/>
      <c r="BZ938" s="243"/>
      <c r="CA938" s="243"/>
      <c r="CB938" s="243"/>
      <c r="CC938" s="243"/>
      <c r="CD938" s="243"/>
      <c r="CE938" s="243"/>
      <c r="CF938" s="245" t="s">
        <v>3445</v>
      </c>
      <c r="CG938" s="246"/>
      <c r="CH938" s="242"/>
      <c r="CI938" s="35"/>
      <c r="CJ938" s="35"/>
      <c r="CK938" s="35"/>
      <c r="CL938" s="35"/>
      <c r="CM938" s="35"/>
    </row>
    <row r="939" customHeight="1" spans="1:91">
      <c r="A939" s="3">
        <f t="shared" si="157"/>
        <v>938</v>
      </c>
      <c r="B939" s="483" t="str">
        <f t="shared" si="158"/>
        <v>500112199903068496</v>
      </c>
      <c r="C939" s="5" t="s">
        <v>3311</v>
      </c>
      <c r="D939" s="230" t="s">
        <v>2948</v>
      </c>
      <c r="E939" s="230" t="s">
        <v>6428</v>
      </c>
      <c r="F939" s="230" t="s">
        <v>2962</v>
      </c>
      <c r="G939" s="198"/>
      <c r="H939" s="198"/>
      <c r="I939" s="198">
        <f t="shared" si="159"/>
        <v>0</v>
      </c>
      <c r="J939" s="230" t="s">
        <v>2948</v>
      </c>
      <c r="K939" s="230" t="s">
        <v>6399</v>
      </c>
      <c r="L939" s="6"/>
      <c r="M939" s="230"/>
      <c r="N939" s="230"/>
      <c r="O939" s="230"/>
      <c r="P939" s="230"/>
      <c r="Q939" s="230"/>
      <c r="R939" s="230" t="s">
        <v>2953</v>
      </c>
      <c r="S939" s="230"/>
      <c r="T939" s="3" t="s">
        <v>3314</v>
      </c>
      <c r="U939" s="232">
        <v>45113</v>
      </c>
      <c r="V939" s="233">
        <f ca="1" t="shared" si="160"/>
        <v>3</v>
      </c>
      <c r="W939" s="248" t="s">
        <v>3336</v>
      </c>
      <c r="X939" s="234" t="str">
        <f t="shared" si="161"/>
        <v>男</v>
      </c>
      <c r="Y939" s="3" t="s">
        <v>3316</v>
      </c>
      <c r="Z939" s="4" t="str">
        <f t="shared" si="162"/>
        <v>1999-03-06</v>
      </c>
      <c r="AA939" s="4" t="s">
        <v>6429</v>
      </c>
      <c r="AB939" s="477" t="s">
        <v>2963</v>
      </c>
      <c r="AC939" s="4" t="s">
        <v>4957</v>
      </c>
      <c r="AD939" s="247">
        <v>48057</v>
      </c>
      <c r="AE939" s="234">
        <f ca="1" t="shared" si="163"/>
        <v>27</v>
      </c>
      <c r="AF939" s="3" t="s">
        <v>3968</v>
      </c>
      <c r="AG939" s="3" t="s">
        <v>3480</v>
      </c>
      <c r="AH939" s="3"/>
      <c r="AI939" s="230"/>
      <c r="AJ939" s="3"/>
      <c r="AK939" s="230">
        <v>13110286814</v>
      </c>
      <c r="AL939" s="230"/>
      <c r="AM939" s="236" t="s">
        <v>3318</v>
      </c>
      <c r="AN939" s="237" t="s">
        <v>3445</v>
      </c>
      <c r="AO939" s="236" t="s">
        <v>6402</v>
      </c>
      <c r="AP939" s="236"/>
      <c r="AQ939" s="238"/>
      <c r="AR939" s="238"/>
      <c r="AS939" s="238"/>
      <c r="AT939" s="238"/>
      <c r="AU939" s="239"/>
      <c r="AV939" s="240">
        <v>45113</v>
      </c>
      <c r="AW939" s="240">
        <v>45296</v>
      </c>
      <c r="AX939" s="241" t="s">
        <v>3324</v>
      </c>
      <c r="AY939" s="241" t="s">
        <v>3311</v>
      </c>
      <c r="AZ939" s="232">
        <v>45113</v>
      </c>
      <c r="BA939" s="232">
        <v>46295</v>
      </c>
      <c r="BB939" s="241">
        <v>2</v>
      </c>
      <c r="BC939" s="241" t="s">
        <v>3325</v>
      </c>
      <c r="BD939" s="241" t="s">
        <v>3325</v>
      </c>
      <c r="BE939" s="241" t="s">
        <v>3325</v>
      </c>
      <c r="BF939" s="241" t="s">
        <v>3325</v>
      </c>
      <c r="BG939" s="241">
        <v>0</v>
      </c>
      <c r="BH939" s="241">
        <v>0</v>
      </c>
      <c r="BI939" s="241"/>
      <c r="BJ939" s="242"/>
      <c r="BK939" s="243" t="s">
        <v>3325</v>
      </c>
      <c r="BL939" s="243"/>
      <c r="BM939" s="243"/>
      <c r="BN939" s="243"/>
      <c r="BO939" s="243"/>
      <c r="BP939" s="243"/>
      <c r="BQ939" s="242"/>
      <c r="BR939" s="244" t="s">
        <v>4112</v>
      </c>
      <c r="BS939" s="243" t="s">
        <v>3325</v>
      </c>
      <c r="BT939" s="243" t="s">
        <v>3325</v>
      </c>
      <c r="BU939" s="243" t="s">
        <v>3325</v>
      </c>
      <c r="BV939" s="243" t="s">
        <v>3325</v>
      </c>
      <c r="BW939" s="243" t="s">
        <v>3325</v>
      </c>
      <c r="BX939" s="243" t="s">
        <v>3325</v>
      </c>
      <c r="BY939" s="243"/>
      <c r="BZ939" s="243"/>
      <c r="CA939" s="243"/>
      <c r="CB939" s="243"/>
      <c r="CC939" s="243"/>
      <c r="CD939" s="243"/>
      <c r="CE939" s="243"/>
      <c r="CF939" s="245" t="s">
        <v>3445</v>
      </c>
      <c r="CG939" s="246"/>
      <c r="CH939" s="242"/>
      <c r="CI939" s="35"/>
      <c r="CJ939" s="35"/>
      <c r="CK939" s="35"/>
      <c r="CL939" s="35"/>
      <c r="CM939" s="35"/>
    </row>
    <row r="940" customHeight="1" spans="1:91">
      <c r="A940" s="3">
        <f t="shared" si="157"/>
        <v>939</v>
      </c>
      <c r="B940" s="483" t="str">
        <f t="shared" si="158"/>
        <v>14062420030110725X</v>
      </c>
      <c r="C940" s="5" t="s">
        <v>3311</v>
      </c>
      <c r="D940" s="230" t="s">
        <v>2948</v>
      </c>
      <c r="E940" s="230" t="s">
        <v>6430</v>
      </c>
      <c r="F940" s="230" t="s">
        <v>2965</v>
      </c>
      <c r="G940" s="198"/>
      <c r="H940" s="198"/>
      <c r="I940" s="198">
        <f t="shared" si="159"/>
        <v>0</v>
      </c>
      <c r="J940" s="230" t="s">
        <v>2948</v>
      </c>
      <c r="K940" s="230" t="s">
        <v>6399</v>
      </c>
      <c r="L940" s="6"/>
      <c r="M940" s="230"/>
      <c r="N940" s="230"/>
      <c r="O940" s="230"/>
      <c r="P940" s="230"/>
      <c r="Q940" s="230"/>
      <c r="R940" s="230" t="s">
        <v>2953</v>
      </c>
      <c r="S940" s="230"/>
      <c r="T940" s="3" t="s">
        <v>3314</v>
      </c>
      <c r="U940" s="232">
        <v>45121</v>
      </c>
      <c r="V940" s="233">
        <f ca="1" t="shared" si="160"/>
        <v>3</v>
      </c>
      <c r="W940" s="248" t="s">
        <v>3336</v>
      </c>
      <c r="X940" s="234" t="str">
        <f t="shared" si="161"/>
        <v>男</v>
      </c>
      <c r="Y940" s="3" t="s">
        <v>3316</v>
      </c>
      <c r="Z940" s="4" t="str">
        <f t="shared" si="162"/>
        <v>2003-01-10</v>
      </c>
      <c r="AA940" s="4" t="s">
        <v>6431</v>
      </c>
      <c r="AB940" s="477" t="s">
        <v>2966</v>
      </c>
      <c r="AC940" s="4" t="s">
        <v>6432</v>
      </c>
      <c r="AD940" s="247">
        <v>47259</v>
      </c>
      <c r="AE940" s="234">
        <f ca="1" t="shared" si="163"/>
        <v>23</v>
      </c>
      <c r="AF940" s="3" t="s">
        <v>3389</v>
      </c>
      <c r="AG940" s="3" t="s">
        <v>3480</v>
      </c>
      <c r="AH940" s="3">
        <v>170</v>
      </c>
      <c r="AI940" s="230"/>
      <c r="AJ940" s="3"/>
      <c r="AK940" s="230">
        <v>19903419816</v>
      </c>
      <c r="AL940" s="230"/>
      <c r="AM940" s="236" t="s">
        <v>3318</v>
      </c>
      <c r="AN940" s="237"/>
      <c r="AO940" s="236"/>
      <c r="AP940" s="236"/>
      <c r="AQ940" s="238"/>
      <c r="AR940" s="238"/>
      <c r="AS940" s="238"/>
      <c r="AT940" s="238"/>
      <c r="AU940" s="239"/>
      <c r="AV940" s="240">
        <v>45121</v>
      </c>
      <c r="AW940" s="240">
        <v>46295</v>
      </c>
      <c r="AX940" s="241" t="s">
        <v>3324</v>
      </c>
      <c r="AY940" s="241" t="s">
        <v>3311</v>
      </c>
      <c r="AZ940" s="232">
        <v>45121</v>
      </c>
      <c r="BA940" s="232">
        <v>45304</v>
      </c>
      <c r="BB940" s="241">
        <v>2</v>
      </c>
      <c r="BC940" s="241" t="s">
        <v>3326</v>
      </c>
      <c r="BD940" s="241" t="s">
        <v>3326</v>
      </c>
      <c r="BE940" s="241" t="s">
        <v>3325</v>
      </c>
      <c r="BF940" s="241" t="s">
        <v>3325</v>
      </c>
      <c r="BG940" s="241">
        <v>0</v>
      </c>
      <c r="BH940" s="241">
        <v>0</v>
      </c>
      <c r="BI940" s="241"/>
      <c r="BJ940" s="242"/>
      <c r="BK940" s="243" t="s">
        <v>3325</v>
      </c>
      <c r="BL940" s="243"/>
      <c r="BM940" s="243"/>
      <c r="BN940" s="243"/>
      <c r="BO940" s="243"/>
      <c r="BP940" s="243"/>
      <c r="BQ940" s="242"/>
      <c r="BR940" s="244" t="s">
        <v>4112</v>
      </c>
      <c r="BS940" s="243" t="s">
        <v>3325</v>
      </c>
      <c r="BT940" s="243" t="s">
        <v>3325</v>
      </c>
      <c r="BU940" s="243" t="s">
        <v>3325</v>
      </c>
      <c r="BV940" s="243" t="s">
        <v>3325</v>
      </c>
      <c r="BW940" s="243" t="s">
        <v>3325</v>
      </c>
      <c r="BX940" s="243" t="s">
        <v>3325</v>
      </c>
      <c r="BY940" s="243" t="s">
        <v>3325</v>
      </c>
      <c r="BZ940" s="243"/>
      <c r="CA940" s="243"/>
      <c r="CB940" s="243"/>
      <c r="CC940" s="243"/>
      <c r="CD940" s="243"/>
      <c r="CE940" s="243"/>
      <c r="CF940" s="245" t="s">
        <v>3445</v>
      </c>
      <c r="CG940" s="246"/>
      <c r="CH940" s="242"/>
      <c r="CI940" s="35"/>
      <c r="CJ940" s="35"/>
      <c r="CK940" s="35"/>
      <c r="CL940" s="35"/>
      <c r="CM940" s="35"/>
    </row>
    <row r="941" customHeight="1" spans="1:91">
      <c r="A941" s="3">
        <f t="shared" si="157"/>
        <v>940</v>
      </c>
      <c r="B941" s="483" t="str">
        <f t="shared" si="158"/>
        <v>150429200212104615</v>
      </c>
      <c r="C941" s="5" t="s">
        <v>3311</v>
      </c>
      <c r="D941" s="230" t="s">
        <v>5309</v>
      </c>
      <c r="E941" s="230" t="s">
        <v>6433</v>
      </c>
      <c r="F941" s="230" t="s">
        <v>6434</v>
      </c>
      <c r="G941" s="198"/>
      <c r="H941" s="198"/>
      <c r="I941" s="198">
        <f t="shared" si="159"/>
        <v>0</v>
      </c>
      <c r="J941" s="230" t="s">
        <v>2948</v>
      </c>
      <c r="K941" s="230" t="s">
        <v>6435</v>
      </c>
      <c r="L941" s="6"/>
      <c r="M941" s="230"/>
      <c r="N941" s="230"/>
      <c r="O941" s="230"/>
      <c r="P941" s="230"/>
      <c r="Q941" s="230"/>
      <c r="R941" s="230" t="s">
        <v>312</v>
      </c>
      <c r="S941" s="230"/>
      <c r="T941" s="230" t="s">
        <v>5311</v>
      </c>
      <c r="U941" s="232">
        <v>45110</v>
      </c>
      <c r="V941" s="233">
        <f ca="1" t="shared" si="160"/>
        <v>3</v>
      </c>
      <c r="W941" s="248" t="s">
        <v>5312</v>
      </c>
      <c r="X941" s="234" t="str">
        <f t="shared" si="161"/>
        <v>男</v>
      </c>
      <c r="Y941" s="3" t="s">
        <v>3316</v>
      </c>
      <c r="Z941" s="4" t="str">
        <f t="shared" si="162"/>
        <v>2002-12-10</v>
      </c>
      <c r="AA941" s="4" t="s">
        <v>6436</v>
      </c>
      <c r="AB941" s="477" t="s">
        <v>6437</v>
      </c>
      <c r="AC941" s="4" t="s">
        <v>3539</v>
      </c>
      <c r="AD941" s="247">
        <v>48272</v>
      </c>
      <c r="AE941" s="234">
        <f ca="1" t="shared" si="163"/>
        <v>24</v>
      </c>
      <c r="AF941" s="3" t="s">
        <v>3968</v>
      </c>
      <c r="AG941" s="3" t="s">
        <v>3480</v>
      </c>
      <c r="AH941" s="3"/>
      <c r="AI941" s="230"/>
      <c r="AJ941" s="3"/>
      <c r="AK941" s="230">
        <v>14760635497</v>
      </c>
      <c r="AL941" s="230"/>
      <c r="AM941" s="236" t="s">
        <v>3368</v>
      </c>
      <c r="AN941" s="237"/>
      <c r="AO941" s="236" t="s">
        <v>6438</v>
      </c>
      <c r="AP941" s="236"/>
      <c r="AQ941" s="238"/>
      <c r="AR941" s="238"/>
      <c r="AS941" s="238"/>
      <c r="AT941" s="238"/>
      <c r="AU941" s="239"/>
      <c r="AV941" s="240">
        <v>45110</v>
      </c>
      <c r="AW941" s="240" t="s">
        <v>3323</v>
      </c>
      <c r="AX941" s="241" t="s">
        <v>5312</v>
      </c>
      <c r="AY941" s="241" t="s">
        <v>3311</v>
      </c>
      <c r="AZ941" s="232">
        <v>45110</v>
      </c>
      <c r="BA941" s="232"/>
      <c r="BB941" s="241">
        <v>2</v>
      </c>
      <c r="BC941" s="241" t="s">
        <v>3326</v>
      </c>
      <c r="BD941" s="241" t="s">
        <v>3326</v>
      </c>
      <c r="BE941" s="241" t="s">
        <v>3325</v>
      </c>
      <c r="BF941" s="241" t="s">
        <v>3325</v>
      </c>
      <c r="BG941" s="241">
        <v>0</v>
      </c>
      <c r="BH941" s="241">
        <v>0</v>
      </c>
      <c r="BI941" s="241"/>
      <c r="BJ941" s="242"/>
      <c r="BK941" s="243" t="s">
        <v>3325</v>
      </c>
      <c r="BL941" s="243"/>
      <c r="BM941" s="243"/>
      <c r="BN941" s="243"/>
      <c r="BO941" s="243"/>
      <c r="BP941" s="243"/>
      <c r="BQ941" s="242"/>
      <c r="BR941" s="244" t="s">
        <v>3749</v>
      </c>
      <c r="BS941" s="243" t="s">
        <v>3325</v>
      </c>
      <c r="BT941" s="243" t="s">
        <v>3325</v>
      </c>
      <c r="BU941" s="243" t="s">
        <v>3325</v>
      </c>
      <c r="BV941" s="243"/>
      <c r="BW941" s="243"/>
      <c r="BX941" s="243"/>
      <c r="BY941" s="243"/>
      <c r="BZ941" s="243"/>
      <c r="CA941" s="243"/>
      <c r="CB941" s="243"/>
      <c r="CC941" s="243"/>
      <c r="CD941" s="243"/>
      <c r="CE941" s="243"/>
      <c r="CF941" s="245" t="s">
        <v>3445</v>
      </c>
      <c r="CG941" s="246"/>
      <c r="CH941" s="242"/>
      <c r="CI941" s="35"/>
      <c r="CJ941" s="35"/>
      <c r="CK941" s="35"/>
      <c r="CL941" s="35"/>
      <c r="CM941" s="35"/>
    </row>
    <row r="942" customHeight="1" spans="1:91">
      <c r="A942" s="3">
        <f t="shared" si="157"/>
        <v>941</v>
      </c>
      <c r="B942" s="483" t="str">
        <f t="shared" si="158"/>
        <v>152722200204080311</v>
      </c>
      <c r="C942" s="5" t="s">
        <v>3311</v>
      </c>
      <c r="D942" s="230" t="s">
        <v>5309</v>
      </c>
      <c r="E942" s="230" t="s">
        <v>6439</v>
      </c>
      <c r="F942" s="230" t="s">
        <v>2968</v>
      </c>
      <c r="G942" s="198"/>
      <c r="H942" s="198"/>
      <c r="I942" s="198">
        <f t="shared" si="159"/>
        <v>0</v>
      </c>
      <c r="J942" s="230" t="s">
        <v>2948</v>
      </c>
      <c r="K942" s="230" t="s">
        <v>6435</v>
      </c>
      <c r="L942" s="6"/>
      <c r="M942" s="230"/>
      <c r="N942" s="230"/>
      <c r="O942" s="230"/>
      <c r="P942" s="230"/>
      <c r="Q942" s="230"/>
      <c r="R942" s="230" t="s">
        <v>312</v>
      </c>
      <c r="S942" s="230"/>
      <c r="T942" s="230" t="s">
        <v>5311</v>
      </c>
      <c r="U942" s="232">
        <v>45110</v>
      </c>
      <c r="V942" s="233">
        <f ca="1" t="shared" si="160"/>
        <v>3</v>
      </c>
      <c r="W942" s="248" t="s">
        <v>5312</v>
      </c>
      <c r="X942" s="234" t="str">
        <f t="shared" si="161"/>
        <v>男</v>
      </c>
      <c r="Y942" s="3" t="s">
        <v>3316</v>
      </c>
      <c r="Z942" s="4" t="str">
        <f t="shared" si="162"/>
        <v>2002-04-08</v>
      </c>
      <c r="AA942" s="4" t="s">
        <v>6440</v>
      </c>
      <c r="AB942" s="477" t="s">
        <v>2969</v>
      </c>
      <c r="AC942" s="4" t="s">
        <v>3907</v>
      </c>
      <c r="AD942" s="247">
        <v>48289</v>
      </c>
      <c r="AE942" s="234">
        <f ca="1" t="shared" si="163"/>
        <v>24</v>
      </c>
      <c r="AF942" s="3" t="s">
        <v>3968</v>
      </c>
      <c r="AG942" s="3" t="s">
        <v>3480</v>
      </c>
      <c r="AH942" s="3"/>
      <c r="AI942" s="230"/>
      <c r="AJ942" s="3"/>
      <c r="AK942" s="230">
        <v>15734770408</v>
      </c>
      <c r="AL942" s="230"/>
      <c r="AM942" s="236" t="s">
        <v>3368</v>
      </c>
      <c r="AN942" s="237"/>
      <c r="AO942" s="236" t="s">
        <v>6438</v>
      </c>
      <c r="AP942" s="236"/>
      <c r="AQ942" s="238"/>
      <c r="AR942" s="238"/>
      <c r="AS942" s="238"/>
      <c r="AT942" s="238"/>
      <c r="AU942" s="239"/>
      <c r="AV942" s="240">
        <v>45110</v>
      </c>
      <c r="AW942" s="240" t="s">
        <v>3323</v>
      </c>
      <c r="AX942" s="241" t="s">
        <v>5312</v>
      </c>
      <c r="AY942" s="241" t="s">
        <v>3311</v>
      </c>
      <c r="AZ942" s="232">
        <v>45110</v>
      </c>
      <c r="BA942" s="232"/>
      <c r="BB942" s="241">
        <v>2</v>
      </c>
      <c r="BC942" s="241" t="s">
        <v>3326</v>
      </c>
      <c r="BD942" s="241" t="s">
        <v>3326</v>
      </c>
      <c r="BE942" s="241" t="s">
        <v>3325</v>
      </c>
      <c r="BF942" s="241" t="s">
        <v>3325</v>
      </c>
      <c r="BG942" s="241">
        <v>0</v>
      </c>
      <c r="BH942" s="241">
        <v>0</v>
      </c>
      <c r="BI942" s="241"/>
      <c r="BJ942" s="242"/>
      <c r="BK942" s="243" t="s">
        <v>3325</v>
      </c>
      <c r="BL942" s="243"/>
      <c r="BM942" s="243"/>
      <c r="BN942" s="243"/>
      <c r="BO942" s="243"/>
      <c r="BP942" s="243"/>
      <c r="BQ942" s="242"/>
      <c r="BR942" s="244" t="s">
        <v>3749</v>
      </c>
      <c r="BS942" s="243" t="s">
        <v>3325</v>
      </c>
      <c r="BT942" s="243" t="s">
        <v>3325</v>
      </c>
      <c r="BU942" s="243" t="s">
        <v>3325</v>
      </c>
      <c r="BV942" s="243"/>
      <c r="BW942" s="243"/>
      <c r="BX942" s="243"/>
      <c r="BY942" s="243"/>
      <c r="BZ942" s="243"/>
      <c r="CA942" s="243"/>
      <c r="CB942" s="243"/>
      <c r="CC942" s="243"/>
      <c r="CD942" s="243"/>
      <c r="CE942" s="243"/>
      <c r="CF942" s="245" t="s">
        <v>3445</v>
      </c>
      <c r="CG942" s="246"/>
      <c r="CH942" s="242"/>
      <c r="CI942" s="35"/>
      <c r="CJ942" s="35"/>
      <c r="CK942" s="35"/>
      <c r="CL942" s="35"/>
      <c r="CM942" s="35"/>
    </row>
    <row r="943" customHeight="1" spans="1:91">
      <c r="A943" s="3">
        <f t="shared" si="157"/>
        <v>942</v>
      </c>
      <c r="B943" s="483" t="str">
        <f t="shared" si="158"/>
        <v>152632200212144212</v>
      </c>
      <c r="C943" s="5" t="s">
        <v>3311</v>
      </c>
      <c r="D943" s="230" t="s">
        <v>5309</v>
      </c>
      <c r="E943" s="230" t="s">
        <v>6441</v>
      </c>
      <c r="F943" s="230" t="s">
        <v>2971</v>
      </c>
      <c r="G943" s="198"/>
      <c r="H943" s="198"/>
      <c r="I943" s="198">
        <f t="shared" si="159"/>
        <v>0</v>
      </c>
      <c r="J943" s="230" t="s">
        <v>2948</v>
      </c>
      <c r="K943" s="230" t="s">
        <v>6435</v>
      </c>
      <c r="L943" s="6"/>
      <c r="M943" s="230"/>
      <c r="N943" s="230"/>
      <c r="O943" s="230"/>
      <c r="P943" s="230"/>
      <c r="Q943" s="230"/>
      <c r="R943" s="230" t="s">
        <v>312</v>
      </c>
      <c r="S943" s="230"/>
      <c r="T943" s="230" t="s">
        <v>5311</v>
      </c>
      <c r="U943" s="232">
        <v>45110</v>
      </c>
      <c r="V943" s="233">
        <f ca="1" t="shared" si="160"/>
        <v>3</v>
      </c>
      <c r="W943" s="248" t="s">
        <v>5312</v>
      </c>
      <c r="X943" s="234" t="str">
        <f t="shared" si="161"/>
        <v>男</v>
      </c>
      <c r="Y943" s="3" t="s">
        <v>3316</v>
      </c>
      <c r="Z943" s="4" t="str">
        <f t="shared" si="162"/>
        <v>2002-12-14</v>
      </c>
      <c r="AA943" s="4" t="s">
        <v>6442</v>
      </c>
      <c r="AB943" s="477" t="s">
        <v>2972</v>
      </c>
      <c r="AC943" s="4" t="s">
        <v>6443</v>
      </c>
      <c r="AD943" s="247">
        <v>47345</v>
      </c>
      <c r="AE943" s="234">
        <f ca="1" t="shared" si="163"/>
        <v>24</v>
      </c>
      <c r="AF943" s="3" t="s">
        <v>3968</v>
      </c>
      <c r="AG943" s="3" t="s">
        <v>3480</v>
      </c>
      <c r="AH943" s="3"/>
      <c r="AI943" s="230"/>
      <c r="AJ943" s="3"/>
      <c r="AK943" s="230">
        <v>18648677429</v>
      </c>
      <c r="AL943" s="230"/>
      <c r="AM943" s="236" t="s">
        <v>3368</v>
      </c>
      <c r="AN943" s="237"/>
      <c r="AO943" s="236" t="s">
        <v>6438</v>
      </c>
      <c r="AP943" s="236"/>
      <c r="AQ943" s="238"/>
      <c r="AR943" s="238"/>
      <c r="AS943" s="238"/>
      <c r="AT943" s="238"/>
      <c r="AU943" s="239"/>
      <c r="AV943" s="240">
        <v>45110</v>
      </c>
      <c r="AW943" s="240" t="s">
        <v>3323</v>
      </c>
      <c r="AX943" s="241" t="s">
        <v>5312</v>
      </c>
      <c r="AY943" s="241" t="s">
        <v>3311</v>
      </c>
      <c r="AZ943" s="232">
        <v>45110</v>
      </c>
      <c r="BA943" s="232"/>
      <c r="BB943" s="241">
        <v>2</v>
      </c>
      <c r="BC943" s="241" t="s">
        <v>3326</v>
      </c>
      <c r="BD943" s="241" t="s">
        <v>3326</v>
      </c>
      <c r="BE943" s="241" t="s">
        <v>3325</v>
      </c>
      <c r="BF943" s="241" t="s">
        <v>3325</v>
      </c>
      <c r="BG943" s="241">
        <v>0</v>
      </c>
      <c r="BH943" s="241">
        <v>0</v>
      </c>
      <c r="BI943" s="241"/>
      <c r="BJ943" s="242"/>
      <c r="BK943" s="243" t="s">
        <v>3325</v>
      </c>
      <c r="BL943" s="243"/>
      <c r="BM943" s="243"/>
      <c r="BN943" s="243"/>
      <c r="BO943" s="243"/>
      <c r="BP943" s="243"/>
      <c r="BQ943" s="242"/>
      <c r="BR943" s="244" t="s">
        <v>3749</v>
      </c>
      <c r="BS943" s="243" t="s">
        <v>3325</v>
      </c>
      <c r="BT943" s="243" t="s">
        <v>3325</v>
      </c>
      <c r="BU943" s="243" t="s">
        <v>3325</v>
      </c>
      <c r="BV943" s="243"/>
      <c r="BW943" s="243"/>
      <c r="BX943" s="243"/>
      <c r="BY943" s="243"/>
      <c r="BZ943" s="243"/>
      <c r="CA943" s="243"/>
      <c r="CB943" s="243"/>
      <c r="CC943" s="243"/>
      <c r="CD943" s="243"/>
      <c r="CE943" s="243"/>
      <c r="CF943" s="245" t="s">
        <v>3445</v>
      </c>
      <c r="CG943" s="246"/>
      <c r="CH943" s="242"/>
      <c r="CI943" s="35"/>
      <c r="CJ943" s="35"/>
      <c r="CK943" s="35"/>
      <c r="CL943" s="35"/>
      <c r="CM943" s="35"/>
    </row>
    <row r="944" customHeight="1" spans="1:91">
      <c r="A944" s="3">
        <f t="shared" si="157"/>
        <v>943</v>
      </c>
      <c r="B944" s="483" t="str">
        <f t="shared" si="158"/>
        <v>152722200209244231</v>
      </c>
      <c r="C944" s="5" t="s">
        <v>3311</v>
      </c>
      <c r="D944" s="230" t="s">
        <v>5309</v>
      </c>
      <c r="E944" s="230" t="s">
        <v>6444</v>
      </c>
      <c r="F944" s="230" t="s">
        <v>6445</v>
      </c>
      <c r="G944" s="198"/>
      <c r="H944" s="198"/>
      <c r="I944" s="198">
        <f t="shared" si="159"/>
        <v>0</v>
      </c>
      <c r="J944" s="230" t="s">
        <v>2948</v>
      </c>
      <c r="K944" s="230" t="s">
        <v>6435</v>
      </c>
      <c r="L944" s="6"/>
      <c r="M944" s="230"/>
      <c r="N944" s="230"/>
      <c r="O944" s="230"/>
      <c r="P944" s="230"/>
      <c r="Q944" s="230"/>
      <c r="R944" s="230" t="s">
        <v>312</v>
      </c>
      <c r="S944" s="230"/>
      <c r="T944" s="230" t="s">
        <v>5311</v>
      </c>
      <c r="U944" s="232">
        <v>45110</v>
      </c>
      <c r="V944" s="233">
        <f ca="1" t="shared" si="160"/>
        <v>3</v>
      </c>
      <c r="W944" s="248" t="s">
        <v>5312</v>
      </c>
      <c r="X944" s="234" t="str">
        <f t="shared" si="161"/>
        <v>男</v>
      </c>
      <c r="Y944" s="3" t="s">
        <v>3316</v>
      </c>
      <c r="Z944" s="4" t="str">
        <f t="shared" si="162"/>
        <v>2002-09-24</v>
      </c>
      <c r="AA944" s="4" t="s">
        <v>6446</v>
      </c>
      <c r="AB944" s="477" t="s">
        <v>6447</v>
      </c>
      <c r="AC944" s="4" t="s">
        <v>3907</v>
      </c>
      <c r="AD944" s="247">
        <v>48164</v>
      </c>
      <c r="AE944" s="234">
        <f ca="1" t="shared" si="163"/>
        <v>24</v>
      </c>
      <c r="AF944" s="3" t="s">
        <v>3968</v>
      </c>
      <c r="AG944" s="3" t="s">
        <v>3480</v>
      </c>
      <c r="AH944" s="3"/>
      <c r="AI944" s="230"/>
      <c r="AJ944" s="3"/>
      <c r="AK944" s="230">
        <v>15344002541</v>
      </c>
      <c r="AL944" s="230"/>
      <c r="AM944" s="236" t="s">
        <v>3368</v>
      </c>
      <c r="AN944" s="237"/>
      <c r="AO944" s="236" t="s">
        <v>6438</v>
      </c>
      <c r="AP944" s="236"/>
      <c r="AQ944" s="238"/>
      <c r="AR944" s="238"/>
      <c r="AS944" s="238"/>
      <c r="AT944" s="238"/>
      <c r="AU944" s="239"/>
      <c r="AV944" s="240">
        <v>45110</v>
      </c>
      <c r="AW944" s="240" t="s">
        <v>3323</v>
      </c>
      <c r="AX944" s="241" t="s">
        <v>5312</v>
      </c>
      <c r="AY944" s="241" t="s">
        <v>3311</v>
      </c>
      <c r="AZ944" s="232">
        <v>45110</v>
      </c>
      <c r="BA944" s="232"/>
      <c r="BB944" s="241">
        <v>2</v>
      </c>
      <c r="BC944" s="241" t="s">
        <v>3326</v>
      </c>
      <c r="BD944" s="241" t="s">
        <v>3326</v>
      </c>
      <c r="BE944" s="241" t="s">
        <v>3325</v>
      </c>
      <c r="BF944" s="241" t="s">
        <v>3325</v>
      </c>
      <c r="BG944" s="241">
        <v>0</v>
      </c>
      <c r="BH944" s="241">
        <v>0</v>
      </c>
      <c r="BI944" s="241"/>
      <c r="BJ944" s="242"/>
      <c r="BK944" s="243" t="s">
        <v>3325</v>
      </c>
      <c r="BL944" s="243"/>
      <c r="BM944" s="243"/>
      <c r="BN944" s="243"/>
      <c r="BO944" s="243"/>
      <c r="BP944" s="243"/>
      <c r="BQ944" s="242"/>
      <c r="BR944" s="244" t="s">
        <v>3749</v>
      </c>
      <c r="BS944" s="243" t="s">
        <v>3325</v>
      </c>
      <c r="BT944" s="243" t="s">
        <v>3325</v>
      </c>
      <c r="BU944" s="243" t="s">
        <v>3325</v>
      </c>
      <c r="BV944" s="243"/>
      <c r="BW944" s="243"/>
      <c r="BX944" s="243"/>
      <c r="BY944" s="243"/>
      <c r="BZ944" s="243"/>
      <c r="CA944" s="243"/>
      <c r="CB944" s="243"/>
      <c r="CC944" s="243"/>
      <c r="CD944" s="243"/>
      <c r="CE944" s="243"/>
      <c r="CF944" s="245" t="s">
        <v>3445</v>
      </c>
      <c r="CG944" s="246"/>
      <c r="CH944" s="242"/>
      <c r="CI944" s="35"/>
      <c r="CJ944" s="35"/>
      <c r="CK944" s="35"/>
      <c r="CL944" s="35"/>
      <c r="CM944" s="35"/>
    </row>
    <row r="945" customHeight="1" spans="1:91">
      <c r="A945" s="3">
        <f t="shared" si="157"/>
        <v>944</v>
      </c>
      <c r="B945" s="483" t="str">
        <f t="shared" si="158"/>
        <v>150429200304060314</v>
      </c>
      <c r="C945" s="5" t="s">
        <v>3311</v>
      </c>
      <c r="D945" s="230" t="s">
        <v>5309</v>
      </c>
      <c r="E945" s="230" t="s">
        <v>6448</v>
      </c>
      <c r="F945" s="230" t="s">
        <v>6449</v>
      </c>
      <c r="G945" s="198"/>
      <c r="H945" s="198"/>
      <c r="I945" s="198">
        <f t="shared" si="159"/>
        <v>0</v>
      </c>
      <c r="J945" s="230" t="s">
        <v>2948</v>
      </c>
      <c r="K945" s="230" t="s">
        <v>6435</v>
      </c>
      <c r="L945" s="6"/>
      <c r="M945" s="230"/>
      <c r="N945" s="230"/>
      <c r="O945" s="230"/>
      <c r="P945" s="230"/>
      <c r="Q945" s="230"/>
      <c r="R945" s="230" t="s">
        <v>312</v>
      </c>
      <c r="S945" s="230"/>
      <c r="T945" s="230" t="s">
        <v>5311</v>
      </c>
      <c r="U945" s="232">
        <v>45110</v>
      </c>
      <c r="V945" s="233">
        <f ca="1" t="shared" si="160"/>
        <v>3</v>
      </c>
      <c r="W945" s="248" t="s">
        <v>5312</v>
      </c>
      <c r="X945" s="234" t="str">
        <f t="shared" si="161"/>
        <v>男</v>
      </c>
      <c r="Y945" s="3" t="s">
        <v>3316</v>
      </c>
      <c r="Z945" s="4" t="str">
        <f t="shared" si="162"/>
        <v>2003-04-06</v>
      </c>
      <c r="AA945" s="4" t="s">
        <v>6450</v>
      </c>
      <c r="AB945" s="477" t="s">
        <v>6451</v>
      </c>
      <c r="AC945" s="4" t="s">
        <v>3539</v>
      </c>
      <c r="AD945" s="247">
        <v>47347</v>
      </c>
      <c r="AE945" s="234">
        <f ca="1" t="shared" si="163"/>
        <v>23</v>
      </c>
      <c r="AF945" s="3" t="s">
        <v>3968</v>
      </c>
      <c r="AG945" s="3" t="s">
        <v>3480</v>
      </c>
      <c r="AH945" s="3"/>
      <c r="AI945" s="230"/>
      <c r="AJ945" s="3"/>
      <c r="AK945" s="230">
        <v>18648198579</v>
      </c>
      <c r="AL945" s="230"/>
      <c r="AM945" s="236" t="s">
        <v>3368</v>
      </c>
      <c r="AN945" s="237"/>
      <c r="AO945" s="236" t="s">
        <v>6438</v>
      </c>
      <c r="AP945" s="236"/>
      <c r="AQ945" s="238"/>
      <c r="AR945" s="238"/>
      <c r="AS945" s="238"/>
      <c r="AT945" s="238"/>
      <c r="AU945" s="239"/>
      <c r="AV945" s="240">
        <v>45110</v>
      </c>
      <c r="AW945" s="240" t="s">
        <v>3323</v>
      </c>
      <c r="AX945" s="241" t="s">
        <v>5312</v>
      </c>
      <c r="AY945" s="241" t="s">
        <v>3311</v>
      </c>
      <c r="AZ945" s="232">
        <v>45110</v>
      </c>
      <c r="BA945" s="232"/>
      <c r="BB945" s="241">
        <v>2</v>
      </c>
      <c r="BC945" s="241" t="s">
        <v>3326</v>
      </c>
      <c r="BD945" s="241" t="s">
        <v>3326</v>
      </c>
      <c r="BE945" s="241" t="s">
        <v>3325</v>
      </c>
      <c r="BF945" s="241" t="s">
        <v>3325</v>
      </c>
      <c r="BG945" s="241">
        <v>0</v>
      </c>
      <c r="BH945" s="241">
        <v>0</v>
      </c>
      <c r="BI945" s="241"/>
      <c r="BJ945" s="242"/>
      <c r="BK945" s="243" t="s">
        <v>3325</v>
      </c>
      <c r="BL945" s="243"/>
      <c r="BM945" s="243"/>
      <c r="BN945" s="243"/>
      <c r="BO945" s="243"/>
      <c r="BP945" s="243"/>
      <c r="BQ945" s="242"/>
      <c r="BR945" s="244" t="s">
        <v>3749</v>
      </c>
      <c r="BS945" s="243" t="s">
        <v>3325</v>
      </c>
      <c r="BT945" s="243" t="s">
        <v>3325</v>
      </c>
      <c r="BU945" s="243" t="s">
        <v>3325</v>
      </c>
      <c r="BV945" s="243"/>
      <c r="BW945" s="243"/>
      <c r="BX945" s="243"/>
      <c r="BY945" s="243"/>
      <c r="BZ945" s="243"/>
      <c r="CA945" s="243"/>
      <c r="CB945" s="243"/>
      <c r="CC945" s="243"/>
      <c r="CD945" s="243"/>
      <c r="CE945" s="243"/>
      <c r="CF945" s="245" t="s">
        <v>3445</v>
      </c>
      <c r="CG945" s="246"/>
      <c r="CH945" s="242"/>
      <c r="CI945" s="35"/>
      <c r="CJ945" s="35"/>
      <c r="CK945" s="35"/>
      <c r="CL945" s="35"/>
      <c r="CM945" s="35"/>
    </row>
    <row r="946" customHeight="1" spans="1:91">
      <c r="A946" s="3">
        <f t="shared" si="157"/>
        <v>945</v>
      </c>
      <c r="B946" s="483" t="str">
        <f t="shared" si="158"/>
        <v>150429200109110910</v>
      </c>
      <c r="C946" s="5" t="s">
        <v>3311</v>
      </c>
      <c r="D946" s="230" t="s">
        <v>5309</v>
      </c>
      <c r="E946" s="230" t="s">
        <v>6452</v>
      </c>
      <c r="F946" s="230" t="s">
        <v>6453</v>
      </c>
      <c r="G946" s="198"/>
      <c r="H946" s="198"/>
      <c r="I946" s="198">
        <f t="shared" si="159"/>
        <v>0</v>
      </c>
      <c r="J946" s="230" t="s">
        <v>2948</v>
      </c>
      <c r="K946" s="230" t="s">
        <v>6435</v>
      </c>
      <c r="L946" s="6"/>
      <c r="M946" s="230"/>
      <c r="N946" s="230"/>
      <c r="O946" s="230"/>
      <c r="P946" s="230"/>
      <c r="Q946" s="230"/>
      <c r="R946" s="230" t="s">
        <v>312</v>
      </c>
      <c r="S946" s="230"/>
      <c r="T946" s="230" t="s">
        <v>5311</v>
      </c>
      <c r="U946" s="232">
        <v>45110</v>
      </c>
      <c r="V946" s="233">
        <f ca="1" t="shared" si="160"/>
        <v>3</v>
      </c>
      <c r="W946" s="248" t="s">
        <v>5312</v>
      </c>
      <c r="X946" s="234" t="str">
        <f t="shared" si="161"/>
        <v>男</v>
      </c>
      <c r="Y946" s="3" t="s">
        <v>3316</v>
      </c>
      <c r="Z946" s="4" t="str">
        <f t="shared" si="162"/>
        <v>2001-09-11</v>
      </c>
      <c r="AA946" s="4" t="s">
        <v>6454</v>
      </c>
      <c r="AB946" s="477" t="s">
        <v>6455</v>
      </c>
      <c r="AC946" s="4" t="s">
        <v>3539</v>
      </c>
      <c r="AD946" s="247">
        <v>48058</v>
      </c>
      <c r="AE946" s="234">
        <f ca="1" t="shared" si="163"/>
        <v>25</v>
      </c>
      <c r="AF946" s="3" t="s">
        <v>3968</v>
      </c>
      <c r="AG946" s="3" t="s">
        <v>3480</v>
      </c>
      <c r="AH946" s="3"/>
      <c r="AI946" s="230"/>
      <c r="AJ946" s="3"/>
      <c r="AK946" s="230">
        <v>15384765681</v>
      </c>
      <c r="AL946" s="230"/>
      <c r="AM946" s="236" t="s">
        <v>3368</v>
      </c>
      <c r="AN946" s="237"/>
      <c r="AO946" s="236" t="s">
        <v>6438</v>
      </c>
      <c r="AP946" s="236"/>
      <c r="AQ946" s="238"/>
      <c r="AR946" s="238"/>
      <c r="AS946" s="238"/>
      <c r="AT946" s="238"/>
      <c r="AU946" s="239"/>
      <c r="AV946" s="240">
        <v>45110</v>
      </c>
      <c r="AW946" s="240" t="s">
        <v>3323</v>
      </c>
      <c r="AX946" s="241" t="s">
        <v>5312</v>
      </c>
      <c r="AY946" s="241" t="s">
        <v>3311</v>
      </c>
      <c r="AZ946" s="232">
        <v>45110</v>
      </c>
      <c r="BA946" s="232"/>
      <c r="BB946" s="241">
        <v>2</v>
      </c>
      <c r="BC946" s="241" t="s">
        <v>3326</v>
      </c>
      <c r="BD946" s="241" t="s">
        <v>3326</v>
      </c>
      <c r="BE946" s="241" t="s">
        <v>3325</v>
      </c>
      <c r="BF946" s="241" t="s">
        <v>3325</v>
      </c>
      <c r="BG946" s="241">
        <v>0</v>
      </c>
      <c r="BH946" s="241">
        <v>0</v>
      </c>
      <c r="BI946" s="241"/>
      <c r="BJ946" s="242"/>
      <c r="BK946" s="243" t="s">
        <v>3325</v>
      </c>
      <c r="BL946" s="243"/>
      <c r="BM946" s="243"/>
      <c r="BN946" s="243"/>
      <c r="BO946" s="243"/>
      <c r="BP946" s="243"/>
      <c r="BQ946" s="242"/>
      <c r="BR946" s="244" t="s">
        <v>3749</v>
      </c>
      <c r="BS946" s="243" t="s">
        <v>3325</v>
      </c>
      <c r="BT946" s="243" t="s">
        <v>3325</v>
      </c>
      <c r="BU946" s="243" t="s">
        <v>3325</v>
      </c>
      <c r="BV946" s="243"/>
      <c r="BW946" s="243"/>
      <c r="BX946" s="243"/>
      <c r="BY946" s="243"/>
      <c r="BZ946" s="243"/>
      <c r="CA946" s="243"/>
      <c r="CB946" s="243"/>
      <c r="CC946" s="243"/>
      <c r="CD946" s="243"/>
      <c r="CE946" s="243"/>
      <c r="CF946" s="245" t="s">
        <v>3445</v>
      </c>
      <c r="CG946" s="246"/>
      <c r="CH946" s="242"/>
      <c r="CI946" s="35"/>
      <c r="CJ946" s="35"/>
      <c r="CK946" s="35"/>
      <c r="CL946" s="35"/>
      <c r="CM946" s="35"/>
    </row>
    <row r="947" customHeight="1" spans="1:91">
      <c r="A947" s="3">
        <f t="shared" ref="A947:A965" si="164">IF(B947="","",ROW()-1)</f>
        <v>946</v>
      </c>
      <c r="B947" s="483" t="str">
        <f t="shared" ref="B947:B965" si="165">IF(AB947="","",AB947)</f>
        <v>150429200305013616</v>
      </c>
      <c r="C947" s="5" t="s">
        <v>3311</v>
      </c>
      <c r="D947" s="230" t="s">
        <v>5309</v>
      </c>
      <c r="E947" s="230" t="s">
        <v>6456</v>
      </c>
      <c r="F947" s="230" t="s">
        <v>6457</v>
      </c>
      <c r="G947" s="198"/>
      <c r="H947" s="198"/>
      <c r="I947" s="198">
        <f t="shared" ref="I947:I965" si="166">G947+H947</f>
        <v>0</v>
      </c>
      <c r="J947" s="230" t="s">
        <v>2948</v>
      </c>
      <c r="K947" s="230" t="s">
        <v>6435</v>
      </c>
      <c r="L947" s="6"/>
      <c r="M947" s="230"/>
      <c r="N947" s="230"/>
      <c r="O947" s="230"/>
      <c r="P947" s="230"/>
      <c r="Q947" s="230"/>
      <c r="R947" s="230" t="s">
        <v>312</v>
      </c>
      <c r="S947" s="230"/>
      <c r="T947" s="230" t="s">
        <v>5311</v>
      </c>
      <c r="U947" s="232">
        <v>45110</v>
      </c>
      <c r="V947" s="233">
        <f ca="1" t="shared" si="160"/>
        <v>3</v>
      </c>
      <c r="W947" s="248" t="s">
        <v>5312</v>
      </c>
      <c r="X947" s="234" t="str">
        <f t="shared" si="161"/>
        <v>男</v>
      </c>
      <c r="Y947" s="3" t="s">
        <v>3316</v>
      </c>
      <c r="Z947" s="4" t="str">
        <f t="shared" si="162"/>
        <v>2003-05-01</v>
      </c>
      <c r="AA947" s="4" t="s">
        <v>6458</v>
      </c>
      <c r="AB947" s="477" t="s">
        <v>6459</v>
      </c>
      <c r="AC947" s="4" t="s">
        <v>3539</v>
      </c>
      <c r="AD947" s="247">
        <v>48232</v>
      </c>
      <c r="AE947" s="234">
        <f ca="1" t="shared" si="163"/>
        <v>23</v>
      </c>
      <c r="AF947" s="3" t="s">
        <v>3968</v>
      </c>
      <c r="AG947" s="3" t="s">
        <v>3480</v>
      </c>
      <c r="AH947" s="3"/>
      <c r="AI947" s="230"/>
      <c r="AJ947" s="3"/>
      <c r="AK947" s="230">
        <v>18686217581</v>
      </c>
      <c r="AL947" s="230"/>
      <c r="AM947" s="236" t="s">
        <v>3368</v>
      </c>
      <c r="AN947" s="237"/>
      <c r="AO947" s="236" t="s">
        <v>6438</v>
      </c>
      <c r="AP947" s="236"/>
      <c r="AQ947" s="238"/>
      <c r="AR947" s="238"/>
      <c r="AS947" s="238"/>
      <c r="AT947" s="238"/>
      <c r="AU947" s="239"/>
      <c r="AV947" s="240">
        <v>45110</v>
      </c>
      <c r="AW947" s="240" t="s">
        <v>3323</v>
      </c>
      <c r="AX947" s="241" t="s">
        <v>5312</v>
      </c>
      <c r="AY947" s="241" t="s">
        <v>3311</v>
      </c>
      <c r="AZ947" s="232">
        <v>45110</v>
      </c>
      <c r="BA947" s="232"/>
      <c r="BB947" s="241">
        <v>2</v>
      </c>
      <c r="BC947" s="241" t="s">
        <v>3326</v>
      </c>
      <c r="BD947" s="241" t="s">
        <v>3326</v>
      </c>
      <c r="BE947" s="241" t="s">
        <v>3325</v>
      </c>
      <c r="BF947" s="241" t="s">
        <v>3325</v>
      </c>
      <c r="BG947" s="241">
        <v>0</v>
      </c>
      <c r="BH947" s="241">
        <v>0</v>
      </c>
      <c r="BI947" s="241"/>
      <c r="BJ947" s="242"/>
      <c r="BK947" s="243" t="s">
        <v>3325</v>
      </c>
      <c r="BL947" s="243"/>
      <c r="BM947" s="243"/>
      <c r="BN947" s="243"/>
      <c r="BO947" s="243"/>
      <c r="BP947" s="243"/>
      <c r="BQ947" s="242"/>
      <c r="BR947" s="244" t="s">
        <v>3749</v>
      </c>
      <c r="BS947" s="243" t="s">
        <v>3325</v>
      </c>
      <c r="BT947" s="243" t="s">
        <v>3325</v>
      </c>
      <c r="BU947" s="243" t="s">
        <v>3325</v>
      </c>
      <c r="BV947" s="243"/>
      <c r="BW947" s="243"/>
      <c r="BX947" s="243"/>
      <c r="BY947" s="243"/>
      <c r="BZ947" s="243"/>
      <c r="CA947" s="243"/>
      <c r="CB947" s="243"/>
      <c r="CC947" s="243"/>
      <c r="CD947" s="243"/>
      <c r="CE947" s="243"/>
      <c r="CF947" s="245" t="s">
        <v>3445</v>
      </c>
      <c r="CG947" s="246"/>
      <c r="CH947" s="242"/>
      <c r="CI947" s="35"/>
      <c r="CJ947" s="35"/>
      <c r="CK947" s="35"/>
      <c r="CL947" s="35"/>
      <c r="CM947" s="35"/>
    </row>
    <row r="948" customHeight="1" spans="1:91">
      <c r="A948" s="3">
        <f t="shared" si="164"/>
        <v>947</v>
      </c>
      <c r="B948" s="483" t="str">
        <f t="shared" si="165"/>
        <v>150429200303190619</v>
      </c>
      <c r="C948" s="5" t="s">
        <v>3311</v>
      </c>
      <c r="D948" s="230" t="s">
        <v>5309</v>
      </c>
      <c r="E948" s="230" t="s">
        <v>6460</v>
      </c>
      <c r="F948" s="230" t="s">
        <v>6461</v>
      </c>
      <c r="G948" s="198"/>
      <c r="H948" s="198"/>
      <c r="I948" s="198">
        <f t="shared" si="166"/>
        <v>0</v>
      </c>
      <c r="J948" s="230" t="s">
        <v>2948</v>
      </c>
      <c r="K948" s="230" t="s">
        <v>6435</v>
      </c>
      <c r="L948" s="6"/>
      <c r="M948" s="230"/>
      <c r="N948" s="230"/>
      <c r="O948" s="230"/>
      <c r="P948" s="230"/>
      <c r="Q948" s="230"/>
      <c r="R948" s="230" t="s">
        <v>312</v>
      </c>
      <c r="S948" s="230"/>
      <c r="T948" s="230" t="s">
        <v>5311</v>
      </c>
      <c r="U948" s="232">
        <v>45110</v>
      </c>
      <c r="V948" s="233">
        <f ca="1" t="shared" si="160"/>
        <v>3</v>
      </c>
      <c r="W948" s="248" t="s">
        <v>5312</v>
      </c>
      <c r="X948" s="234" t="str">
        <f t="shared" si="161"/>
        <v>男</v>
      </c>
      <c r="Y948" s="3" t="s">
        <v>3316</v>
      </c>
      <c r="Z948" s="4" t="str">
        <f t="shared" si="162"/>
        <v>2003-03-19</v>
      </c>
      <c r="AA948" s="4" t="s">
        <v>6462</v>
      </c>
      <c r="AB948" s="477" t="s">
        <v>6463</v>
      </c>
      <c r="AC948" s="4" t="s">
        <v>3539</v>
      </c>
      <c r="AD948" s="247">
        <v>48255</v>
      </c>
      <c r="AE948" s="234">
        <f ca="1" t="shared" si="163"/>
        <v>23</v>
      </c>
      <c r="AF948" s="3" t="s">
        <v>3968</v>
      </c>
      <c r="AG948" s="3" t="s">
        <v>3480</v>
      </c>
      <c r="AH948" s="3"/>
      <c r="AI948" s="230"/>
      <c r="AJ948" s="3"/>
      <c r="AK948" s="230">
        <v>13020423390</v>
      </c>
      <c r="AL948" s="230"/>
      <c r="AM948" s="236" t="s">
        <v>3368</v>
      </c>
      <c r="AN948" s="237"/>
      <c r="AO948" s="236" t="s">
        <v>6438</v>
      </c>
      <c r="AP948" s="236"/>
      <c r="AQ948" s="238"/>
      <c r="AR948" s="238"/>
      <c r="AS948" s="238"/>
      <c r="AT948" s="238"/>
      <c r="AU948" s="239"/>
      <c r="AV948" s="240">
        <v>45110</v>
      </c>
      <c r="AW948" s="240" t="s">
        <v>3323</v>
      </c>
      <c r="AX948" s="241" t="s">
        <v>5312</v>
      </c>
      <c r="AY948" s="241" t="s">
        <v>3311</v>
      </c>
      <c r="AZ948" s="232">
        <v>45110</v>
      </c>
      <c r="BA948" s="232"/>
      <c r="BB948" s="241">
        <v>2</v>
      </c>
      <c r="BC948" s="241" t="s">
        <v>3326</v>
      </c>
      <c r="BD948" s="241" t="s">
        <v>3326</v>
      </c>
      <c r="BE948" s="241" t="s">
        <v>3325</v>
      </c>
      <c r="BF948" s="241" t="s">
        <v>3325</v>
      </c>
      <c r="BG948" s="241">
        <v>0</v>
      </c>
      <c r="BH948" s="241">
        <v>0</v>
      </c>
      <c r="BI948" s="241"/>
      <c r="BJ948" s="242"/>
      <c r="BK948" s="243" t="s">
        <v>3325</v>
      </c>
      <c r="BL948" s="243"/>
      <c r="BM948" s="243"/>
      <c r="BN948" s="243"/>
      <c r="BO948" s="243"/>
      <c r="BP948" s="243"/>
      <c r="BQ948" s="242"/>
      <c r="BR948" s="244" t="s">
        <v>3749</v>
      </c>
      <c r="BS948" s="243" t="s">
        <v>3325</v>
      </c>
      <c r="BT948" s="243" t="s">
        <v>3325</v>
      </c>
      <c r="BU948" s="243" t="s">
        <v>3325</v>
      </c>
      <c r="BV948" s="243"/>
      <c r="BW948" s="243"/>
      <c r="BX948" s="243"/>
      <c r="BY948" s="243"/>
      <c r="BZ948" s="243"/>
      <c r="CA948" s="243"/>
      <c r="CB948" s="243"/>
      <c r="CC948" s="243"/>
      <c r="CD948" s="243"/>
      <c r="CE948" s="243"/>
      <c r="CF948" s="245" t="s">
        <v>3445</v>
      </c>
      <c r="CG948" s="246"/>
      <c r="CH948" s="242"/>
      <c r="CI948" s="35"/>
      <c r="CJ948" s="35"/>
      <c r="CK948" s="35"/>
      <c r="CL948" s="35"/>
      <c r="CM948" s="35"/>
    </row>
    <row r="949" customHeight="1" spans="1:91">
      <c r="A949" s="3">
        <f t="shared" si="164"/>
        <v>948</v>
      </c>
      <c r="B949" s="483" t="str">
        <f t="shared" si="165"/>
        <v>150429200204170911</v>
      </c>
      <c r="C949" s="5" t="s">
        <v>3311</v>
      </c>
      <c r="D949" s="230" t="s">
        <v>5309</v>
      </c>
      <c r="E949" s="230" t="s">
        <v>6464</v>
      </c>
      <c r="F949" s="230" t="s">
        <v>2974</v>
      </c>
      <c r="G949" s="198"/>
      <c r="H949" s="198"/>
      <c r="I949" s="198">
        <f t="shared" si="166"/>
        <v>0</v>
      </c>
      <c r="J949" s="230" t="s">
        <v>2948</v>
      </c>
      <c r="K949" s="230" t="s">
        <v>6435</v>
      </c>
      <c r="L949" s="6"/>
      <c r="M949" s="230"/>
      <c r="N949" s="230"/>
      <c r="O949" s="230"/>
      <c r="P949" s="230"/>
      <c r="Q949" s="230"/>
      <c r="R949" s="230" t="s">
        <v>312</v>
      </c>
      <c r="S949" s="230"/>
      <c r="T949" s="230" t="s">
        <v>5311</v>
      </c>
      <c r="U949" s="232">
        <v>45110</v>
      </c>
      <c r="V949" s="233">
        <f ca="1" t="shared" si="160"/>
        <v>3</v>
      </c>
      <c r="W949" s="248" t="s">
        <v>5312</v>
      </c>
      <c r="X949" s="234" t="str">
        <f t="shared" si="161"/>
        <v>男</v>
      </c>
      <c r="Y949" s="3" t="s">
        <v>3316</v>
      </c>
      <c r="Z949" s="4" t="str">
        <f t="shared" si="162"/>
        <v>2002-04-17</v>
      </c>
      <c r="AA949" s="4" t="s">
        <v>6465</v>
      </c>
      <c r="AB949" s="477" t="s">
        <v>2975</v>
      </c>
      <c r="AC949" s="4" t="s">
        <v>3539</v>
      </c>
      <c r="AD949" s="247">
        <v>48036</v>
      </c>
      <c r="AE949" s="234">
        <f ca="1" t="shared" si="163"/>
        <v>24</v>
      </c>
      <c r="AF949" s="3" t="s">
        <v>3968</v>
      </c>
      <c r="AG949" s="3" t="s">
        <v>3480</v>
      </c>
      <c r="AH949" s="3"/>
      <c r="AI949" s="230"/>
      <c r="AJ949" s="3"/>
      <c r="AK949" s="230">
        <v>13113530859</v>
      </c>
      <c r="AL949" s="230"/>
      <c r="AM949" s="236" t="s">
        <v>3368</v>
      </c>
      <c r="AN949" s="237"/>
      <c r="AO949" s="236" t="s">
        <v>6438</v>
      </c>
      <c r="AP949" s="236"/>
      <c r="AQ949" s="238"/>
      <c r="AR949" s="238"/>
      <c r="AS949" s="238"/>
      <c r="AT949" s="238"/>
      <c r="AU949" s="239"/>
      <c r="AV949" s="240">
        <v>45110</v>
      </c>
      <c r="AW949" s="240" t="s">
        <v>3323</v>
      </c>
      <c r="AX949" s="241" t="s">
        <v>5312</v>
      </c>
      <c r="AY949" s="241" t="s">
        <v>3311</v>
      </c>
      <c r="AZ949" s="232">
        <v>45110</v>
      </c>
      <c r="BA949" s="232"/>
      <c r="BB949" s="241">
        <v>2</v>
      </c>
      <c r="BC949" s="241" t="s">
        <v>3326</v>
      </c>
      <c r="BD949" s="241" t="s">
        <v>3326</v>
      </c>
      <c r="BE949" s="241" t="s">
        <v>3325</v>
      </c>
      <c r="BF949" s="241" t="s">
        <v>3325</v>
      </c>
      <c r="BG949" s="241">
        <v>0</v>
      </c>
      <c r="BH949" s="241">
        <v>0</v>
      </c>
      <c r="BI949" s="241"/>
      <c r="BJ949" s="242"/>
      <c r="BK949" s="243" t="s">
        <v>3325</v>
      </c>
      <c r="BL949" s="243"/>
      <c r="BM949" s="243"/>
      <c r="BN949" s="243"/>
      <c r="BO949" s="243"/>
      <c r="BP949" s="243"/>
      <c r="BQ949" s="242"/>
      <c r="BR949" s="244" t="s">
        <v>3749</v>
      </c>
      <c r="BS949" s="243" t="s">
        <v>3325</v>
      </c>
      <c r="BT949" s="243" t="s">
        <v>3325</v>
      </c>
      <c r="BU949" s="243" t="s">
        <v>3325</v>
      </c>
      <c r="BV949" s="243"/>
      <c r="BW949" s="243"/>
      <c r="BX949" s="243"/>
      <c r="BY949" s="243"/>
      <c r="BZ949" s="243"/>
      <c r="CA949" s="243"/>
      <c r="CB949" s="243"/>
      <c r="CC949" s="243"/>
      <c r="CD949" s="243"/>
      <c r="CE949" s="243"/>
      <c r="CF949" s="245" t="s">
        <v>3445</v>
      </c>
      <c r="CG949" s="246"/>
      <c r="CH949" s="242"/>
      <c r="CI949" s="35"/>
      <c r="CJ949" s="35"/>
      <c r="CK949" s="35"/>
      <c r="CL949" s="35"/>
      <c r="CM949" s="35"/>
    </row>
    <row r="950" customHeight="1" spans="1:91">
      <c r="A950" s="3">
        <f t="shared" si="164"/>
        <v>949</v>
      </c>
      <c r="B950" s="483" t="str">
        <f t="shared" si="165"/>
        <v>152723200204088416</v>
      </c>
      <c r="C950" s="5" t="s">
        <v>3311</v>
      </c>
      <c r="D950" s="230" t="s">
        <v>5309</v>
      </c>
      <c r="E950" s="230" t="s">
        <v>6466</v>
      </c>
      <c r="F950" s="230" t="s">
        <v>6467</v>
      </c>
      <c r="G950" s="198"/>
      <c r="H950" s="198"/>
      <c r="I950" s="198">
        <f t="shared" si="166"/>
        <v>0</v>
      </c>
      <c r="J950" s="230" t="s">
        <v>2948</v>
      </c>
      <c r="K950" s="230" t="s">
        <v>6435</v>
      </c>
      <c r="L950" s="6"/>
      <c r="M950" s="230"/>
      <c r="N950" s="230"/>
      <c r="O950" s="230"/>
      <c r="P950" s="230"/>
      <c r="Q950" s="230"/>
      <c r="R950" s="230" t="s">
        <v>312</v>
      </c>
      <c r="S950" s="230"/>
      <c r="T950" s="230" t="s">
        <v>5311</v>
      </c>
      <c r="U950" s="232">
        <v>45110</v>
      </c>
      <c r="V950" s="233">
        <f ca="1" t="shared" si="160"/>
        <v>3</v>
      </c>
      <c r="W950" s="248" t="s">
        <v>5312</v>
      </c>
      <c r="X950" s="234" t="str">
        <f t="shared" si="161"/>
        <v>男</v>
      </c>
      <c r="Y950" s="3" t="s">
        <v>3725</v>
      </c>
      <c r="Z950" s="4" t="str">
        <f t="shared" si="162"/>
        <v>2002-04-08</v>
      </c>
      <c r="AA950" s="4" t="s">
        <v>6468</v>
      </c>
      <c r="AB950" s="477" t="s">
        <v>6469</v>
      </c>
      <c r="AC950" s="4" t="s">
        <v>3456</v>
      </c>
      <c r="AD950" s="247">
        <v>48430</v>
      </c>
      <c r="AE950" s="234">
        <f ca="1" t="shared" si="163"/>
        <v>24</v>
      </c>
      <c r="AF950" s="3" t="s">
        <v>3968</v>
      </c>
      <c r="AG950" s="3" t="s">
        <v>3480</v>
      </c>
      <c r="AH950" s="3"/>
      <c r="AI950" s="230"/>
      <c r="AJ950" s="3"/>
      <c r="AK950" s="230">
        <v>15047354136</v>
      </c>
      <c r="AL950" s="230"/>
      <c r="AM950" s="236" t="s">
        <v>3368</v>
      </c>
      <c r="AN950" s="237"/>
      <c r="AO950" s="236" t="s">
        <v>6438</v>
      </c>
      <c r="AP950" s="236"/>
      <c r="AQ950" s="238"/>
      <c r="AR950" s="238"/>
      <c r="AS950" s="238"/>
      <c r="AT950" s="238"/>
      <c r="AU950" s="239"/>
      <c r="AV950" s="240">
        <v>45110</v>
      </c>
      <c r="AW950" s="240" t="s">
        <v>3323</v>
      </c>
      <c r="AX950" s="241" t="s">
        <v>5312</v>
      </c>
      <c r="AY950" s="241" t="s">
        <v>3311</v>
      </c>
      <c r="AZ950" s="232">
        <v>45110</v>
      </c>
      <c r="BA950" s="232"/>
      <c r="BB950" s="241">
        <v>2</v>
      </c>
      <c r="BC950" s="241" t="s">
        <v>3326</v>
      </c>
      <c r="BD950" s="241" t="s">
        <v>3326</v>
      </c>
      <c r="BE950" s="241" t="s">
        <v>3325</v>
      </c>
      <c r="BF950" s="241" t="s">
        <v>3325</v>
      </c>
      <c r="BG950" s="241">
        <v>0</v>
      </c>
      <c r="BH950" s="241">
        <v>0</v>
      </c>
      <c r="BI950" s="241"/>
      <c r="BJ950" s="242"/>
      <c r="BK950" s="243" t="s">
        <v>3325</v>
      </c>
      <c r="BL950" s="243"/>
      <c r="BM950" s="243"/>
      <c r="BN950" s="243"/>
      <c r="BO950" s="243"/>
      <c r="BP950" s="243"/>
      <c r="BQ950" s="242"/>
      <c r="BR950" s="244" t="s">
        <v>3749</v>
      </c>
      <c r="BS950" s="243" t="s">
        <v>3325</v>
      </c>
      <c r="BT950" s="243" t="s">
        <v>3325</v>
      </c>
      <c r="BU950" s="243" t="s">
        <v>3325</v>
      </c>
      <c r="BV950" s="243"/>
      <c r="BW950" s="243"/>
      <c r="BX950" s="243"/>
      <c r="BY950" s="243"/>
      <c r="BZ950" s="243"/>
      <c r="CA950" s="243"/>
      <c r="CB950" s="243"/>
      <c r="CC950" s="243"/>
      <c r="CD950" s="243"/>
      <c r="CE950" s="243"/>
      <c r="CF950" s="245" t="s">
        <v>3445</v>
      </c>
      <c r="CG950" s="246"/>
      <c r="CH950" s="242"/>
      <c r="CI950" s="35"/>
      <c r="CJ950" s="35"/>
      <c r="CK950" s="35"/>
      <c r="CL950" s="35"/>
      <c r="CM950" s="35"/>
    </row>
    <row r="951" customHeight="1" spans="1:91">
      <c r="A951" s="3">
        <f t="shared" si="164"/>
        <v>950</v>
      </c>
      <c r="B951" s="483" t="str">
        <f t="shared" si="165"/>
        <v>152822200111025714</v>
      </c>
      <c r="C951" s="5" t="s">
        <v>3311</v>
      </c>
      <c r="D951" s="230" t="s">
        <v>5309</v>
      </c>
      <c r="E951" s="230" t="s">
        <v>6470</v>
      </c>
      <c r="F951" s="230" t="s">
        <v>2977</v>
      </c>
      <c r="G951" s="198"/>
      <c r="H951" s="198"/>
      <c r="I951" s="198">
        <f t="shared" si="166"/>
        <v>0</v>
      </c>
      <c r="J951" s="230" t="s">
        <v>2948</v>
      </c>
      <c r="K951" s="230" t="s">
        <v>6435</v>
      </c>
      <c r="L951" s="6"/>
      <c r="M951" s="230"/>
      <c r="N951" s="230"/>
      <c r="O951" s="230"/>
      <c r="P951" s="230"/>
      <c r="Q951" s="230"/>
      <c r="R951" s="230" t="s">
        <v>312</v>
      </c>
      <c r="S951" s="230"/>
      <c r="T951" s="230" t="s">
        <v>5311</v>
      </c>
      <c r="U951" s="232">
        <v>45110</v>
      </c>
      <c r="V951" s="233">
        <f ca="1" t="shared" si="160"/>
        <v>3</v>
      </c>
      <c r="W951" s="248" t="s">
        <v>5312</v>
      </c>
      <c r="X951" s="234" t="str">
        <f t="shared" si="161"/>
        <v>男</v>
      </c>
      <c r="Y951" s="3" t="s">
        <v>3316</v>
      </c>
      <c r="Z951" s="4" t="str">
        <f t="shared" si="162"/>
        <v>2001-11-02</v>
      </c>
      <c r="AA951" s="4" t="s">
        <v>6471</v>
      </c>
      <c r="AB951" s="477" t="s">
        <v>2978</v>
      </c>
      <c r="AC951" s="4" t="s">
        <v>4177</v>
      </c>
      <c r="AD951" s="247">
        <v>47818</v>
      </c>
      <c r="AE951" s="234">
        <f ca="1" t="shared" si="163"/>
        <v>25</v>
      </c>
      <c r="AF951" s="3" t="s">
        <v>3968</v>
      </c>
      <c r="AG951" s="3" t="s">
        <v>3480</v>
      </c>
      <c r="AH951" s="3"/>
      <c r="AI951" s="230"/>
      <c r="AJ951" s="3"/>
      <c r="AK951" s="230">
        <v>18847840176</v>
      </c>
      <c r="AL951" s="230"/>
      <c r="AM951" s="236" t="s">
        <v>3368</v>
      </c>
      <c r="AN951" s="237"/>
      <c r="AO951" s="236" t="s">
        <v>6438</v>
      </c>
      <c r="AP951" s="236"/>
      <c r="AQ951" s="238"/>
      <c r="AR951" s="238"/>
      <c r="AS951" s="238"/>
      <c r="AT951" s="238"/>
      <c r="AU951" s="239"/>
      <c r="AV951" s="240">
        <v>45110</v>
      </c>
      <c r="AW951" s="240" t="s">
        <v>3323</v>
      </c>
      <c r="AX951" s="241" t="s">
        <v>5312</v>
      </c>
      <c r="AY951" s="241" t="s">
        <v>3311</v>
      </c>
      <c r="AZ951" s="232">
        <v>45110</v>
      </c>
      <c r="BA951" s="232"/>
      <c r="BB951" s="241">
        <v>2</v>
      </c>
      <c r="BC951" s="241" t="s">
        <v>3326</v>
      </c>
      <c r="BD951" s="241" t="s">
        <v>3326</v>
      </c>
      <c r="BE951" s="241" t="s">
        <v>3325</v>
      </c>
      <c r="BF951" s="241" t="s">
        <v>3325</v>
      </c>
      <c r="BG951" s="241">
        <v>0</v>
      </c>
      <c r="BH951" s="241">
        <v>0</v>
      </c>
      <c r="BI951" s="241"/>
      <c r="BJ951" s="242"/>
      <c r="BK951" s="243" t="s">
        <v>3325</v>
      </c>
      <c r="BL951" s="243"/>
      <c r="BM951" s="243"/>
      <c r="BN951" s="243"/>
      <c r="BO951" s="243"/>
      <c r="BP951" s="243"/>
      <c r="BQ951" s="242"/>
      <c r="BR951" s="244" t="s">
        <v>3749</v>
      </c>
      <c r="BS951" s="243" t="s">
        <v>3325</v>
      </c>
      <c r="BT951" s="243" t="s">
        <v>3325</v>
      </c>
      <c r="BU951" s="243" t="s">
        <v>3325</v>
      </c>
      <c r="BV951" s="243"/>
      <c r="BW951" s="243"/>
      <c r="BX951" s="243"/>
      <c r="BY951" s="243"/>
      <c r="BZ951" s="243"/>
      <c r="CA951" s="243"/>
      <c r="CB951" s="243"/>
      <c r="CC951" s="243"/>
      <c r="CD951" s="243"/>
      <c r="CE951" s="243"/>
      <c r="CF951" s="245" t="s">
        <v>3445</v>
      </c>
      <c r="CG951" s="246"/>
      <c r="CH951" s="242"/>
      <c r="CI951" s="35"/>
      <c r="CJ951" s="35"/>
      <c r="CK951" s="35"/>
      <c r="CL951" s="35"/>
      <c r="CM951" s="35"/>
    </row>
    <row r="952" customHeight="1" spans="1:91">
      <c r="A952" s="3">
        <f t="shared" si="164"/>
        <v>951</v>
      </c>
      <c r="B952" s="483" t="str">
        <f t="shared" si="165"/>
        <v>150621200202193917</v>
      </c>
      <c r="C952" s="5" t="s">
        <v>3311</v>
      </c>
      <c r="D952" s="230" t="s">
        <v>5309</v>
      </c>
      <c r="E952" s="230" t="s">
        <v>6472</v>
      </c>
      <c r="F952" s="230" t="s">
        <v>2980</v>
      </c>
      <c r="G952" s="198"/>
      <c r="H952" s="198"/>
      <c r="I952" s="198">
        <f t="shared" si="166"/>
        <v>0</v>
      </c>
      <c r="J952" s="230" t="s">
        <v>2948</v>
      </c>
      <c r="K952" s="230" t="s">
        <v>6435</v>
      </c>
      <c r="L952" s="6"/>
      <c r="M952" s="230"/>
      <c r="N952" s="230"/>
      <c r="O952" s="230"/>
      <c r="P952" s="230"/>
      <c r="Q952" s="230"/>
      <c r="R952" s="230" t="s">
        <v>312</v>
      </c>
      <c r="S952" s="230"/>
      <c r="T952" s="230" t="s">
        <v>5311</v>
      </c>
      <c r="U952" s="232">
        <v>45110</v>
      </c>
      <c r="V952" s="233">
        <f ca="1" t="shared" si="160"/>
        <v>3</v>
      </c>
      <c r="W952" s="248" t="s">
        <v>5312</v>
      </c>
      <c r="X952" s="234" t="str">
        <f t="shared" si="161"/>
        <v>男</v>
      </c>
      <c r="Y952" s="3" t="s">
        <v>3316</v>
      </c>
      <c r="Z952" s="4" t="str">
        <f t="shared" si="162"/>
        <v>2002-02-19</v>
      </c>
      <c r="AA952" s="4" t="s">
        <v>6473</v>
      </c>
      <c r="AB952" s="477" t="s">
        <v>2981</v>
      </c>
      <c r="AC952" s="4" t="s">
        <v>3907</v>
      </c>
      <c r="AD952" s="247">
        <v>48129</v>
      </c>
      <c r="AE952" s="234">
        <f ca="1" t="shared" si="163"/>
        <v>24</v>
      </c>
      <c r="AF952" s="3" t="s">
        <v>3968</v>
      </c>
      <c r="AG952" s="3" t="s">
        <v>3480</v>
      </c>
      <c r="AH952" s="3"/>
      <c r="AI952" s="230"/>
      <c r="AJ952" s="3"/>
      <c r="AK952" s="230">
        <v>13296961179</v>
      </c>
      <c r="AL952" s="230"/>
      <c r="AM952" s="236" t="s">
        <v>3368</v>
      </c>
      <c r="AN952" s="237"/>
      <c r="AO952" s="236" t="s">
        <v>6438</v>
      </c>
      <c r="AP952" s="236"/>
      <c r="AQ952" s="238"/>
      <c r="AR952" s="238"/>
      <c r="AS952" s="238"/>
      <c r="AT952" s="238"/>
      <c r="AU952" s="239"/>
      <c r="AV952" s="240">
        <v>45110</v>
      </c>
      <c r="AW952" s="240" t="s">
        <v>3323</v>
      </c>
      <c r="AX952" s="241" t="s">
        <v>5312</v>
      </c>
      <c r="AY952" s="241" t="s">
        <v>3311</v>
      </c>
      <c r="AZ952" s="232">
        <v>45110</v>
      </c>
      <c r="BA952" s="232"/>
      <c r="BB952" s="241">
        <v>2</v>
      </c>
      <c r="BC952" s="241" t="s">
        <v>3326</v>
      </c>
      <c r="BD952" s="241" t="s">
        <v>3326</v>
      </c>
      <c r="BE952" s="241" t="s">
        <v>3325</v>
      </c>
      <c r="BF952" s="241" t="s">
        <v>3325</v>
      </c>
      <c r="BG952" s="241">
        <v>0</v>
      </c>
      <c r="BH952" s="241">
        <v>0</v>
      </c>
      <c r="BI952" s="241"/>
      <c r="BJ952" s="242"/>
      <c r="BK952" s="243" t="s">
        <v>3325</v>
      </c>
      <c r="BL952" s="243"/>
      <c r="BM952" s="243"/>
      <c r="BN952" s="243"/>
      <c r="BO952" s="243"/>
      <c r="BP952" s="243"/>
      <c r="BQ952" s="242"/>
      <c r="BR952" s="244" t="s">
        <v>3749</v>
      </c>
      <c r="BS952" s="243" t="s">
        <v>3325</v>
      </c>
      <c r="BT952" s="243" t="s">
        <v>3325</v>
      </c>
      <c r="BU952" s="243" t="s">
        <v>3325</v>
      </c>
      <c r="BV952" s="243"/>
      <c r="BW952" s="243"/>
      <c r="BX952" s="243"/>
      <c r="BY952" s="243"/>
      <c r="BZ952" s="243"/>
      <c r="CA952" s="243"/>
      <c r="CB952" s="243"/>
      <c r="CC952" s="243"/>
      <c r="CD952" s="243"/>
      <c r="CE952" s="243"/>
      <c r="CF952" s="245" t="s">
        <v>3445</v>
      </c>
      <c r="CG952" s="246"/>
      <c r="CH952" s="242"/>
      <c r="CI952" s="35"/>
      <c r="CJ952" s="35"/>
      <c r="CK952" s="35"/>
      <c r="CL952" s="35"/>
      <c r="CM952" s="35"/>
    </row>
    <row r="953" customHeight="1" spans="1:91">
      <c r="A953" s="3">
        <f t="shared" si="164"/>
        <v>952</v>
      </c>
      <c r="B953" s="483" t="str">
        <f t="shared" si="165"/>
        <v>142234200111271019</v>
      </c>
      <c r="C953" s="5" t="s">
        <v>3311</v>
      </c>
      <c r="D953" s="230" t="s">
        <v>5309</v>
      </c>
      <c r="E953" s="230" t="s">
        <v>6474</v>
      </c>
      <c r="F953" s="230" t="s">
        <v>6475</v>
      </c>
      <c r="G953" s="198"/>
      <c r="H953" s="198"/>
      <c r="I953" s="198">
        <f t="shared" si="166"/>
        <v>0</v>
      </c>
      <c r="J953" s="230" t="s">
        <v>2948</v>
      </c>
      <c r="K953" s="230" t="s">
        <v>6435</v>
      </c>
      <c r="L953" s="6"/>
      <c r="M953" s="230"/>
      <c r="N953" s="230"/>
      <c r="O953" s="230"/>
      <c r="P953" s="230"/>
      <c r="Q953" s="230"/>
      <c r="R953" s="230" t="s">
        <v>312</v>
      </c>
      <c r="S953" s="230"/>
      <c r="T953" s="230" t="s">
        <v>5311</v>
      </c>
      <c r="U953" s="232">
        <v>45110</v>
      </c>
      <c r="V953" s="233">
        <f ca="1" t="shared" si="160"/>
        <v>3</v>
      </c>
      <c r="W953" s="248" t="s">
        <v>5312</v>
      </c>
      <c r="X953" s="234" t="str">
        <f t="shared" si="161"/>
        <v>男</v>
      </c>
      <c r="Y953" s="3" t="s">
        <v>3316</v>
      </c>
      <c r="Z953" s="4" t="str">
        <f t="shared" si="162"/>
        <v>2001-11-27</v>
      </c>
      <c r="AA953" s="4" t="s">
        <v>6476</v>
      </c>
      <c r="AB953" s="477" t="s">
        <v>6477</v>
      </c>
      <c r="AC953" s="4" t="s">
        <v>4692</v>
      </c>
      <c r="AD953" s="247">
        <v>46858</v>
      </c>
      <c r="AE953" s="234">
        <f ca="1" t="shared" si="163"/>
        <v>25</v>
      </c>
      <c r="AF953" s="3" t="s">
        <v>3968</v>
      </c>
      <c r="AG953" s="3" t="s">
        <v>3480</v>
      </c>
      <c r="AH953" s="3"/>
      <c r="AI953" s="230"/>
      <c r="AJ953" s="3"/>
      <c r="AK953" s="230">
        <v>15149720560</v>
      </c>
      <c r="AL953" s="230"/>
      <c r="AM953" s="236" t="s">
        <v>3368</v>
      </c>
      <c r="AN953" s="237"/>
      <c r="AO953" s="236" t="s">
        <v>6438</v>
      </c>
      <c r="AP953" s="236"/>
      <c r="AQ953" s="238"/>
      <c r="AR953" s="238"/>
      <c r="AS953" s="238"/>
      <c r="AT953" s="238"/>
      <c r="AU953" s="239"/>
      <c r="AV953" s="240">
        <v>45110</v>
      </c>
      <c r="AW953" s="240" t="s">
        <v>3323</v>
      </c>
      <c r="AX953" s="241" t="s">
        <v>5312</v>
      </c>
      <c r="AY953" s="241" t="s">
        <v>3311</v>
      </c>
      <c r="AZ953" s="232">
        <v>45110</v>
      </c>
      <c r="BA953" s="232"/>
      <c r="BB953" s="241">
        <v>2</v>
      </c>
      <c r="BC953" s="241" t="s">
        <v>3326</v>
      </c>
      <c r="BD953" s="241" t="s">
        <v>3326</v>
      </c>
      <c r="BE953" s="241" t="s">
        <v>3325</v>
      </c>
      <c r="BF953" s="241" t="s">
        <v>3325</v>
      </c>
      <c r="BG953" s="241">
        <v>0</v>
      </c>
      <c r="BH953" s="241">
        <v>0</v>
      </c>
      <c r="BI953" s="241"/>
      <c r="BJ953" s="242"/>
      <c r="BK953" s="243" t="s">
        <v>3325</v>
      </c>
      <c r="BL953" s="243"/>
      <c r="BM953" s="243"/>
      <c r="BN953" s="243"/>
      <c r="BO953" s="243"/>
      <c r="BP953" s="243"/>
      <c r="BQ953" s="242"/>
      <c r="BR953" s="244" t="s">
        <v>3749</v>
      </c>
      <c r="BS953" s="243" t="s">
        <v>3325</v>
      </c>
      <c r="BT953" s="243" t="s">
        <v>3325</v>
      </c>
      <c r="BU953" s="243" t="s">
        <v>3325</v>
      </c>
      <c r="BV953" s="243"/>
      <c r="BW953" s="243"/>
      <c r="BX953" s="243"/>
      <c r="BY953" s="243"/>
      <c r="BZ953" s="243"/>
      <c r="CA953" s="243"/>
      <c r="CB953" s="243"/>
      <c r="CC953" s="243"/>
      <c r="CD953" s="243"/>
      <c r="CE953" s="243"/>
      <c r="CF953" s="245" t="s">
        <v>3445</v>
      </c>
      <c r="CG953" s="246"/>
      <c r="CH953" s="242"/>
      <c r="CI953" s="35"/>
      <c r="CJ953" s="35"/>
      <c r="CK953" s="35"/>
      <c r="CL953" s="35"/>
      <c r="CM953" s="35"/>
    </row>
    <row r="954" customHeight="1" spans="1:91">
      <c r="A954" s="3">
        <f t="shared" si="164"/>
        <v>953</v>
      </c>
      <c r="B954" s="483" t="str">
        <f t="shared" si="165"/>
        <v>150621200209213917</v>
      </c>
      <c r="C954" s="5" t="s">
        <v>3311</v>
      </c>
      <c r="D954" s="230" t="s">
        <v>5309</v>
      </c>
      <c r="E954" s="230" t="s">
        <v>6478</v>
      </c>
      <c r="F954" s="230" t="s">
        <v>6479</v>
      </c>
      <c r="G954" s="198"/>
      <c r="H954" s="198"/>
      <c r="I954" s="198">
        <f t="shared" si="166"/>
        <v>0</v>
      </c>
      <c r="J954" s="230" t="s">
        <v>2948</v>
      </c>
      <c r="K954" s="230" t="s">
        <v>6435</v>
      </c>
      <c r="L954" s="6"/>
      <c r="M954" s="230"/>
      <c r="N954" s="230"/>
      <c r="O954" s="230"/>
      <c r="P954" s="230"/>
      <c r="Q954" s="230"/>
      <c r="R954" s="230" t="s">
        <v>312</v>
      </c>
      <c r="S954" s="230"/>
      <c r="T954" s="230" t="s">
        <v>5311</v>
      </c>
      <c r="U954" s="232">
        <v>45110</v>
      </c>
      <c r="V954" s="233">
        <f ca="1" t="shared" si="160"/>
        <v>3</v>
      </c>
      <c r="W954" s="248" t="s">
        <v>5312</v>
      </c>
      <c r="X954" s="234" t="str">
        <f t="shared" si="161"/>
        <v>男</v>
      </c>
      <c r="Y954" s="3" t="s">
        <v>3316</v>
      </c>
      <c r="Z954" s="4" t="str">
        <f t="shared" si="162"/>
        <v>2002-09-21</v>
      </c>
      <c r="AA954" s="4" t="s">
        <v>6480</v>
      </c>
      <c r="AB954" s="477" t="s">
        <v>6481</v>
      </c>
      <c r="AC954" s="4" t="s">
        <v>3907</v>
      </c>
      <c r="AD954" s="247">
        <v>47943</v>
      </c>
      <c r="AE954" s="234">
        <f ca="1" t="shared" si="163"/>
        <v>24</v>
      </c>
      <c r="AF954" s="3" t="s">
        <v>3968</v>
      </c>
      <c r="AG954" s="3" t="s">
        <v>3480</v>
      </c>
      <c r="AH954" s="3"/>
      <c r="AI954" s="230"/>
      <c r="AJ954" s="3"/>
      <c r="AK954" s="230">
        <v>15849719416</v>
      </c>
      <c r="AL954" s="230"/>
      <c r="AM954" s="236" t="s">
        <v>3368</v>
      </c>
      <c r="AN954" s="237"/>
      <c r="AO954" s="236" t="s">
        <v>6438</v>
      </c>
      <c r="AP954" s="236"/>
      <c r="AQ954" s="238"/>
      <c r="AR954" s="238"/>
      <c r="AS954" s="238"/>
      <c r="AT954" s="238"/>
      <c r="AU954" s="239"/>
      <c r="AV954" s="240">
        <v>45110</v>
      </c>
      <c r="AW954" s="240" t="s">
        <v>3323</v>
      </c>
      <c r="AX954" s="241" t="s">
        <v>5312</v>
      </c>
      <c r="AY954" s="241" t="s">
        <v>3311</v>
      </c>
      <c r="AZ954" s="232">
        <v>45110</v>
      </c>
      <c r="BA954" s="232"/>
      <c r="BB954" s="241">
        <v>2</v>
      </c>
      <c r="BC954" s="241" t="s">
        <v>3326</v>
      </c>
      <c r="BD954" s="241" t="s">
        <v>3326</v>
      </c>
      <c r="BE954" s="241" t="s">
        <v>3325</v>
      </c>
      <c r="BF954" s="241" t="s">
        <v>3325</v>
      </c>
      <c r="BG954" s="241">
        <v>0</v>
      </c>
      <c r="BH954" s="241">
        <v>0</v>
      </c>
      <c r="BI954" s="241"/>
      <c r="BJ954" s="242"/>
      <c r="BK954" s="243" t="s">
        <v>3325</v>
      </c>
      <c r="BL954" s="243"/>
      <c r="BM954" s="243"/>
      <c r="BN954" s="243"/>
      <c r="BO954" s="243"/>
      <c r="BP954" s="243"/>
      <c r="BQ954" s="242"/>
      <c r="BR954" s="244" t="s">
        <v>3749</v>
      </c>
      <c r="BS954" s="243" t="s">
        <v>3325</v>
      </c>
      <c r="BT954" s="243" t="s">
        <v>3325</v>
      </c>
      <c r="BU954" s="243" t="s">
        <v>3325</v>
      </c>
      <c r="BV954" s="243"/>
      <c r="BW954" s="243"/>
      <c r="BX954" s="243"/>
      <c r="BY954" s="243"/>
      <c r="BZ954" s="243"/>
      <c r="CA954" s="243"/>
      <c r="CB954" s="243"/>
      <c r="CC954" s="243"/>
      <c r="CD954" s="243"/>
      <c r="CE954" s="243"/>
      <c r="CF954" s="245" t="s">
        <v>3445</v>
      </c>
      <c r="CG954" s="246"/>
      <c r="CH954" s="242"/>
      <c r="CI954" s="35"/>
      <c r="CJ954" s="35"/>
      <c r="CK954" s="35"/>
      <c r="CL954" s="35"/>
      <c r="CM954" s="35"/>
    </row>
    <row r="955" customHeight="1" spans="1:91">
      <c r="A955" s="3">
        <f t="shared" si="164"/>
        <v>954</v>
      </c>
      <c r="B955" s="483" t="str">
        <f t="shared" si="165"/>
        <v>152722200209262413</v>
      </c>
      <c r="C955" s="5" t="s">
        <v>3311</v>
      </c>
      <c r="D955" s="230" t="s">
        <v>5309</v>
      </c>
      <c r="E955" s="230" t="s">
        <v>6482</v>
      </c>
      <c r="F955" s="230" t="s">
        <v>6483</v>
      </c>
      <c r="G955" s="198"/>
      <c r="H955" s="198"/>
      <c r="I955" s="198">
        <f t="shared" si="166"/>
        <v>0</v>
      </c>
      <c r="J955" s="230" t="s">
        <v>2948</v>
      </c>
      <c r="K955" s="230" t="s">
        <v>6435</v>
      </c>
      <c r="L955" s="6"/>
      <c r="M955" s="230"/>
      <c r="N955" s="230"/>
      <c r="O955" s="230"/>
      <c r="P955" s="230"/>
      <c r="Q955" s="230"/>
      <c r="R955" s="230" t="s">
        <v>312</v>
      </c>
      <c r="S955" s="230"/>
      <c r="T955" s="230" t="s">
        <v>5311</v>
      </c>
      <c r="U955" s="232">
        <v>45110</v>
      </c>
      <c r="V955" s="233">
        <f ca="1" t="shared" si="160"/>
        <v>3</v>
      </c>
      <c r="W955" s="248" t="s">
        <v>5312</v>
      </c>
      <c r="X955" s="234" t="str">
        <f t="shared" si="161"/>
        <v>男</v>
      </c>
      <c r="Y955" s="3" t="s">
        <v>3316</v>
      </c>
      <c r="Z955" s="4" t="str">
        <f t="shared" si="162"/>
        <v>2002-09-26</v>
      </c>
      <c r="AA955" s="4" t="s">
        <v>6484</v>
      </c>
      <c r="AB955" s="477" t="s">
        <v>6485</v>
      </c>
      <c r="AC955" s="4" t="s">
        <v>3907</v>
      </c>
      <c r="AD955" s="247">
        <v>47726</v>
      </c>
      <c r="AE955" s="234">
        <f ca="1" t="shared" si="163"/>
        <v>24</v>
      </c>
      <c r="AF955" s="3" t="s">
        <v>3968</v>
      </c>
      <c r="AG955" s="3" t="s">
        <v>3480</v>
      </c>
      <c r="AH955" s="3"/>
      <c r="AI955" s="230"/>
      <c r="AJ955" s="3"/>
      <c r="AK955" s="230">
        <v>13848799480</v>
      </c>
      <c r="AL955" s="230"/>
      <c r="AM955" s="236" t="s">
        <v>3368</v>
      </c>
      <c r="AN955" s="237"/>
      <c r="AO955" s="236" t="s">
        <v>6438</v>
      </c>
      <c r="AP955" s="236"/>
      <c r="AQ955" s="238"/>
      <c r="AR955" s="238"/>
      <c r="AS955" s="238"/>
      <c r="AT955" s="238"/>
      <c r="AU955" s="239"/>
      <c r="AV955" s="240">
        <v>45110</v>
      </c>
      <c r="AW955" s="240" t="s">
        <v>3323</v>
      </c>
      <c r="AX955" s="241" t="s">
        <v>5312</v>
      </c>
      <c r="AY955" s="241" t="s">
        <v>3311</v>
      </c>
      <c r="AZ955" s="232">
        <v>45110</v>
      </c>
      <c r="BA955" s="232"/>
      <c r="BB955" s="241">
        <v>2</v>
      </c>
      <c r="BC955" s="241" t="s">
        <v>3326</v>
      </c>
      <c r="BD955" s="241" t="s">
        <v>3326</v>
      </c>
      <c r="BE955" s="241" t="s">
        <v>3325</v>
      </c>
      <c r="BF955" s="241" t="s">
        <v>3325</v>
      </c>
      <c r="BG955" s="241">
        <v>0</v>
      </c>
      <c r="BH955" s="241">
        <v>0</v>
      </c>
      <c r="BI955" s="241"/>
      <c r="BJ955" s="242"/>
      <c r="BK955" s="243" t="s">
        <v>3325</v>
      </c>
      <c r="BL955" s="243"/>
      <c r="BM955" s="243"/>
      <c r="BN955" s="243"/>
      <c r="BO955" s="243"/>
      <c r="BP955" s="243"/>
      <c r="BQ955" s="242"/>
      <c r="BR955" s="244" t="s">
        <v>3749</v>
      </c>
      <c r="BS955" s="243" t="s">
        <v>3325</v>
      </c>
      <c r="BT955" s="243" t="s">
        <v>3325</v>
      </c>
      <c r="BU955" s="243" t="s">
        <v>3325</v>
      </c>
      <c r="BV955" s="243"/>
      <c r="BW955" s="243"/>
      <c r="BX955" s="243"/>
      <c r="BY955" s="243"/>
      <c r="BZ955" s="243"/>
      <c r="CA955" s="243"/>
      <c r="CB955" s="243"/>
      <c r="CC955" s="243"/>
      <c r="CD955" s="243"/>
      <c r="CE955" s="243"/>
      <c r="CF955" s="245" t="s">
        <v>3445</v>
      </c>
      <c r="CG955" s="246"/>
      <c r="CH955" s="242"/>
      <c r="CI955" s="35"/>
      <c r="CJ955" s="35"/>
      <c r="CK955" s="35"/>
      <c r="CL955" s="35"/>
      <c r="CM955" s="35"/>
    </row>
    <row r="956" customHeight="1" spans="1:91">
      <c r="A956" s="3">
        <f t="shared" si="164"/>
        <v>955</v>
      </c>
      <c r="B956" s="483" t="str">
        <f t="shared" si="165"/>
        <v>150821200211234814</v>
      </c>
      <c r="C956" s="5" t="s">
        <v>3311</v>
      </c>
      <c r="D956" s="230" t="s">
        <v>5309</v>
      </c>
      <c r="E956" s="230" t="s">
        <v>6486</v>
      </c>
      <c r="F956" s="230" t="s">
        <v>6487</v>
      </c>
      <c r="G956" s="198"/>
      <c r="H956" s="198"/>
      <c r="I956" s="198">
        <f t="shared" si="166"/>
        <v>0</v>
      </c>
      <c r="J956" s="230" t="s">
        <v>2948</v>
      </c>
      <c r="K956" s="230" t="s">
        <v>6435</v>
      </c>
      <c r="L956" s="6"/>
      <c r="M956" s="230"/>
      <c r="N956" s="230"/>
      <c r="O956" s="230"/>
      <c r="P956" s="230"/>
      <c r="Q956" s="230"/>
      <c r="R956" s="230" t="s">
        <v>312</v>
      </c>
      <c r="S956" s="230"/>
      <c r="T956" s="230" t="s">
        <v>5311</v>
      </c>
      <c r="U956" s="232">
        <v>45110</v>
      </c>
      <c r="V956" s="233">
        <f ca="1" t="shared" si="160"/>
        <v>3</v>
      </c>
      <c r="W956" s="248" t="s">
        <v>5312</v>
      </c>
      <c r="X956" s="234" t="str">
        <f t="shared" si="161"/>
        <v>男</v>
      </c>
      <c r="Y956" s="3" t="s">
        <v>3316</v>
      </c>
      <c r="Z956" s="4" t="str">
        <f t="shared" si="162"/>
        <v>2002-11-23</v>
      </c>
      <c r="AA956" s="4" t="s">
        <v>6488</v>
      </c>
      <c r="AB956" s="477" t="s">
        <v>6489</v>
      </c>
      <c r="AC956" s="4" t="s">
        <v>4177</v>
      </c>
      <c r="AD956" s="247">
        <v>48241</v>
      </c>
      <c r="AE956" s="234">
        <f ca="1" t="shared" si="163"/>
        <v>24</v>
      </c>
      <c r="AF956" s="3" t="s">
        <v>3968</v>
      </c>
      <c r="AG956" s="3" t="s">
        <v>3480</v>
      </c>
      <c r="AH956" s="3"/>
      <c r="AI956" s="230"/>
      <c r="AJ956" s="3"/>
      <c r="AK956" s="230">
        <v>18847869590</v>
      </c>
      <c r="AL956" s="230"/>
      <c r="AM956" s="236" t="s">
        <v>3368</v>
      </c>
      <c r="AN956" s="237"/>
      <c r="AO956" s="236" t="s">
        <v>6438</v>
      </c>
      <c r="AP956" s="236"/>
      <c r="AQ956" s="238"/>
      <c r="AR956" s="238"/>
      <c r="AS956" s="238"/>
      <c r="AT956" s="238"/>
      <c r="AU956" s="239"/>
      <c r="AV956" s="240">
        <v>45110</v>
      </c>
      <c r="AW956" s="240" t="s">
        <v>3323</v>
      </c>
      <c r="AX956" s="241" t="s">
        <v>5312</v>
      </c>
      <c r="AY956" s="241" t="s">
        <v>3311</v>
      </c>
      <c r="AZ956" s="232">
        <v>45110</v>
      </c>
      <c r="BA956" s="232"/>
      <c r="BB956" s="241">
        <v>2</v>
      </c>
      <c r="BC956" s="241" t="s">
        <v>3326</v>
      </c>
      <c r="BD956" s="241" t="s">
        <v>3326</v>
      </c>
      <c r="BE956" s="241" t="s">
        <v>3325</v>
      </c>
      <c r="BF956" s="241" t="s">
        <v>3325</v>
      </c>
      <c r="BG956" s="241">
        <v>0</v>
      </c>
      <c r="BH956" s="241">
        <v>0</v>
      </c>
      <c r="BI956" s="241"/>
      <c r="BJ956" s="242"/>
      <c r="BK956" s="243" t="s">
        <v>3325</v>
      </c>
      <c r="BL956" s="243"/>
      <c r="BM956" s="243"/>
      <c r="BN956" s="243"/>
      <c r="BO956" s="243"/>
      <c r="BP956" s="243"/>
      <c r="BQ956" s="242"/>
      <c r="BR956" s="244" t="s">
        <v>3749</v>
      </c>
      <c r="BS956" s="243" t="s">
        <v>3325</v>
      </c>
      <c r="BT956" s="243" t="s">
        <v>3325</v>
      </c>
      <c r="BU956" s="243" t="s">
        <v>3325</v>
      </c>
      <c r="BV956" s="243"/>
      <c r="BW956" s="243"/>
      <c r="BX956" s="243"/>
      <c r="BY956" s="243"/>
      <c r="BZ956" s="243"/>
      <c r="CA956" s="243"/>
      <c r="CB956" s="243"/>
      <c r="CC956" s="243"/>
      <c r="CD956" s="243"/>
      <c r="CE956" s="243"/>
      <c r="CF956" s="245" t="s">
        <v>3445</v>
      </c>
      <c r="CG956" s="246"/>
      <c r="CH956" s="242"/>
      <c r="CI956" s="35"/>
      <c r="CJ956" s="35"/>
      <c r="CK956" s="35"/>
      <c r="CL956" s="35"/>
      <c r="CM956" s="35"/>
    </row>
    <row r="957" customHeight="1" spans="1:91">
      <c r="A957" s="3">
        <f t="shared" si="164"/>
        <v>956</v>
      </c>
      <c r="B957" s="483" t="str">
        <f t="shared" si="165"/>
        <v>152626199701246014</v>
      </c>
      <c r="C957" s="5" t="s">
        <v>3311</v>
      </c>
      <c r="D957" s="230" t="s">
        <v>5309</v>
      </c>
      <c r="E957" s="230" t="s">
        <v>6490</v>
      </c>
      <c r="F957" s="230" t="s">
        <v>2983</v>
      </c>
      <c r="G957" s="198"/>
      <c r="H957" s="198"/>
      <c r="I957" s="198">
        <f t="shared" si="166"/>
        <v>0</v>
      </c>
      <c r="J957" s="230" t="s">
        <v>2948</v>
      </c>
      <c r="K957" s="230" t="s">
        <v>6435</v>
      </c>
      <c r="L957" s="6"/>
      <c r="M957" s="230"/>
      <c r="N957" s="230"/>
      <c r="O957" s="230"/>
      <c r="P957" s="230"/>
      <c r="Q957" s="230"/>
      <c r="R957" s="230" t="s">
        <v>312</v>
      </c>
      <c r="S957" s="230"/>
      <c r="T957" s="230" t="s">
        <v>5311</v>
      </c>
      <c r="U957" s="232">
        <v>45110</v>
      </c>
      <c r="V957" s="233">
        <f ca="1" t="shared" si="160"/>
        <v>3</v>
      </c>
      <c r="W957" s="248" t="s">
        <v>5312</v>
      </c>
      <c r="X957" s="234" t="str">
        <f t="shared" si="161"/>
        <v>男</v>
      </c>
      <c r="Y957" s="3" t="s">
        <v>3316</v>
      </c>
      <c r="Z957" s="4" t="str">
        <f t="shared" si="162"/>
        <v>1997-01-24</v>
      </c>
      <c r="AA957" s="4" t="s">
        <v>6491</v>
      </c>
      <c r="AB957" s="477" t="s">
        <v>2984</v>
      </c>
      <c r="AC957" s="4" t="s">
        <v>4230</v>
      </c>
      <c r="AD957" s="247">
        <v>48055</v>
      </c>
      <c r="AE957" s="234">
        <f ca="1" t="shared" si="163"/>
        <v>29</v>
      </c>
      <c r="AF957" s="3" t="s">
        <v>3968</v>
      </c>
      <c r="AG957" s="3" t="s">
        <v>3480</v>
      </c>
      <c r="AH957" s="3"/>
      <c r="AI957" s="230"/>
      <c r="AJ957" s="3"/>
      <c r="AK957" s="230">
        <v>18581591771</v>
      </c>
      <c r="AL957" s="230"/>
      <c r="AM957" s="236" t="s">
        <v>3368</v>
      </c>
      <c r="AN957" s="237"/>
      <c r="AO957" s="236" t="s">
        <v>6438</v>
      </c>
      <c r="AP957" s="236"/>
      <c r="AQ957" s="238"/>
      <c r="AR957" s="238"/>
      <c r="AS957" s="238"/>
      <c r="AT957" s="238"/>
      <c r="AU957" s="239"/>
      <c r="AV957" s="240">
        <v>45110</v>
      </c>
      <c r="AW957" s="240" t="s">
        <v>3323</v>
      </c>
      <c r="AX957" s="241" t="s">
        <v>5312</v>
      </c>
      <c r="AY957" s="241" t="s">
        <v>3311</v>
      </c>
      <c r="AZ957" s="232">
        <v>45110</v>
      </c>
      <c r="BA957" s="232"/>
      <c r="BB957" s="241">
        <v>2</v>
      </c>
      <c r="BC957" s="241" t="s">
        <v>3326</v>
      </c>
      <c r="BD957" s="241" t="s">
        <v>3326</v>
      </c>
      <c r="BE957" s="241" t="s">
        <v>3325</v>
      </c>
      <c r="BF957" s="241" t="s">
        <v>3325</v>
      </c>
      <c r="BG957" s="241">
        <v>0</v>
      </c>
      <c r="BH957" s="241">
        <v>0</v>
      </c>
      <c r="BI957" s="241"/>
      <c r="BJ957" s="242"/>
      <c r="BK957" s="243" t="s">
        <v>3325</v>
      </c>
      <c r="BL957" s="243"/>
      <c r="BM957" s="243"/>
      <c r="BN957" s="243"/>
      <c r="BO957" s="243"/>
      <c r="BP957" s="243"/>
      <c r="BQ957" s="242"/>
      <c r="BR957" s="244" t="s">
        <v>3749</v>
      </c>
      <c r="BS957" s="243" t="s">
        <v>3325</v>
      </c>
      <c r="BT957" s="243" t="s">
        <v>3325</v>
      </c>
      <c r="BU957" s="243" t="s">
        <v>3325</v>
      </c>
      <c r="BV957" s="243"/>
      <c r="BW957" s="243"/>
      <c r="BX957" s="243"/>
      <c r="BY957" s="243"/>
      <c r="BZ957" s="243"/>
      <c r="CA957" s="243"/>
      <c r="CB957" s="243"/>
      <c r="CC957" s="243"/>
      <c r="CD957" s="243"/>
      <c r="CE957" s="243"/>
      <c r="CF957" s="245" t="s">
        <v>3445</v>
      </c>
      <c r="CG957" s="246"/>
      <c r="CH957" s="242"/>
      <c r="CI957" s="35"/>
      <c r="CJ957" s="35"/>
      <c r="CK957" s="35"/>
      <c r="CL957" s="35"/>
      <c r="CM957" s="35"/>
    </row>
    <row r="958" customHeight="1" spans="1:91">
      <c r="A958" s="3">
        <f t="shared" si="164"/>
        <v>957</v>
      </c>
      <c r="B958" s="483" t="str">
        <f t="shared" si="165"/>
        <v>150122200303042113</v>
      </c>
      <c r="C958" s="5" t="s">
        <v>3311</v>
      </c>
      <c r="D958" s="230" t="s">
        <v>5309</v>
      </c>
      <c r="E958" s="230" t="s">
        <v>6492</v>
      </c>
      <c r="F958" s="230" t="s">
        <v>6493</v>
      </c>
      <c r="G958" s="198"/>
      <c r="H958" s="198"/>
      <c r="I958" s="198">
        <f t="shared" si="166"/>
        <v>0</v>
      </c>
      <c r="J958" s="230" t="s">
        <v>2948</v>
      </c>
      <c r="K958" s="230" t="s">
        <v>6435</v>
      </c>
      <c r="L958" s="6"/>
      <c r="M958" s="230"/>
      <c r="N958" s="230"/>
      <c r="O958" s="230"/>
      <c r="P958" s="230"/>
      <c r="Q958" s="230"/>
      <c r="R958" s="230" t="s">
        <v>312</v>
      </c>
      <c r="S958" s="230"/>
      <c r="T958" s="230" t="s">
        <v>5311</v>
      </c>
      <c r="U958" s="232">
        <v>45110</v>
      </c>
      <c r="V958" s="233">
        <f ca="1" t="shared" si="160"/>
        <v>3</v>
      </c>
      <c r="W958" s="248" t="s">
        <v>5312</v>
      </c>
      <c r="X958" s="234" t="str">
        <f t="shared" si="161"/>
        <v>男</v>
      </c>
      <c r="Y958" s="3" t="s">
        <v>3316</v>
      </c>
      <c r="Z958" s="4" t="str">
        <f t="shared" si="162"/>
        <v>2003-03-04</v>
      </c>
      <c r="AA958" s="4" t="s">
        <v>6494</v>
      </c>
      <c r="AB958" s="477" t="s">
        <v>6495</v>
      </c>
      <c r="AC958" s="4" t="s">
        <v>4677</v>
      </c>
      <c r="AD958" s="247">
        <v>48429</v>
      </c>
      <c r="AE958" s="234">
        <f ca="1" t="shared" si="163"/>
        <v>23</v>
      </c>
      <c r="AF958" s="3" t="s">
        <v>3968</v>
      </c>
      <c r="AG958" s="3" t="s">
        <v>3480</v>
      </c>
      <c r="AH958" s="3"/>
      <c r="AI958" s="230"/>
      <c r="AJ958" s="3"/>
      <c r="AK958" s="230">
        <v>15034912253</v>
      </c>
      <c r="AL958" s="230"/>
      <c r="AM958" s="236" t="s">
        <v>3368</v>
      </c>
      <c r="AN958" s="237"/>
      <c r="AO958" s="236" t="s">
        <v>6438</v>
      </c>
      <c r="AP958" s="236"/>
      <c r="AQ958" s="238"/>
      <c r="AR958" s="238"/>
      <c r="AS958" s="238"/>
      <c r="AT958" s="238"/>
      <c r="AU958" s="239"/>
      <c r="AV958" s="240">
        <v>45110</v>
      </c>
      <c r="AW958" s="240" t="s">
        <v>3323</v>
      </c>
      <c r="AX958" s="241" t="s">
        <v>5312</v>
      </c>
      <c r="AY958" s="241" t="s">
        <v>3311</v>
      </c>
      <c r="AZ958" s="232">
        <v>45110</v>
      </c>
      <c r="BA958" s="232"/>
      <c r="BB958" s="241">
        <v>2</v>
      </c>
      <c r="BC958" s="241" t="s">
        <v>3326</v>
      </c>
      <c r="BD958" s="241" t="s">
        <v>3326</v>
      </c>
      <c r="BE958" s="241" t="s">
        <v>3325</v>
      </c>
      <c r="BF958" s="241" t="s">
        <v>3325</v>
      </c>
      <c r="BG958" s="241">
        <v>0</v>
      </c>
      <c r="BH958" s="241">
        <v>0</v>
      </c>
      <c r="BI958" s="241"/>
      <c r="BJ958" s="242"/>
      <c r="BK958" s="243" t="s">
        <v>3325</v>
      </c>
      <c r="BL958" s="243"/>
      <c r="BM958" s="243"/>
      <c r="BN958" s="243"/>
      <c r="BO958" s="243"/>
      <c r="BP958" s="243"/>
      <c r="BQ958" s="242"/>
      <c r="BR958" s="244" t="s">
        <v>4112</v>
      </c>
      <c r="BS958" s="243" t="s">
        <v>3325</v>
      </c>
      <c r="BT958" s="243" t="s">
        <v>3325</v>
      </c>
      <c r="BU958" s="243" t="s">
        <v>3325</v>
      </c>
      <c r="BV958" s="243"/>
      <c r="BW958" s="243"/>
      <c r="BX958" s="243"/>
      <c r="BY958" s="243"/>
      <c r="BZ958" s="243"/>
      <c r="CA958" s="243"/>
      <c r="CB958" s="243"/>
      <c r="CC958" s="243"/>
      <c r="CD958" s="243"/>
      <c r="CE958" s="243"/>
      <c r="CF958" s="245" t="s">
        <v>3445</v>
      </c>
      <c r="CG958" s="246"/>
      <c r="CH958" s="242"/>
      <c r="CI958" s="35"/>
      <c r="CJ958" s="35"/>
      <c r="CK958" s="35"/>
      <c r="CL958" s="35"/>
      <c r="CM958" s="35"/>
    </row>
    <row r="959" customHeight="1" spans="1:91">
      <c r="A959" s="3">
        <f t="shared" si="164"/>
        <v>958</v>
      </c>
      <c r="B959" s="483" t="str">
        <f t="shared" si="165"/>
        <v>152723200107081538</v>
      </c>
      <c r="C959" s="5" t="s">
        <v>3311</v>
      </c>
      <c r="D959" s="230" t="s">
        <v>5309</v>
      </c>
      <c r="E959" s="230" t="s">
        <v>6496</v>
      </c>
      <c r="F959" s="230" t="s">
        <v>2986</v>
      </c>
      <c r="G959" s="198"/>
      <c r="H959" s="198"/>
      <c r="I959" s="198">
        <f t="shared" si="166"/>
        <v>0</v>
      </c>
      <c r="J959" s="230" t="s">
        <v>2948</v>
      </c>
      <c r="K959" s="230" t="s">
        <v>6435</v>
      </c>
      <c r="L959" s="6"/>
      <c r="M959" s="230"/>
      <c r="N959" s="230"/>
      <c r="O959" s="230"/>
      <c r="P959" s="230"/>
      <c r="Q959" s="230"/>
      <c r="R959" s="230" t="s">
        <v>312</v>
      </c>
      <c r="S959" s="230"/>
      <c r="T959" s="230" t="s">
        <v>5311</v>
      </c>
      <c r="U959" s="232">
        <v>45110</v>
      </c>
      <c r="V959" s="233">
        <f ca="1" t="shared" si="160"/>
        <v>3</v>
      </c>
      <c r="W959" s="248" t="s">
        <v>5312</v>
      </c>
      <c r="X959" s="234" t="str">
        <f t="shared" si="161"/>
        <v>男</v>
      </c>
      <c r="Y959" s="3" t="s">
        <v>3316</v>
      </c>
      <c r="Z959" s="4" t="str">
        <f t="shared" si="162"/>
        <v>2001-07-08</v>
      </c>
      <c r="AA959" s="4" t="s">
        <v>6497</v>
      </c>
      <c r="AB959" s="477" t="s">
        <v>2987</v>
      </c>
      <c r="AC959" s="4" t="s">
        <v>3456</v>
      </c>
      <c r="AD959" s="247">
        <v>47861</v>
      </c>
      <c r="AE959" s="234">
        <f ca="1" t="shared" si="163"/>
        <v>25</v>
      </c>
      <c r="AF959" s="3" t="s">
        <v>3968</v>
      </c>
      <c r="AG959" s="3" t="s">
        <v>3480</v>
      </c>
      <c r="AH959" s="3"/>
      <c r="AI959" s="230"/>
      <c r="AJ959" s="3"/>
      <c r="AK959" s="230">
        <v>15540458516</v>
      </c>
      <c r="AL959" s="230"/>
      <c r="AM959" s="236" t="s">
        <v>3368</v>
      </c>
      <c r="AN959" s="237"/>
      <c r="AO959" s="236" t="s">
        <v>6438</v>
      </c>
      <c r="AP959" s="236"/>
      <c r="AQ959" s="238"/>
      <c r="AR959" s="238"/>
      <c r="AS959" s="238"/>
      <c r="AT959" s="238"/>
      <c r="AU959" s="239"/>
      <c r="AV959" s="240">
        <v>45110</v>
      </c>
      <c r="AW959" s="240" t="s">
        <v>3323</v>
      </c>
      <c r="AX959" s="241" t="s">
        <v>5312</v>
      </c>
      <c r="AY959" s="241" t="s">
        <v>3311</v>
      </c>
      <c r="AZ959" s="232">
        <v>45110</v>
      </c>
      <c r="BA959" s="232"/>
      <c r="BB959" s="241">
        <v>2</v>
      </c>
      <c r="BC959" s="241" t="s">
        <v>3326</v>
      </c>
      <c r="BD959" s="241" t="s">
        <v>3326</v>
      </c>
      <c r="BE959" s="241" t="s">
        <v>3325</v>
      </c>
      <c r="BF959" s="241" t="s">
        <v>3325</v>
      </c>
      <c r="BG959" s="241">
        <v>0</v>
      </c>
      <c r="BH959" s="241">
        <v>0</v>
      </c>
      <c r="BI959" s="241"/>
      <c r="BJ959" s="242"/>
      <c r="BK959" s="243" t="s">
        <v>3325</v>
      </c>
      <c r="BL959" s="243"/>
      <c r="BM959" s="243"/>
      <c r="BN959" s="243"/>
      <c r="BO959" s="243"/>
      <c r="BP959" s="243"/>
      <c r="BQ959" s="242"/>
      <c r="BR959" s="244" t="s">
        <v>4112</v>
      </c>
      <c r="BS959" s="243" t="s">
        <v>3325</v>
      </c>
      <c r="BT959" s="243" t="s">
        <v>3325</v>
      </c>
      <c r="BU959" s="243" t="s">
        <v>3325</v>
      </c>
      <c r="BV959" s="243"/>
      <c r="BW959" s="243"/>
      <c r="BX959" s="243"/>
      <c r="BY959" s="243"/>
      <c r="BZ959" s="243"/>
      <c r="CA959" s="243"/>
      <c r="CB959" s="243"/>
      <c r="CC959" s="243"/>
      <c r="CD959" s="243"/>
      <c r="CE959" s="243"/>
      <c r="CF959" s="245" t="s">
        <v>3445</v>
      </c>
      <c r="CG959" s="246"/>
      <c r="CH959" s="242"/>
      <c r="CI959" s="35"/>
      <c r="CJ959" s="35"/>
      <c r="CK959" s="35"/>
      <c r="CL959" s="35"/>
      <c r="CM959" s="35"/>
    </row>
    <row r="960" customHeight="1" spans="1:91">
      <c r="A960" s="3">
        <f t="shared" si="164"/>
        <v>959</v>
      </c>
      <c r="B960" s="483" t="str">
        <f t="shared" si="165"/>
        <v>152722200211281816</v>
      </c>
      <c r="C960" s="5" t="s">
        <v>3311</v>
      </c>
      <c r="D960" s="230" t="s">
        <v>5309</v>
      </c>
      <c r="E960" s="230" t="s">
        <v>6498</v>
      </c>
      <c r="F960" s="230" t="s">
        <v>2989</v>
      </c>
      <c r="G960" s="198"/>
      <c r="H960" s="198"/>
      <c r="I960" s="198">
        <f t="shared" si="166"/>
        <v>0</v>
      </c>
      <c r="J960" s="230" t="s">
        <v>2948</v>
      </c>
      <c r="K960" s="230" t="s">
        <v>6435</v>
      </c>
      <c r="L960" s="6"/>
      <c r="M960" s="230"/>
      <c r="N960" s="230"/>
      <c r="O960" s="230"/>
      <c r="P960" s="230"/>
      <c r="Q960" s="230"/>
      <c r="R960" s="230" t="s">
        <v>312</v>
      </c>
      <c r="S960" s="230"/>
      <c r="T960" s="230" t="s">
        <v>5311</v>
      </c>
      <c r="U960" s="232">
        <v>45110</v>
      </c>
      <c r="V960" s="233">
        <f ca="1" t="shared" si="160"/>
        <v>3</v>
      </c>
      <c r="W960" s="248" t="s">
        <v>5312</v>
      </c>
      <c r="X960" s="234" t="str">
        <f t="shared" si="161"/>
        <v>男</v>
      </c>
      <c r="Y960" s="3" t="s">
        <v>3316</v>
      </c>
      <c r="Z960" s="4" t="str">
        <f t="shared" si="162"/>
        <v>2002-11-28</v>
      </c>
      <c r="AA960" s="4" t="s">
        <v>6499</v>
      </c>
      <c r="AB960" s="477" t="s">
        <v>2990</v>
      </c>
      <c r="AC960" s="4" t="s">
        <v>3907</v>
      </c>
      <c r="AD960" s="247">
        <v>47789</v>
      </c>
      <c r="AE960" s="234">
        <f ca="1" t="shared" si="163"/>
        <v>24</v>
      </c>
      <c r="AF960" s="3" t="s">
        <v>3968</v>
      </c>
      <c r="AG960" s="3" t="s">
        <v>3480</v>
      </c>
      <c r="AH960" s="3"/>
      <c r="AI960" s="230"/>
      <c r="AJ960" s="3"/>
      <c r="AK960" s="230">
        <v>15547778306</v>
      </c>
      <c r="AL960" s="230"/>
      <c r="AM960" s="236" t="s">
        <v>3368</v>
      </c>
      <c r="AN960" s="237"/>
      <c r="AO960" s="236" t="s">
        <v>6438</v>
      </c>
      <c r="AP960" s="236"/>
      <c r="AQ960" s="238"/>
      <c r="AR960" s="238"/>
      <c r="AS960" s="238"/>
      <c r="AT960" s="238"/>
      <c r="AU960" s="239"/>
      <c r="AV960" s="240">
        <v>45110</v>
      </c>
      <c r="AW960" s="240" t="s">
        <v>3323</v>
      </c>
      <c r="AX960" s="241" t="s">
        <v>5312</v>
      </c>
      <c r="AY960" s="241" t="s">
        <v>3311</v>
      </c>
      <c r="AZ960" s="232">
        <v>45110</v>
      </c>
      <c r="BA960" s="232"/>
      <c r="BB960" s="241">
        <v>2</v>
      </c>
      <c r="BC960" s="241" t="s">
        <v>3326</v>
      </c>
      <c r="BD960" s="241" t="s">
        <v>3326</v>
      </c>
      <c r="BE960" s="241" t="s">
        <v>3325</v>
      </c>
      <c r="BF960" s="241" t="s">
        <v>3325</v>
      </c>
      <c r="BG960" s="241">
        <v>0</v>
      </c>
      <c r="BH960" s="241">
        <v>0</v>
      </c>
      <c r="BI960" s="241"/>
      <c r="BJ960" s="242"/>
      <c r="BK960" s="243" t="s">
        <v>3325</v>
      </c>
      <c r="BL960" s="243"/>
      <c r="BM960" s="243"/>
      <c r="BN960" s="243"/>
      <c r="BO960" s="243"/>
      <c r="BP960" s="243"/>
      <c r="BQ960" s="242"/>
      <c r="BR960" s="244" t="s">
        <v>4112</v>
      </c>
      <c r="BS960" s="243" t="s">
        <v>3325</v>
      </c>
      <c r="BT960" s="243" t="s">
        <v>3325</v>
      </c>
      <c r="BU960" s="243" t="s">
        <v>3325</v>
      </c>
      <c r="BV960" s="243"/>
      <c r="BW960" s="243"/>
      <c r="BX960" s="243"/>
      <c r="BY960" s="243"/>
      <c r="BZ960" s="243"/>
      <c r="CA960" s="243"/>
      <c r="CB960" s="243"/>
      <c r="CC960" s="243"/>
      <c r="CD960" s="243"/>
      <c r="CE960" s="243"/>
      <c r="CF960" s="245" t="s">
        <v>3445</v>
      </c>
      <c r="CG960" s="246"/>
      <c r="CH960" s="242"/>
      <c r="CI960" s="35"/>
      <c r="CJ960" s="35"/>
      <c r="CK960" s="35"/>
      <c r="CL960" s="35"/>
      <c r="CM960" s="35"/>
    </row>
    <row r="961" customHeight="1" spans="1:92">
      <c r="A961" s="3">
        <f t="shared" si="164"/>
        <v>960</v>
      </c>
      <c r="B961" s="483" t="str">
        <f t="shared" si="165"/>
        <v>150121200201230715</v>
      </c>
      <c r="C961" s="5" t="s">
        <v>3311</v>
      </c>
      <c r="D961" s="230" t="s">
        <v>5309</v>
      </c>
      <c r="E961" s="230" t="s">
        <v>6500</v>
      </c>
      <c r="F961" s="230" t="s">
        <v>2992</v>
      </c>
      <c r="G961" s="198"/>
      <c r="H961" s="198"/>
      <c r="I961" s="198">
        <f t="shared" si="166"/>
        <v>0</v>
      </c>
      <c r="J961" s="230" t="s">
        <v>2948</v>
      </c>
      <c r="K961" s="230" t="s">
        <v>6435</v>
      </c>
      <c r="L961" s="6"/>
      <c r="M961" s="230"/>
      <c r="N961" s="230"/>
      <c r="O961" s="230"/>
      <c r="P961" s="230"/>
      <c r="Q961" s="230"/>
      <c r="R961" s="230" t="s">
        <v>312</v>
      </c>
      <c r="S961" s="230"/>
      <c r="T961" s="230" t="s">
        <v>5311</v>
      </c>
      <c r="U961" s="232">
        <v>45131</v>
      </c>
      <c r="V961" s="233">
        <f ca="1" t="shared" si="160"/>
        <v>3</v>
      </c>
      <c r="W961" s="248" t="s">
        <v>5312</v>
      </c>
      <c r="X961" s="234" t="str">
        <f t="shared" si="161"/>
        <v>男</v>
      </c>
      <c r="Y961" s="3" t="s">
        <v>3316</v>
      </c>
      <c r="Z961" s="4" t="str">
        <f t="shared" si="162"/>
        <v>2002-01-23</v>
      </c>
      <c r="AA961" s="4" t="s">
        <v>6501</v>
      </c>
      <c r="AB961" s="477" t="s">
        <v>2993</v>
      </c>
      <c r="AC961" s="4" t="s">
        <v>3556</v>
      </c>
      <c r="AD961" s="247">
        <v>47928</v>
      </c>
      <c r="AE961" s="234">
        <f ca="1" t="shared" si="163"/>
        <v>24</v>
      </c>
      <c r="AF961" s="3" t="s">
        <v>3389</v>
      </c>
      <c r="AG961" s="3" t="s">
        <v>3480</v>
      </c>
      <c r="AH961" s="3">
        <v>170</v>
      </c>
      <c r="AI961" s="230"/>
      <c r="AJ961" s="3"/>
      <c r="AK961" s="230">
        <v>18347275958</v>
      </c>
      <c r="AL961" s="230"/>
      <c r="AM961" s="236"/>
      <c r="AN961" s="237"/>
      <c r="AO961" s="236"/>
      <c r="AP961" s="236"/>
      <c r="AQ961" s="238"/>
      <c r="AR961" s="238"/>
      <c r="AS961" s="238"/>
      <c r="AT961" s="238"/>
      <c r="AU961" s="239"/>
      <c r="AV961" s="240">
        <v>45131</v>
      </c>
      <c r="AW961" s="240" t="s">
        <v>3323</v>
      </c>
      <c r="AX961" s="241" t="s">
        <v>5312</v>
      </c>
      <c r="AY961" s="241" t="s">
        <v>3311</v>
      </c>
      <c r="AZ961" s="232">
        <v>45131</v>
      </c>
      <c r="BA961" s="232"/>
      <c r="BB961" s="241">
        <v>2</v>
      </c>
      <c r="BC961" s="241" t="s">
        <v>3326</v>
      </c>
      <c r="BD961" s="241" t="s">
        <v>3326</v>
      </c>
      <c r="BE961" s="241" t="s">
        <v>3325</v>
      </c>
      <c r="BF961" s="241" t="s">
        <v>3325</v>
      </c>
      <c r="BG961" s="241">
        <v>0</v>
      </c>
      <c r="BH961" s="241">
        <v>0</v>
      </c>
      <c r="BI961" s="241"/>
      <c r="BJ961" s="242"/>
      <c r="BK961" s="243" t="s">
        <v>3325</v>
      </c>
      <c r="BL961" s="243"/>
      <c r="BM961" s="243"/>
      <c r="BN961" s="243"/>
      <c r="BO961" s="243"/>
      <c r="BP961" s="243"/>
      <c r="BQ961" s="242"/>
      <c r="BR961" s="244" t="s">
        <v>4112</v>
      </c>
      <c r="BS961" s="243" t="s">
        <v>3325</v>
      </c>
      <c r="BT961" s="243" t="s">
        <v>3325</v>
      </c>
      <c r="BU961" s="243" t="s">
        <v>3325</v>
      </c>
      <c r="BV961" s="243"/>
      <c r="BW961" s="243"/>
      <c r="BX961" s="243"/>
      <c r="BY961" s="243"/>
      <c r="BZ961" s="243"/>
      <c r="CA961" s="243"/>
      <c r="CB961" s="243"/>
      <c r="CC961" s="243"/>
      <c r="CD961" s="243"/>
      <c r="CE961" s="243"/>
      <c r="CF961" s="245" t="s">
        <v>3445</v>
      </c>
      <c r="CG961" s="246"/>
      <c r="CH961" s="242"/>
      <c r="CI961" s="35"/>
      <c r="CJ961" s="35"/>
      <c r="CK961" s="35"/>
      <c r="CL961" s="35"/>
      <c r="CM961" s="35"/>
    </row>
    <row r="962" customHeight="1" spans="1:92">
      <c r="A962" s="3">
        <f t="shared" si="164"/>
        <v>961</v>
      </c>
      <c r="B962" s="483" t="str">
        <f t="shared" si="165"/>
        <v>152722200301090917</v>
      </c>
      <c r="C962" s="5" t="s">
        <v>3311</v>
      </c>
      <c r="D962" s="230" t="s">
        <v>5309</v>
      </c>
      <c r="E962" s="230" t="s">
        <v>6502</v>
      </c>
      <c r="F962" s="230" t="s">
        <v>2995</v>
      </c>
      <c r="G962" s="198"/>
      <c r="H962" s="198"/>
      <c r="I962" s="198">
        <f t="shared" si="166"/>
        <v>0</v>
      </c>
      <c r="J962" s="230" t="s">
        <v>2948</v>
      </c>
      <c r="K962" s="230" t="s">
        <v>6435</v>
      </c>
      <c r="L962" s="6"/>
      <c r="M962" s="230"/>
      <c r="N962" s="230"/>
      <c r="O962" s="230"/>
      <c r="P962" s="230"/>
      <c r="Q962" s="230"/>
      <c r="R962" s="230" t="s">
        <v>312</v>
      </c>
      <c r="S962" s="230"/>
      <c r="T962" s="230" t="s">
        <v>5311</v>
      </c>
      <c r="U962" s="232">
        <v>45110</v>
      </c>
      <c r="V962" s="233">
        <f ca="1" t="shared" si="160"/>
        <v>3</v>
      </c>
      <c r="W962" s="248" t="s">
        <v>5312</v>
      </c>
      <c r="X962" s="234" t="str">
        <f t="shared" si="161"/>
        <v>男</v>
      </c>
      <c r="Y962" s="3" t="s">
        <v>3316</v>
      </c>
      <c r="Z962" s="4" t="str">
        <f t="shared" si="162"/>
        <v>2003-01-09</v>
      </c>
      <c r="AA962" s="4" t="s">
        <v>6503</v>
      </c>
      <c r="AB962" s="477" t="s">
        <v>2996</v>
      </c>
      <c r="AC962" s="4" t="s">
        <v>3907</v>
      </c>
      <c r="AD962" s="247">
        <v>48450</v>
      </c>
      <c r="AE962" s="234">
        <f ca="1" t="shared" si="163"/>
        <v>23</v>
      </c>
      <c r="AF962" s="3" t="s">
        <v>3968</v>
      </c>
      <c r="AG962" s="3" t="s">
        <v>3480</v>
      </c>
      <c r="AH962" s="3"/>
      <c r="AI962" s="230"/>
      <c r="AJ962" s="3"/>
      <c r="AK962" s="230">
        <v>19104779291</v>
      </c>
      <c r="AL962" s="230"/>
      <c r="AM962" s="236" t="s">
        <v>3368</v>
      </c>
      <c r="AN962" s="237"/>
      <c r="AO962" s="236" t="s">
        <v>6438</v>
      </c>
      <c r="AP962" s="236"/>
      <c r="AQ962" s="238"/>
      <c r="AR962" s="238"/>
      <c r="AS962" s="238"/>
      <c r="AT962" s="238"/>
      <c r="AU962" s="239"/>
      <c r="AV962" s="240">
        <v>45110</v>
      </c>
      <c r="AW962" s="240" t="s">
        <v>3323</v>
      </c>
      <c r="AX962" s="241" t="s">
        <v>5312</v>
      </c>
      <c r="AY962" s="241" t="s">
        <v>3311</v>
      </c>
      <c r="AZ962" s="232">
        <v>45110</v>
      </c>
      <c r="BA962" s="232"/>
      <c r="BB962" s="241">
        <v>2</v>
      </c>
      <c r="BC962" s="241" t="s">
        <v>3326</v>
      </c>
      <c r="BD962" s="241" t="s">
        <v>3326</v>
      </c>
      <c r="BE962" s="241" t="s">
        <v>3325</v>
      </c>
      <c r="BF962" s="241" t="s">
        <v>3325</v>
      </c>
      <c r="BG962" s="241">
        <v>0</v>
      </c>
      <c r="BH962" s="241">
        <v>0</v>
      </c>
      <c r="BI962" s="241"/>
      <c r="BJ962" s="242"/>
      <c r="BK962" s="243" t="s">
        <v>3325</v>
      </c>
      <c r="BL962" s="243"/>
      <c r="BM962" s="243"/>
      <c r="BN962" s="243"/>
      <c r="BO962" s="243"/>
      <c r="BP962" s="243"/>
      <c r="BQ962" s="242"/>
      <c r="BR962" s="244" t="s">
        <v>4112</v>
      </c>
      <c r="BS962" s="243" t="s">
        <v>3325</v>
      </c>
      <c r="BT962" s="243" t="s">
        <v>3325</v>
      </c>
      <c r="BU962" s="243" t="s">
        <v>3325</v>
      </c>
      <c r="BV962" s="243"/>
      <c r="BW962" s="243"/>
      <c r="BX962" s="243"/>
      <c r="BY962" s="243"/>
      <c r="BZ962" s="243"/>
      <c r="CA962" s="243"/>
      <c r="CB962" s="243"/>
      <c r="CC962" s="243"/>
      <c r="CD962" s="243"/>
      <c r="CE962" s="243"/>
      <c r="CF962" s="245" t="s">
        <v>3445</v>
      </c>
      <c r="CG962" s="246"/>
      <c r="CH962" s="242"/>
      <c r="CI962" s="35"/>
      <c r="CJ962" s="35"/>
      <c r="CK962" s="35"/>
      <c r="CL962" s="35"/>
      <c r="CM962" s="35"/>
    </row>
    <row r="963" s="157" customFormat="1" customHeight="1" spans="1:92">
      <c r="A963" s="198">
        <f t="shared" si="164"/>
        <v>962</v>
      </c>
      <c r="B963" s="198" t="str">
        <f t="shared" si="165"/>
        <v>152723198009280912</v>
      </c>
      <c r="C963" s="198" t="s">
        <v>6504</v>
      </c>
      <c r="D963" s="198" t="s">
        <v>3392</v>
      </c>
      <c r="E963" s="198" t="s">
        <v>2097</v>
      </c>
      <c r="F963" s="198" t="s">
        <v>170</v>
      </c>
      <c r="G963" s="198">
        <v>3418.52</v>
      </c>
      <c r="H963" s="198">
        <v>0</v>
      </c>
      <c r="I963" s="198">
        <f t="shared" si="166"/>
        <v>3418.52</v>
      </c>
      <c r="J963" s="199" t="s">
        <v>172</v>
      </c>
      <c r="K963" s="199" t="s">
        <v>173</v>
      </c>
      <c r="L963" s="6"/>
      <c r="M963" s="199" t="s">
        <v>3335</v>
      </c>
      <c r="N963" s="199"/>
      <c r="O963" s="199"/>
      <c r="P963" s="199"/>
      <c r="Q963" s="199"/>
      <c r="R963" s="200" t="s">
        <v>251</v>
      </c>
      <c r="S963" s="198" t="s">
        <v>155</v>
      </c>
      <c r="T963" s="198" t="s">
        <v>3314</v>
      </c>
      <c r="U963" s="201">
        <v>40173</v>
      </c>
      <c r="V963" s="202">
        <f ca="1" t="shared" si="160"/>
        <v>16.5</v>
      </c>
      <c r="W963" s="198" t="s">
        <v>3315</v>
      </c>
      <c r="X963" s="198" t="str">
        <f t="shared" si="161"/>
        <v>男</v>
      </c>
      <c r="Y963" s="198" t="s">
        <v>3316</v>
      </c>
      <c r="Z963" s="201" t="str">
        <f t="shared" si="162"/>
        <v>1980-09-28</v>
      </c>
      <c r="AA963" s="204" t="s">
        <v>6505</v>
      </c>
      <c r="AB963" s="198" t="s">
        <v>171</v>
      </c>
      <c r="AC963" s="199" t="s">
        <v>3456</v>
      </c>
      <c r="AD963" s="205">
        <v>48881</v>
      </c>
      <c r="AE963" s="198">
        <f ca="1" t="shared" si="163"/>
        <v>46</v>
      </c>
      <c r="AF963" s="198" t="s">
        <v>3389</v>
      </c>
      <c r="AG963" s="198" t="s">
        <v>3381</v>
      </c>
      <c r="AH963" s="198">
        <v>171</v>
      </c>
      <c r="AI963" s="198" t="s">
        <v>4163</v>
      </c>
      <c r="AJ963" s="198" t="s">
        <v>3422</v>
      </c>
      <c r="AK963" s="198">
        <v>15004775341</v>
      </c>
      <c r="AL963" s="198">
        <v>15849713154</v>
      </c>
      <c r="AM963" s="199" t="s">
        <v>3403</v>
      </c>
      <c r="AN963" s="206">
        <v>43472</v>
      </c>
      <c r="AO963" s="199" t="s">
        <v>3319</v>
      </c>
      <c r="AP963" s="199" t="s">
        <v>3582</v>
      </c>
      <c r="AQ963" s="207"/>
      <c r="AR963" s="207"/>
      <c r="AS963" s="207"/>
      <c r="AT963" s="207"/>
      <c r="AU963" s="208"/>
      <c r="AV963" s="209">
        <v>40170</v>
      </c>
      <c r="AW963" s="209">
        <v>40234</v>
      </c>
      <c r="AX963" s="210" t="s">
        <v>3324</v>
      </c>
      <c r="AY963" s="210" t="s">
        <v>3311</v>
      </c>
      <c r="AZ963" s="201">
        <v>41269</v>
      </c>
      <c r="BA963" s="201" t="s">
        <v>3315</v>
      </c>
      <c r="BB963" s="210">
        <v>1</v>
      </c>
      <c r="BC963" s="210" t="s">
        <v>3325</v>
      </c>
      <c r="BD963" s="210" t="s">
        <v>3326</v>
      </c>
      <c r="BE963" s="210" t="s">
        <v>3325</v>
      </c>
      <c r="BF963" s="210" t="s">
        <v>3326</v>
      </c>
      <c r="BG963" s="210">
        <v>1</v>
      </c>
      <c r="BH963" s="210">
        <v>1</v>
      </c>
      <c r="BI963" s="210"/>
      <c r="BJ963" s="211"/>
      <c r="BK963" s="212"/>
      <c r="BL963" s="212"/>
      <c r="BM963" s="212"/>
      <c r="BN963" s="212" t="s">
        <v>3325</v>
      </c>
      <c r="BO963" s="212"/>
      <c r="BP963" s="212"/>
      <c r="BQ963" s="211"/>
      <c r="BR963" s="213" t="s">
        <v>3327</v>
      </c>
      <c r="BS963" s="212" t="s">
        <v>3325</v>
      </c>
      <c r="BT963" s="212"/>
      <c r="BU963" s="212" t="s">
        <v>3325</v>
      </c>
      <c r="BV963" s="212"/>
      <c r="BW963" s="212"/>
      <c r="BX963" s="212"/>
      <c r="BY963" s="212"/>
      <c r="BZ963" s="212"/>
      <c r="CA963" s="212"/>
      <c r="CB963" s="212"/>
      <c r="CC963" s="212" t="s">
        <v>3325</v>
      </c>
      <c r="CD963" s="212"/>
      <c r="CE963" s="212"/>
      <c r="CF963" s="214" t="s">
        <v>4045</v>
      </c>
      <c r="CG963" s="215" t="s">
        <v>3391</v>
      </c>
      <c r="CH963" s="211"/>
      <c r="CI963" s="213"/>
      <c r="CJ963" s="213"/>
      <c r="CK963" s="213"/>
      <c r="CL963" s="213"/>
      <c r="CM963" s="213"/>
      <c r="CN963" s="304"/>
    </row>
    <row r="964" s="157" customFormat="1" customHeight="1" spans="1:92">
      <c r="A964" s="198">
        <f t="shared" si="164"/>
        <v>963</v>
      </c>
      <c r="B964" s="198" t="str">
        <f t="shared" si="165"/>
        <v>152723197407195719</v>
      </c>
      <c r="C964" s="198" t="s">
        <v>6504</v>
      </c>
      <c r="D964" s="198" t="s">
        <v>3392</v>
      </c>
      <c r="E964" s="198" t="s">
        <v>2298</v>
      </c>
      <c r="F964" s="198" t="s">
        <v>222</v>
      </c>
      <c r="G964" s="198">
        <v>2400</v>
      </c>
      <c r="H964" s="198">
        <v>0</v>
      </c>
      <c r="I964" s="198">
        <f t="shared" si="166"/>
        <v>2400</v>
      </c>
      <c r="J964" s="199" t="s">
        <v>172</v>
      </c>
      <c r="K964" s="199" t="s">
        <v>3454</v>
      </c>
      <c r="L964" s="6"/>
      <c r="M964" s="199" t="s">
        <v>3335</v>
      </c>
      <c r="N964" s="199"/>
      <c r="O964" s="199"/>
      <c r="P964" s="199"/>
      <c r="Q964" s="199"/>
      <c r="R964" s="200" t="s">
        <v>298</v>
      </c>
      <c r="S964" s="198" t="s">
        <v>178</v>
      </c>
      <c r="T964" s="198" t="s">
        <v>3314</v>
      </c>
      <c r="U964" s="201">
        <v>39600</v>
      </c>
      <c r="V964" s="202">
        <f ca="1" t="shared" si="160"/>
        <v>18.1</v>
      </c>
      <c r="W964" s="198" t="s">
        <v>3315</v>
      </c>
      <c r="X964" s="198" t="str">
        <f t="shared" si="161"/>
        <v>男</v>
      </c>
      <c r="Y964" s="198" t="s">
        <v>3316</v>
      </c>
      <c r="Z964" s="201" t="str">
        <f t="shared" si="162"/>
        <v>1974-07-19</v>
      </c>
      <c r="AA964" s="204" t="s">
        <v>6506</v>
      </c>
      <c r="AB964" s="198" t="s">
        <v>3007</v>
      </c>
      <c r="AC964" s="199" t="s">
        <v>3456</v>
      </c>
      <c r="AD964" s="205">
        <v>46553</v>
      </c>
      <c r="AE964" s="198">
        <f ca="1" t="shared" si="163"/>
        <v>52</v>
      </c>
      <c r="AF964" s="198" t="s">
        <v>3380</v>
      </c>
      <c r="AG964" s="198" t="s">
        <v>3381</v>
      </c>
      <c r="AH964" s="198">
        <v>170</v>
      </c>
      <c r="AI964" s="198" t="s">
        <v>3528</v>
      </c>
      <c r="AJ964" s="198" t="s">
        <v>3438</v>
      </c>
      <c r="AK964" s="198">
        <v>13722077786</v>
      </c>
      <c r="AL964" s="198">
        <v>15332869288</v>
      </c>
      <c r="AM964" s="199" t="s">
        <v>3518</v>
      </c>
      <c r="AN964" s="206">
        <v>34881</v>
      </c>
      <c r="AO964" s="199" t="s">
        <v>3964</v>
      </c>
      <c r="AP964" s="199"/>
      <c r="AQ964" s="207"/>
      <c r="AR964" s="207"/>
      <c r="AS964" s="207"/>
      <c r="AT964" s="207"/>
      <c r="AU964" s="208"/>
      <c r="AV964" s="209">
        <v>39600</v>
      </c>
      <c r="AW964" s="209">
        <v>39660</v>
      </c>
      <c r="AX964" s="210" t="s">
        <v>3324</v>
      </c>
      <c r="AY964" s="210" t="s">
        <v>3311</v>
      </c>
      <c r="AZ964" s="201">
        <v>41061</v>
      </c>
      <c r="BA964" s="201" t="s">
        <v>3315</v>
      </c>
      <c r="BB964" s="210">
        <v>1</v>
      </c>
      <c r="BC964" s="210" t="s">
        <v>3325</v>
      </c>
      <c r="BD964" s="210" t="s">
        <v>3325</v>
      </c>
      <c r="BE964" s="210" t="s">
        <v>3325</v>
      </c>
      <c r="BF964" s="210" t="s">
        <v>3326</v>
      </c>
      <c r="BG964" s="210">
        <v>2</v>
      </c>
      <c r="BH964" s="210">
        <v>2</v>
      </c>
      <c r="BI964" s="210"/>
      <c r="BJ964" s="211"/>
      <c r="BK964" s="212"/>
      <c r="BL964" s="212"/>
      <c r="BM964" s="212"/>
      <c r="BN964" s="212" t="s">
        <v>3325</v>
      </c>
      <c r="BO964" s="212" t="s">
        <v>3325</v>
      </c>
      <c r="BP964" s="212"/>
      <c r="BQ964" s="211"/>
      <c r="BR964" s="213" t="s">
        <v>3327</v>
      </c>
      <c r="BS964" s="212" t="s">
        <v>3325</v>
      </c>
      <c r="BT964" s="212"/>
      <c r="BU964" s="212" t="s">
        <v>3325</v>
      </c>
      <c r="BV964" s="212"/>
      <c r="BW964" s="212"/>
      <c r="BX964" s="212"/>
      <c r="BY964" s="212"/>
      <c r="BZ964" s="212"/>
      <c r="CA964" s="212" t="s">
        <v>3325</v>
      </c>
      <c r="CB964" s="212"/>
      <c r="CC964" s="212"/>
      <c r="CD964" s="212"/>
      <c r="CE964" s="212"/>
      <c r="CF964" s="214" t="s">
        <v>3342</v>
      </c>
      <c r="CG964" s="215" t="s">
        <v>6507</v>
      </c>
      <c r="CH964" s="211"/>
      <c r="CI964" s="213"/>
      <c r="CJ964" s="213"/>
      <c r="CK964" s="213"/>
      <c r="CL964" s="213"/>
      <c r="CM964" s="213"/>
    </row>
    <row r="965" customFormat="1" customHeight="1" spans="1:92">
      <c r="A965" s="250">
        <f t="shared" si="164"/>
        <v>964</v>
      </c>
      <c r="B965" s="297" t="str">
        <f t="shared" si="165"/>
        <v>152723198703235716</v>
      </c>
      <c r="C965" s="297" t="s">
        <v>6504</v>
      </c>
      <c r="D965" s="297" t="s">
        <v>3392</v>
      </c>
      <c r="E965" s="297" t="s">
        <v>2103</v>
      </c>
      <c r="F965" s="297" t="s">
        <v>80</v>
      </c>
      <c r="G965" s="297">
        <v>1198.1</v>
      </c>
      <c r="H965" s="297">
        <v>0</v>
      </c>
      <c r="I965" s="297">
        <f t="shared" si="166"/>
        <v>1198.1</v>
      </c>
      <c r="J965" s="297" t="s">
        <v>172</v>
      </c>
      <c r="K965" s="297" t="s">
        <v>69</v>
      </c>
      <c r="L965" s="6">
        <v>44835</v>
      </c>
      <c r="M965" s="251" t="s">
        <v>47</v>
      </c>
      <c r="N965" s="4">
        <v>100</v>
      </c>
      <c r="O965" s="4" t="s">
        <v>48</v>
      </c>
      <c r="P965" s="4" t="s">
        <v>49</v>
      </c>
      <c r="Q965" s="4"/>
      <c r="R965" s="275" t="s">
        <v>298</v>
      </c>
      <c r="S965" s="3"/>
      <c r="T965" s="3" t="s">
        <v>3314</v>
      </c>
      <c r="U965" s="232">
        <v>43081</v>
      </c>
      <c r="V965" s="233">
        <f ca="1" t="shared" si="160"/>
        <v>8.6</v>
      </c>
      <c r="W965" s="230" t="s">
        <v>3336</v>
      </c>
      <c r="X965" s="234" t="str">
        <f t="shared" si="161"/>
        <v>男</v>
      </c>
      <c r="Y965" s="3" t="s">
        <v>3316</v>
      </c>
      <c r="Z965" s="232" t="str">
        <f t="shared" si="162"/>
        <v>1987-03-23</v>
      </c>
      <c r="AA965" s="235" t="s">
        <v>6508</v>
      </c>
      <c r="AB965" s="3" t="s">
        <v>3009</v>
      </c>
      <c r="AC965" s="4" t="s">
        <v>3456</v>
      </c>
      <c r="AD965" s="247">
        <v>49863</v>
      </c>
      <c r="AE965" s="234">
        <f ca="1" t="shared" si="163"/>
        <v>39</v>
      </c>
      <c r="AF965" s="3" t="s">
        <v>3389</v>
      </c>
      <c r="AG965" s="3" t="s">
        <v>3381</v>
      </c>
      <c r="AH965" s="3">
        <v>170</v>
      </c>
      <c r="AI965" s="230" t="s">
        <v>3382</v>
      </c>
      <c r="AJ965" s="3" t="s">
        <v>3438</v>
      </c>
      <c r="AK965" s="230">
        <v>15332875556</v>
      </c>
      <c r="AL965" s="230">
        <v>18047761257</v>
      </c>
      <c r="AM965" s="236" t="s">
        <v>3368</v>
      </c>
      <c r="AN965" s="237">
        <v>43475</v>
      </c>
      <c r="AO965" s="236" t="s">
        <v>6509</v>
      </c>
      <c r="AP965" s="236" t="s">
        <v>6008</v>
      </c>
      <c r="AQ965" s="238"/>
      <c r="AR965" s="238"/>
      <c r="AS965" s="238"/>
      <c r="AT965" s="238"/>
      <c r="AU965" s="239"/>
      <c r="AV965" s="240">
        <v>43081</v>
      </c>
      <c r="AW965" s="240">
        <v>43142</v>
      </c>
      <c r="AX965" s="241" t="s">
        <v>3324</v>
      </c>
      <c r="AY965" s="241" t="s">
        <v>3311</v>
      </c>
      <c r="AZ965" s="232">
        <v>44927</v>
      </c>
      <c r="BA965" s="232">
        <v>45657</v>
      </c>
      <c r="BB965" s="241">
        <v>2</v>
      </c>
      <c r="BC965" s="241" t="s">
        <v>3325</v>
      </c>
      <c r="BD965" s="241" t="s">
        <v>3326</v>
      </c>
      <c r="BE965" s="241" t="s">
        <v>3325</v>
      </c>
      <c r="BF965" s="241" t="s">
        <v>3325</v>
      </c>
      <c r="BG965" s="241">
        <v>1</v>
      </c>
      <c r="BH965" s="241">
        <v>2</v>
      </c>
      <c r="BI965" s="241"/>
      <c r="BJ965" s="242"/>
      <c r="BK965" s="243"/>
      <c r="BL965" s="243"/>
      <c r="BM965" s="243"/>
      <c r="BN965" s="243" t="s">
        <v>3325</v>
      </c>
      <c r="BO965" s="243"/>
      <c r="BP965" s="243"/>
      <c r="BQ965" s="242"/>
      <c r="BR965" s="244" t="s">
        <v>3468</v>
      </c>
      <c r="BS965" s="243" t="s">
        <v>3325</v>
      </c>
      <c r="BT965" s="243" t="s">
        <v>3325</v>
      </c>
      <c r="BU965" s="243"/>
      <c r="BV965" s="243"/>
      <c r="BW965" s="243" t="s">
        <v>3325</v>
      </c>
      <c r="BX965" s="243"/>
      <c r="BY965" s="243"/>
      <c r="BZ965" s="243"/>
      <c r="CA965" s="243"/>
      <c r="CB965" s="243"/>
      <c r="CC965" s="243" t="s">
        <v>3325</v>
      </c>
      <c r="CD965" s="243"/>
      <c r="CE965" s="243"/>
      <c r="CF965" s="245" t="s">
        <v>3423</v>
      </c>
      <c r="CG965" s="246"/>
      <c r="CH965" s="242"/>
      <c r="CI965" s="35"/>
      <c r="CJ965" s="35"/>
      <c r="CK965" s="35"/>
      <c r="CL965" s="35"/>
      <c r="CM965" s="35"/>
    </row>
    <row r="966" s="112" customFormat="1" customHeight="1" spans="1:92">
      <c r="A966" s="305"/>
      <c r="B966" s="305"/>
      <c r="C966" s="305"/>
      <c r="D966" s="305"/>
      <c r="E966" s="305"/>
      <c r="F966" s="305"/>
      <c r="G966" s="298"/>
      <c r="H966" s="298"/>
      <c r="I966" s="305"/>
      <c r="J966" s="305"/>
      <c r="K966" s="305"/>
      <c r="L966" s="6">
        <v>44440</v>
      </c>
      <c r="M966" s="251" t="s">
        <v>47</v>
      </c>
      <c r="N966" s="4">
        <v>100</v>
      </c>
      <c r="O966" s="4" t="s">
        <v>51</v>
      </c>
      <c r="P966" s="4" t="s">
        <v>49</v>
      </c>
      <c r="Q966" s="4"/>
      <c r="R966" s="306"/>
      <c r="S966" s="3"/>
      <c r="T966" s="3"/>
      <c r="U966" s="307"/>
      <c r="V966" s="308"/>
      <c r="W966" s="3"/>
      <c r="X966" s="3"/>
      <c r="Y966" s="3"/>
      <c r="Z966" s="307"/>
      <c r="AA966" s="235"/>
      <c r="AB966" s="3"/>
      <c r="AC966" s="4"/>
      <c r="AD966" s="247"/>
      <c r="AE966" s="3"/>
      <c r="AF966" s="3"/>
      <c r="AG966" s="3"/>
      <c r="AH966" s="3"/>
      <c r="AI966" s="3"/>
      <c r="AJ966" s="3"/>
      <c r="AK966" s="3"/>
      <c r="AL966" s="3"/>
      <c r="AM966" s="4"/>
      <c r="AN966" s="309"/>
      <c r="AO966" s="4"/>
      <c r="AP966" s="4"/>
      <c r="AQ966" s="310"/>
      <c r="AR966" s="310"/>
      <c r="AS966" s="310"/>
      <c r="AT966" s="310"/>
      <c r="AU966" s="311"/>
      <c r="AV966" s="254"/>
      <c r="AW966" s="254"/>
      <c r="AX966" s="312"/>
      <c r="AY966" s="312"/>
      <c r="AZ966" s="307"/>
      <c r="BA966" s="307"/>
      <c r="BB966" s="312"/>
      <c r="BC966" s="312"/>
      <c r="BD966" s="312"/>
      <c r="BE966" s="312"/>
      <c r="BF966" s="312"/>
      <c r="BG966" s="312"/>
      <c r="BH966" s="312"/>
      <c r="BI966" s="312"/>
      <c r="BJ966" s="260"/>
      <c r="BK966" s="257"/>
      <c r="BL966" s="257"/>
      <c r="BM966" s="257"/>
      <c r="BN966" s="257"/>
      <c r="BO966" s="257"/>
      <c r="BP966" s="257"/>
      <c r="BQ966" s="260"/>
      <c r="BR966" s="259"/>
      <c r="BS966" s="257"/>
      <c r="BT966" s="257"/>
      <c r="BU966" s="257"/>
      <c r="BV966" s="257"/>
      <c r="BW966" s="257"/>
      <c r="BX966" s="257"/>
      <c r="BY966" s="257"/>
      <c r="BZ966" s="257"/>
      <c r="CA966" s="257"/>
      <c r="CB966" s="257"/>
      <c r="CC966" s="257"/>
      <c r="CD966" s="257"/>
      <c r="CE966" s="257"/>
      <c r="CF966" s="262"/>
      <c r="CG966" s="265"/>
      <c r="CH966" s="260"/>
      <c r="CI966" s="259"/>
      <c r="CJ966" s="259"/>
      <c r="CK966" s="259"/>
      <c r="CL966" s="259"/>
      <c r="CM966" s="259"/>
    </row>
    <row r="967" customFormat="1" customHeight="1" spans="1:92">
      <c r="A967" s="3">
        <f t="shared" ref="A967:A1030" si="167">IF(B967="","",ROW()-1)</f>
        <v>966</v>
      </c>
      <c r="B967" s="155" t="str">
        <f t="shared" ref="B967:B1030" si="168">IF(AB967="","",AB967)</f>
        <v>15272319820808181x</v>
      </c>
      <c r="C967" s="230" t="s">
        <v>6504</v>
      </c>
      <c r="D967" s="230" t="s">
        <v>3392</v>
      </c>
      <c r="E967" s="230" t="s">
        <v>2155</v>
      </c>
      <c r="F967" s="230" t="s">
        <v>3011</v>
      </c>
      <c r="G967" s="198">
        <v>0</v>
      </c>
      <c r="H967" s="198">
        <v>0</v>
      </c>
      <c r="I967" s="198">
        <f t="shared" ref="I967:I1030" si="169">G967+H967</f>
        <v>0</v>
      </c>
      <c r="J967" s="4" t="s">
        <v>172</v>
      </c>
      <c r="K967" s="4" t="s">
        <v>6510</v>
      </c>
      <c r="L967" s="6"/>
      <c r="M967" s="4"/>
      <c r="N967" s="4"/>
      <c r="O967" s="4"/>
      <c r="P967" s="4"/>
      <c r="Q967" s="4"/>
      <c r="R967" s="231" t="s">
        <v>312</v>
      </c>
      <c r="S967" s="3"/>
      <c r="T967" s="3" t="s">
        <v>3314</v>
      </c>
      <c r="U967" s="232">
        <v>42805</v>
      </c>
      <c r="V967" s="233">
        <f ca="1" t="shared" ref="V967:V1005" si="170">IF(U967="","",ROUND(YEARFRAC(U967,TODAY(),1),1))</f>
        <v>9.3</v>
      </c>
      <c r="W967" s="230" t="s">
        <v>3336</v>
      </c>
      <c r="X967" s="234" t="str">
        <f t="shared" ref="X967:X1005" si="171">IF(MOD(RIGHT(LEFT(AB967,17)),2),"男","女")</f>
        <v>男</v>
      </c>
      <c r="Y967" s="3" t="s">
        <v>3316</v>
      </c>
      <c r="Z967" s="232" t="str">
        <f t="shared" ref="Z967:Z1005" si="172">MID(AB967,7,4)&amp;"-"&amp;MID(AB967,11,2)&amp;"-"&amp;MID(AB967,13,2)</f>
        <v>1982-08-08</v>
      </c>
      <c r="AA967" s="235" t="s">
        <v>6511</v>
      </c>
      <c r="AB967" s="3" t="s">
        <v>3012</v>
      </c>
      <c r="AC967" s="4" t="s">
        <v>3456</v>
      </c>
      <c r="AD967" s="247">
        <v>51688</v>
      </c>
      <c r="AE967" s="234">
        <f ca="1" t="shared" ref="AE967:AE1005" si="173">YEAR(TODAY())-MID(AB967,7,4)</f>
        <v>44</v>
      </c>
      <c r="AF967" s="3" t="s">
        <v>3389</v>
      </c>
      <c r="AG967" s="3" t="s">
        <v>3381</v>
      </c>
      <c r="AH967" s="3">
        <v>180</v>
      </c>
      <c r="AI967" s="230" t="s">
        <v>4206</v>
      </c>
      <c r="AJ967" s="3" t="s">
        <v>3383</v>
      </c>
      <c r="AK967" s="230">
        <v>13847777577</v>
      </c>
      <c r="AL967" s="230">
        <v>18248330054</v>
      </c>
      <c r="AM967" s="236" t="s">
        <v>3518</v>
      </c>
      <c r="AN967" s="237" t="s">
        <v>3332</v>
      </c>
      <c r="AO967" s="236" t="s">
        <v>253</v>
      </c>
      <c r="AP967" s="236" t="s">
        <v>253</v>
      </c>
      <c r="AQ967" s="238"/>
      <c r="AR967" s="238"/>
      <c r="AS967" s="238"/>
      <c r="AT967" s="238"/>
      <c r="AU967" s="239"/>
      <c r="AV967" s="240">
        <v>42805</v>
      </c>
      <c r="AW967" s="240">
        <v>42865</v>
      </c>
      <c r="AX967" s="241" t="s">
        <v>3324</v>
      </c>
      <c r="AY967" s="241" t="s">
        <v>3311</v>
      </c>
      <c r="AZ967" s="232">
        <v>44652</v>
      </c>
      <c r="BA967" s="232">
        <v>45382</v>
      </c>
      <c r="BB967" s="241">
        <v>2</v>
      </c>
      <c r="BC967" s="241" t="s">
        <v>3325</v>
      </c>
      <c r="BD967" s="241" t="s">
        <v>3325</v>
      </c>
      <c r="BE967" s="241" t="s">
        <v>3325</v>
      </c>
      <c r="BF967" s="241" t="s">
        <v>3325</v>
      </c>
      <c r="BG967" s="241">
        <v>1</v>
      </c>
      <c r="BH967" s="241">
        <v>2</v>
      </c>
      <c r="BI967" s="241"/>
      <c r="BJ967" s="242"/>
      <c r="BK967" s="243" t="s">
        <v>3325</v>
      </c>
      <c r="BL967" s="243"/>
      <c r="BM967" s="243"/>
      <c r="BN967" s="243"/>
      <c r="BO967" s="243"/>
      <c r="BP967" s="243"/>
      <c r="BQ967" s="242"/>
      <c r="BR967" s="244" t="s">
        <v>3468</v>
      </c>
      <c r="BS967" s="243" t="s">
        <v>3325</v>
      </c>
      <c r="BT967" s="243" t="s">
        <v>3325</v>
      </c>
      <c r="BU967" s="243"/>
      <c r="BV967" s="243"/>
      <c r="BW967" s="243" t="s">
        <v>3325</v>
      </c>
      <c r="BX967" s="243"/>
      <c r="BY967" s="243"/>
      <c r="BZ967" s="243"/>
      <c r="CA967" s="243"/>
      <c r="CB967" s="243"/>
      <c r="CC967" s="243" t="s">
        <v>3325</v>
      </c>
      <c r="CD967" s="243"/>
      <c r="CE967" s="243"/>
      <c r="CF967" s="245" t="s">
        <v>3423</v>
      </c>
      <c r="CG967" s="246"/>
      <c r="CH967" s="242"/>
      <c r="CI967" s="35"/>
      <c r="CJ967" s="35"/>
      <c r="CK967" s="35"/>
      <c r="CL967" s="35"/>
      <c r="CM967" s="35"/>
    </row>
    <row r="968" customFormat="1" customHeight="1" spans="1:92">
      <c r="A968" s="3">
        <f t="shared" si="167"/>
        <v>967</v>
      </c>
      <c r="B968" s="155" t="str">
        <f t="shared" si="168"/>
        <v>142234198111146015</v>
      </c>
      <c r="C968" s="230" t="s">
        <v>6504</v>
      </c>
      <c r="D968" s="230" t="s">
        <v>3392</v>
      </c>
      <c r="E968" s="230" t="s">
        <v>2146</v>
      </c>
      <c r="F968" s="230" t="s">
        <v>3014</v>
      </c>
      <c r="G968" s="198">
        <v>0</v>
      </c>
      <c r="H968" s="198">
        <v>0</v>
      </c>
      <c r="I968" s="198">
        <f t="shared" si="169"/>
        <v>0</v>
      </c>
      <c r="J968" s="4" t="s">
        <v>172</v>
      </c>
      <c r="K968" s="4" t="s">
        <v>6510</v>
      </c>
      <c r="L968" s="6"/>
      <c r="M968" s="4"/>
      <c r="N968" s="4"/>
      <c r="O968" s="4"/>
      <c r="P968" s="4"/>
      <c r="Q968" s="4"/>
      <c r="R968" s="231" t="s">
        <v>312</v>
      </c>
      <c r="S968" s="3"/>
      <c r="T968" s="3" t="s">
        <v>3314</v>
      </c>
      <c r="U968" s="232">
        <v>43004</v>
      </c>
      <c r="V968" s="233">
        <f ca="1" t="shared" si="170"/>
        <v>8.8</v>
      </c>
      <c r="W968" s="230" t="s">
        <v>3336</v>
      </c>
      <c r="X968" s="234" t="str">
        <f t="shared" si="171"/>
        <v>男</v>
      </c>
      <c r="Y968" s="3" t="s">
        <v>3316</v>
      </c>
      <c r="Z968" s="232" t="str">
        <f t="shared" si="172"/>
        <v>1981-11-14</v>
      </c>
      <c r="AA968" s="235" t="s">
        <v>6512</v>
      </c>
      <c r="AB968" s="3" t="s">
        <v>3015</v>
      </c>
      <c r="AC968" s="4" t="s">
        <v>4692</v>
      </c>
      <c r="AD968" s="247">
        <v>46801</v>
      </c>
      <c r="AE968" s="234">
        <f ca="1" t="shared" si="173"/>
        <v>45</v>
      </c>
      <c r="AF968" s="3" t="s">
        <v>3389</v>
      </c>
      <c r="AG968" s="3" t="s">
        <v>3381</v>
      </c>
      <c r="AH968" s="3">
        <v>172</v>
      </c>
      <c r="AI968" s="230" t="s">
        <v>3450</v>
      </c>
      <c r="AJ968" s="3" t="s">
        <v>3397</v>
      </c>
      <c r="AK968" s="230">
        <v>13653508343</v>
      </c>
      <c r="AL968" s="230">
        <v>13994100050</v>
      </c>
      <c r="AM968" s="236" t="s">
        <v>3518</v>
      </c>
      <c r="AN968" s="237" t="s">
        <v>3332</v>
      </c>
      <c r="AO968" s="236" t="s">
        <v>253</v>
      </c>
      <c r="AP968" s="236" t="s">
        <v>253</v>
      </c>
      <c r="AQ968" s="238"/>
      <c r="AR968" s="238"/>
      <c r="AS968" s="238"/>
      <c r="AT968" s="238"/>
      <c r="AU968" s="239"/>
      <c r="AV968" s="240">
        <v>43004</v>
      </c>
      <c r="AW968" s="240">
        <v>43064</v>
      </c>
      <c r="AX968" s="241" t="s">
        <v>3324</v>
      </c>
      <c r="AY968" s="241" t="s">
        <v>3311</v>
      </c>
      <c r="AZ968" s="232">
        <v>44835</v>
      </c>
      <c r="BA968" s="232">
        <v>45565</v>
      </c>
      <c r="BB968" s="241">
        <v>2</v>
      </c>
      <c r="BC968" s="241" t="s">
        <v>3325</v>
      </c>
      <c r="BD968" s="241" t="s">
        <v>3325</v>
      </c>
      <c r="BE968" s="241" t="s">
        <v>3325</v>
      </c>
      <c r="BF968" s="241" t="s">
        <v>3325</v>
      </c>
      <c r="BG968" s="241">
        <v>1</v>
      </c>
      <c r="BH968" s="241">
        <v>2</v>
      </c>
      <c r="BI968" s="241"/>
      <c r="BJ968" s="242"/>
      <c r="BK968" s="243" t="s">
        <v>3325</v>
      </c>
      <c r="BL968" s="243"/>
      <c r="BM968" s="243"/>
      <c r="BN968" s="243"/>
      <c r="BO968" s="243"/>
      <c r="BP968" s="243"/>
      <c r="BQ968" s="242"/>
      <c r="BR968" s="244" t="s">
        <v>3468</v>
      </c>
      <c r="BS968" s="243" t="s">
        <v>3325</v>
      </c>
      <c r="BT968" s="243" t="s">
        <v>3325</v>
      </c>
      <c r="BU968" s="243"/>
      <c r="BV968" s="243"/>
      <c r="BW968" s="243" t="s">
        <v>3325</v>
      </c>
      <c r="BX968" s="243"/>
      <c r="BY968" s="243"/>
      <c r="BZ968" s="243"/>
      <c r="CA968" s="243"/>
      <c r="CB968" s="243"/>
      <c r="CC968" s="243" t="s">
        <v>3325</v>
      </c>
      <c r="CD968" s="243"/>
      <c r="CE968" s="243"/>
      <c r="CF968" s="245" t="s">
        <v>3423</v>
      </c>
      <c r="CG968" s="246" t="s">
        <v>3391</v>
      </c>
      <c r="CH968" s="242"/>
      <c r="CI968" s="35"/>
      <c r="CJ968" s="35"/>
      <c r="CK968" s="35"/>
      <c r="CL968" s="35"/>
      <c r="CM968" s="35"/>
    </row>
    <row r="969" customFormat="1" customHeight="1" spans="1:92">
      <c r="A969" s="3">
        <f t="shared" si="167"/>
        <v>968</v>
      </c>
      <c r="B969" s="155" t="str">
        <f t="shared" si="168"/>
        <v>152723197011121211</v>
      </c>
      <c r="C969" s="230" t="s">
        <v>6504</v>
      </c>
      <c r="D969" s="230" t="s">
        <v>3392</v>
      </c>
      <c r="E969" s="230" t="s">
        <v>2111</v>
      </c>
      <c r="F969" s="230" t="s">
        <v>226</v>
      </c>
      <c r="G969" s="198">
        <v>0</v>
      </c>
      <c r="H969" s="198">
        <v>0</v>
      </c>
      <c r="I969" s="198">
        <f t="shared" si="169"/>
        <v>0</v>
      </c>
      <c r="J969" s="4" t="s">
        <v>172</v>
      </c>
      <c r="K969" s="4" t="s">
        <v>6510</v>
      </c>
      <c r="L969" s="6"/>
      <c r="M969" s="4"/>
      <c r="N969" s="4"/>
      <c r="O969" s="4"/>
      <c r="P969" s="4"/>
      <c r="Q969" s="4"/>
      <c r="R969" s="231" t="s">
        <v>312</v>
      </c>
      <c r="S969" s="3"/>
      <c r="T969" s="3" t="s">
        <v>3314</v>
      </c>
      <c r="U969" s="232">
        <v>43026</v>
      </c>
      <c r="V969" s="233">
        <f ca="1" t="shared" si="170"/>
        <v>8.7</v>
      </c>
      <c r="W969" s="230" t="s">
        <v>3336</v>
      </c>
      <c r="X969" s="234" t="str">
        <f t="shared" si="171"/>
        <v>男</v>
      </c>
      <c r="Y969" s="3" t="s">
        <v>3316</v>
      </c>
      <c r="Z969" s="232" t="str">
        <f t="shared" si="172"/>
        <v>1970-11-12</v>
      </c>
      <c r="AA969" s="235" t="s">
        <v>6513</v>
      </c>
      <c r="AB969" s="3" t="s">
        <v>3017</v>
      </c>
      <c r="AC969" s="4" t="s">
        <v>3456</v>
      </c>
      <c r="AD969" s="247">
        <v>47371</v>
      </c>
      <c r="AE969" s="234">
        <f ca="1" t="shared" si="173"/>
        <v>56</v>
      </c>
      <c r="AF969" s="3" t="s">
        <v>3389</v>
      </c>
      <c r="AG969" s="3" t="s">
        <v>3381</v>
      </c>
      <c r="AH969" s="3">
        <v>176</v>
      </c>
      <c r="AI969" s="230" t="s">
        <v>3450</v>
      </c>
      <c r="AJ969" s="3" t="s">
        <v>3422</v>
      </c>
      <c r="AK969" s="230">
        <v>13947707889</v>
      </c>
      <c r="AL969" s="230">
        <v>13948478289</v>
      </c>
      <c r="AM969" s="236" t="s">
        <v>3518</v>
      </c>
      <c r="AN969" s="237" t="s">
        <v>3332</v>
      </c>
      <c r="AO969" s="236" t="s">
        <v>253</v>
      </c>
      <c r="AP969" s="236" t="s">
        <v>253</v>
      </c>
      <c r="AQ969" s="238"/>
      <c r="AR969" s="238"/>
      <c r="AS969" s="238"/>
      <c r="AT969" s="238"/>
      <c r="AU969" s="239"/>
      <c r="AV969" s="240">
        <v>43026</v>
      </c>
      <c r="AW969" s="240">
        <v>43086</v>
      </c>
      <c r="AX969" s="241" t="s">
        <v>3324</v>
      </c>
      <c r="AY969" s="241" t="s">
        <v>3311</v>
      </c>
      <c r="AZ969" s="232">
        <v>44927</v>
      </c>
      <c r="BA969" s="232">
        <v>45657</v>
      </c>
      <c r="BB969" s="241">
        <v>2</v>
      </c>
      <c r="BC969" s="241" t="s">
        <v>3325</v>
      </c>
      <c r="BD969" s="241" t="s">
        <v>3326</v>
      </c>
      <c r="BE969" s="241" t="s">
        <v>3325</v>
      </c>
      <c r="BF969" s="241" t="s">
        <v>3325</v>
      </c>
      <c r="BG969" s="241">
        <v>1</v>
      </c>
      <c r="BH969" s="241">
        <v>2</v>
      </c>
      <c r="BI969" s="241"/>
      <c r="BJ969" s="242"/>
      <c r="BK969" s="243" t="s">
        <v>3325</v>
      </c>
      <c r="BL969" s="243"/>
      <c r="BM969" s="243"/>
      <c r="BN969" s="243"/>
      <c r="BO969" s="243"/>
      <c r="BP969" s="243"/>
      <c r="BQ969" s="242"/>
      <c r="BR969" s="244" t="s">
        <v>3468</v>
      </c>
      <c r="BS969" s="243" t="s">
        <v>3325</v>
      </c>
      <c r="BT969" s="243" t="s">
        <v>3325</v>
      </c>
      <c r="BU969" s="243"/>
      <c r="BV969" s="243"/>
      <c r="BW969" s="243" t="s">
        <v>3325</v>
      </c>
      <c r="BX969" s="243"/>
      <c r="BY969" s="243"/>
      <c r="BZ969" s="243"/>
      <c r="CA969" s="243"/>
      <c r="CB969" s="243"/>
      <c r="CC969" s="243" t="s">
        <v>3325</v>
      </c>
      <c r="CD969" s="243"/>
      <c r="CE969" s="243"/>
      <c r="CF969" s="245" t="s">
        <v>3423</v>
      </c>
      <c r="CG969" s="246" t="s">
        <v>3391</v>
      </c>
      <c r="CH969" s="242"/>
      <c r="CI969" s="35"/>
      <c r="CJ969" s="35"/>
      <c r="CK969" s="35"/>
      <c r="CL969" s="35"/>
      <c r="CM969" s="35"/>
    </row>
    <row r="970" customFormat="1" customHeight="1" spans="1:92">
      <c r="A970" s="3">
        <f t="shared" si="167"/>
        <v>969</v>
      </c>
      <c r="B970" s="155" t="str">
        <f t="shared" si="168"/>
        <v>152723197101030612</v>
      </c>
      <c r="C970" s="230" t="s">
        <v>6504</v>
      </c>
      <c r="D970" s="230" t="s">
        <v>3392</v>
      </c>
      <c r="E970" s="230" t="s">
        <v>2475</v>
      </c>
      <c r="F970" s="230" t="s">
        <v>3018</v>
      </c>
      <c r="G970" s="198">
        <v>0</v>
      </c>
      <c r="H970" s="198">
        <v>0</v>
      </c>
      <c r="I970" s="198">
        <f t="shared" si="169"/>
        <v>0</v>
      </c>
      <c r="J970" s="4" t="s">
        <v>172</v>
      </c>
      <c r="K970" s="4" t="s">
        <v>6514</v>
      </c>
      <c r="L970" s="6"/>
      <c r="M970" s="4"/>
      <c r="N970" s="4"/>
      <c r="O970" s="4"/>
      <c r="P970" s="4"/>
      <c r="Q970" s="4"/>
      <c r="R970" s="231" t="s">
        <v>312</v>
      </c>
      <c r="S970" s="3"/>
      <c r="T970" s="3" t="s">
        <v>3314</v>
      </c>
      <c r="U970" s="232">
        <v>41060</v>
      </c>
      <c r="V970" s="233">
        <f ca="1" t="shared" si="170"/>
        <v>14.1</v>
      </c>
      <c r="W970" s="230" t="s">
        <v>3336</v>
      </c>
      <c r="X970" s="234" t="str">
        <f t="shared" si="171"/>
        <v>男</v>
      </c>
      <c r="Y970" s="3" t="s">
        <v>3316</v>
      </c>
      <c r="Z970" s="232" t="str">
        <f t="shared" si="172"/>
        <v>1971-01-03</v>
      </c>
      <c r="AA970" s="235" t="s">
        <v>6515</v>
      </c>
      <c r="AB970" s="3" t="s">
        <v>3019</v>
      </c>
      <c r="AC970" s="4" t="s">
        <v>3456</v>
      </c>
      <c r="AD970" s="247">
        <v>46255</v>
      </c>
      <c r="AE970" s="234">
        <f ca="1" t="shared" si="173"/>
        <v>55</v>
      </c>
      <c r="AF970" s="3" t="s">
        <v>3389</v>
      </c>
      <c r="AG970" s="3" t="s">
        <v>3381</v>
      </c>
      <c r="AH970" s="3">
        <v>170</v>
      </c>
      <c r="AI970" s="230" t="s">
        <v>3528</v>
      </c>
      <c r="AJ970" s="3" t="s">
        <v>3438</v>
      </c>
      <c r="AK970" s="230">
        <v>13474871970</v>
      </c>
      <c r="AL970" s="230">
        <v>13904771631</v>
      </c>
      <c r="AM970" s="236" t="s">
        <v>3488</v>
      </c>
      <c r="AN970" s="237" t="s">
        <v>3332</v>
      </c>
      <c r="AO970" s="236" t="s">
        <v>253</v>
      </c>
      <c r="AP970" s="236" t="s">
        <v>3370</v>
      </c>
      <c r="AQ970" s="238"/>
      <c r="AR970" s="238"/>
      <c r="AS970" s="238"/>
      <c r="AT970" s="238"/>
      <c r="AU970" s="239"/>
      <c r="AV970" s="240">
        <v>41060</v>
      </c>
      <c r="AW970" s="240">
        <v>41121</v>
      </c>
      <c r="AX970" s="241" t="s">
        <v>3324</v>
      </c>
      <c r="AY970" s="241" t="s">
        <v>3311</v>
      </c>
      <c r="AZ970" s="232">
        <v>44470</v>
      </c>
      <c r="BA970" s="232">
        <v>45199</v>
      </c>
      <c r="BB970" s="241">
        <v>2</v>
      </c>
      <c r="BC970" s="241" t="s">
        <v>3325</v>
      </c>
      <c r="BD970" s="241" t="s">
        <v>3325</v>
      </c>
      <c r="BE970" s="241" t="s">
        <v>3325</v>
      </c>
      <c r="BF970" s="241" t="s">
        <v>3325</v>
      </c>
      <c r="BG970" s="241">
        <v>3</v>
      </c>
      <c r="BH970" s="241">
        <v>5</v>
      </c>
      <c r="BI970" s="241"/>
      <c r="BJ970" s="242"/>
      <c r="BK970" s="243" t="s">
        <v>3325</v>
      </c>
      <c r="BL970" s="243"/>
      <c r="BM970" s="243"/>
      <c r="BN970" s="243"/>
      <c r="BO970" s="243"/>
      <c r="BP970" s="243"/>
      <c r="BQ970" s="242"/>
      <c r="BR970" s="244" t="s">
        <v>3460</v>
      </c>
      <c r="BS970" s="243" t="s">
        <v>3325</v>
      </c>
      <c r="BT970" s="243" t="s">
        <v>3325</v>
      </c>
      <c r="BU970" s="243"/>
      <c r="BV970" s="243"/>
      <c r="BW970" s="243"/>
      <c r="BX970" s="243"/>
      <c r="BY970" s="243"/>
      <c r="BZ970" s="243"/>
      <c r="CA970" s="243"/>
      <c r="CB970" s="243" t="s">
        <v>3325</v>
      </c>
      <c r="CC970" s="243" t="s">
        <v>3325</v>
      </c>
      <c r="CD970" s="243"/>
      <c r="CE970" s="243"/>
      <c r="CF970" s="245"/>
      <c r="CG970" s="246" t="s">
        <v>6516</v>
      </c>
      <c r="CH970" s="242"/>
      <c r="CI970" s="35"/>
      <c r="CJ970" s="35"/>
      <c r="CK970" s="35"/>
      <c r="CL970" s="35"/>
      <c r="CM970" s="35"/>
    </row>
    <row r="971" customFormat="1" customHeight="1" spans="1:92">
      <c r="A971" s="3">
        <f t="shared" si="167"/>
        <v>970</v>
      </c>
      <c r="B971" s="155" t="str">
        <f t="shared" si="168"/>
        <v>152626196904291815</v>
      </c>
      <c r="C971" s="230" t="s">
        <v>6504</v>
      </c>
      <c r="D971" s="230" t="s">
        <v>3392</v>
      </c>
      <c r="E971" s="230" t="s">
        <v>2620</v>
      </c>
      <c r="F971" s="230" t="s">
        <v>3020</v>
      </c>
      <c r="G971" s="198">
        <v>0</v>
      </c>
      <c r="H971" s="198">
        <v>0</v>
      </c>
      <c r="I971" s="198">
        <f t="shared" si="169"/>
        <v>0</v>
      </c>
      <c r="J971" s="4" t="s">
        <v>172</v>
      </c>
      <c r="K971" s="4" t="s">
        <v>6514</v>
      </c>
      <c r="L971" s="6"/>
      <c r="M971" s="4"/>
      <c r="N971" s="4"/>
      <c r="O971" s="4"/>
      <c r="P971" s="4"/>
      <c r="Q971" s="4"/>
      <c r="R971" s="231" t="s">
        <v>312</v>
      </c>
      <c r="S971" s="3"/>
      <c r="T971" s="3" t="s">
        <v>3314</v>
      </c>
      <c r="U971" s="232">
        <v>41113</v>
      </c>
      <c r="V971" s="233">
        <f ca="1" t="shared" si="170"/>
        <v>14</v>
      </c>
      <c r="W971" s="230" t="s">
        <v>3336</v>
      </c>
      <c r="X971" s="234" t="str">
        <f t="shared" si="171"/>
        <v>男</v>
      </c>
      <c r="Y971" s="3" t="s">
        <v>3316</v>
      </c>
      <c r="Z971" s="232" t="str">
        <f t="shared" si="172"/>
        <v>1969-04-29</v>
      </c>
      <c r="AA971" s="235" t="s">
        <v>6517</v>
      </c>
      <c r="AB971" s="3" t="s">
        <v>3021</v>
      </c>
      <c r="AC971" s="4" t="s">
        <v>4230</v>
      </c>
      <c r="AD971" s="247" t="s">
        <v>3354</v>
      </c>
      <c r="AE971" s="234">
        <f ca="1" t="shared" si="173"/>
        <v>57</v>
      </c>
      <c r="AF971" s="3" t="s">
        <v>3389</v>
      </c>
      <c r="AG971" s="3" t="s">
        <v>3381</v>
      </c>
      <c r="AH971" s="3">
        <v>170</v>
      </c>
      <c r="AI971" s="230" t="s">
        <v>3382</v>
      </c>
      <c r="AJ971" s="3" t="s">
        <v>3383</v>
      </c>
      <c r="AK971" s="230">
        <v>14794791561</v>
      </c>
      <c r="AL971" s="230">
        <v>18647740892</v>
      </c>
      <c r="AM971" s="236" t="s">
        <v>3488</v>
      </c>
      <c r="AN971" s="237" t="s">
        <v>3332</v>
      </c>
      <c r="AO971" s="236" t="s">
        <v>253</v>
      </c>
      <c r="AP971" s="236" t="s">
        <v>3370</v>
      </c>
      <c r="AQ971" s="238"/>
      <c r="AR971" s="238"/>
      <c r="AS971" s="238"/>
      <c r="AT971" s="238"/>
      <c r="AU971" s="239"/>
      <c r="AV971" s="240">
        <v>41113</v>
      </c>
      <c r="AW971" s="240">
        <v>41175</v>
      </c>
      <c r="AX971" s="241" t="s">
        <v>3324</v>
      </c>
      <c r="AY971" s="241" t="s">
        <v>3311</v>
      </c>
      <c r="AZ971" s="232">
        <v>44562</v>
      </c>
      <c r="BA971" s="232">
        <v>45291</v>
      </c>
      <c r="BB971" s="241">
        <v>2</v>
      </c>
      <c r="BC971" s="241" t="s">
        <v>3325</v>
      </c>
      <c r="BD971" s="241" t="s">
        <v>3325</v>
      </c>
      <c r="BE971" s="241" t="s">
        <v>3325</v>
      </c>
      <c r="BF971" s="241" t="s">
        <v>3325</v>
      </c>
      <c r="BG971" s="241">
        <v>3</v>
      </c>
      <c r="BH971" s="241">
        <v>5</v>
      </c>
      <c r="BI971" s="241"/>
      <c r="BJ971" s="242"/>
      <c r="BK971" s="243" t="s">
        <v>3325</v>
      </c>
      <c r="BL971" s="243"/>
      <c r="BM971" s="243"/>
      <c r="BN971" s="243"/>
      <c r="BO971" s="243"/>
      <c r="BP971" s="243"/>
      <c r="BQ971" s="242"/>
      <c r="BR971" s="244" t="s">
        <v>3460</v>
      </c>
      <c r="BS971" s="243" t="s">
        <v>3325</v>
      </c>
      <c r="BT971" s="243" t="s">
        <v>3325</v>
      </c>
      <c r="BU971" s="243" t="s">
        <v>3325</v>
      </c>
      <c r="BV971" s="243"/>
      <c r="BW971" s="243"/>
      <c r="BX971" s="243"/>
      <c r="BY971" s="243"/>
      <c r="BZ971" s="243"/>
      <c r="CA971" s="243"/>
      <c r="CB971" s="243" t="s">
        <v>3325</v>
      </c>
      <c r="CC971" s="243" t="s">
        <v>3325</v>
      </c>
      <c r="CD971" s="243"/>
      <c r="CE971" s="243"/>
      <c r="CF971" s="245"/>
      <c r="CG971" s="246" t="s">
        <v>3391</v>
      </c>
      <c r="CH971" s="242"/>
      <c r="CI971" s="35"/>
      <c r="CJ971" s="35"/>
      <c r="CK971" s="35"/>
      <c r="CL971" s="35"/>
      <c r="CM971" s="35"/>
    </row>
    <row r="972" customFormat="1" customHeight="1" spans="1:92">
      <c r="A972" s="3">
        <f t="shared" si="167"/>
        <v>971</v>
      </c>
      <c r="B972" s="155" t="str">
        <f t="shared" si="168"/>
        <v>142234197009295511</v>
      </c>
      <c r="C972" s="230" t="s">
        <v>6504</v>
      </c>
      <c r="D972" s="230" t="s">
        <v>3392</v>
      </c>
      <c r="E972" s="230" t="s">
        <v>2591</v>
      </c>
      <c r="F972" s="230" t="s">
        <v>3022</v>
      </c>
      <c r="G972" s="198">
        <v>0</v>
      </c>
      <c r="H972" s="198">
        <v>0</v>
      </c>
      <c r="I972" s="198">
        <f t="shared" si="169"/>
        <v>0</v>
      </c>
      <c r="J972" s="4" t="s">
        <v>172</v>
      </c>
      <c r="K972" s="4" t="s">
        <v>6518</v>
      </c>
      <c r="L972" s="6"/>
      <c r="M972" s="4"/>
      <c r="N972" s="4"/>
      <c r="O972" s="4"/>
      <c r="P972" s="4"/>
      <c r="Q972" s="4"/>
      <c r="R972" s="231" t="s">
        <v>312</v>
      </c>
      <c r="S972" s="3"/>
      <c r="T972" s="3" t="s">
        <v>3314</v>
      </c>
      <c r="U972" s="232">
        <v>41081</v>
      </c>
      <c r="V972" s="233">
        <f ca="1" t="shared" si="170"/>
        <v>14</v>
      </c>
      <c r="W972" s="230" t="s">
        <v>3336</v>
      </c>
      <c r="X972" s="234" t="str">
        <f t="shared" si="171"/>
        <v>男</v>
      </c>
      <c r="Y972" s="3" t="s">
        <v>3316</v>
      </c>
      <c r="Z972" s="232" t="str">
        <f t="shared" si="172"/>
        <v>1970-09-29</v>
      </c>
      <c r="AA972" s="235" t="s">
        <v>4985</v>
      </c>
      <c r="AB972" s="3" t="s">
        <v>3023</v>
      </c>
      <c r="AC972" s="4" t="s">
        <v>4692</v>
      </c>
      <c r="AD972" s="247" t="s">
        <v>3354</v>
      </c>
      <c r="AE972" s="234">
        <f ca="1" t="shared" si="173"/>
        <v>56</v>
      </c>
      <c r="AF972" s="3" t="s">
        <v>3389</v>
      </c>
      <c r="AG972" s="3" t="s">
        <v>3381</v>
      </c>
      <c r="AH972" s="3">
        <v>168</v>
      </c>
      <c r="AI972" s="230" t="s">
        <v>3528</v>
      </c>
      <c r="AJ972" s="3" t="s">
        <v>253</v>
      </c>
      <c r="AK972" s="230">
        <v>18347769978</v>
      </c>
      <c r="AL972" s="230">
        <v>15894936901</v>
      </c>
      <c r="AM972" s="236" t="s">
        <v>3488</v>
      </c>
      <c r="AN972" s="237" t="s">
        <v>3332</v>
      </c>
      <c r="AO972" s="236" t="s">
        <v>253</v>
      </c>
      <c r="AP972" s="236" t="s">
        <v>253</v>
      </c>
      <c r="AQ972" s="238"/>
      <c r="AR972" s="238" t="s">
        <v>6519</v>
      </c>
      <c r="AS972" s="238"/>
      <c r="AT972" s="238"/>
      <c r="AU972" s="239"/>
      <c r="AV972" s="240">
        <v>41080</v>
      </c>
      <c r="AW972" s="240">
        <v>41141</v>
      </c>
      <c r="AX972" s="241" t="s">
        <v>3324</v>
      </c>
      <c r="AY972" s="241" t="s">
        <v>3311</v>
      </c>
      <c r="AZ972" s="232">
        <v>44470</v>
      </c>
      <c r="BA972" s="232">
        <v>45199</v>
      </c>
      <c r="BB972" s="241">
        <v>2</v>
      </c>
      <c r="BC972" s="241" t="s">
        <v>3325</v>
      </c>
      <c r="BD972" s="241" t="s">
        <v>3325</v>
      </c>
      <c r="BE972" s="241" t="s">
        <v>3325</v>
      </c>
      <c r="BF972" s="241" t="s">
        <v>3325</v>
      </c>
      <c r="BG972" s="241">
        <v>3</v>
      </c>
      <c r="BH972" s="241">
        <v>5</v>
      </c>
      <c r="BI972" s="241"/>
      <c r="BJ972" s="242"/>
      <c r="BK972" s="243" t="s">
        <v>3325</v>
      </c>
      <c r="BL972" s="243"/>
      <c r="BM972" s="243" t="s">
        <v>3325</v>
      </c>
      <c r="BN972" s="243"/>
      <c r="BO972" s="243"/>
      <c r="BP972" s="243"/>
      <c r="BQ972" s="242"/>
      <c r="BR972" s="244" t="s">
        <v>3460</v>
      </c>
      <c r="BS972" s="243" t="s">
        <v>3325</v>
      </c>
      <c r="BT972" s="243" t="s">
        <v>3325</v>
      </c>
      <c r="BU972" s="243" t="s">
        <v>3325</v>
      </c>
      <c r="BV972" s="243"/>
      <c r="BW972" s="243"/>
      <c r="BX972" s="243"/>
      <c r="BY972" s="243"/>
      <c r="BZ972" s="243"/>
      <c r="CA972" s="243"/>
      <c r="CB972" s="243" t="s">
        <v>3325</v>
      </c>
      <c r="CC972" s="243" t="s">
        <v>3325</v>
      </c>
      <c r="CD972" s="243"/>
      <c r="CE972" s="243"/>
      <c r="CF972" s="245"/>
      <c r="CG972" s="246" t="s">
        <v>6520</v>
      </c>
      <c r="CH972" s="242"/>
      <c r="CI972" s="35"/>
      <c r="CJ972" s="35"/>
      <c r="CK972" s="35"/>
      <c r="CL972" s="35"/>
      <c r="CM972" s="35"/>
    </row>
    <row r="973" customFormat="1" customHeight="1" spans="1:92">
      <c r="A973" s="3">
        <f t="shared" si="167"/>
        <v>972</v>
      </c>
      <c r="B973" s="155" t="str">
        <f t="shared" si="168"/>
        <v>142234197506035518</v>
      </c>
      <c r="C973" s="230" t="s">
        <v>6504</v>
      </c>
      <c r="D973" s="230" t="s">
        <v>3392</v>
      </c>
      <c r="E973" s="230" t="s">
        <v>2586</v>
      </c>
      <c r="F973" s="230" t="s">
        <v>3024</v>
      </c>
      <c r="G973" s="198">
        <v>0</v>
      </c>
      <c r="H973" s="198">
        <v>0</v>
      </c>
      <c r="I973" s="198">
        <f t="shared" si="169"/>
        <v>0</v>
      </c>
      <c r="J973" s="4" t="s">
        <v>172</v>
      </c>
      <c r="K973" s="4" t="s">
        <v>6518</v>
      </c>
      <c r="L973" s="6"/>
      <c r="M973" s="4"/>
      <c r="N973" s="4"/>
      <c r="O973" s="4"/>
      <c r="P973" s="4"/>
      <c r="Q973" s="4"/>
      <c r="R973" s="231" t="s">
        <v>312</v>
      </c>
      <c r="S973" s="3"/>
      <c r="T973" s="3" t="s">
        <v>3314</v>
      </c>
      <c r="U973" s="232">
        <v>42795</v>
      </c>
      <c r="V973" s="233">
        <f ca="1" t="shared" si="170"/>
        <v>9.4</v>
      </c>
      <c r="W973" s="230" t="s">
        <v>3336</v>
      </c>
      <c r="X973" s="234" t="str">
        <f t="shared" si="171"/>
        <v>男</v>
      </c>
      <c r="Y973" s="3" t="s">
        <v>3316</v>
      </c>
      <c r="Z973" s="232" t="str">
        <f t="shared" si="172"/>
        <v>1975-06-03</v>
      </c>
      <c r="AA973" s="235" t="s">
        <v>6521</v>
      </c>
      <c r="AB973" s="3" t="s">
        <v>3025</v>
      </c>
      <c r="AC973" s="4" t="s">
        <v>4692</v>
      </c>
      <c r="AD973" s="247">
        <v>46314</v>
      </c>
      <c r="AE973" s="234">
        <f ca="1" t="shared" si="173"/>
        <v>51</v>
      </c>
      <c r="AF973" s="3" t="s">
        <v>3389</v>
      </c>
      <c r="AG973" s="3" t="s">
        <v>3381</v>
      </c>
      <c r="AH973" s="3">
        <v>173</v>
      </c>
      <c r="AI973" s="230" t="s">
        <v>3450</v>
      </c>
      <c r="AJ973" s="3" t="s">
        <v>253</v>
      </c>
      <c r="AK973" s="230">
        <v>13633566533</v>
      </c>
      <c r="AL973" s="230">
        <v>15003506037</v>
      </c>
      <c r="AM973" s="236" t="s">
        <v>3488</v>
      </c>
      <c r="AN973" s="237" t="s">
        <v>3332</v>
      </c>
      <c r="AO973" s="236" t="s">
        <v>253</v>
      </c>
      <c r="AP973" s="236" t="s">
        <v>253</v>
      </c>
      <c r="AQ973" s="238"/>
      <c r="AR973" s="238"/>
      <c r="AS973" s="238"/>
      <c r="AT973" s="238"/>
      <c r="AU973" s="239"/>
      <c r="AV973" s="240">
        <v>42787</v>
      </c>
      <c r="AW973" s="240">
        <v>42845</v>
      </c>
      <c r="AX973" s="241" t="s">
        <v>3324</v>
      </c>
      <c r="AY973" s="241" t="s">
        <v>3311</v>
      </c>
      <c r="AZ973" s="232">
        <v>44652</v>
      </c>
      <c r="BA973" s="232">
        <v>45382</v>
      </c>
      <c r="BB973" s="241">
        <v>2</v>
      </c>
      <c r="BC973" s="241" t="s">
        <v>3325</v>
      </c>
      <c r="BD973" s="241" t="s">
        <v>3325</v>
      </c>
      <c r="BE973" s="241" t="s">
        <v>3325</v>
      </c>
      <c r="BF973" s="241" t="s">
        <v>3325</v>
      </c>
      <c r="BG973" s="241">
        <v>1</v>
      </c>
      <c r="BH973" s="241">
        <v>2</v>
      </c>
      <c r="BI973" s="241"/>
      <c r="BJ973" s="242"/>
      <c r="BK973" s="243" t="s">
        <v>3325</v>
      </c>
      <c r="BL973" s="243"/>
      <c r="BM973" s="243"/>
      <c r="BN973" s="243"/>
      <c r="BO973" s="243"/>
      <c r="BP973" s="243"/>
      <c r="BQ973" s="242"/>
      <c r="BR973" s="244" t="s">
        <v>3468</v>
      </c>
      <c r="BS973" s="243" t="s">
        <v>3325</v>
      </c>
      <c r="BT973" s="243"/>
      <c r="BU973" s="243"/>
      <c r="BV973" s="243"/>
      <c r="BW973" s="243"/>
      <c r="BX973" s="243"/>
      <c r="BY973" s="243"/>
      <c r="BZ973" s="243"/>
      <c r="CA973" s="243"/>
      <c r="CB973" s="243"/>
      <c r="CC973" s="243" t="s">
        <v>3325</v>
      </c>
      <c r="CD973" s="243"/>
      <c r="CE973" s="243"/>
      <c r="CF973" s="245" t="s">
        <v>3423</v>
      </c>
      <c r="CG973" s="246" t="s">
        <v>3391</v>
      </c>
      <c r="CH973" s="242"/>
      <c r="CI973" s="35"/>
      <c r="CJ973" s="35"/>
      <c r="CK973" s="35"/>
      <c r="CL973" s="35"/>
      <c r="CM973" s="35"/>
    </row>
    <row r="974" customFormat="1" customHeight="1" spans="1:92">
      <c r="A974" s="3">
        <f t="shared" si="167"/>
        <v>973</v>
      </c>
      <c r="B974" s="155" t="str">
        <f t="shared" si="168"/>
        <v>230224197201132613</v>
      </c>
      <c r="C974" s="230" t="s">
        <v>6504</v>
      </c>
      <c r="D974" s="230" t="s">
        <v>3392</v>
      </c>
      <c r="E974" s="230" t="s">
        <v>2580</v>
      </c>
      <c r="F974" s="230" t="s">
        <v>3026</v>
      </c>
      <c r="G974" s="198">
        <v>0</v>
      </c>
      <c r="H974" s="198">
        <v>0</v>
      </c>
      <c r="I974" s="198">
        <f t="shared" si="169"/>
        <v>0</v>
      </c>
      <c r="J974" s="4" t="s">
        <v>172</v>
      </c>
      <c r="K974" s="4" t="s">
        <v>6518</v>
      </c>
      <c r="L974" s="6"/>
      <c r="M974" s="4"/>
      <c r="N974" s="4"/>
      <c r="O974" s="4"/>
      <c r="P974" s="4"/>
      <c r="Q974" s="4"/>
      <c r="R974" s="231" t="s">
        <v>312</v>
      </c>
      <c r="S974" s="3"/>
      <c r="T974" s="3" t="s">
        <v>3314</v>
      </c>
      <c r="U974" s="232">
        <v>43235</v>
      </c>
      <c r="V974" s="233">
        <f ca="1" t="shared" si="170"/>
        <v>8.1</v>
      </c>
      <c r="W974" s="230" t="s">
        <v>3336</v>
      </c>
      <c r="X974" s="234" t="str">
        <f t="shared" si="171"/>
        <v>男</v>
      </c>
      <c r="Y974" s="3" t="s">
        <v>3316</v>
      </c>
      <c r="Z974" s="232" t="str">
        <f t="shared" si="172"/>
        <v>1972-01-13</v>
      </c>
      <c r="AA974" s="235" t="s">
        <v>6522</v>
      </c>
      <c r="AB974" s="3" t="s">
        <v>3027</v>
      </c>
      <c r="AC974" s="4" t="s">
        <v>5034</v>
      </c>
      <c r="AD974" s="247">
        <v>46830</v>
      </c>
      <c r="AE974" s="234">
        <f ca="1" t="shared" si="173"/>
        <v>54</v>
      </c>
      <c r="AF974" s="3" t="s">
        <v>3389</v>
      </c>
      <c r="AG974" s="3" t="s">
        <v>3381</v>
      </c>
      <c r="AH974" s="3">
        <v>173</v>
      </c>
      <c r="AI974" s="230" t="s">
        <v>3528</v>
      </c>
      <c r="AJ974" s="3" t="s">
        <v>253</v>
      </c>
      <c r="AK974" s="230">
        <v>13789470209</v>
      </c>
      <c r="AL974" s="230">
        <v>15048700659</v>
      </c>
      <c r="AM974" s="236" t="s">
        <v>3488</v>
      </c>
      <c r="AN974" s="237" t="s">
        <v>3332</v>
      </c>
      <c r="AO974" s="236" t="s">
        <v>253</v>
      </c>
      <c r="AP974" s="236" t="s">
        <v>253</v>
      </c>
      <c r="AQ974" s="238"/>
      <c r="AR974" s="238"/>
      <c r="AS974" s="238"/>
      <c r="AT974" s="238"/>
      <c r="AU974" s="239"/>
      <c r="AV974" s="240">
        <v>43235</v>
      </c>
      <c r="AW974" s="240">
        <v>43295</v>
      </c>
      <c r="AX974" s="241" t="s">
        <v>3324</v>
      </c>
      <c r="AY974" s="241" t="s">
        <v>3311</v>
      </c>
      <c r="AZ974" s="232">
        <v>44378</v>
      </c>
      <c r="BA974" s="232">
        <v>45107</v>
      </c>
      <c r="BB974" s="241">
        <v>2</v>
      </c>
      <c r="BC974" s="241" t="s">
        <v>3325</v>
      </c>
      <c r="BD974" s="241" t="s">
        <v>3325</v>
      </c>
      <c r="BE974" s="241" t="s">
        <v>3325</v>
      </c>
      <c r="BF974" s="241" t="s">
        <v>3325</v>
      </c>
      <c r="BG974" s="241">
        <v>1</v>
      </c>
      <c r="BH974" s="241">
        <v>2</v>
      </c>
      <c r="BI974" s="241"/>
      <c r="BJ974" s="242"/>
      <c r="BK974" s="243" t="s">
        <v>3325</v>
      </c>
      <c r="BL974" s="243"/>
      <c r="BM974" s="243"/>
      <c r="BN974" s="243"/>
      <c r="BO974" s="243"/>
      <c r="BP974" s="243"/>
      <c r="BQ974" s="242"/>
      <c r="BR974" s="244" t="s">
        <v>3507</v>
      </c>
      <c r="BS974" s="243" t="s">
        <v>3325</v>
      </c>
      <c r="BT974" s="243" t="s">
        <v>3325</v>
      </c>
      <c r="BU974" s="243"/>
      <c r="BV974" s="243"/>
      <c r="BW974" s="243" t="s">
        <v>3325</v>
      </c>
      <c r="BX974" s="243"/>
      <c r="BY974" s="243"/>
      <c r="BZ974" s="243"/>
      <c r="CA974" s="243"/>
      <c r="CB974" s="243"/>
      <c r="CC974" s="243" t="s">
        <v>3325</v>
      </c>
      <c r="CD974" s="243"/>
      <c r="CE974" s="243"/>
      <c r="CF974" s="245" t="s">
        <v>3342</v>
      </c>
      <c r="CG974" s="246" t="s">
        <v>3636</v>
      </c>
      <c r="CH974" s="242"/>
      <c r="CI974" s="35"/>
      <c r="CJ974" s="35"/>
      <c r="CK974" s="35"/>
      <c r="CL974" s="35"/>
      <c r="CM974" s="35"/>
    </row>
    <row r="975" customFormat="1" customHeight="1" spans="1:92">
      <c r="A975" s="3">
        <f t="shared" si="167"/>
        <v>974</v>
      </c>
      <c r="B975" s="155" t="str">
        <f t="shared" si="168"/>
        <v>15272319891027091X</v>
      </c>
      <c r="C975" s="230" t="s">
        <v>6504</v>
      </c>
      <c r="D975" s="230" t="s">
        <v>3392</v>
      </c>
      <c r="E975" s="230" t="s">
        <v>2659</v>
      </c>
      <c r="F975" s="230" t="s">
        <v>3028</v>
      </c>
      <c r="G975" s="198">
        <v>0</v>
      </c>
      <c r="H975" s="198">
        <v>0</v>
      </c>
      <c r="I975" s="198">
        <f t="shared" si="169"/>
        <v>0</v>
      </c>
      <c r="J975" s="4" t="s">
        <v>172</v>
      </c>
      <c r="K975" s="4" t="s">
        <v>6518</v>
      </c>
      <c r="L975" s="6"/>
      <c r="M975" s="4"/>
      <c r="N975" s="4"/>
      <c r="O975" s="4"/>
      <c r="P975" s="4"/>
      <c r="Q975" s="4"/>
      <c r="R975" s="231" t="s">
        <v>312</v>
      </c>
      <c r="S975" s="3"/>
      <c r="T975" s="3" t="s">
        <v>3314</v>
      </c>
      <c r="U975" s="232">
        <v>43565</v>
      </c>
      <c r="V975" s="233">
        <f ca="1" t="shared" si="170"/>
        <v>7.2</v>
      </c>
      <c r="W975" s="230" t="s">
        <v>3336</v>
      </c>
      <c r="X975" s="234" t="str">
        <f t="shared" si="171"/>
        <v>男</v>
      </c>
      <c r="Y975" s="3" t="s">
        <v>3316</v>
      </c>
      <c r="Z975" s="232" t="str">
        <f t="shared" si="172"/>
        <v>1989-10-27</v>
      </c>
      <c r="AA975" s="235" t="s">
        <v>6523</v>
      </c>
      <c r="AB975" s="3" t="s">
        <v>3029</v>
      </c>
      <c r="AC975" s="4" t="s">
        <v>3456</v>
      </c>
      <c r="AD975" s="247">
        <v>49890</v>
      </c>
      <c r="AE975" s="234">
        <f ca="1" t="shared" si="173"/>
        <v>37</v>
      </c>
      <c r="AF975" s="3" t="s">
        <v>3389</v>
      </c>
      <c r="AG975" s="3" t="s">
        <v>3381</v>
      </c>
      <c r="AH975" s="3">
        <v>170</v>
      </c>
      <c r="AI975" s="230" t="s">
        <v>3382</v>
      </c>
      <c r="AJ975" s="3" t="s">
        <v>3383</v>
      </c>
      <c r="AK975" s="230">
        <v>18248070377</v>
      </c>
      <c r="AL975" s="230">
        <v>15247795218</v>
      </c>
      <c r="AM975" s="236" t="s">
        <v>3403</v>
      </c>
      <c r="AN975" s="237" t="s">
        <v>3332</v>
      </c>
      <c r="AO975" s="236" t="s">
        <v>253</v>
      </c>
      <c r="AP975" s="236" t="s">
        <v>253</v>
      </c>
      <c r="AQ975" s="238"/>
      <c r="AR975" s="238" t="s">
        <v>6524</v>
      </c>
      <c r="AS975" s="238"/>
      <c r="AT975" s="238"/>
      <c r="AU975" s="239"/>
      <c r="AV975" s="240">
        <v>43565</v>
      </c>
      <c r="AW975" s="240">
        <v>43625</v>
      </c>
      <c r="AX975" s="241" t="s">
        <v>3324</v>
      </c>
      <c r="AY975" s="241" t="s">
        <v>3311</v>
      </c>
      <c r="AZ975" s="232">
        <v>44743</v>
      </c>
      <c r="BA975" s="232">
        <v>45473</v>
      </c>
      <c r="BB975" s="241">
        <v>2</v>
      </c>
      <c r="BC975" s="241" t="s">
        <v>3325</v>
      </c>
      <c r="BD975" s="241" t="s">
        <v>3325</v>
      </c>
      <c r="BE975" s="241" t="s">
        <v>3325</v>
      </c>
      <c r="BF975" s="241" t="s">
        <v>3325</v>
      </c>
      <c r="BG975" s="241">
        <v>1</v>
      </c>
      <c r="BH975" s="241">
        <v>2</v>
      </c>
      <c r="BI975" s="241"/>
      <c r="BJ975" s="242"/>
      <c r="BK975" s="243" t="s">
        <v>3325</v>
      </c>
      <c r="BL975" s="243"/>
      <c r="BM975" s="243" t="s">
        <v>3325</v>
      </c>
      <c r="BN975" s="243"/>
      <c r="BO975" s="243"/>
      <c r="BP975" s="243"/>
      <c r="BQ975" s="242"/>
      <c r="BR975" s="244" t="s">
        <v>3491</v>
      </c>
      <c r="BS975" s="243" t="s">
        <v>3325</v>
      </c>
      <c r="BT975" s="243" t="s">
        <v>3325</v>
      </c>
      <c r="BU975" s="243"/>
      <c r="BV975" s="243" t="s">
        <v>3325</v>
      </c>
      <c r="BW975" s="243" t="s">
        <v>3325</v>
      </c>
      <c r="BX975" s="243"/>
      <c r="BY975" s="243"/>
      <c r="BZ975" s="243"/>
      <c r="CA975" s="243"/>
      <c r="CB975" s="243"/>
      <c r="CC975" s="243" t="s">
        <v>3325</v>
      </c>
      <c r="CD975" s="243"/>
      <c r="CE975" s="243"/>
      <c r="CF975" s="245" t="s">
        <v>3451</v>
      </c>
      <c r="CG975" s="246"/>
      <c r="CH975" s="242"/>
      <c r="CI975" s="35"/>
      <c r="CJ975" s="35"/>
      <c r="CK975" s="35"/>
      <c r="CL975" s="35"/>
      <c r="CM975" s="35"/>
    </row>
    <row r="976" customFormat="1" customHeight="1" spans="1:92">
      <c r="A976" s="3">
        <f t="shared" si="167"/>
        <v>975</v>
      </c>
      <c r="B976" s="155" t="str">
        <f t="shared" si="168"/>
        <v>142128196812217515</v>
      </c>
      <c r="C976" s="230" t="s">
        <v>6504</v>
      </c>
      <c r="D976" s="230" t="s">
        <v>3392</v>
      </c>
      <c r="E976" s="230" t="s">
        <v>2105</v>
      </c>
      <c r="F976" s="230" t="s">
        <v>6525</v>
      </c>
      <c r="G976" s="198">
        <v>0</v>
      </c>
      <c r="H976" s="198">
        <v>0</v>
      </c>
      <c r="I976" s="198">
        <f t="shared" si="169"/>
        <v>0</v>
      </c>
      <c r="J976" s="4" t="s">
        <v>172</v>
      </c>
      <c r="K976" s="4" t="s">
        <v>6518</v>
      </c>
      <c r="L976" s="6"/>
      <c r="M976" s="4"/>
      <c r="N976" s="4"/>
      <c r="O976" s="4"/>
      <c r="P976" s="4"/>
      <c r="Q976" s="4"/>
      <c r="R976" s="231" t="s">
        <v>312</v>
      </c>
      <c r="S976" s="3"/>
      <c r="T976" s="3" t="s">
        <v>3314</v>
      </c>
      <c r="U976" s="232">
        <v>40177</v>
      </c>
      <c r="V976" s="233">
        <f ca="1" t="shared" si="170"/>
        <v>16.5</v>
      </c>
      <c r="W976" s="230" t="s">
        <v>3315</v>
      </c>
      <c r="X976" s="234" t="str">
        <f t="shared" si="171"/>
        <v>男</v>
      </c>
      <c r="Y976" s="3" t="s">
        <v>3316</v>
      </c>
      <c r="Z976" s="232" t="str">
        <f t="shared" si="172"/>
        <v>1968-12-21</v>
      </c>
      <c r="AA976" s="235" t="s">
        <v>6526</v>
      </c>
      <c r="AB976" s="3" t="s">
        <v>6527</v>
      </c>
      <c r="AC976" s="4" t="s">
        <v>5288</v>
      </c>
      <c r="AD976" s="247" t="s">
        <v>253</v>
      </c>
      <c r="AE976" s="234">
        <f ca="1" t="shared" si="173"/>
        <v>58</v>
      </c>
      <c r="AF976" s="3" t="s">
        <v>3380</v>
      </c>
      <c r="AG976" s="3" t="s">
        <v>3381</v>
      </c>
      <c r="AH976" s="3">
        <v>171</v>
      </c>
      <c r="AI976" s="230" t="s">
        <v>3450</v>
      </c>
      <c r="AJ976" s="3" t="s">
        <v>3397</v>
      </c>
      <c r="AK976" s="230">
        <v>13274778191</v>
      </c>
      <c r="AL976" s="230">
        <v>15540798050</v>
      </c>
      <c r="AM976" s="236" t="s">
        <v>3488</v>
      </c>
      <c r="AN976" s="237">
        <v>31681</v>
      </c>
      <c r="AO976" s="236" t="s">
        <v>6528</v>
      </c>
      <c r="AP976" s="236" t="s">
        <v>6529</v>
      </c>
      <c r="AQ976" s="238"/>
      <c r="AR976" s="238"/>
      <c r="AS976" s="238"/>
      <c r="AT976" s="238"/>
      <c r="AU976" s="239"/>
      <c r="AV976" s="240">
        <v>40177</v>
      </c>
      <c r="AW976" s="240">
        <v>40228</v>
      </c>
      <c r="AX976" s="241" t="s">
        <v>3324</v>
      </c>
      <c r="AY976" s="241" t="s">
        <v>3311</v>
      </c>
      <c r="AZ976" s="232">
        <v>41273</v>
      </c>
      <c r="BA976" s="232" t="s">
        <v>3315</v>
      </c>
      <c r="BB976" s="241">
        <v>2</v>
      </c>
      <c r="BC976" s="241" t="s">
        <v>3325</v>
      </c>
      <c r="BD976" s="241" t="s">
        <v>3326</v>
      </c>
      <c r="BE976" s="241" t="s">
        <v>3325</v>
      </c>
      <c r="BF976" s="241" t="s">
        <v>3326</v>
      </c>
      <c r="BG976" s="241">
        <v>1</v>
      </c>
      <c r="BH976" s="241">
        <v>1</v>
      </c>
      <c r="BI976" s="241"/>
      <c r="BJ976" s="242"/>
      <c r="BK976" s="243"/>
      <c r="BL976" s="243"/>
      <c r="BM976" s="243"/>
      <c r="BN976" s="243" t="s">
        <v>3325</v>
      </c>
      <c r="BO976" s="243"/>
      <c r="BP976" s="243"/>
      <c r="BQ976" s="242"/>
      <c r="BR976" s="244" t="s">
        <v>3327</v>
      </c>
      <c r="BS976" s="243" t="s">
        <v>3325</v>
      </c>
      <c r="BT976" s="243"/>
      <c r="BU976" s="243"/>
      <c r="BV976" s="243"/>
      <c r="BW976" s="243"/>
      <c r="BX976" s="243"/>
      <c r="BY976" s="243"/>
      <c r="BZ976" s="243"/>
      <c r="CA976" s="243"/>
      <c r="CB976" s="243"/>
      <c r="CC976" s="243" t="s">
        <v>3325</v>
      </c>
      <c r="CD976" s="243"/>
      <c r="CE976" s="243"/>
      <c r="CF976" s="245"/>
      <c r="CG976" s="246"/>
      <c r="CH976" s="242"/>
      <c r="CI976" s="35"/>
      <c r="CJ976" s="35"/>
      <c r="CK976" s="35"/>
      <c r="CL976" s="35"/>
      <c r="CM976" s="35"/>
    </row>
    <row r="977" customHeight="1" spans="1:91">
      <c r="A977" s="3">
        <f t="shared" si="167"/>
        <v>976</v>
      </c>
      <c r="B977" s="483" t="str">
        <f t="shared" si="168"/>
        <v>152723199609074519</v>
      </c>
      <c r="C977" s="230" t="s">
        <v>6504</v>
      </c>
      <c r="D977" s="4" t="s">
        <v>3392</v>
      </c>
      <c r="E977" s="4" t="s">
        <v>6530</v>
      </c>
      <c r="F977" s="4" t="s">
        <v>3030</v>
      </c>
      <c r="G977" s="198"/>
      <c r="H977" s="198"/>
      <c r="I977" s="198">
        <f t="shared" si="169"/>
        <v>0</v>
      </c>
      <c r="J977" s="4" t="s">
        <v>172</v>
      </c>
      <c r="K977" s="4" t="s">
        <v>6009</v>
      </c>
      <c r="L977" s="6"/>
      <c r="M977" s="4"/>
      <c r="N977" s="4"/>
      <c r="O977" s="4"/>
      <c r="P977" s="4"/>
      <c r="Q977" s="4"/>
      <c r="R977" s="4" t="s">
        <v>312</v>
      </c>
      <c r="S977" s="4"/>
      <c r="T977" s="4" t="s">
        <v>3314</v>
      </c>
      <c r="U977" s="252">
        <v>45019</v>
      </c>
      <c r="V977" s="233">
        <f ca="1" t="shared" si="170"/>
        <v>3.3</v>
      </c>
      <c r="W977" s="4" t="s">
        <v>3336</v>
      </c>
      <c r="X977" s="4" t="str">
        <f t="shared" si="171"/>
        <v>男</v>
      </c>
      <c r="Y977" s="4" t="s">
        <v>3316</v>
      </c>
      <c r="Z977" s="232" t="str">
        <f t="shared" si="172"/>
        <v>1996-09-07</v>
      </c>
      <c r="AA977" s="4" t="s">
        <v>6531</v>
      </c>
      <c r="AB977" s="477" t="s">
        <v>3031</v>
      </c>
      <c r="AC977" s="4" t="s">
        <v>3456</v>
      </c>
      <c r="AD977" s="252">
        <v>46434</v>
      </c>
      <c r="AE977" s="234">
        <f ca="1" t="shared" si="173"/>
        <v>30</v>
      </c>
      <c r="AF977" s="252" t="s">
        <v>3389</v>
      </c>
      <c r="AG977" s="252" t="s">
        <v>3480</v>
      </c>
      <c r="AH977" s="4">
        <v>173</v>
      </c>
      <c r="AI977" s="252"/>
      <c r="AJ977" s="252" t="s">
        <v>3422</v>
      </c>
      <c r="AK977" s="4">
        <v>15704888834</v>
      </c>
      <c r="AL977" s="4">
        <v>13734875034</v>
      </c>
      <c r="AM977" s="252" t="s">
        <v>3518</v>
      </c>
      <c r="AN977" s="252" t="s">
        <v>3674</v>
      </c>
      <c r="AO977" s="252" t="s">
        <v>6532</v>
      </c>
      <c r="AP977" s="252" t="s">
        <v>6533</v>
      </c>
      <c r="AQ977" s="253"/>
      <c r="AR977" s="253"/>
      <c r="AS977" s="253"/>
      <c r="AT977" s="253"/>
      <c r="AU977" s="239"/>
      <c r="AV977" s="254">
        <v>45019</v>
      </c>
      <c r="AW977" s="254">
        <v>45079</v>
      </c>
      <c r="AX977" s="255" t="s">
        <v>3324</v>
      </c>
      <c r="AY977" s="241" t="s">
        <v>3311</v>
      </c>
      <c r="AZ977" s="232">
        <v>45019</v>
      </c>
      <c r="BA977" s="232">
        <v>45473</v>
      </c>
      <c r="BB977" s="241">
        <v>2</v>
      </c>
      <c r="BC977" s="241" t="s">
        <v>3325</v>
      </c>
      <c r="BD977" s="241" t="s">
        <v>3325</v>
      </c>
      <c r="BE977" s="241" t="s">
        <v>3325</v>
      </c>
      <c r="BF977" s="241" t="s">
        <v>3325</v>
      </c>
      <c r="BG977" s="241">
        <v>0</v>
      </c>
      <c r="BH977" s="241">
        <v>0</v>
      </c>
      <c r="BI977" s="241"/>
      <c r="BJ977" s="242"/>
      <c r="BK977" s="243" t="s">
        <v>3325</v>
      </c>
      <c r="BL977" s="257"/>
      <c r="BM977" s="257"/>
      <c r="BN977" s="257"/>
      <c r="BO977" s="257"/>
      <c r="BP977" s="257"/>
      <c r="BQ977" s="242"/>
      <c r="BR977" s="244" t="s">
        <v>3453</v>
      </c>
      <c r="BS977" s="243" t="s">
        <v>3325</v>
      </c>
      <c r="BT977" s="243" t="s">
        <v>3325</v>
      </c>
      <c r="BU977" s="243" t="s">
        <v>3325</v>
      </c>
      <c r="BV977" s="243" t="s">
        <v>3325</v>
      </c>
      <c r="BW977" s="243" t="s">
        <v>3325</v>
      </c>
      <c r="BX977" s="243" t="s">
        <v>3325</v>
      </c>
      <c r="BY977" s="256"/>
      <c r="BZ977" s="256"/>
      <c r="CA977" s="256"/>
      <c r="CB977" s="256"/>
      <c r="CC977" s="256"/>
      <c r="CD977" s="256"/>
      <c r="CE977" s="256"/>
      <c r="CF977" s="245" t="s">
        <v>3445</v>
      </c>
      <c r="CG977" s="258"/>
      <c r="CH977" s="242"/>
      <c r="CI977" s="259"/>
      <c r="CJ977" s="259"/>
      <c r="CK977" s="259"/>
      <c r="CL977" s="259"/>
      <c r="CM977" s="259"/>
    </row>
    <row r="978" customHeight="1" spans="1:91">
      <c r="A978" s="3">
        <f t="shared" si="167"/>
        <v>977</v>
      </c>
      <c r="B978" s="483" t="str">
        <f t="shared" si="168"/>
        <v>150221198701013819</v>
      </c>
      <c r="C978" s="230" t="s">
        <v>6504</v>
      </c>
      <c r="D978" s="4" t="s">
        <v>3392</v>
      </c>
      <c r="E978" s="4" t="s">
        <v>6534</v>
      </c>
      <c r="F978" s="4" t="s">
        <v>3032</v>
      </c>
      <c r="G978" s="198"/>
      <c r="H978" s="198"/>
      <c r="I978" s="198">
        <f t="shared" si="169"/>
        <v>0</v>
      </c>
      <c r="J978" s="4" t="s">
        <v>172</v>
      </c>
      <c r="K978" s="4" t="s">
        <v>6009</v>
      </c>
      <c r="L978" s="6"/>
      <c r="M978" s="4"/>
      <c r="N978" s="4"/>
      <c r="O978" s="4"/>
      <c r="P978" s="4"/>
      <c r="Q978" s="4"/>
      <c r="R978" s="4" t="s">
        <v>312</v>
      </c>
      <c r="S978" s="4"/>
      <c r="T978" s="4" t="s">
        <v>3314</v>
      </c>
      <c r="U978" s="252">
        <v>45019</v>
      </c>
      <c r="V978" s="233">
        <f ca="1" t="shared" si="170"/>
        <v>3.3</v>
      </c>
      <c r="W978" s="4" t="s">
        <v>3336</v>
      </c>
      <c r="X978" s="4" t="str">
        <f t="shared" si="171"/>
        <v>男</v>
      </c>
      <c r="Y978" s="4" t="s">
        <v>3316</v>
      </c>
      <c r="Z978" s="232" t="str">
        <f t="shared" si="172"/>
        <v>1987-01-01</v>
      </c>
      <c r="AA978" s="4" t="s">
        <v>6535</v>
      </c>
      <c r="AB978" s="477" t="s">
        <v>3033</v>
      </c>
      <c r="AC978" s="4" t="s">
        <v>5193</v>
      </c>
      <c r="AD978" s="252">
        <v>50423</v>
      </c>
      <c r="AE978" s="234">
        <f ca="1" t="shared" si="173"/>
        <v>39</v>
      </c>
      <c r="AF978" s="252" t="s">
        <v>3389</v>
      </c>
      <c r="AG978" s="252" t="s">
        <v>3381</v>
      </c>
      <c r="AH978" s="4">
        <v>173</v>
      </c>
      <c r="AI978" s="252"/>
      <c r="AJ978" s="252" t="s">
        <v>3438</v>
      </c>
      <c r="AK978" s="4">
        <v>14794930778</v>
      </c>
      <c r="AL978" s="4">
        <v>15134838351</v>
      </c>
      <c r="AM978" s="252" t="s">
        <v>3748</v>
      </c>
      <c r="AN978" s="252" t="s">
        <v>3984</v>
      </c>
      <c r="AO978" s="252" t="s">
        <v>6536</v>
      </c>
      <c r="AP978" s="252"/>
      <c r="AQ978" s="253"/>
      <c r="AR978" s="253"/>
      <c r="AS978" s="253"/>
      <c r="AT978" s="253"/>
      <c r="AU978" s="239"/>
      <c r="AV978" s="254">
        <v>45019</v>
      </c>
      <c r="AW978" s="254">
        <v>45079</v>
      </c>
      <c r="AX978" s="255" t="s">
        <v>3324</v>
      </c>
      <c r="AY978" s="241" t="s">
        <v>3311</v>
      </c>
      <c r="AZ978" s="232">
        <v>45019</v>
      </c>
      <c r="BA978" s="232">
        <v>45473</v>
      </c>
      <c r="BB978" s="241">
        <v>2</v>
      </c>
      <c r="BC978" s="241" t="s">
        <v>3325</v>
      </c>
      <c r="BD978" s="241" t="s">
        <v>3325</v>
      </c>
      <c r="BE978" s="241" t="s">
        <v>3325</v>
      </c>
      <c r="BF978" s="241" t="s">
        <v>3325</v>
      </c>
      <c r="BG978" s="241">
        <v>0</v>
      </c>
      <c r="BH978" s="241">
        <v>0</v>
      </c>
      <c r="BI978" s="241"/>
      <c r="BJ978" s="242"/>
      <c r="BK978" s="243" t="s">
        <v>3325</v>
      </c>
      <c r="BL978" s="257"/>
      <c r="BM978" s="257"/>
      <c r="BN978" s="257"/>
      <c r="BO978" s="257"/>
      <c r="BP978" s="257"/>
      <c r="BQ978" s="242"/>
      <c r="BR978" s="244" t="s">
        <v>3453</v>
      </c>
      <c r="BS978" s="243" t="s">
        <v>3325</v>
      </c>
      <c r="BT978" s="243" t="s">
        <v>3325</v>
      </c>
      <c r="BU978" s="243" t="s">
        <v>3325</v>
      </c>
      <c r="BV978" s="243" t="s">
        <v>3325</v>
      </c>
      <c r="BW978" s="243" t="s">
        <v>3325</v>
      </c>
      <c r="BX978" s="243" t="s">
        <v>3325</v>
      </c>
      <c r="BY978" s="256"/>
      <c r="BZ978" s="256"/>
      <c r="CA978" s="256"/>
      <c r="CB978" s="256"/>
      <c r="CC978" s="256"/>
      <c r="CD978" s="256"/>
      <c r="CE978" s="256"/>
      <c r="CF978" s="245" t="s">
        <v>3445</v>
      </c>
      <c r="CG978" s="258"/>
      <c r="CH978" s="242"/>
      <c r="CI978" s="259"/>
      <c r="CJ978" s="259"/>
      <c r="CK978" s="259"/>
      <c r="CL978" s="259"/>
      <c r="CM978" s="259"/>
    </row>
    <row r="979" customHeight="1" spans="1:91">
      <c r="A979" s="3">
        <f t="shared" si="167"/>
        <v>978</v>
      </c>
      <c r="B979" s="483" t="str">
        <f t="shared" si="168"/>
        <v>152723198104143617</v>
      </c>
      <c r="C979" s="230" t="s">
        <v>6504</v>
      </c>
      <c r="D979" s="4" t="s">
        <v>3392</v>
      </c>
      <c r="E979" s="4" t="s">
        <v>6537</v>
      </c>
      <c r="F979" s="4" t="s">
        <v>3034</v>
      </c>
      <c r="G979" s="198"/>
      <c r="H979" s="198"/>
      <c r="I979" s="198">
        <f t="shared" si="169"/>
        <v>0</v>
      </c>
      <c r="J979" s="4" t="s">
        <v>172</v>
      </c>
      <c r="K979" s="4" t="s">
        <v>6009</v>
      </c>
      <c r="L979" s="6"/>
      <c r="M979" s="4"/>
      <c r="N979" s="4"/>
      <c r="O979" s="4"/>
      <c r="P979" s="4"/>
      <c r="Q979" s="4"/>
      <c r="R979" s="4" t="s">
        <v>312</v>
      </c>
      <c r="S979" s="4"/>
      <c r="T979" s="4" t="s">
        <v>3314</v>
      </c>
      <c r="U979" s="252">
        <v>45019</v>
      </c>
      <c r="V979" s="233">
        <f ca="1" t="shared" si="170"/>
        <v>3.3</v>
      </c>
      <c r="W979" s="4" t="s">
        <v>3336</v>
      </c>
      <c r="X979" s="4" t="str">
        <f t="shared" si="171"/>
        <v>男</v>
      </c>
      <c r="Y979" s="4" t="s">
        <v>3316</v>
      </c>
      <c r="Z979" s="232" t="str">
        <f t="shared" si="172"/>
        <v>1981-04-14</v>
      </c>
      <c r="AA979" s="4" t="s">
        <v>6538</v>
      </c>
      <c r="AB979" s="477" t="s">
        <v>3035</v>
      </c>
      <c r="AC979" s="4" t="s">
        <v>3456</v>
      </c>
      <c r="AD979" s="252">
        <v>49228</v>
      </c>
      <c r="AE979" s="234">
        <f ca="1" t="shared" si="173"/>
        <v>45</v>
      </c>
      <c r="AF979" s="252" t="s">
        <v>3389</v>
      </c>
      <c r="AG979" s="252" t="s">
        <v>3381</v>
      </c>
      <c r="AH979" s="4">
        <v>170</v>
      </c>
      <c r="AI979" s="252" t="s">
        <v>3528</v>
      </c>
      <c r="AJ979" s="252" t="s">
        <v>3438</v>
      </c>
      <c r="AK979" s="4">
        <v>15924587502</v>
      </c>
      <c r="AL979" s="4">
        <v>15049860296</v>
      </c>
      <c r="AM979" s="252" t="s">
        <v>3748</v>
      </c>
      <c r="AN979" s="252"/>
      <c r="AO979" s="252"/>
      <c r="AP979" s="252"/>
      <c r="AQ979" s="253"/>
      <c r="AR979" s="253"/>
      <c r="AS979" s="253"/>
      <c r="AT979" s="253"/>
      <c r="AU979" s="239"/>
      <c r="AV979" s="254">
        <v>45019</v>
      </c>
      <c r="AW979" s="254">
        <v>45079</v>
      </c>
      <c r="AX979" s="255" t="s">
        <v>3324</v>
      </c>
      <c r="AY979" s="241" t="s">
        <v>3311</v>
      </c>
      <c r="AZ979" s="232">
        <v>45019</v>
      </c>
      <c r="BA979" s="232">
        <v>45473</v>
      </c>
      <c r="BB979" s="241">
        <v>2</v>
      </c>
      <c r="BC979" s="241" t="s">
        <v>3325</v>
      </c>
      <c r="BD979" s="241" t="s">
        <v>3325</v>
      </c>
      <c r="BE979" s="241" t="s">
        <v>3325</v>
      </c>
      <c r="BF979" s="241" t="s">
        <v>3325</v>
      </c>
      <c r="BG979" s="241">
        <v>0</v>
      </c>
      <c r="BH979" s="241">
        <v>0</v>
      </c>
      <c r="BI979" s="241"/>
      <c r="BJ979" s="242"/>
      <c r="BK979" s="243" t="s">
        <v>3325</v>
      </c>
      <c r="BL979" s="257"/>
      <c r="BM979" s="257"/>
      <c r="BN979" s="257"/>
      <c r="BO979" s="257"/>
      <c r="BP979" s="257"/>
      <c r="BQ979" s="242"/>
      <c r="BR979" s="244" t="s">
        <v>3453</v>
      </c>
      <c r="BS979" s="243" t="s">
        <v>3325</v>
      </c>
      <c r="BT979" s="243" t="s">
        <v>3325</v>
      </c>
      <c r="BU979" s="243" t="s">
        <v>3325</v>
      </c>
      <c r="BV979" s="243" t="s">
        <v>3325</v>
      </c>
      <c r="BW979" s="243" t="s">
        <v>3325</v>
      </c>
      <c r="BX979" s="243" t="s">
        <v>3325</v>
      </c>
      <c r="BY979" s="256"/>
      <c r="BZ979" s="256"/>
      <c r="CA979" s="256"/>
      <c r="CB979" s="256"/>
      <c r="CC979" s="256"/>
      <c r="CD979" s="256"/>
      <c r="CE979" s="256"/>
      <c r="CF979" s="245" t="s">
        <v>3445</v>
      </c>
      <c r="CG979" s="258"/>
      <c r="CH979" s="242"/>
      <c r="CI979" s="259"/>
      <c r="CJ979" s="259"/>
      <c r="CK979" s="259"/>
      <c r="CL979" s="259"/>
      <c r="CM979" s="259"/>
    </row>
    <row r="980" customHeight="1" spans="1:91">
      <c r="A980" s="3">
        <f t="shared" si="167"/>
        <v>979</v>
      </c>
      <c r="B980" s="483" t="str">
        <f t="shared" si="168"/>
        <v>152723199705172418</v>
      </c>
      <c r="C980" s="230" t="s">
        <v>6504</v>
      </c>
      <c r="D980" s="4" t="s">
        <v>3392</v>
      </c>
      <c r="E980" s="4" t="s">
        <v>6539</v>
      </c>
      <c r="F980" s="4" t="s">
        <v>6540</v>
      </c>
      <c r="G980" s="198"/>
      <c r="H980" s="198"/>
      <c r="I980" s="198">
        <f t="shared" si="169"/>
        <v>0</v>
      </c>
      <c r="J980" s="4" t="s">
        <v>172</v>
      </c>
      <c r="K980" s="4" t="s">
        <v>6009</v>
      </c>
      <c r="L980" s="6"/>
      <c r="M980" s="4"/>
      <c r="N980" s="4"/>
      <c r="O980" s="4"/>
      <c r="P980" s="4"/>
      <c r="Q980" s="4"/>
      <c r="R980" s="4" t="s">
        <v>312</v>
      </c>
      <c r="S980" s="4"/>
      <c r="T980" s="4" t="s">
        <v>3314</v>
      </c>
      <c r="U980" s="252">
        <v>45019</v>
      </c>
      <c r="V980" s="233">
        <f ca="1" t="shared" si="170"/>
        <v>3.3</v>
      </c>
      <c r="W980" s="4" t="s">
        <v>3336</v>
      </c>
      <c r="X980" s="4" t="str">
        <f t="shared" si="171"/>
        <v>男</v>
      </c>
      <c r="Y980" s="4" t="s">
        <v>3316</v>
      </c>
      <c r="Z980" s="232" t="str">
        <f t="shared" si="172"/>
        <v>1997-05-17</v>
      </c>
      <c r="AA980" s="4" t="s">
        <v>6541</v>
      </c>
      <c r="AB980" s="477" t="s">
        <v>6542</v>
      </c>
      <c r="AC980" s="4" t="s">
        <v>3456</v>
      </c>
      <c r="AD980" s="252">
        <v>46529</v>
      </c>
      <c r="AE980" s="234">
        <f ca="1" t="shared" si="173"/>
        <v>29</v>
      </c>
      <c r="AF980" s="252" t="s">
        <v>3389</v>
      </c>
      <c r="AG980" s="252" t="s">
        <v>3480</v>
      </c>
      <c r="AH980" s="4">
        <v>168</v>
      </c>
      <c r="AI980" s="252"/>
      <c r="AJ980" s="252" t="s">
        <v>3383</v>
      </c>
      <c r="AK980" s="4">
        <v>15134929940</v>
      </c>
      <c r="AL980" s="4">
        <v>13310304110</v>
      </c>
      <c r="AM980" s="252" t="s">
        <v>3488</v>
      </c>
      <c r="AN980" s="252">
        <v>42552</v>
      </c>
      <c r="AO980" s="252" t="s">
        <v>6543</v>
      </c>
      <c r="AP980" s="252" t="s">
        <v>4497</v>
      </c>
      <c r="AQ980" s="253"/>
      <c r="AR980" s="253"/>
      <c r="AS980" s="253"/>
      <c r="AT980" s="253"/>
      <c r="AU980" s="239"/>
      <c r="AV980" s="254">
        <v>45019</v>
      </c>
      <c r="AW980" s="254">
        <v>45079</v>
      </c>
      <c r="AX980" s="255" t="s">
        <v>3324</v>
      </c>
      <c r="AY980" s="241" t="s">
        <v>3311</v>
      </c>
      <c r="AZ980" s="232">
        <v>45019</v>
      </c>
      <c r="BA980" s="232">
        <v>45473</v>
      </c>
      <c r="BB980" s="241">
        <v>2</v>
      </c>
      <c r="BC980" s="241" t="s">
        <v>3325</v>
      </c>
      <c r="BD980" s="241" t="s">
        <v>3325</v>
      </c>
      <c r="BE980" s="241" t="s">
        <v>3325</v>
      </c>
      <c r="BF980" s="241" t="s">
        <v>3325</v>
      </c>
      <c r="BG980" s="241">
        <v>0</v>
      </c>
      <c r="BH980" s="241">
        <v>0</v>
      </c>
      <c r="BI980" s="241"/>
      <c r="BJ980" s="242"/>
      <c r="BK980" s="243" t="s">
        <v>3325</v>
      </c>
      <c r="BL980" s="257"/>
      <c r="BM980" s="257"/>
      <c r="BN980" s="257"/>
      <c r="BO980" s="257"/>
      <c r="BP980" s="257"/>
      <c r="BQ980" s="242"/>
      <c r="BR980" s="244" t="s">
        <v>3453</v>
      </c>
      <c r="BS980" s="243" t="s">
        <v>3325</v>
      </c>
      <c r="BT980" s="243" t="s">
        <v>3325</v>
      </c>
      <c r="BU980" s="243" t="s">
        <v>3325</v>
      </c>
      <c r="BV980" s="243" t="s">
        <v>3325</v>
      </c>
      <c r="BW980" s="243" t="s">
        <v>3325</v>
      </c>
      <c r="BX980" s="243" t="s">
        <v>3325</v>
      </c>
      <c r="BY980" s="256"/>
      <c r="BZ980" s="243"/>
      <c r="CA980" s="256"/>
      <c r="CB980" s="256"/>
      <c r="CC980" s="256"/>
      <c r="CD980" s="256"/>
      <c r="CE980" s="256"/>
      <c r="CF980" s="245" t="s">
        <v>3445</v>
      </c>
      <c r="CG980" s="258"/>
      <c r="CH980" s="242"/>
      <c r="CI980" s="259"/>
      <c r="CJ980" s="259"/>
      <c r="CK980" s="259"/>
      <c r="CL980" s="259"/>
      <c r="CM980" s="259"/>
    </row>
    <row r="981" customHeight="1" spans="1:91">
      <c r="A981" s="3">
        <f t="shared" si="167"/>
        <v>980</v>
      </c>
      <c r="B981" s="483" t="str">
        <f t="shared" si="168"/>
        <v>152723198707051519</v>
      </c>
      <c r="C981" s="230" t="s">
        <v>6504</v>
      </c>
      <c r="D981" s="4" t="s">
        <v>3392</v>
      </c>
      <c r="E981" s="4" t="s">
        <v>6544</v>
      </c>
      <c r="F981" s="4" t="s">
        <v>3036</v>
      </c>
      <c r="G981" s="198"/>
      <c r="H981" s="198"/>
      <c r="I981" s="198">
        <f t="shared" si="169"/>
        <v>0</v>
      </c>
      <c r="J981" s="4" t="s">
        <v>172</v>
      </c>
      <c r="K981" s="4" t="s">
        <v>6009</v>
      </c>
      <c r="L981" s="6"/>
      <c r="M981" s="4"/>
      <c r="N981" s="4"/>
      <c r="O981" s="4"/>
      <c r="P981" s="4"/>
      <c r="Q981" s="4"/>
      <c r="R981" s="4" t="s">
        <v>312</v>
      </c>
      <c r="S981" s="4"/>
      <c r="T981" s="4" t="s">
        <v>3314</v>
      </c>
      <c r="U981" s="252">
        <v>45019</v>
      </c>
      <c r="V981" s="233">
        <f ca="1" t="shared" si="170"/>
        <v>3.3</v>
      </c>
      <c r="W981" s="4" t="s">
        <v>3336</v>
      </c>
      <c r="X981" s="4" t="str">
        <f t="shared" si="171"/>
        <v>男</v>
      </c>
      <c r="Y981" s="4" t="s">
        <v>3316</v>
      </c>
      <c r="Z981" s="232" t="str">
        <f t="shared" si="172"/>
        <v>1987-07-05</v>
      </c>
      <c r="AA981" s="4" t="s">
        <v>6545</v>
      </c>
      <c r="AB981" s="477" t="s">
        <v>3037</v>
      </c>
      <c r="AC981" s="4" t="s">
        <v>3456</v>
      </c>
      <c r="AD981" s="252">
        <v>49986</v>
      </c>
      <c r="AE981" s="234">
        <f ca="1" t="shared" si="173"/>
        <v>39</v>
      </c>
      <c r="AF981" s="252" t="s">
        <v>3389</v>
      </c>
      <c r="AG981" s="252" t="s">
        <v>3381</v>
      </c>
      <c r="AH981" s="4">
        <v>167</v>
      </c>
      <c r="AI981" s="252" t="s">
        <v>3528</v>
      </c>
      <c r="AJ981" s="252" t="s">
        <v>3422</v>
      </c>
      <c r="AK981" s="4">
        <v>15047396105</v>
      </c>
      <c r="AL981" s="4">
        <v>15332776105</v>
      </c>
      <c r="AM981" s="252" t="s">
        <v>3518</v>
      </c>
      <c r="AN981" s="252" t="s">
        <v>4351</v>
      </c>
      <c r="AO981" s="252" t="s">
        <v>3964</v>
      </c>
      <c r="AP981" s="252"/>
      <c r="AQ981" s="253"/>
      <c r="AR981" s="253"/>
      <c r="AS981" s="253"/>
      <c r="AT981" s="253"/>
      <c r="AU981" s="239"/>
      <c r="AV981" s="254">
        <v>45019</v>
      </c>
      <c r="AW981" s="254">
        <v>45079</v>
      </c>
      <c r="AX981" s="255" t="s">
        <v>3324</v>
      </c>
      <c r="AY981" s="241" t="s">
        <v>3311</v>
      </c>
      <c r="AZ981" s="232">
        <v>45019</v>
      </c>
      <c r="BA981" s="232">
        <v>45473</v>
      </c>
      <c r="BB981" s="241">
        <v>2</v>
      </c>
      <c r="BC981" s="241" t="s">
        <v>3325</v>
      </c>
      <c r="BD981" s="241" t="s">
        <v>3325</v>
      </c>
      <c r="BE981" s="241" t="s">
        <v>3325</v>
      </c>
      <c r="BF981" s="241" t="s">
        <v>3325</v>
      </c>
      <c r="BG981" s="241">
        <v>0</v>
      </c>
      <c r="BH981" s="241">
        <v>0</v>
      </c>
      <c r="BI981" s="241"/>
      <c r="BJ981" s="242"/>
      <c r="BK981" s="243" t="s">
        <v>3325</v>
      </c>
      <c r="BL981" s="257"/>
      <c r="BM981" s="257"/>
      <c r="BN981" s="257"/>
      <c r="BO981" s="257"/>
      <c r="BP981" s="257"/>
      <c r="BQ981" s="242"/>
      <c r="BR981" s="244" t="s">
        <v>3453</v>
      </c>
      <c r="BS981" s="243" t="s">
        <v>3325</v>
      </c>
      <c r="BT981" s="243" t="s">
        <v>3325</v>
      </c>
      <c r="BU981" s="243" t="s">
        <v>3325</v>
      </c>
      <c r="BV981" s="243" t="s">
        <v>3325</v>
      </c>
      <c r="BW981" s="243" t="s">
        <v>3325</v>
      </c>
      <c r="BX981" s="243" t="s">
        <v>3325</v>
      </c>
      <c r="BY981" s="256"/>
      <c r="BZ981" s="256"/>
      <c r="CA981" s="256"/>
      <c r="CB981" s="256"/>
      <c r="CC981" s="256"/>
      <c r="CD981" s="256"/>
      <c r="CE981" s="256"/>
      <c r="CF981" s="245" t="s">
        <v>3445</v>
      </c>
      <c r="CG981" s="258"/>
      <c r="CH981" s="242"/>
      <c r="CI981" s="259"/>
      <c r="CJ981" s="259"/>
      <c r="CK981" s="259"/>
      <c r="CL981" s="259"/>
      <c r="CM981" s="259"/>
    </row>
    <row r="982" customHeight="1" spans="1:91">
      <c r="A982" s="3">
        <f t="shared" si="167"/>
        <v>981</v>
      </c>
      <c r="B982" s="155" t="str">
        <f t="shared" si="168"/>
        <v>152723198408184813</v>
      </c>
      <c r="C982" s="230" t="s">
        <v>6504</v>
      </c>
      <c r="D982" s="230" t="s">
        <v>3392</v>
      </c>
      <c r="E982" s="230" t="s">
        <v>2185</v>
      </c>
      <c r="F982" s="230" t="s">
        <v>3038</v>
      </c>
      <c r="G982" s="198">
        <v>0</v>
      </c>
      <c r="H982" s="198">
        <v>0</v>
      </c>
      <c r="I982" s="198">
        <f t="shared" si="169"/>
        <v>0</v>
      </c>
      <c r="J982" s="4" t="s">
        <v>172</v>
      </c>
      <c r="K982" s="4" t="s">
        <v>6546</v>
      </c>
      <c r="L982" s="6"/>
      <c r="M982" s="4"/>
      <c r="N982" s="4"/>
      <c r="O982" s="4"/>
      <c r="P982" s="4"/>
      <c r="Q982" s="4"/>
      <c r="R982" s="231" t="s">
        <v>312</v>
      </c>
      <c r="S982" s="3"/>
      <c r="T982" s="3" t="s">
        <v>3314</v>
      </c>
      <c r="U982" s="232">
        <v>42927</v>
      </c>
      <c r="V982" s="233">
        <f ca="1" t="shared" si="170"/>
        <v>9</v>
      </c>
      <c r="W982" s="230" t="s">
        <v>3336</v>
      </c>
      <c r="X982" s="234" t="str">
        <f t="shared" si="171"/>
        <v>男</v>
      </c>
      <c r="Y982" s="3" t="s">
        <v>3316</v>
      </c>
      <c r="Z982" s="232" t="str">
        <f t="shared" si="172"/>
        <v>1984-08-18</v>
      </c>
      <c r="AA982" s="235" t="s">
        <v>6547</v>
      </c>
      <c r="AB982" s="3" t="s">
        <v>3039</v>
      </c>
      <c r="AC982" s="4" t="s">
        <v>3456</v>
      </c>
      <c r="AD982" s="247">
        <v>49948</v>
      </c>
      <c r="AE982" s="234">
        <f ca="1" t="shared" si="173"/>
        <v>42</v>
      </c>
      <c r="AF982" s="3" t="s">
        <v>3389</v>
      </c>
      <c r="AG982" s="3" t="s">
        <v>3381</v>
      </c>
      <c r="AH982" s="3">
        <v>170</v>
      </c>
      <c r="AI982" s="230" t="s">
        <v>3382</v>
      </c>
      <c r="AJ982" s="3" t="s">
        <v>3438</v>
      </c>
      <c r="AK982" s="230">
        <v>13384777840</v>
      </c>
      <c r="AL982" s="230">
        <v>15147748443</v>
      </c>
      <c r="AM982" s="236" t="s">
        <v>3518</v>
      </c>
      <c r="AN982" s="237" t="s">
        <v>3332</v>
      </c>
      <c r="AO982" s="236" t="s">
        <v>253</v>
      </c>
      <c r="AP982" s="236" t="s">
        <v>253</v>
      </c>
      <c r="AQ982" s="238"/>
      <c r="AR982" s="238"/>
      <c r="AS982" s="238"/>
      <c r="AT982" s="238"/>
      <c r="AU982" s="239"/>
      <c r="AV982" s="240">
        <v>42927</v>
      </c>
      <c r="AW982" s="240">
        <v>42988</v>
      </c>
      <c r="AX982" s="241" t="s">
        <v>3324</v>
      </c>
      <c r="AY982" s="241" t="s">
        <v>3311</v>
      </c>
      <c r="AZ982" s="232">
        <v>44835</v>
      </c>
      <c r="BA982" s="232">
        <v>45565</v>
      </c>
      <c r="BB982" s="241">
        <v>2</v>
      </c>
      <c r="BC982" s="241" t="s">
        <v>3325</v>
      </c>
      <c r="BD982" s="241" t="s">
        <v>3325</v>
      </c>
      <c r="BE982" s="241" t="s">
        <v>3325</v>
      </c>
      <c r="BF982" s="241" t="s">
        <v>3325</v>
      </c>
      <c r="BG982" s="241">
        <v>1</v>
      </c>
      <c r="BH982" s="241">
        <v>2</v>
      </c>
      <c r="BI982" s="241"/>
      <c r="BJ982" s="242"/>
      <c r="BK982" s="243" t="s">
        <v>3325</v>
      </c>
      <c r="BL982" s="243"/>
      <c r="BM982" s="243"/>
      <c r="BN982" s="243"/>
      <c r="BO982" s="243"/>
      <c r="BP982" s="243"/>
      <c r="BQ982" s="242"/>
      <c r="BR982" s="244" t="s">
        <v>3468</v>
      </c>
      <c r="BS982" s="243" t="s">
        <v>3325</v>
      </c>
      <c r="BT982" s="243" t="s">
        <v>3325</v>
      </c>
      <c r="BU982" s="243"/>
      <c r="BV982" s="243"/>
      <c r="BW982" s="243" t="s">
        <v>3325</v>
      </c>
      <c r="BX982" s="243"/>
      <c r="BY982" s="243"/>
      <c r="BZ982" s="243"/>
      <c r="CA982" s="243"/>
      <c r="CB982" s="243"/>
      <c r="CC982" s="243" t="s">
        <v>3325</v>
      </c>
      <c r="CD982" s="243"/>
      <c r="CE982" s="243"/>
      <c r="CF982" s="245" t="s">
        <v>3423</v>
      </c>
      <c r="CG982" s="246"/>
      <c r="CH982" s="242"/>
      <c r="CI982" s="35"/>
      <c r="CJ982" s="35"/>
      <c r="CK982" s="35"/>
      <c r="CL982" s="35"/>
      <c r="CM982" s="35"/>
    </row>
    <row r="983" customHeight="1" spans="1:91">
      <c r="A983" s="3">
        <f t="shared" si="167"/>
        <v>982</v>
      </c>
      <c r="B983" s="155" t="str">
        <f t="shared" si="168"/>
        <v>152723199709157215</v>
      </c>
      <c r="C983" s="230" t="s">
        <v>6504</v>
      </c>
      <c r="D983" s="230" t="s">
        <v>3392</v>
      </c>
      <c r="E983" s="230" t="s">
        <v>2125</v>
      </c>
      <c r="F983" s="230" t="s">
        <v>3040</v>
      </c>
      <c r="G983" s="198">
        <v>0</v>
      </c>
      <c r="H983" s="198">
        <v>0</v>
      </c>
      <c r="I983" s="198">
        <f t="shared" si="169"/>
        <v>0</v>
      </c>
      <c r="J983" s="4" t="s">
        <v>172</v>
      </c>
      <c r="K983" s="4" t="s">
        <v>6546</v>
      </c>
      <c r="L983" s="6"/>
      <c r="M983" s="4"/>
      <c r="N983" s="4"/>
      <c r="O983" s="4"/>
      <c r="P983" s="4"/>
      <c r="Q983" s="4"/>
      <c r="R983" s="231" t="s">
        <v>312</v>
      </c>
      <c r="S983" s="3"/>
      <c r="T983" s="3" t="s">
        <v>3314</v>
      </c>
      <c r="U983" s="232">
        <v>44232</v>
      </c>
      <c r="V983" s="233">
        <f ca="1" t="shared" si="170"/>
        <v>5.4</v>
      </c>
      <c r="W983" s="230" t="s">
        <v>3336</v>
      </c>
      <c r="X983" s="234" t="str">
        <f t="shared" si="171"/>
        <v>男</v>
      </c>
      <c r="Y983" s="3" t="s">
        <v>3638</v>
      </c>
      <c r="Z983" s="232" t="str">
        <f t="shared" si="172"/>
        <v>1997-09-15</v>
      </c>
      <c r="AA983" s="235" t="s">
        <v>6548</v>
      </c>
      <c r="AB983" s="3" t="s">
        <v>3041</v>
      </c>
      <c r="AC983" s="4" t="s">
        <v>3456</v>
      </c>
      <c r="AD983" s="247">
        <v>46627</v>
      </c>
      <c r="AE983" s="234">
        <f ca="1" t="shared" si="173"/>
        <v>29</v>
      </c>
      <c r="AF983" s="3" t="s">
        <v>3389</v>
      </c>
      <c r="AG983" s="3" t="s">
        <v>3480</v>
      </c>
      <c r="AH983" s="3">
        <v>178</v>
      </c>
      <c r="AI983" s="230" t="s">
        <v>3382</v>
      </c>
      <c r="AJ983" s="3" t="s">
        <v>253</v>
      </c>
      <c r="AK983" s="230">
        <v>15247754339</v>
      </c>
      <c r="AL983" s="230">
        <v>18248187155</v>
      </c>
      <c r="AM983" s="236" t="s">
        <v>3518</v>
      </c>
      <c r="AN983" s="237" t="s">
        <v>3332</v>
      </c>
      <c r="AO983" s="236" t="s">
        <v>253</v>
      </c>
      <c r="AP983" s="236" t="s">
        <v>253</v>
      </c>
      <c r="AQ983" s="238"/>
      <c r="AR983" s="238"/>
      <c r="AS983" s="238"/>
      <c r="AT983" s="238"/>
      <c r="AU983" s="239"/>
      <c r="AV983" s="240">
        <v>44232</v>
      </c>
      <c r="AW983" s="240">
        <v>44290</v>
      </c>
      <c r="AX983" s="241" t="s">
        <v>3324</v>
      </c>
      <c r="AY983" s="241" t="s">
        <v>3311</v>
      </c>
      <c r="AZ983" s="232">
        <v>44652</v>
      </c>
      <c r="BA983" s="232">
        <v>45382</v>
      </c>
      <c r="BB983" s="241">
        <v>2</v>
      </c>
      <c r="BC983" s="241" t="s">
        <v>3325</v>
      </c>
      <c r="BD983" s="241" t="s">
        <v>3325</v>
      </c>
      <c r="BE983" s="241" t="s">
        <v>3325</v>
      </c>
      <c r="BF983" s="241" t="s">
        <v>3325</v>
      </c>
      <c r="BG983" s="241">
        <v>0</v>
      </c>
      <c r="BH983" s="241">
        <v>0</v>
      </c>
      <c r="BI983" s="241"/>
      <c r="BJ983" s="242"/>
      <c r="BK983" s="243" t="s">
        <v>3325</v>
      </c>
      <c r="BL983" s="243"/>
      <c r="BM983" s="243"/>
      <c r="BN983" s="243"/>
      <c r="BO983" s="243"/>
      <c r="BP983" s="243"/>
      <c r="BQ983" s="242"/>
      <c r="BR983" s="244" t="s">
        <v>3484</v>
      </c>
      <c r="BS983" s="243"/>
      <c r="BT983" s="243"/>
      <c r="BU983" s="243"/>
      <c r="BV983" s="243"/>
      <c r="BW983" s="243"/>
      <c r="BX983" s="243"/>
      <c r="BY983" s="243"/>
      <c r="BZ983" s="243"/>
      <c r="CA983" s="243"/>
      <c r="CB983" s="243"/>
      <c r="CC983" s="243"/>
      <c r="CD983" s="243"/>
      <c r="CE983" s="243"/>
      <c r="CF983" s="245"/>
      <c r="CG983" s="246"/>
      <c r="CH983" s="242"/>
      <c r="CI983" s="35"/>
      <c r="CJ983" s="35"/>
      <c r="CK983" s="35"/>
      <c r="CL983" s="35"/>
      <c r="CM983" s="35"/>
    </row>
    <row r="984" customHeight="1" spans="1:91">
      <c r="A984" s="3">
        <f t="shared" si="167"/>
        <v>983</v>
      </c>
      <c r="B984" s="483" t="str">
        <f t="shared" si="168"/>
        <v>150223199010273416</v>
      </c>
      <c r="C984" s="230" t="s">
        <v>6504</v>
      </c>
      <c r="D984" s="4" t="s">
        <v>3392</v>
      </c>
      <c r="E984" s="4" t="s">
        <v>6549</v>
      </c>
      <c r="F984" s="4" t="s">
        <v>3042</v>
      </c>
      <c r="G984" s="198"/>
      <c r="H984" s="198"/>
      <c r="I984" s="198">
        <f t="shared" si="169"/>
        <v>0</v>
      </c>
      <c r="J984" s="4" t="s">
        <v>172</v>
      </c>
      <c r="K984" s="4" t="s">
        <v>6546</v>
      </c>
      <c r="L984" s="6"/>
      <c r="M984" s="4"/>
      <c r="N984" s="4"/>
      <c r="O984" s="4"/>
      <c r="P984" s="4"/>
      <c r="Q984" s="4"/>
      <c r="R984" s="4" t="s">
        <v>312</v>
      </c>
      <c r="S984" s="4"/>
      <c r="T984" s="4" t="s">
        <v>3314</v>
      </c>
      <c r="U984" s="252">
        <v>44988</v>
      </c>
      <c r="V984" s="233">
        <f ca="1" t="shared" si="170"/>
        <v>3.3</v>
      </c>
      <c r="W984" s="4" t="s">
        <v>3336</v>
      </c>
      <c r="X984" s="4" t="str">
        <f t="shared" si="171"/>
        <v>男</v>
      </c>
      <c r="Y984" s="4" t="s">
        <v>3316</v>
      </c>
      <c r="Z984" s="232" t="str">
        <f t="shared" si="172"/>
        <v>1990-10-27</v>
      </c>
      <c r="AA984" s="4" t="s">
        <v>6550</v>
      </c>
      <c r="AB984" s="477" t="s">
        <v>3043</v>
      </c>
      <c r="AC984" s="4" t="s">
        <v>5245</v>
      </c>
      <c r="AD984" s="252">
        <v>50004</v>
      </c>
      <c r="AE984" s="234">
        <f ca="1" t="shared" si="173"/>
        <v>36</v>
      </c>
      <c r="AF984" s="4" t="s">
        <v>3389</v>
      </c>
      <c r="AG984" s="4" t="s">
        <v>3381</v>
      </c>
      <c r="AH984" s="4">
        <v>177</v>
      </c>
      <c r="AI984" s="4"/>
      <c r="AJ984" s="4" t="s">
        <v>3383</v>
      </c>
      <c r="AK984" s="4">
        <v>15134854985</v>
      </c>
      <c r="AL984" s="4">
        <v>15134854985</v>
      </c>
      <c r="AM984" s="4" t="s">
        <v>3518</v>
      </c>
      <c r="AN984" s="237" t="s">
        <v>4351</v>
      </c>
      <c r="AO984" s="4" t="s">
        <v>6551</v>
      </c>
      <c r="AP984" s="4"/>
      <c r="AQ984" s="253"/>
      <c r="AR984" s="253"/>
      <c r="AS984" s="253"/>
      <c r="AT984" s="253"/>
      <c r="AU984" s="239"/>
      <c r="AV984" s="254">
        <v>44988</v>
      </c>
      <c r="AW984" s="254">
        <v>45048</v>
      </c>
      <c r="AX984" s="255" t="s">
        <v>3324</v>
      </c>
      <c r="AY984" s="241" t="s">
        <v>3311</v>
      </c>
      <c r="AZ984" s="232">
        <v>44988</v>
      </c>
      <c r="BA984" s="232">
        <v>45382</v>
      </c>
      <c r="BB984" s="241">
        <v>2</v>
      </c>
      <c r="BC984" s="241" t="s">
        <v>3325</v>
      </c>
      <c r="BD984" s="241" t="s">
        <v>3325</v>
      </c>
      <c r="BE984" s="241" t="s">
        <v>3325</v>
      </c>
      <c r="BF984" s="241" t="s">
        <v>3325</v>
      </c>
      <c r="BG984" s="241">
        <v>0</v>
      </c>
      <c r="BH984" s="241">
        <v>0</v>
      </c>
      <c r="BI984" s="256"/>
      <c r="BJ984" s="242"/>
      <c r="BK984" s="243" t="s">
        <v>3325</v>
      </c>
      <c r="BL984" s="257"/>
      <c r="BM984" s="257"/>
      <c r="BN984" s="257"/>
      <c r="BO984" s="257"/>
      <c r="BP984" s="257"/>
      <c r="BQ984" s="242"/>
      <c r="BR984" s="244" t="s">
        <v>3524</v>
      </c>
      <c r="BS984" s="243" t="s">
        <v>3325</v>
      </c>
      <c r="BT984" s="243" t="s">
        <v>3325</v>
      </c>
      <c r="BU984" s="243" t="s">
        <v>3325</v>
      </c>
      <c r="BV984" s="243" t="s">
        <v>3325</v>
      </c>
      <c r="BW984" s="243" t="s">
        <v>3325</v>
      </c>
      <c r="BX984" s="243" t="s">
        <v>3325</v>
      </c>
      <c r="BY984" s="256"/>
      <c r="BZ984" s="256"/>
      <c r="CA984" s="256"/>
      <c r="CB984" s="256"/>
      <c r="CC984" s="256"/>
      <c r="CD984" s="256"/>
      <c r="CE984" s="256"/>
      <c r="CF984" s="245" t="s">
        <v>3445</v>
      </c>
      <c r="CG984" s="258"/>
      <c r="CH984" s="242"/>
      <c r="CI984" s="259"/>
      <c r="CJ984" s="259"/>
      <c r="CK984" s="259"/>
      <c r="CL984" s="259"/>
      <c r="CM984" s="259"/>
    </row>
    <row r="985" customHeight="1" spans="1:91">
      <c r="A985" s="3">
        <f t="shared" si="167"/>
        <v>984</v>
      </c>
      <c r="B985" s="155" t="str">
        <f t="shared" si="168"/>
        <v>14223419760416601X</v>
      </c>
      <c r="C985" s="230" t="s">
        <v>6504</v>
      </c>
      <c r="D985" s="230" t="s">
        <v>3392</v>
      </c>
      <c r="E985" s="230" t="s">
        <v>2131</v>
      </c>
      <c r="F985" s="230" t="s">
        <v>102</v>
      </c>
      <c r="G985" s="198">
        <v>0</v>
      </c>
      <c r="H985" s="198">
        <v>0</v>
      </c>
      <c r="I985" s="198">
        <f t="shared" si="169"/>
        <v>0</v>
      </c>
      <c r="J985" s="4" t="s">
        <v>172</v>
      </c>
      <c r="K985" s="4" t="s">
        <v>6552</v>
      </c>
      <c r="L985" s="6"/>
      <c r="M985" s="4"/>
      <c r="N985" s="4"/>
      <c r="O985" s="4"/>
      <c r="P985" s="4"/>
      <c r="Q985" s="4"/>
      <c r="R985" s="231" t="s">
        <v>312</v>
      </c>
      <c r="S985" s="3"/>
      <c r="T985" s="3" t="s">
        <v>3314</v>
      </c>
      <c r="U985" s="232">
        <v>43238</v>
      </c>
      <c r="V985" s="233">
        <f ca="1" t="shared" si="170"/>
        <v>8.1</v>
      </c>
      <c r="W985" s="230" t="s">
        <v>3336</v>
      </c>
      <c r="X985" s="234" t="str">
        <f t="shared" si="171"/>
        <v>男</v>
      </c>
      <c r="Y985" s="3" t="s">
        <v>3316</v>
      </c>
      <c r="Z985" s="232" t="str">
        <f t="shared" si="172"/>
        <v>1976-04-16</v>
      </c>
      <c r="AA985" s="235" t="s">
        <v>6512</v>
      </c>
      <c r="AB985" s="3" t="s">
        <v>3044</v>
      </c>
      <c r="AC985" s="4" t="s">
        <v>4692</v>
      </c>
      <c r="AD985" s="247">
        <v>49275</v>
      </c>
      <c r="AE985" s="234">
        <f ca="1" t="shared" si="173"/>
        <v>50</v>
      </c>
      <c r="AF985" s="3" t="s">
        <v>3389</v>
      </c>
      <c r="AG985" s="3" t="s">
        <v>3381</v>
      </c>
      <c r="AH985" s="3">
        <v>170</v>
      </c>
      <c r="AI985" s="230" t="s">
        <v>3450</v>
      </c>
      <c r="AJ985" s="3" t="s">
        <v>253</v>
      </c>
      <c r="AK985" s="230">
        <v>13633506228</v>
      </c>
      <c r="AL985" s="230">
        <v>13453067406</v>
      </c>
      <c r="AM985" s="236" t="s">
        <v>3518</v>
      </c>
      <c r="AN985" s="237" t="s">
        <v>3332</v>
      </c>
      <c r="AO985" s="236" t="s">
        <v>253</v>
      </c>
      <c r="AP985" s="236" t="s">
        <v>253</v>
      </c>
      <c r="AQ985" s="238"/>
      <c r="AR985" s="238"/>
      <c r="AS985" s="238"/>
      <c r="AT985" s="238"/>
      <c r="AU985" s="239"/>
      <c r="AV985" s="240">
        <v>43238</v>
      </c>
      <c r="AW985" s="240">
        <v>43298</v>
      </c>
      <c r="AX985" s="241" t="s">
        <v>3324</v>
      </c>
      <c r="AY985" s="241" t="s">
        <v>3311</v>
      </c>
      <c r="AZ985" s="232">
        <v>44562</v>
      </c>
      <c r="BA985" s="232">
        <v>45291</v>
      </c>
      <c r="BB985" s="241">
        <v>2</v>
      </c>
      <c r="BC985" s="241" t="s">
        <v>3325</v>
      </c>
      <c r="BD985" s="241" t="s">
        <v>3325</v>
      </c>
      <c r="BE985" s="241" t="s">
        <v>3325</v>
      </c>
      <c r="BF985" s="241" t="s">
        <v>3325</v>
      </c>
      <c r="BG985" s="241">
        <v>1</v>
      </c>
      <c r="BH985" s="241">
        <v>2</v>
      </c>
      <c r="BI985" s="241"/>
      <c r="BJ985" s="242"/>
      <c r="BK985" s="243" t="s">
        <v>3325</v>
      </c>
      <c r="BL985" s="243"/>
      <c r="BM985" s="243"/>
      <c r="BN985" s="243"/>
      <c r="BO985" s="243"/>
      <c r="BP985" s="243"/>
      <c r="BQ985" s="242"/>
      <c r="BR985" s="244" t="s">
        <v>3507</v>
      </c>
      <c r="BS985" s="243" t="s">
        <v>3325</v>
      </c>
      <c r="BT985" s="243" t="s">
        <v>3325</v>
      </c>
      <c r="BU985" s="243"/>
      <c r="BV985" s="243"/>
      <c r="BW985" s="243" t="s">
        <v>3325</v>
      </c>
      <c r="BX985" s="243"/>
      <c r="BY985" s="243"/>
      <c r="BZ985" s="243"/>
      <c r="CA985" s="243"/>
      <c r="CB985" s="243"/>
      <c r="CC985" s="243" t="s">
        <v>3325</v>
      </c>
      <c r="CD985" s="243"/>
      <c r="CE985" s="243"/>
      <c r="CF985" s="245" t="s">
        <v>3342</v>
      </c>
      <c r="CG985" s="246"/>
      <c r="CH985" s="242"/>
      <c r="CI985" s="35"/>
      <c r="CJ985" s="35"/>
      <c r="CK985" s="35"/>
      <c r="CL985" s="35"/>
      <c r="CM985" s="35"/>
    </row>
    <row r="986" customHeight="1" spans="1:91">
      <c r="A986" s="3">
        <f t="shared" si="167"/>
        <v>985</v>
      </c>
      <c r="B986" s="155" t="str">
        <f t="shared" si="168"/>
        <v>152723198010125717</v>
      </c>
      <c r="C986" s="230" t="s">
        <v>6504</v>
      </c>
      <c r="D986" s="230" t="s">
        <v>3392</v>
      </c>
      <c r="E986" s="230" t="s">
        <v>2471</v>
      </c>
      <c r="F986" s="230" t="s">
        <v>3045</v>
      </c>
      <c r="G986" s="198">
        <v>0</v>
      </c>
      <c r="H986" s="198">
        <v>0</v>
      </c>
      <c r="I986" s="198">
        <f t="shared" si="169"/>
        <v>0</v>
      </c>
      <c r="J986" s="4" t="s">
        <v>172</v>
      </c>
      <c r="K986" s="4" t="s">
        <v>5708</v>
      </c>
      <c r="L986" s="6"/>
      <c r="M986" s="4"/>
      <c r="N986" s="4"/>
      <c r="O986" s="4"/>
      <c r="P986" s="4"/>
      <c r="Q986" s="4"/>
      <c r="R986" s="231" t="s">
        <v>312</v>
      </c>
      <c r="S986" s="3"/>
      <c r="T986" s="3" t="s">
        <v>3314</v>
      </c>
      <c r="U986" s="232">
        <v>42544</v>
      </c>
      <c r="V986" s="233">
        <f ca="1" t="shared" si="170"/>
        <v>10</v>
      </c>
      <c r="W986" s="230" t="s">
        <v>3336</v>
      </c>
      <c r="X986" s="234" t="str">
        <f t="shared" si="171"/>
        <v>男</v>
      </c>
      <c r="Y986" s="3" t="s">
        <v>3316</v>
      </c>
      <c r="Z986" s="232" t="str">
        <f t="shared" si="172"/>
        <v>1980-10-12</v>
      </c>
      <c r="AA986" s="235" t="s">
        <v>6553</v>
      </c>
      <c r="AB986" s="3" t="s">
        <v>3046</v>
      </c>
      <c r="AC986" s="4" t="s">
        <v>3456</v>
      </c>
      <c r="AD986" s="247">
        <v>49866</v>
      </c>
      <c r="AE986" s="234">
        <f ca="1" t="shared" si="173"/>
        <v>46</v>
      </c>
      <c r="AF986" s="3" t="s">
        <v>3389</v>
      </c>
      <c r="AG986" s="3" t="s">
        <v>3381</v>
      </c>
      <c r="AH986" s="3">
        <v>179</v>
      </c>
      <c r="AI986" s="230" t="s">
        <v>3528</v>
      </c>
      <c r="AJ986" s="3" t="s">
        <v>3383</v>
      </c>
      <c r="AK986" s="230">
        <v>13848675631</v>
      </c>
      <c r="AL986" s="230">
        <v>15149462874</v>
      </c>
      <c r="AM986" s="236" t="s">
        <v>3403</v>
      </c>
      <c r="AN986" s="237" t="s">
        <v>3332</v>
      </c>
      <c r="AO986" s="236" t="s">
        <v>253</v>
      </c>
      <c r="AP986" s="236" t="s">
        <v>253</v>
      </c>
      <c r="AQ986" s="238"/>
      <c r="AR986" s="238"/>
      <c r="AS986" s="238"/>
      <c r="AT986" s="238"/>
      <c r="AU986" s="239"/>
      <c r="AV986" s="240">
        <v>42544</v>
      </c>
      <c r="AW986" s="240">
        <v>42604</v>
      </c>
      <c r="AX986" s="241" t="s">
        <v>3324</v>
      </c>
      <c r="AY986" s="241" t="s">
        <v>3311</v>
      </c>
      <c r="AZ986" s="232">
        <v>44378</v>
      </c>
      <c r="BA986" s="232">
        <v>45107</v>
      </c>
      <c r="BB986" s="241">
        <v>2</v>
      </c>
      <c r="BC986" s="241" t="s">
        <v>3325</v>
      </c>
      <c r="BD986" s="241" t="s">
        <v>3325</v>
      </c>
      <c r="BE986" s="241" t="s">
        <v>3325</v>
      </c>
      <c r="BF986" s="241" t="s">
        <v>3325</v>
      </c>
      <c r="BG986" s="241">
        <v>1</v>
      </c>
      <c r="BH986" s="241">
        <v>2</v>
      </c>
      <c r="BI986" s="241"/>
      <c r="BJ986" s="242"/>
      <c r="BK986" s="243" t="s">
        <v>3325</v>
      </c>
      <c r="BL986" s="243"/>
      <c r="BM986" s="243"/>
      <c r="BN986" s="243"/>
      <c r="BO986" s="243"/>
      <c r="BP986" s="243"/>
      <c r="BQ986" s="242"/>
      <c r="BR986" s="244" t="s">
        <v>3592</v>
      </c>
      <c r="BS986" s="243" t="s">
        <v>3325</v>
      </c>
      <c r="BT986" s="243" t="s">
        <v>3325</v>
      </c>
      <c r="BU986" s="243"/>
      <c r="BV986" s="243"/>
      <c r="BW986" s="243"/>
      <c r="BX986" s="243"/>
      <c r="BY986" s="243"/>
      <c r="BZ986" s="243"/>
      <c r="CA986" s="243"/>
      <c r="CB986" s="243"/>
      <c r="CC986" s="243" t="s">
        <v>3325</v>
      </c>
      <c r="CD986" s="243"/>
      <c r="CE986" s="243"/>
      <c r="CF986" s="245" t="s">
        <v>3674</v>
      </c>
      <c r="CG986" s="246"/>
      <c r="CH986" s="242"/>
      <c r="CI986" s="35"/>
      <c r="CJ986" s="35"/>
      <c r="CK986" s="35"/>
      <c r="CL986" s="35"/>
      <c r="CM986" s="35"/>
    </row>
    <row r="987" customHeight="1" spans="1:91">
      <c r="A987" s="3">
        <f t="shared" si="167"/>
        <v>986</v>
      </c>
      <c r="B987" s="155" t="str">
        <f t="shared" si="168"/>
        <v>150222197202223530</v>
      </c>
      <c r="C987" s="230" t="s">
        <v>6504</v>
      </c>
      <c r="D987" s="230" t="s">
        <v>3392</v>
      </c>
      <c r="E987" s="230" t="s">
        <v>2187</v>
      </c>
      <c r="F987" s="230" t="s">
        <v>3047</v>
      </c>
      <c r="G987" s="198">
        <v>0</v>
      </c>
      <c r="H987" s="198">
        <v>0</v>
      </c>
      <c r="I987" s="198">
        <f t="shared" si="169"/>
        <v>0</v>
      </c>
      <c r="J987" s="4" t="s">
        <v>172</v>
      </c>
      <c r="K987" s="4" t="s">
        <v>6554</v>
      </c>
      <c r="L987" s="6"/>
      <c r="M987" s="4"/>
      <c r="N987" s="4"/>
      <c r="O987" s="4"/>
      <c r="P987" s="4"/>
      <c r="Q987" s="4"/>
      <c r="R987" s="231" t="s">
        <v>312</v>
      </c>
      <c r="S987" s="3"/>
      <c r="T987" s="3" t="s">
        <v>3314</v>
      </c>
      <c r="U987" s="232">
        <v>43004</v>
      </c>
      <c r="V987" s="233">
        <f ca="1" t="shared" si="170"/>
        <v>8.8</v>
      </c>
      <c r="W987" s="230" t="s">
        <v>3336</v>
      </c>
      <c r="X987" s="234" t="str">
        <f t="shared" si="171"/>
        <v>男</v>
      </c>
      <c r="Y987" s="3" t="s">
        <v>3316</v>
      </c>
      <c r="Z987" s="232" t="str">
        <f t="shared" si="172"/>
        <v>1972-02-22</v>
      </c>
      <c r="AA987" s="235" t="s">
        <v>6555</v>
      </c>
      <c r="AB987" s="3" t="s">
        <v>3048</v>
      </c>
      <c r="AC987" s="4" t="s">
        <v>3456</v>
      </c>
      <c r="AD987" s="247">
        <v>49420</v>
      </c>
      <c r="AE987" s="234">
        <f ca="1" t="shared" si="173"/>
        <v>54</v>
      </c>
      <c r="AF987" s="3" t="s">
        <v>3389</v>
      </c>
      <c r="AG987" s="3" t="s">
        <v>3381</v>
      </c>
      <c r="AH987" s="3">
        <v>173</v>
      </c>
      <c r="AI987" s="230" t="s">
        <v>3528</v>
      </c>
      <c r="AJ987" s="3" t="s">
        <v>3438</v>
      </c>
      <c r="AK987" s="230">
        <v>15947276393</v>
      </c>
      <c r="AL987" s="230">
        <v>15047729250</v>
      </c>
      <c r="AM987" s="236" t="s">
        <v>3518</v>
      </c>
      <c r="AN987" s="237" t="s">
        <v>3332</v>
      </c>
      <c r="AO987" s="236" t="s">
        <v>253</v>
      </c>
      <c r="AP987" s="236" t="s">
        <v>253</v>
      </c>
      <c r="AQ987" s="238"/>
      <c r="AR987" s="238"/>
      <c r="AS987" s="238"/>
      <c r="AT987" s="238"/>
      <c r="AU987" s="239"/>
      <c r="AV987" s="240">
        <v>43004</v>
      </c>
      <c r="AW987" s="240">
        <v>43064</v>
      </c>
      <c r="AX987" s="241" t="s">
        <v>3324</v>
      </c>
      <c r="AY987" s="241" t="s">
        <v>3311</v>
      </c>
      <c r="AZ987" s="232">
        <v>44835</v>
      </c>
      <c r="BA987" s="232">
        <v>45565</v>
      </c>
      <c r="BB987" s="241">
        <v>2</v>
      </c>
      <c r="BC987" s="241" t="s">
        <v>3325</v>
      </c>
      <c r="BD987" s="241" t="s">
        <v>3325</v>
      </c>
      <c r="BE987" s="241" t="s">
        <v>3325</v>
      </c>
      <c r="BF987" s="241" t="s">
        <v>3325</v>
      </c>
      <c r="BG987" s="241">
        <v>1</v>
      </c>
      <c r="BH987" s="241">
        <v>2</v>
      </c>
      <c r="BI987" s="241"/>
      <c r="BJ987" s="242"/>
      <c r="BK987" s="243" t="s">
        <v>3325</v>
      </c>
      <c r="BL987" s="243"/>
      <c r="BM987" s="243"/>
      <c r="BN987" s="243"/>
      <c r="BO987" s="243"/>
      <c r="BP987" s="243"/>
      <c r="BQ987" s="242"/>
      <c r="BR987" s="244" t="s">
        <v>3468</v>
      </c>
      <c r="BS987" s="243" t="s">
        <v>3325</v>
      </c>
      <c r="BT987" s="243" t="s">
        <v>3325</v>
      </c>
      <c r="BU987" s="243"/>
      <c r="BV987" s="243"/>
      <c r="BW987" s="243" t="s">
        <v>3325</v>
      </c>
      <c r="BX987" s="243"/>
      <c r="BY987" s="243"/>
      <c r="BZ987" s="243"/>
      <c r="CA987" s="243"/>
      <c r="CB987" s="243"/>
      <c r="CC987" s="243" t="s">
        <v>3325</v>
      </c>
      <c r="CD987" s="243"/>
      <c r="CE987" s="243"/>
      <c r="CF987" s="245"/>
      <c r="CG987" s="246"/>
      <c r="CH987" s="242"/>
      <c r="CI987" s="35"/>
      <c r="CJ987" s="35"/>
      <c r="CK987" s="35"/>
      <c r="CL987" s="35"/>
      <c r="CM987" s="35"/>
    </row>
    <row r="988" customHeight="1" spans="1:91">
      <c r="A988" s="3">
        <f t="shared" si="167"/>
        <v>987</v>
      </c>
      <c r="B988" s="155" t="str">
        <f t="shared" si="168"/>
        <v>152723197702077811</v>
      </c>
      <c r="C988" s="230" t="s">
        <v>6504</v>
      </c>
      <c r="D988" s="230" t="s">
        <v>3392</v>
      </c>
      <c r="E988" s="230" t="s">
        <v>2114</v>
      </c>
      <c r="F988" s="230" t="s">
        <v>3049</v>
      </c>
      <c r="G988" s="198">
        <v>0</v>
      </c>
      <c r="H988" s="198">
        <v>0</v>
      </c>
      <c r="I988" s="198">
        <f t="shared" si="169"/>
        <v>0</v>
      </c>
      <c r="J988" s="4" t="s">
        <v>172</v>
      </c>
      <c r="K988" s="4" t="s">
        <v>6554</v>
      </c>
      <c r="L988" s="6"/>
      <c r="M988" s="4"/>
      <c r="N988" s="4"/>
      <c r="O988" s="4"/>
      <c r="P988" s="4"/>
      <c r="Q988" s="4"/>
      <c r="R988" s="231" t="s">
        <v>312</v>
      </c>
      <c r="S988" s="3"/>
      <c r="T988" s="3" t="s">
        <v>3314</v>
      </c>
      <c r="U988" s="232">
        <v>44389</v>
      </c>
      <c r="V988" s="233">
        <f ca="1" t="shared" si="170"/>
        <v>5</v>
      </c>
      <c r="W988" s="230" t="s">
        <v>3336</v>
      </c>
      <c r="X988" s="234" t="str">
        <f t="shared" si="171"/>
        <v>男</v>
      </c>
      <c r="Y988" s="3" t="s">
        <v>3316</v>
      </c>
      <c r="Z988" s="232" t="str">
        <f t="shared" si="172"/>
        <v>1977-02-07</v>
      </c>
      <c r="AA988" s="235" t="s">
        <v>6556</v>
      </c>
      <c r="AB988" s="3" t="s">
        <v>3050</v>
      </c>
      <c r="AC988" s="4" t="s">
        <v>3456</v>
      </c>
      <c r="AD988" s="247">
        <v>49567</v>
      </c>
      <c r="AE988" s="234">
        <f ca="1" t="shared" si="173"/>
        <v>49</v>
      </c>
      <c r="AF988" s="3" t="s">
        <v>3389</v>
      </c>
      <c r="AG988" s="3" t="s">
        <v>3381</v>
      </c>
      <c r="AH988" s="3">
        <v>171</v>
      </c>
      <c r="AI988" s="230" t="s">
        <v>253</v>
      </c>
      <c r="AJ988" s="3" t="s">
        <v>3438</v>
      </c>
      <c r="AK988" s="230">
        <v>13354779084</v>
      </c>
      <c r="AL988" s="230">
        <v>13310349302</v>
      </c>
      <c r="AM988" s="236" t="s">
        <v>3518</v>
      </c>
      <c r="AN988" s="237" t="s">
        <v>3332</v>
      </c>
      <c r="AO988" s="236" t="s">
        <v>253</v>
      </c>
      <c r="AP988" s="236" t="s">
        <v>253</v>
      </c>
      <c r="AQ988" s="238"/>
      <c r="AR988" s="238"/>
      <c r="AS988" s="238"/>
      <c r="AT988" s="238"/>
      <c r="AU988" s="239"/>
      <c r="AV988" s="240">
        <v>44389</v>
      </c>
      <c r="AW988" s="240">
        <v>44449</v>
      </c>
      <c r="AX988" s="241" t="s">
        <v>3324</v>
      </c>
      <c r="AY988" s="241" t="s">
        <v>3311</v>
      </c>
      <c r="AZ988" s="232">
        <v>44835</v>
      </c>
      <c r="BA988" s="232">
        <v>45565</v>
      </c>
      <c r="BB988" s="241">
        <v>2</v>
      </c>
      <c r="BC988" s="241" t="s">
        <v>3325</v>
      </c>
      <c r="BD988" s="241" t="s">
        <v>3325</v>
      </c>
      <c r="BE988" s="241" t="s">
        <v>3325</v>
      </c>
      <c r="BF988" s="241" t="s">
        <v>3325</v>
      </c>
      <c r="BG988" s="241">
        <v>0</v>
      </c>
      <c r="BH988" s="241">
        <v>0</v>
      </c>
      <c r="BI988" s="241"/>
      <c r="BJ988" s="242"/>
      <c r="BK988" s="243" t="s">
        <v>3325</v>
      </c>
      <c r="BL988" s="243"/>
      <c r="BM988" s="243"/>
      <c r="BN988" s="243"/>
      <c r="BO988" s="243"/>
      <c r="BP988" s="243"/>
      <c r="BQ988" s="242"/>
      <c r="BR988" s="244" t="s">
        <v>3962</v>
      </c>
      <c r="BS988" s="243" t="s">
        <v>3325</v>
      </c>
      <c r="BT988" s="243" t="s">
        <v>3325</v>
      </c>
      <c r="BU988" s="243"/>
      <c r="BV988" s="243" t="s">
        <v>3325</v>
      </c>
      <c r="BW988" s="243" t="s">
        <v>3325</v>
      </c>
      <c r="BX988" s="243"/>
      <c r="BY988" s="243"/>
      <c r="BZ988" s="243"/>
      <c r="CA988" s="243"/>
      <c r="CB988" s="243"/>
      <c r="CC988" s="243" t="s">
        <v>3325</v>
      </c>
      <c r="CD988" s="243"/>
      <c r="CE988" s="243"/>
      <c r="CF988" s="245"/>
      <c r="CG988" s="246"/>
      <c r="CH988" s="242"/>
      <c r="CI988" s="35"/>
      <c r="CJ988" s="35"/>
      <c r="CK988" s="35"/>
      <c r="CL988" s="35"/>
      <c r="CM988" s="35"/>
    </row>
    <row r="989" customHeight="1" spans="1:91">
      <c r="A989" s="3">
        <f t="shared" si="167"/>
        <v>988</v>
      </c>
      <c r="B989" s="155" t="str">
        <f t="shared" si="168"/>
        <v>150122199209222112</v>
      </c>
      <c r="C989" s="230" t="s">
        <v>6504</v>
      </c>
      <c r="D989" s="230" t="s">
        <v>3392</v>
      </c>
      <c r="E989" s="230" t="s">
        <v>2349</v>
      </c>
      <c r="F989" s="230" t="s">
        <v>3051</v>
      </c>
      <c r="G989" s="198">
        <v>0</v>
      </c>
      <c r="H989" s="198">
        <v>0</v>
      </c>
      <c r="I989" s="198">
        <f t="shared" si="169"/>
        <v>0</v>
      </c>
      <c r="J989" s="4" t="s">
        <v>172</v>
      </c>
      <c r="K989" s="4" t="s">
        <v>4551</v>
      </c>
      <c r="L989" s="6"/>
      <c r="M989" s="4"/>
      <c r="N989" s="4"/>
      <c r="O989" s="4"/>
      <c r="P989" s="4"/>
      <c r="Q989" s="4"/>
      <c r="R989" s="231" t="s">
        <v>312</v>
      </c>
      <c r="S989" s="3"/>
      <c r="T989" s="3" t="s">
        <v>3314</v>
      </c>
      <c r="U989" s="232">
        <v>40238</v>
      </c>
      <c r="V989" s="233">
        <f ca="1" t="shared" si="170"/>
        <v>16.4</v>
      </c>
      <c r="W989" s="230" t="s">
        <v>3315</v>
      </c>
      <c r="X989" s="234" t="str">
        <f t="shared" si="171"/>
        <v>男</v>
      </c>
      <c r="Y989" s="3" t="s">
        <v>3316</v>
      </c>
      <c r="Z989" s="232" t="str">
        <f t="shared" si="172"/>
        <v>1992-09-22</v>
      </c>
      <c r="AA989" s="235" t="s">
        <v>6557</v>
      </c>
      <c r="AB989" s="3" t="s">
        <v>3052</v>
      </c>
      <c r="AC989" s="4" t="s">
        <v>4677</v>
      </c>
      <c r="AD989" s="247">
        <v>46076</v>
      </c>
      <c r="AE989" s="234">
        <f ca="1" t="shared" si="173"/>
        <v>34</v>
      </c>
      <c r="AF989" s="3" t="s">
        <v>3389</v>
      </c>
      <c r="AG989" s="3" t="s">
        <v>3381</v>
      </c>
      <c r="AH989" s="3">
        <v>173</v>
      </c>
      <c r="AI989" s="230" t="s">
        <v>3382</v>
      </c>
      <c r="AJ989" s="3" t="s">
        <v>3438</v>
      </c>
      <c r="AK989" s="230">
        <v>13948673858</v>
      </c>
      <c r="AL989" s="230">
        <v>14747788111</v>
      </c>
      <c r="AM989" s="236" t="s">
        <v>3403</v>
      </c>
      <c r="AN989" s="237" t="s">
        <v>3332</v>
      </c>
      <c r="AO989" s="236" t="s">
        <v>253</v>
      </c>
      <c r="AP989" s="236" t="s">
        <v>253</v>
      </c>
      <c r="AQ989" s="238"/>
      <c r="AR989" s="238" t="s">
        <v>6524</v>
      </c>
      <c r="AS989" s="238"/>
      <c r="AT989" s="238"/>
      <c r="AU989" s="239"/>
      <c r="AV989" s="240">
        <v>40238</v>
      </c>
      <c r="AW989" s="240">
        <v>40299</v>
      </c>
      <c r="AX989" s="241" t="s">
        <v>3324</v>
      </c>
      <c r="AY989" s="241" t="s">
        <v>3311</v>
      </c>
      <c r="AZ989" s="232">
        <v>40969</v>
      </c>
      <c r="BA989" s="232" t="s">
        <v>3315</v>
      </c>
      <c r="BB989" s="241">
        <v>1</v>
      </c>
      <c r="BC989" s="241" t="s">
        <v>3325</v>
      </c>
      <c r="BD989" s="241" t="s">
        <v>3325</v>
      </c>
      <c r="BE989" s="241" t="s">
        <v>3325</v>
      </c>
      <c r="BF989" s="241" t="s">
        <v>3326</v>
      </c>
      <c r="BG989" s="241">
        <v>1</v>
      </c>
      <c r="BH989" s="241">
        <v>1</v>
      </c>
      <c r="BI989" s="241"/>
      <c r="BJ989" s="242"/>
      <c r="BK989" s="243"/>
      <c r="BL989" s="243"/>
      <c r="BM989" s="243" t="s">
        <v>3325</v>
      </c>
      <c r="BN989" s="243"/>
      <c r="BO989" s="243"/>
      <c r="BP989" s="243"/>
      <c r="BQ989" s="242"/>
      <c r="BR989" s="244" t="s">
        <v>3327</v>
      </c>
      <c r="BS989" s="243" t="s">
        <v>3325</v>
      </c>
      <c r="BT989" s="243"/>
      <c r="BU989" s="243" t="s">
        <v>3325</v>
      </c>
      <c r="BV989" s="243"/>
      <c r="BW989" s="243"/>
      <c r="BX989" s="243"/>
      <c r="BY989" s="243"/>
      <c r="BZ989" s="243"/>
      <c r="CA989" s="243" t="s">
        <v>3325</v>
      </c>
      <c r="CB989" s="243"/>
      <c r="CC989" s="243" t="s">
        <v>3325</v>
      </c>
      <c r="CD989" s="243"/>
      <c r="CE989" s="243"/>
      <c r="CF989" s="245"/>
      <c r="CG989" s="246"/>
      <c r="CH989" s="242"/>
      <c r="CI989" s="35"/>
      <c r="CJ989" s="35"/>
      <c r="CK989" s="35"/>
      <c r="CL989" s="35"/>
      <c r="CM989" s="35"/>
    </row>
    <row r="990" customHeight="1" spans="1:91">
      <c r="A990" s="3">
        <f t="shared" si="167"/>
        <v>989</v>
      </c>
      <c r="B990" s="155" t="str">
        <f t="shared" si="168"/>
        <v>152624198212022119</v>
      </c>
      <c r="C990" s="230" t="s">
        <v>6504</v>
      </c>
      <c r="D990" s="230" t="s">
        <v>3392</v>
      </c>
      <c r="E990" s="230" t="s">
        <v>2480</v>
      </c>
      <c r="F990" s="230" t="s">
        <v>3053</v>
      </c>
      <c r="G990" s="198">
        <v>0</v>
      </c>
      <c r="H990" s="198">
        <v>0</v>
      </c>
      <c r="I990" s="198">
        <f t="shared" si="169"/>
        <v>0</v>
      </c>
      <c r="J990" s="4" t="s">
        <v>172</v>
      </c>
      <c r="K990" s="4" t="s">
        <v>4551</v>
      </c>
      <c r="L990" s="6"/>
      <c r="M990" s="4"/>
      <c r="N990" s="4"/>
      <c r="O990" s="4"/>
      <c r="P990" s="4"/>
      <c r="Q990" s="4"/>
      <c r="R990" s="231" t="s">
        <v>312</v>
      </c>
      <c r="S990" s="3"/>
      <c r="T990" s="3" t="s">
        <v>3314</v>
      </c>
      <c r="U990" s="232">
        <v>40255</v>
      </c>
      <c r="V990" s="233">
        <f ca="1" t="shared" si="170"/>
        <v>16.3</v>
      </c>
      <c r="W990" s="230" t="s">
        <v>3315</v>
      </c>
      <c r="X990" s="234" t="str">
        <f t="shared" si="171"/>
        <v>男</v>
      </c>
      <c r="Y990" s="3" t="s">
        <v>3316</v>
      </c>
      <c r="Z990" s="232" t="str">
        <f t="shared" si="172"/>
        <v>1982-12-02</v>
      </c>
      <c r="AA990" s="235" t="s">
        <v>6558</v>
      </c>
      <c r="AB990" s="3" t="s">
        <v>3054</v>
      </c>
      <c r="AC990" s="4" t="s">
        <v>5166</v>
      </c>
      <c r="AD990" s="247">
        <v>50168</v>
      </c>
      <c r="AE990" s="234">
        <f ca="1" t="shared" si="173"/>
        <v>44</v>
      </c>
      <c r="AF990" s="3" t="s">
        <v>3389</v>
      </c>
      <c r="AG990" s="3" t="s">
        <v>3381</v>
      </c>
      <c r="AH990" s="3">
        <v>170</v>
      </c>
      <c r="AI990" s="230" t="s">
        <v>3382</v>
      </c>
      <c r="AJ990" s="3" t="s">
        <v>253</v>
      </c>
      <c r="AK990" s="230">
        <v>13847373412</v>
      </c>
      <c r="AL990" s="230">
        <v>18648008559</v>
      </c>
      <c r="AM990" s="236" t="s">
        <v>3403</v>
      </c>
      <c r="AN990" s="237" t="s">
        <v>3332</v>
      </c>
      <c r="AO990" s="236" t="s">
        <v>253</v>
      </c>
      <c r="AP990" s="236" t="s">
        <v>253</v>
      </c>
      <c r="AQ990" s="238"/>
      <c r="AR990" s="238" t="s">
        <v>6559</v>
      </c>
      <c r="AS990" s="238"/>
      <c r="AT990" s="238"/>
      <c r="AU990" s="239"/>
      <c r="AV990" s="240">
        <v>40255</v>
      </c>
      <c r="AW990" s="240">
        <v>40316</v>
      </c>
      <c r="AX990" s="241" t="s">
        <v>3324</v>
      </c>
      <c r="AY990" s="241" t="s">
        <v>3311</v>
      </c>
      <c r="AZ990" s="232">
        <v>40986</v>
      </c>
      <c r="BA990" s="232" t="s">
        <v>3315</v>
      </c>
      <c r="BB990" s="241">
        <v>1</v>
      </c>
      <c r="BC990" s="241" t="s">
        <v>3325</v>
      </c>
      <c r="BD990" s="241" t="s">
        <v>3325</v>
      </c>
      <c r="BE990" s="241" t="s">
        <v>3325</v>
      </c>
      <c r="BF990" s="241" t="s">
        <v>3326</v>
      </c>
      <c r="BG990" s="241">
        <v>1</v>
      </c>
      <c r="BH990" s="241">
        <v>1</v>
      </c>
      <c r="BI990" s="241"/>
      <c r="BJ990" s="242"/>
      <c r="BK990" s="243"/>
      <c r="BL990" s="243"/>
      <c r="BM990" s="243" t="s">
        <v>3325</v>
      </c>
      <c r="BN990" s="243"/>
      <c r="BO990" s="243"/>
      <c r="BP990" s="243"/>
      <c r="BQ990" s="242"/>
      <c r="BR990" s="244" t="s">
        <v>3327</v>
      </c>
      <c r="BS990" s="243"/>
      <c r="BT990" s="243"/>
      <c r="BU990" s="243" t="s">
        <v>3325</v>
      </c>
      <c r="BV990" s="243"/>
      <c r="BW990" s="243"/>
      <c r="BX990" s="243"/>
      <c r="BY990" s="243"/>
      <c r="BZ990" s="243"/>
      <c r="CA990" s="243" t="s">
        <v>3325</v>
      </c>
      <c r="CB990" s="243"/>
      <c r="CC990" s="243" t="s">
        <v>3325</v>
      </c>
      <c r="CD990" s="243"/>
      <c r="CE990" s="243"/>
      <c r="CF990" s="245"/>
      <c r="CG990" s="246"/>
      <c r="CH990" s="242"/>
      <c r="CI990" s="35"/>
      <c r="CJ990" s="35"/>
      <c r="CK990" s="35"/>
      <c r="CL990" s="35"/>
      <c r="CM990" s="35"/>
    </row>
    <row r="991" customHeight="1" spans="1:91">
      <c r="A991" s="3">
        <f t="shared" si="167"/>
        <v>990</v>
      </c>
      <c r="B991" s="155" t="str">
        <f t="shared" si="168"/>
        <v>510625197804065056</v>
      </c>
      <c r="C991" s="230" t="s">
        <v>6504</v>
      </c>
      <c r="D991" s="230" t="s">
        <v>3392</v>
      </c>
      <c r="E991" s="230" t="s">
        <v>2342</v>
      </c>
      <c r="F991" s="230" t="s">
        <v>3055</v>
      </c>
      <c r="G991" s="198">
        <v>0</v>
      </c>
      <c r="H991" s="198">
        <v>0</v>
      </c>
      <c r="I991" s="198">
        <f t="shared" si="169"/>
        <v>0</v>
      </c>
      <c r="J991" s="4" t="s">
        <v>172</v>
      </c>
      <c r="K991" s="4" t="s">
        <v>4551</v>
      </c>
      <c r="L991" s="6"/>
      <c r="M991" s="4"/>
      <c r="N991" s="4"/>
      <c r="O991" s="4"/>
      <c r="P991" s="4"/>
      <c r="Q991" s="4"/>
      <c r="R991" s="231" t="s">
        <v>312</v>
      </c>
      <c r="S991" s="3"/>
      <c r="T991" s="3" t="s">
        <v>3314</v>
      </c>
      <c r="U991" s="232">
        <v>40526</v>
      </c>
      <c r="V991" s="233">
        <f ca="1" t="shared" si="170"/>
        <v>15.6</v>
      </c>
      <c r="W991" s="230" t="s">
        <v>3315</v>
      </c>
      <c r="X991" s="234" t="str">
        <f t="shared" si="171"/>
        <v>男</v>
      </c>
      <c r="Y991" s="3" t="s">
        <v>3316</v>
      </c>
      <c r="Z991" s="232" t="str">
        <f t="shared" si="172"/>
        <v>1978-04-06</v>
      </c>
      <c r="AA991" s="235" t="s">
        <v>6560</v>
      </c>
      <c r="AB991" s="3" t="s">
        <v>3056</v>
      </c>
      <c r="AC991" s="4" t="s">
        <v>5195</v>
      </c>
      <c r="AD991" s="247">
        <v>50888</v>
      </c>
      <c r="AE991" s="234">
        <f ca="1" t="shared" si="173"/>
        <v>48</v>
      </c>
      <c r="AF991" s="3" t="s">
        <v>3389</v>
      </c>
      <c r="AG991" s="3" t="s">
        <v>3381</v>
      </c>
      <c r="AH991" s="3">
        <v>167</v>
      </c>
      <c r="AI991" s="230" t="s">
        <v>3382</v>
      </c>
      <c r="AJ991" s="3" t="s">
        <v>3422</v>
      </c>
      <c r="AK991" s="230">
        <v>18048085741</v>
      </c>
      <c r="AL991" s="230">
        <v>18167740870</v>
      </c>
      <c r="AM991" s="236" t="s">
        <v>3488</v>
      </c>
      <c r="AN991" s="237" t="s">
        <v>3332</v>
      </c>
      <c r="AO991" s="236" t="s">
        <v>253</v>
      </c>
      <c r="AP991" s="236" t="s">
        <v>253</v>
      </c>
      <c r="AQ991" s="238"/>
      <c r="AR991" s="238" t="s">
        <v>6559</v>
      </c>
      <c r="AS991" s="238"/>
      <c r="AT991" s="238"/>
      <c r="AU991" s="239"/>
      <c r="AV991" s="240">
        <v>40526</v>
      </c>
      <c r="AW991" s="240">
        <v>40559</v>
      </c>
      <c r="AX991" s="241" t="s">
        <v>3324</v>
      </c>
      <c r="AY991" s="241" t="s">
        <v>3311</v>
      </c>
      <c r="AZ991" s="232">
        <v>41257</v>
      </c>
      <c r="BA991" s="232" t="s">
        <v>3315</v>
      </c>
      <c r="BB991" s="241">
        <v>1</v>
      </c>
      <c r="BC991" s="241" t="s">
        <v>3325</v>
      </c>
      <c r="BD991" s="241" t="s">
        <v>3326</v>
      </c>
      <c r="BE991" s="241" t="s">
        <v>3325</v>
      </c>
      <c r="BF991" s="241" t="s">
        <v>3326</v>
      </c>
      <c r="BG991" s="241">
        <v>1</v>
      </c>
      <c r="BH991" s="241">
        <v>1</v>
      </c>
      <c r="BI991" s="241"/>
      <c r="BJ991" s="242"/>
      <c r="BK991" s="243" t="s">
        <v>3325</v>
      </c>
      <c r="BL991" s="243"/>
      <c r="BM991" s="243" t="s">
        <v>3325</v>
      </c>
      <c r="BN991" s="243"/>
      <c r="BO991" s="243"/>
      <c r="BP991" s="243"/>
      <c r="BQ991" s="242"/>
      <c r="BR991" s="244" t="s">
        <v>3327</v>
      </c>
      <c r="BS991" s="243" t="s">
        <v>3325</v>
      </c>
      <c r="BT991" s="243"/>
      <c r="BU991" s="243" t="s">
        <v>3325</v>
      </c>
      <c r="BV991" s="243"/>
      <c r="BW991" s="243"/>
      <c r="BX991" s="243"/>
      <c r="BY991" s="243"/>
      <c r="BZ991" s="243"/>
      <c r="CA991" s="243" t="s">
        <v>3325</v>
      </c>
      <c r="CB991" s="243"/>
      <c r="CC991" s="243" t="s">
        <v>3325</v>
      </c>
      <c r="CD991" s="243"/>
      <c r="CE991" s="243"/>
      <c r="CF991" s="245"/>
      <c r="CG991" s="246" t="s">
        <v>3636</v>
      </c>
      <c r="CH991" s="242"/>
      <c r="CI991" s="35"/>
      <c r="CJ991" s="35"/>
      <c r="CK991" s="35"/>
      <c r="CL991" s="35"/>
      <c r="CM991" s="35"/>
    </row>
    <row r="992" customHeight="1" spans="1:91">
      <c r="A992" s="3">
        <f t="shared" si="167"/>
        <v>991</v>
      </c>
      <c r="B992" s="155" t="str">
        <f t="shared" si="168"/>
        <v>152723198910291534</v>
      </c>
      <c r="C992" s="230" t="s">
        <v>6504</v>
      </c>
      <c r="D992" s="230" t="s">
        <v>3392</v>
      </c>
      <c r="E992" s="230" t="s">
        <v>2353</v>
      </c>
      <c r="F992" s="230" t="s">
        <v>3057</v>
      </c>
      <c r="G992" s="198">
        <v>0</v>
      </c>
      <c r="H992" s="198">
        <v>0</v>
      </c>
      <c r="I992" s="198">
        <f t="shared" si="169"/>
        <v>0</v>
      </c>
      <c r="J992" s="4" t="s">
        <v>172</v>
      </c>
      <c r="K992" s="4" t="s">
        <v>4551</v>
      </c>
      <c r="L992" s="6"/>
      <c r="M992" s="4"/>
      <c r="N992" s="4"/>
      <c r="O992" s="4"/>
      <c r="P992" s="4"/>
      <c r="Q992" s="4"/>
      <c r="R992" s="231" t="s">
        <v>312</v>
      </c>
      <c r="S992" s="3"/>
      <c r="T992" s="3" t="s">
        <v>3314</v>
      </c>
      <c r="U992" s="232">
        <v>41066</v>
      </c>
      <c r="V992" s="233">
        <f ca="1" t="shared" si="170"/>
        <v>14.1</v>
      </c>
      <c r="W992" s="230" t="s">
        <v>3336</v>
      </c>
      <c r="X992" s="234" t="str">
        <f t="shared" si="171"/>
        <v>男</v>
      </c>
      <c r="Y992" s="3" t="s">
        <v>3316</v>
      </c>
      <c r="Z992" s="232" t="str">
        <f t="shared" si="172"/>
        <v>1989-10-29</v>
      </c>
      <c r="AA992" s="235" t="s">
        <v>6561</v>
      </c>
      <c r="AB992" s="3" t="s">
        <v>3058</v>
      </c>
      <c r="AC992" s="4" t="s">
        <v>3456</v>
      </c>
      <c r="AD992" s="247">
        <v>50141</v>
      </c>
      <c r="AE992" s="234">
        <f ca="1" t="shared" si="173"/>
        <v>37</v>
      </c>
      <c r="AF992" s="3" t="s">
        <v>3389</v>
      </c>
      <c r="AG992" s="3" t="s">
        <v>3381</v>
      </c>
      <c r="AH992" s="3">
        <v>178</v>
      </c>
      <c r="AI992" s="230" t="s">
        <v>3382</v>
      </c>
      <c r="AJ992" s="3" t="s">
        <v>3383</v>
      </c>
      <c r="AK992" s="230">
        <v>13474787744</v>
      </c>
      <c r="AL992" s="230">
        <v>18347744802</v>
      </c>
      <c r="AM992" s="236" t="s">
        <v>3403</v>
      </c>
      <c r="AN992" s="237" t="s">
        <v>3332</v>
      </c>
      <c r="AO992" s="236" t="s">
        <v>253</v>
      </c>
      <c r="AP992" s="236" t="s">
        <v>253</v>
      </c>
      <c r="AQ992" s="238"/>
      <c r="AR992" s="238" t="s">
        <v>6524</v>
      </c>
      <c r="AS992" s="238"/>
      <c r="AT992" s="238"/>
      <c r="AU992" s="239"/>
      <c r="AV992" s="240">
        <v>41066</v>
      </c>
      <c r="AW992" s="240">
        <v>41127</v>
      </c>
      <c r="AX992" s="241" t="s">
        <v>3324</v>
      </c>
      <c r="AY992" s="241" t="s">
        <v>3311</v>
      </c>
      <c r="AZ992" s="232">
        <v>44470</v>
      </c>
      <c r="BA992" s="232">
        <v>45199</v>
      </c>
      <c r="BB992" s="241">
        <v>2</v>
      </c>
      <c r="BC992" s="241" t="s">
        <v>3325</v>
      </c>
      <c r="BD992" s="241" t="s">
        <v>3325</v>
      </c>
      <c r="BE992" s="241" t="s">
        <v>3325</v>
      </c>
      <c r="BF992" s="241" t="s">
        <v>3325</v>
      </c>
      <c r="BG992" s="241">
        <v>3</v>
      </c>
      <c r="BH992" s="241">
        <v>5</v>
      </c>
      <c r="BI992" s="241"/>
      <c r="BJ992" s="242"/>
      <c r="BK992" s="243" t="s">
        <v>3325</v>
      </c>
      <c r="BL992" s="243"/>
      <c r="BM992" s="243" t="s">
        <v>3325</v>
      </c>
      <c r="BN992" s="243"/>
      <c r="BO992" s="243"/>
      <c r="BP992" s="243"/>
      <c r="BQ992" s="242"/>
      <c r="BR992" s="244" t="s">
        <v>3460</v>
      </c>
      <c r="BS992" s="243" t="s">
        <v>3325</v>
      </c>
      <c r="BT992" s="243" t="s">
        <v>3325</v>
      </c>
      <c r="BU992" s="243" t="s">
        <v>3325</v>
      </c>
      <c r="BV992" s="243"/>
      <c r="BW992" s="243"/>
      <c r="BX992" s="243"/>
      <c r="BY992" s="243"/>
      <c r="BZ992" s="243"/>
      <c r="CA992" s="243"/>
      <c r="CB992" s="243" t="s">
        <v>3325</v>
      </c>
      <c r="CC992" s="243" t="s">
        <v>3325</v>
      </c>
      <c r="CD992" s="243"/>
      <c r="CE992" s="243"/>
      <c r="CF992" s="245"/>
      <c r="CG992" s="246" t="s">
        <v>6562</v>
      </c>
      <c r="CH992" s="242"/>
      <c r="CI992" s="35"/>
      <c r="CJ992" s="35"/>
      <c r="CK992" s="35"/>
      <c r="CL992" s="35"/>
      <c r="CM992" s="35"/>
    </row>
    <row r="993" customHeight="1" spans="1:91">
      <c r="A993" s="3">
        <f t="shared" si="167"/>
        <v>992</v>
      </c>
      <c r="B993" s="155" t="str">
        <f t="shared" si="168"/>
        <v>152624198010022137</v>
      </c>
      <c r="C993" s="230" t="s">
        <v>6504</v>
      </c>
      <c r="D993" s="230" t="s">
        <v>3392</v>
      </c>
      <c r="E993" s="230" t="s">
        <v>2482</v>
      </c>
      <c r="F993" s="230" t="s">
        <v>3059</v>
      </c>
      <c r="G993" s="198">
        <v>0</v>
      </c>
      <c r="H993" s="198">
        <v>0</v>
      </c>
      <c r="I993" s="198">
        <f t="shared" si="169"/>
        <v>0</v>
      </c>
      <c r="J993" s="4" t="s">
        <v>172</v>
      </c>
      <c r="K993" s="4" t="s">
        <v>4551</v>
      </c>
      <c r="L993" s="6"/>
      <c r="M993" s="4"/>
      <c r="N993" s="4"/>
      <c r="O993" s="4"/>
      <c r="P993" s="4"/>
      <c r="Q993" s="4"/>
      <c r="R993" s="231" t="s">
        <v>312</v>
      </c>
      <c r="S993" s="3"/>
      <c r="T993" s="3" t="s">
        <v>3314</v>
      </c>
      <c r="U993" s="232">
        <v>42688</v>
      </c>
      <c r="V993" s="233">
        <f ca="1" t="shared" si="170"/>
        <v>9.6</v>
      </c>
      <c r="W993" s="230" t="s">
        <v>3336</v>
      </c>
      <c r="X993" s="234" t="str">
        <f t="shared" si="171"/>
        <v>男</v>
      </c>
      <c r="Y993" s="3" t="s">
        <v>3316</v>
      </c>
      <c r="Z993" s="232" t="str">
        <f t="shared" si="172"/>
        <v>1980-10-02</v>
      </c>
      <c r="AA993" s="235" t="s">
        <v>6563</v>
      </c>
      <c r="AB993" s="3" t="s">
        <v>3060</v>
      </c>
      <c r="AC993" s="4" t="s">
        <v>3456</v>
      </c>
      <c r="AD993" s="247">
        <v>48509</v>
      </c>
      <c r="AE993" s="234">
        <f ca="1" t="shared" si="173"/>
        <v>46</v>
      </c>
      <c r="AF993" s="3" t="s">
        <v>3389</v>
      </c>
      <c r="AG993" s="3" t="s">
        <v>3381</v>
      </c>
      <c r="AH993" s="3">
        <v>168</v>
      </c>
      <c r="AI993" s="230" t="s">
        <v>3528</v>
      </c>
      <c r="AJ993" s="3" t="s">
        <v>3383</v>
      </c>
      <c r="AK993" s="230">
        <v>13947729247</v>
      </c>
      <c r="AL993" s="230">
        <v>13848678049</v>
      </c>
      <c r="AM993" s="236" t="s">
        <v>3403</v>
      </c>
      <c r="AN993" s="237" t="s">
        <v>3332</v>
      </c>
      <c r="AO993" s="236" t="s">
        <v>253</v>
      </c>
      <c r="AP993" s="236" t="s">
        <v>253</v>
      </c>
      <c r="AQ993" s="238"/>
      <c r="AR993" s="238"/>
      <c r="AS993" s="238"/>
      <c r="AT993" s="238"/>
      <c r="AU993" s="239"/>
      <c r="AV993" s="240">
        <v>42688</v>
      </c>
      <c r="AW993" s="240">
        <v>42748</v>
      </c>
      <c r="AX993" s="241" t="s">
        <v>3324</v>
      </c>
      <c r="AY993" s="241" t="s">
        <v>3311</v>
      </c>
      <c r="AZ993" s="232">
        <v>44562</v>
      </c>
      <c r="BA993" s="232">
        <v>45291</v>
      </c>
      <c r="BB993" s="241">
        <v>2</v>
      </c>
      <c r="BC993" s="241" t="s">
        <v>3325</v>
      </c>
      <c r="BD993" s="241" t="s">
        <v>3325</v>
      </c>
      <c r="BE993" s="241" t="s">
        <v>3325</v>
      </c>
      <c r="BF993" s="241" t="s">
        <v>3325</v>
      </c>
      <c r="BG993" s="241">
        <v>1</v>
      </c>
      <c r="BH993" s="241">
        <v>2</v>
      </c>
      <c r="BI993" s="241"/>
      <c r="BJ993" s="242"/>
      <c r="BK993" s="243" t="s">
        <v>3325</v>
      </c>
      <c r="BL993" s="243"/>
      <c r="BM993" s="243"/>
      <c r="BN993" s="243"/>
      <c r="BO993" s="243"/>
      <c r="BP993" s="243"/>
      <c r="BQ993" s="242"/>
      <c r="BR993" s="244" t="s">
        <v>3592</v>
      </c>
      <c r="BS993" s="243" t="s">
        <v>3325</v>
      </c>
      <c r="BT993" s="243" t="s">
        <v>3325</v>
      </c>
      <c r="BU993" s="243"/>
      <c r="BV993" s="243"/>
      <c r="BW993" s="243" t="s">
        <v>3325</v>
      </c>
      <c r="BX993" s="243"/>
      <c r="BY993" s="243"/>
      <c r="BZ993" s="243"/>
      <c r="CA993" s="243"/>
      <c r="CB993" s="243"/>
      <c r="CC993" s="243" t="s">
        <v>3325</v>
      </c>
      <c r="CD993" s="243"/>
      <c r="CE993" s="243"/>
      <c r="CF993" s="245" t="s">
        <v>3674</v>
      </c>
      <c r="CG993" s="246" t="s">
        <v>3391</v>
      </c>
      <c r="CH993" s="242"/>
      <c r="CI993" s="35"/>
      <c r="CJ993" s="35"/>
      <c r="CK993" s="35"/>
      <c r="CL993" s="35"/>
      <c r="CM993" s="35"/>
    </row>
    <row r="994" customHeight="1" spans="1:91">
      <c r="A994" s="3">
        <f t="shared" si="167"/>
        <v>993</v>
      </c>
      <c r="B994" s="155" t="str">
        <f t="shared" si="168"/>
        <v>152723198710010937</v>
      </c>
      <c r="C994" s="230" t="s">
        <v>6504</v>
      </c>
      <c r="D994" s="230" t="s">
        <v>3392</v>
      </c>
      <c r="E994" s="230" t="s">
        <v>2161</v>
      </c>
      <c r="F994" s="230" t="s">
        <v>3061</v>
      </c>
      <c r="G994" s="198">
        <v>0</v>
      </c>
      <c r="H994" s="198">
        <v>0</v>
      </c>
      <c r="I994" s="198">
        <f t="shared" si="169"/>
        <v>0</v>
      </c>
      <c r="J994" s="4" t="s">
        <v>172</v>
      </c>
      <c r="K994" s="4" t="s">
        <v>4551</v>
      </c>
      <c r="L994" s="6"/>
      <c r="M994" s="4"/>
      <c r="N994" s="4"/>
      <c r="O994" s="4"/>
      <c r="P994" s="4"/>
      <c r="Q994" s="4"/>
      <c r="R994" s="231" t="s">
        <v>312</v>
      </c>
      <c r="S994" s="3"/>
      <c r="T994" s="3" t="s">
        <v>3314</v>
      </c>
      <c r="U994" s="232">
        <v>42929</v>
      </c>
      <c r="V994" s="233">
        <f ca="1" t="shared" si="170"/>
        <v>9</v>
      </c>
      <c r="W994" s="230" t="s">
        <v>3336</v>
      </c>
      <c r="X994" s="234" t="str">
        <f t="shared" si="171"/>
        <v>男</v>
      </c>
      <c r="Y994" s="3" t="s">
        <v>3316</v>
      </c>
      <c r="Z994" s="232" t="str">
        <f t="shared" si="172"/>
        <v>1987-10-01</v>
      </c>
      <c r="AA994" s="235" t="s">
        <v>6564</v>
      </c>
      <c r="AB994" s="3" t="s">
        <v>3062</v>
      </c>
      <c r="AC994" s="4" t="s">
        <v>3456</v>
      </c>
      <c r="AD994" s="247">
        <v>49729</v>
      </c>
      <c r="AE994" s="234">
        <f ca="1" t="shared" si="173"/>
        <v>39</v>
      </c>
      <c r="AF994" s="3" t="s">
        <v>3389</v>
      </c>
      <c r="AG994" s="3" t="s">
        <v>3381</v>
      </c>
      <c r="AH994" s="3">
        <v>180</v>
      </c>
      <c r="AI994" s="230" t="s">
        <v>3528</v>
      </c>
      <c r="AJ994" s="3" t="s">
        <v>3438</v>
      </c>
      <c r="AK994" s="230">
        <v>13947748830</v>
      </c>
      <c r="AL994" s="230">
        <v>15047342168</v>
      </c>
      <c r="AM994" s="236" t="s">
        <v>3518</v>
      </c>
      <c r="AN994" s="237" t="s">
        <v>3332</v>
      </c>
      <c r="AO994" s="236" t="s">
        <v>253</v>
      </c>
      <c r="AP994" s="236" t="s">
        <v>253</v>
      </c>
      <c r="AQ994" s="238"/>
      <c r="AR994" s="238"/>
      <c r="AS994" s="238"/>
      <c r="AT994" s="238"/>
      <c r="AU994" s="239"/>
      <c r="AV994" s="240">
        <v>42929</v>
      </c>
      <c r="AW994" s="240">
        <v>42990</v>
      </c>
      <c r="AX994" s="241" t="s">
        <v>3324</v>
      </c>
      <c r="AY994" s="241" t="s">
        <v>3311</v>
      </c>
      <c r="AZ994" s="232">
        <v>44927</v>
      </c>
      <c r="BA994" s="232">
        <v>45657</v>
      </c>
      <c r="BB994" s="241">
        <v>2</v>
      </c>
      <c r="BC994" s="241" t="s">
        <v>3325</v>
      </c>
      <c r="BD994" s="241" t="s">
        <v>3326</v>
      </c>
      <c r="BE994" s="241" t="s">
        <v>3325</v>
      </c>
      <c r="BF994" s="241" t="s">
        <v>3325</v>
      </c>
      <c r="BG994" s="241">
        <v>2</v>
      </c>
      <c r="BH994" s="241">
        <v>4</v>
      </c>
      <c r="BI994" s="241"/>
      <c r="BJ994" s="242"/>
      <c r="BK994" s="243" t="s">
        <v>3325</v>
      </c>
      <c r="BL994" s="243"/>
      <c r="BM994" s="243"/>
      <c r="BN994" s="243"/>
      <c r="BO994" s="243"/>
      <c r="BP994" s="243"/>
      <c r="BQ994" s="242"/>
      <c r="BR994" s="244" t="s">
        <v>3468</v>
      </c>
      <c r="BS994" s="243" t="s">
        <v>3325</v>
      </c>
      <c r="BT994" s="243" t="s">
        <v>3325</v>
      </c>
      <c r="BU994" s="243"/>
      <c r="BV994" s="243"/>
      <c r="BW994" s="243" t="s">
        <v>3325</v>
      </c>
      <c r="BX994" s="243"/>
      <c r="BY994" s="243"/>
      <c r="BZ994" s="243"/>
      <c r="CA994" s="243"/>
      <c r="CB994" s="243"/>
      <c r="CC994" s="243" t="s">
        <v>3325</v>
      </c>
      <c r="CD994" s="243"/>
      <c r="CE994" s="243"/>
      <c r="CF994" s="245" t="s">
        <v>3423</v>
      </c>
      <c r="CG994" s="246" t="s">
        <v>5163</v>
      </c>
      <c r="CH994" s="242"/>
      <c r="CI994" s="35"/>
      <c r="CJ994" s="35"/>
      <c r="CK994" s="35"/>
      <c r="CL994" s="35"/>
      <c r="CM994" s="35"/>
    </row>
    <row r="995" customHeight="1" spans="1:91">
      <c r="A995" s="3">
        <f t="shared" si="167"/>
        <v>994</v>
      </c>
      <c r="B995" s="155" t="str">
        <f t="shared" si="168"/>
        <v>152723198010270914</v>
      </c>
      <c r="C995" s="230" t="s">
        <v>6504</v>
      </c>
      <c r="D995" s="230" t="s">
        <v>3392</v>
      </c>
      <c r="E995" s="230" t="s">
        <v>2175</v>
      </c>
      <c r="F995" s="230" t="s">
        <v>3063</v>
      </c>
      <c r="G995" s="198">
        <v>0</v>
      </c>
      <c r="H995" s="198">
        <v>0</v>
      </c>
      <c r="I995" s="198">
        <f t="shared" si="169"/>
        <v>0</v>
      </c>
      <c r="J995" s="4" t="s">
        <v>172</v>
      </c>
      <c r="K995" s="4" t="s">
        <v>4551</v>
      </c>
      <c r="L995" s="6"/>
      <c r="M995" s="4"/>
      <c r="N995" s="4"/>
      <c r="O995" s="4"/>
      <c r="P995" s="4"/>
      <c r="Q995" s="4"/>
      <c r="R995" s="231" t="s">
        <v>312</v>
      </c>
      <c r="S995" s="3"/>
      <c r="T995" s="3" t="s">
        <v>3314</v>
      </c>
      <c r="U995" s="232">
        <v>44230</v>
      </c>
      <c r="V995" s="233">
        <f ca="1" t="shared" si="170"/>
        <v>5.4</v>
      </c>
      <c r="W995" s="230" t="s">
        <v>3336</v>
      </c>
      <c r="X995" s="234" t="str">
        <f t="shared" si="171"/>
        <v>男</v>
      </c>
      <c r="Y995" s="3" t="s">
        <v>3316</v>
      </c>
      <c r="Z995" s="232" t="str">
        <f t="shared" si="172"/>
        <v>1980-10-27</v>
      </c>
      <c r="AA995" s="235" t="s">
        <v>6565</v>
      </c>
      <c r="AB995" s="3" t="s">
        <v>3064</v>
      </c>
      <c r="AC995" s="4" t="s">
        <v>3456</v>
      </c>
      <c r="AD995" s="247">
        <v>49945</v>
      </c>
      <c r="AE995" s="234">
        <f ca="1" t="shared" si="173"/>
        <v>46</v>
      </c>
      <c r="AF995" s="3" t="s">
        <v>3389</v>
      </c>
      <c r="AG995" s="3" t="s">
        <v>3381</v>
      </c>
      <c r="AH995" s="3">
        <v>170</v>
      </c>
      <c r="AI995" s="230" t="s">
        <v>3382</v>
      </c>
      <c r="AJ995" s="3" t="s">
        <v>3383</v>
      </c>
      <c r="AK995" s="230">
        <v>15332775573</v>
      </c>
      <c r="AL995" s="230">
        <v>15804892745</v>
      </c>
      <c r="AM995" s="236" t="s">
        <v>3518</v>
      </c>
      <c r="AN995" s="237" t="s">
        <v>3332</v>
      </c>
      <c r="AO995" s="236" t="s">
        <v>253</v>
      </c>
      <c r="AP995" s="236" t="s">
        <v>253</v>
      </c>
      <c r="AQ995" s="238"/>
      <c r="AR995" s="238"/>
      <c r="AS995" s="238"/>
      <c r="AT995" s="238"/>
      <c r="AU995" s="239"/>
      <c r="AV995" s="240">
        <v>44230</v>
      </c>
      <c r="AW995" s="240">
        <v>44288</v>
      </c>
      <c r="AX995" s="241" t="s">
        <v>3324</v>
      </c>
      <c r="AY995" s="241" t="s">
        <v>3311</v>
      </c>
      <c r="AZ995" s="232">
        <v>44652</v>
      </c>
      <c r="BA995" s="232">
        <v>45382</v>
      </c>
      <c r="BB995" s="241">
        <v>2</v>
      </c>
      <c r="BC995" s="241" t="s">
        <v>3325</v>
      </c>
      <c r="BD995" s="241" t="s">
        <v>3325</v>
      </c>
      <c r="BE995" s="241" t="s">
        <v>3325</v>
      </c>
      <c r="BF995" s="241" t="s">
        <v>3325</v>
      </c>
      <c r="BG995" s="241">
        <v>0</v>
      </c>
      <c r="BH995" s="241">
        <v>0</v>
      </c>
      <c r="BI995" s="241"/>
      <c r="BJ995" s="242"/>
      <c r="BK995" s="243" t="s">
        <v>3325</v>
      </c>
      <c r="BL995" s="243"/>
      <c r="BM995" s="243"/>
      <c r="BN995" s="243"/>
      <c r="BO995" s="243"/>
      <c r="BP995" s="243"/>
      <c r="BQ995" s="242"/>
      <c r="BR995" s="244" t="s">
        <v>3484</v>
      </c>
      <c r="BS995" s="243"/>
      <c r="BT995" s="243"/>
      <c r="BU995" s="243"/>
      <c r="BV995" s="243"/>
      <c r="BW995" s="243"/>
      <c r="BX995" s="243"/>
      <c r="BY995" s="243"/>
      <c r="BZ995" s="243"/>
      <c r="CA995" s="243"/>
      <c r="CB995" s="243"/>
      <c r="CC995" s="243"/>
      <c r="CD995" s="243"/>
      <c r="CE995" s="243"/>
      <c r="CF995" s="245"/>
      <c r="CG995" s="246"/>
      <c r="CH995" s="242"/>
      <c r="CI995" s="35"/>
      <c r="CJ995" s="35"/>
      <c r="CK995" s="35"/>
      <c r="CL995" s="35"/>
      <c r="CM995" s="35"/>
    </row>
    <row r="996" customHeight="1" spans="1:91">
      <c r="A996" s="3">
        <f t="shared" si="167"/>
        <v>995</v>
      </c>
      <c r="B996" s="155" t="str">
        <f t="shared" si="168"/>
        <v>15272319870309241X</v>
      </c>
      <c r="C996" s="230" t="s">
        <v>6504</v>
      </c>
      <c r="D996" s="230" t="s">
        <v>3392</v>
      </c>
      <c r="E996" s="230" t="s">
        <v>2108</v>
      </c>
      <c r="F996" s="230" t="s">
        <v>3065</v>
      </c>
      <c r="G996" s="198">
        <v>0</v>
      </c>
      <c r="H996" s="198">
        <v>0</v>
      </c>
      <c r="I996" s="198">
        <f t="shared" si="169"/>
        <v>0</v>
      </c>
      <c r="J996" s="4" t="s">
        <v>172</v>
      </c>
      <c r="K996" s="4" t="s">
        <v>4551</v>
      </c>
      <c r="L996" s="6"/>
      <c r="M996" s="4"/>
      <c r="N996" s="4"/>
      <c r="O996" s="4"/>
      <c r="P996" s="4"/>
      <c r="Q996" s="4"/>
      <c r="R996" s="231" t="s">
        <v>312</v>
      </c>
      <c r="S996" s="3"/>
      <c r="T996" s="3" t="s">
        <v>3314</v>
      </c>
      <c r="U996" s="232">
        <v>44302</v>
      </c>
      <c r="V996" s="233">
        <f ca="1" t="shared" si="170"/>
        <v>5.2</v>
      </c>
      <c r="W996" s="230" t="s">
        <v>3336</v>
      </c>
      <c r="X996" s="234" t="str">
        <f t="shared" si="171"/>
        <v>男</v>
      </c>
      <c r="Y996" s="3" t="s">
        <v>3638</v>
      </c>
      <c r="Z996" s="232" t="str">
        <f t="shared" si="172"/>
        <v>1987-03-09</v>
      </c>
      <c r="AA996" s="235" t="s">
        <v>6566</v>
      </c>
      <c r="AB996" s="3" t="s">
        <v>3066</v>
      </c>
      <c r="AC996" s="4" t="s">
        <v>3456</v>
      </c>
      <c r="AD996" s="247">
        <v>49930</v>
      </c>
      <c r="AE996" s="234">
        <f ca="1" t="shared" si="173"/>
        <v>39</v>
      </c>
      <c r="AF996" s="3" t="s">
        <v>3389</v>
      </c>
      <c r="AG996" s="3" t="s">
        <v>3381</v>
      </c>
      <c r="AH996" s="3">
        <v>176</v>
      </c>
      <c r="AI996" s="230" t="s">
        <v>3382</v>
      </c>
      <c r="AJ996" s="3" t="s">
        <v>3383</v>
      </c>
      <c r="AK996" s="230">
        <v>13614774252</v>
      </c>
      <c r="AL996" s="230">
        <v>15048722412</v>
      </c>
      <c r="AM996" s="236" t="s">
        <v>3518</v>
      </c>
      <c r="AN996" s="237" t="s">
        <v>3332</v>
      </c>
      <c r="AO996" s="236" t="s">
        <v>253</v>
      </c>
      <c r="AP996" s="236" t="s">
        <v>253</v>
      </c>
      <c r="AQ996" s="238"/>
      <c r="AR996" s="238"/>
      <c r="AS996" s="238"/>
      <c r="AT996" s="238"/>
      <c r="AU996" s="239"/>
      <c r="AV996" s="240">
        <v>44302</v>
      </c>
      <c r="AW996" s="240">
        <v>44362</v>
      </c>
      <c r="AX996" s="241" t="s">
        <v>3324</v>
      </c>
      <c r="AY996" s="241" t="s">
        <v>3311</v>
      </c>
      <c r="AZ996" s="232">
        <v>44743</v>
      </c>
      <c r="BA996" s="232">
        <v>45473</v>
      </c>
      <c r="BB996" s="241">
        <v>2</v>
      </c>
      <c r="BC996" s="241" t="s">
        <v>3325</v>
      </c>
      <c r="BD996" s="241" t="s">
        <v>3325</v>
      </c>
      <c r="BE996" s="241" t="s">
        <v>3325</v>
      </c>
      <c r="BF996" s="241" t="s">
        <v>3325</v>
      </c>
      <c r="BG996" s="241">
        <v>0</v>
      </c>
      <c r="BH996" s="241">
        <v>0</v>
      </c>
      <c r="BI996" s="241"/>
      <c r="BJ996" s="242"/>
      <c r="BK996" s="243" t="s">
        <v>3325</v>
      </c>
      <c r="BL996" s="243"/>
      <c r="BM996" s="243"/>
      <c r="BN996" s="243"/>
      <c r="BO996" s="243"/>
      <c r="BP996" s="243"/>
      <c r="BQ996" s="242"/>
      <c r="BR996" s="244" t="s">
        <v>3962</v>
      </c>
      <c r="BS996" s="243" t="s">
        <v>3325</v>
      </c>
      <c r="BT996" s="243" t="s">
        <v>3325</v>
      </c>
      <c r="BU996" s="243"/>
      <c r="BV996" s="243" t="s">
        <v>3325</v>
      </c>
      <c r="BW996" s="243" t="s">
        <v>3325</v>
      </c>
      <c r="BX996" s="243"/>
      <c r="BY996" s="243"/>
      <c r="BZ996" s="243"/>
      <c r="CA996" s="243"/>
      <c r="CB996" s="243"/>
      <c r="CC996" s="243" t="s">
        <v>3325</v>
      </c>
      <c r="CD996" s="243"/>
      <c r="CE996" s="243"/>
      <c r="CF996" s="245"/>
      <c r="CG996" s="246" t="s">
        <v>6567</v>
      </c>
      <c r="CH996" s="242"/>
      <c r="CI996" s="35"/>
      <c r="CJ996" s="35"/>
      <c r="CK996" s="35"/>
      <c r="CL996" s="35"/>
      <c r="CM996" s="35"/>
    </row>
    <row r="997" customHeight="1" spans="1:91">
      <c r="A997" s="3">
        <f t="shared" si="167"/>
        <v>996</v>
      </c>
      <c r="B997" s="155" t="str">
        <f t="shared" si="168"/>
        <v>152723197912272412</v>
      </c>
      <c r="C997" s="230" t="s">
        <v>6504</v>
      </c>
      <c r="D997" s="230" t="s">
        <v>3392</v>
      </c>
      <c r="E997" s="230" t="s">
        <v>2158</v>
      </c>
      <c r="F997" s="230" t="s">
        <v>3067</v>
      </c>
      <c r="G997" s="198">
        <v>0</v>
      </c>
      <c r="H997" s="198">
        <v>0</v>
      </c>
      <c r="I997" s="198">
        <f t="shared" si="169"/>
        <v>0</v>
      </c>
      <c r="J997" s="4" t="s">
        <v>172</v>
      </c>
      <c r="K997" s="4" t="s">
        <v>4551</v>
      </c>
      <c r="L997" s="6"/>
      <c r="M997" s="4"/>
      <c r="N997" s="4"/>
      <c r="O997" s="4"/>
      <c r="P997" s="4"/>
      <c r="Q997" s="4"/>
      <c r="R997" s="231" t="s">
        <v>312</v>
      </c>
      <c r="S997" s="3"/>
      <c r="T997" s="3" t="s">
        <v>3314</v>
      </c>
      <c r="U997" s="232">
        <v>44322</v>
      </c>
      <c r="V997" s="233">
        <f ca="1" t="shared" si="170"/>
        <v>5.2</v>
      </c>
      <c r="W997" s="230" t="s">
        <v>3336</v>
      </c>
      <c r="X997" s="234" t="str">
        <f t="shared" si="171"/>
        <v>男</v>
      </c>
      <c r="Y997" s="3" t="s">
        <v>3316</v>
      </c>
      <c r="Z997" s="232" t="str">
        <f t="shared" si="172"/>
        <v>1979-12-27</v>
      </c>
      <c r="AA997" s="235" t="s">
        <v>6568</v>
      </c>
      <c r="AB997" s="3" t="s">
        <v>3068</v>
      </c>
      <c r="AC997" s="4" t="s">
        <v>3456</v>
      </c>
      <c r="AD997" s="247">
        <v>46258</v>
      </c>
      <c r="AE997" s="234">
        <f ca="1" t="shared" si="173"/>
        <v>47</v>
      </c>
      <c r="AF997" s="3" t="s">
        <v>3389</v>
      </c>
      <c r="AG997" s="3" t="s">
        <v>3381</v>
      </c>
      <c r="AH997" s="3">
        <v>164</v>
      </c>
      <c r="AI997" s="230" t="s">
        <v>3382</v>
      </c>
      <c r="AJ997" s="3" t="s">
        <v>3422</v>
      </c>
      <c r="AK997" s="230">
        <v>15248430824</v>
      </c>
      <c r="AL997" s="230">
        <v>13847746354</v>
      </c>
      <c r="AM997" s="236" t="s">
        <v>3518</v>
      </c>
      <c r="AN997" s="237" t="s">
        <v>3332</v>
      </c>
      <c r="AO997" s="236" t="s">
        <v>253</v>
      </c>
      <c r="AP997" s="236" t="s">
        <v>253</v>
      </c>
      <c r="AQ997" s="238"/>
      <c r="AR997" s="238"/>
      <c r="AS997" s="238"/>
      <c r="AT997" s="238"/>
      <c r="AU997" s="239"/>
      <c r="AV997" s="240">
        <v>44322</v>
      </c>
      <c r="AW997" s="240">
        <v>44382</v>
      </c>
      <c r="AX997" s="241" t="s">
        <v>3324</v>
      </c>
      <c r="AY997" s="241" t="s">
        <v>3311</v>
      </c>
      <c r="AZ997" s="232">
        <v>44743</v>
      </c>
      <c r="BA997" s="232">
        <v>45473</v>
      </c>
      <c r="BB997" s="241">
        <v>2</v>
      </c>
      <c r="BC997" s="241" t="s">
        <v>3325</v>
      </c>
      <c r="BD997" s="241" t="s">
        <v>3325</v>
      </c>
      <c r="BE997" s="241" t="s">
        <v>3325</v>
      </c>
      <c r="BF997" s="241" t="s">
        <v>3325</v>
      </c>
      <c r="BG997" s="241">
        <v>0</v>
      </c>
      <c r="BH997" s="241">
        <v>0</v>
      </c>
      <c r="BI997" s="241"/>
      <c r="BJ997" s="242"/>
      <c r="BK997" s="243" t="s">
        <v>3325</v>
      </c>
      <c r="BL997" s="243"/>
      <c r="BM997" s="243"/>
      <c r="BN997" s="243"/>
      <c r="BO997" s="243"/>
      <c r="BP997" s="243"/>
      <c r="BQ997" s="242"/>
      <c r="BR997" s="244" t="s">
        <v>3962</v>
      </c>
      <c r="BS997" s="243" t="s">
        <v>3325</v>
      </c>
      <c r="BT997" s="243" t="s">
        <v>3325</v>
      </c>
      <c r="BU997" s="243"/>
      <c r="BV997" s="243" t="s">
        <v>3325</v>
      </c>
      <c r="BW997" s="243" t="s">
        <v>3325</v>
      </c>
      <c r="BX997" s="243"/>
      <c r="BY997" s="243"/>
      <c r="BZ997" s="243"/>
      <c r="CA997" s="243"/>
      <c r="CB997" s="243"/>
      <c r="CC997" s="243" t="s">
        <v>3325</v>
      </c>
      <c r="CD997" s="243"/>
      <c r="CE997" s="243"/>
      <c r="CF997" s="245"/>
      <c r="CG997" s="246" t="s">
        <v>3636</v>
      </c>
      <c r="CH997" s="242"/>
      <c r="CI997" s="35"/>
      <c r="CJ997" s="35"/>
      <c r="CK997" s="35"/>
      <c r="CL997" s="35"/>
      <c r="CM997" s="35"/>
    </row>
    <row r="998" customHeight="1" spans="1:91">
      <c r="A998" s="3">
        <f t="shared" si="167"/>
        <v>997</v>
      </c>
      <c r="B998" s="155" t="str">
        <f t="shared" si="168"/>
        <v>150124199204127610</v>
      </c>
      <c r="C998" s="230" t="s">
        <v>6504</v>
      </c>
      <c r="D998" s="230" t="s">
        <v>3392</v>
      </c>
      <c r="E998" s="230" t="s">
        <v>2183</v>
      </c>
      <c r="F998" s="230" t="s">
        <v>3069</v>
      </c>
      <c r="G998" s="198">
        <v>0</v>
      </c>
      <c r="H998" s="198">
        <v>0</v>
      </c>
      <c r="I998" s="198">
        <f t="shared" si="169"/>
        <v>0</v>
      </c>
      <c r="J998" s="4" t="s">
        <v>172</v>
      </c>
      <c r="K998" s="4" t="s">
        <v>4551</v>
      </c>
      <c r="L998" s="6"/>
      <c r="M998" s="4"/>
      <c r="N998" s="4"/>
      <c r="O998" s="4"/>
      <c r="P998" s="4"/>
      <c r="Q998" s="4"/>
      <c r="R998" s="231" t="s">
        <v>312</v>
      </c>
      <c r="S998" s="3"/>
      <c r="T998" s="3" t="s">
        <v>3314</v>
      </c>
      <c r="U998" s="232">
        <v>44389</v>
      </c>
      <c r="V998" s="233">
        <f ca="1" t="shared" si="170"/>
        <v>5</v>
      </c>
      <c r="W998" s="230" t="s">
        <v>3336</v>
      </c>
      <c r="X998" s="234" t="str">
        <f t="shared" si="171"/>
        <v>男</v>
      </c>
      <c r="Y998" s="3" t="s">
        <v>3316</v>
      </c>
      <c r="Z998" s="232" t="str">
        <f t="shared" si="172"/>
        <v>1992-04-12</v>
      </c>
      <c r="AA998" s="235" t="s">
        <v>6569</v>
      </c>
      <c r="AB998" s="3" t="s">
        <v>3070</v>
      </c>
      <c r="AC998" s="4" t="s">
        <v>3839</v>
      </c>
      <c r="AD998" s="247">
        <v>46574</v>
      </c>
      <c r="AE998" s="234">
        <f ca="1" t="shared" si="173"/>
        <v>34</v>
      </c>
      <c r="AF998" s="3" t="s">
        <v>3389</v>
      </c>
      <c r="AG998" s="3" t="s">
        <v>3480</v>
      </c>
      <c r="AH998" s="3">
        <v>178</v>
      </c>
      <c r="AI998" s="230" t="s">
        <v>6570</v>
      </c>
      <c r="AJ998" s="3" t="s">
        <v>253</v>
      </c>
      <c r="AK998" s="230">
        <v>15548831152</v>
      </c>
      <c r="AL998" s="230">
        <v>15848923373</v>
      </c>
      <c r="AM998" s="236" t="s">
        <v>3518</v>
      </c>
      <c r="AN998" s="237" t="s">
        <v>3332</v>
      </c>
      <c r="AO998" s="236" t="s">
        <v>253</v>
      </c>
      <c r="AP998" s="236" t="s">
        <v>253</v>
      </c>
      <c r="AQ998" s="238"/>
      <c r="AR998" s="238"/>
      <c r="AS998" s="238"/>
      <c r="AT998" s="238"/>
      <c r="AU998" s="239"/>
      <c r="AV998" s="240">
        <v>44389</v>
      </c>
      <c r="AW998" s="240">
        <v>44449</v>
      </c>
      <c r="AX998" s="241" t="s">
        <v>3324</v>
      </c>
      <c r="AY998" s="241" t="s">
        <v>3311</v>
      </c>
      <c r="AZ998" s="232">
        <v>44835</v>
      </c>
      <c r="BA998" s="232">
        <v>45565</v>
      </c>
      <c r="BB998" s="241">
        <v>2</v>
      </c>
      <c r="BC998" s="241" t="s">
        <v>3325</v>
      </c>
      <c r="BD998" s="241" t="s">
        <v>3325</v>
      </c>
      <c r="BE998" s="241" t="s">
        <v>3325</v>
      </c>
      <c r="BF998" s="241" t="s">
        <v>3325</v>
      </c>
      <c r="BG998" s="241">
        <v>0</v>
      </c>
      <c r="BH998" s="241">
        <v>0</v>
      </c>
      <c r="BI998" s="241"/>
      <c r="BJ998" s="242"/>
      <c r="BK998" s="243" t="s">
        <v>3325</v>
      </c>
      <c r="BL998" s="243"/>
      <c r="BM998" s="243"/>
      <c r="BN998" s="243"/>
      <c r="BO998" s="243"/>
      <c r="BP998" s="243"/>
      <c r="BQ998" s="242"/>
      <c r="BR998" s="244" t="s">
        <v>3962</v>
      </c>
      <c r="BS998" s="243" t="s">
        <v>3325</v>
      </c>
      <c r="BT998" s="243" t="s">
        <v>3325</v>
      </c>
      <c r="BU998" s="243"/>
      <c r="BV998" s="243" t="s">
        <v>3325</v>
      </c>
      <c r="BW998" s="243" t="s">
        <v>3325</v>
      </c>
      <c r="BX998" s="243"/>
      <c r="BY998" s="243"/>
      <c r="BZ998" s="243"/>
      <c r="CA998" s="243"/>
      <c r="CB998" s="243"/>
      <c r="CC998" s="243" t="s">
        <v>3325</v>
      </c>
      <c r="CD998" s="243"/>
      <c r="CE998" s="243"/>
      <c r="CF998" s="245"/>
      <c r="CG998" s="246" t="s">
        <v>3636</v>
      </c>
      <c r="CH998" s="242"/>
      <c r="CI998" s="35"/>
      <c r="CJ998" s="35"/>
      <c r="CK998" s="35"/>
      <c r="CL998" s="35"/>
      <c r="CM998" s="35"/>
    </row>
    <row r="999" customHeight="1" spans="1:91">
      <c r="A999" s="3">
        <f t="shared" si="167"/>
        <v>998</v>
      </c>
      <c r="B999" s="155" t="str">
        <f t="shared" si="168"/>
        <v>152631198508164814</v>
      </c>
      <c r="C999" s="230" t="s">
        <v>6504</v>
      </c>
      <c r="D999" s="230" t="s">
        <v>3392</v>
      </c>
      <c r="E999" s="230" t="s">
        <v>2119</v>
      </c>
      <c r="F999" s="230" t="s">
        <v>3071</v>
      </c>
      <c r="G999" s="198">
        <v>0</v>
      </c>
      <c r="H999" s="198">
        <v>0</v>
      </c>
      <c r="I999" s="198">
        <f t="shared" si="169"/>
        <v>0</v>
      </c>
      <c r="J999" s="4" t="s">
        <v>172</v>
      </c>
      <c r="K999" s="4" t="s">
        <v>4551</v>
      </c>
      <c r="L999" s="6"/>
      <c r="M999" s="4"/>
      <c r="N999" s="4"/>
      <c r="O999" s="4"/>
      <c r="P999" s="4"/>
      <c r="Q999" s="4"/>
      <c r="R999" s="231" t="s">
        <v>312</v>
      </c>
      <c r="S999" s="3"/>
      <c r="T999" s="3" t="s">
        <v>3314</v>
      </c>
      <c r="U999" s="232">
        <v>44477</v>
      </c>
      <c r="V999" s="233">
        <f ca="1" t="shared" si="170"/>
        <v>4.7</v>
      </c>
      <c r="W999" s="230" t="s">
        <v>3336</v>
      </c>
      <c r="X999" s="234" t="str">
        <f t="shared" si="171"/>
        <v>男</v>
      </c>
      <c r="Y999" s="3" t="s">
        <v>3316</v>
      </c>
      <c r="Z999" s="232" t="str">
        <f t="shared" si="172"/>
        <v>1985-08-16</v>
      </c>
      <c r="AA999" s="235" t="s">
        <v>6571</v>
      </c>
      <c r="AB999" s="3" t="s">
        <v>3072</v>
      </c>
      <c r="AC999" s="4" t="s">
        <v>4723</v>
      </c>
      <c r="AD999" s="247">
        <v>49889</v>
      </c>
      <c r="AE999" s="234">
        <f ca="1" t="shared" si="173"/>
        <v>41</v>
      </c>
      <c r="AF999" s="3" t="s">
        <v>3389</v>
      </c>
      <c r="AG999" s="3" t="s">
        <v>3381</v>
      </c>
      <c r="AH999" s="3">
        <v>158</v>
      </c>
      <c r="AI999" s="230" t="s">
        <v>3450</v>
      </c>
      <c r="AJ999" s="3" t="s">
        <v>3438</v>
      </c>
      <c r="AK999" s="230">
        <v>15849416222</v>
      </c>
      <c r="AL999" s="230">
        <v>15047779858</v>
      </c>
      <c r="AM999" s="236" t="s">
        <v>3748</v>
      </c>
      <c r="AN999" s="237"/>
      <c r="AO999" s="236"/>
      <c r="AP999" s="236"/>
      <c r="AQ999" s="238"/>
      <c r="AR999" s="238"/>
      <c r="AS999" s="238"/>
      <c r="AT999" s="238"/>
      <c r="AU999" s="239"/>
      <c r="AV999" s="240">
        <v>44477</v>
      </c>
      <c r="AW999" s="240">
        <v>44537</v>
      </c>
      <c r="AX999" s="241" t="s">
        <v>3324</v>
      </c>
      <c r="AY999" s="241" t="s">
        <v>3311</v>
      </c>
      <c r="AZ999" s="232">
        <v>44927</v>
      </c>
      <c r="BA999" s="232">
        <v>45657</v>
      </c>
      <c r="BB999" s="241">
        <v>2</v>
      </c>
      <c r="BC999" s="241" t="s">
        <v>3325</v>
      </c>
      <c r="BD999" s="241" t="s">
        <v>3325</v>
      </c>
      <c r="BE999" s="241" t="s">
        <v>3325</v>
      </c>
      <c r="BF999" s="241" t="s">
        <v>3325</v>
      </c>
      <c r="BG999" s="241">
        <v>0</v>
      </c>
      <c r="BH999" s="241">
        <v>0</v>
      </c>
      <c r="BI999" s="241"/>
      <c r="BJ999" s="242"/>
      <c r="BK999" s="243" t="s">
        <v>3325</v>
      </c>
      <c r="BL999" s="243"/>
      <c r="BM999" s="243"/>
      <c r="BN999" s="243"/>
      <c r="BO999" s="243"/>
      <c r="BP999" s="243"/>
      <c r="BQ999" s="242"/>
      <c r="BR999" s="244" t="s">
        <v>4197</v>
      </c>
      <c r="BS999" s="243" t="s">
        <v>3325</v>
      </c>
      <c r="BT999" s="243" t="s">
        <v>3325</v>
      </c>
      <c r="BU999" s="243" t="s">
        <v>3325</v>
      </c>
      <c r="BV999" s="243" t="s">
        <v>3325</v>
      </c>
      <c r="BW999" s="243" t="s">
        <v>3325</v>
      </c>
      <c r="BX999" s="243" t="s">
        <v>3325</v>
      </c>
      <c r="BY999" s="243"/>
      <c r="BZ999" s="243"/>
      <c r="CA999" s="243"/>
      <c r="CB999" s="243"/>
      <c r="CC999" s="243" t="s">
        <v>3325</v>
      </c>
      <c r="CD999" s="243"/>
      <c r="CE999" s="243"/>
      <c r="CF999" s="245" t="s">
        <v>4434</v>
      </c>
      <c r="CG999" s="246"/>
      <c r="CH999" s="242"/>
      <c r="CI999" s="35"/>
      <c r="CJ999" s="35"/>
      <c r="CK999" s="35"/>
      <c r="CL999" s="35"/>
      <c r="CM999" s="35"/>
    </row>
    <row r="1000" customHeight="1" spans="1:91">
      <c r="A1000" s="3">
        <f t="shared" si="167"/>
        <v>999</v>
      </c>
      <c r="B1000" s="483" t="str">
        <f t="shared" si="168"/>
        <v>152723197908290933</v>
      </c>
      <c r="C1000" s="230" t="s">
        <v>6504</v>
      </c>
      <c r="D1000" s="230" t="s">
        <v>3392</v>
      </c>
      <c r="E1000" s="230" t="s">
        <v>6572</v>
      </c>
      <c r="F1000" s="230" t="s">
        <v>3073</v>
      </c>
      <c r="G1000" s="198"/>
      <c r="H1000" s="198"/>
      <c r="I1000" s="198">
        <f t="shared" si="169"/>
        <v>0</v>
      </c>
      <c r="J1000" s="4" t="s">
        <v>172</v>
      </c>
      <c r="K1000" s="4" t="s">
        <v>4551</v>
      </c>
      <c r="L1000" s="6"/>
      <c r="M1000" s="4"/>
      <c r="N1000" s="4"/>
      <c r="O1000" s="4"/>
      <c r="P1000" s="4"/>
      <c r="Q1000" s="4"/>
      <c r="R1000" s="231" t="s">
        <v>312</v>
      </c>
      <c r="S1000" s="3"/>
      <c r="T1000" s="3" t="s">
        <v>3314</v>
      </c>
      <c r="U1000" s="232">
        <v>44607</v>
      </c>
      <c r="V1000" s="233">
        <f ca="1" t="shared" si="170"/>
        <v>4.4</v>
      </c>
      <c r="W1000" s="230" t="s">
        <v>3336</v>
      </c>
      <c r="X1000" s="234" t="str">
        <f t="shared" si="171"/>
        <v>男</v>
      </c>
      <c r="Y1000" s="3" t="s">
        <v>3316</v>
      </c>
      <c r="Z1000" s="232" t="str">
        <f t="shared" si="172"/>
        <v>1979-08-29</v>
      </c>
      <c r="AA1000" s="235" t="s">
        <v>6573</v>
      </c>
      <c r="AB1000" s="476" t="s">
        <v>3074</v>
      </c>
      <c r="AC1000" s="4" t="s">
        <v>3456</v>
      </c>
      <c r="AD1000" s="247">
        <v>51288</v>
      </c>
      <c r="AE1000" s="234">
        <f ca="1" t="shared" si="173"/>
        <v>47</v>
      </c>
      <c r="AF1000" s="3" t="s">
        <v>3389</v>
      </c>
      <c r="AG1000" s="3" t="s">
        <v>3381</v>
      </c>
      <c r="AH1000" s="3">
        <v>170</v>
      </c>
      <c r="AI1000" s="230" t="s">
        <v>3528</v>
      </c>
      <c r="AJ1000" s="3" t="s">
        <v>3383</v>
      </c>
      <c r="AK1000" s="230">
        <v>13947784622</v>
      </c>
      <c r="AL1000" s="230">
        <v>15247743428</v>
      </c>
      <c r="AM1000" s="236" t="s">
        <v>3518</v>
      </c>
      <c r="AN1000" s="237">
        <v>32660</v>
      </c>
      <c r="AO1000" s="236" t="s">
        <v>6574</v>
      </c>
      <c r="AP1000" s="236"/>
      <c r="AQ1000" s="238"/>
      <c r="AR1000" s="238"/>
      <c r="AS1000" s="238"/>
      <c r="AT1000" s="238"/>
      <c r="AU1000" s="239"/>
      <c r="AV1000" s="240">
        <v>44607</v>
      </c>
      <c r="AW1000" s="240">
        <v>44665</v>
      </c>
      <c r="AX1000" s="241" t="s">
        <v>3324</v>
      </c>
      <c r="AY1000" s="241" t="s">
        <v>3311</v>
      </c>
      <c r="AZ1000" s="232">
        <v>44607</v>
      </c>
      <c r="BA1000" s="232">
        <v>45747</v>
      </c>
      <c r="BB1000" s="241">
        <v>2</v>
      </c>
      <c r="BC1000" s="241" t="s">
        <v>3325</v>
      </c>
      <c r="BD1000" s="241" t="s">
        <v>3325</v>
      </c>
      <c r="BE1000" s="241" t="s">
        <v>3325</v>
      </c>
      <c r="BF1000" s="241" t="s">
        <v>3325</v>
      </c>
      <c r="BG1000" s="241">
        <v>0</v>
      </c>
      <c r="BH1000" s="241">
        <v>0</v>
      </c>
      <c r="BI1000" s="241"/>
      <c r="BJ1000" s="242"/>
      <c r="BK1000" s="243"/>
      <c r="BL1000" s="243"/>
      <c r="BM1000" s="243"/>
      <c r="BN1000" s="243"/>
      <c r="BO1000" s="243"/>
      <c r="BP1000" s="243"/>
      <c r="BQ1000" s="242"/>
      <c r="BR1000" s="244" t="s">
        <v>3808</v>
      </c>
      <c r="BS1000" s="243" t="s">
        <v>3325</v>
      </c>
      <c r="BT1000" s="243" t="s">
        <v>3325</v>
      </c>
      <c r="BU1000" s="243" t="s">
        <v>3325</v>
      </c>
      <c r="BV1000" s="243" t="s">
        <v>3325</v>
      </c>
      <c r="BW1000" s="243" t="s">
        <v>3325</v>
      </c>
      <c r="BX1000" s="243" t="s">
        <v>3325</v>
      </c>
      <c r="BY1000" s="243"/>
      <c r="BZ1000" s="243"/>
      <c r="CA1000" s="243"/>
      <c r="CB1000" s="243"/>
      <c r="CC1000" s="243"/>
      <c r="CD1000" s="243"/>
      <c r="CE1000" s="243"/>
      <c r="CF1000" s="245" t="s">
        <v>3492</v>
      </c>
      <c r="CG1000" s="246"/>
      <c r="CH1000" s="242"/>
      <c r="CI1000" s="35"/>
      <c r="CJ1000" s="35"/>
      <c r="CK1000" s="35"/>
      <c r="CL1000" s="35"/>
      <c r="CM1000" s="35"/>
    </row>
    <row r="1001" customHeight="1" spans="1:91">
      <c r="A1001" s="3">
        <f t="shared" si="167"/>
        <v>1000</v>
      </c>
      <c r="B1001" s="483" t="str">
        <f t="shared" si="168"/>
        <v>152322198908033714</v>
      </c>
      <c r="C1001" s="230" t="s">
        <v>6504</v>
      </c>
      <c r="D1001" s="230" t="s">
        <v>3392</v>
      </c>
      <c r="E1001" s="230" t="s">
        <v>6575</v>
      </c>
      <c r="F1001" s="230" t="s">
        <v>3075</v>
      </c>
      <c r="G1001" s="198"/>
      <c r="H1001" s="198"/>
      <c r="I1001" s="198">
        <f t="shared" si="169"/>
        <v>0</v>
      </c>
      <c r="J1001" s="4" t="s">
        <v>172</v>
      </c>
      <c r="K1001" s="4" t="s">
        <v>4551</v>
      </c>
      <c r="L1001" s="6"/>
      <c r="M1001" s="4"/>
      <c r="N1001" s="4"/>
      <c r="O1001" s="4"/>
      <c r="P1001" s="4"/>
      <c r="Q1001" s="4"/>
      <c r="R1001" s="231" t="s">
        <v>312</v>
      </c>
      <c r="S1001" s="3"/>
      <c r="T1001" s="3" t="s">
        <v>3314</v>
      </c>
      <c r="U1001" s="232">
        <v>44636</v>
      </c>
      <c r="V1001" s="233">
        <f ca="1" t="shared" si="170"/>
        <v>4.3</v>
      </c>
      <c r="W1001" s="230" t="s">
        <v>3336</v>
      </c>
      <c r="X1001" s="234" t="str">
        <f t="shared" si="171"/>
        <v>男</v>
      </c>
      <c r="Y1001" s="3" t="s">
        <v>3638</v>
      </c>
      <c r="Z1001" s="232" t="str">
        <f t="shared" si="172"/>
        <v>1989-08-03</v>
      </c>
      <c r="AA1001" s="235" t="s">
        <v>6576</v>
      </c>
      <c r="AB1001" s="476" t="s">
        <v>3076</v>
      </c>
      <c r="AC1001" s="4" t="s">
        <v>6577</v>
      </c>
      <c r="AD1001" s="247">
        <v>51346</v>
      </c>
      <c r="AE1001" s="234">
        <f ca="1" t="shared" si="173"/>
        <v>37</v>
      </c>
      <c r="AF1001" s="3" t="s">
        <v>3389</v>
      </c>
      <c r="AG1001" s="3" t="s">
        <v>3381</v>
      </c>
      <c r="AH1001" s="3" t="s">
        <v>253</v>
      </c>
      <c r="AI1001" s="230" t="s">
        <v>253</v>
      </c>
      <c r="AJ1001" s="3" t="s">
        <v>253</v>
      </c>
      <c r="AK1001" s="230">
        <v>15384883663</v>
      </c>
      <c r="AL1001" s="230">
        <v>18248121007</v>
      </c>
      <c r="AM1001" s="236" t="s">
        <v>3518</v>
      </c>
      <c r="AN1001" s="237" t="s">
        <v>3332</v>
      </c>
      <c r="AO1001" s="236" t="s">
        <v>253</v>
      </c>
      <c r="AP1001" s="236" t="s">
        <v>4101</v>
      </c>
      <c r="AQ1001" s="238"/>
      <c r="AR1001" s="238"/>
      <c r="AS1001" s="238"/>
      <c r="AT1001" s="238"/>
      <c r="AU1001" s="239"/>
      <c r="AV1001" s="240">
        <v>44636</v>
      </c>
      <c r="AW1001" s="240">
        <v>44696</v>
      </c>
      <c r="AX1001" s="241" t="s">
        <v>3324</v>
      </c>
      <c r="AY1001" s="241" t="s">
        <v>3311</v>
      </c>
      <c r="AZ1001" s="232">
        <v>44636</v>
      </c>
      <c r="BA1001" s="232">
        <v>45107</v>
      </c>
      <c r="BB1001" s="241">
        <v>2</v>
      </c>
      <c r="BC1001" s="241" t="s">
        <v>3325</v>
      </c>
      <c r="BD1001" s="241" t="s">
        <v>3325</v>
      </c>
      <c r="BE1001" s="241" t="s">
        <v>3325</v>
      </c>
      <c r="BF1001" s="241" t="s">
        <v>3325</v>
      </c>
      <c r="BG1001" s="241">
        <v>0</v>
      </c>
      <c r="BH1001" s="241">
        <v>0</v>
      </c>
      <c r="BI1001" s="241"/>
      <c r="BJ1001" s="242"/>
      <c r="BK1001" s="243"/>
      <c r="BL1001" s="243"/>
      <c r="BM1001" s="243"/>
      <c r="BN1001" s="243"/>
      <c r="BO1001" s="243"/>
      <c r="BP1001" s="243"/>
      <c r="BQ1001" s="242"/>
      <c r="BR1001" s="244" t="s">
        <v>3808</v>
      </c>
      <c r="BS1001" s="243" t="s">
        <v>3325</v>
      </c>
      <c r="BT1001" s="243" t="s">
        <v>3325</v>
      </c>
      <c r="BU1001" s="243" t="s">
        <v>3325</v>
      </c>
      <c r="BV1001" s="243" t="s">
        <v>3325</v>
      </c>
      <c r="BW1001" s="243" t="s">
        <v>3325</v>
      </c>
      <c r="BX1001" s="243" t="s">
        <v>3325</v>
      </c>
      <c r="BY1001" s="243"/>
      <c r="BZ1001" s="243"/>
      <c r="CA1001" s="243"/>
      <c r="CB1001" s="243"/>
      <c r="CC1001" s="243"/>
      <c r="CD1001" s="243"/>
      <c r="CE1001" s="243"/>
      <c r="CF1001" s="245" t="s">
        <v>3492</v>
      </c>
      <c r="CG1001" s="246"/>
      <c r="CH1001" s="242"/>
      <c r="CI1001" s="35"/>
      <c r="CJ1001" s="35"/>
      <c r="CK1001" s="35"/>
      <c r="CL1001" s="35"/>
      <c r="CM1001" s="35"/>
    </row>
    <row r="1002" customHeight="1" spans="1:91">
      <c r="A1002" s="3">
        <f t="shared" si="167"/>
        <v>1001</v>
      </c>
      <c r="B1002" s="483" t="str">
        <f t="shared" si="168"/>
        <v>152723199005201513</v>
      </c>
      <c r="C1002" s="230" t="s">
        <v>6504</v>
      </c>
      <c r="D1002" s="230" t="s">
        <v>3392</v>
      </c>
      <c r="E1002" s="230" t="s">
        <v>6578</v>
      </c>
      <c r="F1002" s="230" t="s">
        <v>3077</v>
      </c>
      <c r="G1002" s="198"/>
      <c r="H1002" s="198"/>
      <c r="I1002" s="198">
        <f t="shared" si="169"/>
        <v>0</v>
      </c>
      <c r="J1002" s="4" t="s">
        <v>172</v>
      </c>
      <c r="K1002" s="4" t="s">
        <v>4551</v>
      </c>
      <c r="L1002" s="6"/>
      <c r="M1002" s="4"/>
      <c r="N1002" s="4"/>
      <c r="O1002" s="4"/>
      <c r="P1002" s="4"/>
      <c r="Q1002" s="4"/>
      <c r="R1002" s="231" t="s">
        <v>312</v>
      </c>
      <c r="S1002" s="3"/>
      <c r="T1002" s="3" t="s">
        <v>3314</v>
      </c>
      <c r="U1002" s="232">
        <v>44638</v>
      </c>
      <c r="V1002" s="233">
        <f ca="1" t="shared" si="170"/>
        <v>4.3</v>
      </c>
      <c r="W1002" s="230" t="s">
        <v>3336</v>
      </c>
      <c r="X1002" s="234" t="str">
        <f t="shared" si="171"/>
        <v>男</v>
      </c>
      <c r="Y1002" s="3" t="s">
        <v>3316</v>
      </c>
      <c r="Z1002" s="232" t="str">
        <f t="shared" si="172"/>
        <v>1990-05-20</v>
      </c>
      <c r="AA1002" s="235" t="s">
        <v>6579</v>
      </c>
      <c r="AB1002" s="476" t="s">
        <v>3078</v>
      </c>
      <c r="AC1002" s="4" t="s">
        <v>3456</v>
      </c>
      <c r="AD1002" s="247">
        <v>44930</v>
      </c>
      <c r="AE1002" s="234">
        <f ca="1" t="shared" si="173"/>
        <v>36</v>
      </c>
      <c r="AF1002" s="3" t="s">
        <v>3389</v>
      </c>
      <c r="AG1002" s="3" t="s">
        <v>3381</v>
      </c>
      <c r="AH1002" s="3">
        <v>168</v>
      </c>
      <c r="AI1002" s="230" t="s">
        <v>3382</v>
      </c>
      <c r="AJ1002" s="3" t="s">
        <v>3422</v>
      </c>
      <c r="AK1002" s="230">
        <v>13327076732</v>
      </c>
      <c r="AL1002" s="230">
        <v>13848545318</v>
      </c>
      <c r="AM1002" s="236" t="s">
        <v>3748</v>
      </c>
      <c r="AN1002" s="237"/>
      <c r="AO1002" s="236"/>
      <c r="AP1002" s="236"/>
      <c r="AQ1002" s="238"/>
      <c r="AR1002" s="238"/>
      <c r="AS1002" s="238"/>
      <c r="AT1002" s="238"/>
      <c r="AU1002" s="239"/>
      <c r="AV1002" s="240">
        <v>44638</v>
      </c>
      <c r="AW1002" s="240">
        <v>44698</v>
      </c>
      <c r="AX1002" s="241" t="s">
        <v>3324</v>
      </c>
      <c r="AY1002" s="241" t="s">
        <v>3311</v>
      </c>
      <c r="AZ1002" s="232">
        <v>44638</v>
      </c>
      <c r="BA1002" s="232">
        <v>45107</v>
      </c>
      <c r="BB1002" s="241">
        <v>2</v>
      </c>
      <c r="BC1002" s="241" t="s">
        <v>3325</v>
      </c>
      <c r="BD1002" s="241" t="s">
        <v>3325</v>
      </c>
      <c r="BE1002" s="241" t="s">
        <v>3325</v>
      </c>
      <c r="BF1002" s="241" t="s">
        <v>3325</v>
      </c>
      <c r="BG1002" s="241">
        <v>0</v>
      </c>
      <c r="BH1002" s="241">
        <v>0</v>
      </c>
      <c r="BI1002" s="241"/>
      <c r="BJ1002" s="242"/>
      <c r="BK1002" s="243"/>
      <c r="BL1002" s="243"/>
      <c r="BM1002" s="243"/>
      <c r="BN1002" s="243"/>
      <c r="BO1002" s="243"/>
      <c r="BP1002" s="243"/>
      <c r="BQ1002" s="242"/>
      <c r="BR1002" s="244" t="s">
        <v>3808</v>
      </c>
      <c r="BS1002" s="243" t="s">
        <v>3325</v>
      </c>
      <c r="BT1002" s="243" t="s">
        <v>3325</v>
      </c>
      <c r="BU1002" s="243" t="s">
        <v>3325</v>
      </c>
      <c r="BV1002" s="243" t="s">
        <v>3325</v>
      </c>
      <c r="BW1002" s="243" t="s">
        <v>3325</v>
      </c>
      <c r="BX1002" s="243" t="s">
        <v>3325</v>
      </c>
      <c r="BY1002" s="243"/>
      <c r="BZ1002" s="243"/>
      <c r="CA1002" s="243"/>
      <c r="CB1002" s="243"/>
      <c r="CC1002" s="243"/>
      <c r="CD1002" s="243"/>
      <c r="CE1002" s="243"/>
      <c r="CF1002" s="245" t="s">
        <v>3492</v>
      </c>
      <c r="CG1002" s="246"/>
      <c r="CH1002" s="242"/>
      <c r="CI1002" s="35"/>
      <c r="CJ1002" s="35"/>
      <c r="CK1002" s="35"/>
      <c r="CL1002" s="35"/>
      <c r="CM1002" s="35"/>
    </row>
    <row r="1003" customHeight="1" spans="1:91">
      <c r="A1003" s="3">
        <f t="shared" si="167"/>
        <v>1002</v>
      </c>
      <c r="B1003" s="483" t="str">
        <f t="shared" si="168"/>
        <v>152723197901082437</v>
      </c>
      <c r="C1003" s="230" t="s">
        <v>6504</v>
      </c>
      <c r="D1003" s="230" t="s">
        <v>3392</v>
      </c>
      <c r="E1003" s="230" t="s">
        <v>6580</v>
      </c>
      <c r="F1003" s="230" t="s">
        <v>3079</v>
      </c>
      <c r="G1003" s="198"/>
      <c r="H1003" s="198"/>
      <c r="I1003" s="198">
        <f t="shared" si="169"/>
        <v>0</v>
      </c>
      <c r="J1003" s="4" t="s">
        <v>172</v>
      </c>
      <c r="K1003" s="4" t="s">
        <v>4551</v>
      </c>
      <c r="L1003" s="6"/>
      <c r="M1003" s="4"/>
      <c r="N1003" s="4"/>
      <c r="O1003" s="4"/>
      <c r="P1003" s="4"/>
      <c r="Q1003" s="4"/>
      <c r="R1003" s="231" t="s">
        <v>312</v>
      </c>
      <c r="S1003" s="3"/>
      <c r="T1003" s="3" t="s">
        <v>3314</v>
      </c>
      <c r="U1003" s="232">
        <v>44963</v>
      </c>
      <c r="V1003" s="233">
        <f ca="1" t="shared" si="170"/>
        <v>3.4</v>
      </c>
      <c r="W1003" s="230" t="s">
        <v>3336</v>
      </c>
      <c r="X1003" s="234" t="str">
        <f t="shared" si="171"/>
        <v>男</v>
      </c>
      <c r="Y1003" s="3" t="s">
        <v>3316</v>
      </c>
      <c r="Z1003" s="232" t="str">
        <f t="shared" si="172"/>
        <v>1979-01-08</v>
      </c>
      <c r="AA1003" s="235" t="s">
        <v>6581</v>
      </c>
      <c r="AB1003" s="476" t="s">
        <v>3080</v>
      </c>
      <c r="AC1003" s="4" t="s">
        <v>3456</v>
      </c>
      <c r="AD1003" s="247">
        <v>46260</v>
      </c>
      <c r="AE1003" s="234">
        <f ca="1" t="shared" si="173"/>
        <v>47</v>
      </c>
      <c r="AF1003" s="3" t="s">
        <v>3389</v>
      </c>
      <c r="AG1003" s="3" t="s">
        <v>3381</v>
      </c>
      <c r="AH1003" s="3">
        <v>180</v>
      </c>
      <c r="AI1003" s="230" t="s">
        <v>3528</v>
      </c>
      <c r="AJ1003" s="3" t="s">
        <v>3422</v>
      </c>
      <c r="AK1003" s="230">
        <v>15354988871</v>
      </c>
      <c r="AL1003" s="230">
        <v>18947098871</v>
      </c>
      <c r="AM1003" s="236" t="s">
        <v>3748</v>
      </c>
      <c r="AN1003" s="237"/>
      <c r="AO1003" s="236"/>
      <c r="AP1003" s="236"/>
      <c r="AQ1003" s="238"/>
      <c r="AR1003" s="238"/>
      <c r="AS1003" s="238"/>
      <c r="AT1003" s="238"/>
      <c r="AU1003" s="239"/>
      <c r="AV1003" s="240">
        <v>44963</v>
      </c>
      <c r="AW1003" s="240">
        <v>45021</v>
      </c>
      <c r="AX1003" s="241" t="s">
        <v>3324</v>
      </c>
      <c r="AY1003" s="241" t="s">
        <v>3311</v>
      </c>
      <c r="AZ1003" s="232">
        <v>44963</v>
      </c>
      <c r="BA1003" s="232">
        <v>45382</v>
      </c>
      <c r="BB1003" s="241">
        <v>2</v>
      </c>
      <c r="BC1003" s="241" t="s">
        <v>3325</v>
      </c>
      <c r="BD1003" s="241" t="s">
        <v>3325</v>
      </c>
      <c r="BE1003" s="241" t="s">
        <v>3325</v>
      </c>
      <c r="BF1003" s="241" t="s">
        <v>3325</v>
      </c>
      <c r="BG1003" s="241">
        <v>0</v>
      </c>
      <c r="BH1003" s="241">
        <v>0</v>
      </c>
      <c r="BI1003" s="241"/>
      <c r="BJ1003" s="242"/>
      <c r="BK1003" s="243" t="s">
        <v>3325</v>
      </c>
      <c r="BL1003" s="243"/>
      <c r="BM1003" s="243"/>
      <c r="BN1003" s="243"/>
      <c r="BO1003" s="243"/>
      <c r="BP1003" s="243"/>
      <c r="BQ1003" s="242"/>
      <c r="BR1003" s="244" t="s">
        <v>3524</v>
      </c>
      <c r="BS1003" s="243" t="s">
        <v>3325</v>
      </c>
      <c r="BT1003" s="243" t="s">
        <v>3325</v>
      </c>
      <c r="BU1003" s="243" t="s">
        <v>3325</v>
      </c>
      <c r="BV1003" s="243" t="s">
        <v>3325</v>
      </c>
      <c r="BW1003" s="243" t="s">
        <v>3325</v>
      </c>
      <c r="BX1003" s="243" t="s">
        <v>3325</v>
      </c>
      <c r="BY1003" s="243"/>
      <c r="BZ1003" s="243"/>
      <c r="CA1003" s="243"/>
      <c r="CB1003" s="243"/>
      <c r="CC1003" s="243"/>
      <c r="CD1003" s="243"/>
      <c r="CE1003" s="243"/>
      <c r="CF1003" s="245" t="s">
        <v>3445</v>
      </c>
      <c r="CG1003" s="246"/>
      <c r="CH1003" s="242"/>
      <c r="CI1003" s="35"/>
      <c r="CJ1003" s="35"/>
      <c r="CK1003" s="35"/>
      <c r="CL1003" s="35"/>
      <c r="CM1003" s="35"/>
    </row>
    <row r="1004" customHeight="1" spans="1:91">
      <c r="A1004" s="3">
        <f t="shared" si="167"/>
        <v>1003</v>
      </c>
      <c r="B1004" s="483" t="str">
        <f t="shared" si="168"/>
        <v>152723199005152416</v>
      </c>
      <c r="C1004" s="230" t="s">
        <v>6504</v>
      </c>
      <c r="D1004" s="230" t="s">
        <v>3392</v>
      </c>
      <c r="E1004" s="230" t="s">
        <v>6582</v>
      </c>
      <c r="F1004" s="230" t="s">
        <v>3081</v>
      </c>
      <c r="G1004" s="198"/>
      <c r="H1004" s="198"/>
      <c r="I1004" s="198">
        <f t="shared" si="169"/>
        <v>0</v>
      </c>
      <c r="J1004" s="230" t="s">
        <v>172</v>
      </c>
      <c r="K1004" s="230" t="s">
        <v>4551</v>
      </c>
      <c r="L1004" s="6"/>
      <c r="M1004" s="230"/>
      <c r="N1004" s="230"/>
      <c r="O1004" s="230"/>
      <c r="P1004" s="230"/>
      <c r="Q1004" s="230"/>
      <c r="R1004" s="230" t="s">
        <v>312</v>
      </c>
      <c r="S1004" s="230"/>
      <c r="T1004" s="230" t="s">
        <v>3314</v>
      </c>
      <c r="U1004" s="261">
        <v>44977</v>
      </c>
      <c r="V1004" s="233">
        <f ca="1" t="shared" si="170"/>
        <v>3.4</v>
      </c>
      <c r="W1004" s="230" t="s">
        <v>3336</v>
      </c>
      <c r="X1004" s="234" t="str">
        <f t="shared" si="171"/>
        <v>男</v>
      </c>
      <c r="Y1004" s="3" t="s">
        <v>3316</v>
      </c>
      <c r="Z1004" s="232" t="str">
        <f t="shared" si="172"/>
        <v>1990-05-15</v>
      </c>
      <c r="AA1004" s="4" t="s">
        <v>6583</v>
      </c>
      <c r="AB1004" s="477" t="s">
        <v>3082</v>
      </c>
      <c r="AC1004" s="4" t="s">
        <v>3456</v>
      </c>
      <c r="AD1004" s="252">
        <v>50374</v>
      </c>
      <c r="AE1004" s="234">
        <f ca="1" t="shared" si="173"/>
        <v>36</v>
      </c>
      <c r="AF1004" s="4" t="s">
        <v>3389</v>
      </c>
      <c r="AG1004" s="4" t="s">
        <v>3381</v>
      </c>
      <c r="AH1004" s="4">
        <v>178</v>
      </c>
      <c r="AI1004" s="4" t="s">
        <v>3382</v>
      </c>
      <c r="AJ1004" s="4" t="s">
        <v>3383</v>
      </c>
      <c r="AK1004" s="4">
        <v>13150882666</v>
      </c>
      <c r="AL1004" s="4">
        <v>15044919791</v>
      </c>
      <c r="AM1004" s="4" t="s">
        <v>3518</v>
      </c>
      <c r="AN1004" s="4" t="s">
        <v>3997</v>
      </c>
      <c r="AO1004" s="4" t="s">
        <v>6584</v>
      </c>
      <c r="AP1004" s="4" t="s">
        <v>4097</v>
      </c>
      <c r="AQ1004" s="4"/>
      <c r="AR1004" s="4"/>
      <c r="AS1004" s="4"/>
      <c r="AT1004" s="4"/>
      <c r="AU1004" s="239"/>
      <c r="AV1004" s="254">
        <v>44977</v>
      </c>
      <c r="AW1004" s="254">
        <v>45035</v>
      </c>
      <c r="AX1004" s="255" t="s">
        <v>3324</v>
      </c>
      <c r="AY1004" s="241" t="s">
        <v>3311</v>
      </c>
      <c r="AZ1004" s="232">
        <v>44977</v>
      </c>
      <c r="BA1004" s="232">
        <v>45382</v>
      </c>
      <c r="BB1004" s="241">
        <v>2</v>
      </c>
      <c r="BC1004" s="241" t="s">
        <v>3325</v>
      </c>
      <c r="BD1004" s="241" t="s">
        <v>3325</v>
      </c>
      <c r="BE1004" s="241" t="s">
        <v>3325</v>
      </c>
      <c r="BF1004" s="241" t="s">
        <v>3325</v>
      </c>
      <c r="BG1004" s="241">
        <v>0</v>
      </c>
      <c r="BH1004" s="241">
        <v>0</v>
      </c>
      <c r="BI1004" s="256"/>
      <c r="BJ1004" s="242"/>
      <c r="BK1004" s="243" t="s">
        <v>3325</v>
      </c>
      <c r="BL1004" s="243"/>
      <c r="BM1004" s="243"/>
      <c r="BN1004" s="243"/>
      <c r="BO1004" s="243"/>
      <c r="BP1004" s="243"/>
      <c r="BQ1004" s="242"/>
      <c r="BR1004" s="244" t="s">
        <v>3524</v>
      </c>
      <c r="BS1004" s="243" t="s">
        <v>3325</v>
      </c>
      <c r="BT1004" s="243" t="s">
        <v>3325</v>
      </c>
      <c r="BU1004" s="243" t="s">
        <v>3325</v>
      </c>
      <c r="BV1004" s="243" t="s">
        <v>3325</v>
      </c>
      <c r="BW1004" s="243" t="s">
        <v>3325</v>
      </c>
      <c r="BX1004" s="243" t="s">
        <v>3325</v>
      </c>
      <c r="BY1004" s="243"/>
      <c r="BZ1004" s="243"/>
      <c r="CA1004" s="243"/>
      <c r="CB1004" s="243"/>
      <c r="CC1004" s="243"/>
      <c r="CD1004" s="243"/>
      <c r="CE1004" s="243"/>
      <c r="CF1004" s="245" t="s">
        <v>3445</v>
      </c>
      <c r="CG1004" s="258"/>
      <c r="CH1004" s="242"/>
      <c r="CI1004" s="259"/>
      <c r="CJ1004" s="259"/>
      <c r="CK1004" s="259"/>
      <c r="CL1004" s="259"/>
      <c r="CM1004" s="259"/>
    </row>
    <row r="1005" customHeight="1" spans="1:91">
      <c r="A1005" s="3">
        <f t="shared" si="167"/>
        <v>1004</v>
      </c>
      <c r="B1005" s="483" t="str">
        <f t="shared" si="168"/>
        <v>152723198402242410</v>
      </c>
      <c r="C1005" s="230" t="s">
        <v>6504</v>
      </c>
      <c r="D1005" s="230" t="s">
        <v>3392</v>
      </c>
      <c r="E1005" s="230" t="s">
        <v>6585</v>
      </c>
      <c r="F1005" s="230" t="s">
        <v>3083</v>
      </c>
      <c r="G1005" s="198"/>
      <c r="H1005" s="198"/>
      <c r="I1005" s="198">
        <f t="shared" si="169"/>
        <v>0</v>
      </c>
      <c r="J1005" s="230" t="s">
        <v>172</v>
      </c>
      <c r="K1005" s="230" t="s">
        <v>4551</v>
      </c>
      <c r="L1005" s="6"/>
      <c r="M1005" s="230"/>
      <c r="N1005" s="230"/>
      <c r="O1005" s="230"/>
      <c r="P1005" s="230"/>
      <c r="Q1005" s="230"/>
      <c r="R1005" s="230" t="s">
        <v>312</v>
      </c>
      <c r="S1005" s="230"/>
      <c r="T1005" s="230" t="s">
        <v>3314</v>
      </c>
      <c r="U1005" s="261">
        <v>44977</v>
      </c>
      <c r="V1005" s="233">
        <f ca="1" t="shared" si="170"/>
        <v>3.4</v>
      </c>
      <c r="W1005" s="230" t="s">
        <v>3336</v>
      </c>
      <c r="X1005" s="234" t="str">
        <f t="shared" si="171"/>
        <v>男</v>
      </c>
      <c r="Y1005" s="3" t="s">
        <v>3316</v>
      </c>
      <c r="Z1005" s="232" t="str">
        <f t="shared" si="172"/>
        <v>1984-02-24</v>
      </c>
      <c r="AA1005" s="4" t="s">
        <v>6586</v>
      </c>
      <c r="AB1005" s="477" t="s">
        <v>3084</v>
      </c>
      <c r="AC1005" s="4" t="s">
        <v>3456</v>
      </c>
      <c r="AD1005" s="252">
        <v>50112</v>
      </c>
      <c r="AE1005" s="234">
        <f ca="1" t="shared" si="173"/>
        <v>42</v>
      </c>
      <c r="AF1005" s="4" t="s">
        <v>3389</v>
      </c>
      <c r="AG1005" s="4" t="s">
        <v>3381</v>
      </c>
      <c r="AH1005" s="4">
        <v>178</v>
      </c>
      <c r="AI1005" s="4" t="s">
        <v>3382</v>
      </c>
      <c r="AJ1005" s="4" t="s">
        <v>3422</v>
      </c>
      <c r="AK1005" s="4">
        <v>15134844846</v>
      </c>
      <c r="AL1005" s="4">
        <v>13150882666</v>
      </c>
      <c r="AM1005" s="4" t="s">
        <v>3748</v>
      </c>
      <c r="AN1005" s="4" t="s">
        <v>6587</v>
      </c>
      <c r="AO1005" s="4" t="s">
        <v>6584</v>
      </c>
      <c r="AP1005" s="4" t="s">
        <v>4097</v>
      </c>
      <c r="AQ1005" s="4"/>
      <c r="AR1005" s="4"/>
      <c r="AS1005" s="4"/>
      <c r="AT1005" s="4"/>
      <c r="AU1005" s="239"/>
      <c r="AV1005" s="254">
        <v>44977</v>
      </c>
      <c r="AW1005" s="254">
        <v>45035</v>
      </c>
      <c r="AX1005" s="255" t="s">
        <v>3324</v>
      </c>
      <c r="AY1005" s="241" t="s">
        <v>3311</v>
      </c>
      <c r="AZ1005" s="232">
        <v>44977</v>
      </c>
      <c r="BA1005" s="232">
        <v>45382</v>
      </c>
      <c r="BB1005" s="241">
        <v>2</v>
      </c>
      <c r="BC1005" s="241" t="s">
        <v>3325</v>
      </c>
      <c r="BD1005" s="241" t="s">
        <v>3325</v>
      </c>
      <c r="BE1005" s="241" t="s">
        <v>3325</v>
      </c>
      <c r="BF1005" s="241" t="s">
        <v>3325</v>
      </c>
      <c r="BG1005" s="241">
        <v>0</v>
      </c>
      <c r="BH1005" s="241">
        <v>0</v>
      </c>
      <c r="BI1005" s="256"/>
      <c r="BJ1005" s="242"/>
      <c r="BK1005" s="243" t="s">
        <v>3325</v>
      </c>
      <c r="BL1005" s="243"/>
      <c r="BM1005" s="243"/>
      <c r="BN1005" s="243"/>
      <c r="BO1005" s="243"/>
      <c r="BP1005" s="243"/>
      <c r="BQ1005" s="242"/>
      <c r="BR1005" s="244" t="s">
        <v>3524</v>
      </c>
      <c r="BS1005" s="243" t="s">
        <v>3325</v>
      </c>
      <c r="BT1005" s="243" t="s">
        <v>3325</v>
      </c>
      <c r="BU1005" s="243" t="s">
        <v>3325</v>
      </c>
      <c r="BV1005" s="243" t="s">
        <v>3325</v>
      </c>
      <c r="BW1005" s="243" t="s">
        <v>3325</v>
      </c>
      <c r="BX1005" s="243" t="s">
        <v>3325</v>
      </c>
      <c r="BY1005" s="243"/>
      <c r="BZ1005" s="243"/>
      <c r="CA1005" s="243"/>
      <c r="CB1005" s="243"/>
      <c r="CC1005" s="243"/>
      <c r="CD1005" s="243"/>
      <c r="CE1005" s="243"/>
      <c r="CF1005" s="245" t="s">
        <v>3445</v>
      </c>
      <c r="CG1005" s="258"/>
      <c r="CH1005" s="242"/>
      <c r="CI1005" s="259"/>
      <c r="CJ1005" s="259"/>
      <c r="CK1005" s="259"/>
      <c r="CL1005" s="259"/>
      <c r="CM1005" s="259"/>
    </row>
    <row r="1006" customHeight="1" spans="1:91">
      <c r="A1006" s="3">
        <f t="shared" si="167"/>
        <v>1005</v>
      </c>
      <c r="B1006" s="483" t="str">
        <f t="shared" si="168"/>
        <v>152723198311271814</v>
      </c>
      <c r="C1006" s="230" t="s">
        <v>6504</v>
      </c>
      <c r="D1006" s="4" t="s">
        <v>3392</v>
      </c>
      <c r="E1006" s="4" t="s">
        <v>6588</v>
      </c>
      <c r="F1006" s="4" t="s">
        <v>3085</v>
      </c>
      <c r="G1006" s="198"/>
      <c r="H1006" s="198"/>
      <c r="I1006" s="198">
        <f t="shared" si="169"/>
        <v>0</v>
      </c>
      <c r="J1006" s="4" t="s">
        <v>172</v>
      </c>
      <c r="K1006" s="4" t="s">
        <v>4551</v>
      </c>
      <c r="L1006" s="6"/>
      <c r="M1006" s="4"/>
      <c r="N1006" s="4"/>
      <c r="O1006" s="4"/>
      <c r="P1006" s="4"/>
      <c r="Q1006" s="4"/>
      <c r="R1006" s="4" t="s">
        <v>312</v>
      </c>
      <c r="S1006" s="4"/>
      <c r="T1006" s="4" t="s">
        <v>3314</v>
      </c>
      <c r="U1006" s="252">
        <v>45005</v>
      </c>
      <c r="V1006" s="233">
        <v>0</v>
      </c>
      <c r="W1006" s="4" t="s">
        <v>3336</v>
      </c>
      <c r="X1006" s="4" t="s">
        <v>3559</v>
      </c>
      <c r="Y1006" s="4" t="s">
        <v>3316</v>
      </c>
      <c r="Z1006" s="232" t="s">
        <v>6589</v>
      </c>
      <c r="AA1006" s="4" t="s">
        <v>6590</v>
      </c>
      <c r="AB1006" s="477" t="s">
        <v>3086</v>
      </c>
      <c r="AC1006" s="4" t="s">
        <v>3456</v>
      </c>
      <c r="AD1006" s="252">
        <v>49903</v>
      </c>
      <c r="AE1006" s="234">
        <v>40</v>
      </c>
      <c r="AF1006" s="252" t="s">
        <v>3389</v>
      </c>
      <c r="AG1006" s="252" t="s">
        <v>3381</v>
      </c>
      <c r="AH1006" s="4">
        <v>175</v>
      </c>
      <c r="AI1006" s="252"/>
      <c r="AJ1006" s="252" t="s">
        <v>3438</v>
      </c>
      <c r="AK1006" s="4">
        <v>13847710470</v>
      </c>
      <c r="AL1006" s="4">
        <v>13847710470</v>
      </c>
      <c r="AM1006" s="252" t="s">
        <v>3518</v>
      </c>
      <c r="AN1006" s="252" t="s">
        <v>3680</v>
      </c>
      <c r="AO1006" s="252" t="s">
        <v>6591</v>
      </c>
      <c r="AP1006" s="252"/>
      <c r="AQ1006" s="253"/>
      <c r="AR1006" s="253"/>
      <c r="AS1006" s="253"/>
      <c r="AT1006" s="253"/>
      <c r="AU1006" s="239"/>
      <c r="AV1006" s="254">
        <v>45005</v>
      </c>
      <c r="AW1006" s="254">
        <v>45065</v>
      </c>
      <c r="AX1006" s="255" t="s">
        <v>3324</v>
      </c>
      <c r="AY1006" s="255" t="s">
        <v>3311</v>
      </c>
      <c r="AZ1006" s="232">
        <v>45005</v>
      </c>
      <c r="BA1006" s="232">
        <v>45382</v>
      </c>
      <c r="BB1006" s="241">
        <v>2</v>
      </c>
      <c r="BC1006" s="241" t="s">
        <v>3325</v>
      </c>
      <c r="BD1006" s="241" t="s">
        <v>3325</v>
      </c>
      <c r="BE1006" s="241" t="s">
        <v>3325</v>
      </c>
      <c r="BF1006" s="241" t="s">
        <v>3325</v>
      </c>
      <c r="BG1006" s="241">
        <v>0</v>
      </c>
      <c r="BH1006" s="241">
        <v>0</v>
      </c>
      <c r="BI1006" s="256"/>
      <c r="BJ1006" s="242"/>
      <c r="BK1006" s="243" t="s">
        <v>3325</v>
      </c>
      <c r="BL1006" s="257"/>
      <c r="BM1006" s="257"/>
      <c r="BN1006" s="257"/>
      <c r="BO1006" s="257"/>
      <c r="BP1006" s="257"/>
      <c r="BQ1006" s="242"/>
      <c r="BR1006" s="244" t="s">
        <v>3723</v>
      </c>
      <c r="BS1006" s="243" t="s">
        <v>3325</v>
      </c>
      <c r="BT1006" s="243" t="s">
        <v>3325</v>
      </c>
      <c r="BU1006" s="243" t="s">
        <v>3325</v>
      </c>
      <c r="BV1006" s="243" t="s">
        <v>3325</v>
      </c>
      <c r="BW1006" s="243" t="s">
        <v>3325</v>
      </c>
      <c r="BX1006" s="243" t="s">
        <v>3325</v>
      </c>
      <c r="BY1006" s="243"/>
      <c r="BZ1006" s="243"/>
      <c r="CA1006" s="243"/>
      <c r="CB1006" s="243"/>
      <c r="CC1006" s="243"/>
      <c r="CD1006" s="256"/>
      <c r="CE1006" s="256"/>
      <c r="CF1006" s="262" t="s">
        <v>3445</v>
      </c>
      <c r="CG1006" s="258"/>
      <c r="CH1006" s="242"/>
      <c r="CI1006" s="259"/>
      <c r="CJ1006" s="259"/>
      <c r="CK1006" s="259"/>
      <c r="CL1006" s="259"/>
      <c r="CM1006" s="259"/>
    </row>
    <row r="1007" customHeight="1" spans="1:91">
      <c r="A1007" s="3">
        <f t="shared" si="167"/>
        <v>1006</v>
      </c>
      <c r="B1007" s="155" t="str">
        <f t="shared" si="168"/>
        <v>152723198606200917</v>
      </c>
      <c r="C1007" s="230" t="s">
        <v>6504</v>
      </c>
      <c r="D1007" s="230" t="s">
        <v>3392</v>
      </c>
      <c r="E1007" s="230" t="s">
        <v>2163</v>
      </c>
      <c r="F1007" s="230" t="s">
        <v>3087</v>
      </c>
      <c r="G1007" s="198">
        <v>0</v>
      </c>
      <c r="H1007" s="198">
        <v>0</v>
      </c>
      <c r="I1007" s="198">
        <f t="shared" si="169"/>
        <v>0</v>
      </c>
      <c r="J1007" s="4" t="s">
        <v>172</v>
      </c>
      <c r="K1007" s="4" t="s">
        <v>6592</v>
      </c>
      <c r="L1007" s="6"/>
      <c r="M1007" s="4"/>
      <c r="N1007" s="4"/>
      <c r="O1007" s="4"/>
      <c r="P1007" s="4"/>
      <c r="Q1007" s="4"/>
      <c r="R1007" s="231" t="s">
        <v>312</v>
      </c>
      <c r="S1007" s="3"/>
      <c r="T1007" s="3" t="s">
        <v>3314</v>
      </c>
      <c r="U1007" s="232">
        <v>43022</v>
      </c>
      <c r="V1007" s="233">
        <f ca="1" t="shared" ref="V1007:V1032" si="174">IF(U1007="","",ROUND(YEARFRAC(U1007,TODAY(),1),1))</f>
        <v>8.7</v>
      </c>
      <c r="W1007" s="230" t="s">
        <v>3336</v>
      </c>
      <c r="X1007" s="234" t="str">
        <f t="shared" ref="X1007:X1032" si="175">IF(MOD(RIGHT(LEFT(AB1007,17)),2),"男","女")</f>
        <v>男</v>
      </c>
      <c r="Y1007" s="3" t="s">
        <v>3316</v>
      </c>
      <c r="Z1007" s="232" t="str">
        <f t="shared" ref="Z1007:Z1032" si="176">MID(AB1007,7,4)&amp;"-"&amp;MID(AB1007,11,2)&amp;"-"&amp;MID(AB1007,13,2)</f>
        <v>1986-06-20</v>
      </c>
      <c r="AA1007" s="235" t="s">
        <v>6593</v>
      </c>
      <c r="AB1007" s="3" t="s">
        <v>3088</v>
      </c>
      <c r="AC1007" s="4" t="s">
        <v>3456</v>
      </c>
      <c r="AD1007" s="247">
        <v>50023</v>
      </c>
      <c r="AE1007" s="234">
        <f ca="1" t="shared" ref="AE1007:AE1032" si="177">YEAR(TODAY())-MID(AB1007,7,4)</f>
        <v>40</v>
      </c>
      <c r="AF1007" s="3" t="s">
        <v>3389</v>
      </c>
      <c r="AG1007" s="3" t="s">
        <v>3381</v>
      </c>
      <c r="AH1007" s="3">
        <v>167</v>
      </c>
      <c r="AI1007" s="230" t="s">
        <v>3528</v>
      </c>
      <c r="AJ1007" s="3" t="s">
        <v>3422</v>
      </c>
      <c r="AK1007" s="230">
        <v>14794798083</v>
      </c>
      <c r="AL1007" s="230">
        <v>15204772770</v>
      </c>
      <c r="AM1007" s="236" t="s">
        <v>3518</v>
      </c>
      <c r="AN1007" s="237" t="s">
        <v>3332</v>
      </c>
      <c r="AO1007" s="236" t="s">
        <v>253</v>
      </c>
      <c r="AP1007" s="236" t="s">
        <v>253</v>
      </c>
      <c r="AQ1007" s="238"/>
      <c r="AR1007" s="238"/>
      <c r="AS1007" s="238"/>
      <c r="AT1007" s="238"/>
      <c r="AU1007" s="239"/>
      <c r="AV1007" s="240">
        <v>43022</v>
      </c>
      <c r="AW1007" s="240">
        <v>43082</v>
      </c>
      <c r="AX1007" s="241" t="s">
        <v>3324</v>
      </c>
      <c r="AY1007" s="241" t="s">
        <v>3311</v>
      </c>
      <c r="AZ1007" s="232">
        <v>44927</v>
      </c>
      <c r="BA1007" s="232">
        <v>45657</v>
      </c>
      <c r="BB1007" s="241">
        <v>2</v>
      </c>
      <c r="BC1007" s="241" t="s">
        <v>3325</v>
      </c>
      <c r="BD1007" s="241" t="s">
        <v>3326</v>
      </c>
      <c r="BE1007" s="241" t="s">
        <v>3325</v>
      </c>
      <c r="BF1007" s="241" t="s">
        <v>3325</v>
      </c>
      <c r="BG1007" s="241">
        <v>1</v>
      </c>
      <c r="BH1007" s="241">
        <v>2</v>
      </c>
      <c r="BI1007" s="241"/>
      <c r="BJ1007" s="242"/>
      <c r="BK1007" s="243" t="s">
        <v>3325</v>
      </c>
      <c r="BL1007" s="243"/>
      <c r="BM1007" s="243"/>
      <c r="BN1007" s="243"/>
      <c r="BO1007" s="243"/>
      <c r="BP1007" s="243"/>
      <c r="BQ1007" s="242"/>
      <c r="BR1007" s="244" t="s">
        <v>3468</v>
      </c>
      <c r="BS1007" s="243" t="s">
        <v>3325</v>
      </c>
      <c r="BT1007" s="243" t="s">
        <v>3325</v>
      </c>
      <c r="BU1007" s="243"/>
      <c r="BV1007" s="243"/>
      <c r="BW1007" s="243" t="s">
        <v>3325</v>
      </c>
      <c r="BX1007" s="243"/>
      <c r="BY1007" s="243"/>
      <c r="BZ1007" s="243"/>
      <c r="CA1007" s="243"/>
      <c r="CB1007" s="243"/>
      <c r="CC1007" s="243" t="s">
        <v>3325</v>
      </c>
      <c r="CD1007" s="243"/>
      <c r="CE1007" s="243"/>
      <c r="CF1007" s="245" t="s">
        <v>3423</v>
      </c>
      <c r="CG1007" s="246" t="s">
        <v>3391</v>
      </c>
      <c r="CH1007" s="242"/>
      <c r="CI1007" s="35"/>
      <c r="CJ1007" s="35"/>
      <c r="CK1007" s="35"/>
      <c r="CL1007" s="35"/>
      <c r="CM1007" s="35"/>
    </row>
    <row r="1008" customHeight="1" spans="1:91">
      <c r="A1008" s="3">
        <f t="shared" si="167"/>
        <v>1007</v>
      </c>
      <c r="B1008" s="155" t="str">
        <f t="shared" si="168"/>
        <v>142226198609262734</v>
      </c>
      <c r="C1008" s="230" t="s">
        <v>6504</v>
      </c>
      <c r="D1008" s="230" t="s">
        <v>3392</v>
      </c>
      <c r="E1008" s="230" t="s">
        <v>2137</v>
      </c>
      <c r="F1008" s="230" t="s">
        <v>3089</v>
      </c>
      <c r="G1008" s="198">
        <v>0</v>
      </c>
      <c r="H1008" s="198">
        <v>0</v>
      </c>
      <c r="I1008" s="198">
        <f t="shared" si="169"/>
        <v>0</v>
      </c>
      <c r="J1008" s="4" t="s">
        <v>172</v>
      </c>
      <c r="K1008" s="4" t="s">
        <v>6592</v>
      </c>
      <c r="L1008" s="6"/>
      <c r="M1008" s="4"/>
      <c r="N1008" s="4"/>
      <c r="O1008" s="4"/>
      <c r="P1008" s="4"/>
      <c r="Q1008" s="4"/>
      <c r="R1008" s="231" t="s">
        <v>312</v>
      </c>
      <c r="S1008" s="3"/>
      <c r="T1008" s="3" t="s">
        <v>3314</v>
      </c>
      <c r="U1008" s="232">
        <v>43026</v>
      </c>
      <c r="V1008" s="233">
        <f ca="1" t="shared" si="174"/>
        <v>8.7</v>
      </c>
      <c r="W1008" s="230" t="s">
        <v>3336</v>
      </c>
      <c r="X1008" s="234" t="str">
        <f t="shared" si="175"/>
        <v>男</v>
      </c>
      <c r="Y1008" s="3" t="s">
        <v>3316</v>
      </c>
      <c r="Z1008" s="232" t="str">
        <f t="shared" si="176"/>
        <v>1986-09-26</v>
      </c>
      <c r="AA1008" s="235" t="s">
        <v>6594</v>
      </c>
      <c r="AB1008" s="3" t="s">
        <v>3090</v>
      </c>
      <c r="AC1008" s="4" t="s">
        <v>6595</v>
      </c>
      <c r="AD1008" s="247">
        <v>49161</v>
      </c>
      <c r="AE1008" s="234">
        <f ca="1" t="shared" si="177"/>
        <v>40</v>
      </c>
      <c r="AF1008" s="3" t="s">
        <v>3389</v>
      </c>
      <c r="AG1008" s="3" t="s">
        <v>3381</v>
      </c>
      <c r="AH1008" s="3">
        <v>167</v>
      </c>
      <c r="AI1008" s="230" t="s">
        <v>3528</v>
      </c>
      <c r="AJ1008" s="3" t="s">
        <v>253</v>
      </c>
      <c r="AK1008" s="230">
        <v>13847786484</v>
      </c>
      <c r="AL1008" s="230">
        <v>15048761408</v>
      </c>
      <c r="AM1008" s="236" t="s">
        <v>3518</v>
      </c>
      <c r="AN1008" s="237" t="s">
        <v>3332</v>
      </c>
      <c r="AO1008" s="236" t="s">
        <v>253</v>
      </c>
      <c r="AP1008" s="236" t="s">
        <v>253</v>
      </c>
      <c r="AQ1008" s="238"/>
      <c r="AR1008" s="238"/>
      <c r="AS1008" s="238"/>
      <c r="AT1008" s="238"/>
      <c r="AU1008" s="239"/>
      <c r="AV1008" s="240">
        <v>43026</v>
      </c>
      <c r="AW1008" s="240">
        <v>43086</v>
      </c>
      <c r="AX1008" s="241" t="s">
        <v>3324</v>
      </c>
      <c r="AY1008" s="241" t="s">
        <v>3311</v>
      </c>
      <c r="AZ1008" s="232">
        <v>44743</v>
      </c>
      <c r="BA1008" s="232">
        <v>45473</v>
      </c>
      <c r="BB1008" s="241">
        <v>2</v>
      </c>
      <c r="BC1008" s="241" t="s">
        <v>3325</v>
      </c>
      <c r="BD1008" s="241" t="s">
        <v>3325</v>
      </c>
      <c r="BE1008" s="241" t="s">
        <v>3325</v>
      </c>
      <c r="BF1008" s="241" t="s">
        <v>3325</v>
      </c>
      <c r="BG1008" s="241">
        <v>1</v>
      </c>
      <c r="BH1008" s="241">
        <v>2</v>
      </c>
      <c r="BI1008" s="241"/>
      <c r="BJ1008" s="242"/>
      <c r="BK1008" s="243" t="s">
        <v>3325</v>
      </c>
      <c r="BL1008" s="243"/>
      <c r="BM1008" s="243"/>
      <c r="BN1008" s="243"/>
      <c r="BO1008" s="243"/>
      <c r="BP1008" s="243"/>
      <c r="BQ1008" s="242"/>
      <c r="BR1008" s="244" t="s">
        <v>3468</v>
      </c>
      <c r="BS1008" s="243" t="s">
        <v>3325</v>
      </c>
      <c r="BT1008" s="243" t="s">
        <v>3325</v>
      </c>
      <c r="BU1008" s="243"/>
      <c r="BV1008" s="243"/>
      <c r="BW1008" s="243" t="s">
        <v>3325</v>
      </c>
      <c r="BX1008" s="243"/>
      <c r="BY1008" s="243"/>
      <c r="BZ1008" s="243"/>
      <c r="CA1008" s="243"/>
      <c r="CB1008" s="243"/>
      <c r="CC1008" s="243" t="s">
        <v>3325</v>
      </c>
      <c r="CD1008" s="243"/>
      <c r="CE1008" s="243"/>
      <c r="CF1008" s="245" t="s">
        <v>3423</v>
      </c>
      <c r="CG1008" s="246" t="s">
        <v>3391</v>
      </c>
      <c r="CH1008" s="242"/>
      <c r="CI1008" s="35"/>
      <c r="CJ1008" s="35"/>
      <c r="CK1008" s="35"/>
      <c r="CL1008" s="35"/>
      <c r="CM1008" s="35"/>
    </row>
    <row r="1009" customHeight="1" spans="1:93">
      <c r="A1009" s="3">
        <f t="shared" si="167"/>
        <v>1008</v>
      </c>
      <c r="B1009" s="155" t="str">
        <f t="shared" si="168"/>
        <v>142234197512066011</v>
      </c>
      <c r="C1009" s="230" t="s">
        <v>6504</v>
      </c>
      <c r="D1009" s="230" t="s">
        <v>3392</v>
      </c>
      <c r="E1009" s="230" t="s">
        <v>2122</v>
      </c>
      <c r="F1009" s="230" t="s">
        <v>3091</v>
      </c>
      <c r="G1009" s="198">
        <v>0</v>
      </c>
      <c r="H1009" s="198">
        <v>0</v>
      </c>
      <c r="I1009" s="198">
        <f t="shared" si="169"/>
        <v>0</v>
      </c>
      <c r="J1009" s="4" t="s">
        <v>172</v>
      </c>
      <c r="K1009" s="4" t="s">
        <v>6592</v>
      </c>
      <c r="L1009" s="6"/>
      <c r="M1009" s="4"/>
      <c r="N1009" s="4"/>
      <c r="O1009" s="4"/>
      <c r="P1009" s="4"/>
      <c r="Q1009" s="4"/>
      <c r="R1009" s="231" t="s">
        <v>312</v>
      </c>
      <c r="S1009" s="3"/>
      <c r="T1009" s="3" t="s">
        <v>3314</v>
      </c>
      <c r="U1009" s="232">
        <v>43495</v>
      </c>
      <c r="V1009" s="233">
        <f ca="1" t="shared" si="174"/>
        <v>7.4</v>
      </c>
      <c r="W1009" s="230" t="s">
        <v>3336</v>
      </c>
      <c r="X1009" s="234" t="str">
        <f t="shared" si="175"/>
        <v>男</v>
      </c>
      <c r="Y1009" s="3" t="s">
        <v>3316</v>
      </c>
      <c r="Z1009" s="232" t="str">
        <f t="shared" si="176"/>
        <v>1975-12-06</v>
      </c>
      <c r="AA1009" s="235" t="s">
        <v>6596</v>
      </c>
      <c r="AB1009" s="3" t="s">
        <v>3092</v>
      </c>
      <c r="AC1009" s="4" t="s">
        <v>6597</v>
      </c>
      <c r="AD1009" s="247">
        <v>46502</v>
      </c>
      <c r="AE1009" s="234">
        <f ca="1" t="shared" si="177"/>
        <v>51</v>
      </c>
      <c r="AF1009" s="3" t="s">
        <v>3380</v>
      </c>
      <c r="AG1009" s="3" t="s">
        <v>3381</v>
      </c>
      <c r="AH1009" s="3">
        <v>175</v>
      </c>
      <c r="AI1009" s="230" t="s">
        <v>3450</v>
      </c>
      <c r="AJ1009" s="3" t="s">
        <v>253</v>
      </c>
      <c r="AK1009" s="230">
        <v>13509707133</v>
      </c>
      <c r="AL1009" s="230">
        <v>13834490807</v>
      </c>
      <c r="AM1009" s="236" t="s">
        <v>3518</v>
      </c>
      <c r="AN1009" s="237" t="s">
        <v>3332</v>
      </c>
      <c r="AO1009" s="236" t="s">
        <v>253</v>
      </c>
      <c r="AP1009" s="236" t="s">
        <v>253</v>
      </c>
      <c r="AQ1009" s="238"/>
      <c r="AR1009" s="238"/>
      <c r="AS1009" s="238"/>
      <c r="AT1009" s="238"/>
      <c r="AU1009" s="239"/>
      <c r="AV1009" s="240">
        <v>43495</v>
      </c>
      <c r="AW1009" s="240">
        <v>43553</v>
      </c>
      <c r="AX1009" s="241" t="s">
        <v>3324</v>
      </c>
      <c r="AY1009" s="241" t="s">
        <v>3311</v>
      </c>
      <c r="AZ1009" s="232">
        <v>44743</v>
      </c>
      <c r="BA1009" s="232">
        <v>45473</v>
      </c>
      <c r="BB1009" s="241">
        <v>2</v>
      </c>
      <c r="BC1009" s="241" t="s">
        <v>3325</v>
      </c>
      <c r="BD1009" s="241" t="s">
        <v>3325</v>
      </c>
      <c r="BE1009" s="241" t="s">
        <v>3325</v>
      </c>
      <c r="BF1009" s="241" t="s">
        <v>3325</v>
      </c>
      <c r="BG1009" s="241">
        <v>1</v>
      </c>
      <c r="BH1009" s="241">
        <v>2</v>
      </c>
      <c r="BI1009" s="241"/>
      <c r="BJ1009" s="242"/>
      <c r="BK1009" s="243" t="s">
        <v>3325</v>
      </c>
      <c r="BL1009" s="243"/>
      <c r="BM1009" s="243"/>
      <c r="BN1009" s="243"/>
      <c r="BO1009" s="243"/>
      <c r="BP1009" s="243"/>
      <c r="BQ1009" s="242"/>
      <c r="BR1009" s="244" t="s">
        <v>3491</v>
      </c>
      <c r="BS1009" s="243" t="s">
        <v>3325</v>
      </c>
      <c r="BT1009" s="243" t="s">
        <v>3325</v>
      </c>
      <c r="BU1009" s="243"/>
      <c r="BV1009" s="243" t="s">
        <v>3325</v>
      </c>
      <c r="BW1009" s="243" t="s">
        <v>3325</v>
      </c>
      <c r="BX1009" s="243"/>
      <c r="BY1009" s="243" t="s">
        <v>3325</v>
      </c>
      <c r="BZ1009" s="243"/>
      <c r="CA1009" s="243"/>
      <c r="CB1009" s="243" t="s">
        <v>3325</v>
      </c>
      <c r="CC1009" s="243" t="s">
        <v>3325</v>
      </c>
      <c r="CD1009" s="243"/>
      <c r="CE1009" s="243"/>
      <c r="CF1009" s="245"/>
      <c r="CG1009" s="246" t="s">
        <v>3391</v>
      </c>
      <c r="CH1009" s="242"/>
      <c r="CI1009" s="35"/>
      <c r="CJ1009" s="35"/>
      <c r="CK1009" s="35"/>
      <c r="CL1009" s="35"/>
      <c r="CM1009" s="35"/>
    </row>
    <row r="1010" customHeight="1" spans="1:93">
      <c r="A1010" s="3">
        <f t="shared" si="167"/>
        <v>1009</v>
      </c>
      <c r="B1010" s="155" t="str">
        <f t="shared" si="168"/>
        <v>152701198107210338</v>
      </c>
      <c r="C1010" s="230" t="s">
        <v>6504</v>
      </c>
      <c r="D1010" s="230" t="s">
        <v>3392</v>
      </c>
      <c r="E1010" s="230" t="s">
        <v>2180</v>
      </c>
      <c r="F1010" s="230" t="s">
        <v>3093</v>
      </c>
      <c r="G1010" s="198">
        <v>0</v>
      </c>
      <c r="H1010" s="198">
        <v>0</v>
      </c>
      <c r="I1010" s="198">
        <f t="shared" si="169"/>
        <v>0</v>
      </c>
      <c r="J1010" s="4" t="s">
        <v>172</v>
      </c>
      <c r="K1010" s="4" t="s">
        <v>6592</v>
      </c>
      <c r="L1010" s="6"/>
      <c r="M1010" s="4"/>
      <c r="N1010" s="4"/>
      <c r="O1010" s="4"/>
      <c r="P1010" s="4"/>
      <c r="Q1010" s="4"/>
      <c r="R1010" s="231" t="s">
        <v>312</v>
      </c>
      <c r="S1010" s="3"/>
      <c r="T1010" s="3" t="s">
        <v>3314</v>
      </c>
      <c r="U1010" s="232">
        <v>43584</v>
      </c>
      <c r="V1010" s="233">
        <f ca="1" t="shared" si="174"/>
        <v>7.2</v>
      </c>
      <c r="W1010" s="230" t="s">
        <v>3336</v>
      </c>
      <c r="X1010" s="234" t="str">
        <f t="shared" si="175"/>
        <v>男</v>
      </c>
      <c r="Y1010" s="3" t="s">
        <v>3316</v>
      </c>
      <c r="Z1010" s="232" t="str">
        <f t="shared" si="176"/>
        <v>1981-07-21</v>
      </c>
      <c r="AA1010" s="235" t="s">
        <v>6598</v>
      </c>
      <c r="AB1010" s="3" t="s">
        <v>3094</v>
      </c>
      <c r="AC1010" s="4" t="s">
        <v>3456</v>
      </c>
      <c r="AD1010" s="247">
        <v>49878</v>
      </c>
      <c r="AE1010" s="234">
        <f ca="1" t="shared" si="177"/>
        <v>45</v>
      </c>
      <c r="AF1010" s="3" t="s">
        <v>3389</v>
      </c>
      <c r="AG1010" s="3" t="s">
        <v>3381</v>
      </c>
      <c r="AH1010" s="3">
        <v>172</v>
      </c>
      <c r="AI1010" s="230" t="s">
        <v>3450</v>
      </c>
      <c r="AJ1010" s="3" t="s">
        <v>3438</v>
      </c>
      <c r="AK1010" s="230">
        <v>18847776500</v>
      </c>
      <c r="AL1010" s="230">
        <v>13948171234</v>
      </c>
      <c r="AM1010" s="236" t="s">
        <v>3488</v>
      </c>
      <c r="AN1010" s="237" t="s">
        <v>3332</v>
      </c>
      <c r="AO1010" s="236" t="s">
        <v>253</v>
      </c>
      <c r="AP1010" s="236" t="s">
        <v>253</v>
      </c>
      <c r="AQ1010" s="238"/>
      <c r="AR1010" s="238"/>
      <c r="AS1010" s="238"/>
      <c r="AT1010" s="238"/>
      <c r="AU1010" s="239"/>
      <c r="AV1010" s="240">
        <v>43584</v>
      </c>
      <c r="AW1010" s="240">
        <v>43646</v>
      </c>
      <c r="AX1010" s="241" t="s">
        <v>3324</v>
      </c>
      <c r="AY1010" s="241" t="s">
        <v>3311</v>
      </c>
      <c r="AZ1010" s="232">
        <v>44743</v>
      </c>
      <c r="BA1010" s="232">
        <v>45473</v>
      </c>
      <c r="BB1010" s="241">
        <v>2</v>
      </c>
      <c r="BC1010" s="241" t="s">
        <v>3325</v>
      </c>
      <c r="BD1010" s="241" t="s">
        <v>3325</v>
      </c>
      <c r="BE1010" s="241" t="s">
        <v>3325</v>
      </c>
      <c r="BF1010" s="241" t="s">
        <v>3325</v>
      </c>
      <c r="BG1010" s="241">
        <v>1</v>
      </c>
      <c r="BH1010" s="241">
        <v>2</v>
      </c>
      <c r="BI1010" s="241"/>
      <c r="BJ1010" s="242"/>
      <c r="BK1010" s="243" t="s">
        <v>3325</v>
      </c>
      <c r="BL1010" s="243"/>
      <c r="BM1010" s="243"/>
      <c r="BN1010" s="243"/>
      <c r="BO1010" s="243"/>
      <c r="BP1010" s="243"/>
      <c r="BQ1010" s="242"/>
      <c r="BR1010" s="244" t="s">
        <v>3491</v>
      </c>
      <c r="BS1010" s="243" t="s">
        <v>3325</v>
      </c>
      <c r="BT1010" s="243" t="s">
        <v>3325</v>
      </c>
      <c r="BU1010" s="243"/>
      <c r="BV1010" s="243" t="s">
        <v>3325</v>
      </c>
      <c r="BW1010" s="243" t="s">
        <v>3325</v>
      </c>
      <c r="BX1010" s="243"/>
      <c r="BY1010" s="243"/>
      <c r="BZ1010" s="243"/>
      <c r="CA1010" s="243"/>
      <c r="CB1010" s="243"/>
      <c r="CC1010" s="243" t="s">
        <v>3325</v>
      </c>
      <c r="CD1010" s="243"/>
      <c r="CE1010" s="243"/>
      <c r="CF1010" s="245" t="s">
        <v>3451</v>
      </c>
      <c r="CG1010" s="246"/>
      <c r="CH1010" s="242"/>
      <c r="CI1010" s="35"/>
      <c r="CJ1010" s="35"/>
      <c r="CK1010" s="35"/>
      <c r="CL1010" s="35"/>
      <c r="CM1010" s="35"/>
    </row>
    <row r="1011" customHeight="1" spans="1:93">
      <c r="A1011" s="3">
        <f t="shared" si="167"/>
        <v>1010</v>
      </c>
      <c r="B1011" s="155" t="str">
        <f t="shared" si="168"/>
        <v>152723198802210952</v>
      </c>
      <c r="C1011" s="230" t="s">
        <v>6504</v>
      </c>
      <c r="D1011" s="230" t="s">
        <v>3392</v>
      </c>
      <c r="E1011" s="230" t="s">
        <v>2169</v>
      </c>
      <c r="F1011" s="230" t="s">
        <v>3095</v>
      </c>
      <c r="G1011" s="198">
        <v>0</v>
      </c>
      <c r="H1011" s="198">
        <v>0</v>
      </c>
      <c r="I1011" s="198">
        <f t="shared" si="169"/>
        <v>0</v>
      </c>
      <c r="J1011" s="4" t="s">
        <v>172</v>
      </c>
      <c r="K1011" s="4" t="s">
        <v>6592</v>
      </c>
      <c r="L1011" s="6"/>
      <c r="M1011" s="4"/>
      <c r="N1011" s="4"/>
      <c r="O1011" s="4"/>
      <c r="P1011" s="4"/>
      <c r="Q1011" s="4"/>
      <c r="R1011" s="231" t="s">
        <v>312</v>
      </c>
      <c r="S1011" s="3"/>
      <c r="T1011" s="3" t="s">
        <v>3314</v>
      </c>
      <c r="U1011" s="232">
        <v>43790</v>
      </c>
      <c r="V1011" s="233">
        <f ca="1" t="shared" si="174"/>
        <v>6.6</v>
      </c>
      <c r="W1011" s="230" t="s">
        <v>3336</v>
      </c>
      <c r="X1011" s="234" t="str">
        <f t="shared" si="175"/>
        <v>男</v>
      </c>
      <c r="Y1011" s="3" t="s">
        <v>3316</v>
      </c>
      <c r="Z1011" s="232" t="str">
        <f t="shared" si="176"/>
        <v>1988-02-21</v>
      </c>
      <c r="AA1011" s="235" t="s">
        <v>6599</v>
      </c>
      <c r="AB1011" s="3" t="s">
        <v>3096</v>
      </c>
      <c r="AC1011" s="4" t="s">
        <v>3456</v>
      </c>
      <c r="AD1011" s="247">
        <v>49861</v>
      </c>
      <c r="AE1011" s="234">
        <f ca="1" t="shared" si="177"/>
        <v>38</v>
      </c>
      <c r="AF1011" s="3" t="s">
        <v>3389</v>
      </c>
      <c r="AG1011" s="3" t="s">
        <v>3381</v>
      </c>
      <c r="AH1011" s="3">
        <v>178</v>
      </c>
      <c r="AI1011" s="230" t="s">
        <v>3528</v>
      </c>
      <c r="AJ1011" s="3" t="s">
        <v>3397</v>
      </c>
      <c r="AK1011" s="230">
        <v>15894933411</v>
      </c>
      <c r="AL1011" s="230">
        <v>15924488962</v>
      </c>
      <c r="AM1011" s="236" t="s">
        <v>3518</v>
      </c>
      <c r="AN1011" s="237" t="s">
        <v>3332</v>
      </c>
      <c r="AO1011" s="236" t="s">
        <v>253</v>
      </c>
      <c r="AP1011" s="236" t="s">
        <v>253</v>
      </c>
      <c r="AQ1011" s="238"/>
      <c r="AR1011" s="238"/>
      <c r="AS1011" s="238"/>
      <c r="AT1011" s="238"/>
      <c r="AU1011" s="239"/>
      <c r="AV1011" s="240">
        <v>43790</v>
      </c>
      <c r="AW1011" s="240">
        <v>43850</v>
      </c>
      <c r="AX1011" s="241" t="s">
        <v>3324</v>
      </c>
      <c r="AY1011" s="241" t="s">
        <v>3311</v>
      </c>
      <c r="AZ1011" s="232">
        <v>44927</v>
      </c>
      <c r="BA1011" s="232">
        <v>45657</v>
      </c>
      <c r="BB1011" s="241">
        <v>2</v>
      </c>
      <c r="BC1011" s="241" t="s">
        <v>3325</v>
      </c>
      <c r="BD1011" s="241" t="s">
        <v>3326</v>
      </c>
      <c r="BE1011" s="241" t="s">
        <v>3325</v>
      </c>
      <c r="BF1011" s="241" t="s">
        <v>3325</v>
      </c>
      <c r="BG1011" s="241">
        <v>0</v>
      </c>
      <c r="BH1011" s="241">
        <v>0</v>
      </c>
      <c r="BI1011" s="241"/>
      <c r="BJ1011" s="242"/>
      <c r="BK1011" s="243" t="s">
        <v>3325</v>
      </c>
      <c r="BL1011" s="243"/>
      <c r="BM1011" s="243"/>
      <c r="BN1011" s="243"/>
      <c r="BO1011" s="243"/>
      <c r="BP1011" s="243"/>
      <c r="BQ1011" s="242"/>
      <c r="BR1011" s="244" t="s">
        <v>3551</v>
      </c>
      <c r="BS1011" s="243" t="s">
        <v>3325</v>
      </c>
      <c r="BT1011" s="243" t="s">
        <v>3325</v>
      </c>
      <c r="BU1011" s="243"/>
      <c r="BV1011" s="243" t="s">
        <v>3325</v>
      </c>
      <c r="BW1011" s="243" t="s">
        <v>3325</v>
      </c>
      <c r="BX1011" s="243"/>
      <c r="BY1011" s="243"/>
      <c r="BZ1011" s="243"/>
      <c r="CA1011" s="243"/>
      <c r="CB1011" s="243"/>
      <c r="CC1011" s="243" t="s">
        <v>3325</v>
      </c>
      <c r="CD1011" s="243"/>
      <c r="CE1011" s="243"/>
      <c r="CF1011" s="245"/>
      <c r="CG1011" s="246" t="s">
        <v>3928</v>
      </c>
      <c r="CH1011" s="242"/>
      <c r="CI1011" s="35"/>
      <c r="CJ1011" s="35"/>
      <c r="CK1011" s="35"/>
      <c r="CL1011" s="35"/>
      <c r="CM1011" s="35"/>
    </row>
    <row r="1012" customHeight="1" spans="1:93">
      <c r="A1012" s="3">
        <f t="shared" si="167"/>
        <v>1011</v>
      </c>
      <c r="B1012" s="155" t="str">
        <f t="shared" si="168"/>
        <v>152723198304015716</v>
      </c>
      <c r="C1012" s="230" t="s">
        <v>6504</v>
      </c>
      <c r="D1012" s="230" t="s">
        <v>3392</v>
      </c>
      <c r="E1012" s="230" t="s">
        <v>2116</v>
      </c>
      <c r="F1012" s="230" t="s">
        <v>3097</v>
      </c>
      <c r="G1012" s="198">
        <v>0</v>
      </c>
      <c r="H1012" s="198">
        <v>0</v>
      </c>
      <c r="I1012" s="198">
        <f t="shared" si="169"/>
        <v>0</v>
      </c>
      <c r="J1012" s="4" t="s">
        <v>172</v>
      </c>
      <c r="K1012" s="4" t="s">
        <v>6592</v>
      </c>
      <c r="L1012" s="6"/>
      <c r="M1012" s="4"/>
      <c r="N1012" s="4"/>
      <c r="O1012" s="4"/>
      <c r="P1012" s="4"/>
      <c r="Q1012" s="4"/>
      <c r="R1012" s="231" t="s">
        <v>312</v>
      </c>
      <c r="S1012" s="3"/>
      <c r="T1012" s="3" t="s">
        <v>3314</v>
      </c>
      <c r="U1012" s="232">
        <v>44245</v>
      </c>
      <c r="V1012" s="233">
        <f ca="1" t="shared" si="174"/>
        <v>5.4</v>
      </c>
      <c r="W1012" s="230" t="s">
        <v>3336</v>
      </c>
      <c r="X1012" s="234" t="str">
        <f t="shared" si="175"/>
        <v>男</v>
      </c>
      <c r="Y1012" s="3" t="s">
        <v>3638</v>
      </c>
      <c r="Z1012" s="232" t="str">
        <f t="shared" si="176"/>
        <v>1983-04-01</v>
      </c>
      <c r="AA1012" s="235" t="s">
        <v>6600</v>
      </c>
      <c r="AB1012" s="3" t="s">
        <v>3098</v>
      </c>
      <c r="AC1012" s="4" t="s">
        <v>3456</v>
      </c>
      <c r="AD1012" s="247">
        <v>50459</v>
      </c>
      <c r="AE1012" s="234">
        <f ca="1" t="shared" si="177"/>
        <v>43</v>
      </c>
      <c r="AF1012" s="3" t="s">
        <v>3389</v>
      </c>
      <c r="AG1012" s="3" t="s">
        <v>3381</v>
      </c>
      <c r="AH1012" s="3">
        <v>175</v>
      </c>
      <c r="AI1012" s="230" t="s">
        <v>3450</v>
      </c>
      <c r="AJ1012" s="3" t="s">
        <v>3383</v>
      </c>
      <c r="AK1012" s="230">
        <v>13947705504</v>
      </c>
      <c r="AL1012" s="230">
        <v>15849775904</v>
      </c>
      <c r="AM1012" s="236" t="s">
        <v>3518</v>
      </c>
      <c r="AN1012" s="237" t="s">
        <v>3332</v>
      </c>
      <c r="AO1012" s="236" t="s">
        <v>253</v>
      </c>
      <c r="AP1012" s="236" t="s">
        <v>253</v>
      </c>
      <c r="AQ1012" s="238"/>
      <c r="AR1012" s="238"/>
      <c r="AS1012" s="238"/>
      <c r="AT1012" s="238"/>
      <c r="AU1012" s="239"/>
      <c r="AV1012" s="240">
        <v>44249</v>
      </c>
      <c r="AW1012" s="240">
        <v>44308</v>
      </c>
      <c r="AX1012" s="241" t="s">
        <v>3324</v>
      </c>
      <c r="AY1012" s="241" t="s">
        <v>3311</v>
      </c>
      <c r="AZ1012" s="232">
        <v>44652</v>
      </c>
      <c r="BA1012" s="232">
        <v>45382</v>
      </c>
      <c r="BB1012" s="241">
        <v>2</v>
      </c>
      <c r="BC1012" s="241" t="s">
        <v>3325</v>
      </c>
      <c r="BD1012" s="241" t="s">
        <v>3325</v>
      </c>
      <c r="BE1012" s="241" t="s">
        <v>3325</v>
      </c>
      <c r="BF1012" s="241" t="s">
        <v>3325</v>
      </c>
      <c r="BG1012" s="241">
        <v>0</v>
      </c>
      <c r="BH1012" s="241">
        <v>0</v>
      </c>
      <c r="BI1012" s="241"/>
      <c r="BJ1012" s="242"/>
      <c r="BK1012" s="243" t="s">
        <v>3325</v>
      </c>
      <c r="BL1012" s="243"/>
      <c r="BM1012" s="243"/>
      <c r="BN1012" s="243"/>
      <c r="BO1012" s="243"/>
      <c r="BP1012" s="243"/>
      <c r="BQ1012" s="242"/>
      <c r="BR1012" s="244" t="s">
        <v>3484</v>
      </c>
      <c r="BS1012" s="243" t="s">
        <v>3325</v>
      </c>
      <c r="BT1012" s="243" t="s">
        <v>3325</v>
      </c>
      <c r="BU1012" s="243"/>
      <c r="BV1012" s="243" t="s">
        <v>3325</v>
      </c>
      <c r="BW1012" s="243" t="s">
        <v>3325</v>
      </c>
      <c r="BX1012" s="243"/>
      <c r="BY1012" s="243"/>
      <c r="BZ1012" s="243"/>
      <c r="CA1012" s="243"/>
      <c r="CB1012" s="243"/>
      <c r="CC1012" s="243" t="s">
        <v>3325</v>
      </c>
      <c r="CD1012" s="243"/>
      <c r="CE1012" s="243"/>
      <c r="CF1012" s="245"/>
      <c r="CG1012" s="246"/>
      <c r="CH1012" s="242"/>
      <c r="CI1012" s="35"/>
      <c r="CJ1012" s="35"/>
      <c r="CK1012" s="35"/>
      <c r="CL1012" s="35"/>
      <c r="CM1012" s="35"/>
    </row>
    <row r="1013" customHeight="1" spans="1:93">
      <c r="A1013" s="3">
        <f t="shared" si="167"/>
        <v>1012</v>
      </c>
      <c r="B1013" s="155" t="str">
        <f t="shared" si="168"/>
        <v>15272319811103091X</v>
      </c>
      <c r="C1013" s="230" t="s">
        <v>6504</v>
      </c>
      <c r="D1013" s="230" t="s">
        <v>3392</v>
      </c>
      <c r="E1013" s="230" t="s">
        <v>2152</v>
      </c>
      <c r="F1013" s="230" t="s">
        <v>3099</v>
      </c>
      <c r="G1013" s="198">
        <v>0</v>
      </c>
      <c r="H1013" s="198">
        <v>0</v>
      </c>
      <c r="I1013" s="198">
        <f t="shared" si="169"/>
        <v>0</v>
      </c>
      <c r="J1013" s="4" t="s">
        <v>172</v>
      </c>
      <c r="K1013" s="4" t="s">
        <v>6592</v>
      </c>
      <c r="L1013" s="6"/>
      <c r="M1013" s="4"/>
      <c r="N1013" s="4"/>
      <c r="O1013" s="4"/>
      <c r="P1013" s="4"/>
      <c r="Q1013" s="4"/>
      <c r="R1013" s="231" t="s">
        <v>312</v>
      </c>
      <c r="S1013" s="3"/>
      <c r="T1013" s="3" t="s">
        <v>3314</v>
      </c>
      <c r="U1013" s="232">
        <v>44249</v>
      </c>
      <c r="V1013" s="233">
        <f ca="1" t="shared" si="174"/>
        <v>5.4</v>
      </c>
      <c r="W1013" s="230" t="s">
        <v>3336</v>
      </c>
      <c r="X1013" s="234" t="str">
        <f t="shared" si="175"/>
        <v>男</v>
      </c>
      <c r="Y1013" s="3" t="s">
        <v>3316</v>
      </c>
      <c r="Z1013" s="232" t="str">
        <f t="shared" si="176"/>
        <v>1981-11-03</v>
      </c>
      <c r="AA1013" s="235" t="s">
        <v>6601</v>
      </c>
      <c r="AB1013" s="3" t="s">
        <v>3100</v>
      </c>
      <c r="AC1013" s="4" t="s">
        <v>3456</v>
      </c>
      <c r="AD1013" s="247">
        <v>50904</v>
      </c>
      <c r="AE1013" s="234">
        <f ca="1" t="shared" si="177"/>
        <v>45</v>
      </c>
      <c r="AF1013" s="3" t="s">
        <v>3389</v>
      </c>
      <c r="AG1013" s="3" t="s">
        <v>3381</v>
      </c>
      <c r="AH1013" s="3">
        <v>174</v>
      </c>
      <c r="AI1013" s="230" t="s">
        <v>3528</v>
      </c>
      <c r="AJ1013" s="3" t="s">
        <v>3438</v>
      </c>
      <c r="AK1013" s="230">
        <v>13084772199</v>
      </c>
      <c r="AL1013" s="230">
        <v>13604771341</v>
      </c>
      <c r="AM1013" s="236" t="s">
        <v>3518</v>
      </c>
      <c r="AN1013" s="237" t="s">
        <v>3332</v>
      </c>
      <c r="AO1013" s="236" t="s">
        <v>253</v>
      </c>
      <c r="AP1013" s="236" t="s">
        <v>253</v>
      </c>
      <c r="AQ1013" s="238"/>
      <c r="AR1013" s="238"/>
      <c r="AS1013" s="238"/>
      <c r="AT1013" s="238"/>
      <c r="AU1013" s="239"/>
      <c r="AV1013" s="240">
        <v>44249</v>
      </c>
      <c r="AW1013" s="240">
        <v>44308</v>
      </c>
      <c r="AX1013" s="241" t="s">
        <v>3324</v>
      </c>
      <c r="AY1013" s="241" t="s">
        <v>3311</v>
      </c>
      <c r="AZ1013" s="232">
        <v>44652</v>
      </c>
      <c r="BA1013" s="232">
        <v>45382</v>
      </c>
      <c r="BB1013" s="241">
        <v>2</v>
      </c>
      <c r="BC1013" s="241" t="s">
        <v>3325</v>
      </c>
      <c r="BD1013" s="241" t="s">
        <v>3325</v>
      </c>
      <c r="BE1013" s="241" t="s">
        <v>3325</v>
      </c>
      <c r="BF1013" s="241" t="s">
        <v>3325</v>
      </c>
      <c r="BG1013" s="241">
        <v>0</v>
      </c>
      <c r="BH1013" s="241">
        <v>0</v>
      </c>
      <c r="BI1013" s="241"/>
      <c r="BJ1013" s="242"/>
      <c r="BK1013" s="243" t="s">
        <v>3325</v>
      </c>
      <c r="BL1013" s="243"/>
      <c r="BM1013" s="243"/>
      <c r="BN1013" s="243"/>
      <c r="BO1013" s="243"/>
      <c r="BP1013" s="243"/>
      <c r="BQ1013" s="242"/>
      <c r="BR1013" s="244" t="s">
        <v>3484</v>
      </c>
      <c r="BS1013" s="243" t="s">
        <v>3325</v>
      </c>
      <c r="BT1013" s="243" t="s">
        <v>3325</v>
      </c>
      <c r="BU1013" s="243"/>
      <c r="BV1013" s="243"/>
      <c r="BW1013" s="243" t="s">
        <v>3325</v>
      </c>
      <c r="BX1013" s="243"/>
      <c r="BY1013" s="243"/>
      <c r="BZ1013" s="243"/>
      <c r="CA1013" s="243"/>
      <c r="CB1013" s="243"/>
      <c r="CC1013" s="243" t="s">
        <v>3325</v>
      </c>
      <c r="CD1013" s="243"/>
      <c r="CE1013" s="243"/>
      <c r="CF1013" s="245"/>
      <c r="CG1013" s="246"/>
      <c r="CH1013" s="242"/>
      <c r="CI1013" s="35"/>
      <c r="CJ1013" s="35"/>
      <c r="CK1013" s="35"/>
      <c r="CL1013" s="35"/>
      <c r="CM1013" s="35"/>
    </row>
    <row r="1014" customHeight="1" spans="1:93">
      <c r="A1014" s="3">
        <f t="shared" si="167"/>
        <v>1013</v>
      </c>
      <c r="B1014" s="155" t="str">
        <f t="shared" si="168"/>
        <v>152723197810084816</v>
      </c>
      <c r="C1014" s="230" t="s">
        <v>6504</v>
      </c>
      <c r="D1014" s="230" t="s">
        <v>3392</v>
      </c>
      <c r="E1014" s="230" t="s">
        <v>2140</v>
      </c>
      <c r="F1014" s="230" t="s">
        <v>3101</v>
      </c>
      <c r="G1014" s="198">
        <v>0</v>
      </c>
      <c r="H1014" s="198">
        <v>0</v>
      </c>
      <c r="I1014" s="198">
        <f t="shared" si="169"/>
        <v>0</v>
      </c>
      <c r="J1014" s="4" t="s">
        <v>172</v>
      </c>
      <c r="K1014" s="4" t="s">
        <v>6592</v>
      </c>
      <c r="L1014" s="6"/>
      <c r="M1014" s="4"/>
      <c r="N1014" s="4"/>
      <c r="O1014" s="4"/>
      <c r="P1014" s="4"/>
      <c r="Q1014" s="4"/>
      <c r="R1014" s="231" t="s">
        <v>312</v>
      </c>
      <c r="S1014" s="3"/>
      <c r="T1014" s="3" t="s">
        <v>3314</v>
      </c>
      <c r="U1014" s="232">
        <v>44302</v>
      </c>
      <c r="V1014" s="233">
        <f ca="1" t="shared" si="174"/>
        <v>5.2</v>
      </c>
      <c r="W1014" s="230" t="s">
        <v>3336</v>
      </c>
      <c r="X1014" s="234" t="str">
        <f t="shared" si="175"/>
        <v>男</v>
      </c>
      <c r="Y1014" s="3" t="s">
        <v>3316</v>
      </c>
      <c r="Z1014" s="232" t="str">
        <f t="shared" si="176"/>
        <v>1978-10-08</v>
      </c>
      <c r="AA1014" s="235" t="s">
        <v>6602</v>
      </c>
      <c r="AB1014" s="3" t="s">
        <v>3102</v>
      </c>
      <c r="AC1014" s="4" t="s">
        <v>3456</v>
      </c>
      <c r="AD1014" s="247">
        <v>49238</v>
      </c>
      <c r="AE1014" s="234">
        <f ca="1" t="shared" si="177"/>
        <v>48</v>
      </c>
      <c r="AF1014" s="3" t="s">
        <v>3389</v>
      </c>
      <c r="AG1014" s="3" t="s">
        <v>3381</v>
      </c>
      <c r="AH1014" s="3">
        <v>169</v>
      </c>
      <c r="AI1014" s="230" t="s">
        <v>3528</v>
      </c>
      <c r="AJ1014" s="3" t="s">
        <v>3383</v>
      </c>
      <c r="AK1014" s="230">
        <v>13947748584</v>
      </c>
      <c r="AL1014" s="230">
        <v>14747978588</v>
      </c>
      <c r="AM1014" s="236" t="s">
        <v>3518</v>
      </c>
      <c r="AN1014" s="237" t="s">
        <v>3332</v>
      </c>
      <c r="AO1014" s="236" t="s">
        <v>253</v>
      </c>
      <c r="AP1014" s="236" t="s">
        <v>253</v>
      </c>
      <c r="AQ1014" s="238"/>
      <c r="AR1014" s="238"/>
      <c r="AS1014" s="238"/>
      <c r="AT1014" s="238"/>
      <c r="AU1014" s="239"/>
      <c r="AV1014" s="240">
        <v>44302</v>
      </c>
      <c r="AW1014" s="240">
        <v>44362</v>
      </c>
      <c r="AX1014" s="241" t="s">
        <v>3324</v>
      </c>
      <c r="AY1014" s="241" t="s">
        <v>3311</v>
      </c>
      <c r="AZ1014" s="232">
        <v>44743</v>
      </c>
      <c r="BA1014" s="232">
        <v>45473</v>
      </c>
      <c r="BB1014" s="241">
        <v>2</v>
      </c>
      <c r="BC1014" s="241" t="s">
        <v>3325</v>
      </c>
      <c r="BD1014" s="241" t="s">
        <v>3325</v>
      </c>
      <c r="BE1014" s="241" t="s">
        <v>3325</v>
      </c>
      <c r="BF1014" s="241" t="s">
        <v>3325</v>
      </c>
      <c r="BG1014" s="241">
        <v>0</v>
      </c>
      <c r="BH1014" s="241">
        <v>0</v>
      </c>
      <c r="BI1014" s="241"/>
      <c r="BJ1014" s="242"/>
      <c r="BK1014" s="243" t="s">
        <v>3325</v>
      </c>
      <c r="BL1014" s="243"/>
      <c r="BM1014" s="243"/>
      <c r="BN1014" s="243"/>
      <c r="BO1014" s="243"/>
      <c r="BP1014" s="243"/>
      <c r="BQ1014" s="242"/>
      <c r="BR1014" s="244" t="s">
        <v>3962</v>
      </c>
      <c r="BS1014" s="243" t="s">
        <v>3325</v>
      </c>
      <c r="BT1014" s="243" t="s">
        <v>3325</v>
      </c>
      <c r="BU1014" s="243"/>
      <c r="BV1014" s="243" t="s">
        <v>3325</v>
      </c>
      <c r="BW1014" s="243" t="s">
        <v>3325</v>
      </c>
      <c r="BX1014" s="243"/>
      <c r="BY1014" s="243"/>
      <c r="BZ1014" s="243"/>
      <c r="CA1014" s="243"/>
      <c r="CB1014" s="243"/>
      <c r="CC1014" s="243" t="s">
        <v>3325</v>
      </c>
      <c r="CD1014" s="243"/>
      <c r="CE1014" s="243"/>
      <c r="CF1014" s="245"/>
      <c r="CG1014" s="246" t="s">
        <v>3391</v>
      </c>
      <c r="CH1014" s="242"/>
      <c r="CI1014" s="35"/>
      <c r="CJ1014" s="35"/>
      <c r="CK1014" s="35"/>
      <c r="CL1014" s="35"/>
      <c r="CM1014" s="35"/>
    </row>
    <row r="1015" customHeight="1" spans="1:93">
      <c r="A1015" s="3">
        <f t="shared" si="167"/>
        <v>1014</v>
      </c>
      <c r="B1015" s="155" t="str">
        <f t="shared" si="168"/>
        <v>152723197608250913</v>
      </c>
      <c r="C1015" s="230" t="s">
        <v>6504</v>
      </c>
      <c r="D1015" s="230" t="s">
        <v>3392</v>
      </c>
      <c r="E1015" s="230" t="s">
        <v>2149</v>
      </c>
      <c r="F1015" s="230" t="s">
        <v>3103</v>
      </c>
      <c r="G1015" s="198">
        <v>0</v>
      </c>
      <c r="H1015" s="198">
        <v>0</v>
      </c>
      <c r="I1015" s="198">
        <f t="shared" si="169"/>
        <v>0</v>
      </c>
      <c r="J1015" s="4" t="s">
        <v>172</v>
      </c>
      <c r="K1015" s="4" t="s">
        <v>6592</v>
      </c>
      <c r="L1015" s="6"/>
      <c r="M1015" s="4"/>
      <c r="N1015" s="4"/>
      <c r="O1015" s="4"/>
      <c r="P1015" s="4"/>
      <c r="Q1015" s="4"/>
      <c r="R1015" s="231" t="s">
        <v>312</v>
      </c>
      <c r="S1015" s="3"/>
      <c r="T1015" s="3" t="s">
        <v>3314</v>
      </c>
      <c r="U1015" s="232">
        <v>44302</v>
      </c>
      <c r="V1015" s="233">
        <f ca="1" t="shared" si="174"/>
        <v>5.2</v>
      </c>
      <c r="W1015" s="230" t="s">
        <v>3336</v>
      </c>
      <c r="X1015" s="234" t="str">
        <f t="shared" si="175"/>
        <v>男</v>
      </c>
      <c r="Y1015" s="3" t="s">
        <v>3316</v>
      </c>
      <c r="Z1015" s="232" t="str">
        <f t="shared" si="176"/>
        <v>1976-08-25</v>
      </c>
      <c r="AA1015" s="235" t="s">
        <v>6603</v>
      </c>
      <c r="AB1015" s="3" t="s">
        <v>3104</v>
      </c>
      <c r="AC1015" s="4" t="s">
        <v>3456</v>
      </c>
      <c r="AD1015" s="247">
        <v>46261</v>
      </c>
      <c r="AE1015" s="234">
        <f ca="1" t="shared" si="177"/>
        <v>50</v>
      </c>
      <c r="AF1015" s="3" t="s">
        <v>3389</v>
      </c>
      <c r="AG1015" s="3" t="s">
        <v>3381</v>
      </c>
      <c r="AH1015" s="3">
        <v>173</v>
      </c>
      <c r="AI1015" s="230" t="s">
        <v>3528</v>
      </c>
      <c r="AJ1015" s="3" t="s">
        <v>3438</v>
      </c>
      <c r="AK1015" s="230">
        <v>13947760359</v>
      </c>
      <c r="AL1015" s="230">
        <v>15947655941</v>
      </c>
      <c r="AM1015" s="236" t="s">
        <v>3518</v>
      </c>
      <c r="AN1015" s="237" t="s">
        <v>3332</v>
      </c>
      <c r="AO1015" s="236" t="s">
        <v>253</v>
      </c>
      <c r="AP1015" s="236" t="s">
        <v>253</v>
      </c>
      <c r="AQ1015" s="238"/>
      <c r="AR1015" s="238"/>
      <c r="AS1015" s="238"/>
      <c r="AT1015" s="238"/>
      <c r="AU1015" s="239"/>
      <c r="AV1015" s="240">
        <v>44302</v>
      </c>
      <c r="AW1015" s="240">
        <v>44362</v>
      </c>
      <c r="AX1015" s="241" t="s">
        <v>3324</v>
      </c>
      <c r="AY1015" s="241" t="s">
        <v>3311</v>
      </c>
      <c r="AZ1015" s="232">
        <v>44743</v>
      </c>
      <c r="BA1015" s="232">
        <v>45473</v>
      </c>
      <c r="BB1015" s="241">
        <v>2</v>
      </c>
      <c r="BC1015" s="241" t="s">
        <v>3325</v>
      </c>
      <c r="BD1015" s="241" t="s">
        <v>3325</v>
      </c>
      <c r="BE1015" s="241" t="s">
        <v>3325</v>
      </c>
      <c r="BF1015" s="241" t="s">
        <v>3325</v>
      </c>
      <c r="BG1015" s="241">
        <v>0</v>
      </c>
      <c r="BH1015" s="241">
        <v>0</v>
      </c>
      <c r="BI1015" s="241"/>
      <c r="BJ1015" s="242"/>
      <c r="BK1015" s="243" t="s">
        <v>3325</v>
      </c>
      <c r="BL1015" s="243"/>
      <c r="BM1015" s="243"/>
      <c r="BN1015" s="243"/>
      <c r="BO1015" s="243"/>
      <c r="BP1015" s="243"/>
      <c r="BQ1015" s="242"/>
      <c r="BR1015" s="244" t="s">
        <v>3962</v>
      </c>
      <c r="BS1015" s="243" t="s">
        <v>3325</v>
      </c>
      <c r="BT1015" s="243" t="s">
        <v>3325</v>
      </c>
      <c r="BU1015" s="243"/>
      <c r="BV1015" s="243" t="s">
        <v>3325</v>
      </c>
      <c r="BW1015" s="243" t="s">
        <v>3325</v>
      </c>
      <c r="BX1015" s="243"/>
      <c r="BY1015" s="243"/>
      <c r="BZ1015" s="243"/>
      <c r="CA1015" s="243"/>
      <c r="CB1015" s="243"/>
      <c r="CC1015" s="243" t="s">
        <v>3325</v>
      </c>
      <c r="CD1015" s="243"/>
      <c r="CE1015" s="243"/>
      <c r="CF1015" s="245"/>
      <c r="CG1015" s="246" t="s">
        <v>3391</v>
      </c>
      <c r="CH1015" s="242"/>
      <c r="CI1015" s="35"/>
      <c r="CJ1015" s="35"/>
      <c r="CK1015" s="35"/>
      <c r="CL1015" s="35"/>
      <c r="CM1015" s="35"/>
    </row>
    <row r="1016" customHeight="1" spans="1:93">
      <c r="A1016" s="3">
        <f t="shared" si="167"/>
        <v>1015</v>
      </c>
      <c r="B1016" s="483" t="str">
        <f t="shared" si="168"/>
        <v>152723198602072735</v>
      </c>
      <c r="C1016" s="230" t="s">
        <v>6504</v>
      </c>
      <c r="D1016" s="230" t="s">
        <v>3392</v>
      </c>
      <c r="E1016" s="230" t="s">
        <v>6604</v>
      </c>
      <c r="F1016" s="230" t="s">
        <v>3105</v>
      </c>
      <c r="G1016" s="198"/>
      <c r="H1016" s="198"/>
      <c r="I1016" s="198">
        <f t="shared" si="169"/>
        <v>0</v>
      </c>
      <c r="J1016" s="4" t="s">
        <v>172</v>
      </c>
      <c r="K1016" s="4" t="s">
        <v>6592</v>
      </c>
      <c r="L1016" s="6"/>
      <c r="M1016" s="4"/>
      <c r="N1016" s="4"/>
      <c r="O1016" s="4"/>
      <c r="P1016" s="4"/>
      <c r="Q1016" s="4"/>
      <c r="R1016" s="231" t="s">
        <v>312</v>
      </c>
      <c r="S1016" s="3"/>
      <c r="T1016" s="3" t="s">
        <v>3314</v>
      </c>
      <c r="U1016" s="232">
        <v>44606</v>
      </c>
      <c r="V1016" s="233">
        <f ca="1" t="shared" si="174"/>
        <v>4.4</v>
      </c>
      <c r="W1016" s="230" t="s">
        <v>3336</v>
      </c>
      <c r="X1016" s="234" t="str">
        <f t="shared" si="175"/>
        <v>男</v>
      </c>
      <c r="Y1016" s="3" t="s">
        <v>3316</v>
      </c>
      <c r="Z1016" s="232" t="str">
        <f t="shared" si="176"/>
        <v>1986-02-07</v>
      </c>
      <c r="AA1016" s="235" t="s">
        <v>6605</v>
      </c>
      <c r="AB1016" s="476" t="s">
        <v>3106</v>
      </c>
      <c r="AC1016" s="4" t="s">
        <v>3456</v>
      </c>
      <c r="AD1016" s="247">
        <v>51445</v>
      </c>
      <c r="AE1016" s="234">
        <f ca="1" t="shared" si="177"/>
        <v>40</v>
      </c>
      <c r="AF1016" s="3" t="s">
        <v>3389</v>
      </c>
      <c r="AG1016" s="3" t="s">
        <v>3381</v>
      </c>
      <c r="AH1016" s="3">
        <v>170</v>
      </c>
      <c r="AI1016" s="230" t="s">
        <v>3528</v>
      </c>
      <c r="AJ1016" s="3"/>
      <c r="AK1016" s="230">
        <v>18947501317</v>
      </c>
      <c r="AL1016" s="230">
        <v>15947177768</v>
      </c>
      <c r="AM1016" s="236" t="s">
        <v>3748</v>
      </c>
      <c r="AN1016" s="237"/>
      <c r="AO1016" s="236"/>
      <c r="AP1016" s="236"/>
      <c r="AQ1016" s="238"/>
      <c r="AR1016" s="238"/>
      <c r="AS1016" s="238"/>
      <c r="AT1016" s="238"/>
      <c r="AU1016" s="239"/>
      <c r="AV1016" s="240">
        <v>44606</v>
      </c>
      <c r="AW1016" s="240">
        <v>44664</v>
      </c>
      <c r="AX1016" s="241" t="s">
        <v>3324</v>
      </c>
      <c r="AY1016" s="241" t="s">
        <v>3311</v>
      </c>
      <c r="AZ1016" s="232">
        <v>44606</v>
      </c>
      <c r="BA1016" s="232">
        <v>45747</v>
      </c>
      <c r="BB1016" s="241">
        <v>2</v>
      </c>
      <c r="BC1016" s="241" t="s">
        <v>3325</v>
      </c>
      <c r="BD1016" s="241" t="s">
        <v>3325</v>
      </c>
      <c r="BE1016" s="241" t="s">
        <v>3325</v>
      </c>
      <c r="BF1016" s="241" t="s">
        <v>3325</v>
      </c>
      <c r="BG1016" s="241">
        <v>1</v>
      </c>
      <c r="BH1016" s="241">
        <v>2</v>
      </c>
      <c r="BI1016" s="241" t="s">
        <v>6606</v>
      </c>
      <c r="BJ1016" s="242"/>
      <c r="BK1016" s="243"/>
      <c r="BL1016" s="243"/>
      <c r="BM1016" s="243"/>
      <c r="BN1016" s="243"/>
      <c r="BO1016" s="243"/>
      <c r="BP1016" s="243"/>
      <c r="BQ1016" s="242"/>
      <c r="BR1016" s="244" t="s">
        <v>4197</v>
      </c>
      <c r="BS1016" s="243" t="s">
        <v>3325</v>
      </c>
      <c r="BT1016" s="243" t="s">
        <v>3325</v>
      </c>
      <c r="BU1016" s="243" t="s">
        <v>3325</v>
      </c>
      <c r="BV1016" s="243" t="s">
        <v>3325</v>
      </c>
      <c r="BW1016" s="243" t="s">
        <v>3325</v>
      </c>
      <c r="BX1016" s="243" t="s">
        <v>3325</v>
      </c>
      <c r="BY1016" s="243"/>
      <c r="BZ1016" s="243"/>
      <c r="CA1016" s="243"/>
      <c r="CB1016" s="243"/>
      <c r="CC1016" s="243"/>
      <c r="CD1016" s="243"/>
      <c r="CE1016" s="243"/>
      <c r="CF1016" s="245" t="s">
        <v>3492</v>
      </c>
      <c r="CG1016" s="246"/>
      <c r="CH1016" s="242"/>
      <c r="CI1016" s="35"/>
      <c r="CJ1016" s="35"/>
      <c r="CK1016" s="35"/>
      <c r="CL1016" s="35"/>
      <c r="CM1016" s="35"/>
    </row>
    <row r="1017" customHeight="1" spans="1:93">
      <c r="A1017" s="3">
        <f t="shared" si="167"/>
        <v>1016</v>
      </c>
      <c r="B1017" s="483" t="str">
        <f t="shared" si="168"/>
        <v>152723198705281214</v>
      </c>
      <c r="C1017" s="230" t="s">
        <v>6504</v>
      </c>
      <c r="D1017" s="230" t="s">
        <v>3392</v>
      </c>
      <c r="E1017" s="230" t="s">
        <v>6607</v>
      </c>
      <c r="F1017" s="230" t="s">
        <v>3107</v>
      </c>
      <c r="G1017" s="198"/>
      <c r="H1017" s="198"/>
      <c r="I1017" s="198">
        <f t="shared" si="169"/>
        <v>0</v>
      </c>
      <c r="J1017" s="4" t="s">
        <v>172</v>
      </c>
      <c r="K1017" s="4" t="s">
        <v>6592</v>
      </c>
      <c r="L1017" s="6"/>
      <c r="M1017" s="4"/>
      <c r="N1017" s="4"/>
      <c r="O1017" s="4"/>
      <c r="P1017" s="4"/>
      <c r="Q1017" s="4"/>
      <c r="R1017" s="231" t="s">
        <v>312</v>
      </c>
      <c r="S1017" s="3"/>
      <c r="T1017" s="3" t="s">
        <v>3314</v>
      </c>
      <c r="U1017" s="232">
        <v>44643</v>
      </c>
      <c r="V1017" s="233">
        <f ca="1" t="shared" si="174"/>
        <v>4.3</v>
      </c>
      <c r="W1017" s="230" t="s">
        <v>3336</v>
      </c>
      <c r="X1017" s="234" t="str">
        <f t="shared" si="175"/>
        <v>男</v>
      </c>
      <c r="Y1017" s="3" t="s">
        <v>3316</v>
      </c>
      <c r="Z1017" s="232" t="str">
        <f t="shared" si="176"/>
        <v>1987-05-28</v>
      </c>
      <c r="AA1017" s="235" t="s">
        <v>6608</v>
      </c>
      <c r="AB1017" s="476" t="s">
        <v>3108</v>
      </c>
      <c r="AC1017" s="4" t="s">
        <v>3456</v>
      </c>
      <c r="AD1017" s="247">
        <v>50386</v>
      </c>
      <c r="AE1017" s="234">
        <f ca="1" t="shared" si="177"/>
        <v>39</v>
      </c>
      <c r="AF1017" s="3" t="s">
        <v>3389</v>
      </c>
      <c r="AG1017" s="3" t="s">
        <v>3381</v>
      </c>
      <c r="AH1017" s="3">
        <v>175</v>
      </c>
      <c r="AI1017" s="230" t="s">
        <v>3528</v>
      </c>
      <c r="AJ1017" s="3" t="s">
        <v>3438</v>
      </c>
      <c r="AK1017" s="230">
        <v>18204776768</v>
      </c>
      <c r="AL1017" s="230">
        <v>18204776768</v>
      </c>
      <c r="AM1017" s="236" t="s">
        <v>3518</v>
      </c>
      <c r="AN1017" s="237"/>
      <c r="AO1017" s="236"/>
      <c r="AP1017" s="236"/>
      <c r="AQ1017" s="238"/>
      <c r="AR1017" s="238"/>
      <c r="AS1017" s="238"/>
      <c r="AT1017" s="238"/>
      <c r="AU1017" s="239"/>
      <c r="AV1017" s="240">
        <v>44643</v>
      </c>
      <c r="AW1017" s="240">
        <v>44703</v>
      </c>
      <c r="AX1017" s="241" t="s">
        <v>3324</v>
      </c>
      <c r="AY1017" s="241" t="s">
        <v>3311</v>
      </c>
      <c r="AZ1017" s="232">
        <v>44643</v>
      </c>
      <c r="BA1017" s="232">
        <v>45107</v>
      </c>
      <c r="BB1017" s="241">
        <v>2</v>
      </c>
      <c r="BC1017" s="241" t="s">
        <v>3325</v>
      </c>
      <c r="BD1017" s="241" t="s">
        <v>3325</v>
      </c>
      <c r="BE1017" s="241" t="s">
        <v>3325</v>
      </c>
      <c r="BF1017" s="241" t="s">
        <v>3325</v>
      </c>
      <c r="BG1017" s="241">
        <v>0</v>
      </c>
      <c r="BH1017" s="241">
        <v>0</v>
      </c>
      <c r="BI1017" s="241"/>
      <c r="BJ1017" s="242"/>
      <c r="BK1017" s="243" t="s">
        <v>3325</v>
      </c>
      <c r="BL1017" s="243"/>
      <c r="BM1017" s="243"/>
      <c r="BN1017" s="243"/>
      <c r="BO1017" s="243"/>
      <c r="BP1017" s="243"/>
      <c r="BQ1017" s="242"/>
      <c r="BR1017" s="244" t="s">
        <v>3808</v>
      </c>
      <c r="BS1017" s="243" t="s">
        <v>3325</v>
      </c>
      <c r="BT1017" s="243" t="s">
        <v>3325</v>
      </c>
      <c r="BU1017" s="243" t="s">
        <v>3325</v>
      </c>
      <c r="BV1017" s="243" t="s">
        <v>3325</v>
      </c>
      <c r="BW1017" s="243" t="s">
        <v>3325</v>
      </c>
      <c r="BX1017" s="243" t="s">
        <v>3325</v>
      </c>
      <c r="BY1017" s="243"/>
      <c r="BZ1017" s="243"/>
      <c r="CA1017" s="243"/>
      <c r="CB1017" s="243"/>
      <c r="CC1017" s="243"/>
      <c r="CD1017" s="243"/>
      <c r="CE1017" s="243"/>
      <c r="CF1017" s="245" t="s">
        <v>3492</v>
      </c>
      <c r="CG1017" s="246"/>
      <c r="CH1017" s="242"/>
      <c r="CI1017" s="35"/>
      <c r="CJ1017" s="35"/>
      <c r="CK1017" s="35"/>
      <c r="CL1017" s="35"/>
      <c r="CM1017" s="35"/>
    </row>
    <row r="1018" customHeight="1" spans="1:93">
      <c r="A1018" s="3">
        <f t="shared" si="167"/>
        <v>1017</v>
      </c>
      <c r="B1018" s="155" t="str">
        <f t="shared" si="168"/>
        <v>150124198604162752</v>
      </c>
      <c r="C1018" s="230" t="s">
        <v>6504</v>
      </c>
      <c r="D1018" s="230" t="s">
        <v>3392</v>
      </c>
      <c r="E1018" s="230" t="s">
        <v>2172</v>
      </c>
      <c r="F1018" s="230" t="s">
        <v>3109</v>
      </c>
      <c r="G1018" s="198">
        <v>0</v>
      </c>
      <c r="H1018" s="198">
        <v>0</v>
      </c>
      <c r="I1018" s="198">
        <f t="shared" si="169"/>
        <v>0</v>
      </c>
      <c r="J1018" s="4" t="s">
        <v>172</v>
      </c>
      <c r="K1018" s="4" t="s">
        <v>6592</v>
      </c>
      <c r="L1018" s="6"/>
      <c r="M1018" s="4"/>
      <c r="N1018" s="4"/>
      <c r="O1018" s="4"/>
      <c r="P1018" s="4"/>
      <c r="Q1018" s="4"/>
      <c r="R1018" s="231" t="s">
        <v>312</v>
      </c>
      <c r="S1018" s="3"/>
      <c r="T1018" s="3" t="s">
        <v>3314</v>
      </c>
      <c r="U1018" s="232">
        <v>44746</v>
      </c>
      <c r="V1018" s="233">
        <f ca="1" t="shared" si="174"/>
        <v>4</v>
      </c>
      <c r="W1018" s="230" t="s">
        <v>3336</v>
      </c>
      <c r="X1018" s="234" t="str">
        <f t="shared" si="175"/>
        <v>男</v>
      </c>
      <c r="Y1018" s="3" t="s">
        <v>3316</v>
      </c>
      <c r="Z1018" s="232" t="str">
        <f t="shared" si="176"/>
        <v>1986-04-16</v>
      </c>
      <c r="AA1018" s="235" t="s">
        <v>6609</v>
      </c>
      <c r="AB1018" s="3" t="s">
        <v>3110</v>
      </c>
      <c r="AC1018" s="4" t="s">
        <v>3839</v>
      </c>
      <c r="AD1018" s="247">
        <v>49956</v>
      </c>
      <c r="AE1018" s="234">
        <f ca="1" t="shared" si="177"/>
        <v>40</v>
      </c>
      <c r="AF1018" s="3" t="s">
        <v>3389</v>
      </c>
      <c r="AG1018" s="3" t="s">
        <v>3381</v>
      </c>
      <c r="AH1018" s="3">
        <v>172</v>
      </c>
      <c r="AI1018" s="230" t="s">
        <v>3397</v>
      </c>
      <c r="AJ1018" s="3" t="s">
        <v>3438</v>
      </c>
      <c r="AK1018" s="230">
        <v>15247733927</v>
      </c>
      <c r="AL1018" s="230">
        <v>18147765085</v>
      </c>
      <c r="AM1018" s="236" t="s">
        <v>3518</v>
      </c>
      <c r="AN1018" s="237" t="s">
        <v>3332</v>
      </c>
      <c r="AO1018" s="236" t="s">
        <v>253</v>
      </c>
      <c r="AP1018" s="236" t="s">
        <v>253</v>
      </c>
      <c r="AQ1018" s="238"/>
      <c r="AR1018" s="238"/>
      <c r="AS1018" s="238"/>
      <c r="AT1018" s="238"/>
      <c r="AU1018" s="239"/>
      <c r="AV1018" s="240">
        <v>44746</v>
      </c>
      <c r="AW1018" s="240" t="s">
        <v>3323</v>
      </c>
      <c r="AX1018" s="241" t="s">
        <v>3324</v>
      </c>
      <c r="AY1018" s="241" t="s">
        <v>3311</v>
      </c>
      <c r="AZ1018" s="232">
        <v>44746</v>
      </c>
      <c r="BA1018" s="232">
        <v>45199</v>
      </c>
      <c r="BB1018" s="241">
        <v>2</v>
      </c>
      <c r="BC1018" s="241" t="s">
        <v>3325</v>
      </c>
      <c r="BD1018" s="241" t="s">
        <v>3325</v>
      </c>
      <c r="BE1018" s="241" t="s">
        <v>3325</v>
      </c>
      <c r="BF1018" s="241" t="s">
        <v>3325</v>
      </c>
      <c r="BG1018" s="241">
        <v>2</v>
      </c>
      <c r="BH1018" s="241">
        <v>4</v>
      </c>
      <c r="BI1018" s="241" t="s">
        <v>6610</v>
      </c>
      <c r="BJ1018" s="242"/>
      <c r="BK1018" s="243" t="s">
        <v>3325</v>
      </c>
      <c r="BL1018" s="243"/>
      <c r="BM1018" s="243"/>
      <c r="BN1018" s="243"/>
      <c r="BO1018" s="243"/>
      <c r="BP1018" s="243"/>
      <c r="BQ1018" s="242"/>
      <c r="BR1018" s="244" t="s">
        <v>3507</v>
      </c>
      <c r="BS1018" s="243" t="s">
        <v>3325</v>
      </c>
      <c r="BT1018" s="243" t="s">
        <v>3325</v>
      </c>
      <c r="BU1018" s="243" t="s">
        <v>3325</v>
      </c>
      <c r="BV1018" s="243" t="s">
        <v>3325</v>
      </c>
      <c r="BW1018" s="243" t="s">
        <v>3325</v>
      </c>
      <c r="BX1018" s="243" t="s">
        <v>3325</v>
      </c>
      <c r="BY1018" s="243"/>
      <c r="BZ1018" s="243"/>
      <c r="CA1018" s="243"/>
      <c r="CB1018" s="243"/>
      <c r="CC1018" s="243" t="s">
        <v>3325</v>
      </c>
      <c r="CD1018" s="243"/>
      <c r="CE1018" s="243"/>
      <c r="CF1018" s="245" t="s">
        <v>4144</v>
      </c>
      <c r="CG1018" s="246"/>
      <c r="CH1018" s="242"/>
      <c r="CI1018" s="35"/>
      <c r="CJ1018" s="35"/>
      <c r="CK1018" s="35"/>
      <c r="CL1018" s="35"/>
      <c r="CM1018" s="35"/>
    </row>
    <row r="1019" customHeight="1" spans="1:93">
      <c r="A1019" s="3">
        <f t="shared" si="167"/>
        <v>1018</v>
      </c>
      <c r="B1019" s="483" t="str">
        <f t="shared" si="168"/>
        <v>152634197604091533</v>
      </c>
      <c r="C1019" s="230" t="s">
        <v>6504</v>
      </c>
      <c r="D1019" s="230" t="s">
        <v>3392</v>
      </c>
      <c r="E1019" s="230" t="s">
        <v>6611</v>
      </c>
      <c r="F1019" s="230" t="s">
        <v>3111</v>
      </c>
      <c r="G1019" s="198"/>
      <c r="H1019" s="198"/>
      <c r="I1019" s="198">
        <f t="shared" si="169"/>
        <v>0</v>
      </c>
      <c r="J1019" s="4" t="s">
        <v>172</v>
      </c>
      <c r="K1019" s="4" t="s">
        <v>6592</v>
      </c>
      <c r="L1019" s="6"/>
      <c r="M1019" s="4"/>
      <c r="N1019" s="4"/>
      <c r="O1019" s="4"/>
      <c r="P1019" s="4"/>
      <c r="Q1019" s="4"/>
      <c r="R1019" s="231" t="s">
        <v>312</v>
      </c>
      <c r="S1019" s="3"/>
      <c r="T1019" s="3" t="s">
        <v>3314</v>
      </c>
      <c r="U1019" s="232">
        <v>44963</v>
      </c>
      <c r="V1019" s="233">
        <f ca="1" t="shared" si="174"/>
        <v>3.4</v>
      </c>
      <c r="W1019" s="230" t="s">
        <v>3336</v>
      </c>
      <c r="X1019" s="234" t="str">
        <f t="shared" si="175"/>
        <v>男</v>
      </c>
      <c r="Y1019" s="3" t="s">
        <v>3316</v>
      </c>
      <c r="Z1019" s="232" t="str">
        <f t="shared" si="176"/>
        <v>1976-04-09</v>
      </c>
      <c r="AA1019" s="235" t="s">
        <v>6612</v>
      </c>
      <c r="AB1019" s="476" t="s">
        <v>3112</v>
      </c>
      <c r="AC1019" s="4" t="s">
        <v>4821</v>
      </c>
      <c r="AD1019" s="247">
        <v>46661</v>
      </c>
      <c r="AE1019" s="234">
        <f ca="1" t="shared" si="177"/>
        <v>50</v>
      </c>
      <c r="AF1019" s="3" t="s">
        <v>3389</v>
      </c>
      <c r="AG1019" s="3" t="s">
        <v>3381</v>
      </c>
      <c r="AH1019" s="3">
        <v>168</v>
      </c>
      <c r="AI1019" s="230" t="s">
        <v>3450</v>
      </c>
      <c r="AJ1019" s="3" t="s">
        <v>3422</v>
      </c>
      <c r="AK1019" s="230">
        <v>13015002562</v>
      </c>
      <c r="AL1019" s="230">
        <v>15047363451</v>
      </c>
      <c r="AM1019" s="236" t="s">
        <v>3518</v>
      </c>
      <c r="AN1019" s="237"/>
      <c r="AO1019" s="236" t="s">
        <v>6613</v>
      </c>
      <c r="AP1019" s="236"/>
      <c r="AQ1019" s="238"/>
      <c r="AR1019" s="238"/>
      <c r="AS1019" s="238"/>
      <c r="AT1019" s="238"/>
      <c r="AU1019" s="239"/>
      <c r="AV1019" s="240">
        <v>44963</v>
      </c>
      <c r="AW1019" s="240">
        <v>45021</v>
      </c>
      <c r="AX1019" s="241" t="s">
        <v>3324</v>
      </c>
      <c r="AY1019" s="241" t="s">
        <v>3311</v>
      </c>
      <c r="AZ1019" s="232">
        <v>44963</v>
      </c>
      <c r="BA1019" s="232">
        <v>45382</v>
      </c>
      <c r="BB1019" s="241">
        <v>2</v>
      </c>
      <c r="BC1019" s="241" t="s">
        <v>3325</v>
      </c>
      <c r="BD1019" s="241" t="s">
        <v>3325</v>
      </c>
      <c r="BE1019" s="241" t="s">
        <v>3325</v>
      </c>
      <c r="BF1019" s="241" t="s">
        <v>3325</v>
      </c>
      <c r="BG1019" s="241">
        <v>0</v>
      </c>
      <c r="BH1019" s="241">
        <v>0</v>
      </c>
      <c r="BI1019" s="241"/>
      <c r="BJ1019" s="242"/>
      <c r="BK1019" s="243" t="s">
        <v>3325</v>
      </c>
      <c r="BL1019" s="243"/>
      <c r="BM1019" s="243"/>
      <c r="BN1019" s="243"/>
      <c r="BO1019" s="243"/>
      <c r="BP1019" s="243"/>
      <c r="BQ1019" s="242"/>
      <c r="BR1019" s="244" t="s">
        <v>3524</v>
      </c>
      <c r="BS1019" s="243" t="s">
        <v>3325</v>
      </c>
      <c r="BT1019" s="243" t="s">
        <v>3325</v>
      </c>
      <c r="BU1019" s="243" t="s">
        <v>3325</v>
      </c>
      <c r="BV1019" s="243" t="s">
        <v>3325</v>
      </c>
      <c r="BW1019" s="243" t="s">
        <v>3325</v>
      </c>
      <c r="BX1019" s="243" t="s">
        <v>3325</v>
      </c>
      <c r="BY1019" s="243"/>
      <c r="BZ1019" s="243"/>
      <c r="CA1019" s="243"/>
      <c r="CB1019" s="243"/>
      <c r="CC1019" s="243"/>
      <c r="CD1019" s="243"/>
      <c r="CE1019" s="243"/>
      <c r="CF1019" s="245" t="s">
        <v>3445</v>
      </c>
      <c r="CG1019" s="246"/>
      <c r="CH1019" s="242"/>
      <c r="CI1019" s="35"/>
      <c r="CJ1019" s="35"/>
      <c r="CK1019" s="35"/>
      <c r="CL1019" s="35"/>
      <c r="CM1019" s="35"/>
    </row>
    <row r="1020" customHeight="1" spans="1:93">
      <c r="A1020" s="3">
        <f t="shared" si="167"/>
        <v>1019</v>
      </c>
      <c r="B1020" s="483" t="str">
        <f t="shared" si="168"/>
        <v>140603199404022817</v>
      </c>
      <c r="C1020" s="230" t="s">
        <v>6504</v>
      </c>
      <c r="D1020" s="230" t="s">
        <v>3392</v>
      </c>
      <c r="E1020" s="230" t="s">
        <v>6614</v>
      </c>
      <c r="F1020" s="230" t="s">
        <v>3113</v>
      </c>
      <c r="G1020" s="198"/>
      <c r="H1020" s="198"/>
      <c r="I1020" s="198">
        <f t="shared" si="169"/>
        <v>0</v>
      </c>
      <c r="J1020" s="4" t="s">
        <v>172</v>
      </c>
      <c r="K1020" s="4" t="s">
        <v>6009</v>
      </c>
      <c r="L1020" s="6"/>
      <c r="M1020" s="4"/>
      <c r="N1020" s="4"/>
      <c r="O1020" s="4"/>
      <c r="P1020" s="4"/>
      <c r="Q1020" s="4"/>
      <c r="R1020" s="231" t="s">
        <v>312</v>
      </c>
      <c r="S1020" s="3"/>
      <c r="T1020" s="3" t="s">
        <v>3314</v>
      </c>
      <c r="U1020" s="232">
        <v>45102</v>
      </c>
      <c r="V1020" s="233">
        <f ca="1" t="shared" si="174"/>
        <v>3</v>
      </c>
      <c r="W1020" s="248" t="s">
        <v>3336</v>
      </c>
      <c r="X1020" s="234" t="str">
        <f t="shared" si="175"/>
        <v>男</v>
      </c>
      <c r="Y1020" s="3" t="s">
        <v>3316</v>
      </c>
      <c r="Z1020" s="232" t="str">
        <f t="shared" si="176"/>
        <v>1994-04-02</v>
      </c>
      <c r="AA1020" s="235" t="s">
        <v>6615</v>
      </c>
      <c r="AB1020" s="476" t="s">
        <v>3114</v>
      </c>
      <c r="AC1020" s="4" t="s">
        <v>5634</v>
      </c>
      <c r="AD1020" s="247">
        <v>51674</v>
      </c>
      <c r="AE1020" s="234">
        <f ca="1" t="shared" si="177"/>
        <v>32</v>
      </c>
      <c r="AF1020" s="3" t="s">
        <v>3389</v>
      </c>
      <c r="AG1020" s="3" t="s">
        <v>3480</v>
      </c>
      <c r="AH1020" s="3">
        <v>178</v>
      </c>
      <c r="AI1020" s="230" t="s">
        <v>3528</v>
      </c>
      <c r="AJ1020" s="3" t="s">
        <v>3422</v>
      </c>
      <c r="AK1020" s="230">
        <v>15344017410</v>
      </c>
      <c r="AL1020" s="230">
        <v>13100044407</v>
      </c>
      <c r="AM1020" s="236" t="s">
        <v>3518</v>
      </c>
      <c r="AN1020" s="237"/>
      <c r="AO1020" s="236"/>
      <c r="AP1020" s="236"/>
      <c r="AQ1020" s="238"/>
      <c r="AR1020" s="238"/>
      <c r="AS1020" s="238"/>
      <c r="AT1020" s="238"/>
      <c r="AU1020" s="239"/>
      <c r="AV1020" s="240">
        <v>45102</v>
      </c>
      <c r="AW1020" s="240">
        <v>45162</v>
      </c>
      <c r="AX1020" s="241" t="s">
        <v>3324</v>
      </c>
      <c r="AY1020" s="241" t="s">
        <v>3311</v>
      </c>
      <c r="AZ1020" s="232">
        <v>45102</v>
      </c>
      <c r="BA1020" s="232">
        <v>45473</v>
      </c>
      <c r="BB1020" s="241">
        <v>2</v>
      </c>
      <c r="BC1020" s="241" t="s">
        <v>3325</v>
      </c>
      <c r="BD1020" s="241" t="s">
        <v>3325</v>
      </c>
      <c r="BE1020" s="241" t="s">
        <v>3325</v>
      </c>
      <c r="BF1020" s="241" t="s">
        <v>3325</v>
      </c>
      <c r="BG1020" s="241">
        <v>0</v>
      </c>
      <c r="BH1020" s="241">
        <v>0</v>
      </c>
      <c r="BI1020" s="241"/>
      <c r="BJ1020" s="242"/>
      <c r="BK1020" s="243" t="s">
        <v>3325</v>
      </c>
      <c r="BL1020" s="243"/>
      <c r="BM1020" s="243"/>
      <c r="BN1020" s="243"/>
      <c r="BO1020" s="243"/>
      <c r="BP1020" s="243"/>
      <c r="BQ1020" s="242"/>
      <c r="BR1020" s="244" t="s">
        <v>3749</v>
      </c>
      <c r="BS1020" s="243" t="s">
        <v>3325</v>
      </c>
      <c r="BT1020" s="243" t="s">
        <v>3325</v>
      </c>
      <c r="BU1020" s="243" t="s">
        <v>3325</v>
      </c>
      <c r="BV1020" s="243" t="s">
        <v>3325</v>
      </c>
      <c r="BW1020" s="243" t="s">
        <v>3325</v>
      </c>
      <c r="BX1020" s="243" t="s">
        <v>3325</v>
      </c>
      <c r="BY1020" s="243"/>
      <c r="BZ1020" s="243"/>
      <c r="CA1020" s="243"/>
      <c r="CB1020" s="243"/>
      <c r="CC1020" s="243"/>
      <c r="CD1020" s="243"/>
      <c r="CE1020" s="243"/>
      <c r="CF1020" s="245" t="s">
        <v>3445</v>
      </c>
      <c r="CG1020" s="246"/>
      <c r="CH1020" s="242"/>
      <c r="CI1020" s="35"/>
      <c r="CJ1020" s="35"/>
      <c r="CK1020" s="35"/>
      <c r="CL1020" s="35"/>
      <c r="CM1020" s="35"/>
      <c r="CN1020"/>
      <c r="CO1020"/>
    </row>
    <row r="1021" customHeight="1" spans="1:93">
      <c r="A1021" s="3">
        <f t="shared" si="167"/>
        <v>1020</v>
      </c>
      <c r="B1021" s="483" t="str">
        <f t="shared" si="168"/>
        <v>152723199210130937</v>
      </c>
      <c r="C1021" s="230" t="s">
        <v>6504</v>
      </c>
      <c r="D1021" s="230" t="s">
        <v>3392</v>
      </c>
      <c r="E1021" s="230" t="s">
        <v>6616</v>
      </c>
      <c r="F1021" s="230" t="s">
        <v>3115</v>
      </c>
      <c r="G1021" s="198"/>
      <c r="H1021" s="198"/>
      <c r="I1021" s="198">
        <f t="shared" si="169"/>
        <v>0</v>
      </c>
      <c r="J1021" s="4" t="s">
        <v>172</v>
      </c>
      <c r="K1021" s="4" t="s">
        <v>6009</v>
      </c>
      <c r="L1021" s="6"/>
      <c r="M1021" s="4"/>
      <c r="N1021" s="4"/>
      <c r="O1021" s="4"/>
      <c r="P1021" s="4"/>
      <c r="Q1021" s="4"/>
      <c r="R1021" s="231" t="s">
        <v>312</v>
      </c>
      <c r="S1021" s="3"/>
      <c r="T1021" s="3" t="s">
        <v>3314</v>
      </c>
      <c r="U1021" s="232">
        <v>45102</v>
      </c>
      <c r="V1021" s="233">
        <f ca="1" t="shared" si="174"/>
        <v>3</v>
      </c>
      <c r="W1021" s="248" t="s">
        <v>3336</v>
      </c>
      <c r="X1021" s="234" t="str">
        <f t="shared" si="175"/>
        <v>男</v>
      </c>
      <c r="Y1021" s="3" t="s">
        <v>3316</v>
      </c>
      <c r="Z1021" s="232" t="str">
        <f t="shared" si="176"/>
        <v>1992-10-13</v>
      </c>
      <c r="AA1021" s="235" t="s">
        <v>6617</v>
      </c>
      <c r="AB1021" s="476" t="s">
        <v>3116</v>
      </c>
      <c r="AC1021" s="4" t="s">
        <v>3456</v>
      </c>
      <c r="AD1021" s="247">
        <v>52125</v>
      </c>
      <c r="AE1021" s="234">
        <f ca="1" t="shared" si="177"/>
        <v>34</v>
      </c>
      <c r="AF1021" s="3" t="s">
        <v>3389</v>
      </c>
      <c r="AG1021" s="3" t="s">
        <v>3381</v>
      </c>
      <c r="AH1021" s="3">
        <v>178</v>
      </c>
      <c r="AI1021" s="230" t="s">
        <v>3382</v>
      </c>
      <c r="AJ1021" s="3" t="s">
        <v>3438</v>
      </c>
      <c r="AK1021" s="230">
        <v>15734892199</v>
      </c>
      <c r="AL1021" s="230">
        <v>15734892099</v>
      </c>
      <c r="AM1021" s="236" t="s">
        <v>3368</v>
      </c>
      <c r="AN1021" s="237" t="s">
        <v>4351</v>
      </c>
      <c r="AO1021" s="236" t="s">
        <v>6618</v>
      </c>
      <c r="AP1021" s="236" t="s">
        <v>6009</v>
      </c>
      <c r="AQ1021" s="238"/>
      <c r="AR1021" s="238"/>
      <c r="AS1021" s="238"/>
      <c r="AT1021" s="238"/>
      <c r="AU1021" s="239"/>
      <c r="AV1021" s="240">
        <v>45102</v>
      </c>
      <c r="AW1021" s="240">
        <v>45162</v>
      </c>
      <c r="AX1021" s="241" t="s">
        <v>3324</v>
      </c>
      <c r="AY1021" s="241" t="s">
        <v>3311</v>
      </c>
      <c r="AZ1021" s="232">
        <v>45102</v>
      </c>
      <c r="BA1021" s="232">
        <v>45473</v>
      </c>
      <c r="BB1021" s="241">
        <v>2</v>
      </c>
      <c r="BC1021" s="241" t="s">
        <v>3325</v>
      </c>
      <c r="BD1021" s="241" t="s">
        <v>3325</v>
      </c>
      <c r="BE1021" s="241" t="s">
        <v>3325</v>
      </c>
      <c r="BF1021" s="241" t="s">
        <v>3325</v>
      </c>
      <c r="BG1021" s="241">
        <v>0</v>
      </c>
      <c r="BH1021" s="241">
        <v>0</v>
      </c>
      <c r="BI1021" s="241"/>
      <c r="BJ1021" s="242"/>
      <c r="BK1021" s="243" t="s">
        <v>3325</v>
      </c>
      <c r="BL1021" s="243"/>
      <c r="BM1021" s="243"/>
      <c r="BN1021" s="243"/>
      <c r="BO1021" s="243"/>
      <c r="BP1021" s="243"/>
      <c r="BQ1021" s="242"/>
      <c r="BR1021" s="244" t="s">
        <v>3749</v>
      </c>
      <c r="BS1021" s="243" t="s">
        <v>3325</v>
      </c>
      <c r="BT1021" s="243" t="s">
        <v>3325</v>
      </c>
      <c r="BU1021" s="243" t="s">
        <v>3325</v>
      </c>
      <c r="BV1021" s="243" t="s">
        <v>3325</v>
      </c>
      <c r="BW1021" s="243" t="s">
        <v>3325</v>
      </c>
      <c r="BX1021" s="243" t="s">
        <v>3325</v>
      </c>
      <c r="BY1021" s="243"/>
      <c r="BZ1021" s="243"/>
      <c r="CA1021" s="243"/>
      <c r="CB1021" s="243"/>
      <c r="CC1021" s="243"/>
      <c r="CD1021" s="243"/>
      <c r="CE1021" s="243"/>
      <c r="CF1021" s="245" t="s">
        <v>3445</v>
      </c>
      <c r="CG1021" s="246"/>
      <c r="CH1021" s="242"/>
      <c r="CI1021" s="35"/>
      <c r="CJ1021" s="35"/>
      <c r="CK1021" s="35"/>
      <c r="CL1021" s="35"/>
      <c r="CM1021" s="35"/>
      <c r="CN1021"/>
      <c r="CO1021"/>
    </row>
    <row r="1022" customHeight="1" spans="1:93">
      <c r="A1022" s="3">
        <f t="shared" si="167"/>
        <v>1021</v>
      </c>
      <c r="B1022" s="483" t="str">
        <f t="shared" si="168"/>
        <v>15012419841122761X</v>
      </c>
      <c r="C1022" s="230" t="s">
        <v>6504</v>
      </c>
      <c r="D1022" s="230" t="s">
        <v>3392</v>
      </c>
      <c r="E1022" s="230" t="s">
        <v>6619</v>
      </c>
      <c r="F1022" s="230" t="s">
        <v>3117</v>
      </c>
      <c r="G1022" s="198"/>
      <c r="H1022" s="198"/>
      <c r="I1022" s="198">
        <f t="shared" si="169"/>
        <v>0</v>
      </c>
      <c r="J1022" s="4" t="s">
        <v>172</v>
      </c>
      <c r="K1022" s="4" t="s">
        <v>6009</v>
      </c>
      <c r="L1022" s="6"/>
      <c r="M1022" s="4"/>
      <c r="N1022" s="4"/>
      <c r="O1022" s="4"/>
      <c r="P1022" s="4"/>
      <c r="Q1022" s="4"/>
      <c r="R1022" s="231" t="s">
        <v>312</v>
      </c>
      <c r="S1022" s="3"/>
      <c r="T1022" s="3" t="s">
        <v>3314</v>
      </c>
      <c r="U1022" s="232">
        <v>45102</v>
      </c>
      <c r="V1022" s="233">
        <f ca="1" t="shared" si="174"/>
        <v>3</v>
      </c>
      <c r="W1022" s="248" t="s">
        <v>3336</v>
      </c>
      <c r="X1022" s="234" t="str">
        <f t="shared" si="175"/>
        <v>男</v>
      </c>
      <c r="Y1022" s="3" t="s">
        <v>3316</v>
      </c>
      <c r="Z1022" s="232" t="str">
        <f t="shared" si="176"/>
        <v>1984-11-22</v>
      </c>
      <c r="AA1022" s="235" t="s">
        <v>6620</v>
      </c>
      <c r="AB1022" s="476" t="s">
        <v>3118</v>
      </c>
      <c r="AC1022" s="4" t="s">
        <v>3839</v>
      </c>
      <c r="AD1022" s="247">
        <v>50897</v>
      </c>
      <c r="AE1022" s="234">
        <f ca="1" t="shared" si="177"/>
        <v>42</v>
      </c>
      <c r="AF1022" s="3" t="s">
        <v>3389</v>
      </c>
      <c r="AG1022" s="3" t="s">
        <v>3381</v>
      </c>
      <c r="AH1022" s="3">
        <v>173</v>
      </c>
      <c r="AI1022" s="230" t="s">
        <v>6621</v>
      </c>
      <c r="AJ1022" s="3"/>
      <c r="AK1022" s="230">
        <v>15648783512</v>
      </c>
      <c r="AL1022" s="230">
        <v>17304772206</v>
      </c>
      <c r="AM1022" s="236" t="s">
        <v>3518</v>
      </c>
      <c r="AN1022" s="237" t="s">
        <v>3680</v>
      </c>
      <c r="AO1022" s="236" t="s">
        <v>6622</v>
      </c>
      <c r="AP1022" s="236" t="s">
        <v>6623</v>
      </c>
      <c r="AQ1022" s="238"/>
      <c r="AR1022" s="238"/>
      <c r="AS1022" s="238"/>
      <c r="AT1022" s="238"/>
      <c r="AU1022" s="239"/>
      <c r="AV1022" s="240">
        <v>45102</v>
      </c>
      <c r="AW1022" s="240">
        <v>45162</v>
      </c>
      <c r="AX1022" s="241" t="s">
        <v>3324</v>
      </c>
      <c r="AY1022" s="241" t="s">
        <v>3311</v>
      </c>
      <c r="AZ1022" s="232">
        <v>45102</v>
      </c>
      <c r="BA1022" s="232">
        <v>45473</v>
      </c>
      <c r="BB1022" s="241">
        <v>2</v>
      </c>
      <c r="BC1022" s="241" t="s">
        <v>3325</v>
      </c>
      <c r="BD1022" s="241" t="s">
        <v>3325</v>
      </c>
      <c r="BE1022" s="241" t="s">
        <v>3325</v>
      </c>
      <c r="BF1022" s="241" t="s">
        <v>3325</v>
      </c>
      <c r="BG1022" s="241">
        <v>0</v>
      </c>
      <c r="BH1022" s="241">
        <v>0</v>
      </c>
      <c r="BI1022" s="241"/>
      <c r="BJ1022" s="242"/>
      <c r="BK1022" s="243" t="s">
        <v>3325</v>
      </c>
      <c r="BL1022" s="243"/>
      <c r="BM1022" s="243"/>
      <c r="BN1022" s="243"/>
      <c r="BO1022" s="243"/>
      <c r="BP1022" s="243"/>
      <c r="BQ1022" s="242"/>
      <c r="BR1022" s="244" t="s">
        <v>3749</v>
      </c>
      <c r="BS1022" s="243" t="s">
        <v>3325</v>
      </c>
      <c r="BT1022" s="243" t="s">
        <v>3325</v>
      </c>
      <c r="BU1022" s="243" t="s">
        <v>3325</v>
      </c>
      <c r="BV1022" s="243" t="s">
        <v>3325</v>
      </c>
      <c r="BW1022" s="243" t="s">
        <v>3325</v>
      </c>
      <c r="BX1022" s="243" t="s">
        <v>3325</v>
      </c>
      <c r="BY1022" s="243"/>
      <c r="BZ1022" s="243"/>
      <c r="CA1022" s="243"/>
      <c r="CB1022" s="243"/>
      <c r="CC1022" s="243"/>
      <c r="CD1022" s="243"/>
      <c r="CE1022" s="243"/>
      <c r="CF1022" s="245" t="s">
        <v>3445</v>
      </c>
      <c r="CG1022" s="246"/>
      <c r="CH1022" s="242"/>
      <c r="CI1022" s="35"/>
      <c r="CJ1022" s="35"/>
      <c r="CK1022" s="35"/>
      <c r="CL1022" s="35"/>
      <c r="CM1022" s="35"/>
      <c r="CN1022"/>
      <c r="CO1022"/>
    </row>
    <row r="1023" customFormat="1" customHeight="1" spans="1:93">
      <c r="A1023" s="3">
        <f t="shared" si="167"/>
        <v>1022</v>
      </c>
      <c r="B1023" s="483" t="str">
        <f t="shared" si="168"/>
        <v>150124198112187478</v>
      </c>
      <c r="C1023" s="230" t="s">
        <v>6504</v>
      </c>
      <c r="D1023" s="230" t="s">
        <v>3392</v>
      </c>
      <c r="E1023" s="230" t="s">
        <v>6624</v>
      </c>
      <c r="F1023" s="230" t="s">
        <v>3119</v>
      </c>
      <c r="G1023" s="198"/>
      <c r="H1023" s="198"/>
      <c r="I1023" s="198">
        <f t="shared" si="169"/>
        <v>0</v>
      </c>
      <c r="J1023" s="4" t="s">
        <v>172</v>
      </c>
      <c r="K1023" s="4" t="s">
        <v>4551</v>
      </c>
      <c r="L1023" s="6"/>
      <c r="M1023" s="4"/>
      <c r="N1023" s="4"/>
      <c r="O1023" s="4"/>
      <c r="P1023" s="4"/>
      <c r="Q1023" s="4"/>
      <c r="R1023" s="231" t="s">
        <v>312</v>
      </c>
      <c r="S1023" s="3"/>
      <c r="T1023" s="3" t="s">
        <v>3314</v>
      </c>
      <c r="U1023" s="232">
        <v>44728</v>
      </c>
      <c r="V1023" s="233">
        <f ca="1" t="shared" si="174"/>
        <v>4.1</v>
      </c>
      <c r="W1023" s="230" t="s">
        <v>3336</v>
      </c>
      <c r="X1023" s="234" t="str">
        <f t="shared" si="175"/>
        <v>男</v>
      </c>
      <c r="Y1023" s="3" t="s">
        <v>3316</v>
      </c>
      <c r="Z1023" s="232" t="str">
        <f t="shared" si="176"/>
        <v>1981-12-18</v>
      </c>
      <c r="AA1023" s="235" t="s">
        <v>6625</v>
      </c>
      <c r="AB1023" s="476" t="s">
        <v>3120</v>
      </c>
      <c r="AC1023" s="4" t="s">
        <v>3839</v>
      </c>
      <c r="AD1023" s="247">
        <v>49828</v>
      </c>
      <c r="AE1023" s="234">
        <f ca="1" t="shared" si="177"/>
        <v>45</v>
      </c>
      <c r="AF1023" s="3" t="s">
        <v>3389</v>
      </c>
      <c r="AG1023" s="3" t="s">
        <v>3381</v>
      </c>
      <c r="AH1023" s="3">
        <v>170</v>
      </c>
      <c r="AI1023" s="230"/>
      <c r="AJ1023" s="3"/>
      <c r="AK1023" s="230">
        <v>15548656399</v>
      </c>
      <c r="AL1023" s="230">
        <v>13848578270</v>
      </c>
      <c r="AM1023" s="236" t="s">
        <v>3518</v>
      </c>
      <c r="AN1023" s="237">
        <v>37073</v>
      </c>
      <c r="AO1023" s="236" t="s">
        <v>6626</v>
      </c>
      <c r="AP1023" s="236"/>
      <c r="AQ1023" s="238"/>
      <c r="AR1023" s="238"/>
      <c r="AS1023" s="238"/>
      <c r="AT1023" s="238"/>
      <c r="AU1023" s="239"/>
      <c r="AV1023" s="240">
        <v>44728</v>
      </c>
      <c r="AW1023" s="240">
        <v>44788</v>
      </c>
      <c r="AX1023" s="241" t="s">
        <v>3324</v>
      </c>
      <c r="AY1023" s="241" t="s">
        <v>3311</v>
      </c>
      <c r="AZ1023" s="232">
        <v>44728</v>
      </c>
      <c r="BA1023" s="232">
        <v>45107</v>
      </c>
      <c r="BB1023" s="241">
        <v>2</v>
      </c>
      <c r="BC1023" s="241" t="s">
        <v>3325</v>
      </c>
      <c r="BD1023" s="241" t="s">
        <v>3325</v>
      </c>
      <c r="BE1023" s="241" t="s">
        <v>3325</v>
      </c>
      <c r="BF1023" s="241" t="s">
        <v>3325</v>
      </c>
      <c r="BG1023" s="241">
        <v>0</v>
      </c>
      <c r="BH1023" s="241">
        <v>0</v>
      </c>
      <c r="BI1023" s="241"/>
      <c r="BJ1023" s="242"/>
      <c r="BK1023" s="243"/>
      <c r="BL1023" s="243"/>
      <c r="BM1023" s="243"/>
      <c r="BN1023" s="243"/>
      <c r="BO1023" s="243"/>
      <c r="BP1023" s="243"/>
      <c r="BQ1023" s="242"/>
      <c r="BR1023" s="244" t="s">
        <v>3557</v>
      </c>
      <c r="BS1023" s="243" t="s">
        <v>3325</v>
      </c>
      <c r="BT1023" s="243" t="s">
        <v>3325</v>
      </c>
      <c r="BU1023" s="243" t="s">
        <v>3325</v>
      </c>
      <c r="BV1023" s="243" t="s">
        <v>3325</v>
      </c>
      <c r="BW1023" s="243" t="s">
        <v>3325</v>
      </c>
      <c r="BX1023" s="243" t="s">
        <v>3325</v>
      </c>
      <c r="BY1023" s="243"/>
      <c r="BZ1023" s="243"/>
      <c r="CA1023" s="243"/>
      <c r="CB1023" s="243"/>
      <c r="CC1023" s="243"/>
      <c r="CD1023" s="243"/>
      <c r="CE1023" s="243"/>
      <c r="CF1023" s="245" t="s">
        <v>3492</v>
      </c>
      <c r="CG1023" s="246"/>
      <c r="CH1023" s="242"/>
      <c r="CI1023" s="35"/>
      <c r="CJ1023" s="35"/>
      <c r="CK1023" s="35"/>
      <c r="CL1023" s="35"/>
      <c r="CM1023" s="35"/>
    </row>
    <row r="1024" customFormat="1" customHeight="1" spans="1:93">
      <c r="A1024" s="3">
        <f t="shared" si="167"/>
        <v>1023</v>
      </c>
      <c r="B1024" s="483" t="str">
        <f t="shared" si="168"/>
        <v>152723199004241214</v>
      </c>
      <c r="C1024" s="230" t="s">
        <v>6504</v>
      </c>
      <c r="D1024" s="230" t="s">
        <v>3392</v>
      </c>
      <c r="E1024" s="230" t="s">
        <v>6627</v>
      </c>
      <c r="F1024" s="230" t="s">
        <v>3121</v>
      </c>
      <c r="G1024" s="198"/>
      <c r="H1024" s="198"/>
      <c r="I1024" s="198">
        <f t="shared" si="169"/>
        <v>0</v>
      </c>
      <c r="J1024" s="4" t="s">
        <v>172</v>
      </c>
      <c r="K1024" s="4" t="s">
        <v>4551</v>
      </c>
      <c r="L1024" s="6"/>
      <c r="M1024" s="4"/>
      <c r="N1024" s="4"/>
      <c r="O1024" s="4"/>
      <c r="P1024" s="4"/>
      <c r="Q1024" s="4"/>
      <c r="R1024" s="231" t="s">
        <v>312</v>
      </c>
      <c r="S1024" s="3"/>
      <c r="T1024" s="3" t="s">
        <v>3314</v>
      </c>
      <c r="U1024" s="232">
        <v>45105</v>
      </c>
      <c r="V1024" s="233">
        <f ca="1" t="shared" si="174"/>
        <v>3</v>
      </c>
      <c r="W1024" s="248" t="s">
        <v>3336</v>
      </c>
      <c r="X1024" s="234" t="str">
        <f t="shared" si="175"/>
        <v>男</v>
      </c>
      <c r="Y1024" s="3" t="s">
        <v>3316</v>
      </c>
      <c r="Z1024" s="4" t="str">
        <f t="shared" si="176"/>
        <v>1990-04-24</v>
      </c>
      <c r="AA1024" s="4" t="s">
        <v>6628</v>
      </c>
      <c r="AB1024" s="477" t="s">
        <v>3122</v>
      </c>
      <c r="AC1024" s="4" t="s">
        <v>3456</v>
      </c>
      <c r="AD1024" s="247">
        <v>45664</v>
      </c>
      <c r="AE1024" s="234">
        <f ca="1" t="shared" si="177"/>
        <v>36</v>
      </c>
      <c r="AF1024" s="3" t="s">
        <v>3389</v>
      </c>
      <c r="AG1024" s="3" t="s">
        <v>3480</v>
      </c>
      <c r="AH1024" s="3">
        <v>175</v>
      </c>
      <c r="AI1024" s="230" t="s">
        <v>3528</v>
      </c>
      <c r="AJ1024" s="3"/>
      <c r="AK1024" s="230">
        <v>15049864502</v>
      </c>
      <c r="AL1024" s="230">
        <v>18947501317</v>
      </c>
      <c r="AM1024" s="236" t="s">
        <v>3518</v>
      </c>
      <c r="AN1024" s="237" t="s">
        <v>3431</v>
      </c>
      <c r="AO1024" s="236" t="s">
        <v>6629</v>
      </c>
      <c r="AP1024" s="236"/>
      <c r="AQ1024" s="238"/>
      <c r="AR1024" s="238"/>
      <c r="AS1024" s="238"/>
      <c r="AT1024" s="238"/>
      <c r="AU1024" s="239"/>
      <c r="AV1024" s="240">
        <v>45105</v>
      </c>
      <c r="AW1024" s="240">
        <v>45165</v>
      </c>
      <c r="AX1024" s="241" t="s">
        <v>3324</v>
      </c>
      <c r="AY1024" s="241" t="s">
        <v>3311</v>
      </c>
      <c r="AZ1024" s="232">
        <v>45105</v>
      </c>
      <c r="BA1024" s="232">
        <v>45473</v>
      </c>
      <c r="BB1024" s="241">
        <v>2</v>
      </c>
      <c r="BC1024" s="241" t="s">
        <v>3325</v>
      </c>
      <c r="BD1024" s="241" t="s">
        <v>3325</v>
      </c>
      <c r="BE1024" s="241" t="s">
        <v>3325</v>
      </c>
      <c r="BF1024" s="241" t="s">
        <v>3325</v>
      </c>
      <c r="BG1024" s="241">
        <v>0</v>
      </c>
      <c r="BH1024" s="241">
        <v>0</v>
      </c>
      <c r="BI1024" s="241"/>
      <c r="BJ1024" s="242"/>
      <c r="BK1024" s="243" t="s">
        <v>3325</v>
      </c>
      <c r="BL1024" s="243"/>
      <c r="BM1024" s="243"/>
      <c r="BN1024" s="243"/>
      <c r="BO1024" s="243"/>
      <c r="BP1024" s="243"/>
      <c r="BQ1024" s="242"/>
      <c r="BR1024" s="244" t="s">
        <v>3749</v>
      </c>
      <c r="BS1024" s="243" t="s">
        <v>3325</v>
      </c>
      <c r="BT1024" s="243" t="s">
        <v>3325</v>
      </c>
      <c r="BU1024" s="243" t="s">
        <v>3325</v>
      </c>
      <c r="BV1024" s="243" t="s">
        <v>3325</v>
      </c>
      <c r="BW1024" s="243" t="s">
        <v>3325</v>
      </c>
      <c r="BX1024" s="243" t="s">
        <v>3325</v>
      </c>
      <c r="BY1024" s="243"/>
      <c r="BZ1024" s="243"/>
      <c r="CA1024" s="243"/>
      <c r="CB1024" s="243"/>
      <c r="CC1024" s="243"/>
      <c r="CD1024" s="243"/>
      <c r="CE1024" s="243"/>
      <c r="CF1024" s="245" t="s">
        <v>3445</v>
      </c>
      <c r="CG1024" s="246"/>
      <c r="CH1024" s="242"/>
      <c r="CI1024" s="35"/>
      <c r="CJ1024" s="35"/>
      <c r="CK1024" s="35"/>
      <c r="CL1024" s="35"/>
      <c r="CM1024" s="35"/>
    </row>
    <row r="1025" customHeight="1" spans="1:91">
      <c r="A1025" s="3">
        <f t="shared" si="167"/>
        <v>1024</v>
      </c>
      <c r="B1025" s="483" t="str">
        <f t="shared" si="168"/>
        <v>152723198108270613</v>
      </c>
      <c r="C1025" s="230" t="s">
        <v>6504</v>
      </c>
      <c r="D1025" s="230" t="s">
        <v>3392</v>
      </c>
      <c r="E1025" s="230" t="s">
        <v>6630</v>
      </c>
      <c r="F1025" s="230" t="s">
        <v>3123</v>
      </c>
      <c r="G1025" s="198"/>
      <c r="H1025" s="198"/>
      <c r="I1025" s="198">
        <f t="shared" si="169"/>
        <v>0</v>
      </c>
      <c r="J1025" s="4" t="s">
        <v>172</v>
      </c>
      <c r="K1025" s="230" t="s">
        <v>6631</v>
      </c>
      <c r="L1025" s="6"/>
      <c r="M1025" s="230"/>
      <c r="N1025" s="230"/>
      <c r="O1025" s="230"/>
      <c r="P1025" s="230"/>
      <c r="Q1025" s="230"/>
      <c r="R1025" s="231" t="s">
        <v>312</v>
      </c>
      <c r="S1025" s="230"/>
      <c r="T1025" s="3" t="s">
        <v>3314</v>
      </c>
      <c r="U1025" s="232">
        <v>45105</v>
      </c>
      <c r="V1025" s="233">
        <f ca="1" t="shared" si="174"/>
        <v>3</v>
      </c>
      <c r="W1025" s="248" t="s">
        <v>3336</v>
      </c>
      <c r="X1025" s="234" t="str">
        <f t="shared" si="175"/>
        <v>男</v>
      </c>
      <c r="Y1025" s="3" t="s">
        <v>3316</v>
      </c>
      <c r="Z1025" s="4" t="str">
        <f t="shared" si="176"/>
        <v>1981-08-27</v>
      </c>
      <c r="AA1025" s="4" t="s">
        <v>6632</v>
      </c>
      <c r="AB1025" s="477" t="s">
        <v>3124</v>
      </c>
      <c r="AC1025" s="4" t="s">
        <v>3456</v>
      </c>
      <c r="AD1025" s="247">
        <v>48450</v>
      </c>
      <c r="AE1025" s="234">
        <f ca="1" t="shared" si="177"/>
        <v>45</v>
      </c>
      <c r="AF1025" s="3" t="s">
        <v>3389</v>
      </c>
      <c r="AG1025" s="3" t="s">
        <v>3908</v>
      </c>
      <c r="AH1025" s="3">
        <v>172</v>
      </c>
      <c r="AI1025" s="230" t="s">
        <v>3528</v>
      </c>
      <c r="AJ1025" s="3"/>
      <c r="AK1025" s="230">
        <v>13947797167</v>
      </c>
      <c r="AL1025" s="230">
        <v>17304867591</v>
      </c>
      <c r="AM1025" s="236" t="s">
        <v>5317</v>
      </c>
      <c r="AN1025" s="237"/>
      <c r="AO1025" s="236"/>
      <c r="AP1025" s="236"/>
      <c r="AQ1025" s="238"/>
      <c r="AR1025" s="238"/>
      <c r="AS1025" s="238"/>
      <c r="AT1025" s="238"/>
      <c r="AU1025" s="239"/>
      <c r="AV1025" s="240">
        <v>45105</v>
      </c>
      <c r="AW1025" s="240">
        <v>45165</v>
      </c>
      <c r="AX1025" s="241" t="s">
        <v>3324</v>
      </c>
      <c r="AY1025" s="241" t="s">
        <v>3311</v>
      </c>
      <c r="AZ1025" s="232">
        <v>45105</v>
      </c>
      <c r="BA1025" s="232">
        <v>45473</v>
      </c>
      <c r="BB1025" s="241">
        <v>2</v>
      </c>
      <c r="BC1025" s="241" t="s">
        <v>3325</v>
      </c>
      <c r="BD1025" s="241" t="s">
        <v>3325</v>
      </c>
      <c r="BE1025" s="241" t="s">
        <v>3325</v>
      </c>
      <c r="BF1025" s="241" t="s">
        <v>3325</v>
      </c>
      <c r="BG1025" s="241">
        <v>0</v>
      </c>
      <c r="BH1025" s="241">
        <v>0</v>
      </c>
      <c r="BI1025" s="241"/>
      <c r="BJ1025" s="242"/>
      <c r="BK1025" s="243" t="s">
        <v>3325</v>
      </c>
      <c r="BL1025" s="243"/>
      <c r="BM1025" s="243"/>
      <c r="BN1025" s="243"/>
      <c r="BO1025" s="243"/>
      <c r="BP1025" s="243"/>
      <c r="BQ1025" s="242"/>
      <c r="BR1025" s="244" t="s">
        <v>3749</v>
      </c>
      <c r="BS1025" s="243" t="s">
        <v>3325</v>
      </c>
      <c r="BT1025" s="243" t="s">
        <v>3325</v>
      </c>
      <c r="BU1025" s="243" t="s">
        <v>3325</v>
      </c>
      <c r="BV1025" s="243" t="s">
        <v>3325</v>
      </c>
      <c r="BW1025" s="243" t="s">
        <v>3325</v>
      </c>
      <c r="BX1025" s="243" t="s">
        <v>3325</v>
      </c>
      <c r="BY1025" s="243"/>
      <c r="BZ1025" s="243"/>
      <c r="CA1025" s="243"/>
      <c r="CB1025" s="243"/>
      <c r="CC1025" s="243"/>
      <c r="CD1025" s="243"/>
      <c r="CE1025" s="243"/>
      <c r="CF1025" s="245" t="s">
        <v>3445</v>
      </c>
      <c r="CG1025" s="246"/>
      <c r="CH1025" s="242"/>
      <c r="CI1025" s="35"/>
      <c r="CJ1025" s="35"/>
      <c r="CK1025" s="35"/>
      <c r="CL1025" s="35"/>
      <c r="CM1025" s="35"/>
    </row>
    <row r="1026" customHeight="1" spans="1:91">
      <c r="A1026" s="3">
        <f t="shared" si="167"/>
        <v>1025</v>
      </c>
      <c r="B1026" s="483" t="str">
        <f t="shared" si="168"/>
        <v>152723198901060937</v>
      </c>
      <c r="C1026" s="230" t="s">
        <v>6504</v>
      </c>
      <c r="D1026" s="230" t="s">
        <v>3392</v>
      </c>
      <c r="E1026" s="230" t="s">
        <v>6633</v>
      </c>
      <c r="F1026" s="230" t="s">
        <v>6634</v>
      </c>
      <c r="G1026" s="198"/>
      <c r="H1026" s="198"/>
      <c r="I1026" s="198">
        <f t="shared" si="169"/>
        <v>0</v>
      </c>
      <c r="J1026" s="230" t="s">
        <v>172</v>
      </c>
      <c r="K1026" s="230" t="s">
        <v>4551</v>
      </c>
      <c r="L1026" s="6"/>
      <c r="M1026" s="230"/>
      <c r="N1026" s="230"/>
      <c r="O1026" s="230"/>
      <c r="P1026" s="230"/>
      <c r="Q1026" s="230"/>
      <c r="R1026" s="230" t="s">
        <v>312</v>
      </c>
      <c r="S1026" s="230"/>
      <c r="T1026" s="3" t="s">
        <v>3314</v>
      </c>
      <c r="U1026" s="232">
        <v>45107</v>
      </c>
      <c r="V1026" s="233">
        <f ca="1" t="shared" si="174"/>
        <v>3</v>
      </c>
      <c r="W1026" s="248" t="s">
        <v>3336</v>
      </c>
      <c r="X1026" s="234" t="str">
        <f t="shared" si="175"/>
        <v>男</v>
      </c>
      <c r="Y1026" s="3" t="s">
        <v>3316</v>
      </c>
      <c r="Z1026" s="4" t="str">
        <f t="shared" si="176"/>
        <v>1989-01-06</v>
      </c>
      <c r="AA1026" s="4" t="s">
        <v>6635</v>
      </c>
      <c r="AB1026" s="477" t="s">
        <v>6636</v>
      </c>
      <c r="AC1026" s="4" t="s">
        <v>3456</v>
      </c>
      <c r="AD1026" s="247">
        <v>52212</v>
      </c>
      <c r="AE1026" s="234">
        <f ca="1" t="shared" si="177"/>
        <v>37</v>
      </c>
      <c r="AF1026" s="3" t="s">
        <v>3389</v>
      </c>
      <c r="AG1026" s="3" t="s">
        <v>3381</v>
      </c>
      <c r="AH1026" s="3">
        <v>178</v>
      </c>
      <c r="AI1026" s="230" t="s">
        <v>3528</v>
      </c>
      <c r="AJ1026" s="3" t="s">
        <v>3383</v>
      </c>
      <c r="AK1026" s="230">
        <v>15048773377</v>
      </c>
      <c r="AL1026" s="230">
        <v>15374993377</v>
      </c>
      <c r="AM1026" s="236" t="s">
        <v>3368</v>
      </c>
      <c r="AN1026" s="237" t="s">
        <v>3969</v>
      </c>
      <c r="AO1026" s="236" t="s">
        <v>4110</v>
      </c>
      <c r="AP1026" s="236" t="s">
        <v>6637</v>
      </c>
      <c r="AQ1026" s="238"/>
      <c r="AR1026" s="238"/>
      <c r="AS1026" s="238"/>
      <c r="AT1026" s="238"/>
      <c r="AU1026" s="239"/>
      <c r="AV1026" s="240">
        <v>45107</v>
      </c>
      <c r="AW1026" s="240">
        <v>45167</v>
      </c>
      <c r="AX1026" s="241" t="s">
        <v>3324</v>
      </c>
      <c r="AY1026" s="241" t="s">
        <v>3311</v>
      </c>
      <c r="AZ1026" s="232">
        <v>45107</v>
      </c>
      <c r="BA1026" s="232">
        <v>45473</v>
      </c>
      <c r="BB1026" s="241">
        <v>2</v>
      </c>
      <c r="BC1026" s="241" t="s">
        <v>3325</v>
      </c>
      <c r="BD1026" s="241" t="s">
        <v>3325</v>
      </c>
      <c r="BE1026" s="241" t="s">
        <v>3325</v>
      </c>
      <c r="BF1026" s="241" t="s">
        <v>3325</v>
      </c>
      <c r="BG1026" s="241">
        <v>0</v>
      </c>
      <c r="BH1026" s="241">
        <v>0</v>
      </c>
      <c r="BI1026" s="241"/>
      <c r="BJ1026" s="242"/>
      <c r="BK1026" s="243" t="s">
        <v>3325</v>
      </c>
      <c r="BL1026" s="243"/>
      <c r="BM1026" s="243"/>
      <c r="BN1026" s="243"/>
      <c r="BO1026" s="243"/>
      <c r="BP1026" s="243"/>
      <c r="BQ1026" s="242"/>
      <c r="BR1026" s="244" t="s">
        <v>3749</v>
      </c>
      <c r="BS1026" s="243" t="s">
        <v>3325</v>
      </c>
      <c r="BT1026" s="243" t="s">
        <v>3325</v>
      </c>
      <c r="BU1026" s="243" t="s">
        <v>3325</v>
      </c>
      <c r="BV1026" s="243" t="s">
        <v>3325</v>
      </c>
      <c r="BW1026" s="243" t="s">
        <v>3325</v>
      </c>
      <c r="BX1026" s="243" t="s">
        <v>3325</v>
      </c>
      <c r="BY1026" s="243"/>
      <c r="BZ1026" s="243"/>
      <c r="CA1026" s="243"/>
      <c r="CB1026" s="243"/>
      <c r="CC1026" s="243"/>
      <c r="CD1026" s="243"/>
      <c r="CE1026" s="243"/>
      <c r="CF1026" s="245" t="s">
        <v>3445</v>
      </c>
      <c r="CG1026" s="246"/>
      <c r="CH1026" s="242"/>
      <c r="CI1026" s="35"/>
      <c r="CJ1026" s="35"/>
      <c r="CK1026" s="35"/>
      <c r="CL1026" s="35"/>
      <c r="CM1026" s="35"/>
    </row>
    <row r="1027" customFormat="1" customHeight="1" spans="1:91">
      <c r="A1027" s="3">
        <f t="shared" si="167"/>
        <v>1026</v>
      </c>
      <c r="B1027" s="155" t="str">
        <f t="shared" si="168"/>
        <v>612729198108120913</v>
      </c>
      <c r="C1027" s="230" t="s">
        <v>6504</v>
      </c>
      <c r="D1027" s="230" t="s">
        <v>3392</v>
      </c>
      <c r="E1027" s="230" t="s">
        <v>1424</v>
      </c>
      <c r="F1027" s="230" t="s">
        <v>6638</v>
      </c>
      <c r="G1027" s="198">
        <v>0</v>
      </c>
      <c r="H1027" s="198">
        <v>0</v>
      </c>
      <c r="I1027" s="198">
        <f t="shared" si="169"/>
        <v>0</v>
      </c>
      <c r="J1027" s="230" t="s">
        <v>172</v>
      </c>
      <c r="K1027" s="230" t="s">
        <v>6514</v>
      </c>
      <c r="L1027" s="6"/>
      <c r="M1027" s="230"/>
      <c r="N1027" s="230"/>
      <c r="O1027" s="230"/>
      <c r="P1027" s="230"/>
      <c r="Q1027" s="4"/>
      <c r="R1027" s="231" t="s">
        <v>312</v>
      </c>
      <c r="S1027" s="3"/>
      <c r="T1027" s="3" t="s">
        <v>3314</v>
      </c>
      <c r="U1027" s="232">
        <v>43400</v>
      </c>
      <c r="V1027" s="233">
        <f ca="1" t="shared" si="174"/>
        <v>7.7</v>
      </c>
      <c r="W1027" s="230" t="s">
        <v>3336</v>
      </c>
      <c r="X1027" s="234" t="str">
        <f t="shared" si="175"/>
        <v>男</v>
      </c>
      <c r="Y1027" s="3" t="s">
        <v>3316</v>
      </c>
      <c r="Z1027" s="232" t="str">
        <f t="shared" si="176"/>
        <v>1981-08-12</v>
      </c>
      <c r="AA1027" s="235" t="s">
        <v>6639</v>
      </c>
      <c r="AB1027" s="3" t="s">
        <v>6640</v>
      </c>
      <c r="AC1027" s="4" t="s">
        <v>3687</v>
      </c>
      <c r="AD1027" s="232">
        <v>48223</v>
      </c>
      <c r="AE1027" s="234">
        <f ca="1" t="shared" si="177"/>
        <v>45</v>
      </c>
      <c r="AF1027" s="3" t="s">
        <v>3389</v>
      </c>
      <c r="AG1027" s="3" t="s">
        <v>3381</v>
      </c>
      <c r="AH1027" s="3">
        <v>169</v>
      </c>
      <c r="AI1027" s="230" t="s">
        <v>253</v>
      </c>
      <c r="AJ1027" s="3" t="s">
        <v>3438</v>
      </c>
      <c r="AK1027" s="230">
        <v>13772933977</v>
      </c>
      <c r="AL1027" s="230">
        <v>13572662932</v>
      </c>
      <c r="AM1027" s="236" t="s">
        <v>3488</v>
      </c>
      <c r="AN1027" s="237">
        <v>36341</v>
      </c>
      <c r="AO1027" s="236" t="s">
        <v>6641</v>
      </c>
      <c r="AP1027" s="236" t="s">
        <v>3370</v>
      </c>
      <c r="AQ1027" s="238"/>
      <c r="AR1027" s="238" t="s">
        <v>3472</v>
      </c>
      <c r="AS1027" s="238"/>
      <c r="AT1027" s="238"/>
      <c r="AU1027" s="239"/>
      <c r="AV1027" s="240">
        <v>43400</v>
      </c>
      <c r="AW1027" s="240">
        <v>43460</v>
      </c>
      <c r="AX1027" s="241" t="s">
        <v>3324</v>
      </c>
      <c r="AY1027" s="241" t="s">
        <v>3311</v>
      </c>
      <c r="AZ1027" s="232">
        <v>44562</v>
      </c>
      <c r="BA1027" s="232">
        <v>45291</v>
      </c>
      <c r="BB1027" s="241">
        <v>2</v>
      </c>
      <c r="BC1027" s="241" t="s">
        <v>3325</v>
      </c>
      <c r="BD1027" s="241" t="s">
        <v>3325</v>
      </c>
      <c r="BE1027" s="241" t="s">
        <v>3325</v>
      </c>
      <c r="BF1027" s="241" t="s">
        <v>3325</v>
      </c>
      <c r="BG1027" s="241">
        <v>1</v>
      </c>
      <c r="BH1027" s="241">
        <v>2</v>
      </c>
      <c r="BI1027" s="241"/>
      <c r="BJ1027" s="242"/>
      <c r="BK1027" s="243" t="s">
        <v>3325</v>
      </c>
      <c r="BL1027" s="243"/>
      <c r="BM1027" s="243" t="s">
        <v>3325</v>
      </c>
      <c r="BN1027" s="243" t="s">
        <v>3325</v>
      </c>
      <c r="BO1027" s="243"/>
      <c r="BP1027" s="243"/>
      <c r="BQ1027" s="242"/>
      <c r="BR1027" s="244" t="s">
        <v>3491</v>
      </c>
      <c r="BS1027" s="243" t="s">
        <v>3325</v>
      </c>
      <c r="BT1027" s="243" t="s">
        <v>3325</v>
      </c>
      <c r="BU1027" s="243"/>
      <c r="BV1027" s="243" t="s">
        <v>3325</v>
      </c>
      <c r="BW1027" s="243" t="s">
        <v>3325</v>
      </c>
      <c r="BX1027" s="243"/>
      <c r="BY1027" s="243"/>
      <c r="BZ1027" s="243"/>
      <c r="CA1027" s="243"/>
      <c r="CB1027" s="243" t="s">
        <v>3325</v>
      </c>
      <c r="CC1027" s="243" t="s">
        <v>3325</v>
      </c>
      <c r="CD1027" s="243"/>
      <c r="CE1027" s="243"/>
      <c r="CF1027" s="245"/>
      <c r="CG1027" s="246"/>
      <c r="CH1027" s="242"/>
      <c r="CI1027" s="35"/>
      <c r="CJ1027" s="35"/>
      <c r="CK1027" s="35"/>
      <c r="CL1027" s="35"/>
      <c r="CM1027" s="35"/>
    </row>
    <row r="1028" customHeight="1" spans="1:91">
      <c r="A1028" s="3">
        <f t="shared" si="167"/>
        <v>1027</v>
      </c>
      <c r="B1028" s="483" t="str">
        <f t="shared" si="168"/>
        <v>152723196905110912</v>
      </c>
      <c r="C1028" s="230" t="s">
        <v>6504</v>
      </c>
      <c r="D1028" s="4" t="s">
        <v>5309</v>
      </c>
      <c r="E1028" s="230" t="s">
        <v>6642</v>
      </c>
      <c r="F1028" s="230" t="s">
        <v>3125</v>
      </c>
      <c r="G1028" s="198"/>
      <c r="H1028" s="198"/>
      <c r="I1028" s="198">
        <f t="shared" si="169"/>
        <v>0</v>
      </c>
      <c r="J1028" s="230" t="s">
        <v>172</v>
      </c>
      <c r="K1028" s="230" t="s">
        <v>6514</v>
      </c>
      <c r="L1028" s="6"/>
      <c r="M1028" s="230"/>
      <c r="N1028" s="230"/>
      <c r="O1028" s="230"/>
      <c r="P1028" s="230"/>
      <c r="Q1028" s="230"/>
      <c r="R1028" s="231" t="s">
        <v>312</v>
      </c>
      <c r="S1028" s="230"/>
      <c r="T1028" s="230" t="s">
        <v>5311</v>
      </c>
      <c r="U1028" s="232">
        <v>45117</v>
      </c>
      <c r="V1028" s="233">
        <f ca="1" t="shared" si="174"/>
        <v>3</v>
      </c>
      <c r="W1028" s="248" t="s">
        <v>5312</v>
      </c>
      <c r="X1028" s="234" t="str">
        <f t="shared" si="175"/>
        <v>男</v>
      </c>
      <c r="Y1028" s="3" t="s">
        <v>3316</v>
      </c>
      <c r="Z1028" s="4" t="str">
        <f t="shared" si="176"/>
        <v>1969-05-11</v>
      </c>
      <c r="AA1028" s="4" t="s">
        <v>6643</v>
      </c>
      <c r="AB1028" s="477" t="s">
        <v>3126</v>
      </c>
      <c r="AC1028" s="4" t="s">
        <v>3456</v>
      </c>
      <c r="AD1028" s="247">
        <v>46229</v>
      </c>
      <c r="AE1028" s="234">
        <f ca="1" t="shared" si="177"/>
        <v>57</v>
      </c>
      <c r="AF1028" s="3" t="s">
        <v>3389</v>
      </c>
      <c r="AG1028" s="3" t="s">
        <v>3381</v>
      </c>
      <c r="AH1028" s="3"/>
      <c r="AI1028" s="230"/>
      <c r="AJ1028" s="3"/>
      <c r="AK1028" s="230">
        <v>18147724788</v>
      </c>
      <c r="AL1028" s="230">
        <v>13948176881</v>
      </c>
      <c r="AM1028" s="236" t="s">
        <v>3518</v>
      </c>
      <c r="AN1028" s="237"/>
      <c r="AO1028" s="236"/>
      <c r="AP1028" s="236"/>
      <c r="AQ1028" s="238"/>
      <c r="AR1028" s="238"/>
      <c r="AS1028" s="238"/>
      <c r="AT1028" s="238"/>
      <c r="AU1028" s="239"/>
      <c r="AV1028" s="240">
        <v>45117</v>
      </c>
      <c r="AW1028" s="240" t="s">
        <v>3323</v>
      </c>
      <c r="AX1028" s="241" t="s">
        <v>5312</v>
      </c>
      <c r="AY1028" s="241" t="s">
        <v>3311</v>
      </c>
      <c r="AZ1028" s="232">
        <v>45117</v>
      </c>
      <c r="BA1028" s="232"/>
      <c r="BB1028" s="241">
        <v>2</v>
      </c>
      <c r="BC1028" s="241" t="s">
        <v>3326</v>
      </c>
      <c r="BD1028" s="241" t="s">
        <v>3326</v>
      </c>
      <c r="BE1028" s="241" t="s">
        <v>3325</v>
      </c>
      <c r="BF1028" s="241" t="s">
        <v>3325</v>
      </c>
      <c r="BG1028" s="241">
        <v>0</v>
      </c>
      <c r="BH1028" s="241">
        <v>0</v>
      </c>
      <c r="BI1028" s="241"/>
      <c r="BJ1028" s="242"/>
      <c r="BK1028" s="243" t="s">
        <v>3325</v>
      </c>
      <c r="BL1028" s="243"/>
      <c r="BM1028" s="243"/>
      <c r="BN1028" s="243"/>
      <c r="BO1028" s="243"/>
      <c r="BP1028" s="243"/>
      <c r="BQ1028" s="242"/>
      <c r="BR1028" s="244" t="s">
        <v>4112</v>
      </c>
      <c r="BS1028" s="243" t="s">
        <v>3325</v>
      </c>
      <c r="BT1028" s="243" t="s">
        <v>3325</v>
      </c>
      <c r="BU1028" s="243" t="s">
        <v>3325</v>
      </c>
      <c r="BV1028" s="243"/>
      <c r="BW1028" s="243"/>
      <c r="BX1028" s="243"/>
      <c r="BY1028" s="243"/>
      <c r="BZ1028" s="243"/>
      <c r="CA1028" s="243"/>
      <c r="CB1028" s="243"/>
      <c r="CC1028" s="243"/>
      <c r="CD1028" s="243"/>
      <c r="CE1028" s="243"/>
      <c r="CF1028" s="245" t="s">
        <v>3445</v>
      </c>
      <c r="CG1028" s="246"/>
      <c r="CH1028" s="242"/>
      <c r="CI1028" s="35"/>
      <c r="CJ1028" s="35"/>
      <c r="CK1028" s="35"/>
      <c r="CL1028" s="35"/>
      <c r="CM1028" s="35"/>
    </row>
    <row r="1029" customHeight="1" spans="1:91">
      <c r="A1029" s="3">
        <f t="shared" si="167"/>
        <v>1028</v>
      </c>
      <c r="B1029" s="483" t="str">
        <f t="shared" si="168"/>
        <v>152723197309071210</v>
      </c>
      <c r="C1029" s="230" t="s">
        <v>6504</v>
      </c>
      <c r="D1029" s="4" t="s">
        <v>5309</v>
      </c>
      <c r="E1029" s="230" t="s">
        <v>6644</v>
      </c>
      <c r="F1029" s="230" t="s">
        <v>3127</v>
      </c>
      <c r="G1029" s="198"/>
      <c r="H1029" s="198"/>
      <c r="I1029" s="198">
        <f t="shared" si="169"/>
        <v>0</v>
      </c>
      <c r="J1029" s="230" t="s">
        <v>172</v>
      </c>
      <c r="K1029" s="230" t="s">
        <v>6592</v>
      </c>
      <c r="L1029" s="6"/>
      <c r="M1029" s="230"/>
      <c r="N1029" s="230"/>
      <c r="O1029" s="230"/>
      <c r="P1029" s="230"/>
      <c r="Q1029" s="230"/>
      <c r="R1029" s="231" t="s">
        <v>312</v>
      </c>
      <c r="S1029" s="230"/>
      <c r="T1029" s="230" t="s">
        <v>5311</v>
      </c>
      <c r="U1029" s="232">
        <v>45117</v>
      </c>
      <c r="V1029" s="233">
        <f ca="1" t="shared" si="174"/>
        <v>3</v>
      </c>
      <c r="W1029" s="248" t="s">
        <v>5312</v>
      </c>
      <c r="X1029" s="234" t="str">
        <f t="shared" si="175"/>
        <v>男</v>
      </c>
      <c r="Y1029" s="3" t="s">
        <v>3316</v>
      </c>
      <c r="Z1029" s="4" t="str">
        <f t="shared" si="176"/>
        <v>1973-09-07</v>
      </c>
      <c r="AA1029" s="4" t="s">
        <v>6645</v>
      </c>
      <c r="AB1029" s="477" t="s">
        <v>3128</v>
      </c>
      <c r="AC1029" s="4" t="s">
        <v>3456</v>
      </c>
      <c r="AD1029" s="247">
        <v>46252</v>
      </c>
      <c r="AE1029" s="234">
        <f ca="1" t="shared" si="177"/>
        <v>53</v>
      </c>
      <c r="AF1029" s="3" t="s">
        <v>3389</v>
      </c>
      <c r="AG1029" s="3" t="s">
        <v>3381</v>
      </c>
      <c r="AH1029" s="3"/>
      <c r="AI1029" s="230"/>
      <c r="AJ1029" s="3"/>
      <c r="AK1029" s="230">
        <v>18947799183</v>
      </c>
      <c r="AL1029" s="230">
        <v>18648369138</v>
      </c>
      <c r="AM1029" s="236" t="s">
        <v>3518</v>
      </c>
      <c r="AN1029" s="237"/>
      <c r="AO1029" s="236"/>
      <c r="AP1029" s="236"/>
      <c r="AQ1029" s="238"/>
      <c r="AR1029" s="238"/>
      <c r="AS1029" s="238"/>
      <c r="AT1029" s="238"/>
      <c r="AU1029" s="239"/>
      <c r="AV1029" s="240">
        <v>45117</v>
      </c>
      <c r="AW1029" s="240" t="s">
        <v>3323</v>
      </c>
      <c r="AX1029" s="241" t="s">
        <v>5312</v>
      </c>
      <c r="AY1029" s="241" t="s">
        <v>3311</v>
      </c>
      <c r="AZ1029" s="232">
        <v>45117</v>
      </c>
      <c r="BA1029" s="232"/>
      <c r="BB1029" s="241">
        <v>2</v>
      </c>
      <c r="BC1029" s="241" t="s">
        <v>3326</v>
      </c>
      <c r="BD1029" s="241" t="s">
        <v>3326</v>
      </c>
      <c r="BE1029" s="241" t="s">
        <v>3325</v>
      </c>
      <c r="BF1029" s="241" t="s">
        <v>3325</v>
      </c>
      <c r="BG1029" s="241">
        <v>0</v>
      </c>
      <c r="BH1029" s="241">
        <v>0</v>
      </c>
      <c r="BI1029" s="241"/>
      <c r="BJ1029" s="242"/>
      <c r="BK1029" s="243" t="s">
        <v>3325</v>
      </c>
      <c r="BL1029" s="243"/>
      <c r="BM1029" s="243"/>
      <c r="BN1029" s="243"/>
      <c r="BO1029" s="243"/>
      <c r="BP1029" s="243"/>
      <c r="BQ1029" s="242"/>
      <c r="BR1029" s="244" t="s">
        <v>4112</v>
      </c>
      <c r="BS1029" s="243" t="s">
        <v>3325</v>
      </c>
      <c r="BT1029" s="243" t="s">
        <v>3325</v>
      </c>
      <c r="BU1029" s="243" t="s">
        <v>3325</v>
      </c>
      <c r="BV1029" s="243"/>
      <c r="BW1029" s="243"/>
      <c r="BX1029" s="243"/>
      <c r="BY1029" s="243"/>
      <c r="BZ1029" s="243"/>
      <c r="CA1029" s="243"/>
      <c r="CB1029" s="243"/>
      <c r="CC1029" s="243"/>
      <c r="CD1029" s="243"/>
      <c r="CE1029" s="243"/>
      <c r="CF1029" s="245" t="s">
        <v>3445</v>
      </c>
      <c r="CG1029" s="246"/>
      <c r="CH1029" s="242"/>
      <c r="CI1029" s="35"/>
      <c r="CJ1029" s="35"/>
      <c r="CK1029" s="35"/>
      <c r="CL1029" s="35"/>
      <c r="CM1029" s="35"/>
    </row>
    <row r="1030" customHeight="1" spans="1:91">
      <c r="A1030" s="3">
        <f t="shared" si="167"/>
        <v>1029</v>
      </c>
      <c r="B1030" s="483" t="str">
        <f t="shared" si="168"/>
        <v>142234198403110014</v>
      </c>
      <c r="C1030" s="230" t="s">
        <v>6504</v>
      </c>
      <c r="D1030" s="4" t="s">
        <v>5309</v>
      </c>
      <c r="E1030" s="230" t="s">
        <v>6646</v>
      </c>
      <c r="F1030" s="230" t="s">
        <v>6647</v>
      </c>
      <c r="G1030" s="198"/>
      <c r="H1030" s="198"/>
      <c r="I1030" s="198">
        <f t="shared" si="169"/>
        <v>0</v>
      </c>
      <c r="J1030" s="230" t="s">
        <v>172</v>
      </c>
      <c r="K1030" s="230" t="s">
        <v>4551</v>
      </c>
      <c r="L1030" s="6"/>
      <c r="M1030" s="230"/>
      <c r="N1030" s="230"/>
      <c r="O1030" s="230"/>
      <c r="P1030" s="230"/>
      <c r="Q1030" s="230"/>
      <c r="R1030" s="231" t="s">
        <v>312</v>
      </c>
      <c r="S1030" s="230"/>
      <c r="T1030" s="230" t="s">
        <v>5311</v>
      </c>
      <c r="U1030" s="232">
        <v>45117</v>
      </c>
      <c r="V1030" s="233">
        <f ca="1" t="shared" si="174"/>
        <v>3</v>
      </c>
      <c r="W1030" s="248" t="s">
        <v>5312</v>
      </c>
      <c r="X1030" s="234" t="str">
        <f t="shared" si="175"/>
        <v>男</v>
      </c>
      <c r="Y1030" s="3" t="s">
        <v>3316</v>
      </c>
      <c r="Z1030" s="4" t="str">
        <f t="shared" si="176"/>
        <v>1984-03-11</v>
      </c>
      <c r="AA1030" s="4" t="s">
        <v>6648</v>
      </c>
      <c r="AB1030" s="477" t="s">
        <v>6649</v>
      </c>
      <c r="AC1030" s="4" t="s">
        <v>4692</v>
      </c>
      <c r="AD1030" s="247">
        <v>50788</v>
      </c>
      <c r="AE1030" s="234">
        <f ca="1" t="shared" si="177"/>
        <v>42</v>
      </c>
      <c r="AF1030" s="3" t="s">
        <v>3421</v>
      </c>
      <c r="AG1030" s="3" t="s">
        <v>3381</v>
      </c>
      <c r="AH1030" s="3"/>
      <c r="AI1030" s="230"/>
      <c r="AJ1030" s="3"/>
      <c r="AK1030" s="230">
        <v>15934272966</v>
      </c>
      <c r="AL1030" s="230">
        <v>13310332066</v>
      </c>
      <c r="AM1030" s="236" t="s">
        <v>3748</v>
      </c>
      <c r="AN1030" s="237"/>
      <c r="AO1030" s="236"/>
      <c r="AP1030" s="236"/>
      <c r="AQ1030" s="238"/>
      <c r="AR1030" s="238"/>
      <c r="AS1030" s="238"/>
      <c r="AT1030" s="238"/>
      <c r="AU1030" s="239"/>
      <c r="AV1030" s="240">
        <v>45117</v>
      </c>
      <c r="AW1030" s="240" t="s">
        <v>3323</v>
      </c>
      <c r="AX1030" s="241" t="s">
        <v>5312</v>
      </c>
      <c r="AY1030" s="241" t="s">
        <v>3311</v>
      </c>
      <c r="AZ1030" s="232">
        <v>45117</v>
      </c>
      <c r="BA1030" s="232"/>
      <c r="BB1030" s="241">
        <v>2</v>
      </c>
      <c r="BC1030" s="241" t="s">
        <v>3326</v>
      </c>
      <c r="BD1030" s="241" t="s">
        <v>3326</v>
      </c>
      <c r="BE1030" s="241" t="s">
        <v>3325</v>
      </c>
      <c r="BF1030" s="241" t="s">
        <v>3325</v>
      </c>
      <c r="BG1030" s="241">
        <v>0</v>
      </c>
      <c r="BH1030" s="241">
        <v>0</v>
      </c>
      <c r="BI1030" s="241"/>
      <c r="BJ1030" s="242"/>
      <c r="BK1030" s="243" t="s">
        <v>3325</v>
      </c>
      <c r="BL1030" s="243"/>
      <c r="BM1030" s="243"/>
      <c r="BN1030" s="243"/>
      <c r="BO1030" s="243"/>
      <c r="BP1030" s="243"/>
      <c r="BQ1030" s="242"/>
      <c r="BR1030" s="244" t="s">
        <v>4112</v>
      </c>
      <c r="BS1030" s="243" t="s">
        <v>3325</v>
      </c>
      <c r="BT1030" s="243" t="s">
        <v>3325</v>
      </c>
      <c r="BU1030" s="243" t="s">
        <v>3325</v>
      </c>
      <c r="BV1030" s="243"/>
      <c r="BW1030" s="243"/>
      <c r="BX1030" s="243"/>
      <c r="BY1030" s="243"/>
      <c r="BZ1030" s="243"/>
      <c r="CA1030" s="243"/>
      <c r="CB1030" s="243"/>
      <c r="CC1030" s="243"/>
      <c r="CD1030" s="243"/>
      <c r="CE1030" s="243"/>
      <c r="CF1030" s="245" t="s">
        <v>3445</v>
      </c>
      <c r="CG1030" s="246"/>
      <c r="CH1030" s="242"/>
      <c r="CI1030" s="35"/>
      <c r="CJ1030" s="35"/>
      <c r="CK1030" s="35"/>
      <c r="CL1030" s="35"/>
      <c r="CM1030" s="35"/>
    </row>
    <row r="1031" customHeight="1" spans="1:91">
      <c r="A1031" s="3">
        <f t="shared" ref="A1031:A1055" si="178">IF(B1031="","",ROW()-1)</f>
        <v>1030</v>
      </c>
      <c r="B1031" s="483" t="str">
        <f t="shared" ref="B1031:B1055" si="179">IF(AB1031="","",AB1031)</f>
        <v>152723198904021837</v>
      </c>
      <c r="C1031" s="230" t="s">
        <v>6504</v>
      </c>
      <c r="D1031" s="4" t="s">
        <v>5309</v>
      </c>
      <c r="E1031" s="230" t="s">
        <v>6650</v>
      </c>
      <c r="F1031" s="230" t="s">
        <v>3131</v>
      </c>
      <c r="G1031" s="198"/>
      <c r="H1031" s="198"/>
      <c r="I1031" s="198">
        <f t="shared" ref="I1031:I1045" si="180">G1031+H1031</f>
        <v>0</v>
      </c>
      <c r="J1031" s="230" t="s">
        <v>172</v>
      </c>
      <c r="K1031" s="230" t="s">
        <v>6592</v>
      </c>
      <c r="L1031" s="6"/>
      <c r="M1031" s="230"/>
      <c r="N1031" s="230"/>
      <c r="O1031" s="230"/>
      <c r="P1031" s="230"/>
      <c r="Q1031" s="230"/>
      <c r="R1031" s="231" t="s">
        <v>312</v>
      </c>
      <c r="S1031" s="230"/>
      <c r="T1031" s="230" t="s">
        <v>5311</v>
      </c>
      <c r="U1031" s="232">
        <v>45117</v>
      </c>
      <c r="V1031" s="233">
        <f ca="1" t="shared" si="174"/>
        <v>3</v>
      </c>
      <c r="W1031" s="248" t="s">
        <v>5312</v>
      </c>
      <c r="X1031" s="234" t="str">
        <f t="shared" si="175"/>
        <v>男</v>
      </c>
      <c r="Y1031" s="3" t="s">
        <v>3316</v>
      </c>
      <c r="Z1031" s="4" t="str">
        <f t="shared" si="176"/>
        <v>1989-04-02</v>
      </c>
      <c r="AA1031" s="4" t="s">
        <v>6651</v>
      </c>
      <c r="AB1031" s="477" t="s">
        <v>3132</v>
      </c>
      <c r="AC1031" s="4" t="s">
        <v>3456</v>
      </c>
      <c r="AD1031" s="247">
        <v>45306</v>
      </c>
      <c r="AE1031" s="234">
        <f ca="1" t="shared" si="177"/>
        <v>37</v>
      </c>
      <c r="AF1031" s="3" t="s">
        <v>3389</v>
      </c>
      <c r="AG1031" s="3" t="s">
        <v>3381</v>
      </c>
      <c r="AH1031" s="3"/>
      <c r="AI1031" s="230"/>
      <c r="AJ1031" s="3"/>
      <c r="AK1031" s="230">
        <v>15047127266</v>
      </c>
      <c r="AL1031" s="230">
        <v>15047138466</v>
      </c>
      <c r="AM1031" s="236" t="s">
        <v>3518</v>
      </c>
      <c r="AN1031" s="237"/>
      <c r="AO1031" s="236"/>
      <c r="AP1031" s="236"/>
      <c r="AQ1031" s="238"/>
      <c r="AR1031" s="238"/>
      <c r="AS1031" s="238"/>
      <c r="AT1031" s="238"/>
      <c r="AU1031" s="239"/>
      <c r="AV1031" s="240">
        <v>45117</v>
      </c>
      <c r="AW1031" s="240" t="s">
        <v>3323</v>
      </c>
      <c r="AX1031" s="241" t="s">
        <v>5312</v>
      </c>
      <c r="AY1031" s="241" t="s">
        <v>3311</v>
      </c>
      <c r="AZ1031" s="232">
        <v>45117</v>
      </c>
      <c r="BA1031" s="232"/>
      <c r="BB1031" s="241">
        <v>2</v>
      </c>
      <c r="BC1031" s="241" t="s">
        <v>3326</v>
      </c>
      <c r="BD1031" s="241" t="s">
        <v>3326</v>
      </c>
      <c r="BE1031" s="241" t="s">
        <v>3325</v>
      </c>
      <c r="BF1031" s="241" t="s">
        <v>3325</v>
      </c>
      <c r="BG1031" s="241">
        <v>0</v>
      </c>
      <c r="BH1031" s="241">
        <v>0</v>
      </c>
      <c r="BI1031" s="241"/>
      <c r="BJ1031" s="242"/>
      <c r="BK1031" s="243" t="s">
        <v>3325</v>
      </c>
      <c r="BL1031" s="243"/>
      <c r="BM1031" s="243"/>
      <c r="BN1031" s="243"/>
      <c r="BO1031" s="243"/>
      <c r="BP1031" s="243"/>
      <c r="BQ1031" s="242"/>
      <c r="BR1031" s="244" t="s">
        <v>4112</v>
      </c>
      <c r="BS1031" s="243" t="s">
        <v>3325</v>
      </c>
      <c r="BT1031" s="243" t="s">
        <v>3325</v>
      </c>
      <c r="BU1031" s="243" t="s">
        <v>3325</v>
      </c>
      <c r="BV1031" s="243"/>
      <c r="BW1031" s="243"/>
      <c r="BX1031" s="243"/>
      <c r="BY1031" s="243"/>
      <c r="BZ1031" s="243"/>
      <c r="CA1031" s="243"/>
      <c r="CB1031" s="243"/>
      <c r="CC1031" s="243"/>
      <c r="CD1031" s="243"/>
      <c r="CE1031" s="243"/>
      <c r="CF1031" s="245" t="s">
        <v>3445</v>
      </c>
      <c r="CG1031" s="246"/>
      <c r="CH1031" s="242"/>
      <c r="CI1031" s="35"/>
      <c r="CJ1031" s="35"/>
      <c r="CK1031" s="35"/>
      <c r="CL1031" s="35"/>
      <c r="CM1031" s="35"/>
    </row>
    <row r="1032" customHeight="1" spans="1:91">
      <c r="A1032" s="3">
        <f t="shared" si="178"/>
        <v>1031</v>
      </c>
      <c r="B1032" s="483" t="str">
        <f t="shared" si="179"/>
        <v>142202196506112397</v>
      </c>
      <c r="C1032" s="230" t="s">
        <v>6504</v>
      </c>
      <c r="D1032" s="4" t="s">
        <v>5309</v>
      </c>
      <c r="E1032" s="7" t="s">
        <v>6652</v>
      </c>
      <c r="F1032" s="4" t="s">
        <v>3145</v>
      </c>
      <c r="G1032" s="198">
        <v>0</v>
      </c>
      <c r="H1032" s="198"/>
      <c r="I1032" s="198">
        <f t="shared" si="180"/>
        <v>0</v>
      </c>
      <c r="J1032" s="4" t="s">
        <v>172</v>
      </c>
      <c r="K1032" s="4" t="s">
        <v>6518</v>
      </c>
      <c r="L1032" s="6"/>
      <c r="M1032" s="4"/>
      <c r="N1032" s="4"/>
      <c r="O1032" s="4"/>
      <c r="P1032" s="4"/>
      <c r="Q1032" s="4"/>
      <c r="R1032" s="4" t="s">
        <v>312</v>
      </c>
      <c r="S1032" s="4"/>
      <c r="T1032" s="4" t="s">
        <v>5311</v>
      </c>
      <c r="U1032" s="252">
        <v>44993</v>
      </c>
      <c r="V1032" s="233">
        <f ca="1" t="shared" si="174"/>
        <v>3.3</v>
      </c>
      <c r="W1032" s="230" t="s">
        <v>5312</v>
      </c>
      <c r="X1032" s="4" t="str">
        <f t="shared" si="175"/>
        <v>男</v>
      </c>
      <c r="Y1032" s="4" t="s">
        <v>3316</v>
      </c>
      <c r="Z1032" s="232" t="str">
        <f t="shared" si="176"/>
        <v>1965-06-11</v>
      </c>
      <c r="AA1032" s="4" t="s">
        <v>6653</v>
      </c>
      <c r="AB1032" s="477" t="s">
        <v>3146</v>
      </c>
      <c r="AC1032" s="4" t="s">
        <v>5030</v>
      </c>
      <c r="AD1032" s="252">
        <v>47972</v>
      </c>
      <c r="AE1032" s="234">
        <f ca="1" t="shared" si="177"/>
        <v>61</v>
      </c>
      <c r="AF1032" s="4" t="s">
        <v>3389</v>
      </c>
      <c r="AG1032" s="4" t="s">
        <v>3381</v>
      </c>
      <c r="AH1032" s="4">
        <v>175</v>
      </c>
      <c r="AI1032" s="4"/>
      <c r="AJ1032" s="4" t="s">
        <v>3397</v>
      </c>
      <c r="AK1032" s="4">
        <v>15235036310</v>
      </c>
      <c r="AL1032" s="4">
        <v>13994129415</v>
      </c>
      <c r="AM1032" s="4" t="s">
        <v>3748</v>
      </c>
      <c r="AN1032" s="237" t="s">
        <v>6654</v>
      </c>
      <c r="AO1032" s="4" t="s">
        <v>6655</v>
      </c>
      <c r="AP1032" s="4"/>
      <c r="AQ1032" s="4"/>
      <c r="AR1032" s="253"/>
      <c r="AS1032" s="253"/>
      <c r="AT1032" s="253"/>
      <c r="AU1032" s="239"/>
      <c r="AV1032" s="254">
        <v>44993</v>
      </c>
      <c r="AW1032" s="254" t="s">
        <v>3323</v>
      </c>
      <c r="AX1032" s="255" t="s">
        <v>3324</v>
      </c>
      <c r="AY1032" s="241" t="s">
        <v>3311</v>
      </c>
      <c r="AZ1032" s="232">
        <v>44993</v>
      </c>
      <c r="BA1032" s="232" t="s">
        <v>5312</v>
      </c>
      <c r="BB1032" s="241">
        <v>2</v>
      </c>
      <c r="BC1032" s="241" t="s">
        <v>3325</v>
      </c>
      <c r="BD1032" s="241" t="s">
        <v>3325</v>
      </c>
      <c r="BE1032" s="241" t="s">
        <v>3325</v>
      </c>
      <c r="BF1032" s="241" t="s">
        <v>3325</v>
      </c>
      <c r="BG1032" s="241">
        <v>0</v>
      </c>
      <c r="BH1032" s="241">
        <v>0</v>
      </c>
      <c r="BI1032" s="256"/>
      <c r="BJ1032" s="242"/>
      <c r="BK1032" s="243" t="s">
        <v>3325</v>
      </c>
      <c r="BL1032" s="257"/>
      <c r="BM1032" s="257"/>
      <c r="BN1032" s="257"/>
      <c r="BO1032" s="257"/>
      <c r="BP1032" s="257"/>
      <c r="BQ1032" s="242"/>
      <c r="BR1032" s="244" t="s">
        <v>3524</v>
      </c>
      <c r="BS1032" s="243" t="s">
        <v>3325</v>
      </c>
      <c r="BT1032" s="243" t="s">
        <v>3325</v>
      </c>
      <c r="BU1032" s="243" t="s">
        <v>3325</v>
      </c>
      <c r="BV1032" s="243"/>
      <c r="BW1032" s="243"/>
      <c r="BX1032" s="243"/>
      <c r="BY1032" s="256"/>
      <c r="BZ1032" s="256"/>
      <c r="CA1032" s="256"/>
      <c r="CB1032" s="256"/>
      <c r="CC1032" s="256"/>
      <c r="CD1032" s="256"/>
      <c r="CE1032" s="256"/>
      <c r="CF1032" s="245" t="s">
        <v>3445</v>
      </c>
      <c r="CG1032" s="258"/>
      <c r="CH1032" s="242"/>
      <c r="CI1032" s="259"/>
      <c r="CJ1032" s="259"/>
      <c r="CK1032" s="259"/>
      <c r="CL1032" s="259"/>
      <c r="CM1032" s="259"/>
    </row>
    <row r="1033" customHeight="1" spans="1:91">
      <c r="A1033" s="3">
        <f t="shared" si="178"/>
        <v>1032</v>
      </c>
      <c r="B1033" s="483" t="str">
        <f t="shared" si="179"/>
        <v>142234196503241012</v>
      </c>
      <c r="C1033" s="230" t="s">
        <v>6504</v>
      </c>
      <c r="D1033" s="4" t="s">
        <v>5309</v>
      </c>
      <c r="E1033" s="7" t="s">
        <v>6656</v>
      </c>
      <c r="F1033" s="4" t="s">
        <v>3147</v>
      </c>
      <c r="G1033" s="198"/>
      <c r="H1033" s="198"/>
      <c r="I1033" s="198">
        <f t="shared" si="180"/>
        <v>0</v>
      </c>
      <c r="J1033" s="4" t="s">
        <v>172</v>
      </c>
      <c r="K1033" s="4" t="s">
        <v>6518</v>
      </c>
      <c r="L1033" s="6"/>
      <c r="M1033" s="4"/>
      <c r="N1033" s="4"/>
      <c r="O1033" s="4"/>
      <c r="P1033" s="4"/>
      <c r="Q1033" s="4"/>
      <c r="R1033" s="4" t="s">
        <v>312</v>
      </c>
      <c r="S1033" s="4"/>
      <c r="T1033" s="4" t="s">
        <v>5311</v>
      </c>
      <c r="U1033" s="252">
        <v>44996</v>
      </c>
      <c r="V1033" s="233">
        <v>0</v>
      </c>
      <c r="W1033" s="230" t="s">
        <v>5312</v>
      </c>
      <c r="X1033" s="4" t="s">
        <v>3559</v>
      </c>
      <c r="Y1033" s="4" t="s">
        <v>3316</v>
      </c>
      <c r="Z1033" s="232" t="s">
        <v>6657</v>
      </c>
      <c r="AA1033" s="4" t="s">
        <v>6658</v>
      </c>
      <c r="AB1033" s="477" t="s">
        <v>3148</v>
      </c>
      <c r="AC1033" s="4" t="s">
        <v>4692</v>
      </c>
      <c r="AD1033" s="252">
        <v>46316</v>
      </c>
      <c r="AE1033" s="234">
        <v>58</v>
      </c>
      <c r="AF1033" s="252" t="s">
        <v>3389</v>
      </c>
      <c r="AG1033" s="252" t="s">
        <v>3381</v>
      </c>
      <c r="AH1033" s="4">
        <v>170</v>
      </c>
      <c r="AI1033" s="252"/>
      <c r="AJ1033" s="252" t="s">
        <v>3397</v>
      </c>
      <c r="AK1033" s="4">
        <v>15934006913</v>
      </c>
      <c r="AL1033" s="4">
        <v>13403509038</v>
      </c>
      <c r="AM1033" s="252" t="s">
        <v>3748</v>
      </c>
      <c r="AN1033" s="252" t="s">
        <v>6659</v>
      </c>
      <c r="AO1033" s="252"/>
      <c r="AP1033" s="252"/>
      <c r="AQ1033" s="253"/>
      <c r="AR1033" s="253"/>
      <c r="AS1033" s="253"/>
      <c r="AT1033" s="253"/>
      <c r="AU1033" s="239"/>
      <c r="AV1033" s="254">
        <v>44996</v>
      </c>
      <c r="AW1033" s="291" t="s">
        <v>3323</v>
      </c>
      <c r="AX1033" s="255" t="s">
        <v>3324</v>
      </c>
      <c r="AY1033" s="255" t="s">
        <v>3311</v>
      </c>
      <c r="AZ1033" s="232">
        <v>44996</v>
      </c>
      <c r="BA1033" s="292" t="s">
        <v>5312</v>
      </c>
      <c r="BB1033" s="241">
        <v>2</v>
      </c>
      <c r="BC1033" s="241" t="s">
        <v>3325</v>
      </c>
      <c r="BD1033" s="241" t="s">
        <v>3325</v>
      </c>
      <c r="BE1033" s="241" t="s">
        <v>3325</v>
      </c>
      <c r="BF1033" s="241" t="s">
        <v>3325</v>
      </c>
      <c r="BG1033" s="241">
        <v>0</v>
      </c>
      <c r="BH1033" s="241">
        <v>0</v>
      </c>
      <c r="BI1033" s="241"/>
      <c r="BJ1033" s="242"/>
      <c r="BK1033" s="243" t="s">
        <v>3325</v>
      </c>
      <c r="BL1033" s="257"/>
      <c r="BM1033" s="257"/>
      <c r="BN1033" s="257"/>
      <c r="BO1033" s="257"/>
      <c r="BP1033" s="257"/>
      <c r="BQ1033" s="242"/>
      <c r="BR1033" s="244" t="s">
        <v>3723</v>
      </c>
      <c r="BS1033" s="243" t="s">
        <v>3325</v>
      </c>
      <c r="BT1033" s="243" t="s">
        <v>3325</v>
      </c>
      <c r="BU1033" s="243" t="s">
        <v>3325</v>
      </c>
      <c r="BV1033" s="256"/>
      <c r="BW1033" s="256"/>
      <c r="BX1033" s="256"/>
      <c r="BY1033" s="256"/>
      <c r="BZ1033" s="256"/>
      <c r="CA1033" s="256"/>
      <c r="CB1033" s="256"/>
      <c r="CC1033" s="256"/>
      <c r="CD1033" s="256"/>
      <c r="CE1033" s="256"/>
      <c r="CF1033" s="262" t="s">
        <v>3445</v>
      </c>
      <c r="CG1033" s="258"/>
      <c r="CH1033" s="242"/>
      <c r="CI1033" s="259"/>
      <c r="CJ1033" s="259"/>
      <c r="CK1033" s="259"/>
      <c r="CL1033" s="259"/>
      <c r="CM1033" s="259"/>
    </row>
    <row r="1034" s="159" customFormat="1" customHeight="1" spans="1:91">
      <c r="A1034" s="198">
        <f t="shared" si="178"/>
        <v>1033</v>
      </c>
      <c r="B1034" s="198" t="str">
        <f t="shared" si="179"/>
        <v>372323198610101216</v>
      </c>
      <c r="C1034" s="198" t="s">
        <v>6660</v>
      </c>
      <c r="D1034" s="198" t="s">
        <v>3312</v>
      </c>
      <c r="E1034" s="198" t="s">
        <v>3002</v>
      </c>
      <c r="F1034" s="198" t="s">
        <v>3149</v>
      </c>
      <c r="G1034" s="198">
        <v>0</v>
      </c>
      <c r="H1034" s="198">
        <v>0</v>
      </c>
      <c r="I1034" s="198">
        <f t="shared" si="180"/>
        <v>0</v>
      </c>
      <c r="J1034" s="199" t="s">
        <v>3150</v>
      </c>
      <c r="K1034" s="199" t="s">
        <v>6661</v>
      </c>
      <c r="L1034" s="6"/>
      <c r="M1034" s="199"/>
      <c r="N1034" s="199"/>
      <c r="O1034" s="199"/>
      <c r="P1034" s="199"/>
      <c r="Q1034" s="199"/>
      <c r="R1034" s="200" t="s">
        <v>251</v>
      </c>
      <c r="S1034" s="198" t="s">
        <v>155</v>
      </c>
      <c r="T1034" s="198" t="s">
        <v>3314</v>
      </c>
      <c r="U1034" s="201">
        <v>44010</v>
      </c>
      <c r="V1034" s="202">
        <f ca="1" t="shared" ref="V1034:V1055" si="181">IF(U1034="","",ROUND(YEARFRAC(U1034,TODAY(),1),1))</f>
        <v>6</v>
      </c>
      <c r="W1034" s="198" t="s">
        <v>3336</v>
      </c>
      <c r="X1034" s="198" t="s">
        <v>3559</v>
      </c>
      <c r="Y1034" s="198" t="s">
        <v>3316</v>
      </c>
      <c r="Z1034" s="201" t="s">
        <v>6662</v>
      </c>
      <c r="AA1034" s="204" t="s">
        <v>6663</v>
      </c>
      <c r="AB1034" s="198" t="s">
        <v>3151</v>
      </c>
      <c r="AC1034" s="199" t="s">
        <v>6664</v>
      </c>
      <c r="AD1034" s="205">
        <v>51598</v>
      </c>
      <c r="AE1034" s="198">
        <f ca="1" t="shared" ref="AE1034:AE1055" si="182">YEAR(TODAY())-MID(AB1034,7,4)</f>
        <v>40</v>
      </c>
      <c r="AF1034" s="198" t="s">
        <v>3380</v>
      </c>
      <c r="AG1034" s="198" t="s">
        <v>3381</v>
      </c>
      <c r="AH1034" s="198">
        <v>170</v>
      </c>
      <c r="AI1034" s="198" t="s">
        <v>3382</v>
      </c>
      <c r="AJ1034" s="198" t="s">
        <v>3438</v>
      </c>
      <c r="AK1034" s="198">
        <v>15750697989</v>
      </c>
      <c r="AL1034" s="198">
        <v>15865213556</v>
      </c>
      <c r="AM1034" s="199" t="s">
        <v>3318</v>
      </c>
      <c r="AN1034" s="206">
        <v>40719</v>
      </c>
      <c r="AO1034" s="199" t="s">
        <v>3670</v>
      </c>
      <c r="AP1034" s="199" t="s">
        <v>6665</v>
      </c>
      <c r="AQ1034" s="207"/>
      <c r="AR1034" s="207"/>
      <c r="AS1034" s="207"/>
      <c r="AT1034" s="207"/>
      <c r="AU1034" s="208"/>
      <c r="AV1034" s="209">
        <v>44010</v>
      </c>
      <c r="AW1034" s="209">
        <v>44070</v>
      </c>
      <c r="AX1034" s="210" t="s">
        <v>3324</v>
      </c>
      <c r="AY1034" s="210" t="s">
        <v>3311</v>
      </c>
      <c r="AZ1034" s="201">
        <v>44378</v>
      </c>
      <c r="BA1034" s="201">
        <v>45473</v>
      </c>
      <c r="BB1034" s="210">
        <v>2</v>
      </c>
      <c r="BC1034" s="210" t="s">
        <v>3325</v>
      </c>
      <c r="BD1034" s="210" t="s">
        <v>3326</v>
      </c>
      <c r="BE1034" s="210" t="s">
        <v>3325</v>
      </c>
      <c r="BF1034" s="210" t="s">
        <v>3325</v>
      </c>
      <c r="BG1034" s="210">
        <v>0</v>
      </c>
      <c r="BH1034" s="210">
        <v>0</v>
      </c>
      <c r="BI1034" s="210"/>
      <c r="BJ1034" s="211"/>
      <c r="BK1034" s="212"/>
      <c r="BL1034" s="212" t="s">
        <v>3325</v>
      </c>
      <c r="BM1034" s="212"/>
      <c r="BN1034" s="212" t="s">
        <v>3325</v>
      </c>
      <c r="BO1034" s="212"/>
      <c r="BP1034" s="212"/>
      <c r="BQ1034" s="211"/>
      <c r="BR1034" s="213" t="s">
        <v>3551</v>
      </c>
      <c r="BS1034" s="212" t="s">
        <v>3325</v>
      </c>
      <c r="BT1034" s="212" t="s">
        <v>3325</v>
      </c>
      <c r="BU1034" s="212"/>
      <c r="BV1034" s="212" t="s">
        <v>3325</v>
      </c>
      <c r="BW1034" s="212" t="s">
        <v>3325</v>
      </c>
      <c r="BX1034" s="212"/>
      <c r="BY1034" s="212" t="s">
        <v>3325</v>
      </c>
      <c r="BZ1034" s="212" t="s">
        <v>3325</v>
      </c>
      <c r="CA1034" s="212"/>
      <c r="CB1034" s="212"/>
      <c r="CC1034" s="212" t="s">
        <v>3325</v>
      </c>
      <c r="CD1034" s="212"/>
      <c r="CE1034" s="212"/>
      <c r="CF1034" s="214"/>
      <c r="CG1034" s="215" t="s">
        <v>6666</v>
      </c>
      <c r="CH1034" s="211"/>
      <c r="CI1034" s="213"/>
      <c r="CJ1034" s="213"/>
      <c r="CK1034" s="213"/>
      <c r="CL1034" s="213"/>
      <c r="CM1034" s="213"/>
    </row>
    <row r="1035" s="159" customFormat="1" customHeight="1" spans="1:91">
      <c r="A1035" s="198">
        <f t="shared" si="178"/>
        <v>1034</v>
      </c>
      <c r="B1035" s="198" t="str">
        <f t="shared" si="179"/>
        <v>152723198602041517</v>
      </c>
      <c r="C1035" s="198" t="s">
        <v>6660</v>
      </c>
      <c r="D1035" s="198" t="s">
        <v>3312</v>
      </c>
      <c r="E1035" s="198" t="s">
        <v>437</v>
      </c>
      <c r="F1035" s="198" t="s">
        <v>3152</v>
      </c>
      <c r="G1035" s="198">
        <v>1136.93</v>
      </c>
      <c r="H1035" s="198">
        <v>0</v>
      </c>
      <c r="I1035" s="198">
        <f t="shared" si="180"/>
        <v>1136.93</v>
      </c>
      <c r="J1035" s="199" t="s">
        <v>3150</v>
      </c>
      <c r="K1035" s="199" t="s">
        <v>6667</v>
      </c>
      <c r="L1035" s="6"/>
      <c r="M1035" s="199" t="s">
        <v>3335</v>
      </c>
      <c r="N1035" s="199"/>
      <c r="O1035" s="199"/>
      <c r="P1035" s="199"/>
      <c r="Q1035" s="199"/>
      <c r="R1035" s="200" t="s">
        <v>298</v>
      </c>
      <c r="S1035" s="198" t="s">
        <v>178</v>
      </c>
      <c r="T1035" s="198" t="s">
        <v>3314</v>
      </c>
      <c r="U1035" s="201">
        <v>43234</v>
      </c>
      <c r="V1035" s="202">
        <f ca="1" t="shared" si="181"/>
        <v>8.1</v>
      </c>
      <c r="W1035" s="198" t="s">
        <v>3336</v>
      </c>
      <c r="X1035" s="198" t="s">
        <v>3559</v>
      </c>
      <c r="Y1035" s="198" t="s">
        <v>3316</v>
      </c>
      <c r="Z1035" s="201" t="s">
        <v>6668</v>
      </c>
      <c r="AA1035" s="204" t="s">
        <v>6669</v>
      </c>
      <c r="AB1035" s="198" t="s">
        <v>3153</v>
      </c>
      <c r="AC1035" s="199" t="s">
        <v>3456</v>
      </c>
      <c r="AD1035" s="205">
        <v>51400</v>
      </c>
      <c r="AE1035" s="198">
        <f ca="1" t="shared" si="182"/>
        <v>40</v>
      </c>
      <c r="AF1035" s="198" t="s">
        <v>3389</v>
      </c>
      <c r="AG1035" s="198" t="s">
        <v>3381</v>
      </c>
      <c r="AH1035" s="198">
        <v>175</v>
      </c>
      <c r="AI1035" s="198" t="s">
        <v>3382</v>
      </c>
      <c r="AJ1035" s="198" t="s">
        <v>3438</v>
      </c>
      <c r="AK1035" s="198">
        <v>15134846986</v>
      </c>
      <c r="AL1035" s="198">
        <v>15947598480</v>
      </c>
      <c r="AM1035" s="199" t="s">
        <v>3318</v>
      </c>
      <c r="AN1035" s="206">
        <v>39992</v>
      </c>
      <c r="AO1035" s="199" t="s">
        <v>3369</v>
      </c>
      <c r="AP1035" s="199" t="s">
        <v>4742</v>
      </c>
      <c r="AQ1035" s="207" t="s">
        <v>6670</v>
      </c>
      <c r="AR1035" s="207"/>
      <c r="AS1035" s="207"/>
      <c r="AT1035" s="207"/>
      <c r="AU1035" s="208"/>
      <c r="AV1035" s="209">
        <v>43234</v>
      </c>
      <c r="AW1035" s="209">
        <v>43294</v>
      </c>
      <c r="AX1035" s="210" t="s">
        <v>3324</v>
      </c>
      <c r="AY1035" s="210" t="s">
        <v>3311</v>
      </c>
      <c r="AZ1035" s="201">
        <v>44378</v>
      </c>
      <c r="BA1035" s="201">
        <v>45473</v>
      </c>
      <c r="BB1035" s="210">
        <v>2</v>
      </c>
      <c r="BC1035" s="210" t="s">
        <v>3325</v>
      </c>
      <c r="BD1035" s="210" t="s">
        <v>3325</v>
      </c>
      <c r="BE1035" s="210" t="s">
        <v>3325</v>
      </c>
      <c r="BF1035" s="210" t="s">
        <v>3325</v>
      </c>
      <c r="BG1035" s="210">
        <v>1</v>
      </c>
      <c r="BH1035" s="210">
        <v>2</v>
      </c>
      <c r="BI1035" s="210"/>
      <c r="BJ1035" s="211"/>
      <c r="BK1035" s="212"/>
      <c r="BL1035" s="212" t="s">
        <v>3325</v>
      </c>
      <c r="BM1035" s="212"/>
      <c r="BN1035" s="212" t="s">
        <v>3325</v>
      </c>
      <c r="BO1035" s="212"/>
      <c r="BP1035" s="212"/>
      <c r="BQ1035" s="211"/>
      <c r="BR1035" s="213" t="s">
        <v>3507</v>
      </c>
      <c r="BS1035" s="212" t="s">
        <v>3325</v>
      </c>
      <c r="BT1035" s="212" t="s">
        <v>3325</v>
      </c>
      <c r="BU1035" s="212" t="s">
        <v>3325</v>
      </c>
      <c r="BV1035" s="212"/>
      <c r="BW1035" s="212" t="s">
        <v>3325</v>
      </c>
      <c r="BX1035" s="212"/>
      <c r="BY1035" s="212"/>
      <c r="BZ1035" s="212"/>
      <c r="CA1035" s="212"/>
      <c r="CB1035" s="212" t="s">
        <v>3325</v>
      </c>
      <c r="CC1035" s="212" t="s">
        <v>3325</v>
      </c>
      <c r="CD1035" s="212"/>
      <c r="CE1035" s="212"/>
      <c r="CF1035" s="214" t="s">
        <v>3342</v>
      </c>
      <c r="CG1035" s="215"/>
      <c r="CH1035" s="211"/>
      <c r="CI1035" s="213"/>
      <c r="CJ1035" s="213"/>
      <c r="CK1035" s="213"/>
      <c r="CL1035" s="213"/>
      <c r="CM1035" s="213"/>
    </row>
    <row r="1036" customHeight="1" spans="1:91">
      <c r="A1036" s="3">
        <f t="shared" si="178"/>
        <v>1035</v>
      </c>
      <c r="B1036" s="155" t="str">
        <f t="shared" si="179"/>
        <v>41018119760305553X</v>
      </c>
      <c r="C1036" s="230" t="s">
        <v>6660</v>
      </c>
      <c r="D1036" s="230" t="s">
        <v>3312</v>
      </c>
      <c r="E1036" s="230" t="s">
        <v>6671</v>
      </c>
      <c r="F1036" s="230" t="s">
        <v>3154</v>
      </c>
      <c r="G1036" s="198"/>
      <c r="H1036" s="198"/>
      <c r="I1036" s="198">
        <f t="shared" si="180"/>
        <v>0</v>
      </c>
      <c r="J1036" s="4" t="s">
        <v>3150</v>
      </c>
      <c r="K1036" s="4" t="s">
        <v>6672</v>
      </c>
      <c r="L1036" s="6"/>
      <c r="M1036" s="4"/>
      <c r="N1036" s="4"/>
      <c r="O1036" s="4"/>
      <c r="P1036" s="4"/>
      <c r="Q1036" s="4"/>
      <c r="R1036" s="231" t="s">
        <v>298</v>
      </c>
      <c r="S1036" s="3" t="s">
        <v>178</v>
      </c>
      <c r="T1036" s="3" t="s">
        <v>3314</v>
      </c>
      <c r="U1036" s="232">
        <v>44602</v>
      </c>
      <c r="V1036" s="233">
        <f ca="1" t="shared" si="181"/>
        <v>4.4</v>
      </c>
      <c r="W1036" s="230" t="s">
        <v>3336</v>
      </c>
      <c r="X1036" s="234" t="s">
        <v>3559</v>
      </c>
      <c r="Y1036" s="3" t="s">
        <v>3316</v>
      </c>
      <c r="Z1036" s="232" t="s">
        <v>6673</v>
      </c>
      <c r="AA1036" s="235" t="s">
        <v>6674</v>
      </c>
      <c r="AB1036" s="3" t="s">
        <v>3155</v>
      </c>
      <c r="AC1036" s="4" t="s">
        <v>6675</v>
      </c>
      <c r="AD1036" s="247">
        <v>46760</v>
      </c>
      <c r="AE1036" s="234">
        <f ca="1" t="shared" si="182"/>
        <v>50</v>
      </c>
      <c r="AF1036" s="3" t="s">
        <v>3380</v>
      </c>
      <c r="AG1036" s="3" t="s">
        <v>3381</v>
      </c>
      <c r="AH1036" s="3">
        <v>168</v>
      </c>
      <c r="AI1036" s="230" t="s">
        <v>3382</v>
      </c>
      <c r="AJ1036" s="3"/>
      <c r="AK1036" s="230">
        <v>13633846316</v>
      </c>
      <c r="AL1036" s="230"/>
      <c r="AM1036" s="236" t="s">
        <v>3318</v>
      </c>
      <c r="AN1036" s="237">
        <v>39448</v>
      </c>
      <c r="AO1036" s="236" t="s">
        <v>6676</v>
      </c>
      <c r="AP1036" s="236" t="s">
        <v>6677</v>
      </c>
      <c r="AQ1036" s="238"/>
      <c r="AR1036" s="238"/>
      <c r="AS1036" s="238"/>
      <c r="AT1036" s="238"/>
      <c r="AU1036" s="239"/>
      <c r="AV1036" s="240">
        <v>44602</v>
      </c>
      <c r="AW1036" s="240">
        <v>44660</v>
      </c>
      <c r="AX1036" s="241" t="s">
        <v>3324</v>
      </c>
      <c r="AY1036" s="241" t="s">
        <v>3311</v>
      </c>
      <c r="AZ1036" s="232">
        <v>44602</v>
      </c>
      <c r="BA1036" s="232">
        <v>45382</v>
      </c>
      <c r="BB1036" s="241">
        <v>2</v>
      </c>
      <c r="BC1036" s="241" t="s">
        <v>3325</v>
      </c>
      <c r="BD1036" s="241" t="s">
        <v>3325</v>
      </c>
      <c r="BE1036" s="241" t="s">
        <v>3325</v>
      </c>
      <c r="BF1036" s="241" t="s">
        <v>3325</v>
      </c>
      <c r="BG1036" s="241">
        <v>0</v>
      </c>
      <c r="BH1036" s="241">
        <v>0</v>
      </c>
      <c r="BI1036" s="241"/>
      <c r="BJ1036" s="242"/>
      <c r="BK1036" s="243"/>
      <c r="BL1036" s="243"/>
      <c r="BM1036" s="243"/>
      <c r="BN1036" s="243" t="s">
        <v>3325</v>
      </c>
      <c r="BO1036" s="243"/>
      <c r="BP1036" s="243"/>
      <c r="BQ1036" s="242"/>
      <c r="BR1036" s="244" t="s">
        <v>4197</v>
      </c>
      <c r="BS1036" s="243" t="s">
        <v>3325</v>
      </c>
      <c r="BT1036" s="243" t="s">
        <v>3325</v>
      </c>
      <c r="BU1036" s="243" t="s">
        <v>3325</v>
      </c>
      <c r="BV1036" s="243" t="s">
        <v>3325</v>
      </c>
      <c r="BW1036" s="243" t="s">
        <v>3325</v>
      </c>
      <c r="BX1036" s="243" t="s">
        <v>3325</v>
      </c>
      <c r="BY1036" s="243" t="s">
        <v>3325</v>
      </c>
      <c r="BZ1036" s="243" t="s">
        <v>3325</v>
      </c>
      <c r="CA1036" s="243"/>
      <c r="CB1036" s="243"/>
      <c r="CC1036" s="243" t="s">
        <v>3325</v>
      </c>
      <c r="CD1036" s="243"/>
      <c r="CE1036" s="243"/>
      <c r="CF1036" s="245" t="s">
        <v>3492</v>
      </c>
      <c r="CG1036" s="246"/>
      <c r="CH1036" s="242"/>
      <c r="CI1036" s="35"/>
      <c r="CJ1036" s="35"/>
      <c r="CK1036" s="35"/>
      <c r="CL1036" s="35"/>
      <c r="CM1036" s="35"/>
    </row>
    <row r="1037" customHeight="1" spans="1:91">
      <c r="A1037" s="3">
        <f t="shared" si="178"/>
        <v>1036</v>
      </c>
      <c r="B1037" s="483" t="str">
        <f t="shared" si="179"/>
        <v>211202198412212019</v>
      </c>
      <c r="C1037" s="230" t="s">
        <v>6660</v>
      </c>
      <c r="D1037" s="230" t="s">
        <v>3312</v>
      </c>
      <c r="E1037" s="230" t="s">
        <v>449</v>
      </c>
      <c r="F1037" s="230" t="s">
        <v>6678</v>
      </c>
      <c r="G1037" s="198">
        <v>1200</v>
      </c>
      <c r="H1037" s="198">
        <v>0</v>
      </c>
      <c r="I1037" s="198">
        <f t="shared" si="180"/>
        <v>1200</v>
      </c>
      <c r="J1037" s="4" t="s">
        <v>3150</v>
      </c>
      <c r="K1037" s="4" t="s">
        <v>6679</v>
      </c>
      <c r="L1037" s="6">
        <v>44593</v>
      </c>
      <c r="M1037" s="251" t="s">
        <v>47</v>
      </c>
      <c r="N1037" s="4">
        <v>150</v>
      </c>
      <c r="O1037" s="4" t="s">
        <v>48</v>
      </c>
      <c r="P1037" s="4" t="s">
        <v>49</v>
      </c>
      <c r="Q1037" s="4"/>
      <c r="R1037" s="231" t="s">
        <v>298</v>
      </c>
      <c r="S1037" s="3"/>
      <c r="T1037" s="3" t="s">
        <v>3314</v>
      </c>
      <c r="U1037" s="232">
        <v>44529</v>
      </c>
      <c r="V1037" s="233">
        <f ca="1" t="shared" si="181"/>
        <v>4.6</v>
      </c>
      <c r="W1037" s="230" t="s">
        <v>3336</v>
      </c>
      <c r="X1037" s="234" t="s">
        <v>3559</v>
      </c>
      <c r="Y1037" s="3" t="s">
        <v>3316</v>
      </c>
      <c r="Z1037" s="232" t="s">
        <v>6680</v>
      </c>
      <c r="AA1037" s="235" t="s">
        <v>6681</v>
      </c>
      <c r="AB1037" s="476" t="s">
        <v>6682</v>
      </c>
      <c r="AC1037" s="4" t="s">
        <v>6683</v>
      </c>
      <c r="AD1037" s="247">
        <v>50478</v>
      </c>
      <c r="AE1037" s="234">
        <f ca="1" t="shared" si="182"/>
        <v>42</v>
      </c>
      <c r="AF1037" s="3" t="s">
        <v>3389</v>
      </c>
      <c r="AG1037" s="3" t="s">
        <v>3381</v>
      </c>
      <c r="AH1037" s="3">
        <v>179</v>
      </c>
      <c r="AI1037" s="230" t="s">
        <v>3528</v>
      </c>
      <c r="AJ1037" s="3" t="s">
        <v>3438</v>
      </c>
      <c r="AK1037" s="230">
        <v>13841575123</v>
      </c>
      <c r="AL1037" s="230">
        <v>13464188281</v>
      </c>
      <c r="AM1037" s="236" t="s">
        <v>3368</v>
      </c>
      <c r="AN1037" s="237">
        <v>38169</v>
      </c>
      <c r="AO1037" s="236" t="s">
        <v>6684</v>
      </c>
      <c r="AP1037" s="236" t="s">
        <v>3937</v>
      </c>
      <c r="AQ1037" s="238"/>
      <c r="AR1037" s="238"/>
      <c r="AS1037" s="238"/>
      <c r="AT1037" s="238"/>
      <c r="AU1037" s="239"/>
      <c r="AV1037" s="240">
        <v>44529</v>
      </c>
      <c r="AW1037" s="240">
        <v>44589</v>
      </c>
      <c r="AX1037" s="241" t="s">
        <v>3324</v>
      </c>
      <c r="AY1037" s="241" t="s">
        <v>3311</v>
      </c>
      <c r="AZ1037" s="232">
        <v>44927</v>
      </c>
      <c r="BA1037" s="232">
        <v>45657</v>
      </c>
      <c r="BB1037" s="241">
        <v>2</v>
      </c>
      <c r="BC1037" s="241" t="s">
        <v>3325</v>
      </c>
      <c r="BD1037" s="241" t="s">
        <v>3325</v>
      </c>
      <c r="BE1037" s="241" t="s">
        <v>3325</v>
      </c>
      <c r="BF1037" s="241" t="s">
        <v>3325</v>
      </c>
      <c r="BG1037" s="241">
        <v>0</v>
      </c>
      <c r="BH1037" s="241">
        <v>0</v>
      </c>
      <c r="BI1037" s="241"/>
      <c r="BJ1037" s="242"/>
      <c r="BK1037" s="243"/>
      <c r="BL1037" s="243"/>
      <c r="BM1037" s="243"/>
      <c r="BN1037" s="243" t="s">
        <v>3325</v>
      </c>
      <c r="BO1037" s="243"/>
      <c r="BP1037" s="243"/>
      <c r="BQ1037" s="242"/>
      <c r="BR1037" s="244" t="s">
        <v>4197</v>
      </c>
      <c r="BS1037" s="243" t="s">
        <v>3325</v>
      </c>
      <c r="BT1037" s="243" t="s">
        <v>3325</v>
      </c>
      <c r="BU1037" s="243" t="s">
        <v>3325</v>
      </c>
      <c r="BV1037" s="243" t="s">
        <v>3325</v>
      </c>
      <c r="BW1037" s="243" t="s">
        <v>3325</v>
      </c>
      <c r="BX1037" s="243" t="s">
        <v>3325</v>
      </c>
      <c r="BY1037" s="243"/>
      <c r="BZ1037" s="243" t="s">
        <v>3325</v>
      </c>
      <c r="CA1037" s="243"/>
      <c r="CB1037" s="243"/>
      <c r="CC1037" s="243"/>
      <c r="CD1037" s="243"/>
      <c r="CE1037" s="243"/>
      <c r="CF1037" s="245" t="s">
        <v>4434</v>
      </c>
      <c r="CG1037" s="246"/>
      <c r="CH1037" s="242"/>
      <c r="CI1037" s="35"/>
      <c r="CJ1037" s="35"/>
      <c r="CK1037" s="35"/>
      <c r="CL1037" s="35"/>
      <c r="CM1037" s="35"/>
    </row>
    <row r="1038" customHeight="1" spans="1:91">
      <c r="A1038" s="3">
        <f t="shared" si="178"/>
        <v>1037</v>
      </c>
      <c r="B1038" s="155" t="str">
        <f t="shared" si="179"/>
        <v>152701200001020026</v>
      </c>
      <c r="C1038" s="230" t="s">
        <v>6660</v>
      </c>
      <c r="D1038" s="230" t="s">
        <v>3312</v>
      </c>
      <c r="E1038" s="230" t="s">
        <v>461</v>
      </c>
      <c r="F1038" s="230" t="s">
        <v>3158</v>
      </c>
      <c r="G1038" s="198">
        <v>0</v>
      </c>
      <c r="H1038" s="198">
        <v>0</v>
      </c>
      <c r="I1038" s="198">
        <f t="shared" si="180"/>
        <v>0</v>
      </c>
      <c r="J1038" s="4" t="s">
        <v>3150</v>
      </c>
      <c r="K1038" s="4" t="s">
        <v>6679</v>
      </c>
      <c r="L1038" s="4"/>
      <c r="M1038" s="4"/>
      <c r="N1038" s="4"/>
      <c r="O1038" s="4"/>
      <c r="P1038" s="4"/>
      <c r="Q1038" s="4"/>
      <c r="R1038" s="231" t="s">
        <v>298</v>
      </c>
      <c r="S1038" s="3"/>
      <c r="T1038" s="3" t="s">
        <v>3314</v>
      </c>
      <c r="U1038" s="232">
        <v>44753</v>
      </c>
      <c r="V1038" s="233">
        <f ca="1" t="shared" si="181"/>
        <v>4</v>
      </c>
      <c r="W1038" s="230" t="s">
        <v>3336</v>
      </c>
      <c r="X1038" s="234" t="str">
        <f>IF(MOD(RIGHT(LEFT(AB1038,17)),2),"男","女")</f>
        <v>女</v>
      </c>
      <c r="Y1038" s="3" t="s">
        <v>3316</v>
      </c>
      <c r="Z1038" s="232" t="str">
        <f>MID(AB1038,7,4)&amp;"-"&amp;MID(AB1038,11,2)&amp;"-"&amp;MID(AB1038,13,2)</f>
        <v>2000-01-02</v>
      </c>
      <c r="AA1038" s="235" t="s">
        <v>6685</v>
      </c>
      <c r="AB1038" s="3" t="s">
        <v>3159</v>
      </c>
      <c r="AC1038" s="4" t="s">
        <v>3444</v>
      </c>
      <c r="AD1038" s="247">
        <v>46403</v>
      </c>
      <c r="AE1038" s="234">
        <f ca="1" t="shared" si="182"/>
        <v>26</v>
      </c>
      <c r="AF1038" s="3" t="s">
        <v>3479</v>
      </c>
      <c r="AG1038" s="3" t="s">
        <v>3480</v>
      </c>
      <c r="AH1038" s="3">
        <v>167</v>
      </c>
      <c r="AI1038" s="230" t="s">
        <v>3382</v>
      </c>
      <c r="AJ1038" s="3" t="s">
        <v>3383</v>
      </c>
      <c r="AK1038" s="230">
        <v>15147744486</v>
      </c>
      <c r="AL1038" s="230">
        <v>15147744486</v>
      </c>
      <c r="AM1038" s="236" t="s">
        <v>3318</v>
      </c>
      <c r="AN1038" s="237">
        <v>44743</v>
      </c>
      <c r="AO1038" s="236" t="s">
        <v>3481</v>
      </c>
      <c r="AP1038" s="236" t="s">
        <v>6686</v>
      </c>
      <c r="AQ1038" s="238"/>
      <c r="AR1038" s="238"/>
      <c r="AS1038" s="238"/>
      <c r="AT1038" s="238"/>
      <c r="AU1038" s="239"/>
      <c r="AV1038" s="240">
        <v>44753</v>
      </c>
      <c r="AW1038" s="240">
        <v>44814</v>
      </c>
      <c r="AX1038" s="241" t="s">
        <v>3324</v>
      </c>
      <c r="AY1038" s="241" t="s">
        <v>3311</v>
      </c>
      <c r="AZ1038" s="232">
        <v>44753</v>
      </c>
      <c r="BA1038" s="232">
        <v>45199</v>
      </c>
      <c r="BB1038" s="241">
        <v>2</v>
      </c>
      <c r="BC1038" s="241" t="s">
        <v>3325</v>
      </c>
      <c r="BD1038" s="241" t="s">
        <v>3325</v>
      </c>
      <c r="BE1038" s="241" t="s">
        <v>3325</v>
      </c>
      <c r="BF1038" s="241" t="s">
        <v>3325</v>
      </c>
      <c r="BG1038" s="241">
        <v>0</v>
      </c>
      <c r="BH1038" s="241">
        <v>0</v>
      </c>
      <c r="BI1038" s="241"/>
      <c r="BJ1038" s="242"/>
      <c r="BK1038" s="243"/>
      <c r="BL1038" s="243"/>
      <c r="BM1038" s="243"/>
      <c r="BN1038" s="243" t="s">
        <v>3325</v>
      </c>
      <c r="BO1038" s="243"/>
      <c r="BP1038" s="243"/>
      <c r="BQ1038" s="242"/>
      <c r="BR1038" s="244" t="s">
        <v>4197</v>
      </c>
      <c r="BS1038" s="243" t="s">
        <v>3325</v>
      </c>
      <c r="BT1038" s="243" t="s">
        <v>3325</v>
      </c>
      <c r="BU1038" s="243" t="s">
        <v>3325</v>
      </c>
      <c r="BV1038" s="243" t="s">
        <v>3325</v>
      </c>
      <c r="BW1038" s="243" t="s">
        <v>3325</v>
      </c>
      <c r="BX1038" s="243" t="s">
        <v>3325</v>
      </c>
      <c r="BY1038" s="243" t="s">
        <v>3325</v>
      </c>
      <c r="BZ1038" s="243"/>
      <c r="CA1038" s="243"/>
      <c r="CB1038" s="243"/>
      <c r="CC1038" s="243"/>
      <c r="CD1038" s="243"/>
      <c r="CE1038" s="243"/>
      <c r="CF1038" s="245" t="s">
        <v>3492</v>
      </c>
      <c r="CG1038" s="246" t="s">
        <v>6687</v>
      </c>
      <c r="CH1038" s="242"/>
      <c r="CI1038" s="35"/>
      <c r="CJ1038" s="35"/>
      <c r="CK1038" s="35"/>
      <c r="CL1038" s="35"/>
      <c r="CM1038" s="35"/>
    </row>
    <row r="1039" customHeight="1" spans="1:91">
      <c r="A1039" s="3">
        <f t="shared" si="178"/>
        <v>1038</v>
      </c>
      <c r="B1039" s="483" t="str">
        <f t="shared" si="179"/>
        <v>152723199003141211</v>
      </c>
      <c r="C1039" s="4" t="s">
        <v>6660</v>
      </c>
      <c r="D1039" s="4" t="s">
        <v>3312</v>
      </c>
      <c r="E1039" s="4" t="s">
        <v>6688</v>
      </c>
      <c r="F1039" s="4" t="s">
        <v>3160</v>
      </c>
      <c r="G1039" s="198"/>
      <c r="H1039" s="198"/>
      <c r="I1039" s="198">
        <f t="shared" si="180"/>
        <v>0</v>
      </c>
      <c r="J1039" s="4" t="s">
        <v>3150</v>
      </c>
      <c r="K1039" s="4" t="s">
        <v>6689</v>
      </c>
      <c r="L1039" s="4"/>
      <c r="M1039" s="4"/>
      <c r="N1039" s="4"/>
      <c r="O1039" s="4"/>
      <c r="P1039" s="4"/>
      <c r="Q1039" s="4"/>
      <c r="R1039" s="4" t="s">
        <v>298</v>
      </c>
      <c r="S1039" s="4"/>
      <c r="T1039" s="4" t="s">
        <v>3314</v>
      </c>
      <c r="U1039" s="252">
        <v>45035</v>
      </c>
      <c r="V1039" s="233">
        <f ca="1" t="shared" si="181"/>
        <v>3.2</v>
      </c>
      <c r="W1039" s="4" t="s">
        <v>3336</v>
      </c>
      <c r="X1039" s="4" t="str">
        <f>IF(MOD(RIGHT(LEFT(AB1039,17)),2),"男","女")</f>
        <v>男</v>
      </c>
      <c r="Y1039" s="4" t="s">
        <v>3316</v>
      </c>
      <c r="Z1039" s="232" t="str">
        <f>MID(AB1039,7,4)&amp;"-"&amp;MID(AB1039,11,2)&amp;"-"&amp;MID(AB1039,13,2)</f>
        <v>1990-03-14</v>
      </c>
      <c r="AA1039" s="4" t="s">
        <v>6690</v>
      </c>
      <c r="AB1039" s="477" t="s">
        <v>3161</v>
      </c>
      <c r="AC1039" s="4" t="s">
        <v>3456</v>
      </c>
      <c r="AD1039" s="252">
        <v>51552</v>
      </c>
      <c r="AE1039" s="234">
        <f ca="1" t="shared" si="182"/>
        <v>36</v>
      </c>
      <c r="AF1039" s="252" t="s">
        <v>3389</v>
      </c>
      <c r="AG1039" s="252" t="s">
        <v>3381</v>
      </c>
      <c r="AH1039" s="4">
        <v>176</v>
      </c>
      <c r="AI1039" s="252" t="s">
        <v>3898</v>
      </c>
      <c r="AJ1039" s="252" t="s">
        <v>3422</v>
      </c>
      <c r="AK1039" s="4">
        <v>15849799823</v>
      </c>
      <c r="AL1039" s="4">
        <v>13634779974</v>
      </c>
      <c r="AM1039" s="252" t="s">
        <v>3318</v>
      </c>
      <c r="AN1039" s="252">
        <v>45444</v>
      </c>
      <c r="AO1039" s="252" t="s">
        <v>6691</v>
      </c>
      <c r="AP1039" s="252" t="s">
        <v>5173</v>
      </c>
      <c r="AQ1039" s="253"/>
      <c r="AR1039" s="253"/>
      <c r="AS1039" s="253"/>
      <c r="AT1039" s="253"/>
      <c r="AU1039" s="239"/>
      <c r="AV1039" s="254">
        <v>45035</v>
      </c>
      <c r="AW1039" s="254">
        <v>45095</v>
      </c>
      <c r="AX1039" s="255" t="s">
        <v>3324</v>
      </c>
      <c r="AY1039" s="241" t="s">
        <v>3311</v>
      </c>
      <c r="AZ1039" s="232">
        <v>45035</v>
      </c>
      <c r="BA1039" s="232">
        <v>45473</v>
      </c>
      <c r="BB1039" s="241">
        <v>2</v>
      </c>
      <c r="BC1039" s="241" t="s">
        <v>3325</v>
      </c>
      <c r="BD1039" s="241" t="s">
        <v>3325</v>
      </c>
      <c r="BE1039" s="241" t="s">
        <v>3325</v>
      </c>
      <c r="BF1039" s="241" t="s">
        <v>3325</v>
      </c>
      <c r="BG1039" s="241">
        <v>0</v>
      </c>
      <c r="BH1039" s="241">
        <v>0</v>
      </c>
      <c r="BI1039" s="256"/>
      <c r="BJ1039" s="242"/>
      <c r="BK1039" s="243" t="s">
        <v>3325</v>
      </c>
      <c r="BL1039" s="257"/>
      <c r="BM1039" s="257"/>
      <c r="BN1039" s="257"/>
      <c r="BO1039" s="257"/>
      <c r="BP1039" s="257"/>
      <c r="BQ1039" s="242"/>
      <c r="BR1039" s="244" t="s">
        <v>3453</v>
      </c>
      <c r="BS1039" s="243" t="s">
        <v>3325</v>
      </c>
      <c r="BT1039" s="243" t="s">
        <v>3325</v>
      </c>
      <c r="BU1039" s="243" t="s">
        <v>3325</v>
      </c>
      <c r="BV1039" s="243" t="s">
        <v>3325</v>
      </c>
      <c r="BW1039" s="243" t="s">
        <v>3325</v>
      </c>
      <c r="BX1039" s="243" t="s">
        <v>3325</v>
      </c>
      <c r="BY1039" s="243" t="s">
        <v>3325</v>
      </c>
      <c r="BZ1039" s="243" t="s">
        <v>3325</v>
      </c>
      <c r="CA1039" s="256"/>
      <c r="CB1039" s="256"/>
      <c r="CC1039" s="256"/>
      <c r="CD1039" s="256"/>
      <c r="CE1039" s="256"/>
      <c r="CF1039" s="245" t="s">
        <v>3445</v>
      </c>
      <c r="CG1039" s="258"/>
      <c r="CH1039" s="242"/>
      <c r="CI1039" s="259"/>
      <c r="CJ1039" s="259"/>
      <c r="CK1039" s="259"/>
      <c r="CL1039" s="259"/>
      <c r="CM1039" s="259"/>
    </row>
    <row r="1040" customHeight="1" spans="1:91">
      <c r="A1040" s="3">
        <f t="shared" si="178"/>
        <v>1039</v>
      </c>
      <c r="B1040" s="483" t="str">
        <f t="shared" si="179"/>
        <v>220621199412190055</v>
      </c>
      <c r="C1040" s="4" t="s">
        <v>6660</v>
      </c>
      <c r="D1040" s="230" t="s">
        <v>3392</v>
      </c>
      <c r="E1040" s="230" t="s">
        <v>6692</v>
      </c>
      <c r="F1040" s="230" t="s">
        <v>3162</v>
      </c>
      <c r="G1040" s="198"/>
      <c r="H1040" s="198"/>
      <c r="I1040" s="198">
        <f t="shared" si="180"/>
        <v>0</v>
      </c>
      <c r="J1040" s="230" t="s">
        <v>3150</v>
      </c>
      <c r="K1040" s="230" t="s">
        <v>74</v>
      </c>
      <c r="L1040" s="230"/>
      <c r="M1040" s="230"/>
      <c r="N1040" s="230"/>
      <c r="O1040" s="230"/>
      <c r="P1040" s="230"/>
      <c r="Q1040" s="230"/>
      <c r="R1040" s="4" t="s">
        <v>298</v>
      </c>
      <c r="S1040" s="230"/>
      <c r="T1040" s="3" t="s">
        <v>3314</v>
      </c>
      <c r="U1040" s="232">
        <v>45124</v>
      </c>
      <c r="V1040" s="233">
        <f ca="1" t="shared" si="181"/>
        <v>3</v>
      </c>
      <c r="W1040" s="248" t="s">
        <v>3336</v>
      </c>
      <c r="X1040" s="234" t="str">
        <f>IF(MOD(RIGHT(LEFT(AB1040,17)),2),"男","女")</f>
        <v>男</v>
      </c>
      <c r="Y1040" s="3" t="s">
        <v>3316</v>
      </c>
      <c r="Z1040" s="4" t="str">
        <f>MID(AB1040,7,4)&amp;"-"&amp;MID(AB1040,11,2)&amp;"-"&amp;MID(AB1040,13,2)</f>
        <v>1994-12-19</v>
      </c>
      <c r="AA1040" s="4" t="s">
        <v>6693</v>
      </c>
      <c r="AB1040" s="477" t="s">
        <v>3163</v>
      </c>
      <c r="AC1040" s="4" t="s">
        <v>6694</v>
      </c>
      <c r="AD1040" s="247">
        <v>52062</v>
      </c>
      <c r="AE1040" s="234">
        <f ca="1" t="shared" si="182"/>
        <v>32</v>
      </c>
      <c r="AF1040" s="3" t="s">
        <v>3389</v>
      </c>
      <c r="AG1040" s="3" t="s">
        <v>3381</v>
      </c>
      <c r="AH1040" s="3">
        <v>178</v>
      </c>
      <c r="AI1040" s="230"/>
      <c r="AJ1040" s="3"/>
      <c r="AK1040" s="230">
        <v>18943491285</v>
      </c>
      <c r="AL1040" s="230">
        <v>13843941343</v>
      </c>
      <c r="AM1040" s="236" t="s">
        <v>3318</v>
      </c>
      <c r="AN1040" s="237" t="s">
        <v>3423</v>
      </c>
      <c r="AO1040" s="236" t="s">
        <v>6695</v>
      </c>
      <c r="AP1040" s="236" t="s">
        <v>3356</v>
      </c>
      <c r="AQ1040" s="238"/>
      <c r="AR1040" s="238"/>
      <c r="AS1040" s="238"/>
      <c r="AT1040" s="238"/>
      <c r="AU1040" s="239"/>
      <c r="AV1040" s="240">
        <v>45124</v>
      </c>
      <c r="AW1040" s="240">
        <v>46295</v>
      </c>
      <c r="AX1040" s="241" t="s">
        <v>3324</v>
      </c>
      <c r="AY1040" s="241" t="s">
        <v>3311</v>
      </c>
      <c r="AZ1040" s="232">
        <v>45124</v>
      </c>
      <c r="BA1040" s="232">
        <v>45307</v>
      </c>
      <c r="BB1040" s="241">
        <v>2</v>
      </c>
      <c r="BC1040" s="241" t="s">
        <v>3326</v>
      </c>
      <c r="BD1040" s="241" t="s">
        <v>3326</v>
      </c>
      <c r="BE1040" s="241" t="s">
        <v>3325</v>
      </c>
      <c r="BF1040" s="241" t="s">
        <v>3325</v>
      </c>
      <c r="BG1040" s="241">
        <v>0</v>
      </c>
      <c r="BH1040" s="241">
        <v>0</v>
      </c>
      <c r="BI1040" s="241"/>
      <c r="BJ1040" s="242"/>
      <c r="BK1040" s="243" t="s">
        <v>3325</v>
      </c>
      <c r="BL1040" s="243"/>
      <c r="BM1040" s="243"/>
      <c r="BN1040" s="243"/>
      <c r="BO1040" s="243"/>
      <c r="BP1040" s="243"/>
      <c r="BQ1040" s="242"/>
      <c r="BR1040" s="244" t="s">
        <v>4112</v>
      </c>
      <c r="BS1040" s="243" t="s">
        <v>3325</v>
      </c>
      <c r="BT1040" s="243" t="s">
        <v>3325</v>
      </c>
      <c r="BU1040" s="243" t="s">
        <v>3325</v>
      </c>
      <c r="BV1040" s="243" t="s">
        <v>3325</v>
      </c>
      <c r="BW1040" s="243" t="s">
        <v>3325</v>
      </c>
      <c r="BX1040" s="243" t="s">
        <v>3325</v>
      </c>
      <c r="BY1040" s="243" t="s">
        <v>3325</v>
      </c>
      <c r="BZ1040" s="243"/>
      <c r="CA1040" s="243"/>
      <c r="CB1040" s="243"/>
      <c r="CC1040" s="243"/>
      <c r="CD1040" s="243"/>
      <c r="CE1040" s="243"/>
      <c r="CF1040" s="245" t="s">
        <v>3445</v>
      </c>
      <c r="CG1040" s="246"/>
      <c r="CH1040" s="242"/>
      <c r="CI1040" s="35"/>
      <c r="CJ1040" s="35"/>
      <c r="CK1040" s="35"/>
      <c r="CL1040" s="35"/>
      <c r="CM1040" s="35"/>
    </row>
    <row r="1041" customHeight="1" spans="1:93">
      <c r="A1041" s="3">
        <f t="shared" si="178"/>
        <v>1040</v>
      </c>
      <c r="B1041" s="155" t="str">
        <f t="shared" si="179"/>
        <v>150124199607261929</v>
      </c>
      <c r="C1041" s="230" t="s">
        <v>6660</v>
      </c>
      <c r="D1041" s="230" t="s">
        <v>3312</v>
      </c>
      <c r="E1041" s="230" t="s">
        <v>3005</v>
      </c>
      <c r="F1041" s="230" t="s">
        <v>3164</v>
      </c>
      <c r="G1041" s="198">
        <v>0</v>
      </c>
      <c r="H1041" s="198">
        <v>0</v>
      </c>
      <c r="I1041" s="198">
        <f t="shared" si="180"/>
        <v>0</v>
      </c>
      <c r="J1041" s="4" t="s">
        <v>3150</v>
      </c>
      <c r="K1041" s="4" t="s">
        <v>6696</v>
      </c>
      <c r="L1041" s="4"/>
      <c r="M1041" s="4"/>
      <c r="N1041" s="4"/>
      <c r="O1041" s="4"/>
      <c r="P1041" s="4"/>
      <c r="Q1041" s="4"/>
      <c r="R1041" s="231" t="s">
        <v>298</v>
      </c>
      <c r="S1041" s="3"/>
      <c r="T1041" s="3" t="s">
        <v>3314</v>
      </c>
      <c r="U1041" s="232">
        <v>44410</v>
      </c>
      <c r="V1041" s="233">
        <f ca="1" t="shared" si="181"/>
        <v>4.9</v>
      </c>
      <c r="W1041" s="230" t="s">
        <v>3336</v>
      </c>
      <c r="X1041" s="234" t="s">
        <v>6032</v>
      </c>
      <c r="Y1041" s="3" t="s">
        <v>3316</v>
      </c>
      <c r="Z1041" s="232" t="s">
        <v>6697</v>
      </c>
      <c r="AA1041" s="235" t="s">
        <v>6698</v>
      </c>
      <c r="AB1041" s="3" t="s">
        <v>3165</v>
      </c>
      <c r="AC1041" s="4" t="s">
        <v>3456</v>
      </c>
      <c r="AD1041" s="247">
        <v>46404</v>
      </c>
      <c r="AE1041" s="234">
        <f ca="1" t="shared" si="182"/>
        <v>30</v>
      </c>
      <c r="AF1041" s="3" t="s">
        <v>3389</v>
      </c>
      <c r="AG1041" s="3" t="s">
        <v>3381</v>
      </c>
      <c r="AH1041" s="3">
        <v>163</v>
      </c>
      <c r="AI1041" s="230" t="s">
        <v>3382</v>
      </c>
      <c r="AJ1041" s="3" t="s">
        <v>3383</v>
      </c>
      <c r="AK1041" s="230">
        <v>15847372386</v>
      </c>
      <c r="AL1041" s="230">
        <v>15647712386</v>
      </c>
      <c r="AM1041" s="236" t="s">
        <v>3318</v>
      </c>
      <c r="AN1041" s="237">
        <v>43647</v>
      </c>
      <c r="AO1041" s="236" t="s">
        <v>5958</v>
      </c>
      <c r="AP1041" s="236" t="s">
        <v>6699</v>
      </c>
      <c r="AQ1041" s="238" t="s">
        <v>6700</v>
      </c>
      <c r="AR1041" s="238"/>
      <c r="AS1041" s="238"/>
      <c r="AT1041" s="238"/>
      <c r="AU1041" s="239"/>
      <c r="AV1041" s="240">
        <v>44410</v>
      </c>
      <c r="AW1041" s="240">
        <v>44466</v>
      </c>
      <c r="AX1041" s="241" t="s">
        <v>3324</v>
      </c>
      <c r="AY1041" s="241" t="s">
        <v>6660</v>
      </c>
      <c r="AZ1041" s="232">
        <v>44835</v>
      </c>
      <c r="BA1041" s="232">
        <v>45565</v>
      </c>
      <c r="BB1041" s="241"/>
      <c r="BC1041" s="241"/>
      <c r="BD1041" s="241"/>
      <c r="BE1041" s="241"/>
      <c r="BF1041" s="241"/>
      <c r="BG1041" s="241">
        <v>0</v>
      </c>
      <c r="BH1041" s="241">
        <v>0</v>
      </c>
      <c r="BI1041" s="241"/>
      <c r="BJ1041" s="242"/>
      <c r="BK1041" s="243"/>
      <c r="BL1041" s="243" t="s">
        <v>3325</v>
      </c>
      <c r="BM1041" s="243"/>
      <c r="BN1041" s="243" t="s">
        <v>3325</v>
      </c>
      <c r="BO1041" s="243"/>
      <c r="BP1041" s="243"/>
      <c r="BQ1041" s="242"/>
      <c r="BR1041" s="244" t="s">
        <v>3962</v>
      </c>
      <c r="BS1041" s="243" t="s">
        <v>3325</v>
      </c>
      <c r="BT1041" s="243" t="s">
        <v>3325</v>
      </c>
      <c r="BU1041" s="243"/>
      <c r="BV1041" s="243" t="s">
        <v>3325</v>
      </c>
      <c r="BW1041" s="243" t="s">
        <v>3325</v>
      </c>
      <c r="BX1041" s="243"/>
      <c r="BY1041" s="243" t="s">
        <v>3325</v>
      </c>
      <c r="BZ1041" s="243"/>
      <c r="CA1041" s="243"/>
      <c r="CB1041" s="243"/>
      <c r="CC1041" s="243" t="s">
        <v>3325</v>
      </c>
      <c r="CD1041" s="243"/>
      <c r="CE1041" s="243"/>
      <c r="CF1041" s="245" t="s">
        <v>4434</v>
      </c>
      <c r="CG1041" s="246"/>
      <c r="CH1041" s="242"/>
      <c r="CI1041" s="35"/>
      <c r="CJ1041" s="35"/>
      <c r="CK1041" s="35"/>
      <c r="CL1041" s="35"/>
      <c r="CM1041" s="35"/>
    </row>
    <row r="1042" customHeight="1" spans="1:93">
      <c r="A1042" s="3">
        <f t="shared" si="178"/>
        <v>1041</v>
      </c>
      <c r="B1042" s="155" t="str">
        <f t="shared" si="179"/>
        <v>152627198804250069</v>
      </c>
      <c r="C1042" s="230" t="s">
        <v>6660</v>
      </c>
      <c r="D1042" s="230" t="s">
        <v>3312</v>
      </c>
      <c r="E1042" s="230" t="s">
        <v>3008</v>
      </c>
      <c r="F1042" s="230" t="s">
        <v>3166</v>
      </c>
      <c r="G1042" s="198">
        <v>0</v>
      </c>
      <c r="H1042" s="198">
        <v>0</v>
      </c>
      <c r="I1042" s="198">
        <f t="shared" si="180"/>
        <v>0</v>
      </c>
      <c r="J1042" s="4" t="s">
        <v>3150</v>
      </c>
      <c r="K1042" s="4" t="s">
        <v>6380</v>
      </c>
      <c r="L1042" s="4"/>
      <c r="M1042" s="4"/>
      <c r="N1042" s="4"/>
      <c r="O1042" s="4"/>
      <c r="P1042" s="4"/>
      <c r="Q1042" s="4"/>
      <c r="R1042" s="231" t="s">
        <v>298</v>
      </c>
      <c r="S1042" s="3"/>
      <c r="T1042" s="3" t="s">
        <v>3314</v>
      </c>
      <c r="U1042" s="232">
        <v>44362</v>
      </c>
      <c r="V1042" s="233">
        <f ca="1" t="shared" si="181"/>
        <v>5.1</v>
      </c>
      <c r="W1042" s="230" t="s">
        <v>3336</v>
      </c>
      <c r="X1042" s="234" t="s">
        <v>6032</v>
      </c>
      <c r="Y1042" s="3" t="s">
        <v>3316</v>
      </c>
      <c r="Z1042" s="232" t="s">
        <v>6701</v>
      </c>
      <c r="AA1042" s="235" t="s">
        <v>6702</v>
      </c>
      <c r="AB1042" s="3" t="s">
        <v>3167</v>
      </c>
      <c r="AC1042" s="4" t="s">
        <v>3544</v>
      </c>
      <c r="AD1042" s="247">
        <v>49811</v>
      </c>
      <c r="AE1042" s="234">
        <f ca="1" t="shared" si="182"/>
        <v>38</v>
      </c>
      <c r="AF1042" s="3" t="s">
        <v>3389</v>
      </c>
      <c r="AG1042" s="3" t="s">
        <v>3381</v>
      </c>
      <c r="AH1042" s="3">
        <v>160</v>
      </c>
      <c r="AI1042" s="230" t="s">
        <v>253</v>
      </c>
      <c r="AJ1042" s="3" t="s">
        <v>3438</v>
      </c>
      <c r="AK1042" s="230">
        <v>15648903555</v>
      </c>
      <c r="AL1042" s="230">
        <v>15754850425</v>
      </c>
      <c r="AM1042" s="236" t="s">
        <v>3368</v>
      </c>
      <c r="AN1042" s="237">
        <v>40754</v>
      </c>
      <c r="AO1042" s="236" t="s">
        <v>5051</v>
      </c>
      <c r="AP1042" s="236" t="s">
        <v>6677</v>
      </c>
      <c r="AQ1042" s="238"/>
      <c r="AR1042" s="238"/>
      <c r="AS1042" s="238"/>
      <c r="AT1042" s="238"/>
      <c r="AU1042" s="239"/>
      <c r="AV1042" s="240">
        <v>44362</v>
      </c>
      <c r="AW1042" s="240">
        <v>44422</v>
      </c>
      <c r="AX1042" s="241" t="s">
        <v>3324</v>
      </c>
      <c r="AY1042" s="241" t="s">
        <v>3311</v>
      </c>
      <c r="AZ1042" s="232">
        <v>44743</v>
      </c>
      <c r="BA1042" s="232">
        <v>45473</v>
      </c>
      <c r="BB1042" s="241">
        <v>2</v>
      </c>
      <c r="BC1042" s="241" t="s">
        <v>3325</v>
      </c>
      <c r="BD1042" s="241" t="s">
        <v>3325</v>
      </c>
      <c r="BE1042" s="241" t="s">
        <v>3325</v>
      </c>
      <c r="BF1042" s="241" t="s">
        <v>3325</v>
      </c>
      <c r="BG1042" s="241">
        <v>0</v>
      </c>
      <c r="BH1042" s="241">
        <v>0</v>
      </c>
      <c r="BI1042" s="241"/>
      <c r="BJ1042" s="242"/>
      <c r="BK1042" s="243"/>
      <c r="BL1042" s="243"/>
      <c r="BM1042" s="243"/>
      <c r="BN1042" s="243"/>
      <c r="BO1042" s="243"/>
      <c r="BP1042" s="243"/>
      <c r="BQ1042" s="242"/>
      <c r="BR1042" s="244" t="s">
        <v>3962</v>
      </c>
      <c r="BS1042" s="243" t="s">
        <v>3325</v>
      </c>
      <c r="BT1042" s="243" t="s">
        <v>3325</v>
      </c>
      <c r="BU1042" s="243"/>
      <c r="BV1042" s="243" t="s">
        <v>3325</v>
      </c>
      <c r="BW1042" s="243" t="s">
        <v>3325</v>
      </c>
      <c r="BX1042" s="243"/>
      <c r="BY1042" s="243" t="s">
        <v>3325</v>
      </c>
      <c r="BZ1042" s="243"/>
      <c r="CA1042" s="243"/>
      <c r="CB1042" s="243"/>
      <c r="CC1042" s="243" t="s">
        <v>3325</v>
      </c>
      <c r="CD1042" s="243"/>
      <c r="CE1042" s="243"/>
      <c r="CF1042" s="245"/>
      <c r="CG1042" s="246"/>
      <c r="CH1042" s="242"/>
      <c r="CI1042" s="35"/>
      <c r="CJ1042" s="35"/>
      <c r="CK1042" s="35"/>
      <c r="CL1042" s="35"/>
      <c r="CM1042" s="35"/>
    </row>
    <row r="1043" customHeight="1" spans="1:93">
      <c r="A1043" s="3">
        <f t="shared" si="178"/>
        <v>1042</v>
      </c>
      <c r="B1043" s="155" t="str">
        <f t="shared" si="179"/>
        <v>15282319931010052x</v>
      </c>
      <c r="C1043" s="230" t="s">
        <v>6660</v>
      </c>
      <c r="D1043" s="230" t="s">
        <v>3312</v>
      </c>
      <c r="E1043" s="230" t="s">
        <v>3006</v>
      </c>
      <c r="F1043" s="230" t="s">
        <v>3168</v>
      </c>
      <c r="G1043" s="198">
        <v>0</v>
      </c>
      <c r="H1043" s="198">
        <v>0</v>
      </c>
      <c r="I1043" s="198">
        <f t="shared" si="180"/>
        <v>0</v>
      </c>
      <c r="J1043" s="4" t="s">
        <v>3150</v>
      </c>
      <c r="K1043" s="4" t="s">
        <v>6703</v>
      </c>
      <c r="L1043" s="4"/>
      <c r="M1043" s="4"/>
      <c r="N1043" s="4"/>
      <c r="O1043" s="4"/>
      <c r="P1043" s="4"/>
      <c r="Q1043" s="4"/>
      <c r="R1043" s="231" t="s">
        <v>298</v>
      </c>
      <c r="S1043" s="3"/>
      <c r="T1043" s="3" t="s">
        <v>3314</v>
      </c>
      <c r="U1043" s="232">
        <v>43419</v>
      </c>
      <c r="V1043" s="233">
        <f ca="1" t="shared" si="181"/>
        <v>7.6</v>
      </c>
      <c r="W1043" s="230" t="s">
        <v>3336</v>
      </c>
      <c r="X1043" s="234" t="s">
        <v>6032</v>
      </c>
      <c r="Y1043" s="3" t="s">
        <v>3316</v>
      </c>
      <c r="Z1043" s="232" t="s">
        <v>6704</v>
      </c>
      <c r="AA1043" s="235" t="s">
        <v>6705</v>
      </c>
      <c r="AB1043" s="3" t="s">
        <v>3169</v>
      </c>
      <c r="AC1043" s="4" t="s">
        <v>3456</v>
      </c>
      <c r="AD1043" s="247">
        <v>51339</v>
      </c>
      <c r="AE1043" s="234">
        <f ca="1" t="shared" si="182"/>
        <v>33</v>
      </c>
      <c r="AF1043" s="3" t="s">
        <v>3389</v>
      </c>
      <c r="AG1043" s="3" t="s">
        <v>3480</v>
      </c>
      <c r="AH1043" s="3">
        <v>160</v>
      </c>
      <c r="AI1043" s="230" t="s">
        <v>3382</v>
      </c>
      <c r="AJ1043" s="3" t="s">
        <v>3438</v>
      </c>
      <c r="AK1043" s="230">
        <v>15690971989</v>
      </c>
      <c r="AL1043" s="230">
        <v>15904774260</v>
      </c>
      <c r="AM1043" s="236" t="s">
        <v>3318</v>
      </c>
      <c r="AN1043" s="237">
        <v>42923</v>
      </c>
      <c r="AO1043" s="236" t="s">
        <v>3481</v>
      </c>
      <c r="AP1043" s="236" t="s">
        <v>6706</v>
      </c>
      <c r="AQ1043" s="238"/>
      <c r="AR1043" s="238" t="s">
        <v>5876</v>
      </c>
      <c r="AS1043" s="238"/>
      <c r="AT1043" s="238"/>
      <c r="AU1043" s="239"/>
      <c r="AV1043" s="240">
        <v>43419</v>
      </c>
      <c r="AW1043" s="240">
        <v>43479</v>
      </c>
      <c r="AX1043" s="241" t="s">
        <v>3324</v>
      </c>
      <c r="AY1043" s="241" t="s">
        <v>3311</v>
      </c>
      <c r="AZ1043" s="232">
        <v>44562</v>
      </c>
      <c r="BA1043" s="232">
        <v>45291</v>
      </c>
      <c r="BB1043" s="241">
        <v>2</v>
      </c>
      <c r="BC1043" s="241" t="s">
        <v>3325</v>
      </c>
      <c r="BD1043" s="241" t="s">
        <v>3325</v>
      </c>
      <c r="BE1043" s="241" t="s">
        <v>3325</v>
      </c>
      <c r="BF1043" s="241" t="s">
        <v>3325</v>
      </c>
      <c r="BG1043" s="241">
        <v>1</v>
      </c>
      <c r="BH1043" s="241">
        <v>2</v>
      </c>
      <c r="BI1043" s="241"/>
      <c r="BJ1043" s="242"/>
      <c r="BK1043" s="243"/>
      <c r="BL1043" s="243"/>
      <c r="BM1043" s="243" t="s">
        <v>3325</v>
      </c>
      <c r="BN1043" s="243" t="s">
        <v>3325</v>
      </c>
      <c r="BO1043" s="243"/>
      <c r="BP1043" s="243"/>
      <c r="BQ1043" s="242"/>
      <c r="BR1043" s="244" t="s">
        <v>3491</v>
      </c>
      <c r="BS1043" s="243" t="s">
        <v>3325</v>
      </c>
      <c r="BT1043" s="243" t="s">
        <v>3325</v>
      </c>
      <c r="BU1043" s="243" t="s">
        <v>3325</v>
      </c>
      <c r="BV1043" s="243" t="s">
        <v>3325</v>
      </c>
      <c r="BW1043" s="243" t="s">
        <v>3325</v>
      </c>
      <c r="BX1043" s="243"/>
      <c r="BY1043" s="243" t="s">
        <v>3325</v>
      </c>
      <c r="BZ1043" s="243"/>
      <c r="CA1043" s="243"/>
      <c r="CB1043" s="243" t="s">
        <v>3325</v>
      </c>
      <c r="CC1043" s="243" t="s">
        <v>3325</v>
      </c>
      <c r="CD1043" s="243"/>
      <c r="CE1043" s="243"/>
      <c r="CF1043" s="245"/>
      <c r="CG1043" s="246"/>
      <c r="CH1043" s="242"/>
      <c r="CI1043" s="35"/>
      <c r="CJ1043" s="35"/>
      <c r="CK1043" s="35"/>
      <c r="CL1043" s="35"/>
      <c r="CM1043" s="35"/>
    </row>
    <row r="1044" s="159" customFormat="1" customHeight="1" spans="1:93">
      <c r="A1044" s="198">
        <f t="shared" si="178"/>
        <v>1043</v>
      </c>
      <c r="B1044" s="198" t="str">
        <f t="shared" si="179"/>
        <v>150123199008143115</v>
      </c>
      <c r="C1044" s="198" t="s">
        <v>6660</v>
      </c>
      <c r="D1044" s="198" t="s">
        <v>3312</v>
      </c>
      <c r="E1044" s="198" t="s">
        <v>645</v>
      </c>
      <c r="F1044" s="198" t="s">
        <v>3170</v>
      </c>
      <c r="G1044" s="198">
        <v>0</v>
      </c>
      <c r="H1044" s="198">
        <v>0</v>
      </c>
      <c r="I1044" s="198">
        <f t="shared" si="180"/>
        <v>0</v>
      </c>
      <c r="J1044" s="199" t="s">
        <v>3171</v>
      </c>
      <c r="K1044" s="199" t="s">
        <v>6707</v>
      </c>
      <c r="L1044" s="199"/>
      <c r="M1044" s="199"/>
      <c r="N1044" s="199"/>
      <c r="O1044" s="199"/>
      <c r="P1044" s="199"/>
      <c r="Q1044" s="199"/>
      <c r="R1044" s="200" t="s">
        <v>298</v>
      </c>
      <c r="S1044" s="198" t="s">
        <v>178</v>
      </c>
      <c r="T1044" s="198" t="s">
        <v>3314</v>
      </c>
      <c r="U1044" s="201">
        <v>41468</v>
      </c>
      <c r="V1044" s="202">
        <f ca="1" t="shared" si="181"/>
        <v>13</v>
      </c>
      <c r="W1044" s="198" t="s">
        <v>3336</v>
      </c>
      <c r="X1044" s="198" t="s">
        <v>3559</v>
      </c>
      <c r="Y1044" s="198" t="s">
        <v>3316</v>
      </c>
      <c r="Z1044" s="201" t="s">
        <v>6708</v>
      </c>
      <c r="AA1044" s="204" t="s">
        <v>6709</v>
      </c>
      <c r="AB1044" s="198" t="s">
        <v>3172</v>
      </c>
      <c r="AC1044" s="199" t="s">
        <v>5299</v>
      </c>
      <c r="AD1044" s="205">
        <v>50029</v>
      </c>
      <c r="AE1044" s="198">
        <f ca="1" t="shared" si="182"/>
        <v>36</v>
      </c>
      <c r="AF1044" s="198" t="s">
        <v>3380</v>
      </c>
      <c r="AG1044" s="198" t="s">
        <v>3381</v>
      </c>
      <c r="AH1044" s="198">
        <v>168</v>
      </c>
      <c r="AI1044" s="198" t="s">
        <v>3382</v>
      </c>
      <c r="AJ1044" s="198" t="s">
        <v>3438</v>
      </c>
      <c r="AK1044" s="198">
        <v>15704920325</v>
      </c>
      <c r="AL1044" s="198">
        <v>15849791548</v>
      </c>
      <c r="AM1044" s="199" t="s">
        <v>3368</v>
      </c>
      <c r="AN1044" s="206">
        <v>41456</v>
      </c>
      <c r="AO1044" s="199" t="s">
        <v>3545</v>
      </c>
      <c r="AP1044" s="199" t="s">
        <v>3405</v>
      </c>
      <c r="AQ1044" s="207" t="s">
        <v>3462</v>
      </c>
      <c r="AR1044" s="207" t="s">
        <v>5351</v>
      </c>
      <c r="AS1044" s="207"/>
      <c r="AT1044" s="207"/>
      <c r="AU1044" s="208"/>
      <c r="AV1044" s="209">
        <v>41468</v>
      </c>
      <c r="AW1044" s="209">
        <v>41530</v>
      </c>
      <c r="AX1044" s="210" t="s">
        <v>3324</v>
      </c>
      <c r="AY1044" s="210" t="s">
        <v>3311</v>
      </c>
      <c r="AZ1044" s="201">
        <v>44835</v>
      </c>
      <c r="BA1044" s="201">
        <v>45930</v>
      </c>
      <c r="BB1044" s="210">
        <v>2</v>
      </c>
      <c r="BC1044" s="210" t="s">
        <v>3325</v>
      </c>
      <c r="BD1044" s="210" t="s">
        <v>3326</v>
      </c>
      <c r="BE1044" s="210" t="s">
        <v>3325</v>
      </c>
      <c r="BF1044" s="210" t="s">
        <v>3325</v>
      </c>
      <c r="BG1044" s="210">
        <v>2</v>
      </c>
      <c r="BH1044" s="210">
        <v>4</v>
      </c>
      <c r="BI1044" s="210"/>
      <c r="BJ1044" s="211"/>
      <c r="BK1044" s="212"/>
      <c r="BL1044" s="212"/>
      <c r="BM1044" s="212" t="s">
        <v>3325</v>
      </c>
      <c r="BN1044" s="212" t="s">
        <v>3325</v>
      </c>
      <c r="BO1044" s="212"/>
      <c r="BP1044" s="212"/>
      <c r="BQ1044" s="211"/>
      <c r="BR1044" s="213" t="s">
        <v>3533</v>
      </c>
      <c r="BS1044" s="212" t="s">
        <v>3325</v>
      </c>
      <c r="BT1044" s="212" t="s">
        <v>3325</v>
      </c>
      <c r="BU1044" s="212" t="s">
        <v>3325</v>
      </c>
      <c r="BV1044" s="212"/>
      <c r="BW1044" s="212"/>
      <c r="BX1044" s="212"/>
      <c r="BY1044" s="212"/>
      <c r="BZ1044" s="212"/>
      <c r="CA1044" s="212"/>
      <c r="CB1044" s="212"/>
      <c r="CC1044" s="212" t="s">
        <v>3325</v>
      </c>
      <c r="CD1044" s="212"/>
      <c r="CE1044" s="212"/>
      <c r="CF1044" s="214"/>
      <c r="CG1044" s="215" t="s">
        <v>6710</v>
      </c>
      <c r="CH1044" s="211"/>
      <c r="CI1044" s="213"/>
      <c r="CJ1044" s="213"/>
      <c r="CK1044" s="213"/>
      <c r="CL1044" s="213"/>
      <c r="CM1044" s="213"/>
    </row>
    <row r="1045" customHeight="1" spans="1:93">
      <c r="A1045" s="3">
        <f t="shared" si="178"/>
        <v>1044</v>
      </c>
      <c r="B1045" s="155" t="str">
        <f t="shared" si="179"/>
        <v>152722198706070324</v>
      </c>
      <c r="C1045" s="230" t="s">
        <v>6660</v>
      </c>
      <c r="D1045" s="230" t="s">
        <v>3312</v>
      </c>
      <c r="E1045" s="230" t="s">
        <v>3016</v>
      </c>
      <c r="F1045" s="230" t="s">
        <v>3173</v>
      </c>
      <c r="G1045" s="198">
        <v>0</v>
      </c>
      <c r="H1045" s="198">
        <v>0</v>
      </c>
      <c r="I1045" s="198">
        <f t="shared" si="180"/>
        <v>0</v>
      </c>
      <c r="J1045" s="4" t="s">
        <v>3171</v>
      </c>
      <c r="K1045" s="4" t="s">
        <v>6711</v>
      </c>
      <c r="L1045" s="4"/>
      <c r="M1045" s="4"/>
      <c r="N1045" s="4"/>
      <c r="O1045" s="4"/>
      <c r="P1045" s="4"/>
      <c r="Q1045" s="4"/>
      <c r="R1045" s="231" t="s">
        <v>298</v>
      </c>
      <c r="S1045" s="3"/>
      <c r="T1045" s="3" t="s">
        <v>3314</v>
      </c>
      <c r="U1045" s="232">
        <v>40614</v>
      </c>
      <c r="V1045" s="233">
        <f ca="1" t="shared" si="181"/>
        <v>15.3</v>
      </c>
      <c r="W1045" s="230" t="s">
        <v>3336</v>
      </c>
      <c r="X1045" s="234" t="s">
        <v>6032</v>
      </c>
      <c r="Y1045" s="3" t="s">
        <v>3316</v>
      </c>
      <c r="Z1045" s="232" t="s">
        <v>6712</v>
      </c>
      <c r="AA1045" s="235" t="s">
        <v>6713</v>
      </c>
      <c r="AB1045" s="3" t="s">
        <v>3174</v>
      </c>
      <c r="AC1045" s="4" t="s">
        <v>3456</v>
      </c>
      <c r="AD1045" s="247">
        <v>51292</v>
      </c>
      <c r="AE1045" s="234">
        <f ca="1" t="shared" si="182"/>
        <v>39</v>
      </c>
      <c r="AF1045" s="3" t="s">
        <v>3389</v>
      </c>
      <c r="AG1045" s="3" t="s">
        <v>3381</v>
      </c>
      <c r="AH1045" s="3">
        <v>165</v>
      </c>
      <c r="AI1045" s="230" t="s">
        <v>3382</v>
      </c>
      <c r="AJ1045" s="3" t="s">
        <v>3438</v>
      </c>
      <c r="AK1045" s="230">
        <v>15044789599</v>
      </c>
      <c r="AL1045" s="230">
        <v>13644774804</v>
      </c>
      <c r="AM1045" s="236" t="s">
        <v>3318</v>
      </c>
      <c r="AN1045" s="237">
        <v>44032</v>
      </c>
      <c r="AO1045" s="236" t="s">
        <v>3501</v>
      </c>
      <c r="AP1045" s="236" t="s">
        <v>3582</v>
      </c>
      <c r="AQ1045" s="238"/>
      <c r="AR1045" s="238"/>
      <c r="AS1045" s="238"/>
      <c r="AT1045" s="238"/>
      <c r="AU1045" s="239"/>
      <c r="AV1045" s="240">
        <v>40618</v>
      </c>
      <c r="AW1045" s="240">
        <v>40679</v>
      </c>
      <c r="AX1045" s="241" t="s">
        <v>3324</v>
      </c>
      <c r="AY1045" s="241" t="s">
        <v>3311</v>
      </c>
      <c r="AZ1045" s="232">
        <v>44652</v>
      </c>
      <c r="BA1045" s="232">
        <v>45382</v>
      </c>
      <c r="BB1045" s="241">
        <v>2</v>
      </c>
      <c r="BC1045" s="241" t="s">
        <v>3325</v>
      </c>
      <c r="BD1045" s="241" t="s">
        <v>3325</v>
      </c>
      <c r="BE1045" s="241" t="s">
        <v>3325</v>
      </c>
      <c r="BF1045" s="241" t="s">
        <v>3325</v>
      </c>
      <c r="BG1045" s="241">
        <v>3</v>
      </c>
      <c r="BH1045" s="241">
        <v>5</v>
      </c>
      <c r="BI1045" s="241"/>
      <c r="BJ1045" s="242"/>
      <c r="BK1045" s="243"/>
      <c r="BL1045" s="243"/>
      <c r="BM1045" s="243"/>
      <c r="BN1045" s="243" t="s">
        <v>3325</v>
      </c>
      <c r="BO1045" s="243"/>
      <c r="BP1045" s="243"/>
      <c r="BQ1045" s="242"/>
      <c r="BR1045" s="244" t="s">
        <v>3327</v>
      </c>
      <c r="BS1045" s="243" t="s">
        <v>3325</v>
      </c>
      <c r="BT1045" s="243"/>
      <c r="BU1045" s="243" t="s">
        <v>3325</v>
      </c>
      <c r="BV1045" s="243"/>
      <c r="BW1045" s="243"/>
      <c r="BX1045" s="243"/>
      <c r="BY1045" s="243"/>
      <c r="BZ1045" s="243"/>
      <c r="CA1045" s="243" t="s">
        <v>3325</v>
      </c>
      <c r="CB1045" s="243" t="s">
        <v>3325</v>
      </c>
      <c r="CC1045" s="243" t="s">
        <v>3325</v>
      </c>
      <c r="CD1045" s="243"/>
      <c r="CE1045" s="243"/>
      <c r="CF1045" s="245"/>
      <c r="CG1045" s="246" t="s">
        <v>6714</v>
      </c>
      <c r="CH1045" s="242"/>
      <c r="CI1045" s="35"/>
      <c r="CJ1045" s="35"/>
      <c r="CK1045" s="35"/>
      <c r="CL1045" s="35"/>
      <c r="CM1045" s="35"/>
    </row>
    <row r="1046" customHeight="1" spans="1:93">
      <c r="A1046" s="3">
        <f t="shared" si="178"/>
        <v>1045</v>
      </c>
      <c r="B1046" s="155" t="str">
        <f t="shared" si="179"/>
        <v>15030219870129002X</v>
      </c>
      <c r="C1046" s="230" t="s">
        <v>3176</v>
      </c>
      <c r="D1046" s="230" t="s">
        <v>3312</v>
      </c>
      <c r="E1046" s="230" t="s">
        <v>6715</v>
      </c>
      <c r="F1046" s="230" t="s">
        <v>3175</v>
      </c>
      <c r="G1046" s="198"/>
      <c r="H1046" s="198">
        <v>0</v>
      </c>
      <c r="I1046" s="198">
        <v>494</v>
      </c>
      <c r="J1046" s="230" t="s">
        <v>3176</v>
      </c>
      <c r="K1046" s="4" t="s">
        <v>3485</v>
      </c>
      <c r="L1046" s="6">
        <v>44866</v>
      </c>
      <c r="M1046" s="251" t="s">
        <v>47</v>
      </c>
      <c r="N1046" s="4">
        <v>100</v>
      </c>
      <c r="O1046" s="4" t="s">
        <v>48</v>
      </c>
      <c r="P1046" s="4" t="s">
        <v>49</v>
      </c>
      <c r="Q1046" s="4"/>
      <c r="R1046" s="231" t="s">
        <v>298</v>
      </c>
      <c r="S1046" s="3"/>
      <c r="T1046" s="3" t="s">
        <v>3314</v>
      </c>
      <c r="U1046" s="232">
        <v>44696</v>
      </c>
      <c r="V1046" s="233">
        <f ca="1" t="shared" si="181"/>
        <v>4.1</v>
      </c>
      <c r="W1046" s="230" t="s">
        <v>3336</v>
      </c>
      <c r="X1046" s="234" t="s">
        <v>6032</v>
      </c>
      <c r="Y1046" s="3" t="s">
        <v>3316</v>
      </c>
      <c r="Z1046" s="232" t="s">
        <v>6716</v>
      </c>
      <c r="AA1046" s="235" t="s">
        <v>6717</v>
      </c>
      <c r="AB1046" s="3" t="s">
        <v>3177</v>
      </c>
      <c r="AC1046" s="4" t="s">
        <v>6718</v>
      </c>
      <c r="AD1046" s="247">
        <v>51323</v>
      </c>
      <c r="AE1046" s="234">
        <f ca="1" t="shared" si="182"/>
        <v>39</v>
      </c>
      <c r="AF1046" s="3" t="s">
        <v>3389</v>
      </c>
      <c r="AG1046" s="3" t="s">
        <v>3381</v>
      </c>
      <c r="AH1046" s="3">
        <v>162</v>
      </c>
      <c r="AI1046" s="230" t="s">
        <v>3382</v>
      </c>
      <c r="AJ1046" s="3" t="s">
        <v>3438</v>
      </c>
      <c r="AK1046" s="230">
        <v>18247347805</v>
      </c>
      <c r="AL1046" s="230">
        <v>18247347807</v>
      </c>
      <c r="AM1046" s="236" t="s">
        <v>3318</v>
      </c>
      <c r="AN1046" s="237">
        <v>40360</v>
      </c>
      <c r="AO1046" s="236" t="s">
        <v>3346</v>
      </c>
      <c r="AP1046" s="236" t="s">
        <v>6719</v>
      </c>
      <c r="AQ1046" s="238"/>
      <c r="AR1046" s="238"/>
      <c r="AS1046" s="238"/>
      <c r="AT1046" s="238"/>
      <c r="AU1046" s="239"/>
      <c r="AV1046" s="240">
        <v>44696</v>
      </c>
      <c r="AW1046" s="240">
        <v>44756</v>
      </c>
      <c r="AX1046" s="241" t="s">
        <v>3324</v>
      </c>
      <c r="AY1046" s="241"/>
      <c r="AZ1046" s="232">
        <v>44696</v>
      </c>
      <c r="BA1046" s="232">
        <v>45107</v>
      </c>
      <c r="BB1046" s="241">
        <v>2</v>
      </c>
      <c r="BC1046" s="241" t="s">
        <v>3325</v>
      </c>
      <c r="BD1046" s="241" t="s">
        <v>3325</v>
      </c>
      <c r="BE1046" s="241" t="s">
        <v>3325</v>
      </c>
      <c r="BF1046" s="241" t="s">
        <v>3325</v>
      </c>
      <c r="BG1046" s="241">
        <v>0</v>
      </c>
      <c r="BH1046" s="241">
        <v>0</v>
      </c>
      <c r="BI1046" s="241"/>
      <c r="BJ1046" s="242"/>
      <c r="BK1046" s="243"/>
      <c r="BL1046" s="243"/>
      <c r="BM1046" s="243"/>
      <c r="BN1046" s="243"/>
      <c r="BO1046" s="243"/>
      <c r="BP1046" s="243"/>
      <c r="BQ1046" s="242"/>
      <c r="BR1046" s="244" t="s">
        <v>3557</v>
      </c>
      <c r="BS1046" s="243" t="s">
        <v>3325</v>
      </c>
      <c r="BT1046" s="243" t="s">
        <v>3325</v>
      </c>
      <c r="BU1046" s="243" t="s">
        <v>3325</v>
      </c>
      <c r="BV1046" s="243" t="s">
        <v>3325</v>
      </c>
      <c r="BW1046" s="243" t="s">
        <v>3325</v>
      </c>
      <c r="BX1046" s="243" t="s">
        <v>3325</v>
      </c>
      <c r="BY1046" s="243" t="s">
        <v>3325</v>
      </c>
      <c r="BZ1046" s="243"/>
      <c r="CA1046" s="243"/>
      <c r="CB1046" s="243"/>
      <c r="CC1046" s="243"/>
      <c r="CD1046" s="243"/>
      <c r="CE1046" s="243"/>
      <c r="CF1046" s="245" t="s">
        <v>3492</v>
      </c>
      <c r="CG1046" s="246"/>
      <c r="CH1046" s="242"/>
      <c r="CI1046" s="35"/>
      <c r="CJ1046" s="35"/>
      <c r="CK1046" s="35"/>
      <c r="CL1046" s="35"/>
      <c r="CM1046" s="35"/>
    </row>
    <row r="1047" customHeight="1" spans="1:93">
      <c r="A1047" s="3">
        <f t="shared" si="178"/>
        <v>1046</v>
      </c>
      <c r="B1047" s="483" t="str">
        <f t="shared" si="179"/>
        <v>152826199210280016</v>
      </c>
      <c r="C1047" s="230" t="s">
        <v>3176</v>
      </c>
      <c r="D1047" s="230" t="s">
        <v>3312</v>
      </c>
      <c r="E1047" s="4" t="s">
        <v>6720</v>
      </c>
      <c r="F1047" s="4" t="s">
        <v>3178</v>
      </c>
      <c r="G1047" s="198"/>
      <c r="H1047" s="198"/>
      <c r="I1047" s="198">
        <f t="shared" ref="I1047:I1054" si="183">G1047+H1047</f>
        <v>0</v>
      </c>
      <c r="J1047" s="230" t="s">
        <v>3176</v>
      </c>
      <c r="K1047" s="4" t="s">
        <v>6243</v>
      </c>
      <c r="L1047" s="4"/>
      <c r="M1047" s="4"/>
      <c r="N1047" s="4"/>
      <c r="O1047" s="4"/>
      <c r="P1047" s="4"/>
      <c r="Q1047" s="4"/>
      <c r="R1047" s="4" t="s">
        <v>312</v>
      </c>
      <c r="S1047" s="4"/>
      <c r="T1047" s="3" t="s">
        <v>5311</v>
      </c>
      <c r="U1047" s="252">
        <v>45039</v>
      </c>
      <c r="V1047" s="233">
        <f ca="1" t="shared" si="181"/>
        <v>3.2</v>
      </c>
      <c r="W1047" s="230" t="s">
        <v>5312</v>
      </c>
      <c r="X1047" s="4" t="str">
        <f>IF(MOD(RIGHT(LEFT(AB1047,17)),2),"男","女")</f>
        <v>男</v>
      </c>
      <c r="Y1047" s="4" t="s">
        <v>3316</v>
      </c>
      <c r="Z1047" s="232" t="str">
        <f>MID(AB1047,7,4)&amp;"-"&amp;MID(AB1047,11,2)&amp;"-"&amp;MID(AB1047,13,2)</f>
        <v>1992-10-28</v>
      </c>
      <c r="AA1047" s="4" t="s">
        <v>6721</v>
      </c>
      <c r="AB1047" s="477" t="s">
        <v>3179</v>
      </c>
      <c r="AC1047" s="4" t="s">
        <v>6722</v>
      </c>
      <c r="AD1047" s="252">
        <v>46992</v>
      </c>
      <c r="AE1047" s="234">
        <f ca="1" t="shared" si="182"/>
        <v>34</v>
      </c>
      <c r="AF1047" s="252" t="s">
        <v>3389</v>
      </c>
      <c r="AG1047" s="252" t="s">
        <v>3480</v>
      </c>
      <c r="AH1047" s="4">
        <v>180</v>
      </c>
      <c r="AI1047" s="252" t="s">
        <v>3382</v>
      </c>
      <c r="AJ1047" s="252" t="s">
        <v>3438</v>
      </c>
      <c r="AK1047" s="4">
        <v>15134999912</v>
      </c>
      <c r="AL1047" s="4">
        <v>13947302905</v>
      </c>
      <c r="AM1047" s="252" t="s">
        <v>3368</v>
      </c>
      <c r="AN1047" s="252">
        <v>41791</v>
      </c>
      <c r="AO1047" s="4" t="s">
        <v>6723</v>
      </c>
      <c r="AP1047" s="4" t="s">
        <v>6724</v>
      </c>
      <c r="AQ1047" s="253"/>
      <c r="AR1047" s="253"/>
      <c r="AS1047" s="253"/>
      <c r="AT1047" s="253"/>
      <c r="AU1047" s="239"/>
      <c r="AV1047" s="254">
        <v>45039</v>
      </c>
      <c r="AW1047" s="254" t="s">
        <v>3323</v>
      </c>
      <c r="AX1047" s="241" t="s">
        <v>5312</v>
      </c>
      <c r="AY1047" s="241" t="s">
        <v>3311</v>
      </c>
      <c r="AZ1047" s="232">
        <v>45039</v>
      </c>
      <c r="BA1047" s="232" t="s">
        <v>3323</v>
      </c>
      <c r="BB1047" s="241">
        <v>2</v>
      </c>
      <c r="BC1047" s="241" t="s">
        <v>3325</v>
      </c>
      <c r="BD1047" s="241" t="s">
        <v>3325</v>
      </c>
      <c r="BE1047" s="241" t="s">
        <v>3325</v>
      </c>
      <c r="BF1047" s="241" t="s">
        <v>3325</v>
      </c>
      <c r="BG1047" s="241">
        <v>0</v>
      </c>
      <c r="BH1047" s="241">
        <v>0</v>
      </c>
      <c r="BI1047" s="256"/>
      <c r="BJ1047" s="242"/>
      <c r="BK1047" s="243" t="s">
        <v>3325</v>
      </c>
      <c r="BL1047" s="257"/>
      <c r="BM1047" s="257"/>
      <c r="BN1047" s="257"/>
      <c r="BO1047" s="257"/>
      <c r="BP1047" s="257"/>
      <c r="BQ1047" s="242"/>
      <c r="BR1047" s="244" t="s">
        <v>3453</v>
      </c>
      <c r="BS1047" s="243" t="s">
        <v>3325</v>
      </c>
      <c r="BT1047" s="243" t="s">
        <v>3325</v>
      </c>
      <c r="BU1047" s="243" t="s">
        <v>3325</v>
      </c>
      <c r="BV1047" s="243" t="s">
        <v>3325</v>
      </c>
      <c r="BW1047" s="243" t="s">
        <v>3325</v>
      </c>
      <c r="BX1047" s="243" t="s">
        <v>3325</v>
      </c>
      <c r="BY1047" s="256"/>
      <c r="BZ1047" s="256"/>
      <c r="CA1047" s="256"/>
      <c r="CB1047" s="256"/>
      <c r="CC1047" s="256"/>
      <c r="CD1047" s="256"/>
      <c r="CE1047" s="256"/>
      <c r="CF1047" s="245" t="s">
        <v>3445</v>
      </c>
      <c r="CG1047" s="258"/>
      <c r="CH1047" s="260"/>
      <c r="CI1047" s="259"/>
      <c r="CJ1047" s="259"/>
      <c r="CK1047" s="259"/>
      <c r="CL1047" s="259"/>
      <c r="CM1047" s="259"/>
    </row>
    <row r="1048" customHeight="1" spans="1:93">
      <c r="A1048" s="3">
        <f t="shared" si="178"/>
        <v>1047</v>
      </c>
      <c r="B1048" s="155" t="str">
        <f t="shared" si="179"/>
        <v>150304198207201012</v>
      </c>
      <c r="C1048" s="230" t="s">
        <v>3176</v>
      </c>
      <c r="D1048" s="230" t="s">
        <v>3312</v>
      </c>
      <c r="E1048" s="230" t="s">
        <v>2994</v>
      </c>
      <c r="F1048" s="230" t="s">
        <v>6725</v>
      </c>
      <c r="G1048" s="198">
        <v>0</v>
      </c>
      <c r="H1048" s="198">
        <v>0</v>
      </c>
      <c r="I1048" s="198">
        <f t="shared" si="183"/>
        <v>0</v>
      </c>
      <c r="J1048" s="230" t="s">
        <v>3176</v>
      </c>
      <c r="K1048" s="4" t="s">
        <v>6243</v>
      </c>
      <c r="L1048" s="4"/>
      <c r="M1048" s="4"/>
      <c r="N1048" s="4"/>
      <c r="O1048" s="4"/>
      <c r="P1048" s="4"/>
      <c r="Q1048" s="4"/>
      <c r="R1048" s="231" t="s">
        <v>312</v>
      </c>
      <c r="S1048" s="3"/>
      <c r="T1048" s="3" t="s">
        <v>5311</v>
      </c>
      <c r="U1048" s="232">
        <v>43949</v>
      </c>
      <c r="V1048" s="233">
        <f ca="1" t="shared" si="181"/>
        <v>6.2</v>
      </c>
      <c r="W1048" s="230" t="s">
        <v>5312</v>
      </c>
      <c r="X1048" s="234" t="s">
        <v>3559</v>
      </c>
      <c r="Y1048" s="3" t="s">
        <v>3316</v>
      </c>
      <c r="Z1048" s="232" t="s">
        <v>6726</v>
      </c>
      <c r="AA1048" s="235" t="s">
        <v>6727</v>
      </c>
      <c r="AB1048" s="3" t="s">
        <v>6728</v>
      </c>
      <c r="AC1048" s="4" t="s">
        <v>4939</v>
      </c>
      <c r="AD1048" s="247">
        <v>51235</v>
      </c>
      <c r="AE1048" s="234">
        <f ca="1" t="shared" si="182"/>
        <v>44</v>
      </c>
      <c r="AF1048" s="3" t="s">
        <v>3389</v>
      </c>
      <c r="AG1048" s="3" t="s">
        <v>3381</v>
      </c>
      <c r="AH1048" s="3">
        <v>175</v>
      </c>
      <c r="AI1048" s="230" t="s">
        <v>3382</v>
      </c>
      <c r="AJ1048" s="3" t="s">
        <v>3383</v>
      </c>
      <c r="AK1048" s="230">
        <v>13190588845</v>
      </c>
      <c r="AL1048" s="230">
        <v>13847341819</v>
      </c>
      <c r="AM1048" s="236" t="s">
        <v>3748</v>
      </c>
      <c r="AN1048" s="237" t="s">
        <v>3332</v>
      </c>
      <c r="AO1048" s="236" t="s">
        <v>253</v>
      </c>
      <c r="AP1048" s="236" t="s">
        <v>253</v>
      </c>
      <c r="AQ1048" s="238"/>
      <c r="AR1048" s="238"/>
      <c r="AS1048" s="238"/>
      <c r="AT1048" s="238"/>
      <c r="AU1048" s="239"/>
      <c r="AV1048" s="240">
        <v>44317</v>
      </c>
      <c r="AW1048" s="240" t="s">
        <v>3323</v>
      </c>
      <c r="AX1048" s="241" t="s">
        <v>5312</v>
      </c>
      <c r="AY1048" s="241" t="s">
        <v>3311</v>
      </c>
      <c r="AZ1048" s="232">
        <v>44317</v>
      </c>
      <c r="BA1048" s="232" t="s">
        <v>6729</v>
      </c>
      <c r="BB1048" s="241">
        <v>2</v>
      </c>
      <c r="BC1048" s="241" t="s">
        <v>3326</v>
      </c>
      <c r="BD1048" s="241" t="s">
        <v>3326</v>
      </c>
      <c r="BE1048" s="241" t="s">
        <v>3325</v>
      </c>
      <c r="BF1048" s="241" t="s">
        <v>3325</v>
      </c>
      <c r="BG1048" s="241">
        <v>0</v>
      </c>
      <c r="BH1048" s="241">
        <v>0</v>
      </c>
      <c r="BI1048" s="241"/>
      <c r="BJ1048" s="242"/>
      <c r="BK1048" s="243"/>
      <c r="BL1048" s="243"/>
      <c r="BM1048" s="243"/>
      <c r="BN1048" s="243"/>
      <c r="BO1048" s="243"/>
      <c r="BP1048" s="243"/>
      <c r="BQ1048" s="242"/>
      <c r="BR1048" s="244" t="s">
        <v>3551</v>
      </c>
      <c r="BS1048" s="243"/>
      <c r="BT1048" s="243"/>
      <c r="BU1048" s="243"/>
      <c r="BV1048" s="243"/>
      <c r="BW1048" s="243"/>
      <c r="BX1048" s="243"/>
      <c r="BY1048" s="243"/>
      <c r="BZ1048" s="243"/>
      <c r="CA1048" s="243"/>
      <c r="CB1048" s="243"/>
      <c r="CC1048" s="243"/>
      <c r="CD1048" s="243"/>
      <c r="CE1048" s="243"/>
      <c r="CF1048" s="245"/>
      <c r="CG1048" s="246"/>
      <c r="CH1048" s="242"/>
      <c r="CI1048" s="35"/>
      <c r="CJ1048" s="35"/>
      <c r="CK1048" s="35"/>
      <c r="CL1048" s="35"/>
      <c r="CM1048" s="35"/>
    </row>
    <row r="1049" customHeight="1" spans="1:93">
      <c r="A1049" s="3">
        <f t="shared" si="178"/>
        <v>1048</v>
      </c>
      <c r="B1049" s="483" t="str">
        <f t="shared" si="179"/>
        <v>150302196808250512</v>
      </c>
      <c r="C1049" s="230" t="s">
        <v>3176</v>
      </c>
      <c r="D1049" s="230" t="s">
        <v>3312</v>
      </c>
      <c r="E1049" s="230" t="s">
        <v>6730</v>
      </c>
      <c r="F1049" s="230" t="s">
        <v>3180</v>
      </c>
      <c r="G1049" s="198"/>
      <c r="H1049" s="198"/>
      <c r="I1049" s="198">
        <f t="shared" si="183"/>
        <v>0</v>
      </c>
      <c r="J1049" s="230" t="s">
        <v>3176</v>
      </c>
      <c r="K1049" s="4" t="s">
        <v>6243</v>
      </c>
      <c r="L1049" s="4"/>
      <c r="M1049" s="4"/>
      <c r="N1049" s="4"/>
      <c r="O1049" s="4"/>
      <c r="P1049" s="4"/>
      <c r="Q1049" s="4"/>
      <c r="R1049" s="231" t="s">
        <v>312</v>
      </c>
      <c r="S1049" s="3"/>
      <c r="T1049" s="3" t="s">
        <v>5311</v>
      </c>
      <c r="U1049" s="232">
        <v>44751</v>
      </c>
      <c r="V1049" s="233">
        <f ca="1" t="shared" si="181"/>
        <v>4</v>
      </c>
      <c r="W1049" s="230" t="s">
        <v>5312</v>
      </c>
      <c r="X1049" s="234" t="s">
        <v>3559</v>
      </c>
      <c r="Y1049" s="3" t="s">
        <v>3316</v>
      </c>
      <c r="Z1049" s="232" t="s">
        <v>6731</v>
      </c>
      <c r="AA1049" s="235" t="s">
        <v>6732</v>
      </c>
      <c r="AB1049" s="476" t="s">
        <v>3181</v>
      </c>
      <c r="AC1049" s="4" t="s">
        <v>6718</v>
      </c>
      <c r="AD1049" s="247">
        <v>46416</v>
      </c>
      <c r="AE1049" s="234">
        <f ca="1" t="shared" si="182"/>
        <v>58</v>
      </c>
      <c r="AF1049" s="3" t="s">
        <v>3389</v>
      </c>
      <c r="AG1049" s="3" t="s">
        <v>3381</v>
      </c>
      <c r="AH1049" s="3">
        <v>176</v>
      </c>
      <c r="AI1049" s="230" t="s">
        <v>3382</v>
      </c>
      <c r="AJ1049" s="3"/>
      <c r="AK1049" s="230">
        <v>18547330528</v>
      </c>
      <c r="AL1049" s="230">
        <v>18647301582</v>
      </c>
      <c r="AM1049" s="236" t="s">
        <v>3748</v>
      </c>
      <c r="AN1049" s="237"/>
      <c r="AO1049" s="236"/>
      <c r="AP1049" s="236"/>
      <c r="AQ1049" s="238"/>
      <c r="AR1049" s="238"/>
      <c r="AS1049" s="238"/>
      <c r="AT1049" s="238"/>
      <c r="AU1049" s="239"/>
      <c r="AV1049" s="240">
        <v>44751</v>
      </c>
      <c r="AW1049" s="240" t="s">
        <v>3323</v>
      </c>
      <c r="AX1049" s="241" t="s">
        <v>5312</v>
      </c>
      <c r="AY1049" s="241"/>
      <c r="AZ1049" s="232">
        <v>44751</v>
      </c>
      <c r="BA1049" s="232">
        <v>45115</v>
      </c>
      <c r="BB1049" s="241">
        <v>2</v>
      </c>
      <c r="BC1049" s="241" t="s">
        <v>3326</v>
      </c>
      <c r="BD1049" s="241" t="s">
        <v>3326</v>
      </c>
      <c r="BE1049" s="241" t="s">
        <v>3325</v>
      </c>
      <c r="BF1049" s="241" t="s">
        <v>3325</v>
      </c>
      <c r="BG1049" s="241">
        <v>0</v>
      </c>
      <c r="BH1049" s="241">
        <v>0</v>
      </c>
      <c r="BI1049" s="241"/>
      <c r="BJ1049" s="242"/>
      <c r="BK1049" s="243"/>
      <c r="BL1049" s="243"/>
      <c r="BM1049" s="243"/>
      <c r="BN1049" s="243"/>
      <c r="BO1049" s="243"/>
      <c r="BP1049" s="243"/>
      <c r="BQ1049" s="242"/>
      <c r="BR1049" s="244" t="s">
        <v>3813</v>
      </c>
      <c r="BS1049" s="243" t="s">
        <v>3325</v>
      </c>
      <c r="BT1049" s="243" t="s">
        <v>3325</v>
      </c>
      <c r="BU1049" s="243" t="s">
        <v>3325</v>
      </c>
      <c r="BV1049" s="243"/>
      <c r="BW1049" s="243"/>
      <c r="BX1049" s="243"/>
      <c r="BY1049" s="243"/>
      <c r="BZ1049" s="243"/>
      <c r="CA1049" s="243"/>
      <c r="CB1049" s="243"/>
      <c r="CC1049" s="243"/>
      <c r="CD1049" s="243"/>
      <c r="CE1049" s="243"/>
      <c r="CF1049" s="245" t="s">
        <v>3492</v>
      </c>
      <c r="CG1049" s="246"/>
      <c r="CH1049" s="242"/>
      <c r="CI1049" s="35"/>
      <c r="CJ1049" s="35"/>
      <c r="CK1049" s="35"/>
      <c r="CL1049" s="35"/>
      <c r="CM1049" s="35"/>
    </row>
    <row r="1050" customHeight="1" spans="1:93">
      <c r="A1050" s="3">
        <f t="shared" si="178"/>
        <v>1049</v>
      </c>
      <c r="B1050" s="483" t="str">
        <f t="shared" si="179"/>
        <v>150302196008132526</v>
      </c>
      <c r="C1050" s="230" t="s">
        <v>3176</v>
      </c>
      <c r="D1050" s="230" t="s">
        <v>3312</v>
      </c>
      <c r="E1050" s="230" t="s">
        <v>2997</v>
      </c>
      <c r="F1050" s="230" t="s">
        <v>3182</v>
      </c>
      <c r="G1050" s="198">
        <v>0</v>
      </c>
      <c r="H1050" s="198">
        <v>0</v>
      </c>
      <c r="I1050" s="198">
        <f t="shared" si="183"/>
        <v>0</v>
      </c>
      <c r="J1050" s="230" t="s">
        <v>3176</v>
      </c>
      <c r="K1050" s="4" t="s">
        <v>6167</v>
      </c>
      <c r="L1050" s="4"/>
      <c r="M1050" s="4"/>
      <c r="N1050" s="4"/>
      <c r="O1050" s="4"/>
      <c r="P1050" s="4"/>
      <c r="Q1050" s="4"/>
      <c r="R1050" s="231" t="s">
        <v>312</v>
      </c>
      <c r="S1050" s="3"/>
      <c r="T1050" s="3" t="s">
        <v>5311</v>
      </c>
      <c r="U1050" s="232">
        <v>43910</v>
      </c>
      <c r="V1050" s="233">
        <f ca="1" t="shared" si="181"/>
        <v>6.3</v>
      </c>
      <c r="W1050" s="230" t="s">
        <v>5312</v>
      </c>
      <c r="X1050" s="234" t="s">
        <v>6032</v>
      </c>
      <c r="Y1050" s="3" t="s">
        <v>3316</v>
      </c>
      <c r="Z1050" s="232" t="s">
        <v>6733</v>
      </c>
      <c r="AA1050" s="235" t="s">
        <v>6734</v>
      </c>
      <c r="AB1050" s="476" t="s">
        <v>3183</v>
      </c>
      <c r="AC1050" s="4" t="s">
        <v>6718</v>
      </c>
      <c r="AD1050" s="247" t="s">
        <v>3354</v>
      </c>
      <c r="AE1050" s="234">
        <f ca="1" t="shared" si="182"/>
        <v>66</v>
      </c>
      <c r="AF1050" s="3" t="s">
        <v>3389</v>
      </c>
      <c r="AG1050" s="3" t="s">
        <v>3381</v>
      </c>
      <c r="AH1050" s="3">
        <v>160</v>
      </c>
      <c r="AI1050" s="230" t="s">
        <v>253</v>
      </c>
      <c r="AJ1050" s="3" t="s">
        <v>3438</v>
      </c>
      <c r="AK1050" s="230">
        <v>13827038303</v>
      </c>
      <c r="AL1050" s="230">
        <v>13347300096</v>
      </c>
      <c r="AM1050" s="236" t="s">
        <v>3748</v>
      </c>
      <c r="AN1050" s="237" t="s">
        <v>3332</v>
      </c>
      <c r="AO1050" s="236" t="s">
        <v>253</v>
      </c>
      <c r="AP1050" s="236" t="s">
        <v>253</v>
      </c>
      <c r="AQ1050" s="238"/>
      <c r="AR1050" s="238"/>
      <c r="AS1050" s="238"/>
      <c r="AT1050" s="238"/>
      <c r="AU1050" s="239"/>
      <c r="AV1050" s="240">
        <v>44287</v>
      </c>
      <c r="AW1050" s="240" t="s">
        <v>3323</v>
      </c>
      <c r="AX1050" s="241" t="s">
        <v>5312</v>
      </c>
      <c r="AY1050" s="241" t="s">
        <v>3311</v>
      </c>
      <c r="AZ1050" s="232">
        <v>44287</v>
      </c>
      <c r="BA1050" s="232">
        <v>45382</v>
      </c>
      <c r="BB1050" s="241">
        <v>2</v>
      </c>
      <c r="BC1050" s="241" t="s">
        <v>3326</v>
      </c>
      <c r="BD1050" s="241" t="s">
        <v>3326</v>
      </c>
      <c r="BE1050" s="241" t="s">
        <v>3325</v>
      </c>
      <c r="BF1050" s="241" t="s">
        <v>3325</v>
      </c>
      <c r="BG1050" s="241">
        <v>0</v>
      </c>
      <c r="BH1050" s="241">
        <v>0</v>
      </c>
      <c r="BI1050" s="241"/>
      <c r="BJ1050" s="242"/>
      <c r="BK1050" s="243"/>
      <c r="BL1050" s="243"/>
      <c r="BM1050" s="243"/>
      <c r="BN1050" s="243"/>
      <c r="BO1050" s="243"/>
      <c r="BP1050" s="243"/>
      <c r="BQ1050" s="242"/>
      <c r="BR1050" s="244" t="s">
        <v>3551</v>
      </c>
      <c r="BS1050" s="243"/>
      <c r="BT1050" s="243"/>
      <c r="BU1050" s="243"/>
      <c r="BV1050" s="243"/>
      <c r="BW1050" s="243"/>
      <c r="BX1050" s="243"/>
      <c r="BY1050" s="243"/>
      <c r="BZ1050" s="243"/>
      <c r="CA1050" s="243"/>
      <c r="CB1050" s="243"/>
      <c r="CC1050" s="243"/>
      <c r="CD1050" s="243"/>
      <c r="CE1050" s="243"/>
      <c r="CF1050" s="245"/>
      <c r="CG1050" s="246"/>
      <c r="CH1050" s="242"/>
      <c r="CI1050" s="35"/>
      <c r="CJ1050" s="35"/>
      <c r="CK1050" s="35"/>
      <c r="CL1050" s="35"/>
      <c r="CM1050" s="35"/>
    </row>
    <row r="1051" customFormat="1" customHeight="1" spans="1:93">
      <c r="A1051" s="3">
        <f t="shared" si="178"/>
        <v>1050</v>
      </c>
      <c r="B1051" s="155" t="str">
        <f t="shared" si="179"/>
        <v>15030219700425052X</v>
      </c>
      <c r="C1051" s="230" t="s">
        <v>3176</v>
      </c>
      <c r="D1051" s="230" t="s">
        <v>3312</v>
      </c>
      <c r="E1051" s="4" t="s">
        <v>6735</v>
      </c>
      <c r="F1051" s="4" t="s">
        <v>3184</v>
      </c>
      <c r="G1051" s="198"/>
      <c r="H1051" s="198"/>
      <c r="I1051" s="198">
        <f t="shared" si="183"/>
        <v>0</v>
      </c>
      <c r="J1051" s="230" t="s">
        <v>3176</v>
      </c>
      <c r="K1051" s="4" t="s">
        <v>6167</v>
      </c>
      <c r="L1051" s="4"/>
      <c r="M1051" s="4"/>
      <c r="N1051" s="4"/>
      <c r="O1051" s="4"/>
      <c r="P1051" s="4"/>
      <c r="Q1051" s="4"/>
      <c r="R1051" s="4" t="s">
        <v>312</v>
      </c>
      <c r="S1051" s="4"/>
      <c r="T1051" s="4" t="s">
        <v>5311</v>
      </c>
      <c r="U1051" s="252">
        <v>45063</v>
      </c>
      <c r="V1051" s="233">
        <f ca="1" t="shared" si="181"/>
        <v>3.1</v>
      </c>
      <c r="W1051" s="4" t="s">
        <v>5312</v>
      </c>
      <c r="X1051" s="4" t="str">
        <f>IF(MOD(RIGHT(LEFT(AB1051,17)),2),"男","女")</f>
        <v>女</v>
      </c>
      <c r="Y1051" s="4" t="s">
        <v>3316</v>
      </c>
      <c r="Z1051" s="232" t="str">
        <f>MID(AB1051,7,4)&amp;"-"&amp;MID(AB1051,11,2)&amp;"-"&amp;MID(AB1051,13,2)</f>
        <v>1970-04-25</v>
      </c>
      <c r="AA1051" s="4" t="s">
        <v>6732</v>
      </c>
      <c r="AB1051" s="4" t="s">
        <v>3185</v>
      </c>
      <c r="AC1051" s="4" t="s">
        <v>6718</v>
      </c>
      <c r="AD1051" s="252" t="s">
        <v>3354</v>
      </c>
      <c r="AE1051" s="234">
        <f ca="1" t="shared" si="182"/>
        <v>56</v>
      </c>
      <c r="AF1051" s="252" t="s">
        <v>3389</v>
      </c>
      <c r="AG1051" s="252" t="s">
        <v>3381</v>
      </c>
      <c r="AH1051" s="4">
        <v>160</v>
      </c>
      <c r="AI1051" s="252" t="s">
        <v>3898</v>
      </c>
      <c r="AJ1051" s="252" t="s">
        <v>3383</v>
      </c>
      <c r="AK1051" s="4">
        <v>18647301582</v>
      </c>
      <c r="AL1051" s="4">
        <v>18547330528</v>
      </c>
      <c r="AM1051" s="252" t="s">
        <v>3518</v>
      </c>
      <c r="AN1051" s="252"/>
      <c r="AO1051" s="4"/>
      <c r="AP1051" s="4"/>
      <c r="AQ1051" s="253"/>
      <c r="AR1051" s="253"/>
      <c r="AS1051" s="253"/>
      <c r="AT1051" s="253"/>
      <c r="AU1051" s="239"/>
      <c r="AV1051" s="254">
        <v>45061</v>
      </c>
      <c r="AW1051" s="254">
        <v>45121</v>
      </c>
      <c r="AX1051" s="255" t="s">
        <v>3324</v>
      </c>
      <c r="AY1051" s="241" t="s">
        <v>3311</v>
      </c>
      <c r="AZ1051" s="232">
        <v>45061</v>
      </c>
      <c r="BA1051" s="232">
        <v>45473</v>
      </c>
      <c r="BB1051" s="241">
        <v>2</v>
      </c>
      <c r="BC1051" s="241" t="s">
        <v>3325</v>
      </c>
      <c r="BD1051" s="241" t="s">
        <v>3325</v>
      </c>
      <c r="BE1051" s="241" t="s">
        <v>3325</v>
      </c>
      <c r="BF1051" s="241" t="s">
        <v>3325</v>
      </c>
      <c r="BG1051" s="241">
        <v>0</v>
      </c>
      <c r="BH1051" s="241">
        <v>0</v>
      </c>
      <c r="BI1051" s="256"/>
      <c r="BJ1051" s="242"/>
      <c r="BK1051" s="243" t="s">
        <v>3325</v>
      </c>
      <c r="BL1051" s="257"/>
      <c r="BM1051" s="257"/>
      <c r="BN1051" s="257"/>
      <c r="BO1051" s="257"/>
      <c r="BP1051" s="257"/>
      <c r="BQ1051" s="242"/>
      <c r="BR1051" s="244" t="s">
        <v>3426</v>
      </c>
      <c r="BS1051" s="243" t="s">
        <v>3325</v>
      </c>
      <c r="BT1051" s="243" t="s">
        <v>3325</v>
      </c>
      <c r="BU1051" s="243"/>
      <c r="BV1051" s="243"/>
      <c r="BW1051" s="243"/>
      <c r="BX1051" s="243"/>
      <c r="BY1051" s="256"/>
      <c r="BZ1051" s="256"/>
      <c r="CA1051" s="256"/>
      <c r="CB1051" s="256"/>
      <c r="CC1051" s="256"/>
      <c r="CD1051" s="256"/>
      <c r="CE1051" s="256"/>
      <c r="CF1051" s="245" t="s">
        <v>3445</v>
      </c>
      <c r="CG1051" s="258"/>
      <c r="CH1051" s="260"/>
      <c r="CI1051" s="259"/>
      <c r="CJ1051" s="259"/>
      <c r="CK1051" s="259"/>
      <c r="CL1051" s="259"/>
      <c r="CM1051" s="259"/>
    </row>
    <row r="1052" s="112" customFormat="1" customHeight="1" spans="1:93">
      <c r="A1052" s="3">
        <f t="shared" si="178"/>
        <v>1051</v>
      </c>
      <c r="B1052" s="155" t="str">
        <f t="shared" si="179"/>
        <v>15030319920812052X</v>
      </c>
      <c r="C1052" s="4" t="s">
        <v>6660</v>
      </c>
      <c r="D1052" s="4" t="s">
        <v>3312</v>
      </c>
      <c r="E1052" s="4" t="s">
        <v>6736</v>
      </c>
      <c r="F1052" s="4" t="s">
        <v>3186</v>
      </c>
      <c r="G1052" s="198"/>
      <c r="H1052" s="198"/>
      <c r="I1052" s="198">
        <f t="shared" si="183"/>
        <v>0</v>
      </c>
      <c r="J1052" s="4" t="s">
        <v>3187</v>
      </c>
      <c r="K1052" s="4" t="s">
        <v>6737</v>
      </c>
      <c r="L1052" s="4"/>
      <c r="M1052" s="4"/>
      <c r="N1052" s="4"/>
      <c r="O1052" s="4"/>
      <c r="P1052" s="4"/>
      <c r="Q1052" s="4"/>
      <c r="R1052" s="4" t="s">
        <v>3188</v>
      </c>
      <c r="S1052" s="4"/>
      <c r="T1052" s="3" t="s">
        <v>3314</v>
      </c>
      <c r="U1052" s="252">
        <v>44833</v>
      </c>
      <c r="V1052" s="233">
        <f ca="1" t="shared" si="181"/>
        <v>3.8</v>
      </c>
      <c r="W1052" s="4" t="s">
        <v>3330</v>
      </c>
      <c r="X1052" s="4" t="str">
        <f>IF(MOD(RIGHT(LEFT(AB1052,17)),2),"男","女")</f>
        <v>女</v>
      </c>
      <c r="Y1052" s="4" t="s">
        <v>3316</v>
      </c>
      <c r="Z1052" s="232" t="str">
        <f>MID(AB1052,7,4)&amp;"-"&amp;MID(AB1052,11,2)&amp;"-"&amp;MID(AB1052,13,2)</f>
        <v>1992-08-12</v>
      </c>
      <c r="AA1052" s="4" t="s">
        <v>6738</v>
      </c>
      <c r="AB1052" s="4" t="s">
        <v>3189</v>
      </c>
      <c r="AC1052" s="4" t="s">
        <v>6739</v>
      </c>
      <c r="AD1052" s="252">
        <v>51267</v>
      </c>
      <c r="AE1052" s="234">
        <f ca="1" t="shared" si="182"/>
        <v>34</v>
      </c>
      <c r="AF1052" s="252"/>
      <c r="AG1052" s="252"/>
      <c r="AH1052" s="4"/>
      <c r="AI1052" s="252"/>
      <c r="AJ1052" s="252"/>
      <c r="AK1052" s="4"/>
      <c r="AL1052" s="4"/>
      <c r="AM1052" s="252" t="s">
        <v>6162</v>
      </c>
      <c r="AN1052" s="252">
        <v>41821</v>
      </c>
      <c r="AO1052" s="4" t="s">
        <v>6740</v>
      </c>
      <c r="AP1052" s="4" t="s">
        <v>4650</v>
      </c>
      <c r="AQ1052" s="253"/>
      <c r="AR1052" s="253"/>
      <c r="AS1052" s="253"/>
      <c r="AT1052" s="253"/>
      <c r="AU1052" s="239"/>
      <c r="AV1052" s="254">
        <v>44833</v>
      </c>
      <c r="AW1052" s="254">
        <v>44893</v>
      </c>
      <c r="AX1052" s="255"/>
      <c r="AY1052" s="241"/>
      <c r="AZ1052" s="232">
        <v>44833</v>
      </c>
      <c r="BA1052" s="232">
        <v>45189</v>
      </c>
      <c r="BB1052" s="241">
        <v>2</v>
      </c>
      <c r="BC1052" s="241" t="s">
        <v>3325</v>
      </c>
      <c r="BD1052" s="241" t="s">
        <v>3325</v>
      </c>
      <c r="BE1052" s="241" t="s">
        <v>3325</v>
      </c>
      <c r="BF1052" s="241" t="s">
        <v>3325</v>
      </c>
      <c r="BG1052" s="241">
        <v>0</v>
      </c>
      <c r="BH1052" s="241">
        <v>0</v>
      </c>
      <c r="BI1052" s="256"/>
      <c r="BJ1052" s="242"/>
      <c r="BK1052" s="243"/>
      <c r="BL1052" s="257"/>
      <c r="BM1052" s="257"/>
      <c r="BN1052" s="257"/>
      <c r="BO1052" s="257"/>
      <c r="BP1052" s="257"/>
      <c r="BQ1052" s="242"/>
      <c r="BR1052" s="244" t="s">
        <v>3524</v>
      </c>
      <c r="BS1052" s="243" t="s">
        <v>3325</v>
      </c>
      <c r="BT1052" s="243" t="s">
        <v>3325</v>
      </c>
      <c r="BU1052" s="243" t="s">
        <v>3325</v>
      </c>
      <c r="BV1052" s="243" t="s">
        <v>3325</v>
      </c>
      <c r="BW1052" s="243" t="s">
        <v>3325</v>
      </c>
      <c r="BX1052" s="243" t="s">
        <v>3325</v>
      </c>
      <c r="BY1052" s="256" t="s">
        <v>3325</v>
      </c>
      <c r="BZ1052" s="256" t="s">
        <v>3325</v>
      </c>
      <c r="CA1052" s="256"/>
      <c r="CB1052" s="256"/>
      <c r="CC1052" s="256"/>
      <c r="CD1052" s="256"/>
      <c r="CE1052" s="256"/>
      <c r="CF1052" s="245"/>
      <c r="CG1052" s="258"/>
      <c r="CH1052" s="260"/>
      <c r="CI1052" s="259"/>
      <c r="CJ1052" s="259"/>
      <c r="CK1052" s="259"/>
      <c r="CL1052" s="259"/>
      <c r="CM1052" s="259"/>
      <c r="CN1052" s="161"/>
      <c r="CO1052" s="161"/>
    </row>
    <row r="1053" s="112" customFormat="1" customHeight="1" spans="1:93">
      <c r="A1053" s="3">
        <f t="shared" si="178"/>
        <v>1052</v>
      </c>
      <c r="B1053" s="483" t="str">
        <f t="shared" si="179"/>
        <v>150302198901180511</v>
      </c>
      <c r="C1053" s="4" t="s">
        <v>6660</v>
      </c>
      <c r="D1053" s="4" t="s">
        <v>3312</v>
      </c>
      <c r="E1053" s="4" t="s">
        <v>6741</v>
      </c>
      <c r="F1053" s="4" t="s">
        <v>3190</v>
      </c>
      <c r="G1053" s="198"/>
      <c r="H1053" s="198"/>
      <c r="I1053" s="198">
        <f t="shared" si="183"/>
        <v>0</v>
      </c>
      <c r="J1053" s="4" t="s">
        <v>3187</v>
      </c>
      <c r="K1053" s="4" t="s">
        <v>6742</v>
      </c>
      <c r="L1053" s="4"/>
      <c r="M1053" s="4"/>
      <c r="N1053" s="4"/>
      <c r="O1053" s="4"/>
      <c r="P1053" s="4"/>
      <c r="Q1053" s="4"/>
      <c r="R1053" s="4" t="s">
        <v>3188</v>
      </c>
      <c r="S1053" s="4"/>
      <c r="T1053" s="3" t="s">
        <v>3314</v>
      </c>
      <c r="U1053" s="252">
        <v>44805</v>
      </c>
      <c r="V1053" s="233">
        <f ca="1" t="shared" si="181"/>
        <v>3.8</v>
      </c>
      <c r="W1053" s="4" t="s">
        <v>3330</v>
      </c>
      <c r="X1053" s="4" t="str">
        <f>IF(MOD(RIGHT(LEFT(AB1053,17)),2),"男","女")</f>
        <v>男</v>
      </c>
      <c r="Y1053" s="4" t="s">
        <v>3316</v>
      </c>
      <c r="Z1053" s="232" t="str">
        <f>MID(AB1053,7,4)&amp;"-"&amp;MID(AB1053,11,2)&amp;"-"&amp;MID(AB1053,13,2)</f>
        <v>1989-01-18</v>
      </c>
      <c r="AA1053" s="4" t="s">
        <v>6743</v>
      </c>
      <c r="AB1053" s="477" t="s">
        <v>3191</v>
      </c>
      <c r="AC1053" s="4" t="s">
        <v>6718</v>
      </c>
      <c r="AD1053" s="252">
        <v>49957</v>
      </c>
      <c r="AE1053" s="234">
        <f ca="1" t="shared" si="182"/>
        <v>37</v>
      </c>
      <c r="AF1053" s="252"/>
      <c r="AG1053" s="252"/>
      <c r="AH1053" s="4"/>
      <c r="AI1053" s="252"/>
      <c r="AJ1053" s="252"/>
      <c r="AK1053" s="4"/>
      <c r="AL1053" s="4"/>
      <c r="AM1053" s="252" t="s">
        <v>3318</v>
      </c>
      <c r="AN1053" s="252">
        <v>44075</v>
      </c>
      <c r="AO1053" s="4" t="s">
        <v>6744</v>
      </c>
      <c r="AP1053" s="4" t="s">
        <v>5721</v>
      </c>
      <c r="AQ1053" s="253"/>
      <c r="AR1053" s="253"/>
      <c r="AS1053" s="253"/>
      <c r="AT1053" s="253"/>
      <c r="AU1053" s="239"/>
      <c r="AV1053" s="254">
        <v>44805</v>
      </c>
      <c r="AW1053" s="254">
        <v>44865</v>
      </c>
      <c r="AX1053" s="255"/>
      <c r="AY1053" s="241"/>
      <c r="AZ1053" s="232">
        <v>44805</v>
      </c>
      <c r="BA1053" s="232">
        <v>45199</v>
      </c>
      <c r="BB1053" s="241">
        <v>2</v>
      </c>
      <c r="BC1053" s="241" t="s">
        <v>3325</v>
      </c>
      <c r="BD1053" s="241" t="s">
        <v>3325</v>
      </c>
      <c r="BE1053" s="241" t="s">
        <v>3325</v>
      </c>
      <c r="BF1053" s="241" t="s">
        <v>3325</v>
      </c>
      <c r="BG1053" s="241">
        <v>0</v>
      </c>
      <c r="BH1053" s="241">
        <v>0</v>
      </c>
      <c r="BI1053" s="256"/>
      <c r="BJ1053" s="242"/>
      <c r="BK1053" s="243"/>
      <c r="BL1053" s="257"/>
      <c r="BM1053" s="257"/>
      <c r="BN1053" s="257"/>
      <c r="BO1053" s="257"/>
      <c r="BP1053" s="257"/>
      <c r="BQ1053" s="242"/>
      <c r="BR1053" s="244" t="s">
        <v>3524</v>
      </c>
      <c r="BS1053" s="243" t="s">
        <v>3325</v>
      </c>
      <c r="BT1053" s="243" t="s">
        <v>3325</v>
      </c>
      <c r="BU1053" s="243" t="s">
        <v>3325</v>
      </c>
      <c r="BV1053" s="243" t="s">
        <v>3325</v>
      </c>
      <c r="BW1053" s="243" t="s">
        <v>3325</v>
      </c>
      <c r="BX1053" s="243" t="s">
        <v>3325</v>
      </c>
      <c r="BY1053" s="256" t="s">
        <v>3325</v>
      </c>
      <c r="BZ1053" s="256" t="s">
        <v>3325</v>
      </c>
      <c r="CA1053" s="256"/>
      <c r="CB1053" s="256"/>
      <c r="CC1053" s="256"/>
      <c r="CD1053" s="256"/>
      <c r="CE1053" s="256"/>
      <c r="CF1053" s="245"/>
      <c r="CG1053" s="258"/>
      <c r="CH1053" s="260"/>
      <c r="CI1053" s="259"/>
      <c r="CJ1053" s="259"/>
      <c r="CK1053" s="259"/>
      <c r="CL1053" s="259"/>
      <c r="CM1053" s="259"/>
      <c r="CN1053" s="161"/>
      <c r="CO1053" s="161"/>
    </row>
    <row r="1054" s="112" customFormat="1" customHeight="1" spans="1:93">
      <c r="A1054" s="3">
        <f t="shared" si="178"/>
        <v>1053</v>
      </c>
      <c r="B1054" s="483" t="str">
        <f t="shared" si="179"/>
        <v>150104198811261635</v>
      </c>
      <c r="C1054" s="4" t="s">
        <v>6745</v>
      </c>
      <c r="D1054" s="4" t="s">
        <v>3312</v>
      </c>
      <c r="E1054" s="4" t="s">
        <v>407</v>
      </c>
      <c r="F1054" s="4" t="s">
        <v>3192</v>
      </c>
      <c r="G1054" s="198">
        <v>0</v>
      </c>
      <c r="H1054" s="198">
        <v>0</v>
      </c>
      <c r="I1054" s="198">
        <f t="shared" si="183"/>
        <v>0</v>
      </c>
      <c r="J1054" s="4" t="s">
        <v>3193</v>
      </c>
      <c r="K1054" s="4" t="s">
        <v>6746</v>
      </c>
      <c r="L1054" s="4"/>
      <c r="M1054" s="4"/>
      <c r="N1054" s="4"/>
      <c r="O1054" s="4"/>
      <c r="P1054" s="4"/>
      <c r="Q1054" s="4"/>
      <c r="R1054" s="4" t="s">
        <v>3188</v>
      </c>
      <c r="S1054" s="4" t="s">
        <v>178</v>
      </c>
      <c r="T1054" s="4" t="s">
        <v>6745</v>
      </c>
      <c r="U1054" s="252">
        <v>44509</v>
      </c>
      <c r="V1054" s="233">
        <f ca="1" t="shared" si="181"/>
        <v>4.7</v>
      </c>
      <c r="W1054" s="4" t="s">
        <v>3336</v>
      </c>
      <c r="X1054" s="4" t="str">
        <f>IF(MOD(RIGHT(LEFT(AB1054,17)),2),"男","女")</f>
        <v>男</v>
      </c>
      <c r="Y1054" s="4" t="s">
        <v>3638</v>
      </c>
      <c r="Z1054" s="232" t="str">
        <f>MID(AB1054,7,4)&amp;"-"&amp;MID(AB1054,11,2)&amp;"-"&amp;MID(AB1054,13,2)</f>
        <v>1988-11-26</v>
      </c>
      <c r="AA1054" s="4" t="s">
        <v>6747</v>
      </c>
      <c r="AB1054" s="477" t="s">
        <v>3194</v>
      </c>
      <c r="AC1054" s="4" t="s">
        <v>6748</v>
      </c>
      <c r="AD1054" s="252">
        <v>44674</v>
      </c>
      <c r="AE1054" s="234">
        <f ca="1" t="shared" si="182"/>
        <v>38</v>
      </c>
      <c r="AF1054" s="252" t="s">
        <v>3380</v>
      </c>
      <c r="AG1054" s="252" t="s">
        <v>3381</v>
      </c>
      <c r="AH1054" s="4">
        <v>176</v>
      </c>
      <c r="AI1054" s="252"/>
      <c r="AJ1054" s="252" t="s">
        <v>3383</v>
      </c>
      <c r="AK1054" s="4">
        <v>15047842348</v>
      </c>
      <c r="AL1054" s="4">
        <v>15248089390</v>
      </c>
      <c r="AM1054" s="252" t="s">
        <v>3318</v>
      </c>
      <c r="AN1054" s="252">
        <v>40725</v>
      </c>
      <c r="AO1054" s="4" t="s">
        <v>6749</v>
      </c>
      <c r="AP1054" s="4" t="s">
        <v>6750</v>
      </c>
      <c r="AQ1054" s="253"/>
      <c r="AR1054" s="253"/>
      <c r="AS1054" s="253"/>
      <c r="AT1054" s="253"/>
      <c r="AU1054" s="239"/>
      <c r="AV1054" s="254">
        <v>44509</v>
      </c>
      <c r="AW1054" s="254">
        <v>44689</v>
      </c>
      <c r="AX1054" s="255" t="s">
        <v>3324</v>
      </c>
      <c r="AY1054" s="241"/>
      <c r="AZ1054" s="232">
        <v>44509</v>
      </c>
      <c r="BA1054" s="232">
        <v>45657</v>
      </c>
      <c r="BB1054" s="241">
        <v>2</v>
      </c>
      <c r="BC1054" s="241" t="s">
        <v>3325</v>
      </c>
      <c r="BD1054" s="241" t="s">
        <v>3325</v>
      </c>
      <c r="BE1054" s="241" t="s">
        <v>3325</v>
      </c>
      <c r="BF1054" s="241" t="s">
        <v>3325</v>
      </c>
      <c r="BG1054" s="241">
        <v>0</v>
      </c>
      <c r="BH1054" s="241">
        <v>0</v>
      </c>
      <c r="BI1054" s="256"/>
      <c r="BJ1054" s="242"/>
      <c r="BK1054" s="243"/>
      <c r="BL1054" s="257"/>
      <c r="BM1054" s="257"/>
      <c r="BN1054" s="257"/>
      <c r="BO1054" s="257"/>
      <c r="BP1054" s="257"/>
      <c r="BQ1054" s="242"/>
      <c r="BR1054" s="244" t="s">
        <v>4197</v>
      </c>
      <c r="BS1054" s="243" t="s">
        <v>3325</v>
      </c>
      <c r="BT1054" s="243" t="s">
        <v>3325</v>
      </c>
      <c r="BU1054" s="243" t="s">
        <v>3325</v>
      </c>
      <c r="BV1054" s="243" t="s">
        <v>3325</v>
      </c>
      <c r="BW1054" s="243" t="s">
        <v>3325</v>
      </c>
      <c r="BX1054" s="243" t="s">
        <v>3325</v>
      </c>
      <c r="BY1054" s="256"/>
      <c r="BZ1054" s="256" t="s">
        <v>3325</v>
      </c>
      <c r="CA1054" s="256"/>
      <c r="CB1054" s="256"/>
      <c r="CC1054" s="256"/>
      <c r="CD1054" s="256"/>
      <c r="CE1054" s="256"/>
      <c r="CF1054" s="245"/>
      <c r="CG1054" s="258"/>
      <c r="CH1054" s="260"/>
      <c r="CI1054" s="259"/>
      <c r="CJ1054" s="259"/>
      <c r="CK1054" s="259"/>
      <c r="CL1054" s="259"/>
      <c r="CM1054" s="259"/>
      <c r="CN1054" s="161"/>
      <c r="CO1054" s="161"/>
    </row>
    <row r="1055" s="157" customFormat="1" customHeight="1" spans="1:93">
      <c r="A1055" s="198">
        <f t="shared" si="178"/>
        <v>1054</v>
      </c>
      <c r="B1055" s="198" t="str">
        <f t="shared" si="179"/>
        <v>150102194908021514</v>
      </c>
      <c r="C1055" s="199" t="s">
        <v>6745</v>
      </c>
      <c r="D1055" s="199" t="s">
        <v>3312</v>
      </c>
      <c r="E1055" s="199" t="s">
        <v>273</v>
      </c>
      <c r="F1055" s="199" t="s">
        <v>6751</v>
      </c>
      <c r="G1055" s="198">
        <v>0</v>
      </c>
      <c r="H1055" s="198">
        <v>0</v>
      </c>
      <c r="I1055" s="198">
        <v>0</v>
      </c>
      <c r="J1055" s="199" t="s">
        <v>6752</v>
      </c>
      <c r="K1055" s="199" t="s">
        <v>6753</v>
      </c>
      <c r="L1055" s="199"/>
      <c r="M1055" s="199"/>
      <c r="N1055" s="199"/>
      <c r="O1055" s="199"/>
      <c r="P1055" s="199"/>
      <c r="Q1055" s="199"/>
      <c r="R1055" s="199" t="s">
        <v>298</v>
      </c>
      <c r="S1055" s="199" t="s">
        <v>116</v>
      </c>
      <c r="T1055" s="199" t="s">
        <v>6745</v>
      </c>
      <c r="U1055" s="225">
        <v>40887</v>
      </c>
      <c r="V1055" s="202">
        <f ca="1" t="shared" si="181"/>
        <v>14.6</v>
      </c>
      <c r="W1055" s="199" t="s">
        <v>3330</v>
      </c>
      <c r="X1055" s="199" t="str">
        <f>IF(MOD(RIGHT(LEFT(AB1055,17)),2),"男","女")</f>
        <v>男</v>
      </c>
      <c r="Y1055" s="199" t="s">
        <v>3638</v>
      </c>
      <c r="Z1055" s="201" t="str">
        <f>MID(AB1055,7,4)&amp;"-"&amp;MID(AB1055,11,2)&amp;"-"&amp;MID(AB1055,13,2)</f>
        <v>1949-08-02</v>
      </c>
      <c r="AA1055" s="199" t="s">
        <v>6754</v>
      </c>
      <c r="AB1055" s="199" t="s">
        <v>6755</v>
      </c>
      <c r="AC1055" s="199" t="s">
        <v>253</v>
      </c>
      <c r="AD1055" s="225" t="s">
        <v>253</v>
      </c>
      <c r="AE1055" s="198">
        <f ca="1" t="shared" si="182"/>
        <v>77</v>
      </c>
      <c r="AF1055" s="225"/>
      <c r="AG1055" s="225"/>
      <c r="AH1055" s="199" t="s">
        <v>253</v>
      </c>
      <c r="AI1055" s="225" t="s">
        <v>253</v>
      </c>
      <c r="AJ1055" s="225" t="s">
        <v>253</v>
      </c>
      <c r="AK1055" s="199" t="s">
        <v>253</v>
      </c>
      <c r="AL1055" s="199" t="s">
        <v>253</v>
      </c>
      <c r="AM1055" s="225" t="s">
        <v>3318</v>
      </c>
      <c r="AN1055" s="225" t="s">
        <v>253</v>
      </c>
      <c r="AO1055" s="199" t="s">
        <v>253</v>
      </c>
      <c r="AP1055" s="199" t="s">
        <v>253</v>
      </c>
      <c r="AQ1055" s="226"/>
      <c r="AR1055" s="226"/>
      <c r="AS1055" s="226"/>
      <c r="AT1055" s="226"/>
      <c r="AU1055" s="208"/>
      <c r="AV1055" s="209"/>
      <c r="AW1055" s="209"/>
      <c r="AX1055" s="227"/>
      <c r="AY1055" s="210"/>
      <c r="AZ1055" s="201"/>
      <c r="BA1055" s="201"/>
      <c r="BB1055" s="210"/>
      <c r="BC1055" s="210"/>
      <c r="BD1055" s="210"/>
      <c r="BE1055" s="210"/>
      <c r="BF1055" s="210"/>
      <c r="BG1055" s="210">
        <v>0</v>
      </c>
      <c r="BH1055" s="210">
        <v>0</v>
      </c>
      <c r="BI1055" s="228"/>
      <c r="BJ1055" s="211"/>
      <c r="BK1055" s="212"/>
      <c r="BL1055" s="212"/>
      <c r="BM1055" s="212"/>
      <c r="BN1055" s="212"/>
      <c r="BO1055" s="212"/>
      <c r="BP1055" s="212"/>
      <c r="BQ1055" s="211"/>
      <c r="BR1055" s="213" t="s">
        <v>3327</v>
      </c>
      <c r="BS1055" s="212"/>
      <c r="BT1055" s="212"/>
      <c r="BU1055" s="212"/>
      <c r="BV1055" s="212"/>
      <c r="BW1055" s="212"/>
      <c r="BX1055" s="212"/>
      <c r="BY1055" s="228"/>
      <c r="BZ1055" s="228"/>
      <c r="CA1055" s="228"/>
      <c r="CB1055" s="228"/>
      <c r="CC1055" s="228"/>
      <c r="CD1055" s="228"/>
      <c r="CE1055" s="228"/>
      <c r="CF1055" s="214"/>
      <c r="CG1055" s="229"/>
      <c r="CH1055" s="211"/>
      <c r="CI1055" s="213"/>
      <c r="CJ1055" s="213"/>
      <c r="CK1055" s="213"/>
      <c r="CL1055" s="213"/>
      <c r="CM1055" s="213"/>
      <c r="CN1055" s="159"/>
      <c r="CO1055" s="159"/>
    </row>
  </sheetData>
  <sheetProtection selectLockedCells="1"/>
  <autoFilter xmlns:etc="http://www.wps.cn/officeDocument/2017/etCustomData" ref="A1:XFD1055" etc:filterBottomFollowUsedRange="0">
    <extLst/>
  </autoFilter>
  <mergeCells count="22">
    <mergeCell ref="A965:A966"/>
    <mergeCell ref="B753:B754"/>
    <mergeCell ref="B965:B966"/>
    <mergeCell ref="C753:C754"/>
    <mergeCell ref="C965:C966"/>
    <mergeCell ref="D753:D754"/>
    <mergeCell ref="D965:D966"/>
    <mergeCell ref="E753:E754"/>
    <mergeCell ref="E965:E966"/>
    <mergeCell ref="F753:F754"/>
    <mergeCell ref="F965:F966"/>
    <mergeCell ref="G753:G754"/>
    <mergeCell ref="G965:G966"/>
    <mergeCell ref="H753:H754"/>
    <mergeCell ref="H965:H966"/>
    <mergeCell ref="I753:I754"/>
    <mergeCell ref="I965:I966"/>
    <mergeCell ref="J753:J754"/>
    <mergeCell ref="J965:J966"/>
    <mergeCell ref="K753:K754"/>
    <mergeCell ref="K965:K966"/>
    <mergeCell ref="R965:R966"/>
  </mergeCells>
  <conditionalFormatting sqref="B1">
    <cfRule type="duplicateValues" dxfId="0" priority="26998"/>
  </conditionalFormatting>
  <conditionalFormatting sqref="E1">
    <cfRule type="duplicateValues" dxfId="0" priority="27036"/>
  </conditionalFormatting>
  <conditionalFormatting sqref="J1">
    <cfRule type="duplicateValues" dxfId="0" priority="27012"/>
  </conditionalFormatting>
  <conditionalFormatting sqref="K1:P1">
    <cfRule type="duplicateValues" dxfId="0" priority="27000"/>
  </conditionalFormatting>
  <conditionalFormatting sqref="Q1">
    <cfRule type="duplicateValues" dxfId="0" priority="26984"/>
  </conditionalFormatting>
  <conditionalFormatting sqref="AK1">
    <cfRule type="duplicateValues" dxfId="0" priority="27032"/>
  </conditionalFormatting>
  <conditionalFormatting sqref="B16">
    <cfRule type="duplicateValues" dxfId="0" priority="1609"/>
  </conditionalFormatting>
  <conditionalFormatting sqref="E16">
    <cfRule type="duplicateValues" dxfId="0" priority="1645"/>
  </conditionalFormatting>
  <conditionalFormatting sqref="F16">
    <cfRule type="duplicateValues" dxfId="0" priority="1637"/>
  </conditionalFormatting>
  <conditionalFormatting sqref="AB16">
    <cfRule type="duplicateValues" dxfId="0" priority="1610"/>
  </conditionalFormatting>
  <conditionalFormatting sqref="AK16">
    <cfRule type="duplicateValues" dxfId="0" priority="1643"/>
  </conditionalFormatting>
  <conditionalFormatting sqref="B17">
    <cfRule type="duplicateValues" dxfId="0" priority="1248"/>
  </conditionalFormatting>
  <conditionalFormatting sqref="AK17">
    <cfRule type="duplicateValues" dxfId="0" priority="1283"/>
  </conditionalFormatting>
  <conditionalFormatting sqref="B18">
    <cfRule type="duplicateValues" dxfId="0" priority="1245"/>
  </conditionalFormatting>
  <conditionalFormatting sqref="AK18">
    <cfRule type="duplicateValues" dxfId="0" priority="1282"/>
  </conditionalFormatting>
  <conditionalFormatting sqref="B19">
    <cfRule type="duplicateValues" dxfId="0" priority="1128"/>
  </conditionalFormatting>
  <conditionalFormatting sqref="E19">
    <cfRule type="duplicateValues" dxfId="0" priority="1164"/>
  </conditionalFormatting>
  <conditionalFormatting sqref="F19">
    <cfRule type="duplicateValues" dxfId="0" priority="1156"/>
  </conditionalFormatting>
  <conditionalFormatting sqref="AB19">
    <cfRule type="duplicateValues" dxfId="0" priority="1129"/>
  </conditionalFormatting>
  <conditionalFormatting sqref="AK19">
    <cfRule type="duplicateValues" dxfId="0" priority="1162"/>
  </conditionalFormatting>
  <conditionalFormatting sqref="B24">
    <cfRule type="duplicateValues" dxfId="0" priority="13493"/>
  </conditionalFormatting>
  <conditionalFormatting sqref="E24">
    <cfRule type="duplicateValues" dxfId="0" priority="26579"/>
  </conditionalFormatting>
  <conditionalFormatting sqref="AB24">
    <cfRule type="duplicateValues" dxfId="0" priority="16099"/>
  </conditionalFormatting>
  <conditionalFormatting sqref="AK24">
    <cfRule type="duplicateValues" dxfId="0" priority="15444"/>
  </conditionalFormatting>
  <conditionalFormatting sqref="B25">
    <cfRule type="duplicateValues" dxfId="0" priority="1839"/>
  </conditionalFormatting>
  <conditionalFormatting sqref="E25">
    <cfRule type="duplicateValues" dxfId="0" priority="1860"/>
  </conditionalFormatting>
  <conditionalFormatting sqref="F25">
    <cfRule type="duplicateValues" dxfId="0" priority="1840"/>
  </conditionalFormatting>
  <conditionalFormatting sqref="AK25">
    <cfRule type="duplicateValues" dxfId="0" priority="1858"/>
  </conditionalFormatting>
  <conditionalFormatting sqref="E27">
    <cfRule type="duplicateValues" dxfId="0" priority="26658"/>
  </conditionalFormatting>
  <conditionalFormatting sqref="AB27">
    <cfRule type="duplicateValues" dxfId="0" priority="26626"/>
  </conditionalFormatting>
  <conditionalFormatting sqref="E35">
    <cfRule type="duplicateValues" dxfId="0" priority="26925"/>
  </conditionalFormatting>
  <conditionalFormatting sqref="AB35">
    <cfRule type="duplicateValues" dxfId="0" priority="26909"/>
  </conditionalFormatting>
  <conditionalFormatting sqref="AK35">
    <cfRule type="duplicateValues" dxfId="0" priority="26908"/>
  </conditionalFormatting>
  <conditionalFormatting sqref="E42">
    <cfRule type="duplicateValues" dxfId="0" priority="26886"/>
  </conditionalFormatting>
  <conditionalFormatting sqref="AB42">
    <cfRule type="duplicateValues" dxfId="0" priority="26870"/>
  </conditionalFormatting>
  <conditionalFormatting sqref="AK42">
    <cfRule type="duplicateValues" dxfId="0" priority="26869"/>
  </conditionalFormatting>
  <conditionalFormatting sqref="B43">
    <cfRule type="duplicateValues" dxfId="0" priority="1339"/>
  </conditionalFormatting>
  <conditionalFormatting sqref="E43">
    <cfRule type="duplicateValues" dxfId="0" priority="1385"/>
  </conditionalFormatting>
  <conditionalFormatting sqref="F43">
    <cfRule type="duplicateValues" dxfId="0" priority="1346"/>
  </conditionalFormatting>
  <conditionalFormatting sqref="AB43">
    <cfRule type="duplicateValues" dxfId="0" priority="1369"/>
  </conditionalFormatting>
  <conditionalFormatting sqref="AK43">
    <cfRule type="duplicateValues" dxfId="0" priority="1368"/>
  </conditionalFormatting>
  <conditionalFormatting sqref="E50">
    <cfRule type="duplicateValues" dxfId="0" priority="26866"/>
  </conditionalFormatting>
  <conditionalFormatting sqref="AB50">
    <cfRule type="duplicateValues" dxfId="0" priority="26850"/>
  </conditionalFormatting>
  <conditionalFormatting sqref="AK50">
    <cfRule type="duplicateValues" dxfId="0" priority="26849"/>
  </conditionalFormatting>
  <conditionalFormatting sqref="E51">
    <cfRule type="duplicateValues" dxfId="0" priority="26825"/>
  </conditionalFormatting>
  <conditionalFormatting sqref="AB51">
    <cfRule type="duplicateValues" dxfId="0" priority="26809"/>
  </conditionalFormatting>
  <conditionalFormatting sqref="AK51">
    <cfRule type="duplicateValues" dxfId="0" priority="26808"/>
  </conditionalFormatting>
  <conditionalFormatting sqref="AB52">
    <cfRule type="duplicateValues" dxfId="0" priority="26932"/>
  </conditionalFormatting>
  <conditionalFormatting sqref="AK52">
    <cfRule type="duplicateValues" dxfId="0" priority="26928"/>
  </conditionalFormatting>
  <conditionalFormatting sqref="B62">
    <cfRule type="duplicateValues" dxfId="0" priority="13273"/>
  </conditionalFormatting>
  <conditionalFormatting sqref="E62">
    <cfRule type="duplicateValues" dxfId="0" priority="26360"/>
  </conditionalFormatting>
  <conditionalFormatting sqref="AB62">
    <cfRule type="duplicateValues" dxfId="0" priority="15880"/>
  </conditionalFormatting>
  <conditionalFormatting sqref="AK62">
    <cfRule type="duplicateValues" dxfId="0" priority="15225"/>
  </conditionalFormatting>
  <conditionalFormatting sqref="E65">
    <cfRule type="duplicateValues" dxfId="0" priority="26846"/>
  </conditionalFormatting>
  <conditionalFormatting sqref="AB65">
    <cfRule type="duplicateValues" dxfId="0" priority="26830"/>
  </conditionalFormatting>
  <conditionalFormatting sqref="AJ65">
    <cfRule type="duplicateValues" dxfId="0" priority="26829"/>
  </conditionalFormatting>
  <conditionalFormatting sqref="AB66">
    <cfRule type="duplicateValues" dxfId="0" priority="26931"/>
  </conditionalFormatting>
  <conditionalFormatting sqref="AK66">
    <cfRule type="duplicateValues" dxfId="0" priority="26927"/>
  </conditionalFormatting>
  <conditionalFormatting sqref="B68">
    <cfRule type="duplicateValues" dxfId="0" priority="1297"/>
  </conditionalFormatting>
  <conditionalFormatting sqref="AK68">
    <cfRule type="duplicateValues" dxfId="0" priority="1334"/>
  </conditionalFormatting>
  <conditionalFormatting sqref="B69">
    <cfRule type="duplicateValues" dxfId="0" priority="1294"/>
  </conditionalFormatting>
  <conditionalFormatting sqref="AK69">
    <cfRule type="duplicateValues" dxfId="0" priority="1333"/>
  </conditionalFormatting>
  <conditionalFormatting sqref="B70">
    <cfRule type="duplicateValues" dxfId="0" priority="1291"/>
  </conditionalFormatting>
  <conditionalFormatting sqref="AK70">
    <cfRule type="duplicateValues" dxfId="0" priority="1332"/>
  </conditionalFormatting>
  <conditionalFormatting sqref="B71">
    <cfRule type="duplicateValues" dxfId="0" priority="1288"/>
  </conditionalFormatting>
  <conditionalFormatting sqref="AK71">
    <cfRule type="duplicateValues" dxfId="0" priority="1331"/>
  </conditionalFormatting>
  <conditionalFormatting sqref="E78">
    <cfRule type="duplicateValues" dxfId="0" priority="26803"/>
  </conditionalFormatting>
  <conditionalFormatting sqref="AB78">
    <cfRule type="duplicateValues" dxfId="0" priority="26739"/>
  </conditionalFormatting>
  <conditionalFormatting sqref="AJ78">
    <cfRule type="duplicateValues" dxfId="0" priority="26735"/>
  </conditionalFormatting>
  <conditionalFormatting sqref="E79">
    <cfRule type="duplicateValues" dxfId="0" priority="26802"/>
  </conditionalFormatting>
  <conditionalFormatting sqref="AB79">
    <cfRule type="duplicateValues" dxfId="0" priority="26738"/>
  </conditionalFormatting>
  <conditionalFormatting sqref="E80">
    <cfRule type="duplicateValues" dxfId="0" priority="26801"/>
  </conditionalFormatting>
  <conditionalFormatting sqref="AB80">
    <cfRule type="duplicateValues" dxfId="0" priority="26737"/>
  </conditionalFormatting>
  <conditionalFormatting sqref="AJ80">
    <cfRule type="duplicateValues" dxfId="0" priority="26734"/>
  </conditionalFormatting>
  <conditionalFormatting sqref="E84">
    <cfRule type="duplicateValues" dxfId="0" priority="26688"/>
  </conditionalFormatting>
  <conditionalFormatting sqref="AB84">
    <cfRule type="duplicateValues" dxfId="0" priority="26672"/>
  </conditionalFormatting>
  <conditionalFormatting sqref="AK84">
    <cfRule type="duplicateValues" dxfId="0" priority="26671"/>
  </conditionalFormatting>
  <conditionalFormatting sqref="E85">
    <cfRule type="duplicateValues" dxfId="0" priority="26716"/>
  </conditionalFormatting>
  <conditionalFormatting sqref="AB85">
    <cfRule type="duplicateValues" dxfId="0" priority="26700"/>
  </conditionalFormatting>
  <conditionalFormatting sqref="AK85">
    <cfRule type="duplicateValues" dxfId="0" priority="26699"/>
  </conditionalFormatting>
  <conditionalFormatting sqref="B87">
    <cfRule type="duplicateValues" dxfId="0" priority="13471"/>
  </conditionalFormatting>
  <conditionalFormatting sqref="E87">
    <cfRule type="duplicateValues" dxfId="0" priority="26557"/>
  </conditionalFormatting>
  <conditionalFormatting sqref="AB87">
    <cfRule type="duplicateValues" dxfId="0" priority="16077"/>
  </conditionalFormatting>
  <conditionalFormatting sqref="AK87">
    <cfRule type="duplicateValues" dxfId="0" priority="15422"/>
  </conditionalFormatting>
  <conditionalFormatting sqref="B88">
    <cfRule type="duplicateValues" dxfId="0" priority="1935"/>
  </conditionalFormatting>
  <conditionalFormatting sqref="E88">
    <cfRule type="duplicateValues" dxfId="0" priority="1956"/>
  </conditionalFormatting>
  <conditionalFormatting sqref="F88">
    <cfRule type="duplicateValues" dxfId="0" priority="1936"/>
  </conditionalFormatting>
  <conditionalFormatting sqref="AK88">
    <cfRule type="duplicateValues" dxfId="0" priority="1954"/>
  </conditionalFormatting>
  <conditionalFormatting sqref="E89">
    <cfRule type="duplicateValues" dxfId="0" priority="339"/>
  </conditionalFormatting>
  <conditionalFormatting sqref="F89">
    <cfRule type="duplicateValues" dxfId="0" priority="301"/>
  </conditionalFormatting>
  <conditionalFormatting sqref="AK89:AL89">
    <cfRule type="duplicateValues" dxfId="0" priority="223"/>
  </conditionalFormatting>
  <conditionalFormatting sqref="AK91">
    <cfRule type="duplicateValues" dxfId="0" priority="2329"/>
  </conditionalFormatting>
  <conditionalFormatting sqref="B92">
    <cfRule type="duplicateValues" dxfId="0" priority="12906"/>
  </conditionalFormatting>
  <conditionalFormatting sqref="E92">
    <cfRule type="duplicateValues" dxfId="0" priority="25992"/>
  </conditionalFormatting>
  <conditionalFormatting sqref="AB92">
    <cfRule type="duplicateValues" dxfId="0" priority="15512"/>
  </conditionalFormatting>
  <conditionalFormatting sqref="AK92">
    <cfRule type="duplicateValues" dxfId="0" priority="14857"/>
  </conditionalFormatting>
  <conditionalFormatting sqref="AJ93">
    <cfRule type="duplicateValues" dxfId="0" priority="2328"/>
  </conditionalFormatting>
  <conditionalFormatting sqref="B95">
    <cfRule type="duplicateValues" dxfId="0" priority="3221"/>
  </conditionalFormatting>
  <conditionalFormatting sqref="E97">
    <cfRule type="duplicateValues" dxfId="0" priority="26603"/>
  </conditionalFormatting>
  <conditionalFormatting sqref="AB97">
    <cfRule type="duplicateValues" dxfId="0" priority="16123"/>
  </conditionalFormatting>
  <conditionalFormatting sqref="AK97">
    <cfRule type="duplicateValues" dxfId="0" priority="15468"/>
  </conditionalFormatting>
  <conditionalFormatting sqref="E98">
    <cfRule type="duplicateValues" dxfId="0" priority="26602"/>
  </conditionalFormatting>
  <conditionalFormatting sqref="AB98">
    <cfRule type="duplicateValues" dxfId="0" priority="16122"/>
  </conditionalFormatting>
  <conditionalFormatting sqref="AK98">
    <cfRule type="duplicateValues" dxfId="0" priority="15467"/>
  </conditionalFormatting>
  <conditionalFormatting sqref="E99">
    <cfRule type="duplicateValues" dxfId="0" priority="26600"/>
  </conditionalFormatting>
  <conditionalFormatting sqref="AB99">
    <cfRule type="duplicateValues" dxfId="0" priority="16120"/>
  </conditionalFormatting>
  <conditionalFormatting sqref="AK99">
    <cfRule type="duplicateValues" dxfId="0" priority="15465"/>
  </conditionalFormatting>
  <conditionalFormatting sqref="E100">
    <cfRule type="duplicateValues" dxfId="0" priority="26599"/>
  </conditionalFormatting>
  <conditionalFormatting sqref="AB100">
    <cfRule type="duplicateValues" dxfId="0" priority="16119"/>
  </conditionalFormatting>
  <conditionalFormatting sqref="AK100">
    <cfRule type="duplicateValues" dxfId="0" priority="15464"/>
  </conditionalFormatting>
  <conditionalFormatting sqref="E101">
    <cfRule type="duplicateValues" dxfId="0" priority="26598"/>
  </conditionalFormatting>
  <conditionalFormatting sqref="AB101">
    <cfRule type="duplicateValues" dxfId="0" priority="16118"/>
  </conditionalFormatting>
  <conditionalFormatting sqref="AK101">
    <cfRule type="duplicateValues" dxfId="0" priority="15463"/>
  </conditionalFormatting>
  <conditionalFormatting sqref="E102">
    <cfRule type="duplicateValues" dxfId="0" priority="26596"/>
  </conditionalFormatting>
  <conditionalFormatting sqref="AB102">
    <cfRule type="duplicateValues" dxfId="0" priority="16116"/>
  </conditionalFormatting>
  <conditionalFormatting sqref="AK102">
    <cfRule type="duplicateValues" dxfId="0" priority="15461"/>
  </conditionalFormatting>
  <conditionalFormatting sqref="E103">
    <cfRule type="duplicateValues" dxfId="0" priority="26595"/>
  </conditionalFormatting>
  <conditionalFormatting sqref="AB103">
    <cfRule type="duplicateValues" dxfId="0" priority="16115"/>
  </conditionalFormatting>
  <conditionalFormatting sqref="AK103">
    <cfRule type="duplicateValues" dxfId="0" priority="15460"/>
  </conditionalFormatting>
  <conditionalFormatting sqref="E104">
    <cfRule type="duplicateValues" dxfId="0" priority="26594"/>
  </conditionalFormatting>
  <conditionalFormatting sqref="AB104">
    <cfRule type="duplicateValues" dxfId="0" priority="16114"/>
  </conditionalFormatting>
  <conditionalFormatting sqref="AK104">
    <cfRule type="duplicateValues" dxfId="0" priority="15459"/>
  </conditionalFormatting>
  <conditionalFormatting sqref="E106">
    <cfRule type="duplicateValues" dxfId="0" priority="26591"/>
  </conditionalFormatting>
  <conditionalFormatting sqref="AB106">
    <cfRule type="duplicateValues" dxfId="0" priority="16111"/>
  </conditionalFormatting>
  <conditionalFormatting sqref="AK106">
    <cfRule type="duplicateValues" dxfId="0" priority="15456"/>
  </conditionalFormatting>
  <conditionalFormatting sqref="B112">
    <cfRule type="duplicateValues" dxfId="0" priority="3190"/>
  </conditionalFormatting>
  <conditionalFormatting sqref="B113">
    <cfRule type="duplicateValues" dxfId="0" priority="2331"/>
  </conditionalFormatting>
  <conditionalFormatting sqref="E113">
    <cfRule type="duplicateValues" dxfId="0" priority="26590"/>
  </conditionalFormatting>
  <conditionalFormatting sqref="AB113">
    <cfRule type="duplicateValues" dxfId="0" priority="16110"/>
  </conditionalFormatting>
  <conditionalFormatting sqref="AK113">
    <cfRule type="duplicateValues" dxfId="0" priority="15455"/>
  </conditionalFormatting>
  <conditionalFormatting sqref="B114">
    <cfRule type="duplicateValues" dxfId="0" priority="13503"/>
  </conditionalFormatting>
  <conditionalFormatting sqref="E114">
    <cfRule type="duplicateValues" dxfId="0" priority="26589"/>
  </conditionalFormatting>
  <conditionalFormatting sqref="AB114">
    <cfRule type="duplicateValues" dxfId="0" priority="16109"/>
  </conditionalFormatting>
  <conditionalFormatting sqref="AK114">
    <cfRule type="duplicateValues" dxfId="0" priority="15454"/>
  </conditionalFormatting>
  <conditionalFormatting sqref="B115">
    <cfRule type="duplicateValues" dxfId="0" priority="13502"/>
  </conditionalFormatting>
  <conditionalFormatting sqref="E115">
    <cfRule type="duplicateValues" dxfId="0" priority="26588"/>
  </conditionalFormatting>
  <conditionalFormatting sqref="AB115">
    <cfRule type="duplicateValues" dxfId="0" priority="16108"/>
  </conditionalFormatting>
  <conditionalFormatting sqref="AK115">
    <cfRule type="duplicateValues" dxfId="0" priority="15453"/>
  </conditionalFormatting>
  <conditionalFormatting sqref="B116">
    <cfRule type="duplicateValues" dxfId="0" priority="13501"/>
  </conditionalFormatting>
  <conditionalFormatting sqref="E116">
    <cfRule type="duplicateValues" dxfId="0" priority="26587"/>
  </conditionalFormatting>
  <conditionalFormatting sqref="AB116">
    <cfRule type="duplicateValues" dxfId="0" priority="16107"/>
  </conditionalFormatting>
  <conditionalFormatting sqref="AK116">
    <cfRule type="duplicateValues" dxfId="0" priority="15452"/>
  </conditionalFormatting>
  <conditionalFormatting sqref="B117">
    <cfRule type="duplicateValues" dxfId="0" priority="13487"/>
  </conditionalFormatting>
  <conditionalFormatting sqref="E117">
    <cfRule type="duplicateValues" dxfId="0" priority="26573"/>
  </conditionalFormatting>
  <conditionalFormatting sqref="AB117">
    <cfRule type="duplicateValues" dxfId="0" priority="16093"/>
  </conditionalFormatting>
  <conditionalFormatting sqref="AK117">
    <cfRule type="duplicateValues" dxfId="0" priority="15438"/>
  </conditionalFormatting>
  <conditionalFormatting sqref="B118">
    <cfRule type="duplicateValues" dxfId="0" priority="13500"/>
  </conditionalFormatting>
  <conditionalFormatting sqref="E118">
    <cfRule type="duplicateValues" dxfId="0" priority="26586"/>
  </conditionalFormatting>
  <conditionalFormatting sqref="AB118">
    <cfRule type="duplicateValues" dxfId="0" priority="16106"/>
  </conditionalFormatting>
  <conditionalFormatting sqref="AK118">
    <cfRule type="duplicateValues" dxfId="0" priority="15451"/>
  </conditionalFormatting>
  <conditionalFormatting sqref="B119">
    <cfRule type="duplicateValues" dxfId="0" priority="13499"/>
  </conditionalFormatting>
  <conditionalFormatting sqref="E119">
    <cfRule type="duplicateValues" dxfId="0" priority="26585"/>
  </conditionalFormatting>
  <conditionalFormatting sqref="AB119">
    <cfRule type="duplicateValues" dxfId="0" priority="16105"/>
  </conditionalFormatting>
  <conditionalFormatting sqref="AK119">
    <cfRule type="duplicateValues" dxfId="0" priority="15450"/>
  </conditionalFormatting>
  <conditionalFormatting sqref="B120">
    <cfRule type="duplicateValues" dxfId="0" priority="13498"/>
  </conditionalFormatting>
  <conditionalFormatting sqref="E120">
    <cfRule type="duplicateValues" dxfId="0" priority="26584"/>
  </conditionalFormatting>
  <conditionalFormatting sqref="AB120">
    <cfRule type="duplicateValues" dxfId="0" priority="16104"/>
  </conditionalFormatting>
  <conditionalFormatting sqref="AK120">
    <cfRule type="duplicateValues" dxfId="0" priority="15449"/>
  </conditionalFormatting>
  <conditionalFormatting sqref="E121">
    <cfRule type="duplicateValues" dxfId="0" priority="26583"/>
  </conditionalFormatting>
  <conditionalFormatting sqref="AB121">
    <cfRule type="duplicateValues" dxfId="0" priority="16103"/>
  </conditionalFormatting>
  <conditionalFormatting sqref="AK121">
    <cfRule type="duplicateValues" dxfId="0" priority="15448"/>
  </conditionalFormatting>
  <conditionalFormatting sqref="F122">
    <cfRule type="duplicateValues" dxfId="0" priority="1810"/>
  </conditionalFormatting>
  <conditionalFormatting sqref="AB122">
    <cfRule type="duplicateValues" dxfId="0" priority="1795"/>
  </conditionalFormatting>
  <conditionalFormatting sqref="AK122">
    <cfRule type="duplicateValues" dxfId="0" priority="1834"/>
  </conditionalFormatting>
  <conditionalFormatting sqref="F123">
    <cfRule type="duplicateValues" dxfId="0" priority="1826"/>
  </conditionalFormatting>
  <conditionalFormatting sqref="AB123">
    <cfRule type="duplicateValues" dxfId="0" priority="1780"/>
  </conditionalFormatting>
  <conditionalFormatting sqref="AK123">
    <cfRule type="duplicateValues" dxfId="0" priority="1833"/>
  </conditionalFormatting>
  <conditionalFormatting sqref="F124">
    <cfRule type="duplicateValues" dxfId="0" priority="1776"/>
  </conditionalFormatting>
  <conditionalFormatting sqref="AB124">
    <cfRule type="duplicateValues" dxfId="0" priority="1761"/>
  </conditionalFormatting>
  <conditionalFormatting sqref="AK124">
    <cfRule type="duplicateValues" dxfId="0" priority="1832"/>
  </conditionalFormatting>
  <conditionalFormatting sqref="E125">
    <cfRule type="duplicateValues" dxfId="0" priority="147"/>
  </conditionalFormatting>
  <conditionalFormatting sqref="F125">
    <cfRule type="duplicateValues" dxfId="0" priority="110"/>
  </conditionalFormatting>
  <conditionalFormatting sqref="AB125">
    <cfRule type="duplicateValues" dxfId="0" priority="112"/>
  </conditionalFormatting>
  <conditionalFormatting sqref="AK125">
    <cfRule type="duplicateValues" dxfId="0" priority="145"/>
  </conditionalFormatting>
  <conditionalFormatting sqref="B126">
    <cfRule type="duplicateValues" dxfId="0" priority="837"/>
  </conditionalFormatting>
  <conditionalFormatting sqref="E126">
    <cfRule type="duplicateValues" dxfId="0" priority="1006"/>
  </conditionalFormatting>
  <conditionalFormatting sqref="F126">
    <cfRule type="duplicateValues" dxfId="0" priority="967"/>
  </conditionalFormatting>
  <conditionalFormatting sqref="J126">
    <cfRule type="duplicateValues" dxfId="0" priority="925"/>
  </conditionalFormatting>
  <conditionalFormatting sqref="AB126">
    <cfRule type="duplicateValues" dxfId="0" priority="986"/>
  </conditionalFormatting>
  <conditionalFormatting sqref="AK126">
    <cfRule type="duplicateValues" dxfId="0" priority="985"/>
  </conditionalFormatting>
  <conditionalFormatting sqref="B127">
    <cfRule type="duplicateValues" dxfId="0" priority="834"/>
  </conditionalFormatting>
  <conditionalFormatting sqref="E127">
    <cfRule type="duplicateValues" dxfId="0" priority="1005"/>
  </conditionalFormatting>
  <conditionalFormatting sqref="F127">
    <cfRule type="duplicateValues" dxfId="0" priority="966"/>
  </conditionalFormatting>
  <conditionalFormatting sqref="AK127">
    <cfRule type="duplicateValues" dxfId="0" priority="984"/>
  </conditionalFormatting>
  <conditionalFormatting sqref="B128">
    <cfRule type="duplicateValues" dxfId="0" priority="831"/>
  </conditionalFormatting>
  <conditionalFormatting sqref="E128">
    <cfRule type="duplicateValues" dxfId="0" priority="1004"/>
  </conditionalFormatting>
  <conditionalFormatting sqref="F128">
    <cfRule type="duplicateValues" dxfId="0" priority="965"/>
  </conditionalFormatting>
  <conditionalFormatting sqref="AK128">
    <cfRule type="duplicateValues" dxfId="0" priority="983"/>
  </conditionalFormatting>
  <conditionalFormatting sqref="B129">
    <cfRule type="duplicateValues" dxfId="0" priority="828"/>
  </conditionalFormatting>
  <conditionalFormatting sqref="E129">
    <cfRule type="duplicateValues" dxfId="0" priority="909"/>
  </conditionalFormatting>
  <conditionalFormatting sqref="F129">
    <cfRule type="duplicateValues" dxfId="0" priority="893"/>
  </conditionalFormatting>
  <conditionalFormatting sqref="AB129">
    <cfRule type="duplicateValues" dxfId="0" priority="839"/>
  </conditionalFormatting>
  <conditionalFormatting sqref="AK129">
    <cfRule type="duplicateValues" dxfId="0" priority="905"/>
  </conditionalFormatting>
  <conditionalFormatting sqref="B130">
    <cfRule type="duplicateValues" dxfId="0" priority="825"/>
  </conditionalFormatting>
  <conditionalFormatting sqref="E130">
    <cfRule type="duplicateValues" dxfId="0" priority="908"/>
  </conditionalFormatting>
  <conditionalFormatting sqref="F130">
    <cfRule type="duplicateValues" dxfId="0" priority="892"/>
  </conditionalFormatting>
  <conditionalFormatting sqref="AB130">
    <cfRule type="duplicateValues" dxfId="0" priority="838"/>
  </conditionalFormatting>
  <conditionalFormatting sqref="AK130">
    <cfRule type="duplicateValues" dxfId="0" priority="904"/>
  </conditionalFormatting>
  <conditionalFormatting sqref="B131">
    <cfRule type="duplicateValues" dxfId="0" priority="13496"/>
  </conditionalFormatting>
  <conditionalFormatting sqref="E131">
    <cfRule type="duplicateValues" dxfId="0" priority="26582"/>
  </conditionalFormatting>
  <conditionalFormatting sqref="AB131">
    <cfRule type="duplicateValues" dxfId="0" priority="16102"/>
  </conditionalFormatting>
  <conditionalFormatting sqref="AK131">
    <cfRule type="duplicateValues" dxfId="0" priority="15447"/>
  </conditionalFormatting>
  <conditionalFormatting sqref="B132">
    <cfRule type="duplicateValues" dxfId="0" priority="13495"/>
  </conditionalFormatting>
  <conditionalFormatting sqref="E132">
    <cfRule type="duplicateValues" dxfId="0" priority="26581"/>
  </conditionalFormatting>
  <conditionalFormatting sqref="AB132">
    <cfRule type="duplicateValues" dxfId="0" priority="16101"/>
  </conditionalFormatting>
  <conditionalFormatting sqref="AK132">
    <cfRule type="duplicateValues" dxfId="0" priority="15446"/>
  </conditionalFormatting>
  <conditionalFormatting sqref="B133">
    <cfRule type="duplicateValues" dxfId="0" priority="13494"/>
  </conditionalFormatting>
  <conditionalFormatting sqref="E133">
    <cfRule type="duplicateValues" dxfId="0" priority="26580"/>
  </conditionalFormatting>
  <conditionalFormatting sqref="AB133">
    <cfRule type="duplicateValues" dxfId="0" priority="16100"/>
  </conditionalFormatting>
  <conditionalFormatting sqref="AK133">
    <cfRule type="duplicateValues" dxfId="0" priority="15445"/>
  </conditionalFormatting>
  <conditionalFormatting sqref="B134">
    <cfRule type="duplicateValues" dxfId="0" priority="13492"/>
  </conditionalFormatting>
  <conditionalFormatting sqref="E134">
    <cfRule type="duplicateValues" dxfId="0" priority="26578"/>
  </conditionalFormatting>
  <conditionalFormatting sqref="AB134">
    <cfRule type="duplicateValues" dxfId="0" priority="16098"/>
  </conditionalFormatting>
  <conditionalFormatting sqref="AK134">
    <cfRule type="duplicateValues" dxfId="0" priority="15443"/>
  </conditionalFormatting>
  <conditionalFormatting sqref="B136">
    <cfRule type="duplicateValues" dxfId="0" priority="13491"/>
  </conditionalFormatting>
  <conditionalFormatting sqref="E136">
    <cfRule type="duplicateValues" dxfId="0" priority="26577"/>
  </conditionalFormatting>
  <conditionalFormatting sqref="AB136">
    <cfRule type="duplicateValues" dxfId="0" priority="16097"/>
  </conditionalFormatting>
  <conditionalFormatting sqref="AK136">
    <cfRule type="duplicateValues" dxfId="0" priority="15442"/>
  </conditionalFormatting>
  <conditionalFormatting sqref="B137">
    <cfRule type="duplicateValues" dxfId="0" priority="13490"/>
  </conditionalFormatting>
  <conditionalFormatting sqref="E137">
    <cfRule type="duplicateValues" dxfId="0" priority="26576"/>
  </conditionalFormatting>
  <conditionalFormatting sqref="AB137">
    <cfRule type="duplicateValues" dxfId="0" priority="16096"/>
  </conditionalFormatting>
  <conditionalFormatting sqref="AK137">
    <cfRule type="duplicateValues" dxfId="0" priority="15441"/>
  </conditionalFormatting>
  <conditionalFormatting sqref="B138">
    <cfRule type="duplicateValues" dxfId="0" priority="13489"/>
  </conditionalFormatting>
  <conditionalFormatting sqref="E138">
    <cfRule type="duplicateValues" dxfId="0" priority="26575"/>
  </conditionalFormatting>
  <conditionalFormatting sqref="AB138">
    <cfRule type="duplicateValues" dxfId="0" priority="16095"/>
  </conditionalFormatting>
  <conditionalFormatting sqref="AK138">
    <cfRule type="duplicateValues" dxfId="0" priority="15440"/>
  </conditionalFormatting>
  <conditionalFormatting sqref="B139">
    <cfRule type="duplicateValues" dxfId="0" priority="13488"/>
  </conditionalFormatting>
  <conditionalFormatting sqref="E139">
    <cfRule type="duplicateValues" dxfId="0" priority="26574"/>
  </conditionalFormatting>
  <conditionalFormatting sqref="AB139">
    <cfRule type="duplicateValues" dxfId="0" priority="16094"/>
  </conditionalFormatting>
  <conditionalFormatting sqref="AK139">
    <cfRule type="duplicateValues" dxfId="0" priority="15439"/>
  </conditionalFormatting>
  <conditionalFormatting sqref="B140">
    <cfRule type="duplicateValues" dxfId="0" priority="13486"/>
  </conditionalFormatting>
  <conditionalFormatting sqref="E140">
    <cfRule type="duplicateValues" dxfId="0" priority="26572"/>
  </conditionalFormatting>
  <conditionalFormatting sqref="AB140">
    <cfRule type="duplicateValues" dxfId="0" priority="16092"/>
  </conditionalFormatting>
  <conditionalFormatting sqref="AK140">
    <cfRule type="duplicateValues" dxfId="0" priority="15437"/>
  </conditionalFormatting>
  <conditionalFormatting sqref="B141">
    <cfRule type="duplicateValues" dxfId="0" priority="13485"/>
  </conditionalFormatting>
  <conditionalFormatting sqref="E141">
    <cfRule type="duplicateValues" dxfId="0" priority="26571"/>
  </conditionalFormatting>
  <conditionalFormatting sqref="AB141">
    <cfRule type="duplicateValues" dxfId="0" priority="16091"/>
  </conditionalFormatting>
  <conditionalFormatting sqref="AK141">
    <cfRule type="duplicateValues" dxfId="0" priority="15436"/>
  </conditionalFormatting>
  <conditionalFormatting sqref="B142">
    <cfRule type="duplicateValues" dxfId="0" priority="13484"/>
  </conditionalFormatting>
  <conditionalFormatting sqref="E142">
    <cfRule type="duplicateValues" dxfId="0" priority="26570"/>
  </conditionalFormatting>
  <conditionalFormatting sqref="AB142">
    <cfRule type="duplicateValues" dxfId="0" priority="16090"/>
  </conditionalFormatting>
  <conditionalFormatting sqref="AK142">
    <cfRule type="duplicateValues" dxfId="0" priority="15435"/>
  </conditionalFormatting>
  <conditionalFormatting sqref="B143">
    <cfRule type="duplicateValues" dxfId="0" priority="13483"/>
  </conditionalFormatting>
  <conditionalFormatting sqref="E143">
    <cfRule type="duplicateValues" dxfId="0" priority="26569"/>
  </conditionalFormatting>
  <conditionalFormatting sqref="AB143">
    <cfRule type="duplicateValues" dxfId="0" priority="16089"/>
  </conditionalFormatting>
  <conditionalFormatting sqref="AK143">
    <cfRule type="duplicateValues" dxfId="0" priority="15434"/>
  </conditionalFormatting>
  <conditionalFormatting sqref="B144">
    <cfRule type="duplicateValues" dxfId="0" priority="13482"/>
  </conditionalFormatting>
  <conditionalFormatting sqref="E144">
    <cfRule type="duplicateValues" dxfId="0" priority="26568"/>
  </conditionalFormatting>
  <conditionalFormatting sqref="AB144">
    <cfRule type="duplicateValues" dxfId="0" priority="16088"/>
  </conditionalFormatting>
  <conditionalFormatting sqref="AK144">
    <cfRule type="duplicateValues" dxfId="0" priority="15433"/>
  </conditionalFormatting>
  <conditionalFormatting sqref="B145">
    <cfRule type="duplicateValues" dxfId="0" priority="13481"/>
  </conditionalFormatting>
  <conditionalFormatting sqref="E145">
    <cfRule type="duplicateValues" dxfId="0" priority="26567"/>
  </conditionalFormatting>
  <conditionalFormatting sqref="AB145">
    <cfRule type="duplicateValues" dxfId="0" priority="16087"/>
  </conditionalFormatting>
  <conditionalFormatting sqref="AK145">
    <cfRule type="duplicateValues" dxfId="0" priority="15432"/>
  </conditionalFormatting>
  <conditionalFormatting sqref="B146">
    <cfRule type="duplicateValues" dxfId="0" priority="13480"/>
  </conditionalFormatting>
  <conditionalFormatting sqref="E146">
    <cfRule type="duplicateValues" dxfId="0" priority="26566"/>
  </conditionalFormatting>
  <conditionalFormatting sqref="AB146">
    <cfRule type="duplicateValues" dxfId="0" priority="16086"/>
  </conditionalFormatting>
  <conditionalFormatting sqref="AK146">
    <cfRule type="duplicateValues" dxfId="0" priority="15431"/>
  </conditionalFormatting>
  <conditionalFormatting sqref="B147">
    <cfRule type="duplicateValues" dxfId="0" priority="13479"/>
  </conditionalFormatting>
  <conditionalFormatting sqref="E147">
    <cfRule type="duplicateValues" dxfId="0" priority="26565"/>
  </conditionalFormatting>
  <conditionalFormatting sqref="AB147">
    <cfRule type="duplicateValues" dxfId="0" priority="16085"/>
  </conditionalFormatting>
  <conditionalFormatting sqref="AK147">
    <cfRule type="duplicateValues" dxfId="0" priority="15430"/>
  </conditionalFormatting>
  <conditionalFormatting sqref="B148">
    <cfRule type="duplicateValues" dxfId="0" priority="13478"/>
  </conditionalFormatting>
  <conditionalFormatting sqref="E148">
    <cfRule type="duplicateValues" dxfId="0" priority="26564"/>
  </conditionalFormatting>
  <conditionalFormatting sqref="AB148">
    <cfRule type="duplicateValues" dxfId="0" priority="16084"/>
  </conditionalFormatting>
  <conditionalFormatting sqref="AK148">
    <cfRule type="duplicateValues" dxfId="0" priority="15429"/>
  </conditionalFormatting>
  <conditionalFormatting sqref="B149">
    <cfRule type="duplicateValues" dxfId="0" priority="1015"/>
  </conditionalFormatting>
  <conditionalFormatting sqref="E149">
    <cfRule type="duplicateValues" dxfId="0" priority="1123"/>
  </conditionalFormatting>
  <conditionalFormatting sqref="F149">
    <cfRule type="duplicateValues" dxfId="0" priority="1100"/>
  </conditionalFormatting>
  <conditionalFormatting sqref="AB149">
    <cfRule type="duplicateValues" dxfId="0" priority="1107"/>
  </conditionalFormatting>
  <conditionalFormatting sqref="AK149">
    <cfRule type="duplicateValues" dxfId="0" priority="1106"/>
  </conditionalFormatting>
  <conditionalFormatting sqref="B150">
    <cfRule type="duplicateValues" dxfId="0" priority="1012"/>
  </conditionalFormatting>
  <conditionalFormatting sqref="E150">
    <cfRule type="duplicateValues" dxfId="0" priority="1087"/>
  </conditionalFormatting>
  <conditionalFormatting sqref="F150">
    <cfRule type="duplicateValues" dxfId="0" priority="1071"/>
  </conditionalFormatting>
  <conditionalFormatting sqref="AB150">
    <cfRule type="duplicateValues" dxfId="0" priority="1017"/>
  </conditionalFormatting>
  <conditionalFormatting sqref="AK150">
    <cfRule type="duplicateValues" dxfId="0" priority="1083"/>
  </conditionalFormatting>
  <conditionalFormatting sqref="B151">
    <cfRule type="duplicateValues" dxfId="0" priority="1009"/>
  </conditionalFormatting>
  <conditionalFormatting sqref="E151">
    <cfRule type="duplicateValues" dxfId="0" priority="1086"/>
  </conditionalFormatting>
  <conditionalFormatting sqref="F151">
    <cfRule type="duplicateValues" dxfId="0" priority="1070"/>
  </conditionalFormatting>
  <conditionalFormatting sqref="AB151">
    <cfRule type="duplicateValues" dxfId="0" priority="1016"/>
  </conditionalFormatting>
  <conditionalFormatting sqref="AK151">
    <cfRule type="duplicateValues" dxfId="0" priority="1082"/>
  </conditionalFormatting>
  <conditionalFormatting sqref="B152">
    <cfRule type="duplicateValues" dxfId="0" priority="13477"/>
  </conditionalFormatting>
  <conditionalFormatting sqref="E152">
    <cfRule type="duplicateValues" dxfId="0" priority="26563"/>
  </conditionalFormatting>
  <conditionalFormatting sqref="AB152">
    <cfRule type="duplicateValues" dxfId="0" priority="16083"/>
  </conditionalFormatting>
  <conditionalFormatting sqref="AK152">
    <cfRule type="duplicateValues" dxfId="0" priority="15428"/>
  </conditionalFormatting>
  <conditionalFormatting sqref="B153">
    <cfRule type="duplicateValues" dxfId="0" priority="3220"/>
  </conditionalFormatting>
  <conditionalFormatting sqref="B154">
    <cfRule type="duplicateValues" dxfId="0" priority="3187"/>
  </conditionalFormatting>
  <conditionalFormatting sqref="B155">
    <cfRule type="duplicateValues" dxfId="0" priority="13476"/>
  </conditionalFormatting>
  <conditionalFormatting sqref="E155">
    <cfRule type="duplicateValues" dxfId="0" priority="26562"/>
  </conditionalFormatting>
  <conditionalFormatting sqref="AB155">
    <cfRule type="duplicateValues" dxfId="0" priority="16082"/>
  </conditionalFormatting>
  <conditionalFormatting sqref="AK155">
    <cfRule type="duplicateValues" dxfId="0" priority="15427"/>
  </conditionalFormatting>
  <conditionalFormatting sqref="B156">
    <cfRule type="duplicateValues" dxfId="0" priority="13475"/>
  </conditionalFormatting>
  <conditionalFormatting sqref="E156">
    <cfRule type="duplicateValues" dxfId="0" priority="26561"/>
  </conditionalFormatting>
  <conditionalFormatting sqref="AB156">
    <cfRule type="duplicateValues" dxfId="0" priority="16081"/>
  </conditionalFormatting>
  <conditionalFormatting sqref="AK156">
    <cfRule type="duplicateValues" dxfId="0" priority="15426"/>
  </conditionalFormatting>
  <conditionalFormatting sqref="B157">
    <cfRule type="duplicateValues" dxfId="0" priority="13474"/>
  </conditionalFormatting>
  <conditionalFormatting sqref="E157">
    <cfRule type="duplicateValues" dxfId="0" priority="26560"/>
  </conditionalFormatting>
  <conditionalFormatting sqref="AB157">
    <cfRule type="duplicateValues" dxfId="0" priority="16080"/>
  </conditionalFormatting>
  <conditionalFormatting sqref="AK157">
    <cfRule type="duplicateValues" dxfId="0" priority="15425"/>
  </conditionalFormatting>
  <conditionalFormatting sqref="B158">
    <cfRule type="duplicateValues" dxfId="0" priority="13473"/>
  </conditionalFormatting>
  <conditionalFormatting sqref="E158">
    <cfRule type="duplicateValues" dxfId="0" priority="26559"/>
  </conditionalFormatting>
  <conditionalFormatting sqref="AB158">
    <cfRule type="duplicateValues" dxfId="0" priority="16079"/>
  </conditionalFormatting>
  <conditionalFormatting sqref="AK158">
    <cfRule type="duplicateValues" dxfId="0" priority="15424"/>
  </conditionalFormatting>
  <conditionalFormatting sqref="B159">
    <cfRule type="duplicateValues" dxfId="0" priority="13472"/>
  </conditionalFormatting>
  <conditionalFormatting sqref="E159">
    <cfRule type="duplicateValues" dxfId="0" priority="26558"/>
  </conditionalFormatting>
  <conditionalFormatting sqref="AB159">
    <cfRule type="duplicateValues" dxfId="0" priority="16078"/>
  </conditionalFormatting>
  <conditionalFormatting sqref="AK159">
    <cfRule type="duplicateValues" dxfId="0" priority="15423"/>
  </conditionalFormatting>
  <conditionalFormatting sqref="B160">
    <cfRule type="duplicateValues" dxfId="0" priority="2127"/>
  </conditionalFormatting>
  <conditionalFormatting sqref="AK160">
    <cfRule type="duplicateValues" dxfId="0" priority="2147"/>
  </conditionalFormatting>
  <conditionalFormatting sqref="B161">
    <cfRule type="duplicateValues" dxfId="0" priority="2124"/>
  </conditionalFormatting>
  <conditionalFormatting sqref="AK161">
    <cfRule type="duplicateValues" dxfId="0" priority="2146"/>
  </conditionalFormatting>
  <conditionalFormatting sqref="B162">
    <cfRule type="duplicateValues" dxfId="0" priority="13469"/>
  </conditionalFormatting>
  <conditionalFormatting sqref="E162">
    <cfRule type="duplicateValues" dxfId="0" priority="26555"/>
  </conditionalFormatting>
  <conditionalFormatting sqref="AB162">
    <cfRule type="duplicateValues" dxfId="0" priority="16075"/>
  </conditionalFormatting>
  <conditionalFormatting sqref="AK162">
    <cfRule type="duplicateValues" dxfId="0" priority="15420"/>
  </conditionalFormatting>
  <conditionalFormatting sqref="B163">
    <cfRule type="duplicateValues" dxfId="0" priority="13468"/>
  </conditionalFormatting>
  <conditionalFormatting sqref="E163">
    <cfRule type="duplicateValues" dxfId="0" priority="26554"/>
  </conditionalFormatting>
  <conditionalFormatting sqref="AB163">
    <cfRule type="duplicateValues" dxfId="0" priority="16074"/>
  </conditionalFormatting>
  <conditionalFormatting sqref="AK163">
    <cfRule type="duplicateValues" dxfId="0" priority="15419"/>
  </conditionalFormatting>
  <conditionalFormatting sqref="B164">
    <cfRule type="duplicateValues" dxfId="0" priority="13467"/>
  </conditionalFormatting>
  <conditionalFormatting sqref="E164">
    <cfRule type="duplicateValues" dxfId="0" priority="26553"/>
  </conditionalFormatting>
  <conditionalFormatting sqref="AB164">
    <cfRule type="duplicateValues" dxfId="0" priority="16073"/>
  </conditionalFormatting>
  <conditionalFormatting sqref="AK164">
    <cfRule type="duplicateValues" dxfId="0" priority="15418"/>
  </conditionalFormatting>
  <conditionalFormatting sqref="B165">
    <cfRule type="duplicateValues" dxfId="0" priority="13466"/>
  </conditionalFormatting>
  <conditionalFormatting sqref="E165">
    <cfRule type="duplicateValues" dxfId="0" priority="3514"/>
  </conditionalFormatting>
  <conditionalFormatting sqref="B166">
    <cfRule type="duplicateValues" dxfId="0" priority="13465"/>
  </conditionalFormatting>
  <conditionalFormatting sqref="B167">
    <cfRule type="duplicateValues" dxfId="0" priority="3183"/>
  </conditionalFormatting>
  <conditionalFormatting sqref="B168">
    <cfRule type="duplicateValues" dxfId="0" priority="13464"/>
  </conditionalFormatting>
  <conditionalFormatting sqref="E168">
    <cfRule type="duplicateValues" dxfId="0" priority="26551"/>
  </conditionalFormatting>
  <conditionalFormatting sqref="AB168">
    <cfRule type="duplicateValues" dxfId="0" priority="16071"/>
  </conditionalFormatting>
  <conditionalFormatting sqref="AK168">
    <cfRule type="duplicateValues" dxfId="0" priority="15416"/>
  </conditionalFormatting>
  <conditionalFormatting sqref="B169">
    <cfRule type="duplicateValues" dxfId="0" priority="13463"/>
  </conditionalFormatting>
  <conditionalFormatting sqref="E169">
    <cfRule type="duplicateValues" dxfId="0" priority="26550"/>
  </conditionalFormatting>
  <conditionalFormatting sqref="AB169">
    <cfRule type="duplicateValues" dxfId="0" priority="16070"/>
  </conditionalFormatting>
  <conditionalFormatting sqref="AK169">
    <cfRule type="duplicateValues" dxfId="0" priority="15415"/>
  </conditionalFormatting>
  <conditionalFormatting sqref="E172">
    <cfRule type="duplicateValues" dxfId="0" priority="26548"/>
  </conditionalFormatting>
  <conditionalFormatting sqref="AB172">
    <cfRule type="duplicateValues" dxfId="0" priority="16068"/>
  </conditionalFormatting>
  <conditionalFormatting sqref="AK172">
    <cfRule type="duplicateValues" dxfId="0" priority="15413"/>
  </conditionalFormatting>
  <conditionalFormatting sqref="E173">
    <cfRule type="duplicateValues" dxfId="0" priority="2121"/>
  </conditionalFormatting>
  <conditionalFormatting sqref="F173">
    <cfRule type="duplicateValues" dxfId="0" priority="2101"/>
  </conditionalFormatting>
  <conditionalFormatting sqref="AK173">
    <cfRule type="duplicateValues" dxfId="0" priority="2119"/>
  </conditionalFormatting>
  <conditionalFormatting sqref="B174">
    <cfRule type="duplicateValues" dxfId="0" priority="1887"/>
  </conditionalFormatting>
  <conditionalFormatting sqref="E174">
    <cfRule type="duplicateValues" dxfId="0" priority="1908"/>
  </conditionalFormatting>
  <conditionalFormatting sqref="F174">
    <cfRule type="duplicateValues" dxfId="0" priority="1888"/>
  </conditionalFormatting>
  <conditionalFormatting sqref="AK174">
    <cfRule type="duplicateValues" dxfId="0" priority="1906"/>
  </conditionalFormatting>
  <conditionalFormatting sqref="B175">
    <cfRule type="duplicateValues" dxfId="0" priority="13460"/>
  </conditionalFormatting>
  <conditionalFormatting sqref="E175">
    <cfRule type="duplicateValues" dxfId="0" priority="26547"/>
  </conditionalFormatting>
  <conditionalFormatting sqref="AB175">
    <cfRule type="duplicateValues" dxfId="0" priority="16067"/>
  </conditionalFormatting>
  <conditionalFormatting sqref="AK175">
    <cfRule type="duplicateValues" dxfId="0" priority="15412"/>
  </conditionalFormatting>
  <conditionalFormatting sqref="B176">
    <cfRule type="duplicateValues" dxfId="0" priority="13459"/>
  </conditionalFormatting>
  <conditionalFormatting sqref="E176">
    <cfRule type="duplicateValues" dxfId="0" priority="26546"/>
  </conditionalFormatting>
  <conditionalFormatting sqref="AB176">
    <cfRule type="duplicateValues" dxfId="0" priority="16066"/>
  </conditionalFormatting>
  <conditionalFormatting sqref="AK176">
    <cfRule type="duplicateValues" dxfId="0" priority="15411"/>
  </conditionalFormatting>
  <conditionalFormatting sqref="F178">
    <cfRule type="duplicateValues" dxfId="0" priority="1660"/>
  </conditionalFormatting>
  <conditionalFormatting sqref="AB178">
    <cfRule type="duplicateValues" dxfId="0" priority="1677"/>
  </conditionalFormatting>
  <conditionalFormatting sqref="AK178">
    <cfRule type="duplicateValues" dxfId="0" priority="1674"/>
  </conditionalFormatting>
  <conditionalFormatting sqref="F179">
    <cfRule type="duplicateValues" dxfId="0" priority="1659"/>
  </conditionalFormatting>
  <conditionalFormatting sqref="AB179">
    <cfRule type="duplicateValues" dxfId="0" priority="1676"/>
  </conditionalFormatting>
  <conditionalFormatting sqref="AK179">
    <cfRule type="duplicateValues" dxfId="0" priority="1673"/>
  </conditionalFormatting>
  <conditionalFormatting sqref="E180">
    <cfRule type="duplicateValues" dxfId="0" priority="343"/>
  </conditionalFormatting>
  <conditionalFormatting sqref="F180">
    <cfRule type="duplicateValues" dxfId="0" priority="304"/>
  </conditionalFormatting>
  <conditionalFormatting sqref="AK180:AL180">
    <cfRule type="duplicateValues" dxfId="0" priority="227"/>
  </conditionalFormatting>
  <conditionalFormatting sqref="E181">
    <cfRule type="duplicateValues" dxfId="0" priority="341"/>
  </conditionalFormatting>
  <conditionalFormatting sqref="F181">
    <cfRule type="duplicateValues" dxfId="0" priority="303"/>
  </conditionalFormatting>
  <conditionalFormatting sqref="AK181:AL181">
    <cfRule type="duplicateValues" dxfId="0" priority="225"/>
  </conditionalFormatting>
  <conditionalFormatting sqref="B182">
    <cfRule type="duplicateValues" dxfId="0" priority="84"/>
  </conditionalFormatting>
  <conditionalFormatting sqref="AK182">
    <cfRule type="duplicateValues" dxfId="0" priority="86"/>
  </conditionalFormatting>
  <conditionalFormatting sqref="AL182">
    <cfRule type="duplicateValues" dxfId="0" priority="85"/>
  </conditionalFormatting>
  <conditionalFormatting sqref="F183">
    <cfRule type="duplicateValues" dxfId="0" priority="1658"/>
  </conditionalFormatting>
  <conditionalFormatting sqref="AB183">
    <cfRule type="duplicateValues" dxfId="0" priority="1675"/>
  </conditionalFormatting>
  <conditionalFormatting sqref="AK183">
    <cfRule type="duplicateValues" dxfId="0" priority="1672"/>
  </conditionalFormatting>
  <conditionalFormatting sqref="B184">
    <cfRule type="duplicateValues" dxfId="0" priority="13458"/>
  </conditionalFormatting>
  <conditionalFormatting sqref="E184">
    <cfRule type="duplicateValues" dxfId="0" priority="26545"/>
  </conditionalFormatting>
  <conditionalFormatting sqref="AB184">
    <cfRule type="duplicateValues" dxfId="0" priority="16065"/>
  </conditionalFormatting>
  <conditionalFormatting sqref="AK184">
    <cfRule type="duplicateValues" dxfId="0" priority="15410"/>
  </conditionalFormatting>
  <conditionalFormatting sqref="B185">
    <cfRule type="duplicateValues" dxfId="0" priority="13456"/>
  </conditionalFormatting>
  <conditionalFormatting sqref="E185">
    <cfRule type="duplicateValues" dxfId="0" priority="26543"/>
  </conditionalFormatting>
  <conditionalFormatting sqref="AB185">
    <cfRule type="duplicateValues" dxfId="0" priority="16063"/>
  </conditionalFormatting>
  <conditionalFormatting sqref="AK185">
    <cfRule type="duplicateValues" dxfId="0" priority="15408"/>
  </conditionalFormatting>
  <conditionalFormatting sqref="B186">
    <cfRule type="duplicateValues" dxfId="0" priority="13455"/>
  </conditionalFormatting>
  <conditionalFormatting sqref="E186">
    <cfRule type="duplicateValues" dxfId="0" priority="26542"/>
  </conditionalFormatting>
  <conditionalFormatting sqref="AB186">
    <cfRule type="duplicateValues" dxfId="0" priority="16062"/>
  </conditionalFormatting>
  <conditionalFormatting sqref="AK186">
    <cfRule type="duplicateValues" dxfId="0" priority="15407"/>
  </conditionalFormatting>
  <conditionalFormatting sqref="B187">
    <cfRule type="duplicateValues" dxfId="0" priority="13454"/>
  </conditionalFormatting>
  <conditionalFormatting sqref="E187">
    <cfRule type="duplicateValues" dxfId="0" priority="26541"/>
  </conditionalFormatting>
  <conditionalFormatting sqref="AB187">
    <cfRule type="duplicateValues" dxfId="0" priority="16061"/>
  </conditionalFormatting>
  <conditionalFormatting sqref="AK187">
    <cfRule type="duplicateValues" dxfId="0" priority="15406"/>
  </conditionalFormatting>
  <conditionalFormatting sqref="B188">
    <cfRule type="duplicateValues" dxfId="0" priority="13453"/>
  </conditionalFormatting>
  <conditionalFormatting sqref="E188">
    <cfRule type="duplicateValues" dxfId="0" priority="26540"/>
  </conditionalFormatting>
  <conditionalFormatting sqref="AB188">
    <cfRule type="duplicateValues" dxfId="0" priority="16060"/>
  </conditionalFormatting>
  <conditionalFormatting sqref="AK188">
    <cfRule type="duplicateValues" dxfId="0" priority="15405"/>
  </conditionalFormatting>
  <conditionalFormatting sqref="B189">
    <cfRule type="duplicateValues" dxfId="0" priority="13452"/>
  </conditionalFormatting>
  <conditionalFormatting sqref="E189">
    <cfRule type="duplicateValues" dxfId="0" priority="26539"/>
  </conditionalFormatting>
  <conditionalFormatting sqref="AB189">
    <cfRule type="duplicateValues" dxfId="0" priority="16059"/>
  </conditionalFormatting>
  <conditionalFormatting sqref="AK189">
    <cfRule type="duplicateValues" dxfId="0" priority="15404"/>
  </conditionalFormatting>
  <conditionalFormatting sqref="B190">
    <cfRule type="duplicateValues" dxfId="0" priority="13457"/>
  </conditionalFormatting>
  <conditionalFormatting sqref="E190">
    <cfRule type="duplicateValues" dxfId="0" priority="26544"/>
  </conditionalFormatting>
  <conditionalFormatting sqref="AB190">
    <cfRule type="duplicateValues" dxfId="0" priority="16064"/>
  </conditionalFormatting>
  <conditionalFormatting sqref="AK190">
    <cfRule type="duplicateValues" dxfId="0" priority="15409"/>
  </conditionalFormatting>
  <conditionalFormatting sqref="B191">
    <cfRule type="duplicateValues" dxfId="0" priority="13450"/>
  </conditionalFormatting>
  <conditionalFormatting sqref="E191">
    <cfRule type="duplicateValues" dxfId="0" priority="26537"/>
  </conditionalFormatting>
  <conditionalFormatting sqref="AB191">
    <cfRule type="duplicateValues" dxfId="0" priority="16057"/>
  </conditionalFormatting>
  <conditionalFormatting sqref="AK191">
    <cfRule type="duplicateValues" dxfId="0" priority="15402"/>
  </conditionalFormatting>
  <conditionalFormatting sqref="B192">
    <cfRule type="duplicateValues" dxfId="0" priority="13451"/>
  </conditionalFormatting>
  <conditionalFormatting sqref="E192">
    <cfRule type="duplicateValues" dxfId="0" priority="26538"/>
  </conditionalFormatting>
  <conditionalFormatting sqref="AB192">
    <cfRule type="duplicateValues" dxfId="0" priority="16058"/>
  </conditionalFormatting>
  <conditionalFormatting sqref="AK192">
    <cfRule type="duplicateValues" dxfId="0" priority="15403"/>
  </conditionalFormatting>
  <conditionalFormatting sqref="B193">
    <cfRule type="duplicateValues" dxfId="0" priority="13449"/>
  </conditionalFormatting>
  <conditionalFormatting sqref="E193">
    <cfRule type="duplicateValues" dxfId="0" priority="26536"/>
  </conditionalFormatting>
  <conditionalFormatting sqref="AB193">
    <cfRule type="duplicateValues" dxfId="0" priority="16056"/>
  </conditionalFormatting>
  <conditionalFormatting sqref="AK193">
    <cfRule type="duplicateValues" dxfId="0" priority="15401"/>
  </conditionalFormatting>
  <conditionalFormatting sqref="B194">
    <cfRule type="duplicateValues" dxfId="0" priority="13448"/>
  </conditionalFormatting>
  <conditionalFormatting sqref="E194">
    <cfRule type="duplicateValues" dxfId="0" priority="26535"/>
  </conditionalFormatting>
  <conditionalFormatting sqref="AB194">
    <cfRule type="duplicateValues" dxfId="0" priority="16055"/>
  </conditionalFormatting>
  <conditionalFormatting sqref="AK194">
    <cfRule type="duplicateValues" dxfId="0" priority="15400"/>
  </conditionalFormatting>
  <conditionalFormatting sqref="B195">
    <cfRule type="duplicateValues" dxfId="0" priority="13447"/>
  </conditionalFormatting>
  <conditionalFormatting sqref="E195">
    <cfRule type="duplicateValues" dxfId="0" priority="26534"/>
  </conditionalFormatting>
  <conditionalFormatting sqref="AB195">
    <cfRule type="duplicateValues" dxfId="0" priority="16054"/>
  </conditionalFormatting>
  <conditionalFormatting sqref="AK195">
    <cfRule type="duplicateValues" dxfId="0" priority="15399"/>
  </conditionalFormatting>
  <conditionalFormatting sqref="B196">
    <cfRule type="duplicateValues" dxfId="0" priority="13446"/>
  </conditionalFormatting>
  <conditionalFormatting sqref="E196">
    <cfRule type="duplicateValues" dxfId="0" priority="26533"/>
  </conditionalFormatting>
  <conditionalFormatting sqref="AB196">
    <cfRule type="duplicateValues" dxfId="0" priority="16053"/>
  </conditionalFormatting>
  <conditionalFormatting sqref="AK196">
    <cfRule type="duplicateValues" dxfId="0" priority="15398"/>
  </conditionalFormatting>
  <conditionalFormatting sqref="B197">
    <cfRule type="duplicateValues" dxfId="0" priority="13443"/>
  </conditionalFormatting>
  <conditionalFormatting sqref="E197">
    <cfRule type="duplicateValues" dxfId="0" priority="26530"/>
  </conditionalFormatting>
  <conditionalFormatting sqref="AB197">
    <cfRule type="duplicateValues" dxfId="0" priority="16050"/>
  </conditionalFormatting>
  <conditionalFormatting sqref="AK197">
    <cfRule type="duplicateValues" dxfId="0" priority="15395"/>
  </conditionalFormatting>
  <conditionalFormatting sqref="B198">
    <cfRule type="duplicateValues" dxfId="0" priority="13442"/>
  </conditionalFormatting>
  <conditionalFormatting sqref="E198">
    <cfRule type="duplicateValues" dxfId="0" priority="26529"/>
  </conditionalFormatting>
  <conditionalFormatting sqref="AB198">
    <cfRule type="duplicateValues" dxfId="0" priority="16049"/>
  </conditionalFormatting>
  <conditionalFormatting sqref="AK198">
    <cfRule type="duplicateValues" dxfId="0" priority="15394"/>
  </conditionalFormatting>
  <conditionalFormatting sqref="B199">
    <cfRule type="duplicateValues" dxfId="0" priority="13441"/>
  </conditionalFormatting>
  <conditionalFormatting sqref="E199">
    <cfRule type="duplicateValues" dxfId="0" priority="26528"/>
  </conditionalFormatting>
  <conditionalFormatting sqref="AB199">
    <cfRule type="duplicateValues" dxfId="0" priority="16048"/>
  </conditionalFormatting>
  <conditionalFormatting sqref="AK199">
    <cfRule type="duplicateValues" dxfId="0" priority="15393"/>
  </conditionalFormatting>
  <conditionalFormatting sqref="B200">
    <cfRule type="duplicateValues" dxfId="0" priority="13440"/>
  </conditionalFormatting>
  <conditionalFormatting sqref="E200">
    <cfRule type="duplicateValues" dxfId="0" priority="26527"/>
  </conditionalFormatting>
  <conditionalFormatting sqref="AB200">
    <cfRule type="duplicateValues" dxfId="0" priority="16047"/>
  </conditionalFormatting>
  <conditionalFormatting sqref="AK200">
    <cfRule type="duplicateValues" dxfId="0" priority="15392"/>
  </conditionalFormatting>
  <conditionalFormatting sqref="B201">
    <cfRule type="duplicateValues" dxfId="0" priority="13439"/>
  </conditionalFormatting>
  <conditionalFormatting sqref="E201">
    <cfRule type="duplicateValues" dxfId="0" priority="26526"/>
  </conditionalFormatting>
  <conditionalFormatting sqref="AB201">
    <cfRule type="duplicateValues" dxfId="0" priority="16046"/>
  </conditionalFormatting>
  <conditionalFormatting sqref="AK201">
    <cfRule type="duplicateValues" dxfId="0" priority="15391"/>
  </conditionalFormatting>
  <conditionalFormatting sqref="B202">
    <cfRule type="duplicateValues" dxfId="0" priority="13438"/>
  </conditionalFormatting>
  <conditionalFormatting sqref="E202">
    <cfRule type="duplicateValues" dxfId="0" priority="26525"/>
  </conditionalFormatting>
  <conditionalFormatting sqref="AB202">
    <cfRule type="duplicateValues" dxfId="0" priority="16045"/>
  </conditionalFormatting>
  <conditionalFormatting sqref="AK202">
    <cfRule type="duplicateValues" dxfId="0" priority="15390"/>
  </conditionalFormatting>
  <conditionalFormatting sqref="B203">
    <cfRule type="duplicateValues" dxfId="0" priority="13437"/>
  </conditionalFormatting>
  <conditionalFormatting sqref="E203">
    <cfRule type="duplicateValues" dxfId="0" priority="26524"/>
  </conditionalFormatting>
  <conditionalFormatting sqref="AB203">
    <cfRule type="duplicateValues" dxfId="0" priority="16044"/>
  </conditionalFormatting>
  <conditionalFormatting sqref="AK203">
    <cfRule type="duplicateValues" dxfId="0" priority="15389"/>
  </conditionalFormatting>
  <conditionalFormatting sqref="B204">
    <cfRule type="duplicateValues" dxfId="0" priority="13436"/>
  </conditionalFormatting>
  <conditionalFormatting sqref="E204">
    <cfRule type="duplicateValues" dxfId="0" priority="26523"/>
  </conditionalFormatting>
  <conditionalFormatting sqref="AB204">
    <cfRule type="duplicateValues" dxfId="0" priority="16043"/>
  </conditionalFormatting>
  <conditionalFormatting sqref="AK204">
    <cfRule type="duplicateValues" dxfId="0" priority="15388"/>
  </conditionalFormatting>
  <conditionalFormatting sqref="B205">
    <cfRule type="duplicateValues" dxfId="0" priority="3867"/>
  </conditionalFormatting>
  <conditionalFormatting sqref="E205">
    <cfRule type="duplicateValues" dxfId="0" priority="4347"/>
  </conditionalFormatting>
  <conditionalFormatting sqref="AB205">
    <cfRule type="duplicateValues" dxfId="0" priority="3963"/>
  </conditionalFormatting>
  <conditionalFormatting sqref="AK205">
    <cfRule type="duplicateValues" dxfId="0" priority="3939"/>
  </conditionalFormatting>
  <conditionalFormatting sqref="B206">
    <cfRule type="duplicateValues" dxfId="0" priority="3866"/>
  </conditionalFormatting>
  <conditionalFormatting sqref="E206">
    <cfRule type="duplicateValues" dxfId="0" priority="4346"/>
  </conditionalFormatting>
  <conditionalFormatting sqref="AB206">
    <cfRule type="duplicateValues" dxfId="0" priority="3962"/>
  </conditionalFormatting>
  <conditionalFormatting sqref="AK206">
    <cfRule type="duplicateValues" dxfId="0" priority="3938"/>
  </conditionalFormatting>
  <conditionalFormatting sqref="B207">
    <cfRule type="duplicateValues" dxfId="0" priority="3865"/>
  </conditionalFormatting>
  <conditionalFormatting sqref="E207">
    <cfRule type="duplicateValues" dxfId="0" priority="4345"/>
  </conditionalFormatting>
  <conditionalFormatting sqref="AB207">
    <cfRule type="duplicateValues" dxfId="0" priority="3961"/>
  </conditionalFormatting>
  <conditionalFormatting sqref="AK207">
    <cfRule type="duplicateValues" dxfId="0" priority="3937"/>
  </conditionalFormatting>
  <conditionalFormatting sqref="B208">
    <cfRule type="duplicateValues" dxfId="0" priority="3864"/>
  </conditionalFormatting>
  <conditionalFormatting sqref="E208">
    <cfRule type="duplicateValues" dxfId="0" priority="4344"/>
  </conditionalFormatting>
  <conditionalFormatting sqref="AB208">
    <cfRule type="duplicateValues" dxfId="0" priority="3960"/>
  </conditionalFormatting>
  <conditionalFormatting sqref="AK208">
    <cfRule type="duplicateValues" dxfId="0" priority="3936"/>
  </conditionalFormatting>
  <conditionalFormatting sqref="B209">
    <cfRule type="duplicateValues" dxfId="0" priority="3863"/>
  </conditionalFormatting>
  <conditionalFormatting sqref="E209">
    <cfRule type="duplicateValues" dxfId="0" priority="4343"/>
  </conditionalFormatting>
  <conditionalFormatting sqref="AB209">
    <cfRule type="duplicateValues" dxfId="0" priority="3959"/>
  </conditionalFormatting>
  <conditionalFormatting sqref="AK209">
    <cfRule type="duplicateValues" dxfId="0" priority="3935"/>
  </conditionalFormatting>
  <conditionalFormatting sqref="B210">
    <cfRule type="duplicateValues" dxfId="0" priority="3862"/>
  </conditionalFormatting>
  <conditionalFormatting sqref="E210">
    <cfRule type="duplicateValues" dxfId="0" priority="4342"/>
  </conditionalFormatting>
  <conditionalFormatting sqref="AB210">
    <cfRule type="duplicateValues" dxfId="0" priority="3958"/>
  </conditionalFormatting>
  <conditionalFormatting sqref="AK210">
    <cfRule type="duplicateValues" dxfId="0" priority="3934"/>
  </conditionalFormatting>
  <conditionalFormatting sqref="B211">
    <cfRule type="duplicateValues" dxfId="0" priority="3861"/>
  </conditionalFormatting>
  <conditionalFormatting sqref="E211">
    <cfRule type="duplicateValues" dxfId="0" priority="4341"/>
  </conditionalFormatting>
  <conditionalFormatting sqref="AB211">
    <cfRule type="duplicateValues" dxfId="0" priority="3957"/>
  </conditionalFormatting>
  <conditionalFormatting sqref="AK211">
    <cfRule type="duplicateValues" dxfId="0" priority="3933"/>
  </conditionalFormatting>
  <conditionalFormatting sqref="B212">
    <cfRule type="duplicateValues" dxfId="0" priority="3860"/>
  </conditionalFormatting>
  <conditionalFormatting sqref="E212">
    <cfRule type="duplicateValues" dxfId="0" priority="4340"/>
  </conditionalFormatting>
  <conditionalFormatting sqref="AB212">
    <cfRule type="duplicateValues" dxfId="0" priority="3956"/>
  </conditionalFormatting>
  <conditionalFormatting sqref="AK212">
    <cfRule type="duplicateValues" dxfId="0" priority="3932"/>
  </conditionalFormatting>
  <conditionalFormatting sqref="B213">
    <cfRule type="duplicateValues" dxfId="0" priority="3859"/>
  </conditionalFormatting>
  <conditionalFormatting sqref="E213">
    <cfRule type="duplicateValues" dxfId="0" priority="4339"/>
  </conditionalFormatting>
  <conditionalFormatting sqref="AB213">
    <cfRule type="duplicateValues" dxfId="0" priority="3955"/>
  </conditionalFormatting>
  <conditionalFormatting sqref="AK213">
    <cfRule type="duplicateValues" dxfId="0" priority="3931"/>
  </conditionalFormatting>
  <conditionalFormatting sqref="B214">
    <cfRule type="duplicateValues" dxfId="0" priority="3858"/>
  </conditionalFormatting>
  <conditionalFormatting sqref="E214">
    <cfRule type="duplicateValues" dxfId="0" priority="4338"/>
  </conditionalFormatting>
  <conditionalFormatting sqref="AB214">
    <cfRule type="duplicateValues" dxfId="0" priority="3954"/>
  </conditionalFormatting>
  <conditionalFormatting sqref="AK214">
    <cfRule type="duplicateValues" dxfId="0" priority="3930"/>
  </conditionalFormatting>
  <conditionalFormatting sqref="B215">
    <cfRule type="duplicateValues" dxfId="0" priority="3857"/>
  </conditionalFormatting>
  <conditionalFormatting sqref="E215">
    <cfRule type="duplicateValues" dxfId="0" priority="4337"/>
  </conditionalFormatting>
  <conditionalFormatting sqref="AB215">
    <cfRule type="duplicateValues" dxfId="0" priority="3953"/>
  </conditionalFormatting>
  <conditionalFormatting sqref="AK215">
    <cfRule type="duplicateValues" dxfId="0" priority="3929"/>
  </conditionalFormatting>
  <conditionalFormatting sqref="B216">
    <cfRule type="duplicateValues" dxfId="0" priority="3856"/>
  </conditionalFormatting>
  <conditionalFormatting sqref="E216">
    <cfRule type="duplicateValues" dxfId="0" priority="4336"/>
  </conditionalFormatting>
  <conditionalFormatting sqref="AB216">
    <cfRule type="duplicateValues" dxfId="0" priority="3952"/>
  </conditionalFormatting>
  <conditionalFormatting sqref="AK216">
    <cfRule type="duplicateValues" dxfId="0" priority="3928"/>
  </conditionalFormatting>
  <conditionalFormatting sqref="B217">
    <cfRule type="duplicateValues" dxfId="0" priority="3855"/>
  </conditionalFormatting>
  <conditionalFormatting sqref="E217">
    <cfRule type="duplicateValues" dxfId="0" priority="4335"/>
  </conditionalFormatting>
  <conditionalFormatting sqref="AB217">
    <cfRule type="duplicateValues" dxfId="0" priority="3951"/>
  </conditionalFormatting>
  <conditionalFormatting sqref="AK217">
    <cfRule type="duplicateValues" dxfId="0" priority="3927"/>
  </conditionalFormatting>
  <conditionalFormatting sqref="B218">
    <cfRule type="duplicateValues" dxfId="0" priority="3854"/>
  </conditionalFormatting>
  <conditionalFormatting sqref="E218">
    <cfRule type="duplicateValues" dxfId="0" priority="4334"/>
  </conditionalFormatting>
  <conditionalFormatting sqref="AB218">
    <cfRule type="duplicateValues" dxfId="0" priority="3950"/>
  </conditionalFormatting>
  <conditionalFormatting sqref="AK218">
    <cfRule type="duplicateValues" dxfId="0" priority="3926"/>
  </conditionalFormatting>
  <conditionalFormatting sqref="B219">
    <cfRule type="duplicateValues" dxfId="0" priority="3853"/>
  </conditionalFormatting>
  <conditionalFormatting sqref="E219">
    <cfRule type="duplicateValues" dxfId="0" priority="4333"/>
  </conditionalFormatting>
  <conditionalFormatting sqref="AB219">
    <cfRule type="duplicateValues" dxfId="0" priority="3949"/>
  </conditionalFormatting>
  <conditionalFormatting sqref="AK219">
    <cfRule type="duplicateValues" dxfId="0" priority="3925"/>
  </conditionalFormatting>
  <conditionalFormatting sqref="B220">
    <cfRule type="duplicateValues" dxfId="0" priority="3852"/>
  </conditionalFormatting>
  <conditionalFormatting sqref="E220">
    <cfRule type="duplicateValues" dxfId="0" priority="4332"/>
  </conditionalFormatting>
  <conditionalFormatting sqref="AB220">
    <cfRule type="duplicateValues" dxfId="0" priority="3948"/>
  </conditionalFormatting>
  <conditionalFormatting sqref="AK220">
    <cfRule type="duplicateValues" dxfId="0" priority="3924"/>
  </conditionalFormatting>
  <conditionalFormatting sqref="B221">
    <cfRule type="duplicateValues" dxfId="0" priority="3851"/>
  </conditionalFormatting>
  <conditionalFormatting sqref="E221">
    <cfRule type="duplicateValues" dxfId="0" priority="4331"/>
  </conditionalFormatting>
  <conditionalFormatting sqref="AB221">
    <cfRule type="duplicateValues" dxfId="0" priority="3947"/>
  </conditionalFormatting>
  <conditionalFormatting sqref="AK221">
    <cfRule type="duplicateValues" dxfId="0" priority="3923"/>
  </conditionalFormatting>
  <conditionalFormatting sqref="B222">
    <cfRule type="duplicateValues" dxfId="0" priority="3850"/>
  </conditionalFormatting>
  <conditionalFormatting sqref="E222">
    <cfRule type="duplicateValues" dxfId="0" priority="4330"/>
  </conditionalFormatting>
  <conditionalFormatting sqref="AB222">
    <cfRule type="duplicateValues" dxfId="0" priority="3946"/>
  </conditionalFormatting>
  <conditionalFormatting sqref="AK222">
    <cfRule type="duplicateValues" dxfId="0" priority="3922"/>
  </conditionalFormatting>
  <conditionalFormatting sqref="B223">
    <cfRule type="duplicateValues" dxfId="0" priority="3849"/>
  </conditionalFormatting>
  <conditionalFormatting sqref="E223">
    <cfRule type="duplicateValues" dxfId="0" priority="4329"/>
  </conditionalFormatting>
  <conditionalFormatting sqref="AB223">
    <cfRule type="duplicateValues" dxfId="0" priority="3945"/>
  </conditionalFormatting>
  <conditionalFormatting sqref="AK223">
    <cfRule type="duplicateValues" dxfId="0" priority="3921"/>
  </conditionalFormatting>
  <conditionalFormatting sqref="B224">
    <cfRule type="duplicateValues" dxfId="0" priority="3848"/>
  </conditionalFormatting>
  <conditionalFormatting sqref="E224">
    <cfRule type="duplicateValues" dxfId="0" priority="4328"/>
  </conditionalFormatting>
  <conditionalFormatting sqref="AB224">
    <cfRule type="duplicateValues" dxfId="0" priority="3944"/>
  </conditionalFormatting>
  <conditionalFormatting sqref="AK224">
    <cfRule type="duplicateValues" dxfId="0" priority="3920"/>
  </conditionalFormatting>
  <conditionalFormatting sqref="B225">
    <cfRule type="duplicateValues" dxfId="0" priority="3847"/>
  </conditionalFormatting>
  <conditionalFormatting sqref="E225">
    <cfRule type="duplicateValues" dxfId="0" priority="4327"/>
  </conditionalFormatting>
  <conditionalFormatting sqref="AB225">
    <cfRule type="duplicateValues" dxfId="0" priority="3943"/>
  </conditionalFormatting>
  <conditionalFormatting sqref="AK225">
    <cfRule type="duplicateValues" dxfId="0" priority="3919"/>
  </conditionalFormatting>
  <conditionalFormatting sqref="B226">
    <cfRule type="duplicateValues" dxfId="0" priority="3846"/>
  </conditionalFormatting>
  <conditionalFormatting sqref="E226">
    <cfRule type="duplicateValues" dxfId="0" priority="4326"/>
  </conditionalFormatting>
  <conditionalFormatting sqref="AB226">
    <cfRule type="duplicateValues" dxfId="0" priority="3942"/>
  </conditionalFormatting>
  <conditionalFormatting sqref="AK226">
    <cfRule type="duplicateValues" dxfId="0" priority="3918"/>
  </conditionalFormatting>
  <conditionalFormatting sqref="B227">
    <cfRule type="duplicateValues" dxfId="0" priority="3845"/>
  </conditionalFormatting>
  <conditionalFormatting sqref="E227">
    <cfRule type="duplicateValues" dxfId="0" priority="4325"/>
  </conditionalFormatting>
  <conditionalFormatting sqref="AB227">
    <cfRule type="duplicateValues" dxfId="0" priority="3941"/>
  </conditionalFormatting>
  <conditionalFormatting sqref="AK227">
    <cfRule type="duplicateValues" dxfId="0" priority="3917"/>
  </conditionalFormatting>
  <conditionalFormatting sqref="B237">
    <cfRule type="duplicateValues" dxfId="0" priority="3178"/>
  </conditionalFormatting>
  <conditionalFormatting sqref="B238">
    <cfRule type="duplicateValues" dxfId="0" priority="3177"/>
  </conditionalFormatting>
  <conditionalFormatting sqref="B241">
    <cfRule type="duplicateValues" dxfId="0" priority="13435"/>
  </conditionalFormatting>
  <conditionalFormatting sqref="E241">
    <cfRule type="duplicateValues" dxfId="0" priority="26522"/>
  </conditionalFormatting>
  <conditionalFormatting sqref="AB241">
    <cfRule type="duplicateValues" dxfId="0" priority="16042"/>
  </conditionalFormatting>
  <conditionalFormatting sqref="AK241">
    <cfRule type="duplicateValues" dxfId="0" priority="15387"/>
  </conditionalFormatting>
  <conditionalFormatting sqref="B242">
    <cfRule type="duplicateValues" dxfId="0" priority="13434"/>
  </conditionalFormatting>
  <conditionalFormatting sqref="E242">
    <cfRule type="duplicateValues" dxfId="0" priority="26521"/>
  </conditionalFormatting>
  <conditionalFormatting sqref="AB242">
    <cfRule type="duplicateValues" dxfId="0" priority="16041"/>
  </conditionalFormatting>
  <conditionalFormatting sqref="AK242">
    <cfRule type="duplicateValues" dxfId="0" priority="15386"/>
  </conditionalFormatting>
  <conditionalFormatting sqref="B243">
    <cfRule type="duplicateValues" dxfId="0" priority="13433"/>
  </conditionalFormatting>
  <conditionalFormatting sqref="E243">
    <cfRule type="duplicateValues" dxfId="0" priority="26520"/>
  </conditionalFormatting>
  <conditionalFormatting sqref="AB243">
    <cfRule type="duplicateValues" dxfId="0" priority="16040"/>
  </conditionalFormatting>
  <conditionalFormatting sqref="AK243">
    <cfRule type="duplicateValues" dxfId="0" priority="15385"/>
  </conditionalFormatting>
  <conditionalFormatting sqref="B244">
    <cfRule type="duplicateValues" dxfId="0" priority="13432"/>
  </conditionalFormatting>
  <conditionalFormatting sqref="E244">
    <cfRule type="duplicateValues" dxfId="0" priority="26519"/>
  </conditionalFormatting>
  <conditionalFormatting sqref="AB244">
    <cfRule type="duplicateValues" dxfId="0" priority="16039"/>
  </conditionalFormatting>
  <conditionalFormatting sqref="AK244">
    <cfRule type="duplicateValues" dxfId="0" priority="15384"/>
  </conditionalFormatting>
  <conditionalFormatting sqref="B245">
    <cfRule type="duplicateValues" dxfId="0" priority="2079"/>
  </conditionalFormatting>
  <conditionalFormatting sqref="E245">
    <cfRule type="duplicateValues" dxfId="0" priority="2100"/>
  </conditionalFormatting>
  <conditionalFormatting sqref="F245">
    <cfRule type="duplicateValues" dxfId="0" priority="2092"/>
  </conditionalFormatting>
  <conditionalFormatting sqref="AK245">
    <cfRule type="duplicateValues" dxfId="0" priority="2098"/>
  </conditionalFormatting>
  <conditionalFormatting sqref="B246">
    <cfRule type="duplicateValues" dxfId="0" priority="1863"/>
  </conditionalFormatting>
  <conditionalFormatting sqref="E246">
    <cfRule type="duplicateValues" dxfId="0" priority="1884"/>
  </conditionalFormatting>
  <conditionalFormatting sqref="F246">
    <cfRule type="duplicateValues" dxfId="0" priority="1864"/>
  </conditionalFormatting>
  <conditionalFormatting sqref="AK246">
    <cfRule type="duplicateValues" dxfId="0" priority="1882"/>
  </conditionalFormatting>
  <conditionalFormatting sqref="B247">
    <cfRule type="duplicateValues" dxfId="0" priority="13431"/>
  </conditionalFormatting>
  <conditionalFormatting sqref="E247">
    <cfRule type="duplicateValues" dxfId="0" priority="26518"/>
  </conditionalFormatting>
  <conditionalFormatting sqref="AB247">
    <cfRule type="duplicateValues" dxfId="0" priority="16038"/>
  </conditionalFormatting>
  <conditionalFormatting sqref="AK247">
    <cfRule type="duplicateValues" dxfId="0" priority="15383"/>
  </conditionalFormatting>
  <conditionalFormatting sqref="E250">
    <cfRule type="duplicateValues" dxfId="0" priority="26593"/>
  </conditionalFormatting>
  <conditionalFormatting sqref="AB250">
    <cfRule type="duplicateValues" dxfId="0" priority="16113"/>
  </conditionalFormatting>
  <conditionalFormatting sqref="AK250">
    <cfRule type="duplicateValues" dxfId="0" priority="15458"/>
  </conditionalFormatting>
  <conditionalFormatting sqref="E251">
    <cfRule type="duplicateValues" dxfId="0" priority="26592"/>
  </conditionalFormatting>
  <conditionalFormatting sqref="AB251">
    <cfRule type="duplicateValues" dxfId="0" priority="16112"/>
  </conditionalFormatting>
  <conditionalFormatting sqref="AK251">
    <cfRule type="duplicateValues" dxfId="0" priority="15457"/>
  </conditionalFormatting>
  <conditionalFormatting sqref="E252">
    <cfRule type="duplicateValues" dxfId="0" priority="3436"/>
  </conditionalFormatting>
  <conditionalFormatting sqref="B253">
    <cfRule type="duplicateValues" dxfId="0" priority="13445"/>
  </conditionalFormatting>
  <conditionalFormatting sqref="E253">
    <cfRule type="duplicateValues" dxfId="0" priority="26532"/>
  </conditionalFormatting>
  <conditionalFormatting sqref="AB253">
    <cfRule type="duplicateValues" dxfId="0" priority="16052"/>
  </conditionalFormatting>
  <conditionalFormatting sqref="AK253">
    <cfRule type="duplicateValues" dxfId="0" priority="15397"/>
  </conditionalFormatting>
  <conditionalFormatting sqref="B254">
    <cfRule type="duplicateValues" dxfId="0" priority="13444"/>
  </conditionalFormatting>
  <conditionalFormatting sqref="E254">
    <cfRule type="duplicateValues" dxfId="0" priority="26531"/>
  </conditionalFormatting>
  <conditionalFormatting sqref="AB254">
    <cfRule type="duplicateValues" dxfId="0" priority="16051"/>
  </conditionalFormatting>
  <conditionalFormatting sqref="AK254">
    <cfRule type="duplicateValues" dxfId="0" priority="15396"/>
  </conditionalFormatting>
  <conditionalFormatting sqref="B255">
    <cfRule type="duplicateValues" dxfId="0" priority="3231"/>
  </conditionalFormatting>
  <conditionalFormatting sqref="E255">
    <cfRule type="duplicateValues" dxfId="0" priority="3281"/>
  </conditionalFormatting>
  <conditionalFormatting sqref="AB255">
    <cfRule type="duplicateValues" dxfId="0" priority="3265"/>
  </conditionalFormatting>
  <conditionalFormatting sqref="AK255">
    <cfRule type="duplicateValues" dxfId="0" priority="3264"/>
  </conditionalFormatting>
  <conditionalFormatting sqref="B256">
    <cfRule type="duplicateValues" dxfId="0" priority="3230"/>
  </conditionalFormatting>
  <conditionalFormatting sqref="E256">
    <cfRule type="duplicateValues" dxfId="0" priority="3256"/>
  </conditionalFormatting>
  <conditionalFormatting sqref="AB256">
    <cfRule type="duplicateValues" dxfId="0" priority="3240"/>
  </conditionalFormatting>
  <conditionalFormatting sqref="AK256">
    <cfRule type="duplicateValues" dxfId="0" priority="3239"/>
  </conditionalFormatting>
  <conditionalFormatting sqref="E259">
    <cfRule type="duplicateValues" dxfId="0" priority="26657"/>
  </conditionalFormatting>
  <conditionalFormatting sqref="AB259">
    <cfRule type="duplicateValues" dxfId="0" priority="26625"/>
  </conditionalFormatting>
  <conditionalFormatting sqref="B262">
    <cfRule type="duplicateValues" dxfId="0" priority="13470"/>
  </conditionalFormatting>
  <conditionalFormatting sqref="E262">
    <cfRule type="duplicateValues" dxfId="0" priority="26556"/>
  </conditionalFormatting>
  <conditionalFormatting sqref="AB262">
    <cfRule type="duplicateValues" dxfId="0" priority="16076"/>
  </conditionalFormatting>
  <conditionalFormatting sqref="AK262">
    <cfRule type="duplicateValues" dxfId="0" priority="15421"/>
  </conditionalFormatting>
  <conditionalFormatting sqref="B264">
    <cfRule type="duplicateValues" dxfId="0" priority="3353"/>
  </conditionalFormatting>
  <conditionalFormatting sqref="E264">
    <cfRule type="duplicateValues" dxfId="0" priority="3369"/>
  </conditionalFormatting>
  <conditionalFormatting sqref="B265">
    <cfRule type="duplicateValues" dxfId="0" priority="3352"/>
  </conditionalFormatting>
  <conditionalFormatting sqref="E265">
    <cfRule type="duplicateValues" dxfId="0" priority="3351"/>
  </conditionalFormatting>
  <conditionalFormatting sqref="E271">
    <cfRule type="duplicateValues" dxfId="0" priority="26601"/>
  </conditionalFormatting>
  <conditionalFormatting sqref="AB271">
    <cfRule type="duplicateValues" dxfId="0" priority="16121"/>
  </conditionalFormatting>
  <conditionalFormatting sqref="AK271">
    <cfRule type="duplicateValues" dxfId="0" priority="15466"/>
  </conditionalFormatting>
  <conditionalFormatting sqref="E272">
    <cfRule type="duplicateValues" dxfId="0" priority="26597"/>
  </conditionalFormatting>
  <conditionalFormatting sqref="AB272">
    <cfRule type="duplicateValues" dxfId="0" priority="16117"/>
  </conditionalFormatting>
  <conditionalFormatting sqref="AK272">
    <cfRule type="duplicateValues" dxfId="0" priority="15462"/>
  </conditionalFormatting>
  <conditionalFormatting sqref="B273">
    <cfRule type="duplicateValues" dxfId="0" priority="13407"/>
  </conditionalFormatting>
  <conditionalFormatting sqref="E273">
    <cfRule type="duplicateValues" dxfId="0" priority="26494"/>
  </conditionalFormatting>
  <conditionalFormatting sqref="AB273">
    <cfRule type="duplicateValues" dxfId="0" priority="16014"/>
  </conditionalFormatting>
  <conditionalFormatting sqref="AK273">
    <cfRule type="duplicateValues" dxfId="0" priority="15359"/>
  </conditionalFormatting>
  <conditionalFormatting sqref="B274">
    <cfRule type="duplicateValues" dxfId="0" priority="13387"/>
  </conditionalFormatting>
  <conditionalFormatting sqref="E274">
    <cfRule type="duplicateValues" dxfId="0" priority="26474"/>
  </conditionalFormatting>
  <conditionalFormatting sqref="AB274">
    <cfRule type="duplicateValues" dxfId="0" priority="15994"/>
  </conditionalFormatting>
  <conditionalFormatting sqref="AK274">
    <cfRule type="duplicateValues" dxfId="0" priority="15339"/>
  </conditionalFormatting>
  <conditionalFormatting sqref="B275">
    <cfRule type="duplicateValues" dxfId="0" priority="13349"/>
  </conditionalFormatting>
  <conditionalFormatting sqref="E275">
    <cfRule type="duplicateValues" dxfId="0" priority="26436"/>
  </conditionalFormatting>
  <conditionalFormatting sqref="AB275">
    <cfRule type="duplicateValues" dxfId="0" priority="15956"/>
  </conditionalFormatting>
  <conditionalFormatting sqref="AK275">
    <cfRule type="duplicateValues" dxfId="0" priority="15301"/>
  </conditionalFormatting>
  <conditionalFormatting sqref="B276">
    <cfRule type="duplicateValues" dxfId="0" priority="13165"/>
  </conditionalFormatting>
  <conditionalFormatting sqref="E276">
    <cfRule type="duplicateValues" dxfId="0" priority="26252"/>
  </conditionalFormatting>
  <conditionalFormatting sqref="AB276">
    <cfRule type="duplicateValues" dxfId="0" priority="15772"/>
  </conditionalFormatting>
  <conditionalFormatting sqref="AK276">
    <cfRule type="duplicateValues" dxfId="0" priority="15117"/>
  </conditionalFormatting>
  <conditionalFormatting sqref="B277">
    <cfRule type="duplicateValues" dxfId="0" priority="13163"/>
  </conditionalFormatting>
  <conditionalFormatting sqref="E277">
    <cfRule type="duplicateValues" dxfId="0" priority="26250"/>
  </conditionalFormatting>
  <conditionalFormatting sqref="AB277">
    <cfRule type="duplicateValues" dxfId="0" priority="15770"/>
  </conditionalFormatting>
  <conditionalFormatting sqref="AK277">
    <cfRule type="duplicateValues" dxfId="0" priority="15115"/>
  </conditionalFormatting>
  <conditionalFormatting sqref="B278">
    <cfRule type="duplicateValues" dxfId="0" priority="13144"/>
  </conditionalFormatting>
  <conditionalFormatting sqref="B279">
    <cfRule type="duplicateValues" dxfId="0" priority="3192"/>
  </conditionalFormatting>
  <conditionalFormatting sqref="B280">
    <cfRule type="duplicateValues" dxfId="0" priority="3186"/>
  </conditionalFormatting>
  <conditionalFormatting sqref="B281">
    <cfRule type="duplicateValues" dxfId="0" priority="3185"/>
  </conditionalFormatting>
  <conditionalFormatting sqref="B282">
    <cfRule type="duplicateValues" dxfId="0" priority="13129"/>
  </conditionalFormatting>
  <conditionalFormatting sqref="E282">
    <cfRule type="duplicateValues" dxfId="0" priority="26216"/>
  </conditionalFormatting>
  <conditionalFormatting sqref="AB282">
    <cfRule type="duplicateValues" dxfId="0" priority="15736"/>
  </conditionalFormatting>
  <conditionalFormatting sqref="AK282">
    <cfRule type="duplicateValues" dxfId="0" priority="15081"/>
  </conditionalFormatting>
  <conditionalFormatting sqref="B283">
    <cfRule type="duplicateValues" dxfId="0" priority="13180"/>
  </conditionalFormatting>
  <conditionalFormatting sqref="E283">
    <cfRule type="duplicateValues" dxfId="0" priority="26267"/>
  </conditionalFormatting>
  <conditionalFormatting sqref="AB283">
    <cfRule type="duplicateValues" dxfId="0" priority="15787"/>
  </conditionalFormatting>
  <conditionalFormatting sqref="AK283">
    <cfRule type="duplicateValues" dxfId="0" priority="15132"/>
  </conditionalFormatting>
  <conditionalFormatting sqref="B284">
    <cfRule type="duplicateValues" dxfId="0" priority="13430"/>
  </conditionalFormatting>
  <conditionalFormatting sqref="E284">
    <cfRule type="duplicateValues" dxfId="0" priority="26517"/>
  </conditionalFormatting>
  <conditionalFormatting sqref="AB284">
    <cfRule type="duplicateValues" dxfId="0" priority="16037"/>
  </conditionalFormatting>
  <conditionalFormatting sqref="AK284">
    <cfRule type="duplicateValues" dxfId="0" priority="15382"/>
  </conditionalFormatting>
  <conditionalFormatting sqref="B285">
    <cfRule type="duplicateValues" dxfId="0" priority="13327"/>
  </conditionalFormatting>
  <conditionalFormatting sqref="E285">
    <cfRule type="duplicateValues" dxfId="0" priority="26414"/>
  </conditionalFormatting>
  <conditionalFormatting sqref="AB285">
    <cfRule type="duplicateValues" dxfId="0" priority="15934"/>
  </conditionalFormatting>
  <conditionalFormatting sqref="AK285">
    <cfRule type="duplicateValues" dxfId="0" priority="15279"/>
  </conditionalFormatting>
  <conditionalFormatting sqref="B286">
    <cfRule type="duplicateValues" dxfId="0" priority="13173"/>
  </conditionalFormatting>
  <conditionalFormatting sqref="E286">
    <cfRule type="duplicateValues" dxfId="0" priority="26260"/>
  </conditionalFormatting>
  <conditionalFormatting sqref="AB286">
    <cfRule type="duplicateValues" dxfId="0" priority="15780"/>
  </conditionalFormatting>
  <conditionalFormatting sqref="AK286">
    <cfRule type="duplicateValues" dxfId="0" priority="15125"/>
  </conditionalFormatting>
  <conditionalFormatting sqref="B287">
    <cfRule type="duplicateValues" dxfId="0" priority="13404"/>
  </conditionalFormatting>
  <conditionalFormatting sqref="E287">
    <cfRule type="duplicateValues" dxfId="0" priority="26491"/>
  </conditionalFormatting>
  <conditionalFormatting sqref="AB287">
    <cfRule type="duplicateValues" dxfId="0" priority="16011"/>
  </conditionalFormatting>
  <conditionalFormatting sqref="AK287">
    <cfRule type="duplicateValues" dxfId="0" priority="15356"/>
  </conditionalFormatting>
  <conditionalFormatting sqref="B288">
    <cfRule type="duplicateValues" dxfId="0" priority="13428"/>
  </conditionalFormatting>
  <conditionalFormatting sqref="E288">
    <cfRule type="duplicateValues" dxfId="0" priority="26515"/>
  </conditionalFormatting>
  <conditionalFormatting sqref="AB288">
    <cfRule type="duplicateValues" dxfId="0" priority="16035"/>
  </conditionalFormatting>
  <conditionalFormatting sqref="AK288">
    <cfRule type="duplicateValues" dxfId="0" priority="15380"/>
  </conditionalFormatting>
  <conditionalFormatting sqref="B289">
    <cfRule type="duplicateValues" dxfId="0" priority="13427"/>
  </conditionalFormatting>
  <conditionalFormatting sqref="E289">
    <cfRule type="duplicateValues" dxfId="0" priority="26514"/>
  </conditionalFormatting>
  <conditionalFormatting sqref="AB289">
    <cfRule type="duplicateValues" dxfId="0" priority="16034"/>
  </conditionalFormatting>
  <conditionalFormatting sqref="AK289">
    <cfRule type="duplicateValues" dxfId="0" priority="15379"/>
  </conditionalFormatting>
  <conditionalFormatting sqref="B290">
    <cfRule type="duplicateValues" dxfId="0" priority="13426"/>
  </conditionalFormatting>
  <conditionalFormatting sqref="E290">
    <cfRule type="duplicateValues" dxfId="0" priority="26513"/>
  </conditionalFormatting>
  <conditionalFormatting sqref="AB290">
    <cfRule type="duplicateValues" dxfId="0" priority="16033"/>
  </conditionalFormatting>
  <conditionalFormatting sqref="AK290">
    <cfRule type="duplicateValues" dxfId="0" priority="15378"/>
  </conditionalFormatting>
  <conditionalFormatting sqref="B291">
    <cfRule type="duplicateValues" dxfId="0" priority="13425"/>
  </conditionalFormatting>
  <conditionalFormatting sqref="E291">
    <cfRule type="duplicateValues" dxfId="0" priority="26512"/>
  </conditionalFormatting>
  <conditionalFormatting sqref="AB291">
    <cfRule type="duplicateValues" dxfId="0" priority="16032"/>
  </conditionalFormatting>
  <conditionalFormatting sqref="AK291">
    <cfRule type="duplicateValues" dxfId="0" priority="15377"/>
  </conditionalFormatting>
  <conditionalFormatting sqref="B292">
    <cfRule type="duplicateValues" dxfId="0" priority="13424"/>
  </conditionalFormatting>
  <conditionalFormatting sqref="E292">
    <cfRule type="duplicateValues" dxfId="0" priority="26511"/>
  </conditionalFormatting>
  <conditionalFormatting sqref="AB292">
    <cfRule type="duplicateValues" dxfId="0" priority="16031"/>
  </conditionalFormatting>
  <conditionalFormatting sqref="AK292">
    <cfRule type="duplicateValues" dxfId="0" priority="15376"/>
  </conditionalFormatting>
  <conditionalFormatting sqref="B293">
    <cfRule type="duplicateValues" dxfId="0" priority="13423"/>
  </conditionalFormatting>
  <conditionalFormatting sqref="E293">
    <cfRule type="duplicateValues" dxfId="0" priority="26510"/>
  </conditionalFormatting>
  <conditionalFormatting sqref="AB293">
    <cfRule type="duplicateValues" dxfId="0" priority="16030"/>
  </conditionalFormatting>
  <conditionalFormatting sqref="AK293">
    <cfRule type="duplicateValues" dxfId="0" priority="15375"/>
  </conditionalFormatting>
  <conditionalFormatting sqref="B294">
    <cfRule type="duplicateValues" dxfId="0" priority="13422"/>
  </conditionalFormatting>
  <conditionalFormatting sqref="E294">
    <cfRule type="duplicateValues" dxfId="0" priority="26509"/>
  </conditionalFormatting>
  <conditionalFormatting sqref="AB294">
    <cfRule type="duplicateValues" dxfId="0" priority="16029"/>
  </conditionalFormatting>
  <conditionalFormatting sqref="AK294">
    <cfRule type="duplicateValues" dxfId="0" priority="15374"/>
  </conditionalFormatting>
  <conditionalFormatting sqref="B295">
    <cfRule type="duplicateValues" dxfId="0" priority="13421"/>
  </conditionalFormatting>
  <conditionalFormatting sqref="E295">
    <cfRule type="duplicateValues" dxfId="0" priority="26508"/>
  </conditionalFormatting>
  <conditionalFormatting sqref="AB295">
    <cfRule type="duplicateValues" dxfId="0" priority="16028"/>
  </conditionalFormatting>
  <conditionalFormatting sqref="AK295">
    <cfRule type="duplicateValues" dxfId="0" priority="15373"/>
  </conditionalFormatting>
  <conditionalFormatting sqref="B296">
    <cfRule type="duplicateValues" dxfId="0" priority="13420"/>
  </conditionalFormatting>
  <conditionalFormatting sqref="E296">
    <cfRule type="duplicateValues" dxfId="0" priority="26507"/>
  </conditionalFormatting>
  <conditionalFormatting sqref="AB296">
    <cfRule type="duplicateValues" dxfId="0" priority="16027"/>
  </conditionalFormatting>
  <conditionalFormatting sqref="AK296">
    <cfRule type="duplicateValues" dxfId="0" priority="15372"/>
  </conditionalFormatting>
  <conditionalFormatting sqref="B297">
    <cfRule type="duplicateValues" dxfId="0" priority="13419"/>
  </conditionalFormatting>
  <conditionalFormatting sqref="E297">
    <cfRule type="duplicateValues" dxfId="0" priority="26506"/>
  </conditionalFormatting>
  <conditionalFormatting sqref="AB297">
    <cfRule type="duplicateValues" dxfId="0" priority="16026"/>
  </conditionalFormatting>
  <conditionalFormatting sqref="AK297">
    <cfRule type="duplicateValues" dxfId="0" priority="15371"/>
  </conditionalFormatting>
  <conditionalFormatting sqref="B298">
    <cfRule type="duplicateValues" dxfId="0" priority="13418"/>
  </conditionalFormatting>
  <conditionalFormatting sqref="E298">
    <cfRule type="duplicateValues" dxfId="0" priority="26505"/>
  </conditionalFormatting>
  <conditionalFormatting sqref="AB298">
    <cfRule type="duplicateValues" dxfId="0" priority="16025"/>
  </conditionalFormatting>
  <conditionalFormatting sqref="AK298">
    <cfRule type="duplicateValues" dxfId="0" priority="15370"/>
  </conditionalFormatting>
  <conditionalFormatting sqref="B299">
    <cfRule type="duplicateValues" dxfId="0" priority="13417"/>
  </conditionalFormatting>
  <conditionalFormatting sqref="E299">
    <cfRule type="duplicateValues" dxfId="0" priority="26504"/>
  </conditionalFormatting>
  <conditionalFormatting sqref="AB299">
    <cfRule type="duplicateValues" dxfId="0" priority="16024"/>
  </conditionalFormatting>
  <conditionalFormatting sqref="AK299">
    <cfRule type="duplicateValues" dxfId="0" priority="15369"/>
  </conditionalFormatting>
  <conditionalFormatting sqref="B300">
    <cfRule type="duplicateValues" dxfId="0" priority="13416"/>
  </conditionalFormatting>
  <conditionalFormatting sqref="E300">
    <cfRule type="duplicateValues" dxfId="0" priority="26503"/>
  </conditionalFormatting>
  <conditionalFormatting sqref="AB300">
    <cfRule type="duplicateValues" dxfId="0" priority="16023"/>
  </conditionalFormatting>
  <conditionalFormatting sqref="AK300">
    <cfRule type="duplicateValues" dxfId="0" priority="15368"/>
  </conditionalFormatting>
  <conditionalFormatting sqref="B301">
    <cfRule type="duplicateValues" dxfId="0" priority="13415"/>
  </conditionalFormatting>
  <conditionalFormatting sqref="E301">
    <cfRule type="duplicateValues" dxfId="0" priority="26502"/>
  </conditionalFormatting>
  <conditionalFormatting sqref="AB301">
    <cfRule type="duplicateValues" dxfId="0" priority="16022"/>
  </conditionalFormatting>
  <conditionalFormatting sqref="AK301">
    <cfRule type="duplicateValues" dxfId="0" priority="15367"/>
  </conditionalFormatting>
  <conditionalFormatting sqref="B302">
    <cfRule type="duplicateValues" dxfId="0" priority="1388"/>
  </conditionalFormatting>
  <conditionalFormatting sqref="E302">
    <cfRule type="duplicateValues" dxfId="0" priority="1416"/>
  </conditionalFormatting>
  <conditionalFormatting sqref="F302">
    <cfRule type="duplicateValues" dxfId="0" priority="1395"/>
  </conditionalFormatting>
  <conditionalFormatting sqref="B303">
    <cfRule type="duplicateValues" dxfId="0" priority="13414"/>
  </conditionalFormatting>
  <conditionalFormatting sqref="E303">
    <cfRule type="duplicateValues" dxfId="0" priority="26501"/>
  </conditionalFormatting>
  <conditionalFormatting sqref="AB303">
    <cfRule type="duplicateValues" dxfId="0" priority="16021"/>
  </conditionalFormatting>
  <conditionalFormatting sqref="AK303">
    <cfRule type="duplicateValues" dxfId="0" priority="15366"/>
  </conditionalFormatting>
  <conditionalFormatting sqref="B304">
    <cfRule type="duplicateValues" dxfId="0" priority="13413"/>
  </conditionalFormatting>
  <conditionalFormatting sqref="E304">
    <cfRule type="duplicateValues" dxfId="0" priority="26500"/>
  </conditionalFormatting>
  <conditionalFormatting sqref="AB304">
    <cfRule type="duplicateValues" dxfId="0" priority="16020"/>
  </conditionalFormatting>
  <conditionalFormatting sqref="AK304">
    <cfRule type="duplicateValues" dxfId="0" priority="15365"/>
  </conditionalFormatting>
  <conditionalFormatting sqref="B305">
    <cfRule type="duplicateValues" dxfId="0" priority="13412"/>
  </conditionalFormatting>
  <conditionalFormatting sqref="E305">
    <cfRule type="duplicateValues" dxfId="0" priority="26499"/>
  </conditionalFormatting>
  <conditionalFormatting sqref="AB305">
    <cfRule type="duplicateValues" dxfId="0" priority="16019"/>
  </conditionalFormatting>
  <conditionalFormatting sqref="AK305">
    <cfRule type="duplicateValues" dxfId="0" priority="15364"/>
  </conditionalFormatting>
  <conditionalFormatting sqref="B306">
    <cfRule type="duplicateValues" dxfId="0" priority="13411"/>
  </conditionalFormatting>
  <conditionalFormatting sqref="E306">
    <cfRule type="duplicateValues" dxfId="0" priority="26498"/>
  </conditionalFormatting>
  <conditionalFormatting sqref="AB306">
    <cfRule type="duplicateValues" dxfId="0" priority="16018"/>
  </conditionalFormatting>
  <conditionalFormatting sqref="AK306">
    <cfRule type="duplicateValues" dxfId="0" priority="15363"/>
  </conditionalFormatting>
  <conditionalFormatting sqref="B307">
    <cfRule type="duplicateValues" dxfId="0" priority="13410"/>
  </conditionalFormatting>
  <conditionalFormatting sqref="E307">
    <cfRule type="duplicateValues" dxfId="0" priority="26497"/>
  </conditionalFormatting>
  <conditionalFormatting sqref="AB307">
    <cfRule type="duplicateValues" dxfId="0" priority="16017"/>
  </conditionalFormatting>
  <conditionalFormatting sqref="AK307">
    <cfRule type="duplicateValues" dxfId="0" priority="15362"/>
  </conditionalFormatting>
  <conditionalFormatting sqref="B308">
    <cfRule type="duplicateValues" dxfId="0" priority="13409"/>
  </conditionalFormatting>
  <conditionalFormatting sqref="E308">
    <cfRule type="duplicateValues" dxfId="0" priority="26496"/>
  </conditionalFormatting>
  <conditionalFormatting sqref="AB308">
    <cfRule type="duplicateValues" dxfId="0" priority="16016"/>
  </conditionalFormatting>
  <conditionalFormatting sqref="AK308">
    <cfRule type="duplicateValues" dxfId="0" priority="15361"/>
  </conditionalFormatting>
  <conditionalFormatting sqref="B309">
    <cfRule type="duplicateValues" dxfId="0" priority="13408"/>
  </conditionalFormatting>
  <conditionalFormatting sqref="E309">
    <cfRule type="duplicateValues" dxfId="0" priority="26495"/>
  </conditionalFormatting>
  <conditionalFormatting sqref="AB309">
    <cfRule type="duplicateValues" dxfId="0" priority="16015"/>
  </conditionalFormatting>
  <conditionalFormatting sqref="AK309">
    <cfRule type="duplicateValues" dxfId="0" priority="15360"/>
  </conditionalFormatting>
  <conditionalFormatting sqref="B310">
    <cfRule type="duplicateValues" dxfId="0" priority="13406"/>
  </conditionalFormatting>
  <conditionalFormatting sqref="E310">
    <cfRule type="duplicateValues" dxfId="0" priority="26493"/>
  </conditionalFormatting>
  <conditionalFormatting sqref="AB310">
    <cfRule type="duplicateValues" dxfId="0" priority="16013"/>
  </conditionalFormatting>
  <conditionalFormatting sqref="AK310">
    <cfRule type="duplicateValues" dxfId="0" priority="15358"/>
  </conditionalFormatting>
  <conditionalFormatting sqref="B311">
    <cfRule type="duplicateValues" dxfId="0" priority="13405"/>
  </conditionalFormatting>
  <conditionalFormatting sqref="E311">
    <cfRule type="duplicateValues" dxfId="0" priority="26492"/>
  </conditionalFormatting>
  <conditionalFormatting sqref="AB311">
    <cfRule type="duplicateValues" dxfId="0" priority="16012"/>
  </conditionalFormatting>
  <conditionalFormatting sqref="AK311">
    <cfRule type="duplicateValues" dxfId="0" priority="15357"/>
  </conditionalFormatting>
  <conditionalFormatting sqref="B312">
    <cfRule type="duplicateValues" dxfId="0" priority="13403"/>
  </conditionalFormatting>
  <conditionalFormatting sqref="E312">
    <cfRule type="duplicateValues" dxfId="0" priority="26490"/>
  </conditionalFormatting>
  <conditionalFormatting sqref="AB312">
    <cfRule type="duplicateValues" dxfId="0" priority="16010"/>
  </conditionalFormatting>
  <conditionalFormatting sqref="AK312">
    <cfRule type="duplicateValues" dxfId="0" priority="15355"/>
  </conditionalFormatting>
  <conditionalFormatting sqref="B313">
    <cfRule type="duplicateValues" dxfId="0" priority="13402"/>
  </conditionalFormatting>
  <conditionalFormatting sqref="E313">
    <cfRule type="duplicateValues" dxfId="0" priority="26489"/>
  </conditionalFormatting>
  <conditionalFormatting sqref="AB313">
    <cfRule type="duplicateValues" dxfId="0" priority="16009"/>
  </conditionalFormatting>
  <conditionalFormatting sqref="AK313">
    <cfRule type="duplicateValues" dxfId="0" priority="15354"/>
  </conditionalFormatting>
  <conditionalFormatting sqref="B314">
    <cfRule type="duplicateValues" dxfId="0" priority="1724"/>
  </conditionalFormatting>
  <conditionalFormatting sqref="E314">
    <cfRule type="duplicateValues" dxfId="0" priority="1760"/>
  </conditionalFormatting>
  <conditionalFormatting sqref="F314">
    <cfRule type="duplicateValues" dxfId="0" priority="1737"/>
  </conditionalFormatting>
  <conditionalFormatting sqref="AB314">
    <cfRule type="duplicateValues" dxfId="0" priority="1744"/>
  </conditionalFormatting>
  <conditionalFormatting sqref="AK314">
    <cfRule type="duplicateValues" dxfId="0" priority="1743"/>
  </conditionalFormatting>
  <conditionalFormatting sqref="B315">
    <cfRule type="duplicateValues" dxfId="0" priority="672"/>
  </conditionalFormatting>
  <conditionalFormatting sqref="E315">
    <cfRule type="duplicateValues" dxfId="0" priority="822"/>
  </conditionalFormatting>
  <conditionalFormatting sqref="F315">
    <cfRule type="duplicateValues" dxfId="0" priority="799"/>
  </conditionalFormatting>
  <conditionalFormatting sqref="AB315">
    <cfRule type="duplicateValues" dxfId="0" priority="806"/>
  </conditionalFormatting>
  <conditionalFormatting sqref="AK315">
    <cfRule type="duplicateValues" dxfId="0" priority="805"/>
  </conditionalFormatting>
  <conditionalFormatting sqref="B316">
    <cfRule type="duplicateValues" dxfId="0" priority="669"/>
  </conditionalFormatting>
  <conditionalFormatting sqref="E316">
    <cfRule type="duplicateValues" dxfId="0" priority="786"/>
  </conditionalFormatting>
  <conditionalFormatting sqref="F316">
    <cfRule type="duplicateValues" dxfId="0" priority="762"/>
  </conditionalFormatting>
  <conditionalFormatting sqref="AK316">
    <cfRule type="duplicateValues" dxfId="0" priority="780"/>
  </conditionalFormatting>
  <conditionalFormatting sqref="B317">
    <cfRule type="duplicateValues" dxfId="0" priority="666"/>
  </conditionalFormatting>
  <conditionalFormatting sqref="E317">
    <cfRule type="duplicateValues" dxfId="0" priority="785"/>
  </conditionalFormatting>
  <conditionalFormatting sqref="F317">
    <cfRule type="duplicateValues" dxfId="0" priority="761"/>
  </conditionalFormatting>
  <conditionalFormatting sqref="AK317">
    <cfRule type="duplicateValues" dxfId="0" priority="779"/>
  </conditionalFormatting>
  <conditionalFormatting sqref="B318">
    <cfRule type="duplicateValues" dxfId="0" priority="663"/>
  </conditionalFormatting>
  <conditionalFormatting sqref="E318">
    <cfRule type="duplicateValues" dxfId="0" priority="784"/>
  </conditionalFormatting>
  <conditionalFormatting sqref="F318">
    <cfRule type="duplicateValues" dxfId="0" priority="760"/>
  </conditionalFormatting>
  <conditionalFormatting sqref="AK318">
    <cfRule type="duplicateValues" dxfId="0" priority="778"/>
  </conditionalFormatting>
  <conditionalFormatting sqref="AK319:AL319">
    <cfRule type="duplicateValues" dxfId="0" priority="219"/>
  </conditionalFormatting>
  <conditionalFormatting sqref="AK320:AL320">
    <cfRule type="duplicateValues" dxfId="0" priority="218"/>
  </conditionalFormatting>
  <conditionalFormatting sqref="AK321:AL321">
    <cfRule type="duplicateValues" dxfId="0" priority="184"/>
  </conditionalFormatting>
  <conditionalFormatting sqref="B322">
    <cfRule type="duplicateValues" dxfId="0" priority="162"/>
  </conditionalFormatting>
  <conditionalFormatting sqref="AK322:AL322">
    <cfRule type="duplicateValues" dxfId="0" priority="164"/>
  </conditionalFormatting>
  <conditionalFormatting sqref="B323">
    <cfRule type="duplicateValues" dxfId="0" priority="159"/>
  </conditionalFormatting>
  <conditionalFormatting sqref="AK323:AL323">
    <cfRule type="duplicateValues" dxfId="0" priority="163"/>
  </conditionalFormatting>
  <conditionalFormatting sqref="B324">
    <cfRule type="duplicateValues" dxfId="0" priority="660"/>
  </conditionalFormatting>
  <conditionalFormatting sqref="E324">
    <cfRule type="duplicateValues" dxfId="0" priority="708"/>
  </conditionalFormatting>
  <conditionalFormatting sqref="F324">
    <cfRule type="duplicateValues" dxfId="0" priority="700"/>
  </conditionalFormatting>
  <conditionalFormatting sqref="AB324">
    <cfRule type="duplicateValues" dxfId="0" priority="673"/>
  </conditionalFormatting>
  <conditionalFormatting sqref="AK324">
    <cfRule type="duplicateValues" dxfId="0" priority="706"/>
  </conditionalFormatting>
  <conditionalFormatting sqref="B325">
    <cfRule type="duplicateValues" dxfId="0" priority="13125"/>
  </conditionalFormatting>
  <conditionalFormatting sqref="E325">
    <cfRule type="duplicateValues" dxfId="0" priority="26212"/>
  </conditionalFormatting>
  <conditionalFormatting sqref="AB325">
    <cfRule type="duplicateValues" dxfId="0" priority="15732"/>
  </conditionalFormatting>
  <conditionalFormatting sqref="AK325">
    <cfRule type="duplicateValues" dxfId="0" priority="15077"/>
  </conditionalFormatting>
  <conditionalFormatting sqref="B326">
    <cfRule type="duplicateValues" dxfId="0" priority="13401"/>
  </conditionalFormatting>
  <conditionalFormatting sqref="E326">
    <cfRule type="duplicateValues" dxfId="0" priority="26488"/>
  </conditionalFormatting>
  <conditionalFormatting sqref="AB326">
    <cfRule type="duplicateValues" dxfId="0" priority="16008"/>
  </conditionalFormatting>
  <conditionalFormatting sqref="AK326">
    <cfRule type="duplicateValues" dxfId="0" priority="15353"/>
  </conditionalFormatting>
  <conditionalFormatting sqref="B327">
    <cfRule type="duplicateValues" dxfId="0" priority="13400"/>
  </conditionalFormatting>
  <conditionalFormatting sqref="E327">
    <cfRule type="duplicateValues" dxfId="0" priority="26487"/>
  </conditionalFormatting>
  <conditionalFormatting sqref="AB327">
    <cfRule type="duplicateValues" dxfId="0" priority="16007"/>
  </conditionalFormatting>
  <conditionalFormatting sqref="AK327">
    <cfRule type="duplicateValues" dxfId="0" priority="15352"/>
  </conditionalFormatting>
  <conditionalFormatting sqref="B328">
    <cfRule type="duplicateValues" dxfId="0" priority="13399"/>
  </conditionalFormatting>
  <conditionalFormatting sqref="E328">
    <cfRule type="duplicateValues" dxfId="0" priority="26486"/>
  </conditionalFormatting>
  <conditionalFormatting sqref="AB328">
    <cfRule type="duplicateValues" dxfId="0" priority="16006"/>
  </conditionalFormatting>
  <conditionalFormatting sqref="AK328">
    <cfRule type="duplicateValues" dxfId="0" priority="15351"/>
  </conditionalFormatting>
  <conditionalFormatting sqref="B329">
    <cfRule type="duplicateValues" dxfId="0" priority="13395"/>
  </conditionalFormatting>
  <conditionalFormatting sqref="E329">
    <cfRule type="duplicateValues" dxfId="0" priority="26482"/>
  </conditionalFormatting>
  <conditionalFormatting sqref="AB329">
    <cfRule type="duplicateValues" dxfId="0" priority="16002"/>
  </conditionalFormatting>
  <conditionalFormatting sqref="AK329">
    <cfRule type="duplicateValues" dxfId="0" priority="15347"/>
  </conditionalFormatting>
  <conditionalFormatting sqref="B330">
    <cfRule type="duplicateValues" dxfId="0" priority="13397"/>
  </conditionalFormatting>
  <conditionalFormatting sqref="E330">
    <cfRule type="duplicateValues" dxfId="0" priority="26484"/>
  </conditionalFormatting>
  <conditionalFormatting sqref="AB330">
    <cfRule type="duplicateValues" dxfId="0" priority="16004"/>
  </conditionalFormatting>
  <conditionalFormatting sqref="AK330">
    <cfRule type="duplicateValues" dxfId="0" priority="15349"/>
  </conditionalFormatting>
  <conditionalFormatting sqref="B331">
    <cfRule type="duplicateValues" dxfId="0" priority="13398"/>
  </conditionalFormatting>
  <conditionalFormatting sqref="E331">
    <cfRule type="duplicateValues" dxfId="0" priority="26485"/>
  </conditionalFormatting>
  <conditionalFormatting sqref="AB331">
    <cfRule type="duplicateValues" dxfId="0" priority="16005"/>
  </conditionalFormatting>
  <conditionalFormatting sqref="AK331">
    <cfRule type="duplicateValues" dxfId="0" priority="15350"/>
  </conditionalFormatting>
  <conditionalFormatting sqref="B332">
    <cfRule type="duplicateValues" dxfId="0" priority="13394"/>
  </conditionalFormatting>
  <conditionalFormatting sqref="E332">
    <cfRule type="duplicateValues" dxfId="0" priority="26481"/>
  </conditionalFormatting>
  <conditionalFormatting sqref="AB332">
    <cfRule type="duplicateValues" dxfId="0" priority="16001"/>
  </conditionalFormatting>
  <conditionalFormatting sqref="AK332">
    <cfRule type="duplicateValues" dxfId="0" priority="15346"/>
  </conditionalFormatting>
  <conditionalFormatting sqref="B333">
    <cfRule type="duplicateValues" dxfId="0" priority="13393"/>
  </conditionalFormatting>
  <conditionalFormatting sqref="E333">
    <cfRule type="duplicateValues" dxfId="0" priority="26480"/>
  </conditionalFormatting>
  <conditionalFormatting sqref="AB333">
    <cfRule type="duplicateValues" dxfId="0" priority="16000"/>
  </conditionalFormatting>
  <conditionalFormatting sqref="AK333">
    <cfRule type="duplicateValues" dxfId="0" priority="15345"/>
  </conditionalFormatting>
  <conditionalFormatting sqref="B334">
    <cfRule type="duplicateValues" dxfId="0" priority="13392"/>
  </conditionalFormatting>
  <conditionalFormatting sqref="E334">
    <cfRule type="duplicateValues" dxfId="0" priority="26479"/>
  </conditionalFormatting>
  <conditionalFormatting sqref="AB334">
    <cfRule type="duplicateValues" dxfId="0" priority="15999"/>
  </conditionalFormatting>
  <conditionalFormatting sqref="AK334">
    <cfRule type="duplicateValues" dxfId="0" priority="15344"/>
  </conditionalFormatting>
  <conditionalFormatting sqref="B335">
    <cfRule type="duplicateValues" dxfId="0" priority="13391"/>
  </conditionalFormatting>
  <conditionalFormatting sqref="E335">
    <cfRule type="duplicateValues" dxfId="0" priority="26478"/>
  </conditionalFormatting>
  <conditionalFormatting sqref="AB335">
    <cfRule type="duplicateValues" dxfId="0" priority="15998"/>
  </conditionalFormatting>
  <conditionalFormatting sqref="AK335">
    <cfRule type="duplicateValues" dxfId="0" priority="15343"/>
  </conditionalFormatting>
  <conditionalFormatting sqref="B336">
    <cfRule type="duplicateValues" dxfId="0" priority="13390"/>
  </conditionalFormatting>
  <conditionalFormatting sqref="E336">
    <cfRule type="duplicateValues" dxfId="0" priority="26477"/>
  </conditionalFormatting>
  <conditionalFormatting sqref="AB336">
    <cfRule type="duplicateValues" dxfId="0" priority="15997"/>
  </conditionalFormatting>
  <conditionalFormatting sqref="AK336">
    <cfRule type="duplicateValues" dxfId="0" priority="15342"/>
  </conditionalFormatting>
  <conditionalFormatting sqref="B337">
    <cfRule type="duplicateValues" dxfId="0" priority="13389"/>
  </conditionalFormatting>
  <conditionalFormatting sqref="E337">
    <cfRule type="duplicateValues" dxfId="0" priority="26476"/>
  </conditionalFormatting>
  <conditionalFormatting sqref="AB337">
    <cfRule type="duplicateValues" dxfId="0" priority="15996"/>
  </conditionalFormatting>
  <conditionalFormatting sqref="AK337">
    <cfRule type="duplicateValues" dxfId="0" priority="15341"/>
  </conditionalFormatting>
  <conditionalFormatting sqref="B338">
    <cfRule type="duplicateValues" dxfId="0" priority="13388"/>
  </conditionalFormatting>
  <conditionalFormatting sqref="E338">
    <cfRule type="duplicateValues" dxfId="0" priority="26475"/>
  </conditionalFormatting>
  <conditionalFormatting sqref="AB338">
    <cfRule type="duplicateValues" dxfId="0" priority="15995"/>
  </conditionalFormatting>
  <conditionalFormatting sqref="AK338">
    <cfRule type="duplicateValues" dxfId="0" priority="15340"/>
  </conditionalFormatting>
  <conditionalFormatting sqref="B339">
    <cfRule type="duplicateValues" dxfId="0" priority="13386"/>
  </conditionalFormatting>
  <conditionalFormatting sqref="E339">
    <cfRule type="duplicateValues" dxfId="0" priority="26473"/>
  </conditionalFormatting>
  <conditionalFormatting sqref="AB339">
    <cfRule type="duplicateValues" dxfId="0" priority="15993"/>
  </conditionalFormatting>
  <conditionalFormatting sqref="AK339">
    <cfRule type="duplicateValues" dxfId="0" priority="15338"/>
  </conditionalFormatting>
  <conditionalFormatting sqref="B340">
    <cfRule type="duplicateValues" dxfId="0" priority="13385"/>
  </conditionalFormatting>
  <conditionalFormatting sqref="E340">
    <cfRule type="duplicateValues" dxfId="0" priority="26472"/>
  </conditionalFormatting>
  <conditionalFormatting sqref="AB340">
    <cfRule type="duplicateValues" dxfId="0" priority="15992"/>
  </conditionalFormatting>
  <conditionalFormatting sqref="AK340">
    <cfRule type="duplicateValues" dxfId="0" priority="15337"/>
  </conditionalFormatting>
  <conditionalFormatting sqref="B341">
    <cfRule type="duplicateValues" dxfId="0" priority="13384"/>
  </conditionalFormatting>
  <conditionalFormatting sqref="E341">
    <cfRule type="duplicateValues" dxfId="0" priority="26471"/>
  </conditionalFormatting>
  <conditionalFormatting sqref="AB341">
    <cfRule type="duplicateValues" dxfId="0" priority="15991"/>
  </conditionalFormatting>
  <conditionalFormatting sqref="AK341">
    <cfRule type="duplicateValues" dxfId="0" priority="15336"/>
  </conditionalFormatting>
  <conditionalFormatting sqref="B342">
    <cfRule type="duplicateValues" dxfId="0" priority="13383"/>
  </conditionalFormatting>
  <conditionalFormatting sqref="E342">
    <cfRule type="duplicateValues" dxfId="0" priority="26470"/>
  </conditionalFormatting>
  <conditionalFormatting sqref="AB342">
    <cfRule type="duplicateValues" dxfId="0" priority="15990"/>
  </conditionalFormatting>
  <conditionalFormatting sqref="AK342">
    <cfRule type="duplicateValues" dxfId="0" priority="15335"/>
  </conditionalFormatting>
  <conditionalFormatting sqref="B343">
    <cfRule type="duplicateValues" dxfId="0" priority="13382"/>
  </conditionalFormatting>
  <conditionalFormatting sqref="E343">
    <cfRule type="duplicateValues" dxfId="0" priority="26469"/>
  </conditionalFormatting>
  <conditionalFormatting sqref="AB343">
    <cfRule type="duplicateValues" dxfId="0" priority="15989"/>
  </conditionalFormatting>
  <conditionalFormatting sqref="AK343">
    <cfRule type="duplicateValues" dxfId="0" priority="15334"/>
  </conditionalFormatting>
  <conditionalFormatting sqref="B344">
    <cfRule type="duplicateValues" dxfId="0" priority="13381"/>
  </conditionalFormatting>
  <conditionalFormatting sqref="E344">
    <cfRule type="duplicateValues" dxfId="0" priority="26468"/>
  </conditionalFormatting>
  <conditionalFormatting sqref="AB344">
    <cfRule type="duplicateValues" dxfId="0" priority="15988"/>
  </conditionalFormatting>
  <conditionalFormatting sqref="AK344">
    <cfRule type="duplicateValues" dxfId="0" priority="15333"/>
  </conditionalFormatting>
  <conditionalFormatting sqref="B345">
    <cfRule type="duplicateValues" dxfId="0" priority="13380"/>
  </conditionalFormatting>
  <conditionalFormatting sqref="E345">
    <cfRule type="duplicateValues" dxfId="0" priority="26467"/>
  </conditionalFormatting>
  <conditionalFormatting sqref="AB345">
    <cfRule type="duplicateValues" dxfId="0" priority="15987"/>
  </conditionalFormatting>
  <conditionalFormatting sqref="AK345">
    <cfRule type="duplicateValues" dxfId="0" priority="15332"/>
  </conditionalFormatting>
  <conditionalFormatting sqref="B346">
    <cfRule type="duplicateValues" dxfId="0" priority="13379"/>
  </conditionalFormatting>
  <conditionalFormatting sqref="E346">
    <cfRule type="duplicateValues" dxfId="0" priority="26466"/>
  </conditionalFormatting>
  <conditionalFormatting sqref="AB346">
    <cfRule type="duplicateValues" dxfId="0" priority="15986"/>
  </conditionalFormatting>
  <conditionalFormatting sqref="AK346">
    <cfRule type="duplicateValues" dxfId="0" priority="15331"/>
  </conditionalFormatting>
  <conditionalFormatting sqref="B347">
    <cfRule type="duplicateValues" dxfId="0" priority="13378"/>
  </conditionalFormatting>
  <conditionalFormatting sqref="E347">
    <cfRule type="duplicateValues" dxfId="0" priority="26465"/>
  </conditionalFormatting>
  <conditionalFormatting sqref="AB347">
    <cfRule type="duplicateValues" dxfId="0" priority="15985"/>
  </conditionalFormatting>
  <conditionalFormatting sqref="AK347">
    <cfRule type="duplicateValues" dxfId="0" priority="15330"/>
  </conditionalFormatting>
  <conditionalFormatting sqref="B348">
    <cfRule type="duplicateValues" dxfId="0" priority="13377"/>
  </conditionalFormatting>
  <conditionalFormatting sqref="E348">
    <cfRule type="duplicateValues" dxfId="0" priority="26464"/>
  </conditionalFormatting>
  <conditionalFormatting sqref="AB348">
    <cfRule type="duplicateValues" dxfId="0" priority="15984"/>
  </conditionalFormatting>
  <conditionalFormatting sqref="AK348">
    <cfRule type="duplicateValues" dxfId="0" priority="15329"/>
  </conditionalFormatting>
  <conditionalFormatting sqref="B349">
    <cfRule type="duplicateValues" dxfId="0" priority="13376"/>
  </conditionalFormatting>
  <conditionalFormatting sqref="E349">
    <cfRule type="duplicateValues" dxfId="0" priority="26463"/>
  </conditionalFormatting>
  <conditionalFormatting sqref="AB349">
    <cfRule type="duplicateValues" dxfId="0" priority="15983"/>
  </conditionalFormatting>
  <conditionalFormatting sqref="AK349">
    <cfRule type="duplicateValues" dxfId="0" priority="15328"/>
  </conditionalFormatting>
  <conditionalFormatting sqref="B350">
    <cfRule type="duplicateValues" dxfId="0" priority="13375"/>
  </conditionalFormatting>
  <conditionalFormatting sqref="E350">
    <cfRule type="duplicateValues" dxfId="0" priority="26462"/>
  </conditionalFormatting>
  <conditionalFormatting sqref="AB350">
    <cfRule type="duplicateValues" dxfId="0" priority="15982"/>
  </conditionalFormatting>
  <conditionalFormatting sqref="AK350">
    <cfRule type="duplicateValues" dxfId="0" priority="15327"/>
  </conditionalFormatting>
  <conditionalFormatting sqref="B351">
    <cfRule type="duplicateValues" dxfId="0" priority="13374"/>
  </conditionalFormatting>
  <conditionalFormatting sqref="E351">
    <cfRule type="duplicateValues" dxfId="0" priority="26461"/>
  </conditionalFormatting>
  <conditionalFormatting sqref="AB351">
    <cfRule type="duplicateValues" dxfId="0" priority="15981"/>
  </conditionalFormatting>
  <conditionalFormatting sqref="AK351">
    <cfRule type="duplicateValues" dxfId="0" priority="15326"/>
  </conditionalFormatting>
  <conditionalFormatting sqref="B352">
    <cfRule type="duplicateValues" dxfId="0" priority="13373"/>
  </conditionalFormatting>
  <conditionalFormatting sqref="E352">
    <cfRule type="duplicateValues" dxfId="0" priority="26460"/>
  </conditionalFormatting>
  <conditionalFormatting sqref="AB352">
    <cfRule type="duplicateValues" dxfId="0" priority="15980"/>
  </conditionalFormatting>
  <conditionalFormatting sqref="AK352">
    <cfRule type="duplicateValues" dxfId="0" priority="15325"/>
  </conditionalFormatting>
  <conditionalFormatting sqref="B353">
    <cfRule type="duplicateValues" dxfId="0" priority="13372"/>
  </conditionalFormatting>
  <conditionalFormatting sqref="E353">
    <cfRule type="duplicateValues" dxfId="0" priority="26459"/>
  </conditionalFormatting>
  <conditionalFormatting sqref="AB353">
    <cfRule type="duplicateValues" dxfId="0" priority="15979"/>
  </conditionalFormatting>
  <conditionalFormatting sqref="AK353">
    <cfRule type="duplicateValues" dxfId="0" priority="15324"/>
  </conditionalFormatting>
  <conditionalFormatting sqref="B354">
    <cfRule type="duplicateValues" dxfId="0" priority="13371"/>
  </conditionalFormatting>
  <conditionalFormatting sqref="E354">
    <cfRule type="duplicateValues" dxfId="0" priority="26458"/>
  </conditionalFormatting>
  <conditionalFormatting sqref="AB354">
    <cfRule type="duplicateValues" dxfId="0" priority="15978"/>
  </conditionalFormatting>
  <conditionalFormatting sqref="AK354">
    <cfRule type="duplicateValues" dxfId="0" priority="15323"/>
  </conditionalFormatting>
  <conditionalFormatting sqref="B355">
    <cfRule type="duplicateValues" dxfId="0" priority="13370"/>
  </conditionalFormatting>
  <conditionalFormatting sqref="E355">
    <cfRule type="duplicateValues" dxfId="0" priority="26457"/>
  </conditionalFormatting>
  <conditionalFormatting sqref="AB355">
    <cfRule type="duplicateValues" dxfId="0" priority="15977"/>
  </conditionalFormatting>
  <conditionalFormatting sqref="AK355">
    <cfRule type="duplicateValues" dxfId="0" priority="15322"/>
  </conditionalFormatting>
  <conditionalFormatting sqref="B356">
    <cfRule type="duplicateValues" dxfId="0" priority="13369"/>
  </conditionalFormatting>
  <conditionalFormatting sqref="E356">
    <cfRule type="duplicateValues" dxfId="0" priority="26456"/>
  </conditionalFormatting>
  <conditionalFormatting sqref="AB356">
    <cfRule type="duplicateValues" dxfId="0" priority="15976"/>
  </conditionalFormatting>
  <conditionalFormatting sqref="AK356">
    <cfRule type="duplicateValues" dxfId="0" priority="15321"/>
  </conditionalFormatting>
  <conditionalFormatting sqref="B357">
    <cfRule type="duplicateValues" dxfId="0" priority="13368"/>
  </conditionalFormatting>
  <conditionalFormatting sqref="E357">
    <cfRule type="duplicateValues" dxfId="0" priority="26455"/>
  </conditionalFormatting>
  <conditionalFormatting sqref="AB357">
    <cfRule type="duplicateValues" dxfId="0" priority="15975"/>
  </conditionalFormatting>
  <conditionalFormatting sqref="AK357">
    <cfRule type="duplicateValues" dxfId="0" priority="15320"/>
  </conditionalFormatting>
  <conditionalFormatting sqref="B358">
    <cfRule type="duplicateValues" dxfId="0" priority="13367"/>
  </conditionalFormatting>
  <conditionalFormatting sqref="E358">
    <cfRule type="duplicateValues" dxfId="0" priority="26454"/>
  </conditionalFormatting>
  <conditionalFormatting sqref="AB358">
    <cfRule type="duplicateValues" dxfId="0" priority="15974"/>
  </conditionalFormatting>
  <conditionalFormatting sqref="AK358">
    <cfRule type="duplicateValues" dxfId="0" priority="15319"/>
  </conditionalFormatting>
  <conditionalFormatting sqref="B359">
    <cfRule type="duplicateValues" dxfId="0" priority="13366"/>
  </conditionalFormatting>
  <conditionalFormatting sqref="E359">
    <cfRule type="duplicateValues" dxfId="0" priority="26453"/>
  </conditionalFormatting>
  <conditionalFormatting sqref="AB359">
    <cfRule type="duplicateValues" dxfId="0" priority="15973"/>
  </conditionalFormatting>
  <conditionalFormatting sqref="AK359">
    <cfRule type="duplicateValues" dxfId="0" priority="15318"/>
  </conditionalFormatting>
  <conditionalFormatting sqref="B360">
    <cfRule type="duplicateValues" dxfId="0" priority="13365"/>
  </conditionalFormatting>
  <conditionalFormatting sqref="E360">
    <cfRule type="duplicateValues" dxfId="0" priority="26452"/>
  </conditionalFormatting>
  <conditionalFormatting sqref="AB360">
    <cfRule type="duplicateValues" dxfId="0" priority="15972"/>
  </conditionalFormatting>
  <conditionalFormatting sqref="AK360">
    <cfRule type="duplicateValues" dxfId="0" priority="15317"/>
  </conditionalFormatting>
  <conditionalFormatting sqref="B361">
    <cfRule type="duplicateValues" dxfId="0" priority="13364"/>
  </conditionalFormatting>
  <conditionalFormatting sqref="E361">
    <cfRule type="duplicateValues" dxfId="0" priority="26451"/>
  </conditionalFormatting>
  <conditionalFormatting sqref="AB361">
    <cfRule type="duplicateValues" dxfId="0" priority="15971"/>
  </conditionalFormatting>
  <conditionalFormatting sqref="AK361">
    <cfRule type="duplicateValues" dxfId="0" priority="15316"/>
  </conditionalFormatting>
  <conditionalFormatting sqref="B362">
    <cfRule type="duplicateValues" dxfId="0" priority="13363"/>
  </conditionalFormatting>
  <conditionalFormatting sqref="E362">
    <cfRule type="duplicateValues" dxfId="0" priority="26450"/>
  </conditionalFormatting>
  <conditionalFormatting sqref="AB362">
    <cfRule type="duplicateValues" dxfId="0" priority="15970"/>
  </conditionalFormatting>
  <conditionalFormatting sqref="AK362">
    <cfRule type="duplicateValues" dxfId="0" priority="15315"/>
  </conditionalFormatting>
  <conditionalFormatting sqref="B363">
    <cfRule type="duplicateValues" dxfId="0" priority="13362"/>
  </conditionalFormatting>
  <conditionalFormatting sqref="E363">
    <cfRule type="duplicateValues" dxfId="0" priority="26449"/>
  </conditionalFormatting>
  <conditionalFormatting sqref="AB363">
    <cfRule type="duplicateValues" dxfId="0" priority="15969"/>
  </conditionalFormatting>
  <conditionalFormatting sqref="AK363">
    <cfRule type="duplicateValues" dxfId="0" priority="15314"/>
  </conditionalFormatting>
  <conditionalFormatting sqref="B364">
    <cfRule type="duplicateValues" dxfId="0" priority="13361"/>
  </conditionalFormatting>
  <conditionalFormatting sqref="E364">
    <cfRule type="duplicateValues" dxfId="0" priority="26448"/>
  </conditionalFormatting>
  <conditionalFormatting sqref="AB364">
    <cfRule type="duplicateValues" dxfId="0" priority="15968"/>
  </conditionalFormatting>
  <conditionalFormatting sqref="AK364">
    <cfRule type="duplicateValues" dxfId="0" priority="15313"/>
  </conditionalFormatting>
  <conditionalFormatting sqref="B365">
    <cfRule type="duplicateValues" dxfId="0" priority="13360"/>
  </conditionalFormatting>
  <conditionalFormatting sqref="E365">
    <cfRule type="duplicateValues" dxfId="0" priority="26447"/>
  </conditionalFormatting>
  <conditionalFormatting sqref="AB365">
    <cfRule type="duplicateValues" dxfId="0" priority="15967"/>
  </conditionalFormatting>
  <conditionalFormatting sqref="AK365">
    <cfRule type="duplicateValues" dxfId="0" priority="15312"/>
  </conditionalFormatting>
  <conditionalFormatting sqref="B366">
    <cfRule type="duplicateValues" dxfId="0" priority="13359"/>
  </conditionalFormatting>
  <conditionalFormatting sqref="E366">
    <cfRule type="duplicateValues" dxfId="0" priority="26446"/>
  </conditionalFormatting>
  <conditionalFormatting sqref="AB366">
    <cfRule type="duplicateValues" dxfId="0" priority="15966"/>
  </conditionalFormatting>
  <conditionalFormatting sqref="AK366">
    <cfRule type="duplicateValues" dxfId="0" priority="15311"/>
  </conditionalFormatting>
  <conditionalFormatting sqref="B367">
    <cfRule type="duplicateValues" dxfId="0" priority="13358"/>
  </conditionalFormatting>
  <conditionalFormatting sqref="E367">
    <cfRule type="duplicateValues" dxfId="0" priority="26445"/>
  </conditionalFormatting>
  <conditionalFormatting sqref="AB367">
    <cfRule type="duplicateValues" dxfId="0" priority="15965"/>
  </conditionalFormatting>
  <conditionalFormatting sqref="AK367">
    <cfRule type="duplicateValues" dxfId="0" priority="15310"/>
  </conditionalFormatting>
  <conditionalFormatting sqref="B368">
    <cfRule type="duplicateValues" dxfId="0" priority="13357"/>
  </conditionalFormatting>
  <conditionalFormatting sqref="E368">
    <cfRule type="duplicateValues" dxfId="0" priority="26444"/>
  </conditionalFormatting>
  <conditionalFormatting sqref="AB368">
    <cfRule type="duplicateValues" dxfId="0" priority="15964"/>
  </conditionalFormatting>
  <conditionalFormatting sqref="AK368">
    <cfRule type="duplicateValues" dxfId="0" priority="15309"/>
  </conditionalFormatting>
  <conditionalFormatting sqref="B369">
    <cfRule type="duplicateValues" dxfId="0" priority="13356"/>
  </conditionalFormatting>
  <conditionalFormatting sqref="E369">
    <cfRule type="duplicateValues" dxfId="0" priority="26443"/>
  </conditionalFormatting>
  <conditionalFormatting sqref="AB369">
    <cfRule type="duplicateValues" dxfId="0" priority="15963"/>
  </conditionalFormatting>
  <conditionalFormatting sqref="AK369">
    <cfRule type="duplicateValues" dxfId="0" priority="15308"/>
  </conditionalFormatting>
  <conditionalFormatting sqref="B370">
    <cfRule type="duplicateValues" dxfId="0" priority="13355"/>
  </conditionalFormatting>
  <conditionalFormatting sqref="E370">
    <cfRule type="duplicateValues" dxfId="0" priority="26442"/>
  </conditionalFormatting>
  <conditionalFormatting sqref="AB370">
    <cfRule type="duplicateValues" dxfId="0" priority="15962"/>
  </conditionalFormatting>
  <conditionalFormatting sqref="AK370">
    <cfRule type="duplicateValues" dxfId="0" priority="15307"/>
  </conditionalFormatting>
  <conditionalFormatting sqref="B371">
    <cfRule type="duplicateValues" dxfId="0" priority="13354"/>
  </conditionalFormatting>
  <conditionalFormatting sqref="E371">
    <cfRule type="duplicateValues" dxfId="0" priority="26441"/>
  </conditionalFormatting>
  <conditionalFormatting sqref="AB371">
    <cfRule type="duplicateValues" dxfId="0" priority="15961"/>
  </conditionalFormatting>
  <conditionalFormatting sqref="AK371">
    <cfRule type="duplicateValues" dxfId="0" priority="15306"/>
  </conditionalFormatting>
  <conditionalFormatting sqref="B372">
    <cfRule type="duplicateValues" dxfId="0" priority="13353"/>
  </conditionalFormatting>
  <conditionalFormatting sqref="E372">
    <cfRule type="duplicateValues" dxfId="0" priority="26440"/>
  </conditionalFormatting>
  <conditionalFormatting sqref="AB372">
    <cfRule type="duplicateValues" dxfId="0" priority="15960"/>
  </conditionalFormatting>
  <conditionalFormatting sqref="AK372">
    <cfRule type="duplicateValues" dxfId="0" priority="15305"/>
  </conditionalFormatting>
  <conditionalFormatting sqref="B373">
    <cfRule type="duplicateValues" dxfId="0" priority="13352"/>
  </conditionalFormatting>
  <conditionalFormatting sqref="E373">
    <cfRule type="duplicateValues" dxfId="0" priority="26439"/>
  </conditionalFormatting>
  <conditionalFormatting sqref="AB373">
    <cfRule type="duplicateValues" dxfId="0" priority="15959"/>
  </conditionalFormatting>
  <conditionalFormatting sqref="AK373">
    <cfRule type="duplicateValues" dxfId="0" priority="15304"/>
  </conditionalFormatting>
  <conditionalFormatting sqref="B374">
    <cfRule type="duplicateValues" dxfId="0" priority="13351"/>
  </conditionalFormatting>
  <conditionalFormatting sqref="E374">
    <cfRule type="duplicateValues" dxfId="0" priority="26438"/>
  </conditionalFormatting>
  <conditionalFormatting sqref="AB374">
    <cfRule type="duplicateValues" dxfId="0" priority="15958"/>
  </conditionalFormatting>
  <conditionalFormatting sqref="AK374">
    <cfRule type="duplicateValues" dxfId="0" priority="15303"/>
  </conditionalFormatting>
  <conditionalFormatting sqref="B375">
    <cfRule type="duplicateValues" dxfId="0" priority="13350"/>
  </conditionalFormatting>
  <conditionalFormatting sqref="E375">
    <cfRule type="duplicateValues" dxfId="0" priority="26437"/>
  </conditionalFormatting>
  <conditionalFormatting sqref="AB375">
    <cfRule type="duplicateValues" dxfId="0" priority="15957"/>
  </conditionalFormatting>
  <conditionalFormatting sqref="AK375">
    <cfRule type="duplicateValues" dxfId="0" priority="15302"/>
  </conditionalFormatting>
  <conditionalFormatting sqref="E376">
    <cfRule type="duplicateValues" dxfId="0" priority="26435"/>
  </conditionalFormatting>
  <conditionalFormatting sqref="AB376">
    <cfRule type="duplicateValues" dxfId="0" priority="15955"/>
  </conditionalFormatting>
  <conditionalFormatting sqref="AK376">
    <cfRule type="duplicateValues" dxfId="0" priority="15300"/>
  </conditionalFormatting>
  <conditionalFormatting sqref="AB377">
    <cfRule type="duplicateValues" dxfId="0" priority="3457"/>
  </conditionalFormatting>
  <conditionalFormatting sqref="AK377">
    <cfRule type="duplicateValues" dxfId="0" priority="3453"/>
  </conditionalFormatting>
  <conditionalFormatting sqref="AB378">
    <cfRule type="duplicateValues" dxfId="0" priority="3456"/>
  </conditionalFormatting>
  <conditionalFormatting sqref="AK378">
    <cfRule type="duplicateValues" dxfId="0" priority="3452"/>
  </conditionalFormatting>
  <conditionalFormatting sqref="AB379">
    <cfRule type="duplicateValues" dxfId="0" priority="3455"/>
  </conditionalFormatting>
  <conditionalFormatting sqref="AK379">
    <cfRule type="duplicateValues" dxfId="0" priority="3451"/>
  </conditionalFormatting>
  <conditionalFormatting sqref="B380">
    <cfRule type="duplicateValues" dxfId="0" priority="13347"/>
  </conditionalFormatting>
  <conditionalFormatting sqref="E380">
    <cfRule type="duplicateValues" dxfId="0" priority="26434"/>
  </conditionalFormatting>
  <conditionalFormatting sqref="AB380">
    <cfRule type="duplicateValues" dxfId="0" priority="15954"/>
  </conditionalFormatting>
  <conditionalFormatting sqref="AK380">
    <cfRule type="duplicateValues" dxfId="0" priority="15299"/>
  </conditionalFormatting>
  <conditionalFormatting sqref="B381">
    <cfRule type="duplicateValues" dxfId="0" priority="13346"/>
  </conditionalFormatting>
  <conditionalFormatting sqref="E381">
    <cfRule type="duplicateValues" dxfId="0" priority="26433"/>
  </conditionalFormatting>
  <conditionalFormatting sqref="AB381">
    <cfRule type="duplicateValues" dxfId="0" priority="15953"/>
  </conditionalFormatting>
  <conditionalFormatting sqref="AK381">
    <cfRule type="duplicateValues" dxfId="0" priority="15298"/>
  </conditionalFormatting>
  <conditionalFormatting sqref="B382">
    <cfRule type="duplicateValues" dxfId="0" priority="13345"/>
  </conditionalFormatting>
  <conditionalFormatting sqref="E382">
    <cfRule type="duplicateValues" dxfId="0" priority="26432"/>
  </conditionalFormatting>
  <conditionalFormatting sqref="AB382">
    <cfRule type="duplicateValues" dxfId="0" priority="15952"/>
  </conditionalFormatting>
  <conditionalFormatting sqref="AK382">
    <cfRule type="duplicateValues" dxfId="0" priority="15297"/>
  </conditionalFormatting>
  <conditionalFormatting sqref="B383">
    <cfRule type="duplicateValues" dxfId="0" priority="13344"/>
  </conditionalFormatting>
  <conditionalFormatting sqref="E383">
    <cfRule type="duplicateValues" dxfId="0" priority="26431"/>
  </conditionalFormatting>
  <conditionalFormatting sqref="AB383">
    <cfRule type="duplicateValues" dxfId="0" priority="15951"/>
  </conditionalFormatting>
  <conditionalFormatting sqref="AK383">
    <cfRule type="duplicateValues" dxfId="0" priority="15296"/>
  </conditionalFormatting>
  <conditionalFormatting sqref="B384">
    <cfRule type="duplicateValues" dxfId="0" priority="13343"/>
  </conditionalFormatting>
  <conditionalFormatting sqref="E384">
    <cfRule type="duplicateValues" dxfId="0" priority="26430"/>
  </conditionalFormatting>
  <conditionalFormatting sqref="AB384">
    <cfRule type="duplicateValues" dxfId="0" priority="15950"/>
  </conditionalFormatting>
  <conditionalFormatting sqref="AK384">
    <cfRule type="duplicateValues" dxfId="0" priority="15295"/>
  </conditionalFormatting>
  <conditionalFormatting sqref="B385">
    <cfRule type="duplicateValues" dxfId="0" priority="13342"/>
  </conditionalFormatting>
  <conditionalFormatting sqref="E385">
    <cfRule type="duplicateValues" dxfId="0" priority="26429"/>
  </conditionalFormatting>
  <conditionalFormatting sqref="AB385">
    <cfRule type="duplicateValues" dxfId="0" priority="15949"/>
  </conditionalFormatting>
  <conditionalFormatting sqref="AK385">
    <cfRule type="duplicateValues" dxfId="0" priority="15294"/>
  </conditionalFormatting>
  <conditionalFormatting sqref="B386">
    <cfRule type="duplicateValues" dxfId="0" priority="13341"/>
  </conditionalFormatting>
  <conditionalFormatting sqref="E386">
    <cfRule type="duplicateValues" dxfId="0" priority="26428"/>
  </conditionalFormatting>
  <conditionalFormatting sqref="AB386">
    <cfRule type="duplicateValues" dxfId="0" priority="15948"/>
  </conditionalFormatting>
  <conditionalFormatting sqref="AK386">
    <cfRule type="duplicateValues" dxfId="0" priority="15293"/>
  </conditionalFormatting>
  <conditionalFormatting sqref="B387">
    <cfRule type="duplicateValues" dxfId="0" priority="13340"/>
  </conditionalFormatting>
  <conditionalFormatting sqref="E387">
    <cfRule type="duplicateValues" dxfId="0" priority="26427"/>
  </conditionalFormatting>
  <conditionalFormatting sqref="AB387">
    <cfRule type="duplicateValues" dxfId="0" priority="15947"/>
  </conditionalFormatting>
  <conditionalFormatting sqref="AK387">
    <cfRule type="duplicateValues" dxfId="0" priority="15292"/>
  </conditionalFormatting>
  <conditionalFormatting sqref="B388">
    <cfRule type="duplicateValues" dxfId="0" priority="13339"/>
  </conditionalFormatting>
  <conditionalFormatting sqref="E388">
    <cfRule type="duplicateValues" dxfId="0" priority="26426"/>
  </conditionalFormatting>
  <conditionalFormatting sqref="AB388">
    <cfRule type="duplicateValues" dxfId="0" priority="15946"/>
  </conditionalFormatting>
  <conditionalFormatting sqref="AK388">
    <cfRule type="duplicateValues" dxfId="0" priority="15291"/>
  </conditionalFormatting>
  <conditionalFormatting sqref="B389">
    <cfRule type="duplicateValues" dxfId="0" priority="13338"/>
  </conditionalFormatting>
  <conditionalFormatting sqref="E389">
    <cfRule type="duplicateValues" dxfId="0" priority="26425"/>
  </conditionalFormatting>
  <conditionalFormatting sqref="AB389">
    <cfRule type="duplicateValues" dxfId="0" priority="15945"/>
  </conditionalFormatting>
  <conditionalFormatting sqref="AK389">
    <cfRule type="duplicateValues" dxfId="0" priority="15290"/>
  </conditionalFormatting>
  <conditionalFormatting sqref="B390">
    <cfRule type="duplicateValues" dxfId="0" priority="13337"/>
  </conditionalFormatting>
  <conditionalFormatting sqref="E390">
    <cfRule type="duplicateValues" dxfId="0" priority="26424"/>
  </conditionalFormatting>
  <conditionalFormatting sqref="AB390">
    <cfRule type="duplicateValues" dxfId="0" priority="15944"/>
  </conditionalFormatting>
  <conditionalFormatting sqref="AK390">
    <cfRule type="duplicateValues" dxfId="0" priority="15289"/>
  </conditionalFormatting>
  <conditionalFormatting sqref="B391">
    <cfRule type="duplicateValues" dxfId="0" priority="13336"/>
  </conditionalFormatting>
  <conditionalFormatting sqref="E391">
    <cfRule type="duplicateValues" dxfId="0" priority="26423"/>
  </conditionalFormatting>
  <conditionalFormatting sqref="AB391">
    <cfRule type="duplicateValues" dxfId="0" priority="15943"/>
  </conditionalFormatting>
  <conditionalFormatting sqref="AK391">
    <cfRule type="duplicateValues" dxfId="0" priority="15288"/>
  </conditionalFormatting>
  <conditionalFormatting sqref="B392">
    <cfRule type="duplicateValues" dxfId="0" priority="12924"/>
  </conditionalFormatting>
  <conditionalFormatting sqref="E392">
    <cfRule type="duplicateValues" dxfId="0" priority="26012"/>
  </conditionalFormatting>
  <conditionalFormatting sqref="AB392">
    <cfRule type="duplicateValues" dxfId="0" priority="15532"/>
  </conditionalFormatting>
  <conditionalFormatting sqref="AK392">
    <cfRule type="duplicateValues" dxfId="0" priority="14877"/>
  </conditionalFormatting>
  <conditionalFormatting sqref="B393">
    <cfRule type="duplicateValues" dxfId="0" priority="13335"/>
  </conditionalFormatting>
  <conditionalFormatting sqref="E393">
    <cfRule type="duplicateValues" dxfId="0" priority="26422"/>
  </conditionalFormatting>
  <conditionalFormatting sqref="AB393">
    <cfRule type="duplicateValues" dxfId="0" priority="15942"/>
  </conditionalFormatting>
  <conditionalFormatting sqref="AK393">
    <cfRule type="duplicateValues" dxfId="0" priority="15287"/>
  </conditionalFormatting>
  <conditionalFormatting sqref="B394">
    <cfRule type="duplicateValues" dxfId="0" priority="13334"/>
  </conditionalFormatting>
  <conditionalFormatting sqref="E394">
    <cfRule type="duplicateValues" dxfId="0" priority="26421"/>
  </conditionalFormatting>
  <conditionalFormatting sqref="AB394">
    <cfRule type="duplicateValues" dxfId="0" priority="15941"/>
  </conditionalFormatting>
  <conditionalFormatting sqref="AK394">
    <cfRule type="duplicateValues" dxfId="0" priority="15286"/>
  </conditionalFormatting>
  <conditionalFormatting sqref="B395">
    <cfRule type="duplicateValues" dxfId="0" priority="13333"/>
  </conditionalFormatting>
  <conditionalFormatting sqref="E395">
    <cfRule type="duplicateValues" dxfId="0" priority="26420"/>
  </conditionalFormatting>
  <conditionalFormatting sqref="AB395">
    <cfRule type="duplicateValues" dxfId="0" priority="15940"/>
  </conditionalFormatting>
  <conditionalFormatting sqref="AK395">
    <cfRule type="duplicateValues" dxfId="0" priority="15285"/>
  </conditionalFormatting>
  <conditionalFormatting sqref="B396">
    <cfRule type="duplicateValues" dxfId="0" priority="13332"/>
  </conditionalFormatting>
  <conditionalFormatting sqref="E396">
    <cfRule type="duplicateValues" dxfId="0" priority="26419"/>
  </conditionalFormatting>
  <conditionalFormatting sqref="AB396">
    <cfRule type="duplicateValues" dxfId="0" priority="15939"/>
  </conditionalFormatting>
  <conditionalFormatting sqref="AK396">
    <cfRule type="duplicateValues" dxfId="0" priority="15284"/>
  </conditionalFormatting>
  <conditionalFormatting sqref="B397">
    <cfRule type="duplicateValues" dxfId="0" priority="13331"/>
  </conditionalFormatting>
  <conditionalFormatting sqref="E397">
    <cfRule type="duplicateValues" dxfId="0" priority="26418"/>
  </conditionalFormatting>
  <conditionalFormatting sqref="AB397">
    <cfRule type="duplicateValues" dxfId="0" priority="15938"/>
  </conditionalFormatting>
  <conditionalFormatting sqref="AK397">
    <cfRule type="duplicateValues" dxfId="0" priority="15283"/>
  </conditionalFormatting>
  <conditionalFormatting sqref="B398">
    <cfRule type="duplicateValues" dxfId="0" priority="12968"/>
  </conditionalFormatting>
  <conditionalFormatting sqref="E398">
    <cfRule type="duplicateValues" dxfId="0" priority="26056"/>
  </conditionalFormatting>
  <conditionalFormatting sqref="AB398">
    <cfRule type="duplicateValues" dxfId="0" priority="15576"/>
  </conditionalFormatting>
  <conditionalFormatting sqref="AK398">
    <cfRule type="duplicateValues" dxfId="0" priority="14921"/>
  </conditionalFormatting>
  <conditionalFormatting sqref="B399">
    <cfRule type="duplicateValues" dxfId="0" priority="13330"/>
  </conditionalFormatting>
  <conditionalFormatting sqref="E399">
    <cfRule type="duplicateValues" dxfId="0" priority="26417"/>
  </conditionalFormatting>
  <conditionalFormatting sqref="AB399">
    <cfRule type="duplicateValues" dxfId="0" priority="15937"/>
  </conditionalFormatting>
  <conditionalFormatting sqref="AK399">
    <cfRule type="duplicateValues" dxfId="0" priority="15282"/>
  </conditionalFormatting>
  <conditionalFormatting sqref="B400">
    <cfRule type="duplicateValues" dxfId="0" priority="13329"/>
  </conditionalFormatting>
  <conditionalFormatting sqref="E400">
    <cfRule type="duplicateValues" dxfId="0" priority="26416"/>
  </conditionalFormatting>
  <conditionalFormatting sqref="AB400">
    <cfRule type="duplicateValues" dxfId="0" priority="15936"/>
  </conditionalFormatting>
  <conditionalFormatting sqref="AK400">
    <cfRule type="duplicateValues" dxfId="0" priority="15281"/>
  </conditionalFormatting>
  <conditionalFormatting sqref="B401">
    <cfRule type="duplicateValues" dxfId="0" priority="13328"/>
  </conditionalFormatting>
  <conditionalFormatting sqref="E401">
    <cfRule type="duplicateValues" dxfId="0" priority="26415"/>
  </conditionalFormatting>
  <conditionalFormatting sqref="AB401">
    <cfRule type="duplicateValues" dxfId="0" priority="15935"/>
  </conditionalFormatting>
  <conditionalFormatting sqref="AK401">
    <cfRule type="duplicateValues" dxfId="0" priority="15280"/>
  </conditionalFormatting>
  <conditionalFormatting sqref="B402">
    <cfRule type="duplicateValues" dxfId="0" priority="13326"/>
  </conditionalFormatting>
  <conditionalFormatting sqref="E402">
    <cfRule type="duplicateValues" dxfId="0" priority="26413"/>
  </conditionalFormatting>
  <conditionalFormatting sqref="AB402">
    <cfRule type="duplicateValues" dxfId="0" priority="15933"/>
  </conditionalFormatting>
  <conditionalFormatting sqref="AK402">
    <cfRule type="duplicateValues" dxfId="0" priority="15278"/>
  </conditionalFormatting>
  <conditionalFormatting sqref="B403">
    <cfRule type="duplicateValues" dxfId="0" priority="13325"/>
  </conditionalFormatting>
  <conditionalFormatting sqref="E403">
    <cfRule type="duplicateValues" dxfId="0" priority="26412"/>
  </conditionalFormatting>
  <conditionalFormatting sqref="AB403">
    <cfRule type="duplicateValues" dxfId="0" priority="15932"/>
  </conditionalFormatting>
  <conditionalFormatting sqref="AK403">
    <cfRule type="duplicateValues" dxfId="0" priority="15277"/>
  </conditionalFormatting>
  <conditionalFormatting sqref="B404">
    <cfRule type="duplicateValues" dxfId="0" priority="13324"/>
  </conditionalFormatting>
  <conditionalFormatting sqref="E404">
    <cfRule type="duplicateValues" dxfId="0" priority="26411"/>
  </conditionalFormatting>
  <conditionalFormatting sqref="AB404">
    <cfRule type="duplicateValues" dxfId="0" priority="15931"/>
  </conditionalFormatting>
  <conditionalFormatting sqref="AK404">
    <cfRule type="duplicateValues" dxfId="0" priority="15276"/>
  </conditionalFormatting>
  <conditionalFormatting sqref="B405">
    <cfRule type="duplicateValues" dxfId="0" priority="13323"/>
  </conditionalFormatting>
  <conditionalFormatting sqref="E405">
    <cfRule type="duplicateValues" dxfId="0" priority="26410"/>
  </conditionalFormatting>
  <conditionalFormatting sqref="AB405">
    <cfRule type="duplicateValues" dxfId="0" priority="15930"/>
  </conditionalFormatting>
  <conditionalFormatting sqref="AK405">
    <cfRule type="duplicateValues" dxfId="0" priority="15275"/>
  </conditionalFormatting>
  <conditionalFormatting sqref="B406">
    <cfRule type="duplicateValues" dxfId="0" priority="13288"/>
  </conditionalFormatting>
  <conditionalFormatting sqref="E406">
    <cfRule type="duplicateValues" dxfId="0" priority="26375"/>
  </conditionalFormatting>
  <conditionalFormatting sqref="AB406">
    <cfRule type="duplicateValues" dxfId="0" priority="15895"/>
  </conditionalFormatting>
  <conditionalFormatting sqref="AK406">
    <cfRule type="duplicateValues" dxfId="0" priority="15240"/>
  </conditionalFormatting>
  <conditionalFormatting sqref="B407">
    <cfRule type="duplicateValues" dxfId="0" priority="13322"/>
  </conditionalFormatting>
  <conditionalFormatting sqref="E407">
    <cfRule type="duplicateValues" dxfId="0" priority="26409"/>
  </conditionalFormatting>
  <conditionalFormatting sqref="AB407">
    <cfRule type="duplicateValues" dxfId="0" priority="15929"/>
  </conditionalFormatting>
  <conditionalFormatting sqref="AK407">
    <cfRule type="duplicateValues" dxfId="0" priority="15274"/>
  </conditionalFormatting>
  <conditionalFormatting sqref="B408">
    <cfRule type="duplicateValues" dxfId="0" priority="13321"/>
  </conditionalFormatting>
  <conditionalFormatting sqref="E408">
    <cfRule type="duplicateValues" dxfId="0" priority="26408"/>
  </conditionalFormatting>
  <conditionalFormatting sqref="AB408">
    <cfRule type="duplicateValues" dxfId="0" priority="15928"/>
  </conditionalFormatting>
  <conditionalFormatting sqref="AK408">
    <cfRule type="duplicateValues" dxfId="0" priority="15273"/>
  </conditionalFormatting>
  <conditionalFormatting sqref="B409">
    <cfRule type="duplicateValues" dxfId="0" priority="13320"/>
  </conditionalFormatting>
  <conditionalFormatting sqref="E409">
    <cfRule type="duplicateValues" dxfId="0" priority="26407"/>
  </conditionalFormatting>
  <conditionalFormatting sqref="AB409">
    <cfRule type="duplicateValues" dxfId="0" priority="15927"/>
  </conditionalFormatting>
  <conditionalFormatting sqref="AK409">
    <cfRule type="duplicateValues" dxfId="0" priority="15272"/>
  </conditionalFormatting>
  <conditionalFormatting sqref="B410">
    <cfRule type="duplicateValues" dxfId="0" priority="13319"/>
  </conditionalFormatting>
  <conditionalFormatting sqref="E410">
    <cfRule type="duplicateValues" dxfId="0" priority="26406"/>
  </conditionalFormatting>
  <conditionalFormatting sqref="AB410">
    <cfRule type="duplicateValues" dxfId="0" priority="15926"/>
  </conditionalFormatting>
  <conditionalFormatting sqref="AK410">
    <cfRule type="duplicateValues" dxfId="0" priority="15271"/>
  </conditionalFormatting>
  <conditionalFormatting sqref="B411">
    <cfRule type="duplicateValues" dxfId="0" priority="13318"/>
  </conditionalFormatting>
  <conditionalFormatting sqref="E411">
    <cfRule type="duplicateValues" dxfId="0" priority="26405"/>
  </conditionalFormatting>
  <conditionalFormatting sqref="AB411">
    <cfRule type="duplicateValues" dxfId="0" priority="15925"/>
  </conditionalFormatting>
  <conditionalFormatting sqref="AK411">
    <cfRule type="duplicateValues" dxfId="0" priority="15270"/>
  </conditionalFormatting>
  <conditionalFormatting sqref="B412">
    <cfRule type="duplicateValues" dxfId="0" priority="13317"/>
  </conditionalFormatting>
  <conditionalFormatting sqref="E412">
    <cfRule type="duplicateValues" dxfId="0" priority="26404"/>
  </conditionalFormatting>
  <conditionalFormatting sqref="AB412">
    <cfRule type="duplicateValues" dxfId="0" priority="15924"/>
  </conditionalFormatting>
  <conditionalFormatting sqref="AK412">
    <cfRule type="duplicateValues" dxfId="0" priority="15269"/>
  </conditionalFormatting>
  <conditionalFormatting sqref="B413">
    <cfRule type="duplicateValues" dxfId="0" priority="13316"/>
  </conditionalFormatting>
  <conditionalFormatting sqref="E413">
    <cfRule type="duplicateValues" dxfId="0" priority="26403"/>
  </conditionalFormatting>
  <conditionalFormatting sqref="AB413">
    <cfRule type="duplicateValues" dxfId="0" priority="15923"/>
  </conditionalFormatting>
  <conditionalFormatting sqref="AK413">
    <cfRule type="duplicateValues" dxfId="0" priority="15268"/>
  </conditionalFormatting>
  <conditionalFormatting sqref="B414">
    <cfRule type="duplicateValues" dxfId="0" priority="13315"/>
  </conditionalFormatting>
  <conditionalFormatting sqref="E414">
    <cfRule type="duplicateValues" dxfId="0" priority="26402"/>
  </conditionalFormatting>
  <conditionalFormatting sqref="AB414">
    <cfRule type="duplicateValues" dxfId="0" priority="15922"/>
  </conditionalFormatting>
  <conditionalFormatting sqref="AK414">
    <cfRule type="duplicateValues" dxfId="0" priority="15267"/>
  </conditionalFormatting>
  <conditionalFormatting sqref="B415">
    <cfRule type="duplicateValues" dxfId="0" priority="13314"/>
  </conditionalFormatting>
  <conditionalFormatting sqref="E415">
    <cfRule type="duplicateValues" dxfId="0" priority="26401"/>
  </conditionalFormatting>
  <conditionalFormatting sqref="AB415">
    <cfRule type="duplicateValues" dxfId="0" priority="15921"/>
  </conditionalFormatting>
  <conditionalFormatting sqref="AK415">
    <cfRule type="duplicateValues" dxfId="0" priority="15266"/>
  </conditionalFormatting>
  <conditionalFormatting sqref="B416">
    <cfRule type="duplicateValues" dxfId="0" priority="13313"/>
  </conditionalFormatting>
  <conditionalFormatting sqref="E416">
    <cfRule type="duplicateValues" dxfId="0" priority="26400"/>
  </conditionalFormatting>
  <conditionalFormatting sqref="AB416">
    <cfRule type="duplicateValues" dxfId="0" priority="15920"/>
  </conditionalFormatting>
  <conditionalFormatting sqref="AK416">
    <cfRule type="duplicateValues" dxfId="0" priority="15265"/>
  </conditionalFormatting>
  <conditionalFormatting sqref="B417">
    <cfRule type="duplicateValues" dxfId="0" priority="13312"/>
  </conditionalFormatting>
  <conditionalFormatting sqref="E417">
    <cfRule type="duplicateValues" dxfId="0" priority="26399"/>
  </conditionalFormatting>
  <conditionalFormatting sqref="AB417">
    <cfRule type="duplicateValues" dxfId="0" priority="15919"/>
  </conditionalFormatting>
  <conditionalFormatting sqref="AK417">
    <cfRule type="duplicateValues" dxfId="0" priority="15264"/>
  </conditionalFormatting>
  <conditionalFormatting sqref="B418">
    <cfRule type="duplicateValues" dxfId="0" priority="13311"/>
  </conditionalFormatting>
  <conditionalFormatting sqref="E418">
    <cfRule type="duplicateValues" dxfId="0" priority="26398"/>
  </conditionalFormatting>
  <conditionalFormatting sqref="AB418">
    <cfRule type="duplicateValues" dxfId="0" priority="15918"/>
  </conditionalFormatting>
  <conditionalFormatting sqref="AK418">
    <cfRule type="duplicateValues" dxfId="0" priority="15263"/>
  </conditionalFormatting>
  <conditionalFormatting sqref="B419">
    <cfRule type="duplicateValues" dxfId="0" priority="13310"/>
  </conditionalFormatting>
  <conditionalFormatting sqref="E419">
    <cfRule type="duplicateValues" dxfId="0" priority="26397"/>
  </conditionalFormatting>
  <conditionalFormatting sqref="AB419">
    <cfRule type="duplicateValues" dxfId="0" priority="15917"/>
  </conditionalFormatting>
  <conditionalFormatting sqref="AK419">
    <cfRule type="duplicateValues" dxfId="0" priority="15262"/>
  </conditionalFormatting>
  <conditionalFormatting sqref="B420">
    <cfRule type="duplicateValues" dxfId="0" priority="13309"/>
  </conditionalFormatting>
  <conditionalFormatting sqref="E420">
    <cfRule type="duplicateValues" dxfId="0" priority="26396"/>
  </conditionalFormatting>
  <conditionalFormatting sqref="AB420">
    <cfRule type="duplicateValues" dxfId="0" priority="15916"/>
  </conditionalFormatting>
  <conditionalFormatting sqref="AK420">
    <cfRule type="duplicateValues" dxfId="0" priority="15261"/>
  </conditionalFormatting>
  <conditionalFormatting sqref="B421">
    <cfRule type="duplicateValues" dxfId="0" priority="13308"/>
  </conditionalFormatting>
  <conditionalFormatting sqref="E421">
    <cfRule type="duplicateValues" dxfId="0" priority="26395"/>
  </conditionalFormatting>
  <conditionalFormatting sqref="AB421">
    <cfRule type="duplicateValues" dxfId="0" priority="15915"/>
  </conditionalFormatting>
  <conditionalFormatting sqref="AK421">
    <cfRule type="duplicateValues" dxfId="0" priority="15260"/>
  </conditionalFormatting>
  <conditionalFormatting sqref="B422">
    <cfRule type="duplicateValues" dxfId="0" priority="13307"/>
  </conditionalFormatting>
  <conditionalFormatting sqref="E422">
    <cfRule type="duplicateValues" dxfId="0" priority="26394"/>
  </conditionalFormatting>
  <conditionalFormatting sqref="AB422">
    <cfRule type="duplicateValues" dxfId="0" priority="15914"/>
  </conditionalFormatting>
  <conditionalFormatting sqref="AK422">
    <cfRule type="duplicateValues" dxfId="0" priority="15259"/>
  </conditionalFormatting>
  <conditionalFormatting sqref="B423">
    <cfRule type="duplicateValues" dxfId="0" priority="13306"/>
  </conditionalFormatting>
  <conditionalFormatting sqref="E423">
    <cfRule type="duplicateValues" dxfId="0" priority="26393"/>
  </conditionalFormatting>
  <conditionalFormatting sqref="AB423">
    <cfRule type="duplicateValues" dxfId="0" priority="15913"/>
  </conditionalFormatting>
  <conditionalFormatting sqref="AK423">
    <cfRule type="duplicateValues" dxfId="0" priority="15258"/>
  </conditionalFormatting>
  <conditionalFormatting sqref="B424">
    <cfRule type="duplicateValues" dxfId="0" priority="13305"/>
  </conditionalFormatting>
  <conditionalFormatting sqref="E424">
    <cfRule type="duplicateValues" dxfId="0" priority="26392"/>
  </conditionalFormatting>
  <conditionalFormatting sqref="AB424">
    <cfRule type="duplicateValues" dxfId="0" priority="15912"/>
  </conditionalFormatting>
  <conditionalFormatting sqref="AK424">
    <cfRule type="duplicateValues" dxfId="0" priority="15257"/>
  </conditionalFormatting>
  <conditionalFormatting sqref="B425">
    <cfRule type="duplicateValues" dxfId="0" priority="13304"/>
  </conditionalFormatting>
  <conditionalFormatting sqref="E425">
    <cfRule type="duplicateValues" dxfId="0" priority="26391"/>
  </conditionalFormatting>
  <conditionalFormatting sqref="AB425">
    <cfRule type="duplicateValues" dxfId="0" priority="15911"/>
  </conditionalFormatting>
  <conditionalFormatting sqref="AK425">
    <cfRule type="duplicateValues" dxfId="0" priority="15256"/>
  </conditionalFormatting>
  <conditionalFormatting sqref="B426">
    <cfRule type="duplicateValues" dxfId="0" priority="13303"/>
  </conditionalFormatting>
  <conditionalFormatting sqref="E426">
    <cfRule type="duplicateValues" dxfId="0" priority="26390"/>
  </conditionalFormatting>
  <conditionalFormatting sqref="AB426">
    <cfRule type="duplicateValues" dxfId="0" priority="15910"/>
  </conditionalFormatting>
  <conditionalFormatting sqref="AK426">
    <cfRule type="duplicateValues" dxfId="0" priority="15255"/>
  </conditionalFormatting>
  <conditionalFormatting sqref="B427">
    <cfRule type="duplicateValues" dxfId="0" priority="13302"/>
  </conditionalFormatting>
  <conditionalFormatting sqref="E427">
    <cfRule type="duplicateValues" dxfId="0" priority="26389"/>
  </conditionalFormatting>
  <conditionalFormatting sqref="AB427">
    <cfRule type="duplicateValues" dxfId="0" priority="15909"/>
  </conditionalFormatting>
  <conditionalFormatting sqref="AK427">
    <cfRule type="duplicateValues" dxfId="0" priority="15254"/>
  </conditionalFormatting>
  <conditionalFormatting sqref="B428">
    <cfRule type="duplicateValues" dxfId="0" priority="13301"/>
  </conditionalFormatting>
  <conditionalFormatting sqref="E428">
    <cfRule type="duplicateValues" dxfId="0" priority="26388"/>
  </conditionalFormatting>
  <conditionalFormatting sqref="AB428">
    <cfRule type="duplicateValues" dxfId="0" priority="15908"/>
  </conditionalFormatting>
  <conditionalFormatting sqref="AK428">
    <cfRule type="duplicateValues" dxfId="0" priority="15253"/>
  </conditionalFormatting>
  <conditionalFormatting sqref="B429">
    <cfRule type="duplicateValues" dxfId="0" priority="13300"/>
  </conditionalFormatting>
  <conditionalFormatting sqref="E429">
    <cfRule type="duplicateValues" dxfId="0" priority="26387"/>
  </conditionalFormatting>
  <conditionalFormatting sqref="AB429">
    <cfRule type="duplicateValues" dxfId="0" priority="15907"/>
  </conditionalFormatting>
  <conditionalFormatting sqref="AK429">
    <cfRule type="duplicateValues" dxfId="0" priority="15252"/>
  </conditionalFormatting>
  <conditionalFormatting sqref="B430">
    <cfRule type="duplicateValues" dxfId="0" priority="12953"/>
  </conditionalFormatting>
  <conditionalFormatting sqref="E430">
    <cfRule type="duplicateValues" dxfId="0" priority="26041"/>
  </conditionalFormatting>
  <conditionalFormatting sqref="AB430">
    <cfRule type="duplicateValues" dxfId="0" priority="15561"/>
  </conditionalFormatting>
  <conditionalFormatting sqref="AK430">
    <cfRule type="duplicateValues" dxfId="0" priority="14906"/>
  </conditionalFormatting>
  <conditionalFormatting sqref="B431">
    <cfRule type="duplicateValues" dxfId="0" priority="13298"/>
  </conditionalFormatting>
  <conditionalFormatting sqref="E431">
    <cfRule type="duplicateValues" dxfId="0" priority="26385"/>
  </conditionalFormatting>
  <conditionalFormatting sqref="AB431">
    <cfRule type="duplicateValues" dxfId="0" priority="15905"/>
  </conditionalFormatting>
  <conditionalFormatting sqref="AK431">
    <cfRule type="duplicateValues" dxfId="0" priority="15250"/>
  </conditionalFormatting>
  <conditionalFormatting sqref="B432">
    <cfRule type="duplicateValues" dxfId="0" priority="13297"/>
  </conditionalFormatting>
  <conditionalFormatting sqref="E432">
    <cfRule type="duplicateValues" dxfId="0" priority="26384"/>
  </conditionalFormatting>
  <conditionalFormatting sqref="AB432">
    <cfRule type="duplicateValues" dxfId="0" priority="15904"/>
  </conditionalFormatting>
  <conditionalFormatting sqref="AK432">
    <cfRule type="duplicateValues" dxfId="0" priority="15249"/>
  </conditionalFormatting>
  <conditionalFormatting sqref="B433">
    <cfRule type="duplicateValues" dxfId="0" priority="13296"/>
  </conditionalFormatting>
  <conditionalFormatting sqref="E433">
    <cfRule type="duplicateValues" dxfId="0" priority="26383"/>
  </conditionalFormatting>
  <conditionalFormatting sqref="AB433">
    <cfRule type="duplicateValues" dxfId="0" priority="15903"/>
  </conditionalFormatting>
  <conditionalFormatting sqref="AK433">
    <cfRule type="duplicateValues" dxfId="0" priority="15248"/>
  </conditionalFormatting>
  <conditionalFormatting sqref="B434">
    <cfRule type="duplicateValues" dxfId="0" priority="13295"/>
  </conditionalFormatting>
  <conditionalFormatting sqref="E434">
    <cfRule type="duplicateValues" dxfId="0" priority="26382"/>
  </conditionalFormatting>
  <conditionalFormatting sqref="AB434">
    <cfRule type="duplicateValues" dxfId="0" priority="15902"/>
  </conditionalFormatting>
  <conditionalFormatting sqref="AK434">
    <cfRule type="duplicateValues" dxfId="0" priority="15247"/>
  </conditionalFormatting>
  <conditionalFormatting sqref="B435">
    <cfRule type="duplicateValues" dxfId="0" priority="13294"/>
  </conditionalFormatting>
  <conditionalFormatting sqref="E435">
    <cfRule type="duplicateValues" dxfId="0" priority="26381"/>
  </conditionalFormatting>
  <conditionalFormatting sqref="AB435">
    <cfRule type="duplicateValues" dxfId="0" priority="15901"/>
  </conditionalFormatting>
  <conditionalFormatting sqref="AK435">
    <cfRule type="duplicateValues" dxfId="0" priority="15246"/>
  </conditionalFormatting>
  <conditionalFormatting sqref="B436">
    <cfRule type="duplicateValues" dxfId="0" priority="13292"/>
  </conditionalFormatting>
  <conditionalFormatting sqref="E436">
    <cfRule type="duplicateValues" dxfId="0" priority="26379"/>
  </conditionalFormatting>
  <conditionalFormatting sqref="AB436">
    <cfRule type="duplicateValues" dxfId="0" priority="15899"/>
  </conditionalFormatting>
  <conditionalFormatting sqref="AK436">
    <cfRule type="duplicateValues" dxfId="0" priority="15244"/>
  </conditionalFormatting>
  <conditionalFormatting sqref="B437">
    <cfRule type="duplicateValues" dxfId="0" priority="13289"/>
  </conditionalFormatting>
  <conditionalFormatting sqref="E437">
    <cfRule type="duplicateValues" dxfId="0" priority="26376"/>
  </conditionalFormatting>
  <conditionalFormatting sqref="AB437">
    <cfRule type="duplicateValues" dxfId="0" priority="15896"/>
  </conditionalFormatting>
  <conditionalFormatting sqref="AK437">
    <cfRule type="duplicateValues" dxfId="0" priority="15241"/>
  </conditionalFormatting>
  <conditionalFormatting sqref="B438">
    <cfRule type="duplicateValues" dxfId="0" priority="13290"/>
  </conditionalFormatting>
  <conditionalFormatting sqref="E438">
    <cfRule type="duplicateValues" dxfId="0" priority="26377"/>
  </conditionalFormatting>
  <conditionalFormatting sqref="AB438">
    <cfRule type="duplicateValues" dxfId="0" priority="15897"/>
  </conditionalFormatting>
  <conditionalFormatting sqref="AK438">
    <cfRule type="duplicateValues" dxfId="0" priority="15242"/>
  </conditionalFormatting>
  <conditionalFormatting sqref="B439">
    <cfRule type="duplicateValues" dxfId="0" priority="13291"/>
  </conditionalFormatting>
  <conditionalFormatting sqref="E439">
    <cfRule type="duplicateValues" dxfId="0" priority="26378"/>
  </conditionalFormatting>
  <conditionalFormatting sqref="AB439">
    <cfRule type="duplicateValues" dxfId="0" priority="15898"/>
  </conditionalFormatting>
  <conditionalFormatting sqref="AK439">
    <cfRule type="duplicateValues" dxfId="0" priority="15243"/>
  </conditionalFormatting>
  <conditionalFormatting sqref="B440">
    <cfRule type="duplicateValues" dxfId="0" priority="13293"/>
  </conditionalFormatting>
  <conditionalFormatting sqref="E440">
    <cfRule type="duplicateValues" dxfId="0" priority="26380"/>
  </conditionalFormatting>
  <conditionalFormatting sqref="AB440">
    <cfRule type="duplicateValues" dxfId="0" priority="15900"/>
  </conditionalFormatting>
  <conditionalFormatting sqref="AK440">
    <cfRule type="duplicateValues" dxfId="0" priority="15245"/>
  </conditionalFormatting>
  <conditionalFormatting sqref="B441">
    <cfRule type="duplicateValues" dxfId="0" priority="13287"/>
  </conditionalFormatting>
  <conditionalFormatting sqref="E441">
    <cfRule type="duplicateValues" dxfId="0" priority="26374"/>
  </conditionalFormatting>
  <conditionalFormatting sqref="AB441">
    <cfRule type="duplicateValues" dxfId="0" priority="15894"/>
  </conditionalFormatting>
  <conditionalFormatting sqref="AK441">
    <cfRule type="duplicateValues" dxfId="0" priority="15239"/>
  </conditionalFormatting>
  <conditionalFormatting sqref="B442">
    <cfRule type="duplicateValues" dxfId="0" priority="13286"/>
  </conditionalFormatting>
  <conditionalFormatting sqref="E442">
    <cfRule type="duplicateValues" dxfId="0" priority="26373"/>
  </conditionalFormatting>
  <conditionalFormatting sqref="AB442">
    <cfRule type="duplicateValues" dxfId="0" priority="15893"/>
  </conditionalFormatting>
  <conditionalFormatting sqref="AK442">
    <cfRule type="duplicateValues" dxfId="0" priority="15238"/>
  </conditionalFormatting>
  <conditionalFormatting sqref="B443">
    <cfRule type="duplicateValues" dxfId="0" priority="13285"/>
  </conditionalFormatting>
  <conditionalFormatting sqref="E443">
    <cfRule type="duplicateValues" dxfId="0" priority="26372"/>
  </conditionalFormatting>
  <conditionalFormatting sqref="AB443">
    <cfRule type="duplicateValues" dxfId="0" priority="15892"/>
  </conditionalFormatting>
  <conditionalFormatting sqref="AK443">
    <cfRule type="duplicateValues" dxfId="0" priority="15237"/>
  </conditionalFormatting>
  <conditionalFormatting sqref="B444">
    <cfRule type="duplicateValues" dxfId="0" priority="13284"/>
  </conditionalFormatting>
  <conditionalFormatting sqref="E444">
    <cfRule type="duplicateValues" dxfId="0" priority="26371"/>
  </conditionalFormatting>
  <conditionalFormatting sqref="AB444">
    <cfRule type="duplicateValues" dxfId="0" priority="15891"/>
  </conditionalFormatting>
  <conditionalFormatting sqref="AK444">
    <cfRule type="duplicateValues" dxfId="0" priority="15236"/>
  </conditionalFormatting>
  <conditionalFormatting sqref="B445">
    <cfRule type="duplicateValues" dxfId="0" priority="13283"/>
  </conditionalFormatting>
  <conditionalFormatting sqref="E445">
    <cfRule type="duplicateValues" dxfId="0" priority="26370"/>
  </conditionalFormatting>
  <conditionalFormatting sqref="AB445">
    <cfRule type="duplicateValues" dxfId="0" priority="15890"/>
  </conditionalFormatting>
  <conditionalFormatting sqref="AK445">
    <cfRule type="duplicateValues" dxfId="0" priority="15235"/>
  </conditionalFormatting>
  <conditionalFormatting sqref="B446">
    <cfRule type="duplicateValues" dxfId="0" priority="13282"/>
  </conditionalFormatting>
  <conditionalFormatting sqref="E446">
    <cfRule type="duplicateValues" dxfId="0" priority="26369"/>
  </conditionalFormatting>
  <conditionalFormatting sqref="AB446">
    <cfRule type="duplicateValues" dxfId="0" priority="15889"/>
  </conditionalFormatting>
  <conditionalFormatting sqref="AK446">
    <cfRule type="duplicateValues" dxfId="0" priority="15234"/>
  </conditionalFormatting>
  <conditionalFormatting sqref="B447">
    <cfRule type="duplicateValues" dxfId="0" priority="13281"/>
  </conditionalFormatting>
  <conditionalFormatting sqref="E447">
    <cfRule type="duplicateValues" dxfId="0" priority="26368"/>
  </conditionalFormatting>
  <conditionalFormatting sqref="AB447">
    <cfRule type="duplicateValues" dxfId="0" priority="15888"/>
  </conditionalFormatting>
  <conditionalFormatting sqref="AK447">
    <cfRule type="duplicateValues" dxfId="0" priority="15233"/>
  </conditionalFormatting>
  <conditionalFormatting sqref="B448">
    <cfRule type="duplicateValues" dxfId="0" priority="13280"/>
  </conditionalFormatting>
  <conditionalFormatting sqref="E448">
    <cfRule type="duplicateValues" dxfId="0" priority="26367"/>
  </conditionalFormatting>
  <conditionalFormatting sqref="AB448">
    <cfRule type="duplicateValues" dxfId="0" priority="15887"/>
  </conditionalFormatting>
  <conditionalFormatting sqref="AK448">
    <cfRule type="duplicateValues" dxfId="0" priority="15232"/>
  </conditionalFormatting>
  <conditionalFormatting sqref="B449">
    <cfRule type="duplicateValues" dxfId="0" priority="13279"/>
  </conditionalFormatting>
  <conditionalFormatting sqref="E449">
    <cfRule type="duplicateValues" dxfId="0" priority="26366"/>
  </conditionalFormatting>
  <conditionalFormatting sqref="AB449">
    <cfRule type="duplicateValues" dxfId="0" priority="15886"/>
  </conditionalFormatting>
  <conditionalFormatting sqref="AK449">
    <cfRule type="duplicateValues" dxfId="0" priority="15231"/>
  </conditionalFormatting>
  <conditionalFormatting sqref="B450">
    <cfRule type="duplicateValues" dxfId="0" priority="13278"/>
  </conditionalFormatting>
  <conditionalFormatting sqref="E450">
    <cfRule type="duplicateValues" dxfId="0" priority="26365"/>
  </conditionalFormatting>
  <conditionalFormatting sqref="AB450">
    <cfRule type="duplicateValues" dxfId="0" priority="15885"/>
  </conditionalFormatting>
  <conditionalFormatting sqref="AK450">
    <cfRule type="duplicateValues" dxfId="0" priority="15230"/>
  </conditionalFormatting>
  <conditionalFormatting sqref="B451">
    <cfRule type="duplicateValues" dxfId="0" priority="13277"/>
  </conditionalFormatting>
  <conditionalFormatting sqref="E451">
    <cfRule type="duplicateValues" dxfId="0" priority="26364"/>
  </conditionalFormatting>
  <conditionalFormatting sqref="AB451">
    <cfRule type="duplicateValues" dxfId="0" priority="15884"/>
  </conditionalFormatting>
  <conditionalFormatting sqref="AK451">
    <cfRule type="duplicateValues" dxfId="0" priority="15229"/>
  </conditionalFormatting>
  <conditionalFormatting sqref="B452">
    <cfRule type="duplicateValues" dxfId="0" priority="13276"/>
  </conditionalFormatting>
  <conditionalFormatting sqref="E452">
    <cfRule type="duplicateValues" dxfId="0" priority="26363"/>
  </conditionalFormatting>
  <conditionalFormatting sqref="AB452">
    <cfRule type="duplicateValues" dxfId="0" priority="15883"/>
  </conditionalFormatting>
  <conditionalFormatting sqref="AK452">
    <cfRule type="duplicateValues" dxfId="0" priority="15228"/>
  </conditionalFormatting>
  <conditionalFormatting sqref="B453">
    <cfRule type="duplicateValues" dxfId="0" priority="13275"/>
  </conditionalFormatting>
  <conditionalFormatting sqref="E453">
    <cfRule type="duplicateValues" dxfId="0" priority="26362"/>
  </conditionalFormatting>
  <conditionalFormatting sqref="AB453">
    <cfRule type="duplicateValues" dxfId="0" priority="15882"/>
  </conditionalFormatting>
  <conditionalFormatting sqref="AK453">
    <cfRule type="duplicateValues" dxfId="0" priority="15227"/>
  </conditionalFormatting>
  <conditionalFormatting sqref="B454">
    <cfRule type="duplicateValues" dxfId="0" priority="13274"/>
  </conditionalFormatting>
  <conditionalFormatting sqref="E454">
    <cfRule type="duplicateValues" dxfId="0" priority="26361"/>
  </conditionalFormatting>
  <conditionalFormatting sqref="AB454">
    <cfRule type="duplicateValues" dxfId="0" priority="15881"/>
  </conditionalFormatting>
  <conditionalFormatting sqref="AK454">
    <cfRule type="duplicateValues" dxfId="0" priority="15226"/>
  </conditionalFormatting>
  <conditionalFormatting sqref="B455">
    <cfRule type="duplicateValues" dxfId="0" priority="13272"/>
  </conditionalFormatting>
  <conditionalFormatting sqref="E455">
    <cfRule type="duplicateValues" dxfId="0" priority="26359"/>
  </conditionalFormatting>
  <conditionalFormatting sqref="AB455">
    <cfRule type="duplicateValues" dxfId="0" priority="15879"/>
  </conditionalFormatting>
  <conditionalFormatting sqref="AK455">
    <cfRule type="duplicateValues" dxfId="0" priority="15224"/>
  </conditionalFormatting>
  <conditionalFormatting sqref="B456">
    <cfRule type="duplicateValues" dxfId="0" priority="13271"/>
  </conditionalFormatting>
  <conditionalFormatting sqref="E456">
    <cfRule type="duplicateValues" dxfId="0" priority="26358"/>
  </conditionalFormatting>
  <conditionalFormatting sqref="AB456">
    <cfRule type="duplicateValues" dxfId="0" priority="15878"/>
  </conditionalFormatting>
  <conditionalFormatting sqref="AK456">
    <cfRule type="duplicateValues" dxfId="0" priority="15223"/>
  </conditionalFormatting>
  <conditionalFormatting sqref="B457">
    <cfRule type="duplicateValues" dxfId="0" priority="13270"/>
  </conditionalFormatting>
  <conditionalFormatting sqref="E457">
    <cfRule type="duplicateValues" dxfId="0" priority="26357"/>
  </conditionalFormatting>
  <conditionalFormatting sqref="AB457">
    <cfRule type="duplicateValues" dxfId="0" priority="15877"/>
  </conditionalFormatting>
  <conditionalFormatting sqref="AK457">
    <cfRule type="duplicateValues" dxfId="0" priority="15222"/>
  </conditionalFormatting>
  <conditionalFormatting sqref="B458">
    <cfRule type="duplicateValues" dxfId="0" priority="13269"/>
  </conditionalFormatting>
  <conditionalFormatting sqref="E458">
    <cfRule type="duplicateValues" dxfId="0" priority="26356"/>
  </conditionalFormatting>
  <conditionalFormatting sqref="AB458">
    <cfRule type="duplicateValues" dxfId="0" priority="15876"/>
  </conditionalFormatting>
  <conditionalFormatting sqref="AK458">
    <cfRule type="duplicateValues" dxfId="0" priority="15221"/>
  </conditionalFormatting>
  <conditionalFormatting sqref="B459">
    <cfRule type="duplicateValues" dxfId="0" priority="13268"/>
  </conditionalFormatting>
  <conditionalFormatting sqref="E459">
    <cfRule type="duplicateValues" dxfId="0" priority="26355"/>
  </conditionalFormatting>
  <conditionalFormatting sqref="AB459">
    <cfRule type="duplicateValues" dxfId="0" priority="15875"/>
  </conditionalFormatting>
  <conditionalFormatting sqref="AK459">
    <cfRule type="duplicateValues" dxfId="0" priority="15220"/>
  </conditionalFormatting>
  <conditionalFormatting sqref="B460">
    <cfRule type="duplicateValues" dxfId="0" priority="13267"/>
  </conditionalFormatting>
  <conditionalFormatting sqref="E460">
    <cfRule type="duplicateValues" dxfId="0" priority="26354"/>
  </conditionalFormatting>
  <conditionalFormatting sqref="AB460">
    <cfRule type="duplicateValues" dxfId="0" priority="15874"/>
  </conditionalFormatting>
  <conditionalFormatting sqref="AK460">
    <cfRule type="duplicateValues" dxfId="0" priority="15219"/>
  </conditionalFormatting>
  <conditionalFormatting sqref="B461">
    <cfRule type="duplicateValues" dxfId="0" priority="13266"/>
  </conditionalFormatting>
  <conditionalFormatting sqref="E461">
    <cfRule type="duplicateValues" dxfId="0" priority="26353"/>
  </conditionalFormatting>
  <conditionalFormatting sqref="AB461">
    <cfRule type="duplicateValues" dxfId="0" priority="15873"/>
  </conditionalFormatting>
  <conditionalFormatting sqref="AK461">
    <cfRule type="duplicateValues" dxfId="0" priority="15218"/>
  </conditionalFormatting>
  <conditionalFormatting sqref="B462">
    <cfRule type="duplicateValues" dxfId="0" priority="13265"/>
  </conditionalFormatting>
  <conditionalFormatting sqref="E462">
    <cfRule type="duplicateValues" dxfId="0" priority="26352"/>
  </conditionalFormatting>
  <conditionalFormatting sqref="AB462">
    <cfRule type="duplicateValues" dxfId="0" priority="15872"/>
  </conditionalFormatting>
  <conditionalFormatting sqref="AK462">
    <cfRule type="duplicateValues" dxfId="0" priority="15217"/>
  </conditionalFormatting>
  <conditionalFormatting sqref="B463">
    <cfRule type="duplicateValues" dxfId="0" priority="13264"/>
  </conditionalFormatting>
  <conditionalFormatting sqref="E463">
    <cfRule type="duplicateValues" dxfId="0" priority="26351"/>
  </conditionalFormatting>
  <conditionalFormatting sqref="AB463">
    <cfRule type="duplicateValues" dxfId="0" priority="15871"/>
  </conditionalFormatting>
  <conditionalFormatting sqref="AK463">
    <cfRule type="duplicateValues" dxfId="0" priority="15216"/>
  </conditionalFormatting>
  <conditionalFormatting sqref="B464">
    <cfRule type="duplicateValues" dxfId="0" priority="13263"/>
  </conditionalFormatting>
  <conditionalFormatting sqref="E464">
    <cfRule type="duplicateValues" dxfId="0" priority="26350"/>
  </conditionalFormatting>
  <conditionalFormatting sqref="AB464">
    <cfRule type="duplicateValues" dxfId="0" priority="15870"/>
  </conditionalFormatting>
  <conditionalFormatting sqref="AK464">
    <cfRule type="duplicateValues" dxfId="0" priority="15215"/>
  </conditionalFormatting>
  <conditionalFormatting sqref="B465">
    <cfRule type="duplicateValues" dxfId="0" priority="13262"/>
  </conditionalFormatting>
  <conditionalFormatting sqref="E465">
    <cfRule type="duplicateValues" dxfId="0" priority="26349"/>
  </conditionalFormatting>
  <conditionalFormatting sqref="AB465">
    <cfRule type="duplicateValues" dxfId="0" priority="15869"/>
  </conditionalFormatting>
  <conditionalFormatting sqref="AK465">
    <cfRule type="duplicateValues" dxfId="0" priority="15214"/>
  </conditionalFormatting>
  <conditionalFormatting sqref="B466">
    <cfRule type="duplicateValues" dxfId="0" priority="13261"/>
  </conditionalFormatting>
  <conditionalFormatting sqref="E466">
    <cfRule type="duplicateValues" dxfId="0" priority="26348"/>
  </conditionalFormatting>
  <conditionalFormatting sqref="AB466">
    <cfRule type="duplicateValues" dxfId="0" priority="15868"/>
  </conditionalFormatting>
  <conditionalFormatting sqref="AK466">
    <cfRule type="duplicateValues" dxfId="0" priority="15213"/>
  </conditionalFormatting>
  <conditionalFormatting sqref="B467">
    <cfRule type="duplicateValues" dxfId="0" priority="13260"/>
  </conditionalFormatting>
  <conditionalFormatting sqref="E467">
    <cfRule type="duplicateValues" dxfId="0" priority="26347"/>
  </conditionalFormatting>
  <conditionalFormatting sqref="AB467">
    <cfRule type="duplicateValues" dxfId="0" priority="15867"/>
  </conditionalFormatting>
  <conditionalFormatting sqref="AK467">
    <cfRule type="duplicateValues" dxfId="0" priority="15212"/>
  </conditionalFormatting>
  <conditionalFormatting sqref="B468">
    <cfRule type="duplicateValues" dxfId="0" priority="13259"/>
  </conditionalFormatting>
  <conditionalFormatting sqref="E468">
    <cfRule type="duplicateValues" dxfId="0" priority="26346"/>
  </conditionalFormatting>
  <conditionalFormatting sqref="AB468">
    <cfRule type="duplicateValues" dxfId="0" priority="15866"/>
  </conditionalFormatting>
  <conditionalFormatting sqref="AK468">
    <cfRule type="duplicateValues" dxfId="0" priority="15211"/>
  </conditionalFormatting>
  <conditionalFormatting sqref="B469">
    <cfRule type="duplicateValues" dxfId="0" priority="13258"/>
  </conditionalFormatting>
  <conditionalFormatting sqref="E469">
    <cfRule type="duplicateValues" dxfId="0" priority="26345"/>
  </conditionalFormatting>
  <conditionalFormatting sqref="AB469">
    <cfRule type="duplicateValues" dxfId="0" priority="15865"/>
  </conditionalFormatting>
  <conditionalFormatting sqref="AK469">
    <cfRule type="duplicateValues" dxfId="0" priority="15210"/>
  </conditionalFormatting>
  <conditionalFormatting sqref="B470">
    <cfRule type="duplicateValues" dxfId="0" priority="13257"/>
  </conditionalFormatting>
  <conditionalFormatting sqref="E470">
    <cfRule type="duplicateValues" dxfId="0" priority="26344"/>
  </conditionalFormatting>
  <conditionalFormatting sqref="AB470">
    <cfRule type="duplicateValues" dxfId="0" priority="15864"/>
  </conditionalFormatting>
  <conditionalFormatting sqref="AK470">
    <cfRule type="duplicateValues" dxfId="0" priority="15209"/>
  </conditionalFormatting>
  <conditionalFormatting sqref="B471">
    <cfRule type="duplicateValues" dxfId="0" priority="13256"/>
  </conditionalFormatting>
  <conditionalFormatting sqref="E471">
    <cfRule type="duplicateValues" dxfId="0" priority="26343"/>
  </conditionalFormatting>
  <conditionalFormatting sqref="AB471">
    <cfRule type="duplicateValues" dxfId="0" priority="15863"/>
  </conditionalFormatting>
  <conditionalFormatting sqref="AK471">
    <cfRule type="duplicateValues" dxfId="0" priority="15208"/>
  </conditionalFormatting>
  <conditionalFormatting sqref="B472">
    <cfRule type="duplicateValues" dxfId="0" priority="13255"/>
  </conditionalFormatting>
  <conditionalFormatting sqref="E472">
    <cfRule type="duplicateValues" dxfId="0" priority="26342"/>
  </conditionalFormatting>
  <conditionalFormatting sqref="AB472">
    <cfRule type="duplicateValues" dxfId="0" priority="15862"/>
  </conditionalFormatting>
  <conditionalFormatting sqref="AK472">
    <cfRule type="duplicateValues" dxfId="0" priority="15207"/>
  </conditionalFormatting>
  <conditionalFormatting sqref="B473">
    <cfRule type="duplicateValues" dxfId="0" priority="13254"/>
  </conditionalFormatting>
  <conditionalFormatting sqref="E473">
    <cfRule type="duplicateValues" dxfId="0" priority="26341"/>
  </conditionalFormatting>
  <conditionalFormatting sqref="AB473">
    <cfRule type="duplicateValues" dxfId="0" priority="15861"/>
  </conditionalFormatting>
  <conditionalFormatting sqref="AK473">
    <cfRule type="duplicateValues" dxfId="0" priority="15206"/>
  </conditionalFormatting>
  <conditionalFormatting sqref="B474">
    <cfRule type="duplicateValues" dxfId="0" priority="13253"/>
  </conditionalFormatting>
  <conditionalFormatting sqref="E474">
    <cfRule type="duplicateValues" dxfId="0" priority="26340"/>
  </conditionalFormatting>
  <conditionalFormatting sqref="AB474">
    <cfRule type="duplicateValues" dxfId="0" priority="15860"/>
  </conditionalFormatting>
  <conditionalFormatting sqref="AK474">
    <cfRule type="duplicateValues" dxfId="0" priority="15205"/>
  </conditionalFormatting>
  <conditionalFormatting sqref="B475">
    <cfRule type="duplicateValues" dxfId="0" priority="13252"/>
  </conditionalFormatting>
  <conditionalFormatting sqref="E475">
    <cfRule type="duplicateValues" dxfId="0" priority="26339"/>
  </conditionalFormatting>
  <conditionalFormatting sqref="AB475">
    <cfRule type="duplicateValues" dxfId="0" priority="15859"/>
  </conditionalFormatting>
  <conditionalFormatting sqref="AK475">
    <cfRule type="duplicateValues" dxfId="0" priority="15204"/>
  </conditionalFormatting>
  <conditionalFormatting sqref="B476">
    <cfRule type="duplicateValues" dxfId="0" priority="13251"/>
  </conditionalFormatting>
  <conditionalFormatting sqref="E476">
    <cfRule type="duplicateValues" dxfId="0" priority="26338"/>
  </conditionalFormatting>
  <conditionalFormatting sqref="AB476">
    <cfRule type="duplicateValues" dxfId="0" priority="15858"/>
  </conditionalFormatting>
  <conditionalFormatting sqref="AK476">
    <cfRule type="duplicateValues" dxfId="0" priority="15203"/>
  </conditionalFormatting>
  <conditionalFormatting sqref="B477">
    <cfRule type="duplicateValues" dxfId="0" priority="13250"/>
  </conditionalFormatting>
  <conditionalFormatting sqref="E477">
    <cfRule type="duplicateValues" dxfId="0" priority="26337"/>
  </conditionalFormatting>
  <conditionalFormatting sqref="AB477">
    <cfRule type="duplicateValues" dxfId="0" priority="15857"/>
  </conditionalFormatting>
  <conditionalFormatting sqref="AK477">
    <cfRule type="duplicateValues" dxfId="0" priority="15202"/>
  </conditionalFormatting>
  <conditionalFormatting sqref="B478">
    <cfRule type="duplicateValues" dxfId="0" priority="13249"/>
  </conditionalFormatting>
  <conditionalFormatting sqref="E478">
    <cfRule type="duplicateValues" dxfId="0" priority="26336"/>
  </conditionalFormatting>
  <conditionalFormatting sqref="AB478">
    <cfRule type="duplicateValues" dxfId="0" priority="15856"/>
  </conditionalFormatting>
  <conditionalFormatting sqref="AK478">
    <cfRule type="duplicateValues" dxfId="0" priority="15201"/>
  </conditionalFormatting>
  <conditionalFormatting sqref="B479">
    <cfRule type="duplicateValues" dxfId="0" priority="13248"/>
  </conditionalFormatting>
  <conditionalFormatting sqref="E479">
    <cfRule type="duplicateValues" dxfId="0" priority="26335"/>
  </conditionalFormatting>
  <conditionalFormatting sqref="AB479">
    <cfRule type="duplicateValues" dxfId="0" priority="15855"/>
  </conditionalFormatting>
  <conditionalFormatting sqref="AK479">
    <cfRule type="duplicateValues" dxfId="0" priority="15200"/>
  </conditionalFormatting>
  <conditionalFormatting sqref="B480">
    <cfRule type="duplicateValues" dxfId="0" priority="13247"/>
  </conditionalFormatting>
  <conditionalFormatting sqref="E480">
    <cfRule type="duplicateValues" dxfId="0" priority="26334"/>
  </conditionalFormatting>
  <conditionalFormatting sqref="AB480">
    <cfRule type="duplicateValues" dxfId="0" priority="15854"/>
  </conditionalFormatting>
  <conditionalFormatting sqref="AK480">
    <cfRule type="duplicateValues" dxfId="0" priority="15199"/>
  </conditionalFormatting>
  <conditionalFormatting sqref="B481">
    <cfRule type="duplicateValues" dxfId="0" priority="13246"/>
  </conditionalFormatting>
  <conditionalFormatting sqref="E481">
    <cfRule type="duplicateValues" dxfId="0" priority="26333"/>
  </conditionalFormatting>
  <conditionalFormatting sqref="AB481">
    <cfRule type="duplicateValues" dxfId="0" priority="15853"/>
  </conditionalFormatting>
  <conditionalFormatting sqref="AK481">
    <cfRule type="duplicateValues" dxfId="0" priority="15198"/>
  </conditionalFormatting>
  <conditionalFormatting sqref="B482">
    <cfRule type="duplicateValues" dxfId="0" priority="13245"/>
  </conditionalFormatting>
  <conditionalFormatting sqref="E482">
    <cfRule type="duplicateValues" dxfId="0" priority="26332"/>
  </conditionalFormatting>
  <conditionalFormatting sqref="AB482">
    <cfRule type="duplicateValues" dxfId="0" priority="15852"/>
  </conditionalFormatting>
  <conditionalFormatting sqref="AK482">
    <cfRule type="duplicateValues" dxfId="0" priority="15197"/>
  </conditionalFormatting>
  <conditionalFormatting sqref="B483">
    <cfRule type="duplicateValues" dxfId="0" priority="13244"/>
  </conditionalFormatting>
  <conditionalFormatting sqref="E483">
    <cfRule type="duplicateValues" dxfId="0" priority="26331"/>
  </conditionalFormatting>
  <conditionalFormatting sqref="AB483">
    <cfRule type="duplicateValues" dxfId="0" priority="15851"/>
  </conditionalFormatting>
  <conditionalFormatting sqref="AK483">
    <cfRule type="duplicateValues" dxfId="0" priority="15196"/>
  </conditionalFormatting>
  <conditionalFormatting sqref="B484">
    <cfRule type="duplicateValues" dxfId="0" priority="13243"/>
  </conditionalFormatting>
  <conditionalFormatting sqref="E484">
    <cfRule type="duplicateValues" dxfId="0" priority="26330"/>
  </conditionalFormatting>
  <conditionalFormatting sqref="AB484">
    <cfRule type="duplicateValues" dxfId="0" priority="15850"/>
  </conditionalFormatting>
  <conditionalFormatting sqref="AK484">
    <cfRule type="duplicateValues" dxfId="0" priority="15195"/>
  </conditionalFormatting>
  <conditionalFormatting sqref="B485">
    <cfRule type="duplicateValues" dxfId="0" priority="13242"/>
  </conditionalFormatting>
  <conditionalFormatting sqref="E485">
    <cfRule type="duplicateValues" dxfId="0" priority="26329"/>
  </conditionalFormatting>
  <conditionalFormatting sqref="AB485">
    <cfRule type="duplicateValues" dxfId="0" priority="15849"/>
  </conditionalFormatting>
  <conditionalFormatting sqref="AK485">
    <cfRule type="duplicateValues" dxfId="0" priority="15194"/>
  </conditionalFormatting>
  <conditionalFormatting sqref="B486">
    <cfRule type="duplicateValues" dxfId="0" priority="13241"/>
  </conditionalFormatting>
  <conditionalFormatting sqref="E486">
    <cfRule type="duplicateValues" dxfId="0" priority="26328"/>
  </conditionalFormatting>
  <conditionalFormatting sqref="AB486">
    <cfRule type="duplicateValues" dxfId="0" priority="15848"/>
  </conditionalFormatting>
  <conditionalFormatting sqref="AK486">
    <cfRule type="duplicateValues" dxfId="0" priority="15193"/>
  </conditionalFormatting>
  <conditionalFormatting sqref="B487">
    <cfRule type="duplicateValues" dxfId="0" priority="13240"/>
  </conditionalFormatting>
  <conditionalFormatting sqref="E487">
    <cfRule type="duplicateValues" dxfId="0" priority="26327"/>
  </conditionalFormatting>
  <conditionalFormatting sqref="AB487">
    <cfRule type="duplicateValues" dxfId="0" priority="15847"/>
  </conditionalFormatting>
  <conditionalFormatting sqref="AK487">
    <cfRule type="duplicateValues" dxfId="0" priority="15192"/>
  </conditionalFormatting>
  <conditionalFormatting sqref="B488">
    <cfRule type="duplicateValues" dxfId="0" priority="13239"/>
  </conditionalFormatting>
  <conditionalFormatting sqref="E488">
    <cfRule type="duplicateValues" dxfId="0" priority="26326"/>
  </conditionalFormatting>
  <conditionalFormatting sqref="AB488">
    <cfRule type="duplicateValues" dxfId="0" priority="15846"/>
  </conditionalFormatting>
  <conditionalFormatting sqref="AK488">
    <cfRule type="duplicateValues" dxfId="0" priority="15191"/>
  </conditionalFormatting>
  <conditionalFormatting sqref="B489">
    <cfRule type="duplicateValues" dxfId="0" priority="13238"/>
  </conditionalFormatting>
  <conditionalFormatting sqref="E489">
    <cfRule type="duplicateValues" dxfId="0" priority="26325"/>
  </conditionalFormatting>
  <conditionalFormatting sqref="AB489">
    <cfRule type="duplicateValues" dxfId="0" priority="15845"/>
  </conditionalFormatting>
  <conditionalFormatting sqref="AK489">
    <cfRule type="duplicateValues" dxfId="0" priority="15190"/>
  </conditionalFormatting>
  <conditionalFormatting sqref="B490">
    <cfRule type="duplicateValues" dxfId="0" priority="13237"/>
  </conditionalFormatting>
  <conditionalFormatting sqref="E490">
    <cfRule type="duplicateValues" dxfId="0" priority="26324"/>
  </conditionalFormatting>
  <conditionalFormatting sqref="AB490">
    <cfRule type="duplicateValues" dxfId="0" priority="15844"/>
  </conditionalFormatting>
  <conditionalFormatting sqref="AK490">
    <cfRule type="duplicateValues" dxfId="0" priority="15189"/>
  </conditionalFormatting>
  <conditionalFormatting sqref="B491">
    <cfRule type="duplicateValues" dxfId="0" priority="13236"/>
  </conditionalFormatting>
  <conditionalFormatting sqref="E491">
    <cfRule type="duplicateValues" dxfId="0" priority="26323"/>
  </conditionalFormatting>
  <conditionalFormatting sqref="AB491">
    <cfRule type="duplicateValues" dxfId="0" priority="15843"/>
  </conditionalFormatting>
  <conditionalFormatting sqref="AK491">
    <cfRule type="duplicateValues" dxfId="0" priority="15188"/>
  </conditionalFormatting>
  <conditionalFormatting sqref="B494">
    <cfRule type="duplicateValues" dxfId="0" priority="13234"/>
  </conditionalFormatting>
  <conditionalFormatting sqref="E494">
    <cfRule type="duplicateValues" dxfId="0" priority="26321"/>
  </conditionalFormatting>
  <conditionalFormatting sqref="AB494">
    <cfRule type="duplicateValues" dxfId="0" priority="15841"/>
  </conditionalFormatting>
  <conditionalFormatting sqref="AK494">
    <cfRule type="duplicateValues" dxfId="0" priority="15186"/>
  </conditionalFormatting>
  <conditionalFormatting sqref="B495">
    <cfRule type="duplicateValues" dxfId="0" priority="12869"/>
  </conditionalFormatting>
  <conditionalFormatting sqref="E495">
    <cfRule type="duplicateValues" dxfId="0" priority="25955"/>
  </conditionalFormatting>
  <conditionalFormatting sqref="AB495">
    <cfRule type="duplicateValues" dxfId="0" priority="15475"/>
  </conditionalFormatting>
  <conditionalFormatting sqref="AK495">
    <cfRule type="duplicateValues" dxfId="0" priority="14820"/>
  </conditionalFormatting>
  <conditionalFormatting sqref="B496">
    <cfRule type="duplicateValues" dxfId="0" priority="13233"/>
  </conditionalFormatting>
  <conditionalFormatting sqref="E496">
    <cfRule type="duplicateValues" dxfId="0" priority="26320"/>
  </conditionalFormatting>
  <conditionalFormatting sqref="AB496">
    <cfRule type="duplicateValues" dxfId="0" priority="15840"/>
  </conditionalFormatting>
  <conditionalFormatting sqref="AK496">
    <cfRule type="duplicateValues" dxfId="0" priority="15185"/>
  </conditionalFormatting>
  <conditionalFormatting sqref="B497">
    <cfRule type="duplicateValues" dxfId="0" priority="13232"/>
  </conditionalFormatting>
  <conditionalFormatting sqref="E497">
    <cfRule type="duplicateValues" dxfId="0" priority="26319"/>
  </conditionalFormatting>
  <conditionalFormatting sqref="AB497">
    <cfRule type="duplicateValues" dxfId="0" priority="15839"/>
  </conditionalFormatting>
  <conditionalFormatting sqref="AK497">
    <cfRule type="duplicateValues" dxfId="0" priority="15184"/>
  </conditionalFormatting>
  <conditionalFormatting sqref="B498">
    <cfRule type="duplicateValues" dxfId="0" priority="13231"/>
  </conditionalFormatting>
  <conditionalFormatting sqref="E498">
    <cfRule type="duplicateValues" dxfId="0" priority="26318"/>
  </conditionalFormatting>
  <conditionalFormatting sqref="AB498">
    <cfRule type="duplicateValues" dxfId="0" priority="15838"/>
  </conditionalFormatting>
  <conditionalFormatting sqref="AK498">
    <cfRule type="duplicateValues" dxfId="0" priority="15183"/>
  </conditionalFormatting>
  <conditionalFormatting sqref="B499">
    <cfRule type="duplicateValues" dxfId="0" priority="13230"/>
  </conditionalFormatting>
  <conditionalFormatting sqref="E499">
    <cfRule type="duplicateValues" dxfId="0" priority="26317"/>
  </conditionalFormatting>
  <conditionalFormatting sqref="AB499">
    <cfRule type="duplicateValues" dxfId="0" priority="15837"/>
  </conditionalFormatting>
  <conditionalFormatting sqref="AK499">
    <cfRule type="duplicateValues" dxfId="0" priority="15182"/>
  </conditionalFormatting>
  <conditionalFormatting sqref="B500">
    <cfRule type="duplicateValues" dxfId="0" priority="13229"/>
  </conditionalFormatting>
  <conditionalFormatting sqref="E500">
    <cfRule type="duplicateValues" dxfId="0" priority="26316"/>
  </conditionalFormatting>
  <conditionalFormatting sqref="AB500">
    <cfRule type="duplicateValues" dxfId="0" priority="15836"/>
  </conditionalFormatting>
  <conditionalFormatting sqref="AK500">
    <cfRule type="duplicateValues" dxfId="0" priority="15181"/>
  </conditionalFormatting>
  <conditionalFormatting sqref="B501">
    <cfRule type="duplicateValues" dxfId="0" priority="13228"/>
  </conditionalFormatting>
  <conditionalFormatting sqref="E501">
    <cfRule type="duplicateValues" dxfId="0" priority="26315"/>
  </conditionalFormatting>
  <conditionalFormatting sqref="AB501">
    <cfRule type="duplicateValues" dxfId="0" priority="15835"/>
  </conditionalFormatting>
  <conditionalFormatting sqref="AK501">
    <cfRule type="duplicateValues" dxfId="0" priority="15180"/>
  </conditionalFormatting>
  <conditionalFormatting sqref="B502">
    <cfRule type="duplicateValues" dxfId="0" priority="13227"/>
  </conditionalFormatting>
  <conditionalFormatting sqref="E502">
    <cfRule type="duplicateValues" dxfId="0" priority="26314"/>
  </conditionalFormatting>
  <conditionalFormatting sqref="AB502">
    <cfRule type="duplicateValues" dxfId="0" priority="15834"/>
  </conditionalFormatting>
  <conditionalFormatting sqref="AK502">
    <cfRule type="duplicateValues" dxfId="0" priority="15179"/>
  </conditionalFormatting>
  <conditionalFormatting sqref="B503">
    <cfRule type="duplicateValues" dxfId="0" priority="13226"/>
  </conditionalFormatting>
  <conditionalFormatting sqref="E503">
    <cfRule type="duplicateValues" dxfId="0" priority="26313"/>
  </conditionalFormatting>
  <conditionalFormatting sqref="AB503">
    <cfRule type="duplicateValues" dxfId="0" priority="15833"/>
  </conditionalFormatting>
  <conditionalFormatting sqref="AK503">
    <cfRule type="duplicateValues" dxfId="0" priority="15178"/>
  </conditionalFormatting>
  <conditionalFormatting sqref="B504">
    <cfRule type="duplicateValues" dxfId="0" priority="13225"/>
  </conditionalFormatting>
  <conditionalFormatting sqref="E504">
    <cfRule type="duplicateValues" dxfId="0" priority="26312"/>
  </conditionalFormatting>
  <conditionalFormatting sqref="AB504">
    <cfRule type="duplicateValues" dxfId="0" priority="15832"/>
  </conditionalFormatting>
  <conditionalFormatting sqref="AK504">
    <cfRule type="duplicateValues" dxfId="0" priority="15177"/>
  </conditionalFormatting>
  <conditionalFormatting sqref="B505">
    <cfRule type="duplicateValues" dxfId="0" priority="13224"/>
  </conditionalFormatting>
  <conditionalFormatting sqref="E505">
    <cfRule type="duplicateValues" dxfId="0" priority="26311"/>
  </conditionalFormatting>
  <conditionalFormatting sqref="AB505">
    <cfRule type="duplicateValues" dxfId="0" priority="15831"/>
  </conditionalFormatting>
  <conditionalFormatting sqref="AK505">
    <cfRule type="duplicateValues" dxfId="0" priority="15176"/>
  </conditionalFormatting>
  <conditionalFormatting sqref="B506">
    <cfRule type="duplicateValues" dxfId="0" priority="13223"/>
  </conditionalFormatting>
  <conditionalFormatting sqref="E506">
    <cfRule type="duplicateValues" dxfId="0" priority="26310"/>
  </conditionalFormatting>
  <conditionalFormatting sqref="AB506">
    <cfRule type="duplicateValues" dxfId="0" priority="15830"/>
  </conditionalFormatting>
  <conditionalFormatting sqref="AK506">
    <cfRule type="duplicateValues" dxfId="0" priority="15175"/>
  </conditionalFormatting>
  <conditionalFormatting sqref="B507">
    <cfRule type="duplicateValues" dxfId="0" priority="13222"/>
  </conditionalFormatting>
  <conditionalFormatting sqref="E507">
    <cfRule type="duplicateValues" dxfId="0" priority="26309"/>
  </conditionalFormatting>
  <conditionalFormatting sqref="AB507">
    <cfRule type="duplicateValues" dxfId="0" priority="15829"/>
  </conditionalFormatting>
  <conditionalFormatting sqref="AK507">
    <cfRule type="duplicateValues" dxfId="0" priority="15174"/>
  </conditionalFormatting>
  <conditionalFormatting sqref="B508">
    <cfRule type="duplicateValues" dxfId="0" priority="13221"/>
  </conditionalFormatting>
  <conditionalFormatting sqref="E508">
    <cfRule type="duplicateValues" dxfId="0" priority="26308"/>
  </conditionalFormatting>
  <conditionalFormatting sqref="AB508">
    <cfRule type="duplicateValues" dxfId="0" priority="15828"/>
  </conditionalFormatting>
  <conditionalFormatting sqref="AK508">
    <cfRule type="duplicateValues" dxfId="0" priority="15173"/>
  </conditionalFormatting>
  <conditionalFormatting sqref="B509">
    <cfRule type="duplicateValues" dxfId="0" priority="13220"/>
  </conditionalFormatting>
  <conditionalFormatting sqref="E509">
    <cfRule type="duplicateValues" dxfId="0" priority="26307"/>
  </conditionalFormatting>
  <conditionalFormatting sqref="AB509">
    <cfRule type="duplicateValues" dxfId="0" priority="15827"/>
  </conditionalFormatting>
  <conditionalFormatting sqref="AK509">
    <cfRule type="duplicateValues" dxfId="0" priority="15172"/>
  </conditionalFormatting>
  <conditionalFormatting sqref="B510">
    <cfRule type="duplicateValues" dxfId="0" priority="13219"/>
  </conditionalFormatting>
  <conditionalFormatting sqref="E510">
    <cfRule type="duplicateValues" dxfId="0" priority="26306"/>
  </conditionalFormatting>
  <conditionalFormatting sqref="AB510">
    <cfRule type="duplicateValues" dxfId="0" priority="15826"/>
  </conditionalFormatting>
  <conditionalFormatting sqref="AK510">
    <cfRule type="duplicateValues" dxfId="0" priority="15171"/>
  </conditionalFormatting>
  <conditionalFormatting sqref="B511">
    <cfRule type="duplicateValues" dxfId="0" priority="13218"/>
  </conditionalFormatting>
  <conditionalFormatting sqref="E511">
    <cfRule type="duplicateValues" dxfId="0" priority="26305"/>
  </conditionalFormatting>
  <conditionalFormatting sqref="AB511">
    <cfRule type="duplicateValues" dxfId="0" priority="15825"/>
  </conditionalFormatting>
  <conditionalFormatting sqref="AK511">
    <cfRule type="duplicateValues" dxfId="0" priority="15170"/>
  </conditionalFormatting>
  <conditionalFormatting sqref="B512">
    <cfRule type="duplicateValues" dxfId="0" priority="13217"/>
  </conditionalFormatting>
  <conditionalFormatting sqref="E512">
    <cfRule type="duplicateValues" dxfId="0" priority="26304"/>
  </conditionalFormatting>
  <conditionalFormatting sqref="AB512">
    <cfRule type="duplicateValues" dxfId="0" priority="15824"/>
  </conditionalFormatting>
  <conditionalFormatting sqref="AK512">
    <cfRule type="duplicateValues" dxfId="0" priority="15169"/>
  </conditionalFormatting>
  <conditionalFormatting sqref="B513">
    <cfRule type="duplicateValues" dxfId="0" priority="13216"/>
  </conditionalFormatting>
  <conditionalFormatting sqref="E513">
    <cfRule type="duplicateValues" dxfId="0" priority="26303"/>
  </conditionalFormatting>
  <conditionalFormatting sqref="AB513">
    <cfRule type="duplicateValues" dxfId="0" priority="15823"/>
  </conditionalFormatting>
  <conditionalFormatting sqref="AK513">
    <cfRule type="duplicateValues" dxfId="0" priority="15168"/>
  </conditionalFormatting>
  <conditionalFormatting sqref="B514">
    <cfRule type="duplicateValues" dxfId="0" priority="13215"/>
  </conditionalFormatting>
  <conditionalFormatting sqref="E514">
    <cfRule type="duplicateValues" dxfId="0" priority="26302"/>
  </conditionalFormatting>
  <conditionalFormatting sqref="AB514">
    <cfRule type="duplicateValues" dxfId="0" priority="15822"/>
  </conditionalFormatting>
  <conditionalFormatting sqref="AK514">
    <cfRule type="duplicateValues" dxfId="0" priority="15167"/>
  </conditionalFormatting>
  <conditionalFormatting sqref="B515">
    <cfRule type="duplicateValues" dxfId="0" priority="13214"/>
  </conditionalFormatting>
  <conditionalFormatting sqref="B516">
    <cfRule type="duplicateValues" dxfId="0" priority="3227"/>
  </conditionalFormatting>
  <conditionalFormatting sqref="B517">
    <cfRule type="duplicateValues" dxfId="0" priority="3222"/>
  </conditionalFormatting>
  <conditionalFormatting sqref="B518">
    <cfRule type="duplicateValues" dxfId="0" priority="13213"/>
  </conditionalFormatting>
  <conditionalFormatting sqref="E518">
    <cfRule type="duplicateValues" dxfId="0" priority="26300"/>
  </conditionalFormatting>
  <conditionalFormatting sqref="AB518">
    <cfRule type="duplicateValues" dxfId="0" priority="15820"/>
  </conditionalFormatting>
  <conditionalFormatting sqref="AK518">
    <cfRule type="duplicateValues" dxfId="0" priority="15165"/>
  </conditionalFormatting>
  <conditionalFormatting sqref="B519">
    <cfRule type="duplicateValues" dxfId="0" priority="3301"/>
  </conditionalFormatting>
  <conditionalFormatting sqref="E519">
    <cfRule type="duplicateValues" dxfId="0" priority="3317"/>
  </conditionalFormatting>
  <conditionalFormatting sqref="B520">
    <cfRule type="duplicateValues" dxfId="0" priority="13212"/>
  </conditionalFormatting>
  <conditionalFormatting sqref="E520">
    <cfRule type="duplicateValues" dxfId="0" priority="26299"/>
  </conditionalFormatting>
  <conditionalFormatting sqref="AB520">
    <cfRule type="duplicateValues" dxfId="0" priority="15819"/>
  </conditionalFormatting>
  <conditionalFormatting sqref="AK520">
    <cfRule type="duplicateValues" dxfId="0" priority="15164"/>
  </conditionalFormatting>
  <conditionalFormatting sqref="B521">
    <cfRule type="duplicateValues" dxfId="0" priority="13211"/>
  </conditionalFormatting>
  <conditionalFormatting sqref="E521">
    <cfRule type="duplicateValues" dxfId="0" priority="26298"/>
  </conditionalFormatting>
  <conditionalFormatting sqref="AB521">
    <cfRule type="duplicateValues" dxfId="0" priority="15818"/>
  </conditionalFormatting>
  <conditionalFormatting sqref="AK521">
    <cfRule type="duplicateValues" dxfId="0" priority="15163"/>
  </conditionalFormatting>
  <conditionalFormatting sqref="B522">
    <cfRule type="duplicateValues" dxfId="0" priority="13209"/>
  </conditionalFormatting>
  <conditionalFormatting sqref="B523">
    <cfRule type="duplicateValues" dxfId="0" priority="3191"/>
  </conditionalFormatting>
  <conditionalFormatting sqref="B524">
    <cfRule type="duplicateValues" dxfId="0" priority="13208"/>
  </conditionalFormatting>
  <conditionalFormatting sqref="E524">
    <cfRule type="duplicateValues" dxfId="0" priority="26295"/>
  </conditionalFormatting>
  <conditionalFormatting sqref="AB524">
    <cfRule type="duplicateValues" dxfId="0" priority="15815"/>
  </conditionalFormatting>
  <conditionalFormatting sqref="AK524">
    <cfRule type="duplicateValues" dxfId="0" priority="15160"/>
  </conditionalFormatting>
  <conditionalFormatting sqref="B525">
    <cfRule type="duplicateValues" dxfId="0" priority="13207"/>
  </conditionalFormatting>
  <conditionalFormatting sqref="E525">
    <cfRule type="duplicateValues" dxfId="0" priority="26294"/>
  </conditionalFormatting>
  <conditionalFormatting sqref="AB525">
    <cfRule type="duplicateValues" dxfId="0" priority="15814"/>
  </conditionalFormatting>
  <conditionalFormatting sqref="AK525">
    <cfRule type="duplicateValues" dxfId="0" priority="15159"/>
  </conditionalFormatting>
  <conditionalFormatting sqref="B526">
    <cfRule type="duplicateValues" dxfId="0" priority="13206"/>
  </conditionalFormatting>
  <conditionalFormatting sqref="E526">
    <cfRule type="duplicateValues" dxfId="0" priority="26293"/>
  </conditionalFormatting>
  <conditionalFormatting sqref="AB526">
    <cfRule type="duplicateValues" dxfId="0" priority="15813"/>
  </conditionalFormatting>
  <conditionalFormatting sqref="AK526">
    <cfRule type="duplicateValues" dxfId="0" priority="15158"/>
  </conditionalFormatting>
  <conditionalFormatting sqref="B527">
    <cfRule type="duplicateValues" dxfId="0" priority="13205"/>
  </conditionalFormatting>
  <conditionalFormatting sqref="E527">
    <cfRule type="duplicateValues" dxfId="0" priority="26292"/>
  </conditionalFormatting>
  <conditionalFormatting sqref="AB527">
    <cfRule type="duplicateValues" dxfId="0" priority="15812"/>
  </conditionalFormatting>
  <conditionalFormatting sqref="AK527">
    <cfRule type="duplicateValues" dxfId="0" priority="15157"/>
  </conditionalFormatting>
  <conditionalFormatting sqref="B528">
    <cfRule type="duplicateValues" dxfId="0" priority="13204"/>
  </conditionalFormatting>
  <conditionalFormatting sqref="E528">
    <cfRule type="duplicateValues" dxfId="0" priority="26291"/>
  </conditionalFormatting>
  <conditionalFormatting sqref="AB528">
    <cfRule type="duplicateValues" dxfId="0" priority="15811"/>
  </conditionalFormatting>
  <conditionalFormatting sqref="AK528">
    <cfRule type="duplicateValues" dxfId="0" priority="15156"/>
  </conditionalFormatting>
  <conditionalFormatting sqref="B529">
    <cfRule type="duplicateValues" dxfId="0" priority="13203"/>
  </conditionalFormatting>
  <conditionalFormatting sqref="E529">
    <cfRule type="duplicateValues" dxfId="0" priority="26290"/>
  </conditionalFormatting>
  <conditionalFormatting sqref="AB529">
    <cfRule type="duplicateValues" dxfId="0" priority="15810"/>
  </conditionalFormatting>
  <conditionalFormatting sqref="AK529">
    <cfRule type="duplicateValues" dxfId="0" priority="15155"/>
  </conditionalFormatting>
  <conditionalFormatting sqref="B530">
    <cfRule type="duplicateValues" dxfId="0" priority="13202"/>
  </conditionalFormatting>
  <conditionalFormatting sqref="E530">
    <cfRule type="duplicateValues" dxfId="0" priority="26289"/>
  </conditionalFormatting>
  <conditionalFormatting sqref="AB530">
    <cfRule type="duplicateValues" dxfId="0" priority="15809"/>
  </conditionalFormatting>
  <conditionalFormatting sqref="AK530">
    <cfRule type="duplicateValues" dxfId="0" priority="15154"/>
  </conditionalFormatting>
  <conditionalFormatting sqref="B531">
    <cfRule type="duplicateValues" dxfId="0" priority="13201"/>
  </conditionalFormatting>
  <conditionalFormatting sqref="E531">
    <cfRule type="duplicateValues" dxfId="0" priority="26288"/>
  </conditionalFormatting>
  <conditionalFormatting sqref="AB531">
    <cfRule type="duplicateValues" dxfId="0" priority="15808"/>
  </conditionalFormatting>
  <conditionalFormatting sqref="AK531">
    <cfRule type="duplicateValues" dxfId="0" priority="15153"/>
  </conditionalFormatting>
  <conditionalFormatting sqref="B532">
    <cfRule type="duplicateValues" dxfId="0" priority="13200"/>
  </conditionalFormatting>
  <conditionalFormatting sqref="E532">
    <cfRule type="duplicateValues" dxfId="0" priority="26287"/>
  </conditionalFormatting>
  <conditionalFormatting sqref="AB532">
    <cfRule type="duplicateValues" dxfId="0" priority="15807"/>
  </conditionalFormatting>
  <conditionalFormatting sqref="AK532">
    <cfRule type="duplicateValues" dxfId="0" priority="15152"/>
  </conditionalFormatting>
  <conditionalFormatting sqref="B533">
    <cfRule type="duplicateValues" dxfId="0" priority="13396"/>
  </conditionalFormatting>
  <conditionalFormatting sqref="E533">
    <cfRule type="duplicateValues" dxfId="0" priority="26483"/>
  </conditionalFormatting>
  <conditionalFormatting sqref="AB533">
    <cfRule type="duplicateValues" dxfId="0" priority="16003"/>
  </conditionalFormatting>
  <conditionalFormatting sqref="AK533">
    <cfRule type="duplicateValues" dxfId="0" priority="15348"/>
  </conditionalFormatting>
  <conditionalFormatting sqref="B534">
    <cfRule type="duplicateValues" dxfId="0" priority="13199"/>
  </conditionalFormatting>
  <conditionalFormatting sqref="E534">
    <cfRule type="duplicateValues" dxfId="0" priority="26286"/>
  </conditionalFormatting>
  <conditionalFormatting sqref="AB534">
    <cfRule type="duplicateValues" dxfId="0" priority="15806"/>
  </conditionalFormatting>
  <conditionalFormatting sqref="AK534">
    <cfRule type="duplicateValues" dxfId="0" priority="15151"/>
  </conditionalFormatting>
  <conditionalFormatting sqref="B535">
    <cfRule type="duplicateValues" dxfId="0" priority="13198"/>
  </conditionalFormatting>
  <conditionalFormatting sqref="E535">
    <cfRule type="duplicateValues" dxfId="0" priority="26285"/>
  </conditionalFormatting>
  <conditionalFormatting sqref="AB535">
    <cfRule type="duplicateValues" dxfId="0" priority="15805"/>
  </conditionalFormatting>
  <conditionalFormatting sqref="AK535">
    <cfRule type="duplicateValues" dxfId="0" priority="15150"/>
  </conditionalFormatting>
  <conditionalFormatting sqref="B536">
    <cfRule type="duplicateValues" dxfId="0" priority="13197"/>
  </conditionalFormatting>
  <conditionalFormatting sqref="E536">
    <cfRule type="duplicateValues" dxfId="0" priority="26284"/>
  </conditionalFormatting>
  <conditionalFormatting sqref="AB536">
    <cfRule type="duplicateValues" dxfId="0" priority="15804"/>
  </conditionalFormatting>
  <conditionalFormatting sqref="AK536">
    <cfRule type="duplicateValues" dxfId="0" priority="15149"/>
  </conditionalFormatting>
  <conditionalFormatting sqref="B537">
    <cfRule type="duplicateValues" dxfId="0" priority="13196"/>
  </conditionalFormatting>
  <conditionalFormatting sqref="E537">
    <cfRule type="duplicateValues" dxfId="0" priority="26283"/>
  </conditionalFormatting>
  <conditionalFormatting sqref="AB537">
    <cfRule type="duplicateValues" dxfId="0" priority="15803"/>
  </conditionalFormatting>
  <conditionalFormatting sqref="AK537">
    <cfRule type="duplicateValues" dxfId="0" priority="15148"/>
  </conditionalFormatting>
  <conditionalFormatting sqref="B538">
    <cfRule type="duplicateValues" dxfId="0" priority="13195"/>
  </conditionalFormatting>
  <conditionalFormatting sqref="E538">
    <cfRule type="duplicateValues" dxfId="0" priority="26282"/>
  </conditionalFormatting>
  <conditionalFormatting sqref="AB538">
    <cfRule type="duplicateValues" dxfId="0" priority="15802"/>
  </conditionalFormatting>
  <conditionalFormatting sqref="AK538">
    <cfRule type="duplicateValues" dxfId="0" priority="15147"/>
  </conditionalFormatting>
  <conditionalFormatting sqref="B539">
    <cfRule type="duplicateValues" dxfId="0" priority="13194"/>
  </conditionalFormatting>
  <conditionalFormatting sqref="E539">
    <cfRule type="duplicateValues" dxfId="0" priority="26281"/>
  </conditionalFormatting>
  <conditionalFormatting sqref="AB539">
    <cfRule type="duplicateValues" dxfId="0" priority="15801"/>
  </conditionalFormatting>
  <conditionalFormatting sqref="AK539">
    <cfRule type="duplicateValues" dxfId="0" priority="15146"/>
  </conditionalFormatting>
  <conditionalFormatting sqref="B540">
    <cfRule type="duplicateValues" dxfId="0" priority="13193"/>
  </conditionalFormatting>
  <conditionalFormatting sqref="E540">
    <cfRule type="duplicateValues" dxfId="0" priority="26280"/>
  </conditionalFormatting>
  <conditionalFormatting sqref="AB540">
    <cfRule type="duplicateValues" dxfId="0" priority="15800"/>
  </conditionalFormatting>
  <conditionalFormatting sqref="AK540">
    <cfRule type="duplicateValues" dxfId="0" priority="15145"/>
  </conditionalFormatting>
  <conditionalFormatting sqref="B541">
    <cfRule type="duplicateValues" dxfId="0" priority="13191"/>
  </conditionalFormatting>
  <conditionalFormatting sqref="E541">
    <cfRule type="duplicateValues" dxfId="0" priority="26278"/>
  </conditionalFormatting>
  <conditionalFormatting sqref="AB541">
    <cfRule type="duplicateValues" dxfId="0" priority="15798"/>
  </conditionalFormatting>
  <conditionalFormatting sqref="AK541">
    <cfRule type="duplicateValues" dxfId="0" priority="15143"/>
  </conditionalFormatting>
  <conditionalFormatting sqref="B542">
    <cfRule type="duplicateValues" dxfId="0" priority="13192"/>
  </conditionalFormatting>
  <conditionalFormatting sqref="E542">
    <cfRule type="duplicateValues" dxfId="0" priority="26279"/>
  </conditionalFormatting>
  <conditionalFormatting sqref="AB542">
    <cfRule type="duplicateValues" dxfId="0" priority="15799"/>
  </conditionalFormatting>
  <conditionalFormatting sqref="AK542">
    <cfRule type="duplicateValues" dxfId="0" priority="15144"/>
  </conditionalFormatting>
  <conditionalFormatting sqref="B543">
    <cfRule type="duplicateValues" dxfId="0" priority="13188"/>
  </conditionalFormatting>
  <conditionalFormatting sqref="E543">
    <cfRule type="duplicateValues" dxfId="0" priority="26275"/>
  </conditionalFormatting>
  <conditionalFormatting sqref="AB543">
    <cfRule type="duplicateValues" dxfId="0" priority="15795"/>
  </conditionalFormatting>
  <conditionalFormatting sqref="AK543">
    <cfRule type="duplicateValues" dxfId="0" priority="15140"/>
  </conditionalFormatting>
  <conditionalFormatting sqref="B544">
    <cfRule type="duplicateValues" dxfId="0" priority="13187"/>
  </conditionalFormatting>
  <conditionalFormatting sqref="E544">
    <cfRule type="duplicateValues" dxfId="0" priority="26274"/>
  </conditionalFormatting>
  <conditionalFormatting sqref="AB544">
    <cfRule type="duplicateValues" dxfId="0" priority="15794"/>
  </conditionalFormatting>
  <conditionalFormatting sqref="AK544">
    <cfRule type="duplicateValues" dxfId="0" priority="15139"/>
  </conditionalFormatting>
  <conditionalFormatting sqref="B545">
    <cfRule type="duplicateValues" dxfId="0" priority="13190"/>
  </conditionalFormatting>
  <conditionalFormatting sqref="E545">
    <cfRule type="duplicateValues" dxfId="0" priority="26277"/>
  </conditionalFormatting>
  <conditionalFormatting sqref="AB545">
    <cfRule type="duplicateValues" dxfId="0" priority="15797"/>
  </conditionalFormatting>
  <conditionalFormatting sqref="AK545">
    <cfRule type="duplicateValues" dxfId="0" priority="15142"/>
  </conditionalFormatting>
  <conditionalFormatting sqref="B546">
    <cfRule type="duplicateValues" dxfId="0" priority="13189"/>
  </conditionalFormatting>
  <conditionalFormatting sqref="E546">
    <cfRule type="duplicateValues" dxfId="0" priority="26276"/>
  </conditionalFormatting>
  <conditionalFormatting sqref="AB546">
    <cfRule type="duplicateValues" dxfId="0" priority="15796"/>
  </conditionalFormatting>
  <conditionalFormatting sqref="AK546">
    <cfRule type="duplicateValues" dxfId="0" priority="15141"/>
  </conditionalFormatting>
  <conditionalFormatting sqref="B547">
    <cfRule type="duplicateValues" dxfId="0" priority="13186"/>
  </conditionalFormatting>
  <conditionalFormatting sqref="E547">
    <cfRule type="duplicateValues" dxfId="0" priority="26273"/>
  </conditionalFormatting>
  <conditionalFormatting sqref="AB547">
    <cfRule type="duplicateValues" dxfId="0" priority="15793"/>
  </conditionalFormatting>
  <conditionalFormatting sqref="AK547">
    <cfRule type="duplicateValues" dxfId="0" priority="15138"/>
  </conditionalFormatting>
  <conditionalFormatting sqref="B548">
    <cfRule type="duplicateValues" dxfId="0" priority="13185"/>
  </conditionalFormatting>
  <conditionalFormatting sqref="E548">
    <cfRule type="duplicateValues" dxfId="0" priority="26272"/>
  </conditionalFormatting>
  <conditionalFormatting sqref="AB548">
    <cfRule type="duplicateValues" dxfId="0" priority="15792"/>
  </conditionalFormatting>
  <conditionalFormatting sqref="AK548">
    <cfRule type="duplicateValues" dxfId="0" priority="15137"/>
  </conditionalFormatting>
  <conditionalFormatting sqref="B549">
    <cfRule type="duplicateValues" dxfId="0" priority="13184"/>
  </conditionalFormatting>
  <conditionalFormatting sqref="E549">
    <cfRule type="duplicateValues" dxfId="0" priority="26271"/>
  </conditionalFormatting>
  <conditionalFormatting sqref="AB549">
    <cfRule type="duplicateValues" dxfId="0" priority="15791"/>
  </conditionalFormatting>
  <conditionalFormatting sqref="AK549">
    <cfRule type="duplicateValues" dxfId="0" priority="15136"/>
  </conditionalFormatting>
  <conditionalFormatting sqref="B550">
    <cfRule type="duplicateValues" dxfId="0" priority="13183"/>
  </conditionalFormatting>
  <conditionalFormatting sqref="E550">
    <cfRule type="duplicateValues" dxfId="0" priority="26270"/>
  </conditionalFormatting>
  <conditionalFormatting sqref="AB550">
    <cfRule type="duplicateValues" dxfId="0" priority="15790"/>
  </conditionalFormatting>
  <conditionalFormatting sqref="AK550">
    <cfRule type="duplicateValues" dxfId="0" priority="15135"/>
  </conditionalFormatting>
  <conditionalFormatting sqref="B551">
    <cfRule type="duplicateValues" dxfId="0" priority="13182"/>
  </conditionalFormatting>
  <conditionalFormatting sqref="E551">
    <cfRule type="duplicateValues" dxfId="0" priority="26269"/>
  </conditionalFormatting>
  <conditionalFormatting sqref="AB551">
    <cfRule type="duplicateValues" dxfId="0" priority="15789"/>
  </conditionalFormatting>
  <conditionalFormatting sqref="AK551">
    <cfRule type="duplicateValues" dxfId="0" priority="15134"/>
  </conditionalFormatting>
  <conditionalFormatting sqref="B552">
    <cfRule type="duplicateValues" dxfId="0" priority="13181"/>
  </conditionalFormatting>
  <conditionalFormatting sqref="E552">
    <cfRule type="duplicateValues" dxfId="0" priority="26268"/>
  </conditionalFormatting>
  <conditionalFormatting sqref="AB552">
    <cfRule type="duplicateValues" dxfId="0" priority="15788"/>
  </conditionalFormatting>
  <conditionalFormatting sqref="AK552">
    <cfRule type="duplicateValues" dxfId="0" priority="15133"/>
  </conditionalFormatting>
  <conditionalFormatting sqref="B553">
    <cfRule type="duplicateValues" dxfId="0" priority="13179"/>
  </conditionalFormatting>
  <conditionalFormatting sqref="E553">
    <cfRule type="duplicateValues" dxfId="0" priority="26266"/>
  </conditionalFormatting>
  <conditionalFormatting sqref="AB553">
    <cfRule type="duplicateValues" dxfId="0" priority="15786"/>
  </conditionalFormatting>
  <conditionalFormatting sqref="AK553">
    <cfRule type="duplicateValues" dxfId="0" priority="15131"/>
  </conditionalFormatting>
  <conditionalFormatting sqref="B554">
    <cfRule type="duplicateValues" dxfId="0" priority="13178"/>
  </conditionalFormatting>
  <conditionalFormatting sqref="E554">
    <cfRule type="duplicateValues" dxfId="0" priority="26265"/>
  </conditionalFormatting>
  <conditionalFormatting sqref="AB554">
    <cfRule type="duplicateValues" dxfId="0" priority="15785"/>
  </conditionalFormatting>
  <conditionalFormatting sqref="AK554">
    <cfRule type="duplicateValues" dxfId="0" priority="15130"/>
  </conditionalFormatting>
  <conditionalFormatting sqref="B555">
    <cfRule type="duplicateValues" dxfId="0" priority="13177"/>
  </conditionalFormatting>
  <conditionalFormatting sqref="E555">
    <cfRule type="duplicateValues" dxfId="0" priority="26264"/>
  </conditionalFormatting>
  <conditionalFormatting sqref="AB555">
    <cfRule type="duplicateValues" dxfId="0" priority="15784"/>
  </conditionalFormatting>
  <conditionalFormatting sqref="AK555">
    <cfRule type="duplicateValues" dxfId="0" priority="15129"/>
  </conditionalFormatting>
  <conditionalFormatting sqref="B556">
    <cfRule type="duplicateValues" dxfId="0" priority="13176"/>
  </conditionalFormatting>
  <conditionalFormatting sqref="E556">
    <cfRule type="duplicateValues" dxfId="0" priority="26263"/>
  </conditionalFormatting>
  <conditionalFormatting sqref="AB556">
    <cfRule type="duplicateValues" dxfId="0" priority="15783"/>
  </conditionalFormatting>
  <conditionalFormatting sqref="AK556">
    <cfRule type="duplicateValues" dxfId="0" priority="15128"/>
  </conditionalFormatting>
  <conditionalFormatting sqref="B557">
    <cfRule type="duplicateValues" dxfId="0" priority="13175"/>
  </conditionalFormatting>
  <conditionalFormatting sqref="E557">
    <cfRule type="duplicateValues" dxfId="0" priority="26262"/>
  </conditionalFormatting>
  <conditionalFormatting sqref="AB557">
    <cfRule type="duplicateValues" dxfId="0" priority="15782"/>
  </conditionalFormatting>
  <conditionalFormatting sqref="AK557">
    <cfRule type="duplicateValues" dxfId="0" priority="15127"/>
  </conditionalFormatting>
  <conditionalFormatting sqref="B558">
    <cfRule type="duplicateValues" dxfId="0" priority="13174"/>
  </conditionalFormatting>
  <conditionalFormatting sqref="E558">
    <cfRule type="duplicateValues" dxfId="0" priority="26261"/>
  </conditionalFormatting>
  <conditionalFormatting sqref="AB558">
    <cfRule type="duplicateValues" dxfId="0" priority="15781"/>
  </conditionalFormatting>
  <conditionalFormatting sqref="AK558">
    <cfRule type="duplicateValues" dxfId="0" priority="15126"/>
  </conditionalFormatting>
  <conditionalFormatting sqref="B559">
    <cfRule type="duplicateValues" dxfId="0" priority="13172"/>
  </conditionalFormatting>
  <conditionalFormatting sqref="E559">
    <cfRule type="duplicateValues" dxfId="0" priority="26259"/>
  </conditionalFormatting>
  <conditionalFormatting sqref="AB559">
    <cfRule type="duplicateValues" dxfId="0" priority="15779"/>
  </conditionalFormatting>
  <conditionalFormatting sqref="AK559">
    <cfRule type="duplicateValues" dxfId="0" priority="15124"/>
  </conditionalFormatting>
  <conditionalFormatting sqref="B560">
    <cfRule type="duplicateValues" dxfId="0" priority="2055"/>
  </conditionalFormatting>
  <conditionalFormatting sqref="E560">
    <cfRule type="duplicateValues" dxfId="0" priority="2076"/>
  </conditionalFormatting>
  <conditionalFormatting sqref="F560">
    <cfRule type="duplicateValues" dxfId="0" priority="2056"/>
  </conditionalFormatting>
  <conditionalFormatting sqref="AK560">
    <cfRule type="duplicateValues" dxfId="0" priority="2074"/>
  </conditionalFormatting>
  <conditionalFormatting sqref="B561">
    <cfRule type="duplicateValues" dxfId="0" priority="1425"/>
  </conditionalFormatting>
  <conditionalFormatting sqref="F561">
    <cfRule type="duplicateValues" dxfId="0" priority="1457"/>
  </conditionalFormatting>
  <conditionalFormatting sqref="AK561">
    <cfRule type="duplicateValues" dxfId="0" priority="1464"/>
  </conditionalFormatting>
  <conditionalFormatting sqref="B562">
    <cfRule type="duplicateValues" dxfId="0" priority="1422"/>
  </conditionalFormatting>
  <conditionalFormatting sqref="B563">
    <cfRule type="duplicateValues" dxfId="0" priority="1419"/>
  </conditionalFormatting>
  <conditionalFormatting sqref="F563">
    <cfRule type="duplicateValues" dxfId="0" priority="1441"/>
  </conditionalFormatting>
  <conditionalFormatting sqref="AK563">
    <cfRule type="duplicateValues" dxfId="0" priority="1463"/>
  </conditionalFormatting>
  <conditionalFormatting sqref="B564">
    <cfRule type="duplicateValues" dxfId="0" priority="1983"/>
  </conditionalFormatting>
  <conditionalFormatting sqref="E564">
    <cfRule type="duplicateValues" dxfId="0" priority="2004"/>
  </conditionalFormatting>
  <conditionalFormatting sqref="F564">
    <cfRule type="duplicateValues" dxfId="0" priority="1984"/>
  </conditionalFormatting>
  <conditionalFormatting sqref="AK564">
    <cfRule type="duplicateValues" dxfId="0" priority="2002"/>
  </conditionalFormatting>
  <conditionalFormatting sqref="B565">
    <cfRule type="duplicateValues" dxfId="0" priority="13171"/>
  </conditionalFormatting>
  <conditionalFormatting sqref="E565">
    <cfRule type="duplicateValues" dxfId="0" priority="26258"/>
  </conditionalFormatting>
  <conditionalFormatting sqref="AB565">
    <cfRule type="duplicateValues" dxfId="0" priority="15778"/>
  </conditionalFormatting>
  <conditionalFormatting sqref="AK565">
    <cfRule type="duplicateValues" dxfId="0" priority="15123"/>
  </conditionalFormatting>
  <conditionalFormatting sqref="B566">
    <cfRule type="duplicateValues" dxfId="0" priority="13170"/>
  </conditionalFormatting>
  <conditionalFormatting sqref="E566">
    <cfRule type="duplicateValues" dxfId="0" priority="26257"/>
  </conditionalFormatting>
  <conditionalFormatting sqref="AB566">
    <cfRule type="duplicateValues" dxfId="0" priority="15777"/>
  </conditionalFormatting>
  <conditionalFormatting sqref="AK566">
    <cfRule type="duplicateValues" dxfId="0" priority="15122"/>
  </conditionalFormatting>
  <conditionalFormatting sqref="B567">
    <cfRule type="duplicateValues" dxfId="0" priority="13169"/>
  </conditionalFormatting>
  <conditionalFormatting sqref="E567">
    <cfRule type="duplicateValues" dxfId="0" priority="26256"/>
  </conditionalFormatting>
  <conditionalFormatting sqref="AB567">
    <cfRule type="duplicateValues" dxfId="0" priority="15776"/>
  </conditionalFormatting>
  <conditionalFormatting sqref="AK567">
    <cfRule type="duplicateValues" dxfId="0" priority="15121"/>
  </conditionalFormatting>
  <conditionalFormatting sqref="B568">
    <cfRule type="duplicateValues" dxfId="0" priority="13168"/>
  </conditionalFormatting>
  <conditionalFormatting sqref="E568">
    <cfRule type="duplicateValues" dxfId="0" priority="26255"/>
  </conditionalFormatting>
  <conditionalFormatting sqref="AB568">
    <cfRule type="duplicateValues" dxfId="0" priority="15775"/>
  </conditionalFormatting>
  <conditionalFormatting sqref="AK568">
    <cfRule type="duplicateValues" dxfId="0" priority="15120"/>
  </conditionalFormatting>
  <conditionalFormatting sqref="B569">
    <cfRule type="duplicateValues" dxfId="0" priority="13167"/>
  </conditionalFormatting>
  <conditionalFormatting sqref="E569">
    <cfRule type="duplicateValues" dxfId="0" priority="26254"/>
  </conditionalFormatting>
  <conditionalFormatting sqref="AB569">
    <cfRule type="duplicateValues" dxfId="0" priority="15774"/>
  </conditionalFormatting>
  <conditionalFormatting sqref="AK569">
    <cfRule type="duplicateValues" dxfId="0" priority="15119"/>
  </conditionalFormatting>
  <conditionalFormatting sqref="B570">
    <cfRule type="duplicateValues" dxfId="0" priority="1167"/>
  </conditionalFormatting>
  <conditionalFormatting sqref="E570">
    <cfRule type="duplicateValues" dxfId="0" priority="1203"/>
  </conditionalFormatting>
  <conditionalFormatting sqref="F570">
    <cfRule type="duplicateValues" dxfId="0" priority="1183"/>
  </conditionalFormatting>
  <conditionalFormatting sqref="AB570">
    <cfRule type="duplicateValues" dxfId="0" priority="1168"/>
  </conditionalFormatting>
  <conditionalFormatting sqref="AK570">
    <cfRule type="duplicateValues" dxfId="0" priority="1201"/>
  </conditionalFormatting>
  <conditionalFormatting sqref="B571">
    <cfRule type="duplicateValues" dxfId="0" priority="13166"/>
  </conditionalFormatting>
  <conditionalFormatting sqref="B572">
    <cfRule type="duplicateValues" dxfId="0" priority="3188"/>
  </conditionalFormatting>
  <conditionalFormatting sqref="B573">
    <cfRule type="duplicateValues" dxfId="0" priority="13164"/>
  </conditionalFormatting>
  <conditionalFormatting sqref="E573">
    <cfRule type="duplicateValues" dxfId="0" priority="26251"/>
  </conditionalFormatting>
  <conditionalFormatting sqref="AB573">
    <cfRule type="duplicateValues" dxfId="0" priority="15771"/>
  </conditionalFormatting>
  <conditionalFormatting sqref="AK573">
    <cfRule type="duplicateValues" dxfId="0" priority="15116"/>
  </conditionalFormatting>
  <conditionalFormatting sqref="B574">
    <cfRule type="duplicateValues" dxfId="0" priority="13161"/>
  </conditionalFormatting>
  <conditionalFormatting sqref="E574">
    <cfRule type="duplicateValues" dxfId="0" priority="26248"/>
  </conditionalFormatting>
  <conditionalFormatting sqref="AB574">
    <cfRule type="duplicateValues" dxfId="0" priority="15768"/>
  </conditionalFormatting>
  <conditionalFormatting sqref="AK574">
    <cfRule type="duplicateValues" dxfId="0" priority="15113"/>
  </conditionalFormatting>
  <conditionalFormatting sqref="B575">
    <cfRule type="duplicateValues" dxfId="0" priority="13162"/>
  </conditionalFormatting>
  <conditionalFormatting sqref="E575">
    <cfRule type="duplicateValues" dxfId="0" priority="26249"/>
  </conditionalFormatting>
  <conditionalFormatting sqref="AB575">
    <cfRule type="duplicateValues" dxfId="0" priority="15769"/>
  </conditionalFormatting>
  <conditionalFormatting sqref="AK575">
    <cfRule type="duplicateValues" dxfId="0" priority="15114"/>
  </conditionalFormatting>
  <conditionalFormatting sqref="B576">
    <cfRule type="duplicateValues" dxfId="0" priority="13160"/>
  </conditionalFormatting>
  <conditionalFormatting sqref="E576">
    <cfRule type="duplicateValues" dxfId="0" priority="26247"/>
  </conditionalFormatting>
  <conditionalFormatting sqref="AB576">
    <cfRule type="duplicateValues" dxfId="0" priority="15767"/>
  </conditionalFormatting>
  <conditionalFormatting sqref="AK576">
    <cfRule type="duplicateValues" dxfId="0" priority="15112"/>
  </conditionalFormatting>
  <conditionalFormatting sqref="B577">
    <cfRule type="duplicateValues" dxfId="0" priority="13159"/>
  </conditionalFormatting>
  <conditionalFormatting sqref="E577">
    <cfRule type="duplicateValues" dxfId="0" priority="26246"/>
  </conditionalFormatting>
  <conditionalFormatting sqref="AB577">
    <cfRule type="duplicateValues" dxfId="0" priority="15766"/>
  </conditionalFormatting>
  <conditionalFormatting sqref="AK577">
    <cfRule type="duplicateValues" dxfId="0" priority="15111"/>
  </conditionalFormatting>
  <conditionalFormatting sqref="B578">
    <cfRule type="duplicateValues" dxfId="0" priority="13158"/>
  </conditionalFormatting>
  <conditionalFormatting sqref="E578">
    <cfRule type="duplicateValues" dxfId="0" priority="26245"/>
  </conditionalFormatting>
  <conditionalFormatting sqref="AB578">
    <cfRule type="duplicateValues" dxfId="0" priority="15765"/>
  </conditionalFormatting>
  <conditionalFormatting sqref="AK578">
    <cfRule type="duplicateValues" dxfId="0" priority="15110"/>
  </conditionalFormatting>
  <conditionalFormatting sqref="B579">
    <cfRule type="duplicateValues" dxfId="0" priority="13157"/>
  </conditionalFormatting>
  <conditionalFormatting sqref="E579">
    <cfRule type="duplicateValues" dxfId="0" priority="26244"/>
  </conditionalFormatting>
  <conditionalFormatting sqref="AB579">
    <cfRule type="duplicateValues" dxfId="0" priority="15764"/>
  </conditionalFormatting>
  <conditionalFormatting sqref="AK579">
    <cfRule type="duplicateValues" dxfId="0" priority="15109"/>
  </conditionalFormatting>
  <conditionalFormatting sqref="B580">
    <cfRule type="duplicateValues" dxfId="0" priority="13156"/>
  </conditionalFormatting>
  <conditionalFormatting sqref="E580">
    <cfRule type="duplicateValues" dxfId="0" priority="26243"/>
  </conditionalFormatting>
  <conditionalFormatting sqref="AB580">
    <cfRule type="duplicateValues" dxfId="0" priority="15763"/>
  </conditionalFormatting>
  <conditionalFormatting sqref="AK580">
    <cfRule type="duplicateValues" dxfId="0" priority="15108"/>
  </conditionalFormatting>
  <conditionalFormatting sqref="B581">
    <cfRule type="duplicateValues" dxfId="0" priority="13155"/>
  </conditionalFormatting>
  <conditionalFormatting sqref="E581">
    <cfRule type="duplicateValues" dxfId="0" priority="26242"/>
  </conditionalFormatting>
  <conditionalFormatting sqref="AB581">
    <cfRule type="duplicateValues" dxfId="0" priority="15762"/>
  </conditionalFormatting>
  <conditionalFormatting sqref="AK581">
    <cfRule type="duplicateValues" dxfId="0" priority="15107"/>
  </conditionalFormatting>
  <conditionalFormatting sqref="B582">
    <cfRule type="duplicateValues" dxfId="0" priority="13154"/>
  </conditionalFormatting>
  <conditionalFormatting sqref="E582">
    <cfRule type="duplicateValues" dxfId="0" priority="26241"/>
  </conditionalFormatting>
  <conditionalFormatting sqref="AB582">
    <cfRule type="duplicateValues" dxfId="0" priority="15761"/>
  </conditionalFormatting>
  <conditionalFormatting sqref="AK582">
    <cfRule type="duplicateValues" dxfId="0" priority="15106"/>
  </conditionalFormatting>
  <conditionalFormatting sqref="B583">
    <cfRule type="duplicateValues" dxfId="0" priority="13152"/>
  </conditionalFormatting>
  <conditionalFormatting sqref="E583">
    <cfRule type="duplicateValues" dxfId="0" priority="26239"/>
  </conditionalFormatting>
  <conditionalFormatting sqref="AB583">
    <cfRule type="duplicateValues" dxfId="0" priority="15759"/>
  </conditionalFormatting>
  <conditionalFormatting sqref="AK583">
    <cfRule type="duplicateValues" dxfId="0" priority="15104"/>
  </conditionalFormatting>
  <conditionalFormatting sqref="B584">
    <cfRule type="duplicateValues" dxfId="0" priority="13151"/>
  </conditionalFormatting>
  <conditionalFormatting sqref="E584">
    <cfRule type="duplicateValues" dxfId="0" priority="26238"/>
  </conditionalFormatting>
  <conditionalFormatting sqref="AB584">
    <cfRule type="duplicateValues" dxfId="0" priority="15758"/>
  </conditionalFormatting>
  <conditionalFormatting sqref="AK584">
    <cfRule type="duplicateValues" dxfId="0" priority="15103"/>
  </conditionalFormatting>
  <conditionalFormatting sqref="B585">
    <cfRule type="duplicateValues" dxfId="0" priority="13150"/>
  </conditionalFormatting>
  <conditionalFormatting sqref="E585">
    <cfRule type="duplicateValues" dxfId="0" priority="26237"/>
  </conditionalFormatting>
  <conditionalFormatting sqref="AB585">
    <cfRule type="duplicateValues" dxfId="0" priority="15757"/>
  </conditionalFormatting>
  <conditionalFormatting sqref="AK585">
    <cfRule type="duplicateValues" dxfId="0" priority="15102"/>
  </conditionalFormatting>
  <conditionalFormatting sqref="B586">
    <cfRule type="duplicateValues" dxfId="0" priority="13149"/>
  </conditionalFormatting>
  <conditionalFormatting sqref="E586">
    <cfRule type="duplicateValues" dxfId="0" priority="26236"/>
  </conditionalFormatting>
  <conditionalFormatting sqref="AB586">
    <cfRule type="duplicateValues" dxfId="0" priority="15756"/>
  </conditionalFormatting>
  <conditionalFormatting sqref="AK586">
    <cfRule type="duplicateValues" dxfId="0" priority="15101"/>
  </conditionalFormatting>
  <conditionalFormatting sqref="B587">
    <cfRule type="duplicateValues" dxfId="0" priority="13148"/>
  </conditionalFormatting>
  <conditionalFormatting sqref="E587">
    <cfRule type="duplicateValues" dxfId="0" priority="26235"/>
  </conditionalFormatting>
  <conditionalFormatting sqref="AB587">
    <cfRule type="duplicateValues" dxfId="0" priority="15755"/>
  </conditionalFormatting>
  <conditionalFormatting sqref="AK587">
    <cfRule type="duplicateValues" dxfId="0" priority="15100"/>
  </conditionalFormatting>
  <conditionalFormatting sqref="B588">
    <cfRule type="duplicateValues" dxfId="0" priority="13147"/>
  </conditionalFormatting>
  <conditionalFormatting sqref="E588">
    <cfRule type="duplicateValues" dxfId="0" priority="26234"/>
  </conditionalFormatting>
  <conditionalFormatting sqref="AB588">
    <cfRule type="duplicateValues" dxfId="0" priority="15754"/>
  </conditionalFormatting>
  <conditionalFormatting sqref="AK588">
    <cfRule type="duplicateValues" dxfId="0" priority="15099"/>
  </conditionalFormatting>
  <conditionalFormatting sqref="B589">
    <cfRule type="duplicateValues" dxfId="0" priority="13146"/>
  </conditionalFormatting>
  <conditionalFormatting sqref="E589">
    <cfRule type="duplicateValues" dxfId="0" priority="26233"/>
  </conditionalFormatting>
  <conditionalFormatting sqref="AB589">
    <cfRule type="duplicateValues" dxfId="0" priority="15753"/>
  </conditionalFormatting>
  <conditionalFormatting sqref="AK589">
    <cfRule type="duplicateValues" dxfId="0" priority="15098"/>
  </conditionalFormatting>
  <conditionalFormatting sqref="B590">
    <cfRule type="duplicateValues" dxfId="0" priority="13145"/>
  </conditionalFormatting>
  <conditionalFormatting sqref="E590">
    <cfRule type="duplicateValues" dxfId="0" priority="26232"/>
  </conditionalFormatting>
  <conditionalFormatting sqref="AB590">
    <cfRule type="duplicateValues" dxfId="0" priority="15752"/>
  </conditionalFormatting>
  <conditionalFormatting sqref="AK590">
    <cfRule type="duplicateValues" dxfId="0" priority="15097"/>
  </conditionalFormatting>
  <conditionalFormatting sqref="B591">
    <cfRule type="duplicateValues" dxfId="0" priority="13143"/>
  </conditionalFormatting>
  <conditionalFormatting sqref="E591">
    <cfRule type="duplicateValues" dxfId="0" priority="26230"/>
  </conditionalFormatting>
  <conditionalFormatting sqref="AB591">
    <cfRule type="duplicateValues" dxfId="0" priority="15750"/>
  </conditionalFormatting>
  <conditionalFormatting sqref="AK591">
    <cfRule type="duplicateValues" dxfId="0" priority="15095"/>
  </conditionalFormatting>
  <conditionalFormatting sqref="B592">
    <cfRule type="duplicateValues" dxfId="0" priority="13142"/>
  </conditionalFormatting>
  <conditionalFormatting sqref="E592">
    <cfRule type="duplicateValues" dxfId="0" priority="26229"/>
  </conditionalFormatting>
  <conditionalFormatting sqref="AB592">
    <cfRule type="duplicateValues" dxfId="0" priority="15749"/>
  </conditionalFormatting>
  <conditionalFormatting sqref="AK592">
    <cfRule type="duplicateValues" dxfId="0" priority="15094"/>
  </conditionalFormatting>
  <conditionalFormatting sqref="B593">
    <cfRule type="duplicateValues" dxfId="0" priority="13141"/>
  </conditionalFormatting>
  <conditionalFormatting sqref="E593">
    <cfRule type="duplicateValues" dxfId="0" priority="26228"/>
  </conditionalFormatting>
  <conditionalFormatting sqref="AB593">
    <cfRule type="duplicateValues" dxfId="0" priority="15748"/>
  </conditionalFormatting>
  <conditionalFormatting sqref="AK593">
    <cfRule type="duplicateValues" dxfId="0" priority="15093"/>
  </conditionalFormatting>
  <conditionalFormatting sqref="E594">
    <cfRule type="duplicateValues" dxfId="0" priority="26227"/>
  </conditionalFormatting>
  <conditionalFormatting sqref="AB594">
    <cfRule type="duplicateValues" dxfId="0" priority="15747"/>
  </conditionalFormatting>
  <conditionalFormatting sqref="AK594">
    <cfRule type="duplicateValues" dxfId="0" priority="15092"/>
  </conditionalFormatting>
  <conditionalFormatting sqref="B595">
    <cfRule type="duplicateValues" dxfId="0" priority="13137"/>
  </conditionalFormatting>
  <conditionalFormatting sqref="E595">
    <cfRule type="duplicateValues" dxfId="0" priority="26224"/>
  </conditionalFormatting>
  <conditionalFormatting sqref="AB595">
    <cfRule type="duplicateValues" dxfId="0" priority="15744"/>
  </conditionalFormatting>
  <conditionalFormatting sqref="AK595">
    <cfRule type="duplicateValues" dxfId="0" priority="15089"/>
  </conditionalFormatting>
  <conditionalFormatting sqref="B596">
    <cfRule type="duplicateValues" dxfId="0" priority="13136"/>
  </conditionalFormatting>
  <conditionalFormatting sqref="E596">
    <cfRule type="duplicateValues" dxfId="0" priority="26223"/>
  </conditionalFormatting>
  <conditionalFormatting sqref="AB596">
    <cfRule type="duplicateValues" dxfId="0" priority="15743"/>
  </conditionalFormatting>
  <conditionalFormatting sqref="AK596">
    <cfRule type="duplicateValues" dxfId="0" priority="15088"/>
  </conditionalFormatting>
  <conditionalFormatting sqref="B597">
    <cfRule type="duplicateValues" dxfId="0" priority="13135"/>
  </conditionalFormatting>
  <conditionalFormatting sqref="E597">
    <cfRule type="duplicateValues" dxfId="0" priority="26222"/>
  </conditionalFormatting>
  <conditionalFormatting sqref="AB597">
    <cfRule type="duplicateValues" dxfId="0" priority="15742"/>
  </conditionalFormatting>
  <conditionalFormatting sqref="AK597">
    <cfRule type="duplicateValues" dxfId="0" priority="15087"/>
  </conditionalFormatting>
  <conditionalFormatting sqref="B598">
    <cfRule type="duplicateValues" dxfId="0" priority="13429"/>
  </conditionalFormatting>
  <conditionalFormatting sqref="E598">
    <cfRule type="duplicateValues" dxfId="0" priority="26516"/>
  </conditionalFormatting>
  <conditionalFormatting sqref="AB598">
    <cfRule type="duplicateValues" dxfId="0" priority="16036"/>
  </conditionalFormatting>
  <conditionalFormatting sqref="AK598">
    <cfRule type="duplicateValues" dxfId="0" priority="15381"/>
  </conditionalFormatting>
  <conditionalFormatting sqref="B599">
    <cfRule type="duplicateValues" dxfId="0" priority="3283"/>
  </conditionalFormatting>
  <conditionalFormatting sqref="B600">
    <cfRule type="duplicateValues" dxfId="0" priority="12866"/>
  </conditionalFormatting>
  <conditionalFormatting sqref="E600">
    <cfRule type="duplicateValues" dxfId="0" priority="25952"/>
  </conditionalFormatting>
  <conditionalFormatting sqref="AB600">
    <cfRule type="duplicateValues" dxfId="0" priority="15472"/>
  </conditionalFormatting>
  <conditionalFormatting sqref="AK600">
    <cfRule type="duplicateValues" dxfId="0" priority="14817"/>
  </conditionalFormatting>
  <conditionalFormatting sqref="E601">
    <cfRule type="duplicateValues" dxfId="0" priority="3419"/>
  </conditionalFormatting>
  <conditionalFormatting sqref="B602">
    <cfRule type="duplicateValues" dxfId="0" priority="3228"/>
  </conditionalFormatting>
  <conditionalFormatting sqref="B603">
    <cfRule type="duplicateValues" dxfId="0" priority="3223"/>
  </conditionalFormatting>
  <conditionalFormatting sqref="B604">
    <cfRule type="duplicateValues" dxfId="0" priority="13139"/>
  </conditionalFormatting>
  <conditionalFormatting sqref="E604">
    <cfRule type="duplicateValues" dxfId="0" priority="26226"/>
  </conditionalFormatting>
  <conditionalFormatting sqref="AB604">
    <cfRule type="duplicateValues" dxfId="0" priority="15746"/>
  </conditionalFormatting>
  <conditionalFormatting sqref="AK604">
    <cfRule type="duplicateValues" dxfId="0" priority="15091"/>
  </conditionalFormatting>
  <conditionalFormatting sqref="B605">
    <cfRule type="duplicateValues" dxfId="0" priority="13138"/>
  </conditionalFormatting>
  <conditionalFormatting sqref="E605">
    <cfRule type="duplicateValues" dxfId="0" priority="26225"/>
  </conditionalFormatting>
  <conditionalFormatting sqref="AB605">
    <cfRule type="duplicateValues" dxfId="0" priority="15745"/>
  </conditionalFormatting>
  <conditionalFormatting sqref="AK605">
    <cfRule type="duplicateValues" dxfId="0" priority="15090"/>
  </conditionalFormatting>
  <conditionalFormatting sqref="B606">
    <cfRule type="duplicateValues" dxfId="0" priority="13133"/>
  </conditionalFormatting>
  <conditionalFormatting sqref="E606">
    <cfRule type="duplicateValues" dxfId="0" priority="26220"/>
  </conditionalFormatting>
  <conditionalFormatting sqref="AB606">
    <cfRule type="duplicateValues" dxfId="0" priority="15740"/>
  </conditionalFormatting>
  <conditionalFormatting sqref="AK606">
    <cfRule type="duplicateValues" dxfId="0" priority="15085"/>
  </conditionalFormatting>
  <conditionalFormatting sqref="B607">
    <cfRule type="duplicateValues" dxfId="0" priority="13134"/>
  </conditionalFormatting>
  <conditionalFormatting sqref="E607">
    <cfRule type="duplicateValues" dxfId="0" priority="26221"/>
  </conditionalFormatting>
  <conditionalFormatting sqref="AB607">
    <cfRule type="duplicateValues" dxfId="0" priority="15741"/>
  </conditionalFormatting>
  <conditionalFormatting sqref="AK607">
    <cfRule type="duplicateValues" dxfId="0" priority="15086"/>
  </conditionalFormatting>
  <conditionalFormatting sqref="B608">
    <cfRule type="duplicateValues" dxfId="0" priority="13132"/>
  </conditionalFormatting>
  <conditionalFormatting sqref="E608">
    <cfRule type="duplicateValues" dxfId="0" priority="26219"/>
  </conditionalFormatting>
  <conditionalFormatting sqref="AB608">
    <cfRule type="duplicateValues" dxfId="0" priority="15739"/>
  </conditionalFormatting>
  <conditionalFormatting sqref="AK608">
    <cfRule type="duplicateValues" dxfId="0" priority="15084"/>
  </conditionalFormatting>
  <conditionalFormatting sqref="B609">
    <cfRule type="duplicateValues" dxfId="0" priority="13131"/>
  </conditionalFormatting>
  <conditionalFormatting sqref="E609">
    <cfRule type="duplicateValues" dxfId="0" priority="26218"/>
  </conditionalFormatting>
  <conditionalFormatting sqref="AB609">
    <cfRule type="duplicateValues" dxfId="0" priority="15738"/>
  </conditionalFormatting>
  <conditionalFormatting sqref="AK609">
    <cfRule type="duplicateValues" dxfId="0" priority="15083"/>
  </conditionalFormatting>
  <conditionalFormatting sqref="B610">
    <cfRule type="duplicateValues" dxfId="0" priority="13130"/>
  </conditionalFormatting>
  <conditionalFormatting sqref="E610">
    <cfRule type="duplicateValues" dxfId="0" priority="26217"/>
  </conditionalFormatting>
  <conditionalFormatting sqref="AB610">
    <cfRule type="duplicateValues" dxfId="0" priority="15737"/>
  </conditionalFormatting>
  <conditionalFormatting sqref="AK610">
    <cfRule type="duplicateValues" dxfId="0" priority="15082"/>
  </conditionalFormatting>
  <conditionalFormatting sqref="B611">
    <cfRule type="duplicateValues" dxfId="0" priority="2007"/>
  </conditionalFormatting>
  <conditionalFormatting sqref="E611">
    <cfRule type="duplicateValues" dxfId="0" priority="2028"/>
  </conditionalFormatting>
  <conditionalFormatting sqref="F611">
    <cfRule type="duplicateValues" dxfId="0" priority="2008"/>
  </conditionalFormatting>
  <conditionalFormatting sqref="AK611">
    <cfRule type="duplicateValues" dxfId="0" priority="2026"/>
  </conditionalFormatting>
  <conditionalFormatting sqref="B612">
    <cfRule type="duplicateValues" dxfId="0" priority="13128"/>
  </conditionalFormatting>
  <conditionalFormatting sqref="E612">
    <cfRule type="duplicateValues" dxfId="0" priority="26215"/>
  </conditionalFormatting>
  <conditionalFormatting sqref="AB612">
    <cfRule type="duplicateValues" dxfId="0" priority="15735"/>
  </conditionalFormatting>
  <conditionalFormatting sqref="AK612">
    <cfRule type="duplicateValues" dxfId="0" priority="15080"/>
  </conditionalFormatting>
  <conditionalFormatting sqref="B613">
    <cfRule type="duplicateValues" dxfId="0" priority="13127"/>
  </conditionalFormatting>
  <conditionalFormatting sqref="E613">
    <cfRule type="duplicateValues" dxfId="0" priority="26214"/>
  </conditionalFormatting>
  <conditionalFormatting sqref="AB613">
    <cfRule type="duplicateValues" dxfId="0" priority="15734"/>
  </conditionalFormatting>
  <conditionalFormatting sqref="AK613">
    <cfRule type="duplicateValues" dxfId="0" priority="15079"/>
  </conditionalFormatting>
  <conditionalFormatting sqref="B614">
    <cfRule type="duplicateValues" dxfId="0" priority="13126"/>
  </conditionalFormatting>
  <conditionalFormatting sqref="E614">
    <cfRule type="duplicateValues" dxfId="0" priority="26213"/>
  </conditionalFormatting>
  <conditionalFormatting sqref="AB614">
    <cfRule type="duplicateValues" dxfId="0" priority="15733"/>
  </conditionalFormatting>
  <conditionalFormatting sqref="AK614">
    <cfRule type="duplicateValues" dxfId="0" priority="15078"/>
  </conditionalFormatting>
  <conditionalFormatting sqref="B615">
    <cfRule type="duplicateValues" dxfId="0" priority="13124"/>
  </conditionalFormatting>
  <conditionalFormatting sqref="E615">
    <cfRule type="duplicateValues" dxfId="0" priority="26211"/>
  </conditionalFormatting>
  <conditionalFormatting sqref="AB615">
    <cfRule type="duplicateValues" dxfId="0" priority="15731"/>
  </conditionalFormatting>
  <conditionalFormatting sqref="AK615">
    <cfRule type="duplicateValues" dxfId="0" priority="15076"/>
  </conditionalFormatting>
  <conditionalFormatting sqref="B616">
    <cfRule type="duplicateValues" dxfId="0" priority="13123"/>
  </conditionalFormatting>
  <conditionalFormatting sqref="E616">
    <cfRule type="duplicateValues" dxfId="0" priority="26210"/>
  </conditionalFormatting>
  <conditionalFormatting sqref="AB616">
    <cfRule type="duplicateValues" dxfId="0" priority="15730"/>
  </conditionalFormatting>
  <conditionalFormatting sqref="AK616">
    <cfRule type="duplicateValues" dxfId="0" priority="15075"/>
  </conditionalFormatting>
  <conditionalFormatting sqref="B617">
    <cfRule type="duplicateValues" dxfId="0" priority="13122"/>
  </conditionalFormatting>
  <conditionalFormatting sqref="E617">
    <cfRule type="duplicateValues" dxfId="0" priority="26209"/>
  </conditionalFormatting>
  <conditionalFormatting sqref="AB617">
    <cfRule type="duplicateValues" dxfId="0" priority="15729"/>
  </conditionalFormatting>
  <conditionalFormatting sqref="AK617">
    <cfRule type="duplicateValues" dxfId="0" priority="15074"/>
  </conditionalFormatting>
  <conditionalFormatting sqref="B618">
    <cfRule type="duplicateValues" dxfId="0" priority="13121"/>
  </conditionalFormatting>
  <conditionalFormatting sqref="E618">
    <cfRule type="duplicateValues" dxfId="0" priority="26208"/>
  </conditionalFormatting>
  <conditionalFormatting sqref="AB618">
    <cfRule type="duplicateValues" dxfId="0" priority="15728"/>
  </conditionalFormatting>
  <conditionalFormatting sqref="AK618">
    <cfRule type="duplicateValues" dxfId="0" priority="15073"/>
  </conditionalFormatting>
  <conditionalFormatting sqref="B619">
    <cfRule type="duplicateValues" dxfId="0" priority="13120"/>
  </conditionalFormatting>
  <conditionalFormatting sqref="E619">
    <cfRule type="duplicateValues" dxfId="0" priority="26207"/>
  </conditionalFormatting>
  <conditionalFormatting sqref="AB619">
    <cfRule type="duplicateValues" dxfId="0" priority="15727"/>
  </conditionalFormatting>
  <conditionalFormatting sqref="AK619">
    <cfRule type="duplicateValues" dxfId="0" priority="15072"/>
  </conditionalFormatting>
  <conditionalFormatting sqref="B620">
    <cfRule type="duplicateValues" dxfId="0" priority="13119"/>
  </conditionalFormatting>
  <conditionalFormatting sqref="E620">
    <cfRule type="duplicateValues" dxfId="0" priority="26206"/>
  </conditionalFormatting>
  <conditionalFormatting sqref="AB620">
    <cfRule type="duplicateValues" dxfId="0" priority="15726"/>
  </conditionalFormatting>
  <conditionalFormatting sqref="AK620">
    <cfRule type="duplicateValues" dxfId="0" priority="15071"/>
  </conditionalFormatting>
  <conditionalFormatting sqref="B621">
    <cfRule type="duplicateValues" dxfId="0" priority="13118"/>
  </conditionalFormatting>
  <conditionalFormatting sqref="E621">
    <cfRule type="duplicateValues" dxfId="0" priority="26205"/>
  </conditionalFormatting>
  <conditionalFormatting sqref="AB621">
    <cfRule type="duplicateValues" dxfId="0" priority="15725"/>
  </conditionalFormatting>
  <conditionalFormatting sqref="AK621">
    <cfRule type="duplicateValues" dxfId="0" priority="15070"/>
  </conditionalFormatting>
  <conditionalFormatting sqref="B622">
    <cfRule type="duplicateValues" dxfId="0" priority="13117"/>
  </conditionalFormatting>
  <conditionalFormatting sqref="E622">
    <cfRule type="duplicateValues" dxfId="0" priority="26204"/>
  </conditionalFormatting>
  <conditionalFormatting sqref="AB622">
    <cfRule type="duplicateValues" dxfId="0" priority="15724"/>
  </conditionalFormatting>
  <conditionalFormatting sqref="AK622">
    <cfRule type="duplicateValues" dxfId="0" priority="15069"/>
  </conditionalFormatting>
  <conditionalFormatting sqref="B623">
    <cfRule type="duplicateValues" dxfId="0" priority="13116"/>
  </conditionalFormatting>
  <conditionalFormatting sqref="E623">
    <cfRule type="duplicateValues" dxfId="0" priority="26203"/>
  </conditionalFormatting>
  <conditionalFormatting sqref="AB623">
    <cfRule type="duplicateValues" dxfId="0" priority="15723"/>
  </conditionalFormatting>
  <conditionalFormatting sqref="AK623">
    <cfRule type="duplicateValues" dxfId="0" priority="15068"/>
  </conditionalFormatting>
  <conditionalFormatting sqref="B624">
    <cfRule type="duplicateValues" dxfId="0" priority="13115"/>
  </conditionalFormatting>
  <conditionalFormatting sqref="E624">
    <cfRule type="duplicateValues" dxfId="0" priority="26202"/>
  </conditionalFormatting>
  <conditionalFormatting sqref="AB624">
    <cfRule type="duplicateValues" dxfId="0" priority="15722"/>
  </conditionalFormatting>
  <conditionalFormatting sqref="AK624">
    <cfRule type="duplicateValues" dxfId="0" priority="15067"/>
  </conditionalFormatting>
  <conditionalFormatting sqref="B625">
    <cfRule type="duplicateValues" dxfId="0" priority="13114"/>
  </conditionalFormatting>
  <conditionalFormatting sqref="E625">
    <cfRule type="duplicateValues" dxfId="0" priority="26201"/>
  </conditionalFormatting>
  <conditionalFormatting sqref="AB625">
    <cfRule type="duplicateValues" dxfId="0" priority="15721"/>
  </conditionalFormatting>
  <conditionalFormatting sqref="AK625">
    <cfRule type="duplicateValues" dxfId="0" priority="15066"/>
  </conditionalFormatting>
  <conditionalFormatting sqref="B626">
    <cfRule type="duplicateValues" dxfId="0" priority="13113"/>
  </conditionalFormatting>
  <conditionalFormatting sqref="E626">
    <cfRule type="duplicateValues" dxfId="0" priority="26200"/>
  </conditionalFormatting>
  <conditionalFormatting sqref="AB626">
    <cfRule type="duplicateValues" dxfId="0" priority="15720"/>
  </conditionalFormatting>
  <conditionalFormatting sqref="AK626">
    <cfRule type="duplicateValues" dxfId="0" priority="15065"/>
  </conditionalFormatting>
  <conditionalFormatting sqref="B627">
    <cfRule type="duplicateValues" dxfId="0" priority="13112"/>
  </conditionalFormatting>
  <conditionalFormatting sqref="E627">
    <cfRule type="duplicateValues" dxfId="0" priority="26199"/>
  </conditionalFormatting>
  <conditionalFormatting sqref="AB627">
    <cfRule type="duplicateValues" dxfId="0" priority="15719"/>
  </conditionalFormatting>
  <conditionalFormatting sqref="AK627">
    <cfRule type="duplicateValues" dxfId="0" priority="15064"/>
  </conditionalFormatting>
  <conditionalFormatting sqref="B628">
    <cfRule type="duplicateValues" dxfId="0" priority="1959"/>
  </conditionalFormatting>
  <conditionalFormatting sqref="E628">
    <cfRule type="duplicateValues" dxfId="0" priority="1980"/>
  </conditionalFormatting>
  <conditionalFormatting sqref="F628">
    <cfRule type="duplicateValues" dxfId="0" priority="1960"/>
  </conditionalFormatting>
  <conditionalFormatting sqref="AK628">
    <cfRule type="duplicateValues" dxfId="0" priority="1978"/>
  </conditionalFormatting>
  <conditionalFormatting sqref="B629">
    <cfRule type="duplicateValues" dxfId="0" priority="13111"/>
  </conditionalFormatting>
  <conditionalFormatting sqref="E629">
    <cfRule type="duplicateValues" dxfId="0" priority="26198"/>
  </conditionalFormatting>
  <conditionalFormatting sqref="AB629">
    <cfRule type="duplicateValues" dxfId="0" priority="15718"/>
  </conditionalFormatting>
  <conditionalFormatting sqref="AK629">
    <cfRule type="duplicateValues" dxfId="0" priority="15063"/>
  </conditionalFormatting>
  <conditionalFormatting sqref="B630">
    <cfRule type="duplicateValues" dxfId="0" priority="13110"/>
  </conditionalFormatting>
  <conditionalFormatting sqref="E630">
    <cfRule type="duplicateValues" dxfId="0" priority="26197"/>
  </conditionalFormatting>
  <conditionalFormatting sqref="AB630">
    <cfRule type="duplicateValues" dxfId="0" priority="15717"/>
  </conditionalFormatting>
  <conditionalFormatting sqref="AK630">
    <cfRule type="duplicateValues" dxfId="0" priority="15062"/>
  </conditionalFormatting>
  <conditionalFormatting sqref="B631">
    <cfRule type="duplicateValues" dxfId="0" priority="13109"/>
  </conditionalFormatting>
  <conditionalFormatting sqref="E631">
    <cfRule type="duplicateValues" dxfId="0" priority="26196"/>
  </conditionalFormatting>
  <conditionalFormatting sqref="AB631">
    <cfRule type="duplicateValues" dxfId="0" priority="15716"/>
  </conditionalFormatting>
  <conditionalFormatting sqref="AK631">
    <cfRule type="duplicateValues" dxfId="0" priority="15061"/>
  </conditionalFormatting>
  <conditionalFormatting sqref="B632">
    <cfRule type="duplicateValues" dxfId="0" priority="1469"/>
  </conditionalFormatting>
  <conditionalFormatting sqref="E632">
    <cfRule type="duplicateValues" dxfId="0" priority="1505"/>
  </conditionalFormatting>
  <conditionalFormatting sqref="F632">
    <cfRule type="duplicateValues" dxfId="0" priority="1497"/>
  </conditionalFormatting>
  <conditionalFormatting sqref="AB632">
    <cfRule type="duplicateValues" dxfId="0" priority="1470"/>
  </conditionalFormatting>
  <conditionalFormatting sqref="AK632">
    <cfRule type="duplicateValues" dxfId="0" priority="1503"/>
  </conditionalFormatting>
  <conditionalFormatting sqref="B633">
    <cfRule type="duplicateValues" dxfId="0" priority="3224"/>
  </conditionalFormatting>
  <conditionalFormatting sqref="B634">
    <cfRule type="duplicateValues" dxfId="0" priority="13210"/>
  </conditionalFormatting>
  <conditionalFormatting sqref="E634">
    <cfRule type="duplicateValues" dxfId="0" priority="26297"/>
  </conditionalFormatting>
  <conditionalFormatting sqref="AB634">
    <cfRule type="duplicateValues" dxfId="0" priority="15817"/>
  </conditionalFormatting>
  <conditionalFormatting sqref="AK634">
    <cfRule type="duplicateValues" dxfId="0" priority="15162"/>
  </conditionalFormatting>
  <conditionalFormatting sqref="B635">
    <cfRule type="duplicateValues" dxfId="0" priority="13108"/>
  </conditionalFormatting>
  <conditionalFormatting sqref="B636">
    <cfRule type="duplicateValues" dxfId="0" priority="3184"/>
  </conditionalFormatting>
  <conditionalFormatting sqref="B637">
    <cfRule type="duplicateValues" dxfId="0" priority="13107"/>
  </conditionalFormatting>
  <conditionalFormatting sqref="E637">
    <cfRule type="duplicateValues" dxfId="0" priority="26194"/>
  </conditionalFormatting>
  <conditionalFormatting sqref="AB637">
    <cfRule type="duplicateValues" dxfId="0" priority="15714"/>
  </conditionalFormatting>
  <conditionalFormatting sqref="AK637">
    <cfRule type="duplicateValues" dxfId="0" priority="15059"/>
  </conditionalFormatting>
  <conditionalFormatting sqref="B638">
    <cfRule type="duplicateValues" dxfId="0" priority="13106"/>
  </conditionalFormatting>
  <conditionalFormatting sqref="E638">
    <cfRule type="duplicateValues" dxfId="0" priority="26193"/>
  </conditionalFormatting>
  <conditionalFormatting sqref="AB638">
    <cfRule type="duplicateValues" dxfId="0" priority="15713"/>
  </conditionalFormatting>
  <conditionalFormatting sqref="AK638">
    <cfRule type="duplicateValues" dxfId="0" priority="15058"/>
  </conditionalFormatting>
  <conditionalFormatting sqref="B639">
    <cfRule type="duplicateValues" dxfId="0" priority="13105"/>
  </conditionalFormatting>
  <conditionalFormatting sqref="E639">
    <cfRule type="duplicateValues" dxfId="0" priority="26192"/>
  </conditionalFormatting>
  <conditionalFormatting sqref="AB639">
    <cfRule type="duplicateValues" dxfId="0" priority="15712"/>
  </conditionalFormatting>
  <conditionalFormatting sqref="AK639">
    <cfRule type="duplicateValues" dxfId="0" priority="15057"/>
  </conditionalFormatting>
  <conditionalFormatting sqref="B640">
    <cfRule type="duplicateValues" dxfId="0" priority="13104"/>
  </conditionalFormatting>
  <conditionalFormatting sqref="E640">
    <cfRule type="duplicateValues" dxfId="0" priority="26191"/>
  </conditionalFormatting>
  <conditionalFormatting sqref="AB640">
    <cfRule type="duplicateValues" dxfId="0" priority="15711"/>
  </conditionalFormatting>
  <conditionalFormatting sqref="AK640">
    <cfRule type="duplicateValues" dxfId="0" priority="15056"/>
  </conditionalFormatting>
  <conditionalFormatting sqref="B641">
    <cfRule type="duplicateValues" dxfId="0" priority="13103"/>
  </conditionalFormatting>
  <conditionalFormatting sqref="E641">
    <cfRule type="duplicateValues" dxfId="0" priority="26190"/>
  </conditionalFormatting>
  <conditionalFormatting sqref="AB641">
    <cfRule type="duplicateValues" dxfId="0" priority="15710"/>
  </conditionalFormatting>
  <conditionalFormatting sqref="AK641">
    <cfRule type="duplicateValues" dxfId="0" priority="15055"/>
  </conditionalFormatting>
  <conditionalFormatting sqref="B642">
    <cfRule type="duplicateValues" dxfId="0" priority="13102"/>
  </conditionalFormatting>
  <conditionalFormatting sqref="E642">
    <cfRule type="duplicateValues" dxfId="0" priority="26189"/>
  </conditionalFormatting>
  <conditionalFormatting sqref="AB642">
    <cfRule type="duplicateValues" dxfId="0" priority="15709"/>
  </conditionalFormatting>
  <conditionalFormatting sqref="AK642">
    <cfRule type="duplicateValues" dxfId="0" priority="15054"/>
  </conditionalFormatting>
  <conditionalFormatting sqref="B643">
    <cfRule type="duplicateValues" dxfId="0" priority="13101"/>
  </conditionalFormatting>
  <conditionalFormatting sqref="E643">
    <cfRule type="duplicateValues" dxfId="0" priority="26188"/>
  </conditionalFormatting>
  <conditionalFormatting sqref="AB643">
    <cfRule type="duplicateValues" dxfId="0" priority="15708"/>
  </conditionalFormatting>
  <conditionalFormatting sqref="AK643">
    <cfRule type="duplicateValues" dxfId="0" priority="15053"/>
  </conditionalFormatting>
  <conditionalFormatting sqref="B644">
    <cfRule type="duplicateValues" dxfId="0" priority="13153"/>
  </conditionalFormatting>
  <conditionalFormatting sqref="E644">
    <cfRule type="duplicateValues" dxfId="0" priority="26240"/>
  </conditionalFormatting>
  <conditionalFormatting sqref="AB644">
    <cfRule type="duplicateValues" dxfId="0" priority="15760"/>
  </conditionalFormatting>
  <conditionalFormatting sqref="AK644">
    <cfRule type="duplicateValues" dxfId="0" priority="15105"/>
  </conditionalFormatting>
  <conditionalFormatting sqref="B645">
    <cfRule type="duplicateValues" dxfId="0" priority="13100"/>
  </conditionalFormatting>
  <conditionalFormatting sqref="E645">
    <cfRule type="duplicateValues" dxfId="0" priority="26187"/>
  </conditionalFormatting>
  <conditionalFormatting sqref="AB645">
    <cfRule type="duplicateValues" dxfId="0" priority="15707"/>
  </conditionalFormatting>
  <conditionalFormatting sqref="AK645">
    <cfRule type="duplicateValues" dxfId="0" priority="15052"/>
  </conditionalFormatting>
  <conditionalFormatting sqref="B646">
    <cfRule type="duplicateValues" dxfId="0" priority="13099"/>
  </conditionalFormatting>
  <conditionalFormatting sqref="E646">
    <cfRule type="duplicateValues" dxfId="0" priority="26186"/>
  </conditionalFormatting>
  <conditionalFormatting sqref="AB646">
    <cfRule type="duplicateValues" dxfId="0" priority="15706"/>
  </conditionalFormatting>
  <conditionalFormatting sqref="AK646">
    <cfRule type="duplicateValues" dxfId="0" priority="15051"/>
  </conditionalFormatting>
  <conditionalFormatting sqref="B647">
    <cfRule type="duplicateValues" dxfId="0" priority="13098"/>
  </conditionalFormatting>
  <conditionalFormatting sqref="E647">
    <cfRule type="duplicateValues" dxfId="0" priority="26185"/>
  </conditionalFormatting>
  <conditionalFormatting sqref="AB647">
    <cfRule type="duplicateValues" dxfId="0" priority="15705"/>
  </conditionalFormatting>
  <conditionalFormatting sqref="AK647">
    <cfRule type="duplicateValues" dxfId="0" priority="15050"/>
  </conditionalFormatting>
  <conditionalFormatting sqref="B648">
    <cfRule type="duplicateValues" dxfId="0" priority="13097"/>
  </conditionalFormatting>
  <conditionalFormatting sqref="E648">
    <cfRule type="duplicateValues" dxfId="0" priority="26184"/>
  </conditionalFormatting>
  <conditionalFormatting sqref="AB648">
    <cfRule type="duplicateValues" dxfId="0" priority="15704"/>
  </conditionalFormatting>
  <conditionalFormatting sqref="AK648">
    <cfRule type="duplicateValues" dxfId="0" priority="15049"/>
  </conditionalFormatting>
  <conditionalFormatting sqref="B649">
    <cfRule type="duplicateValues" dxfId="0" priority="12919"/>
  </conditionalFormatting>
  <conditionalFormatting sqref="E649">
    <cfRule type="duplicateValues" dxfId="0" priority="26006"/>
  </conditionalFormatting>
  <conditionalFormatting sqref="AB649">
    <cfRule type="duplicateValues" dxfId="0" priority="15526"/>
  </conditionalFormatting>
  <conditionalFormatting sqref="AK649">
    <cfRule type="duplicateValues" dxfId="0" priority="14871"/>
  </conditionalFormatting>
  <conditionalFormatting sqref="B650">
    <cfRule type="duplicateValues" dxfId="0" priority="13096"/>
  </conditionalFormatting>
  <conditionalFormatting sqref="E650">
    <cfRule type="duplicateValues" dxfId="0" priority="26183"/>
  </conditionalFormatting>
  <conditionalFormatting sqref="AB650">
    <cfRule type="duplicateValues" dxfId="0" priority="15703"/>
  </conditionalFormatting>
  <conditionalFormatting sqref="AK650">
    <cfRule type="duplicateValues" dxfId="0" priority="15048"/>
  </conditionalFormatting>
  <conditionalFormatting sqref="B651">
    <cfRule type="duplicateValues" dxfId="0" priority="13095"/>
  </conditionalFormatting>
  <conditionalFormatting sqref="E651">
    <cfRule type="duplicateValues" dxfId="0" priority="26182"/>
  </conditionalFormatting>
  <conditionalFormatting sqref="AB651">
    <cfRule type="duplicateValues" dxfId="0" priority="15702"/>
  </conditionalFormatting>
  <conditionalFormatting sqref="AK651">
    <cfRule type="duplicateValues" dxfId="0" priority="15047"/>
  </conditionalFormatting>
  <conditionalFormatting sqref="B652">
    <cfRule type="duplicateValues" dxfId="0" priority="13094"/>
  </conditionalFormatting>
  <conditionalFormatting sqref="E652">
    <cfRule type="duplicateValues" dxfId="0" priority="26181"/>
  </conditionalFormatting>
  <conditionalFormatting sqref="AB652">
    <cfRule type="duplicateValues" dxfId="0" priority="15701"/>
  </conditionalFormatting>
  <conditionalFormatting sqref="AK652">
    <cfRule type="duplicateValues" dxfId="0" priority="15046"/>
  </conditionalFormatting>
  <conditionalFormatting sqref="B653">
    <cfRule type="duplicateValues" dxfId="0" priority="13093"/>
  </conditionalFormatting>
  <conditionalFormatting sqref="E653">
    <cfRule type="duplicateValues" dxfId="0" priority="26180"/>
  </conditionalFormatting>
  <conditionalFormatting sqref="AB653">
    <cfRule type="duplicateValues" dxfId="0" priority="15700"/>
  </conditionalFormatting>
  <conditionalFormatting sqref="AK653">
    <cfRule type="duplicateValues" dxfId="0" priority="15045"/>
  </conditionalFormatting>
  <conditionalFormatting sqref="B654">
    <cfRule type="duplicateValues" dxfId="0" priority="13092"/>
  </conditionalFormatting>
  <conditionalFormatting sqref="E654">
    <cfRule type="duplicateValues" dxfId="0" priority="26179"/>
  </conditionalFormatting>
  <conditionalFormatting sqref="AB654">
    <cfRule type="duplicateValues" dxfId="0" priority="15699"/>
  </conditionalFormatting>
  <conditionalFormatting sqref="AK654">
    <cfRule type="duplicateValues" dxfId="0" priority="15044"/>
  </conditionalFormatting>
  <conditionalFormatting sqref="B655">
    <cfRule type="duplicateValues" dxfId="0" priority="13091"/>
  </conditionalFormatting>
  <conditionalFormatting sqref="E655">
    <cfRule type="duplicateValues" dxfId="0" priority="26178"/>
  </conditionalFormatting>
  <conditionalFormatting sqref="AB655">
    <cfRule type="duplicateValues" dxfId="0" priority="15698"/>
  </conditionalFormatting>
  <conditionalFormatting sqref="AK655">
    <cfRule type="duplicateValues" dxfId="0" priority="15043"/>
  </conditionalFormatting>
  <conditionalFormatting sqref="B656">
    <cfRule type="duplicateValues" dxfId="0" priority="13090"/>
  </conditionalFormatting>
  <conditionalFormatting sqref="E656">
    <cfRule type="duplicateValues" dxfId="0" priority="26177"/>
  </conditionalFormatting>
  <conditionalFormatting sqref="AB656">
    <cfRule type="duplicateValues" dxfId="0" priority="15697"/>
  </conditionalFormatting>
  <conditionalFormatting sqref="AK656">
    <cfRule type="duplicateValues" dxfId="0" priority="15042"/>
  </conditionalFormatting>
  <conditionalFormatting sqref="B657">
    <cfRule type="duplicateValues" dxfId="0" priority="13086"/>
  </conditionalFormatting>
  <conditionalFormatting sqref="E657">
    <cfRule type="duplicateValues" dxfId="0" priority="26173"/>
  </conditionalFormatting>
  <conditionalFormatting sqref="AB657">
    <cfRule type="duplicateValues" dxfId="0" priority="15693"/>
  </conditionalFormatting>
  <conditionalFormatting sqref="AK657">
    <cfRule type="duplicateValues" dxfId="0" priority="15038"/>
  </conditionalFormatting>
  <conditionalFormatting sqref="B658">
    <cfRule type="duplicateValues" dxfId="0" priority="13089"/>
  </conditionalFormatting>
  <conditionalFormatting sqref="E658">
    <cfRule type="duplicateValues" dxfId="0" priority="26176"/>
  </conditionalFormatting>
  <conditionalFormatting sqref="AB658">
    <cfRule type="duplicateValues" dxfId="0" priority="15696"/>
  </conditionalFormatting>
  <conditionalFormatting sqref="AK658">
    <cfRule type="duplicateValues" dxfId="0" priority="15041"/>
  </conditionalFormatting>
  <conditionalFormatting sqref="B659">
    <cfRule type="duplicateValues" dxfId="0" priority="13087"/>
  </conditionalFormatting>
  <conditionalFormatting sqref="E659">
    <cfRule type="duplicateValues" dxfId="0" priority="26174"/>
  </conditionalFormatting>
  <conditionalFormatting sqref="AB659">
    <cfRule type="duplicateValues" dxfId="0" priority="15694"/>
  </conditionalFormatting>
  <conditionalFormatting sqref="AK659">
    <cfRule type="duplicateValues" dxfId="0" priority="15039"/>
  </conditionalFormatting>
  <conditionalFormatting sqref="B660">
    <cfRule type="duplicateValues" dxfId="0" priority="13088"/>
  </conditionalFormatting>
  <conditionalFormatting sqref="E660">
    <cfRule type="duplicateValues" dxfId="0" priority="26175"/>
  </conditionalFormatting>
  <conditionalFormatting sqref="AB660">
    <cfRule type="duplicateValues" dxfId="0" priority="15695"/>
  </conditionalFormatting>
  <conditionalFormatting sqref="AK660">
    <cfRule type="duplicateValues" dxfId="0" priority="15040"/>
  </conditionalFormatting>
  <conditionalFormatting sqref="B661">
    <cfRule type="duplicateValues" dxfId="0" priority="13084"/>
  </conditionalFormatting>
  <conditionalFormatting sqref="E661">
    <cfRule type="duplicateValues" dxfId="0" priority="26171"/>
  </conditionalFormatting>
  <conditionalFormatting sqref="AB661">
    <cfRule type="duplicateValues" dxfId="0" priority="15691"/>
  </conditionalFormatting>
  <conditionalFormatting sqref="AK661">
    <cfRule type="duplicateValues" dxfId="0" priority="15036"/>
  </conditionalFormatting>
  <conditionalFormatting sqref="B662">
    <cfRule type="duplicateValues" dxfId="0" priority="13085"/>
  </conditionalFormatting>
  <conditionalFormatting sqref="E662">
    <cfRule type="duplicateValues" dxfId="0" priority="26172"/>
  </conditionalFormatting>
  <conditionalFormatting sqref="AB662">
    <cfRule type="duplicateValues" dxfId="0" priority="15692"/>
  </conditionalFormatting>
  <conditionalFormatting sqref="AK662">
    <cfRule type="duplicateValues" dxfId="0" priority="15037"/>
  </conditionalFormatting>
  <conditionalFormatting sqref="B663">
    <cfRule type="duplicateValues" dxfId="0" priority="13083"/>
  </conditionalFormatting>
  <conditionalFormatting sqref="E663">
    <cfRule type="duplicateValues" dxfId="0" priority="26170"/>
  </conditionalFormatting>
  <conditionalFormatting sqref="AB663">
    <cfRule type="duplicateValues" dxfId="0" priority="15690"/>
  </conditionalFormatting>
  <conditionalFormatting sqref="AK663">
    <cfRule type="duplicateValues" dxfId="0" priority="15035"/>
  </conditionalFormatting>
  <conditionalFormatting sqref="B664">
    <cfRule type="duplicateValues" dxfId="0" priority="13082"/>
  </conditionalFormatting>
  <conditionalFormatting sqref="E664">
    <cfRule type="duplicateValues" dxfId="0" priority="26169"/>
  </conditionalFormatting>
  <conditionalFormatting sqref="AB664">
    <cfRule type="duplicateValues" dxfId="0" priority="15689"/>
  </conditionalFormatting>
  <conditionalFormatting sqref="AK664">
    <cfRule type="duplicateValues" dxfId="0" priority="15034"/>
  </conditionalFormatting>
  <conditionalFormatting sqref="B665">
    <cfRule type="duplicateValues" dxfId="0" priority="13081"/>
  </conditionalFormatting>
  <conditionalFormatting sqref="E665">
    <cfRule type="duplicateValues" dxfId="0" priority="26168"/>
  </conditionalFormatting>
  <conditionalFormatting sqref="AB665">
    <cfRule type="duplicateValues" dxfId="0" priority="15688"/>
  </conditionalFormatting>
  <conditionalFormatting sqref="AK665">
    <cfRule type="duplicateValues" dxfId="0" priority="15033"/>
  </conditionalFormatting>
  <conditionalFormatting sqref="B666">
    <cfRule type="duplicateValues" dxfId="0" priority="13080"/>
  </conditionalFormatting>
  <conditionalFormatting sqref="E666">
    <cfRule type="duplicateValues" dxfId="0" priority="26167"/>
  </conditionalFormatting>
  <conditionalFormatting sqref="AB666">
    <cfRule type="duplicateValues" dxfId="0" priority="15687"/>
  </conditionalFormatting>
  <conditionalFormatting sqref="AK666">
    <cfRule type="duplicateValues" dxfId="0" priority="15032"/>
  </conditionalFormatting>
  <conditionalFormatting sqref="B667">
    <cfRule type="duplicateValues" dxfId="0" priority="13079"/>
  </conditionalFormatting>
  <conditionalFormatting sqref="E667">
    <cfRule type="duplicateValues" dxfId="0" priority="26166"/>
  </conditionalFormatting>
  <conditionalFormatting sqref="AB667">
    <cfRule type="duplicateValues" dxfId="0" priority="15686"/>
  </conditionalFormatting>
  <conditionalFormatting sqref="AK667">
    <cfRule type="duplicateValues" dxfId="0" priority="15031"/>
  </conditionalFormatting>
  <conditionalFormatting sqref="B668">
    <cfRule type="duplicateValues" dxfId="0" priority="13078"/>
  </conditionalFormatting>
  <conditionalFormatting sqref="E668">
    <cfRule type="duplicateValues" dxfId="0" priority="26165"/>
  </conditionalFormatting>
  <conditionalFormatting sqref="AB668">
    <cfRule type="duplicateValues" dxfId="0" priority="15685"/>
  </conditionalFormatting>
  <conditionalFormatting sqref="AK668">
    <cfRule type="duplicateValues" dxfId="0" priority="15030"/>
  </conditionalFormatting>
  <conditionalFormatting sqref="B669">
    <cfRule type="duplicateValues" dxfId="0" priority="13077"/>
  </conditionalFormatting>
  <conditionalFormatting sqref="E669">
    <cfRule type="duplicateValues" dxfId="0" priority="26164"/>
  </conditionalFormatting>
  <conditionalFormatting sqref="AB669">
    <cfRule type="duplicateValues" dxfId="0" priority="15684"/>
  </conditionalFormatting>
  <conditionalFormatting sqref="AK669">
    <cfRule type="duplicateValues" dxfId="0" priority="15029"/>
  </conditionalFormatting>
  <conditionalFormatting sqref="B670">
    <cfRule type="duplicateValues" dxfId="0" priority="13076"/>
  </conditionalFormatting>
  <conditionalFormatting sqref="E670">
    <cfRule type="duplicateValues" dxfId="0" priority="26163"/>
  </conditionalFormatting>
  <conditionalFormatting sqref="AB670">
    <cfRule type="duplicateValues" dxfId="0" priority="15683"/>
  </conditionalFormatting>
  <conditionalFormatting sqref="AK670">
    <cfRule type="duplicateValues" dxfId="0" priority="15028"/>
  </conditionalFormatting>
  <conditionalFormatting sqref="B671">
    <cfRule type="duplicateValues" dxfId="0" priority="13075"/>
  </conditionalFormatting>
  <conditionalFormatting sqref="E671">
    <cfRule type="duplicateValues" dxfId="0" priority="26162"/>
  </conditionalFormatting>
  <conditionalFormatting sqref="AB671">
    <cfRule type="duplicateValues" dxfId="0" priority="15682"/>
  </conditionalFormatting>
  <conditionalFormatting sqref="AK671">
    <cfRule type="duplicateValues" dxfId="0" priority="15027"/>
  </conditionalFormatting>
  <conditionalFormatting sqref="B672">
    <cfRule type="duplicateValues" dxfId="0" priority="13073"/>
  </conditionalFormatting>
  <conditionalFormatting sqref="E672">
    <cfRule type="duplicateValues" dxfId="0" priority="26160"/>
  </conditionalFormatting>
  <conditionalFormatting sqref="AB672">
    <cfRule type="duplicateValues" dxfId="0" priority="15680"/>
  </conditionalFormatting>
  <conditionalFormatting sqref="AK672">
    <cfRule type="duplicateValues" dxfId="0" priority="15025"/>
  </conditionalFormatting>
  <conditionalFormatting sqref="B673">
    <cfRule type="duplicateValues" dxfId="0" priority="13072"/>
  </conditionalFormatting>
  <conditionalFormatting sqref="E673">
    <cfRule type="duplicateValues" dxfId="0" priority="26159"/>
  </conditionalFormatting>
  <conditionalFormatting sqref="AB673">
    <cfRule type="duplicateValues" dxfId="0" priority="15679"/>
  </conditionalFormatting>
  <conditionalFormatting sqref="AK673">
    <cfRule type="duplicateValues" dxfId="0" priority="15024"/>
  </conditionalFormatting>
  <conditionalFormatting sqref="B674">
    <cfRule type="duplicateValues" dxfId="0" priority="13071"/>
  </conditionalFormatting>
  <conditionalFormatting sqref="E674">
    <cfRule type="duplicateValues" dxfId="0" priority="26158"/>
  </conditionalFormatting>
  <conditionalFormatting sqref="AB674">
    <cfRule type="duplicateValues" dxfId="0" priority="15678"/>
  </conditionalFormatting>
  <conditionalFormatting sqref="AK674">
    <cfRule type="duplicateValues" dxfId="0" priority="15023"/>
  </conditionalFormatting>
  <conditionalFormatting sqref="B675">
    <cfRule type="duplicateValues" dxfId="0" priority="13070"/>
  </conditionalFormatting>
  <conditionalFormatting sqref="E675">
    <cfRule type="duplicateValues" dxfId="0" priority="26157"/>
  </conditionalFormatting>
  <conditionalFormatting sqref="AB675">
    <cfRule type="duplicateValues" dxfId="0" priority="15677"/>
  </conditionalFormatting>
  <conditionalFormatting sqref="AK675">
    <cfRule type="duplicateValues" dxfId="0" priority="15022"/>
  </conditionalFormatting>
  <conditionalFormatting sqref="B676">
    <cfRule type="duplicateValues" dxfId="0" priority="13069"/>
  </conditionalFormatting>
  <conditionalFormatting sqref="E676">
    <cfRule type="duplicateValues" dxfId="0" priority="26156"/>
  </conditionalFormatting>
  <conditionalFormatting sqref="AB676">
    <cfRule type="duplicateValues" dxfId="0" priority="15676"/>
  </conditionalFormatting>
  <conditionalFormatting sqref="AK676">
    <cfRule type="duplicateValues" dxfId="0" priority="15021"/>
  </conditionalFormatting>
  <conditionalFormatting sqref="B677">
    <cfRule type="duplicateValues" dxfId="0" priority="13068"/>
  </conditionalFormatting>
  <conditionalFormatting sqref="E677">
    <cfRule type="duplicateValues" dxfId="0" priority="26155"/>
  </conditionalFormatting>
  <conditionalFormatting sqref="AB677">
    <cfRule type="duplicateValues" dxfId="0" priority="15675"/>
  </conditionalFormatting>
  <conditionalFormatting sqref="AK677">
    <cfRule type="duplicateValues" dxfId="0" priority="15020"/>
  </conditionalFormatting>
  <conditionalFormatting sqref="B678">
    <cfRule type="duplicateValues" dxfId="0" priority="13067"/>
  </conditionalFormatting>
  <conditionalFormatting sqref="E678">
    <cfRule type="duplicateValues" dxfId="0" priority="26154"/>
  </conditionalFormatting>
  <conditionalFormatting sqref="AB678">
    <cfRule type="duplicateValues" dxfId="0" priority="15674"/>
  </conditionalFormatting>
  <conditionalFormatting sqref="AK678">
    <cfRule type="duplicateValues" dxfId="0" priority="15019"/>
  </conditionalFormatting>
  <conditionalFormatting sqref="B679">
    <cfRule type="duplicateValues" dxfId="0" priority="13066"/>
  </conditionalFormatting>
  <conditionalFormatting sqref="E679">
    <cfRule type="duplicateValues" dxfId="0" priority="26153"/>
  </conditionalFormatting>
  <conditionalFormatting sqref="AB679">
    <cfRule type="duplicateValues" dxfId="0" priority="15673"/>
  </conditionalFormatting>
  <conditionalFormatting sqref="AK679">
    <cfRule type="duplicateValues" dxfId="0" priority="15018"/>
  </conditionalFormatting>
  <conditionalFormatting sqref="B680">
    <cfRule type="duplicateValues" dxfId="0" priority="13065"/>
  </conditionalFormatting>
  <conditionalFormatting sqref="E680">
    <cfRule type="duplicateValues" dxfId="0" priority="26152"/>
  </conditionalFormatting>
  <conditionalFormatting sqref="AB680">
    <cfRule type="duplicateValues" dxfId="0" priority="15672"/>
  </conditionalFormatting>
  <conditionalFormatting sqref="AK680">
    <cfRule type="duplicateValues" dxfId="0" priority="15017"/>
  </conditionalFormatting>
  <conditionalFormatting sqref="B681">
    <cfRule type="duplicateValues" dxfId="0" priority="13064"/>
  </conditionalFormatting>
  <conditionalFormatting sqref="E681">
    <cfRule type="duplicateValues" dxfId="0" priority="26151"/>
  </conditionalFormatting>
  <conditionalFormatting sqref="AB681">
    <cfRule type="duplicateValues" dxfId="0" priority="15671"/>
  </conditionalFormatting>
  <conditionalFormatting sqref="AK681">
    <cfRule type="duplicateValues" dxfId="0" priority="15016"/>
  </conditionalFormatting>
  <conditionalFormatting sqref="B682">
    <cfRule type="duplicateValues" dxfId="0" priority="3319"/>
  </conditionalFormatting>
  <conditionalFormatting sqref="B683">
    <cfRule type="duplicateValues" dxfId="0" priority="3318"/>
  </conditionalFormatting>
  <conditionalFormatting sqref="B684">
    <cfRule type="duplicateValues" dxfId="0" priority="13063"/>
  </conditionalFormatting>
  <conditionalFormatting sqref="E684">
    <cfRule type="duplicateValues" dxfId="0" priority="26150"/>
  </conditionalFormatting>
  <conditionalFormatting sqref="AB684">
    <cfRule type="duplicateValues" dxfId="0" priority="15670"/>
  </conditionalFormatting>
  <conditionalFormatting sqref="AK684">
    <cfRule type="duplicateValues" dxfId="0" priority="15015"/>
  </conditionalFormatting>
  <conditionalFormatting sqref="B685">
    <cfRule type="duplicateValues" dxfId="0" priority="13062"/>
  </conditionalFormatting>
  <conditionalFormatting sqref="E685">
    <cfRule type="duplicateValues" dxfId="0" priority="26149"/>
  </conditionalFormatting>
  <conditionalFormatting sqref="AB685">
    <cfRule type="duplicateValues" dxfId="0" priority="15669"/>
  </conditionalFormatting>
  <conditionalFormatting sqref="AK685">
    <cfRule type="duplicateValues" dxfId="0" priority="15014"/>
  </conditionalFormatting>
  <conditionalFormatting sqref="B686">
    <cfRule type="duplicateValues" dxfId="0" priority="13061"/>
  </conditionalFormatting>
  <conditionalFormatting sqref="E686">
    <cfRule type="duplicateValues" dxfId="0" priority="26148"/>
  </conditionalFormatting>
  <conditionalFormatting sqref="AB686">
    <cfRule type="duplicateValues" dxfId="0" priority="15668"/>
  </conditionalFormatting>
  <conditionalFormatting sqref="AK686">
    <cfRule type="duplicateValues" dxfId="0" priority="15013"/>
  </conditionalFormatting>
  <conditionalFormatting sqref="B687">
    <cfRule type="duplicateValues" dxfId="0" priority="13060"/>
  </conditionalFormatting>
  <conditionalFormatting sqref="E687">
    <cfRule type="duplicateValues" dxfId="0" priority="26147"/>
  </conditionalFormatting>
  <conditionalFormatting sqref="AB687">
    <cfRule type="duplicateValues" dxfId="0" priority="15667"/>
  </conditionalFormatting>
  <conditionalFormatting sqref="AK687">
    <cfRule type="duplicateValues" dxfId="0" priority="15012"/>
  </conditionalFormatting>
  <conditionalFormatting sqref="B688">
    <cfRule type="duplicateValues" dxfId="0" priority="13059"/>
  </conditionalFormatting>
  <conditionalFormatting sqref="E688">
    <cfRule type="duplicateValues" dxfId="0" priority="26146"/>
  </conditionalFormatting>
  <conditionalFormatting sqref="AB688">
    <cfRule type="duplicateValues" dxfId="0" priority="15666"/>
  </conditionalFormatting>
  <conditionalFormatting sqref="AK688">
    <cfRule type="duplicateValues" dxfId="0" priority="15011"/>
  </conditionalFormatting>
  <conditionalFormatting sqref="B689">
    <cfRule type="duplicateValues" dxfId="0" priority="13058"/>
  </conditionalFormatting>
  <conditionalFormatting sqref="E689">
    <cfRule type="duplicateValues" dxfId="0" priority="26145"/>
  </conditionalFormatting>
  <conditionalFormatting sqref="AB689">
    <cfRule type="duplicateValues" dxfId="0" priority="15665"/>
  </conditionalFormatting>
  <conditionalFormatting sqref="AK689">
    <cfRule type="duplicateValues" dxfId="0" priority="15010"/>
  </conditionalFormatting>
  <conditionalFormatting sqref="B690">
    <cfRule type="duplicateValues" dxfId="0" priority="1511"/>
  </conditionalFormatting>
  <conditionalFormatting sqref="F690">
    <cfRule type="duplicateValues" dxfId="0" priority="1525"/>
  </conditionalFormatting>
  <conditionalFormatting sqref="AB690">
    <cfRule type="duplicateValues" dxfId="0" priority="1537"/>
  </conditionalFormatting>
  <conditionalFormatting sqref="AK690">
    <cfRule type="duplicateValues" dxfId="0" priority="1535"/>
  </conditionalFormatting>
  <conditionalFormatting sqref="B691">
    <cfRule type="duplicateValues" dxfId="0" priority="1508"/>
  </conditionalFormatting>
  <conditionalFormatting sqref="F691">
    <cfRule type="duplicateValues" dxfId="0" priority="1524"/>
  </conditionalFormatting>
  <conditionalFormatting sqref="AB691">
    <cfRule type="duplicateValues" dxfId="0" priority="1536"/>
  </conditionalFormatting>
  <conditionalFormatting sqref="AK691">
    <cfRule type="duplicateValues" dxfId="0" priority="1534"/>
  </conditionalFormatting>
  <conditionalFormatting sqref="B692">
    <cfRule type="duplicateValues" dxfId="0" priority="3225"/>
  </conditionalFormatting>
  <conditionalFormatting sqref="B693">
    <cfRule type="duplicateValues" dxfId="0" priority="13057"/>
  </conditionalFormatting>
  <conditionalFormatting sqref="E693">
    <cfRule type="duplicateValues" dxfId="0" priority="26144"/>
  </conditionalFormatting>
  <conditionalFormatting sqref="AB693">
    <cfRule type="duplicateValues" dxfId="0" priority="15664"/>
  </conditionalFormatting>
  <conditionalFormatting sqref="AK693">
    <cfRule type="duplicateValues" dxfId="0" priority="15009"/>
  </conditionalFormatting>
  <conditionalFormatting sqref="B694">
    <cfRule type="duplicateValues" dxfId="0" priority="13056"/>
  </conditionalFormatting>
  <conditionalFormatting sqref="E694">
    <cfRule type="duplicateValues" dxfId="0" priority="26143"/>
  </conditionalFormatting>
  <conditionalFormatting sqref="AB694">
    <cfRule type="duplicateValues" dxfId="0" priority="15663"/>
  </conditionalFormatting>
  <conditionalFormatting sqref="AK694">
    <cfRule type="duplicateValues" dxfId="0" priority="15008"/>
  </conditionalFormatting>
  <conditionalFormatting sqref="B695">
    <cfRule type="duplicateValues" dxfId="0" priority="13055"/>
  </conditionalFormatting>
  <conditionalFormatting sqref="E695">
    <cfRule type="duplicateValues" dxfId="0" priority="26142"/>
  </conditionalFormatting>
  <conditionalFormatting sqref="AB695">
    <cfRule type="duplicateValues" dxfId="0" priority="15662"/>
  </conditionalFormatting>
  <conditionalFormatting sqref="AK695">
    <cfRule type="duplicateValues" dxfId="0" priority="15007"/>
  </conditionalFormatting>
  <conditionalFormatting sqref="B696">
    <cfRule type="duplicateValues" dxfId="0" priority="13054"/>
  </conditionalFormatting>
  <conditionalFormatting sqref="E696">
    <cfRule type="duplicateValues" dxfId="0" priority="26141"/>
  </conditionalFormatting>
  <conditionalFormatting sqref="AB696">
    <cfRule type="duplicateValues" dxfId="0" priority="15661"/>
  </conditionalFormatting>
  <conditionalFormatting sqref="AK696">
    <cfRule type="duplicateValues" dxfId="0" priority="15006"/>
  </conditionalFormatting>
  <conditionalFormatting sqref="B697">
    <cfRule type="duplicateValues" dxfId="0" priority="13053"/>
  </conditionalFormatting>
  <conditionalFormatting sqref="E697">
    <cfRule type="duplicateValues" dxfId="0" priority="26140"/>
  </conditionalFormatting>
  <conditionalFormatting sqref="AB697">
    <cfRule type="duplicateValues" dxfId="0" priority="15660"/>
  </conditionalFormatting>
  <conditionalFormatting sqref="AK697">
    <cfRule type="duplicateValues" dxfId="0" priority="15005"/>
  </conditionalFormatting>
  <conditionalFormatting sqref="B701">
    <cfRule type="duplicateValues" dxfId="0" priority="3226"/>
  </conditionalFormatting>
  <conditionalFormatting sqref="B702">
    <cfRule type="duplicateValues" dxfId="0" priority="13051"/>
  </conditionalFormatting>
  <conditionalFormatting sqref="E702">
    <cfRule type="duplicateValues" dxfId="0" priority="26138"/>
  </conditionalFormatting>
  <conditionalFormatting sqref="AB702">
    <cfRule type="duplicateValues" dxfId="0" priority="15658"/>
  </conditionalFormatting>
  <conditionalFormatting sqref="AK702">
    <cfRule type="duplicateValues" dxfId="0" priority="15003"/>
  </conditionalFormatting>
  <conditionalFormatting sqref="B703">
    <cfRule type="duplicateValues" dxfId="0" priority="13050"/>
  </conditionalFormatting>
  <conditionalFormatting sqref="E703">
    <cfRule type="duplicateValues" dxfId="0" priority="26137"/>
  </conditionalFormatting>
  <conditionalFormatting sqref="AB703">
    <cfRule type="duplicateValues" dxfId="0" priority="15657"/>
  </conditionalFormatting>
  <conditionalFormatting sqref="AK703">
    <cfRule type="duplicateValues" dxfId="0" priority="15002"/>
  </conditionalFormatting>
  <conditionalFormatting sqref="B704">
    <cfRule type="duplicateValues" dxfId="0" priority="13049"/>
  </conditionalFormatting>
  <conditionalFormatting sqref="E704">
    <cfRule type="duplicateValues" dxfId="0" priority="26136"/>
  </conditionalFormatting>
  <conditionalFormatting sqref="AB704">
    <cfRule type="duplicateValues" dxfId="0" priority="15656"/>
  </conditionalFormatting>
  <conditionalFormatting sqref="AK704">
    <cfRule type="duplicateValues" dxfId="0" priority="15001"/>
  </conditionalFormatting>
  <conditionalFormatting sqref="B705">
    <cfRule type="duplicateValues" dxfId="0" priority="13048"/>
  </conditionalFormatting>
  <conditionalFormatting sqref="E705">
    <cfRule type="duplicateValues" dxfId="0" priority="26135"/>
  </conditionalFormatting>
  <conditionalFormatting sqref="AB705">
    <cfRule type="duplicateValues" dxfId="0" priority="15655"/>
  </conditionalFormatting>
  <conditionalFormatting sqref="AK705">
    <cfRule type="duplicateValues" dxfId="0" priority="15000"/>
  </conditionalFormatting>
  <conditionalFormatting sqref="B706">
    <cfRule type="duplicateValues" dxfId="0" priority="13047"/>
  </conditionalFormatting>
  <conditionalFormatting sqref="E706">
    <cfRule type="duplicateValues" dxfId="0" priority="26134"/>
  </conditionalFormatting>
  <conditionalFormatting sqref="AB706">
    <cfRule type="duplicateValues" dxfId="0" priority="15654"/>
  </conditionalFormatting>
  <conditionalFormatting sqref="AK706">
    <cfRule type="duplicateValues" dxfId="0" priority="14999"/>
  </conditionalFormatting>
  <conditionalFormatting sqref="B707">
    <cfRule type="duplicateValues" dxfId="0" priority="13046"/>
  </conditionalFormatting>
  <conditionalFormatting sqref="E707">
    <cfRule type="duplicateValues" dxfId="0" priority="26133"/>
  </conditionalFormatting>
  <conditionalFormatting sqref="AB707">
    <cfRule type="duplicateValues" dxfId="0" priority="15653"/>
  </conditionalFormatting>
  <conditionalFormatting sqref="AK707">
    <cfRule type="duplicateValues" dxfId="0" priority="14998"/>
  </conditionalFormatting>
  <conditionalFormatting sqref="B708">
    <cfRule type="duplicateValues" dxfId="0" priority="13045"/>
  </conditionalFormatting>
  <conditionalFormatting sqref="E708">
    <cfRule type="duplicateValues" dxfId="0" priority="26132"/>
  </conditionalFormatting>
  <conditionalFormatting sqref="AB708">
    <cfRule type="duplicateValues" dxfId="0" priority="15652"/>
  </conditionalFormatting>
  <conditionalFormatting sqref="AK708">
    <cfRule type="duplicateValues" dxfId="0" priority="14997"/>
  </conditionalFormatting>
  <conditionalFormatting sqref="B709">
    <cfRule type="duplicateValues" dxfId="0" priority="13044"/>
  </conditionalFormatting>
  <conditionalFormatting sqref="E709">
    <cfRule type="duplicateValues" dxfId="0" priority="26131"/>
  </conditionalFormatting>
  <conditionalFormatting sqref="AB709">
    <cfRule type="duplicateValues" dxfId="0" priority="15651"/>
  </conditionalFormatting>
  <conditionalFormatting sqref="AK709">
    <cfRule type="duplicateValues" dxfId="0" priority="14996"/>
  </conditionalFormatting>
  <conditionalFormatting sqref="E710">
    <cfRule type="duplicateValues" dxfId="0" priority="175"/>
  </conditionalFormatting>
  <conditionalFormatting sqref="F710">
    <cfRule type="duplicateValues" dxfId="0" priority="172"/>
    <cfRule type="duplicateValues" dxfId="1" priority="173"/>
  </conditionalFormatting>
  <conditionalFormatting sqref="B711">
    <cfRule type="duplicateValues" dxfId="0" priority="13042"/>
  </conditionalFormatting>
  <conditionalFormatting sqref="E711">
    <cfRule type="duplicateValues" dxfId="0" priority="26129"/>
  </conditionalFormatting>
  <conditionalFormatting sqref="AB711">
    <cfRule type="duplicateValues" dxfId="0" priority="15649"/>
  </conditionalFormatting>
  <conditionalFormatting sqref="AK711">
    <cfRule type="duplicateValues" dxfId="0" priority="14994"/>
  </conditionalFormatting>
  <conditionalFormatting sqref="B712">
    <cfRule type="duplicateValues" dxfId="0" priority="167"/>
  </conditionalFormatting>
  <conditionalFormatting sqref="E712">
    <cfRule type="duplicateValues" dxfId="0" priority="171"/>
  </conditionalFormatting>
  <conditionalFormatting sqref="F712">
    <cfRule type="duplicateValues" dxfId="0" priority="168"/>
    <cfRule type="duplicateValues" dxfId="1" priority="169"/>
  </conditionalFormatting>
  <conditionalFormatting sqref="B713">
    <cfRule type="duplicateValues" dxfId="0" priority="13041"/>
  </conditionalFormatting>
  <conditionalFormatting sqref="E713">
    <cfRule type="duplicateValues" dxfId="0" priority="26128"/>
  </conditionalFormatting>
  <conditionalFormatting sqref="AB713">
    <cfRule type="duplicateValues" dxfId="0" priority="15648"/>
  </conditionalFormatting>
  <conditionalFormatting sqref="AK713">
    <cfRule type="duplicateValues" dxfId="0" priority="14993"/>
  </conditionalFormatting>
  <conditionalFormatting sqref="B714">
    <cfRule type="duplicateValues" dxfId="0" priority="13040"/>
  </conditionalFormatting>
  <conditionalFormatting sqref="E714">
    <cfRule type="duplicateValues" dxfId="0" priority="26127"/>
  </conditionalFormatting>
  <conditionalFormatting sqref="AB714">
    <cfRule type="duplicateValues" dxfId="0" priority="15647"/>
  </conditionalFormatting>
  <conditionalFormatting sqref="AK714">
    <cfRule type="duplicateValues" dxfId="0" priority="14992"/>
  </conditionalFormatting>
  <conditionalFormatting sqref="B715">
    <cfRule type="duplicateValues" dxfId="0" priority="13039"/>
  </conditionalFormatting>
  <conditionalFormatting sqref="E715">
    <cfRule type="duplicateValues" dxfId="0" priority="26126"/>
  </conditionalFormatting>
  <conditionalFormatting sqref="AB715">
    <cfRule type="duplicateValues" dxfId="0" priority="15646"/>
  </conditionalFormatting>
  <conditionalFormatting sqref="AK715">
    <cfRule type="duplicateValues" dxfId="0" priority="14991"/>
  </conditionalFormatting>
  <conditionalFormatting sqref="B716">
    <cfRule type="duplicateValues" dxfId="0" priority="13043"/>
  </conditionalFormatting>
  <conditionalFormatting sqref="E716">
    <cfRule type="duplicateValues" dxfId="0" priority="26130"/>
  </conditionalFormatting>
  <conditionalFormatting sqref="AB716">
    <cfRule type="duplicateValues" dxfId="0" priority="15650"/>
  </conditionalFormatting>
  <conditionalFormatting sqref="AK716">
    <cfRule type="duplicateValues" dxfId="0" priority="14995"/>
  </conditionalFormatting>
  <conditionalFormatting sqref="B717">
    <cfRule type="duplicateValues" dxfId="0" priority="13038"/>
  </conditionalFormatting>
  <conditionalFormatting sqref="E717">
    <cfRule type="duplicateValues" dxfId="0" priority="26125"/>
  </conditionalFormatting>
  <conditionalFormatting sqref="AB717">
    <cfRule type="duplicateValues" dxfId="0" priority="15645"/>
  </conditionalFormatting>
  <conditionalFormatting sqref="AK717">
    <cfRule type="duplicateValues" dxfId="0" priority="14990"/>
  </conditionalFormatting>
  <conditionalFormatting sqref="B718">
    <cfRule type="duplicateValues" dxfId="0" priority="13074"/>
  </conditionalFormatting>
  <conditionalFormatting sqref="E718">
    <cfRule type="duplicateValues" dxfId="0" priority="26161"/>
  </conditionalFormatting>
  <conditionalFormatting sqref="AB718">
    <cfRule type="duplicateValues" dxfId="0" priority="15681"/>
  </conditionalFormatting>
  <conditionalFormatting sqref="AK718">
    <cfRule type="duplicateValues" dxfId="0" priority="15026"/>
  </conditionalFormatting>
  <conditionalFormatting sqref="AK720:AL720">
    <cfRule type="duplicateValues" dxfId="0" priority="186"/>
  </conditionalFormatting>
  <conditionalFormatting sqref="AK721:AL721">
    <cfRule type="duplicateValues" dxfId="0" priority="185"/>
  </conditionalFormatting>
  <conditionalFormatting sqref="AK722:AL722">
    <cfRule type="duplicateValues" dxfId="0" priority="183"/>
  </conditionalFormatting>
  <conditionalFormatting sqref="AK725:AL725">
    <cfRule type="duplicateValues" dxfId="0" priority="3175"/>
  </conditionalFormatting>
  <conditionalFormatting sqref="B726">
    <cfRule type="duplicateValues" dxfId="0" priority="13029"/>
  </conditionalFormatting>
  <conditionalFormatting sqref="E726">
    <cfRule type="duplicateValues" dxfId="0" priority="26117"/>
  </conditionalFormatting>
  <conditionalFormatting sqref="AB726">
    <cfRule type="duplicateValues" dxfId="0" priority="15637"/>
  </conditionalFormatting>
  <conditionalFormatting sqref="AK726">
    <cfRule type="duplicateValues" dxfId="0" priority="14982"/>
  </conditionalFormatting>
  <conditionalFormatting sqref="B727">
    <cfRule type="duplicateValues" dxfId="0" priority="13028"/>
  </conditionalFormatting>
  <conditionalFormatting sqref="E727">
    <cfRule type="duplicateValues" dxfId="0" priority="26116"/>
  </conditionalFormatting>
  <conditionalFormatting sqref="AB727">
    <cfRule type="duplicateValues" dxfId="0" priority="15636"/>
  </conditionalFormatting>
  <conditionalFormatting sqref="AK727">
    <cfRule type="duplicateValues" dxfId="0" priority="14981"/>
  </conditionalFormatting>
  <conditionalFormatting sqref="B728">
    <cfRule type="duplicateValues" dxfId="0" priority="97"/>
  </conditionalFormatting>
  <conditionalFormatting sqref="AK728">
    <cfRule type="duplicateValues" dxfId="0" priority="99"/>
  </conditionalFormatting>
  <conditionalFormatting sqref="AL728">
    <cfRule type="duplicateValues" dxfId="0" priority="98"/>
  </conditionalFormatting>
  <conditionalFormatting sqref="B729">
    <cfRule type="duplicateValues" dxfId="0" priority="13036"/>
  </conditionalFormatting>
  <conditionalFormatting sqref="E729">
    <cfRule type="duplicateValues" dxfId="0" priority="26123"/>
  </conditionalFormatting>
  <conditionalFormatting sqref="AB729">
    <cfRule type="duplicateValues" dxfId="0" priority="15643"/>
  </conditionalFormatting>
  <conditionalFormatting sqref="AK729">
    <cfRule type="duplicateValues" dxfId="0" priority="14988"/>
  </conditionalFormatting>
  <conditionalFormatting sqref="B730">
    <cfRule type="duplicateValues" dxfId="0" priority="13035"/>
  </conditionalFormatting>
  <conditionalFormatting sqref="E730">
    <cfRule type="duplicateValues" dxfId="0" priority="26122"/>
  </conditionalFormatting>
  <conditionalFormatting sqref="AB730">
    <cfRule type="duplicateValues" dxfId="0" priority="15642"/>
  </conditionalFormatting>
  <conditionalFormatting sqref="AK730">
    <cfRule type="duplicateValues" dxfId="0" priority="14987"/>
  </conditionalFormatting>
  <conditionalFormatting sqref="AK733">
    <cfRule type="duplicateValues" dxfId="0" priority="3176"/>
  </conditionalFormatting>
  <conditionalFormatting sqref="B734">
    <cfRule type="duplicateValues" dxfId="0" priority="13031"/>
  </conditionalFormatting>
  <conditionalFormatting sqref="E734">
    <cfRule type="duplicateValues" dxfId="0" priority="26119"/>
  </conditionalFormatting>
  <conditionalFormatting sqref="AB734">
    <cfRule type="duplicateValues" dxfId="0" priority="15639"/>
  </conditionalFormatting>
  <conditionalFormatting sqref="AK734">
    <cfRule type="duplicateValues" dxfId="0" priority="14984"/>
  </conditionalFormatting>
  <conditionalFormatting sqref="B735">
    <cfRule type="duplicateValues" dxfId="0" priority="13032"/>
  </conditionalFormatting>
  <conditionalFormatting sqref="E735">
    <cfRule type="duplicateValues" dxfId="0" priority="26120"/>
  </conditionalFormatting>
  <conditionalFormatting sqref="AB735">
    <cfRule type="duplicateValues" dxfId="0" priority="15640"/>
  </conditionalFormatting>
  <conditionalFormatting sqref="AK735">
    <cfRule type="duplicateValues" dxfId="0" priority="14985"/>
  </conditionalFormatting>
  <conditionalFormatting sqref="B736">
    <cfRule type="duplicateValues" dxfId="0" priority="13030"/>
  </conditionalFormatting>
  <conditionalFormatting sqref="E736">
    <cfRule type="duplicateValues" dxfId="0" priority="26118"/>
  </conditionalFormatting>
  <conditionalFormatting sqref="AB736">
    <cfRule type="duplicateValues" dxfId="0" priority="15638"/>
  </conditionalFormatting>
  <conditionalFormatting sqref="AK736">
    <cfRule type="duplicateValues" dxfId="0" priority="14983"/>
  </conditionalFormatting>
  <conditionalFormatting sqref="B737">
    <cfRule type="duplicateValues" dxfId="0" priority="13027"/>
  </conditionalFormatting>
  <conditionalFormatting sqref="E737">
    <cfRule type="duplicateValues" dxfId="0" priority="26115"/>
  </conditionalFormatting>
  <conditionalFormatting sqref="AB737">
    <cfRule type="duplicateValues" dxfId="0" priority="15635"/>
  </conditionalFormatting>
  <conditionalFormatting sqref="AK737">
    <cfRule type="duplicateValues" dxfId="0" priority="14980"/>
  </conditionalFormatting>
  <conditionalFormatting sqref="B738">
    <cfRule type="duplicateValues" dxfId="0" priority="13026"/>
  </conditionalFormatting>
  <conditionalFormatting sqref="E738">
    <cfRule type="duplicateValues" dxfId="0" priority="26114"/>
  </conditionalFormatting>
  <conditionalFormatting sqref="AB738">
    <cfRule type="duplicateValues" dxfId="0" priority="15634"/>
  </conditionalFormatting>
  <conditionalFormatting sqref="AK738">
    <cfRule type="duplicateValues" dxfId="0" priority="14979"/>
  </conditionalFormatting>
  <conditionalFormatting sqref="B739">
    <cfRule type="duplicateValues" dxfId="0" priority="13025"/>
  </conditionalFormatting>
  <conditionalFormatting sqref="E739">
    <cfRule type="duplicateValues" dxfId="0" priority="26113"/>
  </conditionalFormatting>
  <conditionalFormatting sqref="AB739">
    <cfRule type="duplicateValues" dxfId="0" priority="15633"/>
  </conditionalFormatting>
  <conditionalFormatting sqref="AK739">
    <cfRule type="duplicateValues" dxfId="0" priority="14978"/>
  </conditionalFormatting>
  <conditionalFormatting sqref="B740">
    <cfRule type="duplicateValues" dxfId="0" priority="1911"/>
  </conditionalFormatting>
  <conditionalFormatting sqref="E740">
    <cfRule type="duplicateValues" dxfId="0" priority="1932"/>
  </conditionalFormatting>
  <conditionalFormatting sqref="F740">
    <cfRule type="duplicateValues" dxfId="0" priority="1924"/>
  </conditionalFormatting>
  <conditionalFormatting sqref="AK740">
    <cfRule type="duplicateValues" dxfId="0" priority="1930"/>
  </conditionalFormatting>
  <conditionalFormatting sqref="B741">
    <cfRule type="duplicateValues" dxfId="0" priority="471"/>
  </conditionalFormatting>
  <conditionalFormatting sqref="E741">
    <cfRule type="duplicateValues" dxfId="0" priority="579"/>
  </conditionalFormatting>
  <conditionalFormatting sqref="F741">
    <cfRule type="duplicateValues" dxfId="0" priority="571"/>
  </conditionalFormatting>
  <conditionalFormatting sqref="AB741">
    <cfRule type="duplicateValues" dxfId="0" priority="544"/>
  </conditionalFormatting>
  <conditionalFormatting sqref="AK741">
    <cfRule type="duplicateValues" dxfId="0" priority="577"/>
  </conditionalFormatting>
  <conditionalFormatting sqref="B742">
    <cfRule type="duplicateValues" dxfId="0" priority="468"/>
  </conditionalFormatting>
  <conditionalFormatting sqref="E742">
    <cfRule type="duplicateValues" dxfId="0" priority="543"/>
  </conditionalFormatting>
  <conditionalFormatting sqref="F742">
    <cfRule type="duplicateValues" dxfId="0" priority="535"/>
  </conditionalFormatting>
  <conditionalFormatting sqref="AB742">
    <cfRule type="duplicateValues" dxfId="0" priority="508"/>
  </conditionalFormatting>
  <conditionalFormatting sqref="AK742">
    <cfRule type="duplicateValues" dxfId="0" priority="541"/>
  </conditionalFormatting>
  <conditionalFormatting sqref="B743">
    <cfRule type="duplicateValues" dxfId="0" priority="465"/>
  </conditionalFormatting>
  <conditionalFormatting sqref="E743">
    <cfRule type="duplicateValues" dxfId="0" priority="507"/>
  </conditionalFormatting>
  <conditionalFormatting sqref="F743">
    <cfRule type="duplicateValues" dxfId="0" priority="500"/>
  </conditionalFormatting>
  <conditionalFormatting sqref="AB743">
    <cfRule type="duplicateValues" dxfId="0" priority="473"/>
  </conditionalFormatting>
  <conditionalFormatting sqref="AK743:AL743">
    <cfRule type="duplicateValues" dxfId="0" priority="472"/>
  </conditionalFormatting>
  <conditionalFormatting sqref="AK744:AL744">
    <cfRule type="duplicateValues" dxfId="0" priority="220"/>
  </conditionalFormatting>
  <conditionalFormatting sqref="B745">
    <cfRule type="duplicateValues" dxfId="0" priority="13024"/>
  </conditionalFormatting>
  <conditionalFormatting sqref="E745">
    <cfRule type="duplicateValues" dxfId="0" priority="26112"/>
  </conditionalFormatting>
  <conditionalFormatting sqref="AB745">
    <cfRule type="duplicateValues" dxfId="0" priority="15632"/>
  </conditionalFormatting>
  <conditionalFormatting sqref="AK745">
    <cfRule type="duplicateValues" dxfId="0" priority="14977"/>
  </conditionalFormatting>
  <conditionalFormatting sqref="B746">
    <cfRule type="duplicateValues" dxfId="0" priority="13023"/>
  </conditionalFormatting>
  <conditionalFormatting sqref="E746">
    <cfRule type="duplicateValues" dxfId="0" priority="26111"/>
  </conditionalFormatting>
  <conditionalFormatting sqref="AB746">
    <cfRule type="duplicateValues" dxfId="0" priority="15631"/>
  </conditionalFormatting>
  <conditionalFormatting sqref="AK746">
    <cfRule type="duplicateValues" dxfId="0" priority="14976"/>
  </conditionalFormatting>
  <conditionalFormatting sqref="B747">
    <cfRule type="duplicateValues" dxfId="0" priority="582"/>
  </conditionalFormatting>
  <conditionalFormatting sqref="E747">
    <cfRule type="duplicateValues" dxfId="0" priority="618"/>
  </conditionalFormatting>
  <conditionalFormatting sqref="F747">
    <cfRule type="duplicateValues" dxfId="0" priority="610"/>
  </conditionalFormatting>
  <conditionalFormatting sqref="AB747">
    <cfRule type="duplicateValues" dxfId="0" priority="583"/>
  </conditionalFormatting>
  <conditionalFormatting sqref="AK747">
    <cfRule type="duplicateValues" dxfId="0" priority="616"/>
  </conditionalFormatting>
  <conditionalFormatting sqref="B748">
    <cfRule type="duplicateValues" dxfId="0" priority="13022"/>
  </conditionalFormatting>
  <conditionalFormatting sqref="E748">
    <cfRule type="duplicateValues" dxfId="0" priority="26110"/>
  </conditionalFormatting>
  <conditionalFormatting sqref="AB748">
    <cfRule type="duplicateValues" dxfId="0" priority="15630"/>
  </conditionalFormatting>
  <conditionalFormatting sqref="AK748">
    <cfRule type="duplicateValues" dxfId="0" priority="14975"/>
  </conditionalFormatting>
  <conditionalFormatting sqref="B749">
    <cfRule type="duplicateValues" dxfId="0" priority="13021"/>
  </conditionalFormatting>
  <conditionalFormatting sqref="E749">
    <cfRule type="duplicateValues" dxfId="0" priority="26109"/>
  </conditionalFormatting>
  <conditionalFormatting sqref="AB749">
    <cfRule type="duplicateValues" dxfId="0" priority="15629"/>
  </conditionalFormatting>
  <conditionalFormatting sqref="AK749">
    <cfRule type="duplicateValues" dxfId="0" priority="14974"/>
  </conditionalFormatting>
  <conditionalFormatting sqref="B750">
    <cfRule type="duplicateValues" dxfId="0" priority="13020"/>
  </conditionalFormatting>
  <conditionalFormatting sqref="E750">
    <cfRule type="duplicateValues" dxfId="0" priority="26108"/>
  </conditionalFormatting>
  <conditionalFormatting sqref="AB750">
    <cfRule type="duplicateValues" dxfId="0" priority="15628"/>
  </conditionalFormatting>
  <conditionalFormatting sqref="AK750">
    <cfRule type="duplicateValues" dxfId="0" priority="14973"/>
  </conditionalFormatting>
  <conditionalFormatting sqref="B751">
    <cfRule type="duplicateValues" dxfId="0" priority="13019"/>
  </conditionalFormatting>
  <conditionalFormatting sqref="E751">
    <cfRule type="duplicateValues" dxfId="0" priority="26107"/>
  </conditionalFormatting>
  <conditionalFormatting sqref="AB751">
    <cfRule type="duplicateValues" dxfId="0" priority="15627"/>
  </conditionalFormatting>
  <conditionalFormatting sqref="AK751">
    <cfRule type="duplicateValues" dxfId="0" priority="14972"/>
  </conditionalFormatting>
  <conditionalFormatting sqref="B752">
    <cfRule type="duplicateValues" dxfId="0" priority="13018"/>
  </conditionalFormatting>
  <conditionalFormatting sqref="E752">
    <cfRule type="duplicateValues" dxfId="0" priority="26106"/>
  </conditionalFormatting>
  <conditionalFormatting sqref="AB752">
    <cfRule type="duplicateValues" dxfId="0" priority="15626"/>
  </conditionalFormatting>
  <conditionalFormatting sqref="AK752">
    <cfRule type="duplicateValues" dxfId="0" priority="14971"/>
  </conditionalFormatting>
  <conditionalFormatting sqref="B753">
    <cfRule type="duplicateValues" dxfId="0" priority="13017"/>
  </conditionalFormatting>
  <conditionalFormatting sqref="C753">
    <cfRule type="duplicateValues" dxfId="0" priority="27"/>
  </conditionalFormatting>
  <conditionalFormatting sqref="D753">
    <cfRule type="duplicateValues" dxfId="0" priority="26"/>
  </conditionalFormatting>
  <conditionalFormatting sqref="E753">
    <cfRule type="duplicateValues" dxfId="0" priority="25"/>
  </conditionalFormatting>
  <conditionalFormatting sqref="F753">
    <cfRule type="duplicateValues" dxfId="0" priority="24"/>
  </conditionalFormatting>
  <conditionalFormatting sqref="G753">
    <cfRule type="duplicateValues" dxfId="0" priority="23"/>
  </conditionalFormatting>
  <conditionalFormatting sqref="H753">
    <cfRule type="duplicateValues" dxfId="0" priority="22"/>
  </conditionalFormatting>
  <conditionalFormatting sqref="I753">
    <cfRule type="duplicateValues" dxfId="0" priority="21"/>
  </conditionalFormatting>
  <conditionalFormatting sqref="J753">
    <cfRule type="duplicateValues" dxfId="0" priority="20"/>
  </conditionalFormatting>
  <conditionalFormatting sqref="K753">
    <cfRule type="duplicateValues" dxfId="0" priority="19"/>
  </conditionalFormatting>
  <conditionalFormatting sqref="B755">
    <cfRule type="duplicateValues" dxfId="0" priority="13016"/>
  </conditionalFormatting>
  <conditionalFormatting sqref="E755">
    <cfRule type="duplicateValues" dxfId="0" priority="4503"/>
  </conditionalFormatting>
  <conditionalFormatting sqref="AB755">
    <cfRule type="duplicateValues" dxfId="0" priority="15624"/>
  </conditionalFormatting>
  <conditionalFormatting sqref="AK755">
    <cfRule type="duplicateValues" dxfId="0" priority="14969"/>
  </conditionalFormatting>
  <conditionalFormatting sqref="B756">
    <cfRule type="duplicateValues" dxfId="0" priority="13015"/>
  </conditionalFormatting>
  <conditionalFormatting sqref="E756">
    <cfRule type="duplicateValues" dxfId="0" priority="4502"/>
  </conditionalFormatting>
  <conditionalFormatting sqref="AB756">
    <cfRule type="duplicateValues" dxfId="0" priority="15623"/>
  </conditionalFormatting>
  <conditionalFormatting sqref="AK756">
    <cfRule type="duplicateValues" dxfId="0" priority="14968"/>
  </conditionalFormatting>
  <conditionalFormatting sqref="B757">
    <cfRule type="duplicateValues" dxfId="0" priority="13014"/>
  </conditionalFormatting>
  <conditionalFormatting sqref="E757">
    <cfRule type="duplicateValues" dxfId="0" priority="4501"/>
  </conditionalFormatting>
  <conditionalFormatting sqref="AB757">
    <cfRule type="duplicateValues" dxfId="0" priority="15622"/>
  </conditionalFormatting>
  <conditionalFormatting sqref="AK757">
    <cfRule type="duplicateValues" dxfId="0" priority="14967"/>
  </conditionalFormatting>
  <conditionalFormatting sqref="B758">
    <cfRule type="duplicateValues" dxfId="0" priority="13013"/>
  </conditionalFormatting>
  <conditionalFormatting sqref="E758">
    <cfRule type="duplicateValues" dxfId="0" priority="4500"/>
  </conditionalFormatting>
  <conditionalFormatting sqref="AB758">
    <cfRule type="duplicateValues" dxfId="0" priority="15621"/>
  </conditionalFormatting>
  <conditionalFormatting sqref="AK758">
    <cfRule type="duplicateValues" dxfId="0" priority="14966"/>
  </conditionalFormatting>
  <conditionalFormatting sqref="B759">
    <cfRule type="duplicateValues" dxfId="0" priority="13012"/>
  </conditionalFormatting>
  <conditionalFormatting sqref="E759">
    <cfRule type="duplicateValues" dxfId="0" priority="4499"/>
  </conditionalFormatting>
  <conditionalFormatting sqref="AB759">
    <cfRule type="duplicateValues" dxfId="0" priority="15620"/>
  </conditionalFormatting>
  <conditionalFormatting sqref="AK759">
    <cfRule type="duplicateValues" dxfId="0" priority="14965"/>
  </conditionalFormatting>
  <conditionalFormatting sqref="B760">
    <cfRule type="duplicateValues" dxfId="0" priority="13011"/>
  </conditionalFormatting>
  <conditionalFormatting sqref="E760">
    <cfRule type="duplicateValues" dxfId="0" priority="4498"/>
  </conditionalFormatting>
  <conditionalFormatting sqref="AB760">
    <cfRule type="duplicateValues" dxfId="0" priority="15619"/>
  </conditionalFormatting>
  <conditionalFormatting sqref="AK760">
    <cfRule type="duplicateValues" dxfId="0" priority="14964"/>
  </conditionalFormatting>
  <conditionalFormatting sqref="B761">
    <cfRule type="duplicateValues" dxfId="0" priority="13010"/>
  </conditionalFormatting>
  <conditionalFormatting sqref="E761">
    <cfRule type="duplicateValues" dxfId="0" priority="4497"/>
  </conditionalFormatting>
  <conditionalFormatting sqref="AB761">
    <cfRule type="duplicateValues" dxfId="0" priority="15618"/>
  </conditionalFormatting>
  <conditionalFormatting sqref="AK761">
    <cfRule type="duplicateValues" dxfId="0" priority="14963"/>
  </conditionalFormatting>
  <conditionalFormatting sqref="B762">
    <cfRule type="duplicateValues" dxfId="0" priority="13009"/>
  </conditionalFormatting>
  <conditionalFormatting sqref="E762">
    <cfRule type="duplicateValues" dxfId="0" priority="4496"/>
  </conditionalFormatting>
  <conditionalFormatting sqref="AB762">
    <cfRule type="duplicateValues" dxfId="0" priority="15617"/>
  </conditionalFormatting>
  <conditionalFormatting sqref="AK762">
    <cfRule type="duplicateValues" dxfId="0" priority="14962"/>
  </conditionalFormatting>
  <conditionalFormatting sqref="B763">
    <cfRule type="duplicateValues" dxfId="0" priority="13006"/>
  </conditionalFormatting>
  <conditionalFormatting sqref="E763">
    <cfRule type="duplicateValues" dxfId="0" priority="4493"/>
  </conditionalFormatting>
  <conditionalFormatting sqref="AB763">
    <cfRule type="duplicateValues" dxfId="0" priority="15614"/>
  </conditionalFormatting>
  <conditionalFormatting sqref="AK763">
    <cfRule type="duplicateValues" dxfId="0" priority="14959"/>
  </conditionalFormatting>
  <conditionalFormatting sqref="B764">
    <cfRule type="duplicateValues" dxfId="0" priority="13008"/>
  </conditionalFormatting>
  <conditionalFormatting sqref="E764">
    <cfRule type="duplicateValues" dxfId="0" priority="4495"/>
  </conditionalFormatting>
  <conditionalFormatting sqref="AB764">
    <cfRule type="duplicateValues" dxfId="0" priority="15616"/>
  </conditionalFormatting>
  <conditionalFormatting sqref="AK764">
    <cfRule type="duplicateValues" dxfId="0" priority="14961"/>
  </conditionalFormatting>
  <conditionalFormatting sqref="B765">
    <cfRule type="duplicateValues" dxfId="0" priority="13007"/>
  </conditionalFormatting>
  <conditionalFormatting sqref="E765">
    <cfRule type="duplicateValues" dxfId="0" priority="4494"/>
  </conditionalFormatting>
  <conditionalFormatting sqref="AB765">
    <cfRule type="duplicateValues" dxfId="0" priority="15615"/>
  </conditionalFormatting>
  <conditionalFormatting sqref="AK765">
    <cfRule type="duplicateValues" dxfId="0" priority="14960"/>
  </conditionalFormatting>
  <conditionalFormatting sqref="B766">
    <cfRule type="duplicateValues" dxfId="0" priority="13004"/>
  </conditionalFormatting>
  <conditionalFormatting sqref="E766">
    <cfRule type="duplicateValues" dxfId="0" priority="4491"/>
  </conditionalFormatting>
  <conditionalFormatting sqref="AB766">
    <cfRule type="duplicateValues" dxfId="0" priority="15612"/>
  </conditionalFormatting>
  <conditionalFormatting sqref="AK766">
    <cfRule type="duplicateValues" dxfId="0" priority="14957"/>
  </conditionalFormatting>
  <conditionalFormatting sqref="B767">
    <cfRule type="duplicateValues" dxfId="0" priority="13005"/>
  </conditionalFormatting>
  <conditionalFormatting sqref="E767">
    <cfRule type="duplicateValues" dxfId="0" priority="4492"/>
  </conditionalFormatting>
  <conditionalFormatting sqref="AB767">
    <cfRule type="duplicateValues" dxfId="0" priority="15613"/>
  </conditionalFormatting>
  <conditionalFormatting sqref="AK767">
    <cfRule type="duplicateValues" dxfId="0" priority="14958"/>
  </conditionalFormatting>
  <conditionalFormatting sqref="B768">
    <cfRule type="duplicateValues" dxfId="0" priority="13003"/>
  </conditionalFormatting>
  <conditionalFormatting sqref="E768">
    <cfRule type="duplicateValues" dxfId="0" priority="4490"/>
  </conditionalFormatting>
  <conditionalFormatting sqref="AB768">
    <cfRule type="duplicateValues" dxfId="0" priority="15611"/>
  </conditionalFormatting>
  <conditionalFormatting sqref="AK768">
    <cfRule type="duplicateValues" dxfId="0" priority="14956"/>
  </conditionalFormatting>
  <conditionalFormatting sqref="B769">
    <cfRule type="duplicateValues" dxfId="0" priority="13002"/>
  </conditionalFormatting>
  <conditionalFormatting sqref="E769">
    <cfRule type="duplicateValues" dxfId="0" priority="4489"/>
  </conditionalFormatting>
  <conditionalFormatting sqref="AB769">
    <cfRule type="duplicateValues" dxfId="0" priority="15610"/>
  </conditionalFormatting>
  <conditionalFormatting sqref="AK769">
    <cfRule type="duplicateValues" dxfId="0" priority="14955"/>
  </conditionalFormatting>
  <conditionalFormatting sqref="B770">
    <cfRule type="duplicateValues" dxfId="0" priority="13001"/>
  </conditionalFormatting>
  <conditionalFormatting sqref="E770">
    <cfRule type="duplicateValues" dxfId="0" priority="4488"/>
  </conditionalFormatting>
  <conditionalFormatting sqref="AB770">
    <cfRule type="duplicateValues" dxfId="0" priority="15609"/>
  </conditionalFormatting>
  <conditionalFormatting sqref="AK770">
    <cfRule type="duplicateValues" dxfId="0" priority="14954"/>
  </conditionalFormatting>
  <conditionalFormatting sqref="B771">
    <cfRule type="duplicateValues" dxfId="0" priority="13000"/>
  </conditionalFormatting>
  <conditionalFormatting sqref="E771">
    <cfRule type="duplicateValues" dxfId="0" priority="4487"/>
  </conditionalFormatting>
  <conditionalFormatting sqref="AB771">
    <cfRule type="duplicateValues" dxfId="0" priority="15608"/>
  </conditionalFormatting>
  <conditionalFormatting sqref="AK771">
    <cfRule type="duplicateValues" dxfId="0" priority="14953"/>
  </conditionalFormatting>
  <conditionalFormatting sqref="B772">
    <cfRule type="duplicateValues" dxfId="0" priority="12870"/>
  </conditionalFormatting>
  <conditionalFormatting sqref="E772">
    <cfRule type="duplicateValues" dxfId="0" priority="4355"/>
  </conditionalFormatting>
  <conditionalFormatting sqref="AB772">
    <cfRule type="duplicateValues" dxfId="0" priority="15476"/>
  </conditionalFormatting>
  <conditionalFormatting sqref="AK772">
    <cfRule type="duplicateValues" dxfId="0" priority="14821"/>
  </conditionalFormatting>
  <conditionalFormatting sqref="B773">
    <cfRule type="duplicateValues" dxfId="0" priority="12999"/>
  </conditionalFormatting>
  <conditionalFormatting sqref="E773">
    <cfRule type="duplicateValues" dxfId="0" priority="4486"/>
  </conditionalFormatting>
  <conditionalFormatting sqref="AB773">
    <cfRule type="duplicateValues" dxfId="0" priority="15607"/>
  </conditionalFormatting>
  <conditionalFormatting sqref="AK773">
    <cfRule type="duplicateValues" dxfId="0" priority="14952"/>
  </conditionalFormatting>
  <conditionalFormatting sqref="B774">
    <cfRule type="duplicateValues" dxfId="0" priority="12998"/>
  </conditionalFormatting>
  <conditionalFormatting sqref="E774">
    <cfRule type="duplicateValues" dxfId="0" priority="4485"/>
  </conditionalFormatting>
  <conditionalFormatting sqref="AB774">
    <cfRule type="duplicateValues" dxfId="0" priority="15606"/>
  </conditionalFormatting>
  <conditionalFormatting sqref="AK774">
    <cfRule type="duplicateValues" dxfId="0" priority="14951"/>
  </conditionalFormatting>
  <conditionalFormatting sqref="B775">
    <cfRule type="duplicateValues" dxfId="0" priority="12997"/>
  </conditionalFormatting>
  <conditionalFormatting sqref="E775">
    <cfRule type="duplicateValues" dxfId="0" priority="4484"/>
  </conditionalFormatting>
  <conditionalFormatting sqref="AB775">
    <cfRule type="duplicateValues" dxfId="0" priority="15605"/>
  </conditionalFormatting>
  <conditionalFormatting sqref="AK775">
    <cfRule type="duplicateValues" dxfId="0" priority="14950"/>
  </conditionalFormatting>
  <conditionalFormatting sqref="B776">
    <cfRule type="duplicateValues" dxfId="0" priority="12996"/>
  </conditionalFormatting>
  <conditionalFormatting sqref="E776">
    <cfRule type="duplicateValues" dxfId="0" priority="4483"/>
  </conditionalFormatting>
  <conditionalFormatting sqref="AB776">
    <cfRule type="duplicateValues" dxfId="0" priority="15604"/>
  </conditionalFormatting>
  <conditionalFormatting sqref="AK776">
    <cfRule type="duplicateValues" dxfId="0" priority="14949"/>
  </conditionalFormatting>
  <conditionalFormatting sqref="B777">
    <cfRule type="duplicateValues" dxfId="0" priority="12995"/>
  </conditionalFormatting>
  <conditionalFormatting sqref="E777">
    <cfRule type="duplicateValues" dxfId="0" priority="4482"/>
  </conditionalFormatting>
  <conditionalFormatting sqref="AB777">
    <cfRule type="duplicateValues" dxfId="0" priority="15603"/>
  </conditionalFormatting>
  <conditionalFormatting sqref="AK777">
    <cfRule type="duplicateValues" dxfId="0" priority="14948"/>
  </conditionalFormatting>
  <conditionalFormatting sqref="B778">
    <cfRule type="duplicateValues" dxfId="0" priority="12994"/>
  </conditionalFormatting>
  <conditionalFormatting sqref="E778">
    <cfRule type="duplicateValues" dxfId="0" priority="4481"/>
  </conditionalFormatting>
  <conditionalFormatting sqref="AB778">
    <cfRule type="duplicateValues" dxfId="0" priority="15602"/>
  </conditionalFormatting>
  <conditionalFormatting sqref="AK778">
    <cfRule type="duplicateValues" dxfId="0" priority="14947"/>
  </conditionalFormatting>
  <conditionalFormatting sqref="B779">
    <cfRule type="duplicateValues" dxfId="0" priority="12993"/>
  </conditionalFormatting>
  <conditionalFormatting sqref="E779">
    <cfRule type="duplicateValues" dxfId="0" priority="4480"/>
  </conditionalFormatting>
  <conditionalFormatting sqref="AB779">
    <cfRule type="duplicateValues" dxfId="0" priority="15601"/>
  </conditionalFormatting>
  <conditionalFormatting sqref="AK779">
    <cfRule type="duplicateValues" dxfId="0" priority="14946"/>
  </conditionalFormatting>
  <conditionalFormatting sqref="B780">
    <cfRule type="duplicateValues" dxfId="0" priority="12992"/>
  </conditionalFormatting>
  <conditionalFormatting sqref="E780">
    <cfRule type="duplicateValues" dxfId="0" priority="4479"/>
  </conditionalFormatting>
  <conditionalFormatting sqref="AB780">
    <cfRule type="duplicateValues" dxfId="0" priority="15600"/>
  </conditionalFormatting>
  <conditionalFormatting sqref="AK780">
    <cfRule type="duplicateValues" dxfId="0" priority="14945"/>
  </conditionalFormatting>
  <conditionalFormatting sqref="B781">
    <cfRule type="duplicateValues" dxfId="0" priority="12991"/>
  </conditionalFormatting>
  <conditionalFormatting sqref="E781">
    <cfRule type="duplicateValues" dxfId="0" priority="4478"/>
  </conditionalFormatting>
  <conditionalFormatting sqref="AB781">
    <cfRule type="duplicateValues" dxfId="0" priority="15599"/>
  </conditionalFormatting>
  <conditionalFormatting sqref="AK781">
    <cfRule type="duplicateValues" dxfId="0" priority="14944"/>
  </conditionalFormatting>
  <conditionalFormatting sqref="B782">
    <cfRule type="duplicateValues" dxfId="0" priority="12990"/>
  </conditionalFormatting>
  <conditionalFormatting sqref="E782">
    <cfRule type="duplicateValues" dxfId="0" priority="4477"/>
  </conditionalFormatting>
  <conditionalFormatting sqref="AB782">
    <cfRule type="duplicateValues" dxfId="0" priority="15598"/>
  </conditionalFormatting>
  <conditionalFormatting sqref="AK782">
    <cfRule type="duplicateValues" dxfId="0" priority="14943"/>
  </conditionalFormatting>
  <conditionalFormatting sqref="B783">
    <cfRule type="duplicateValues" dxfId="0" priority="12988"/>
  </conditionalFormatting>
  <conditionalFormatting sqref="E783">
    <cfRule type="duplicateValues" dxfId="0" priority="4475"/>
  </conditionalFormatting>
  <conditionalFormatting sqref="AB783">
    <cfRule type="duplicateValues" dxfId="0" priority="15596"/>
  </conditionalFormatting>
  <conditionalFormatting sqref="AK783">
    <cfRule type="duplicateValues" dxfId="0" priority="14941"/>
  </conditionalFormatting>
  <conditionalFormatting sqref="B784">
    <cfRule type="duplicateValues" dxfId="0" priority="12989"/>
  </conditionalFormatting>
  <conditionalFormatting sqref="E784">
    <cfRule type="duplicateValues" dxfId="0" priority="4476"/>
  </conditionalFormatting>
  <conditionalFormatting sqref="AB784">
    <cfRule type="duplicateValues" dxfId="0" priority="15597"/>
  </conditionalFormatting>
  <conditionalFormatting sqref="AK784">
    <cfRule type="duplicateValues" dxfId="0" priority="14942"/>
  </conditionalFormatting>
  <conditionalFormatting sqref="B785">
    <cfRule type="duplicateValues" dxfId="0" priority="12986"/>
  </conditionalFormatting>
  <conditionalFormatting sqref="E785">
    <cfRule type="duplicateValues" dxfId="0" priority="4473"/>
  </conditionalFormatting>
  <conditionalFormatting sqref="AB785">
    <cfRule type="duplicateValues" dxfId="0" priority="15594"/>
  </conditionalFormatting>
  <conditionalFormatting sqref="AK785">
    <cfRule type="duplicateValues" dxfId="0" priority="14939"/>
  </conditionalFormatting>
  <conditionalFormatting sqref="B786">
    <cfRule type="duplicateValues" dxfId="0" priority="12987"/>
  </conditionalFormatting>
  <conditionalFormatting sqref="E786">
    <cfRule type="duplicateValues" dxfId="0" priority="4474"/>
  </conditionalFormatting>
  <conditionalFormatting sqref="AB786">
    <cfRule type="duplicateValues" dxfId="0" priority="15595"/>
  </conditionalFormatting>
  <conditionalFormatting sqref="AK786">
    <cfRule type="duplicateValues" dxfId="0" priority="14940"/>
  </conditionalFormatting>
  <conditionalFormatting sqref="B787">
    <cfRule type="duplicateValues" dxfId="0" priority="12985"/>
  </conditionalFormatting>
  <conditionalFormatting sqref="E787">
    <cfRule type="duplicateValues" dxfId="0" priority="4472"/>
  </conditionalFormatting>
  <conditionalFormatting sqref="AB787">
    <cfRule type="duplicateValues" dxfId="0" priority="15593"/>
  </conditionalFormatting>
  <conditionalFormatting sqref="AK787">
    <cfRule type="duplicateValues" dxfId="0" priority="14938"/>
  </conditionalFormatting>
  <conditionalFormatting sqref="B788">
    <cfRule type="duplicateValues" dxfId="0" priority="12984"/>
  </conditionalFormatting>
  <conditionalFormatting sqref="E788">
    <cfRule type="duplicateValues" dxfId="0" priority="4471"/>
  </conditionalFormatting>
  <conditionalFormatting sqref="AB788">
    <cfRule type="duplicateValues" dxfId="0" priority="15592"/>
  </conditionalFormatting>
  <conditionalFormatting sqref="AK788">
    <cfRule type="duplicateValues" dxfId="0" priority="14937"/>
  </conditionalFormatting>
  <conditionalFormatting sqref="B789">
    <cfRule type="duplicateValues" dxfId="0" priority="12983"/>
  </conditionalFormatting>
  <conditionalFormatting sqref="E789">
    <cfRule type="duplicateValues" dxfId="0" priority="4470"/>
  </conditionalFormatting>
  <conditionalFormatting sqref="AB789">
    <cfRule type="duplicateValues" dxfId="0" priority="15591"/>
  </conditionalFormatting>
  <conditionalFormatting sqref="AK789">
    <cfRule type="duplicateValues" dxfId="0" priority="14936"/>
  </conditionalFormatting>
  <conditionalFormatting sqref="B790">
    <cfRule type="duplicateValues" dxfId="0" priority="12981"/>
  </conditionalFormatting>
  <conditionalFormatting sqref="E790">
    <cfRule type="duplicateValues" dxfId="0" priority="4468"/>
  </conditionalFormatting>
  <conditionalFormatting sqref="AB790">
    <cfRule type="duplicateValues" dxfId="0" priority="15589"/>
  </conditionalFormatting>
  <conditionalFormatting sqref="AK790">
    <cfRule type="duplicateValues" dxfId="0" priority="14934"/>
  </conditionalFormatting>
  <conditionalFormatting sqref="B791">
    <cfRule type="duplicateValues" dxfId="0" priority="12980"/>
  </conditionalFormatting>
  <conditionalFormatting sqref="E791">
    <cfRule type="duplicateValues" dxfId="0" priority="4467"/>
  </conditionalFormatting>
  <conditionalFormatting sqref="AB791">
    <cfRule type="duplicateValues" dxfId="0" priority="15588"/>
  </conditionalFormatting>
  <conditionalFormatting sqref="AK791">
    <cfRule type="duplicateValues" dxfId="0" priority="14933"/>
  </conditionalFormatting>
  <conditionalFormatting sqref="B792">
    <cfRule type="duplicateValues" dxfId="0" priority="12982"/>
  </conditionalFormatting>
  <conditionalFormatting sqref="E792">
    <cfRule type="duplicateValues" dxfId="0" priority="4469"/>
  </conditionalFormatting>
  <conditionalFormatting sqref="AB792">
    <cfRule type="duplicateValues" dxfId="0" priority="15590"/>
  </conditionalFormatting>
  <conditionalFormatting sqref="AK792">
    <cfRule type="duplicateValues" dxfId="0" priority="14935"/>
  </conditionalFormatting>
  <conditionalFormatting sqref="B793">
    <cfRule type="duplicateValues" dxfId="0" priority="12979"/>
  </conditionalFormatting>
  <conditionalFormatting sqref="E793">
    <cfRule type="duplicateValues" dxfId="0" priority="4466"/>
  </conditionalFormatting>
  <conditionalFormatting sqref="AB793">
    <cfRule type="duplicateValues" dxfId="0" priority="15587"/>
  </conditionalFormatting>
  <conditionalFormatting sqref="AK793">
    <cfRule type="duplicateValues" dxfId="0" priority="14932"/>
  </conditionalFormatting>
  <conditionalFormatting sqref="B794">
    <cfRule type="duplicateValues" dxfId="0" priority="12978"/>
  </conditionalFormatting>
  <conditionalFormatting sqref="E794">
    <cfRule type="duplicateValues" dxfId="0" priority="4465"/>
  </conditionalFormatting>
  <conditionalFormatting sqref="AB794">
    <cfRule type="duplicateValues" dxfId="0" priority="15586"/>
  </conditionalFormatting>
  <conditionalFormatting sqref="AK794">
    <cfRule type="duplicateValues" dxfId="0" priority="14931"/>
  </conditionalFormatting>
  <conditionalFormatting sqref="B795">
    <cfRule type="duplicateValues" dxfId="0" priority="2292"/>
  </conditionalFormatting>
  <conditionalFormatting sqref="E795">
    <cfRule type="duplicateValues" dxfId="0" priority="2253"/>
  </conditionalFormatting>
  <conditionalFormatting sqref="AB795">
    <cfRule type="duplicateValues" dxfId="0" priority="2195"/>
  </conditionalFormatting>
  <conditionalFormatting sqref="AK795">
    <cfRule type="duplicateValues" dxfId="0" priority="2194"/>
  </conditionalFormatting>
  <conditionalFormatting sqref="B796">
    <cfRule type="duplicateValues" dxfId="0" priority="3194"/>
  </conditionalFormatting>
  <conditionalFormatting sqref="E796">
    <cfRule type="duplicateValues" dxfId="0" priority="3195"/>
  </conditionalFormatting>
  <conditionalFormatting sqref="F796">
    <cfRule type="duplicateValues" dxfId="0" priority="3196"/>
  </conditionalFormatting>
  <conditionalFormatting sqref="AB796">
    <cfRule type="duplicateValues" dxfId="0" priority="3203"/>
  </conditionalFormatting>
  <conditionalFormatting sqref="AK796">
    <cfRule type="duplicateValues" dxfId="0" priority="3202"/>
  </conditionalFormatting>
  <conditionalFormatting sqref="E797">
    <cfRule type="duplicateValues" dxfId="0" priority="2332"/>
  </conditionalFormatting>
  <conditionalFormatting sqref="F797">
    <cfRule type="duplicateValues" dxfId="0" priority="2337"/>
  </conditionalFormatting>
  <conditionalFormatting sqref="AB797">
    <cfRule type="duplicateValues" dxfId="0" priority="2344"/>
  </conditionalFormatting>
  <conditionalFormatting sqref="AK797">
    <cfRule type="duplicateValues" dxfId="0" priority="2343"/>
  </conditionalFormatting>
  <conditionalFormatting sqref="E798">
    <cfRule type="duplicateValues" dxfId="0" priority="2379"/>
  </conditionalFormatting>
  <conditionalFormatting sqref="F798">
    <cfRule type="duplicateValues" dxfId="0" priority="2451"/>
  </conditionalFormatting>
  <conditionalFormatting sqref="AB798">
    <cfRule type="duplicateValues" dxfId="0" priority="2865"/>
  </conditionalFormatting>
  <conditionalFormatting sqref="AK798">
    <cfRule type="duplicateValues" dxfId="0" priority="2847"/>
  </conditionalFormatting>
  <conditionalFormatting sqref="E799">
    <cfRule type="duplicateValues" dxfId="0" priority="2378"/>
  </conditionalFormatting>
  <conditionalFormatting sqref="F799">
    <cfRule type="duplicateValues" dxfId="0" priority="2450"/>
  </conditionalFormatting>
  <conditionalFormatting sqref="AB799">
    <cfRule type="duplicateValues" dxfId="0" priority="2864"/>
  </conditionalFormatting>
  <conditionalFormatting sqref="AK799">
    <cfRule type="duplicateValues" dxfId="0" priority="2846"/>
  </conditionalFormatting>
  <conditionalFormatting sqref="E800">
    <cfRule type="duplicateValues" dxfId="0" priority="2377"/>
  </conditionalFormatting>
  <conditionalFormatting sqref="F800">
    <cfRule type="duplicateValues" dxfId="0" priority="2449"/>
  </conditionalFormatting>
  <conditionalFormatting sqref="AB800">
    <cfRule type="duplicateValues" dxfId="0" priority="2863"/>
  </conditionalFormatting>
  <conditionalFormatting sqref="AK800">
    <cfRule type="duplicateValues" dxfId="0" priority="2845"/>
  </conditionalFormatting>
  <conditionalFormatting sqref="E801">
    <cfRule type="duplicateValues" dxfId="0" priority="2376"/>
  </conditionalFormatting>
  <conditionalFormatting sqref="F801">
    <cfRule type="duplicateValues" dxfId="0" priority="2448"/>
  </conditionalFormatting>
  <conditionalFormatting sqref="AB801">
    <cfRule type="duplicateValues" dxfId="0" priority="2862"/>
  </conditionalFormatting>
  <conditionalFormatting sqref="AK801">
    <cfRule type="duplicateValues" dxfId="0" priority="2844"/>
  </conditionalFormatting>
  <conditionalFormatting sqref="E802">
    <cfRule type="duplicateValues" dxfId="0" priority="2375"/>
  </conditionalFormatting>
  <conditionalFormatting sqref="F802">
    <cfRule type="duplicateValues" dxfId="0" priority="2447"/>
  </conditionalFormatting>
  <conditionalFormatting sqref="AB802">
    <cfRule type="duplicateValues" dxfId="0" priority="2861"/>
  </conditionalFormatting>
  <conditionalFormatting sqref="AK802">
    <cfRule type="duplicateValues" dxfId="0" priority="2843"/>
  </conditionalFormatting>
  <conditionalFormatting sqref="B803">
    <cfRule type="duplicateValues" dxfId="0" priority="12977"/>
  </conditionalFormatting>
  <conditionalFormatting sqref="E803">
    <cfRule type="duplicateValues" dxfId="0" priority="4464"/>
  </conditionalFormatting>
  <conditionalFormatting sqref="AB803">
    <cfRule type="duplicateValues" dxfId="0" priority="15585"/>
  </conditionalFormatting>
  <conditionalFormatting sqref="AK803">
    <cfRule type="duplicateValues" dxfId="0" priority="14930"/>
  </conditionalFormatting>
  <conditionalFormatting sqref="B804">
    <cfRule type="duplicateValues" dxfId="0" priority="12976"/>
  </conditionalFormatting>
  <conditionalFormatting sqref="E804">
    <cfRule type="duplicateValues" dxfId="0" priority="4463"/>
  </conditionalFormatting>
  <conditionalFormatting sqref="AB804">
    <cfRule type="duplicateValues" dxfId="0" priority="15584"/>
  </conditionalFormatting>
  <conditionalFormatting sqref="AK804">
    <cfRule type="duplicateValues" dxfId="0" priority="14929"/>
  </conditionalFormatting>
  <conditionalFormatting sqref="B805">
    <cfRule type="duplicateValues" dxfId="0" priority="12975"/>
  </conditionalFormatting>
  <conditionalFormatting sqref="B806">
    <cfRule type="duplicateValues" dxfId="0" priority="3229"/>
  </conditionalFormatting>
  <conditionalFormatting sqref="B807">
    <cfRule type="duplicateValues" dxfId="0" priority="12974"/>
  </conditionalFormatting>
  <conditionalFormatting sqref="E807">
    <cfRule type="duplicateValues" dxfId="0" priority="4461"/>
  </conditionalFormatting>
  <conditionalFormatting sqref="AB807">
    <cfRule type="duplicateValues" dxfId="0" priority="15582"/>
  </conditionalFormatting>
  <conditionalFormatting sqref="AK807">
    <cfRule type="duplicateValues" dxfId="0" priority="14927"/>
  </conditionalFormatting>
  <conditionalFormatting sqref="B808">
    <cfRule type="duplicateValues" dxfId="0" priority="13033"/>
  </conditionalFormatting>
  <conditionalFormatting sqref="E808">
    <cfRule type="duplicateValues" dxfId="0" priority="3387"/>
  </conditionalFormatting>
  <conditionalFormatting sqref="B809">
    <cfRule type="duplicateValues" dxfId="0" priority="12973"/>
  </conditionalFormatting>
  <conditionalFormatting sqref="E809">
    <cfRule type="duplicateValues" dxfId="0" priority="4460"/>
  </conditionalFormatting>
  <conditionalFormatting sqref="AB809">
    <cfRule type="duplicateValues" dxfId="0" priority="15581"/>
  </conditionalFormatting>
  <conditionalFormatting sqref="AK809">
    <cfRule type="duplicateValues" dxfId="0" priority="14926"/>
  </conditionalFormatting>
  <conditionalFormatting sqref="B810">
    <cfRule type="duplicateValues" dxfId="0" priority="12972"/>
  </conditionalFormatting>
  <conditionalFormatting sqref="E810">
    <cfRule type="duplicateValues" dxfId="0" priority="4459"/>
  </conditionalFormatting>
  <conditionalFormatting sqref="AB810">
    <cfRule type="duplicateValues" dxfId="0" priority="15580"/>
  </conditionalFormatting>
  <conditionalFormatting sqref="AK810">
    <cfRule type="duplicateValues" dxfId="0" priority="14925"/>
  </conditionalFormatting>
  <conditionalFormatting sqref="B811">
    <cfRule type="duplicateValues" dxfId="0" priority="12971"/>
  </conditionalFormatting>
  <conditionalFormatting sqref="E811">
    <cfRule type="duplicateValues" dxfId="0" priority="4458"/>
  </conditionalFormatting>
  <conditionalFormatting sqref="AB811">
    <cfRule type="duplicateValues" dxfId="0" priority="15579"/>
  </conditionalFormatting>
  <conditionalFormatting sqref="AK811">
    <cfRule type="duplicateValues" dxfId="0" priority="14924"/>
  </conditionalFormatting>
  <conditionalFormatting sqref="B812">
    <cfRule type="duplicateValues" dxfId="0" priority="12970"/>
  </conditionalFormatting>
  <conditionalFormatting sqref="E812">
    <cfRule type="duplicateValues" dxfId="0" priority="4457"/>
  </conditionalFormatting>
  <conditionalFormatting sqref="AB812">
    <cfRule type="duplicateValues" dxfId="0" priority="15578"/>
  </conditionalFormatting>
  <conditionalFormatting sqref="AK812">
    <cfRule type="duplicateValues" dxfId="0" priority="14923"/>
  </conditionalFormatting>
  <conditionalFormatting sqref="B813">
    <cfRule type="duplicateValues" dxfId="0" priority="12969"/>
  </conditionalFormatting>
  <conditionalFormatting sqref="E813">
    <cfRule type="duplicateValues" dxfId="0" priority="4456"/>
  </conditionalFormatting>
  <conditionalFormatting sqref="AB813">
    <cfRule type="duplicateValues" dxfId="0" priority="15577"/>
  </conditionalFormatting>
  <conditionalFormatting sqref="AK813">
    <cfRule type="duplicateValues" dxfId="0" priority="14922"/>
  </conditionalFormatting>
  <conditionalFormatting sqref="B814">
    <cfRule type="duplicateValues" dxfId="0" priority="12967"/>
  </conditionalFormatting>
  <conditionalFormatting sqref="E814">
    <cfRule type="duplicateValues" dxfId="0" priority="4454"/>
  </conditionalFormatting>
  <conditionalFormatting sqref="AB814">
    <cfRule type="duplicateValues" dxfId="0" priority="15575"/>
  </conditionalFormatting>
  <conditionalFormatting sqref="AK814">
    <cfRule type="duplicateValues" dxfId="0" priority="14920"/>
  </conditionalFormatting>
  <conditionalFormatting sqref="B815">
    <cfRule type="duplicateValues" dxfId="0" priority="3154"/>
  </conditionalFormatting>
  <conditionalFormatting sqref="E815">
    <cfRule type="duplicateValues" dxfId="0" priority="3173"/>
  </conditionalFormatting>
  <conditionalFormatting sqref="E815:F815">
    <cfRule type="duplicateValues" dxfId="0" priority="3171"/>
  </conditionalFormatting>
  <conditionalFormatting sqref="F815">
    <cfRule type="duplicateValues" dxfId="1" priority="3172"/>
  </conditionalFormatting>
  <conditionalFormatting sqref="AB815">
    <cfRule type="duplicateValues" dxfId="0" priority="3156"/>
  </conditionalFormatting>
  <conditionalFormatting sqref="AJ815">
    <cfRule type="duplicateValues" dxfId="0" priority="3155"/>
  </conditionalFormatting>
  <conditionalFormatting sqref="B816">
    <cfRule type="duplicateValues" dxfId="0" priority="12931"/>
  </conditionalFormatting>
  <conditionalFormatting sqref="E816">
    <cfRule type="duplicateValues" dxfId="0" priority="4418"/>
  </conditionalFormatting>
  <conditionalFormatting sqref="AB816">
    <cfRule type="duplicateValues" dxfId="0" priority="15539"/>
  </conditionalFormatting>
  <conditionalFormatting sqref="AK816">
    <cfRule type="duplicateValues" dxfId="0" priority="14884"/>
  </conditionalFormatting>
  <conditionalFormatting sqref="B817">
    <cfRule type="duplicateValues" dxfId="0" priority="12966"/>
  </conditionalFormatting>
  <conditionalFormatting sqref="E817">
    <cfRule type="duplicateValues" dxfId="0" priority="4453"/>
  </conditionalFormatting>
  <conditionalFormatting sqref="AB817">
    <cfRule type="duplicateValues" dxfId="0" priority="15574"/>
  </conditionalFormatting>
  <conditionalFormatting sqref="AK817">
    <cfRule type="duplicateValues" dxfId="0" priority="14919"/>
  </conditionalFormatting>
  <conditionalFormatting sqref="B818">
    <cfRule type="duplicateValues" dxfId="0" priority="12965"/>
  </conditionalFormatting>
  <conditionalFormatting sqref="E818">
    <cfRule type="duplicateValues" dxfId="0" priority="4452"/>
  </conditionalFormatting>
  <conditionalFormatting sqref="AB818">
    <cfRule type="duplicateValues" dxfId="0" priority="15573"/>
  </conditionalFormatting>
  <conditionalFormatting sqref="AK818">
    <cfRule type="duplicateValues" dxfId="0" priority="14918"/>
  </conditionalFormatting>
  <conditionalFormatting sqref="B819">
    <cfRule type="duplicateValues" dxfId="0" priority="12964"/>
  </conditionalFormatting>
  <conditionalFormatting sqref="E819">
    <cfRule type="duplicateValues" dxfId="0" priority="4451"/>
  </conditionalFormatting>
  <conditionalFormatting sqref="AB819">
    <cfRule type="duplicateValues" dxfId="0" priority="15572"/>
  </conditionalFormatting>
  <conditionalFormatting sqref="AK819">
    <cfRule type="duplicateValues" dxfId="0" priority="14917"/>
  </conditionalFormatting>
  <conditionalFormatting sqref="B820">
    <cfRule type="duplicateValues" dxfId="0" priority="12963"/>
  </conditionalFormatting>
  <conditionalFormatting sqref="E820">
    <cfRule type="duplicateValues" dxfId="0" priority="4450"/>
  </conditionalFormatting>
  <conditionalFormatting sqref="AB820">
    <cfRule type="duplicateValues" dxfId="0" priority="15571"/>
  </conditionalFormatting>
  <conditionalFormatting sqref="AK820">
    <cfRule type="duplicateValues" dxfId="0" priority="14916"/>
  </conditionalFormatting>
  <conditionalFormatting sqref="B821">
    <cfRule type="duplicateValues" dxfId="0" priority="12962"/>
  </conditionalFormatting>
  <conditionalFormatting sqref="E821">
    <cfRule type="duplicateValues" dxfId="0" priority="4449"/>
  </conditionalFormatting>
  <conditionalFormatting sqref="AB821">
    <cfRule type="duplicateValues" dxfId="0" priority="15570"/>
  </conditionalFormatting>
  <conditionalFormatting sqref="AK821">
    <cfRule type="duplicateValues" dxfId="0" priority="14915"/>
  </conditionalFormatting>
  <conditionalFormatting sqref="B822">
    <cfRule type="duplicateValues" dxfId="0" priority="12961"/>
  </conditionalFormatting>
  <conditionalFormatting sqref="E822">
    <cfRule type="duplicateValues" dxfId="0" priority="4448"/>
  </conditionalFormatting>
  <conditionalFormatting sqref="AB822">
    <cfRule type="duplicateValues" dxfId="0" priority="15569"/>
  </conditionalFormatting>
  <conditionalFormatting sqref="AK822">
    <cfRule type="duplicateValues" dxfId="0" priority="14914"/>
  </conditionalFormatting>
  <conditionalFormatting sqref="B823">
    <cfRule type="duplicateValues" dxfId="0" priority="12960"/>
  </conditionalFormatting>
  <conditionalFormatting sqref="E823">
    <cfRule type="duplicateValues" dxfId="0" priority="4447"/>
  </conditionalFormatting>
  <conditionalFormatting sqref="AB823">
    <cfRule type="duplicateValues" dxfId="0" priority="15568"/>
  </conditionalFormatting>
  <conditionalFormatting sqref="AK823">
    <cfRule type="duplicateValues" dxfId="0" priority="14913"/>
  </conditionalFormatting>
  <conditionalFormatting sqref="B824">
    <cfRule type="duplicateValues" dxfId="0" priority="12928"/>
  </conditionalFormatting>
  <conditionalFormatting sqref="E824">
    <cfRule type="duplicateValues" dxfId="0" priority="4415"/>
  </conditionalFormatting>
  <conditionalFormatting sqref="AB824">
    <cfRule type="duplicateValues" dxfId="0" priority="15536"/>
  </conditionalFormatting>
  <conditionalFormatting sqref="AK824">
    <cfRule type="duplicateValues" dxfId="0" priority="14881"/>
  </conditionalFormatting>
  <conditionalFormatting sqref="B825">
    <cfRule type="duplicateValues" dxfId="0" priority="12959"/>
  </conditionalFormatting>
  <conditionalFormatting sqref="E825">
    <cfRule type="duplicateValues" dxfId="0" priority="4446"/>
  </conditionalFormatting>
  <conditionalFormatting sqref="AB825">
    <cfRule type="duplicateValues" dxfId="0" priority="15567"/>
  </conditionalFormatting>
  <conditionalFormatting sqref="AK825">
    <cfRule type="duplicateValues" dxfId="0" priority="14912"/>
  </conditionalFormatting>
  <conditionalFormatting sqref="B826">
    <cfRule type="duplicateValues" dxfId="0" priority="12958"/>
  </conditionalFormatting>
  <conditionalFormatting sqref="E826">
    <cfRule type="duplicateValues" dxfId="0" priority="4445"/>
  </conditionalFormatting>
  <conditionalFormatting sqref="AB826">
    <cfRule type="duplicateValues" dxfId="0" priority="15566"/>
  </conditionalFormatting>
  <conditionalFormatting sqref="AK826">
    <cfRule type="duplicateValues" dxfId="0" priority="14911"/>
  </conditionalFormatting>
  <conditionalFormatting sqref="B827">
    <cfRule type="duplicateValues" dxfId="0" priority="12957"/>
  </conditionalFormatting>
  <conditionalFormatting sqref="E827">
    <cfRule type="duplicateValues" dxfId="0" priority="4444"/>
  </conditionalFormatting>
  <conditionalFormatting sqref="AB827">
    <cfRule type="duplicateValues" dxfId="0" priority="15565"/>
  </conditionalFormatting>
  <conditionalFormatting sqref="AK827">
    <cfRule type="duplicateValues" dxfId="0" priority="14910"/>
  </conditionalFormatting>
  <conditionalFormatting sqref="B828">
    <cfRule type="duplicateValues" dxfId="0" priority="12956"/>
  </conditionalFormatting>
  <conditionalFormatting sqref="E828">
    <cfRule type="duplicateValues" dxfId="0" priority="4443"/>
  </conditionalFormatting>
  <conditionalFormatting sqref="AB828">
    <cfRule type="duplicateValues" dxfId="0" priority="15564"/>
  </conditionalFormatting>
  <conditionalFormatting sqref="AK828">
    <cfRule type="duplicateValues" dxfId="0" priority="14909"/>
  </conditionalFormatting>
  <conditionalFormatting sqref="B829">
    <cfRule type="duplicateValues" dxfId="0" priority="12955"/>
  </conditionalFormatting>
  <conditionalFormatting sqref="E829">
    <cfRule type="duplicateValues" dxfId="0" priority="4442"/>
  </conditionalFormatting>
  <conditionalFormatting sqref="AB829">
    <cfRule type="duplicateValues" dxfId="0" priority="15563"/>
  </conditionalFormatting>
  <conditionalFormatting sqref="AK829">
    <cfRule type="duplicateValues" dxfId="0" priority="14908"/>
  </conditionalFormatting>
  <conditionalFormatting sqref="B830">
    <cfRule type="duplicateValues" dxfId="0" priority="12954"/>
  </conditionalFormatting>
  <conditionalFormatting sqref="E830">
    <cfRule type="duplicateValues" dxfId="0" priority="4441"/>
  </conditionalFormatting>
  <conditionalFormatting sqref="AB830">
    <cfRule type="duplicateValues" dxfId="0" priority="15562"/>
  </conditionalFormatting>
  <conditionalFormatting sqref="AK830">
    <cfRule type="duplicateValues" dxfId="0" priority="14907"/>
  </conditionalFormatting>
  <conditionalFormatting sqref="B831">
    <cfRule type="duplicateValues" dxfId="0" priority="13299"/>
  </conditionalFormatting>
  <conditionalFormatting sqref="E831">
    <cfRule type="duplicateValues" dxfId="0" priority="4785"/>
  </conditionalFormatting>
  <conditionalFormatting sqref="AB831">
    <cfRule type="duplicateValues" dxfId="0" priority="15906"/>
  </conditionalFormatting>
  <conditionalFormatting sqref="AK831">
    <cfRule type="duplicateValues" dxfId="0" priority="15251"/>
  </conditionalFormatting>
  <conditionalFormatting sqref="B832">
    <cfRule type="duplicateValues" dxfId="0" priority="12952"/>
  </conditionalFormatting>
  <conditionalFormatting sqref="E832">
    <cfRule type="duplicateValues" dxfId="0" priority="4439"/>
  </conditionalFormatting>
  <conditionalFormatting sqref="AB832">
    <cfRule type="duplicateValues" dxfId="0" priority="15560"/>
  </conditionalFormatting>
  <conditionalFormatting sqref="AK832">
    <cfRule type="duplicateValues" dxfId="0" priority="14905"/>
  </conditionalFormatting>
  <conditionalFormatting sqref="B833">
    <cfRule type="duplicateValues" dxfId="0" priority="12951"/>
  </conditionalFormatting>
  <conditionalFormatting sqref="E833">
    <cfRule type="duplicateValues" dxfId="0" priority="4438"/>
  </conditionalFormatting>
  <conditionalFormatting sqref="AB833">
    <cfRule type="duplicateValues" dxfId="0" priority="15559"/>
  </conditionalFormatting>
  <conditionalFormatting sqref="AK833">
    <cfRule type="duplicateValues" dxfId="0" priority="14904"/>
  </conditionalFormatting>
  <conditionalFormatting sqref="B834">
    <cfRule type="duplicateValues" dxfId="0" priority="12950"/>
  </conditionalFormatting>
  <conditionalFormatting sqref="E834">
    <cfRule type="duplicateValues" dxfId="0" priority="4437"/>
  </conditionalFormatting>
  <conditionalFormatting sqref="AB834">
    <cfRule type="duplicateValues" dxfId="0" priority="15558"/>
  </conditionalFormatting>
  <conditionalFormatting sqref="AK834">
    <cfRule type="duplicateValues" dxfId="0" priority="14903"/>
  </conditionalFormatting>
  <conditionalFormatting sqref="B835">
    <cfRule type="duplicateValues" dxfId="0" priority="12899"/>
  </conditionalFormatting>
  <conditionalFormatting sqref="E835">
    <cfRule type="duplicateValues" dxfId="0" priority="4384"/>
  </conditionalFormatting>
  <conditionalFormatting sqref="AB835">
    <cfRule type="duplicateValues" dxfId="0" priority="15505"/>
  </conditionalFormatting>
  <conditionalFormatting sqref="AK835">
    <cfRule type="duplicateValues" dxfId="0" priority="14850"/>
  </conditionalFormatting>
  <conditionalFormatting sqref="B836">
    <cfRule type="duplicateValues" dxfId="0" priority="12949"/>
  </conditionalFormatting>
  <conditionalFormatting sqref="E836">
    <cfRule type="duplicateValues" dxfId="0" priority="4436"/>
  </conditionalFormatting>
  <conditionalFormatting sqref="AB836">
    <cfRule type="duplicateValues" dxfId="0" priority="15557"/>
  </conditionalFormatting>
  <conditionalFormatting sqref="AK836">
    <cfRule type="duplicateValues" dxfId="0" priority="14902"/>
  </conditionalFormatting>
  <conditionalFormatting sqref="B837">
    <cfRule type="duplicateValues" dxfId="0" priority="12948"/>
  </conditionalFormatting>
  <conditionalFormatting sqref="E837">
    <cfRule type="duplicateValues" dxfId="0" priority="4435"/>
  </conditionalFormatting>
  <conditionalFormatting sqref="AB837">
    <cfRule type="duplicateValues" dxfId="0" priority="15556"/>
  </conditionalFormatting>
  <conditionalFormatting sqref="AK837">
    <cfRule type="duplicateValues" dxfId="0" priority="14901"/>
  </conditionalFormatting>
  <conditionalFormatting sqref="B838">
    <cfRule type="duplicateValues" dxfId="0" priority="12947"/>
  </conditionalFormatting>
  <conditionalFormatting sqref="E838">
    <cfRule type="duplicateValues" dxfId="0" priority="4434"/>
  </conditionalFormatting>
  <conditionalFormatting sqref="AB838">
    <cfRule type="duplicateValues" dxfId="0" priority="15555"/>
  </conditionalFormatting>
  <conditionalFormatting sqref="AK838">
    <cfRule type="duplicateValues" dxfId="0" priority="14900"/>
  </conditionalFormatting>
  <conditionalFormatting sqref="B839">
    <cfRule type="duplicateValues" dxfId="0" priority="12946"/>
  </conditionalFormatting>
  <conditionalFormatting sqref="E839">
    <cfRule type="duplicateValues" dxfId="0" priority="4433"/>
  </conditionalFormatting>
  <conditionalFormatting sqref="AB839">
    <cfRule type="duplicateValues" dxfId="0" priority="15554"/>
  </conditionalFormatting>
  <conditionalFormatting sqref="AK839">
    <cfRule type="duplicateValues" dxfId="0" priority="14899"/>
  </conditionalFormatting>
  <conditionalFormatting sqref="B840">
    <cfRule type="duplicateValues" dxfId="0" priority="12945"/>
  </conditionalFormatting>
  <conditionalFormatting sqref="E840">
    <cfRule type="duplicateValues" dxfId="0" priority="4432"/>
  </conditionalFormatting>
  <conditionalFormatting sqref="AB840">
    <cfRule type="duplicateValues" dxfId="0" priority="15553"/>
  </conditionalFormatting>
  <conditionalFormatting sqref="AK840">
    <cfRule type="duplicateValues" dxfId="0" priority="14898"/>
  </conditionalFormatting>
  <conditionalFormatting sqref="B841">
    <cfRule type="duplicateValues" dxfId="0" priority="12944"/>
  </conditionalFormatting>
  <conditionalFormatting sqref="E841">
    <cfRule type="duplicateValues" dxfId="0" priority="4431"/>
  </conditionalFormatting>
  <conditionalFormatting sqref="AB841">
    <cfRule type="duplicateValues" dxfId="0" priority="15552"/>
  </conditionalFormatting>
  <conditionalFormatting sqref="AK841">
    <cfRule type="duplicateValues" dxfId="0" priority="14897"/>
  </conditionalFormatting>
  <conditionalFormatting sqref="B842">
    <cfRule type="duplicateValues" dxfId="0" priority="12943"/>
  </conditionalFormatting>
  <conditionalFormatting sqref="E842">
    <cfRule type="duplicateValues" dxfId="0" priority="4430"/>
  </conditionalFormatting>
  <conditionalFormatting sqref="AB842">
    <cfRule type="duplicateValues" dxfId="0" priority="15551"/>
  </conditionalFormatting>
  <conditionalFormatting sqref="AK842">
    <cfRule type="duplicateValues" dxfId="0" priority="14896"/>
  </conditionalFormatting>
  <conditionalFormatting sqref="B843">
    <cfRule type="duplicateValues" dxfId="0" priority="12942"/>
  </conditionalFormatting>
  <conditionalFormatting sqref="E843">
    <cfRule type="duplicateValues" dxfId="0" priority="4429"/>
  </conditionalFormatting>
  <conditionalFormatting sqref="AB843">
    <cfRule type="duplicateValues" dxfId="0" priority="15550"/>
  </conditionalFormatting>
  <conditionalFormatting sqref="AK843">
    <cfRule type="duplicateValues" dxfId="0" priority="14895"/>
  </conditionalFormatting>
  <conditionalFormatting sqref="B844">
    <cfRule type="duplicateValues" dxfId="0" priority="12941"/>
  </conditionalFormatting>
  <conditionalFormatting sqref="E844">
    <cfRule type="duplicateValues" dxfId="0" priority="4428"/>
  </conditionalFormatting>
  <conditionalFormatting sqref="AB844">
    <cfRule type="duplicateValues" dxfId="0" priority="15549"/>
  </conditionalFormatting>
  <conditionalFormatting sqref="AK844">
    <cfRule type="duplicateValues" dxfId="0" priority="14894"/>
  </conditionalFormatting>
  <conditionalFormatting sqref="AK845:AL845">
    <cfRule type="duplicateValues" dxfId="0" priority="182"/>
  </conditionalFormatting>
  <conditionalFormatting sqref="E846">
    <cfRule type="duplicateValues" dxfId="0" priority="230"/>
  </conditionalFormatting>
  <conditionalFormatting sqref="F846">
    <cfRule type="duplicateValues" dxfId="0" priority="302"/>
  </conditionalFormatting>
  <conditionalFormatting sqref="AK846:AL846">
    <cfRule type="duplicateValues" dxfId="0" priority="224"/>
  </conditionalFormatting>
  <conditionalFormatting sqref="B847">
    <cfRule type="duplicateValues" dxfId="0" priority="12940"/>
  </conditionalFormatting>
  <conditionalFormatting sqref="E847">
    <cfRule type="duplicateValues" dxfId="0" priority="4427"/>
  </conditionalFormatting>
  <conditionalFormatting sqref="AB847">
    <cfRule type="duplicateValues" dxfId="0" priority="15548"/>
  </conditionalFormatting>
  <conditionalFormatting sqref="AK847">
    <cfRule type="duplicateValues" dxfId="0" priority="14893"/>
  </conditionalFormatting>
  <conditionalFormatting sqref="B848">
    <cfRule type="duplicateValues" dxfId="0" priority="104"/>
  </conditionalFormatting>
  <conditionalFormatting sqref="AK848:AL848">
    <cfRule type="duplicateValues" dxfId="0" priority="107"/>
  </conditionalFormatting>
  <conditionalFormatting sqref="B849">
    <cfRule type="duplicateValues" dxfId="0" priority="100"/>
  </conditionalFormatting>
  <conditionalFormatting sqref="AK849:AL849">
    <cfRule type="duplicateValues" dxfId="0" priority="103"/>
  </conditionalFormatting>
  <conditionalFormatting sqref="B850">
    <cfRule type="duplicateValues" dxfId="0" priority="12939"/>
  </conditionalFormatting>
  <conditionalFormatting sqref="E850">
    <cfRule type="duplicateValues" dxfId="0" priority="4426"/>
  </conditionalFormatting>
  <conditionalFormatting sqref="AB850">
    <cfRule type="duplicateValues" dxfId="0" priority="15547"/>
  </conditionalFormatting>
  <conditionalFormatting sqref="AK850">
    <cfRule type="duplicateValues" dxfId="0" priority="14892"/>
  </conditionalFormatting>
  <conditionalFormatting sqref="B851">
    <cfRule type="duplicateValues" dxfId="0" priority="12938"/>
  </conditionalFormatting>
  <conditionalFormatting sqref="E851">
    <cfRule type="duplicateValues" dxfId="0" priority="4425"/>
  </conditionalFormatting>
  <conditionalFormatting sqref="AB851">
    <cfRule type="duplicateValues" dxfId="0" priority="15546"/>
  </conditionalFormatting>
  <conditionalFormatting sqref="AK851">
    <cfRule type="duplicateValues" dxfId="0" priority="14891"/>
  </conditionalFormatting>
  <conditionalFormatting sqref="B852">
    <cfRule type="duplicateValues" dxfId="0" priority="12937"/>
  </conditionalFormatting>
  <conditionalFormatting sqref="E852">
    <cfRule type="duplicateValues" dxfId="0" priority="4424"/>
  </conditionalFormatting>
  <conditionalFormatting sqref="AB852">
    <cfRule type="duplicateValues" dxfId="0" priority="15545"/>
  </conditionalFormatting>
  <conditionalFormatting sqref="AK852">
    <cfRule type="duplicateValues" dxfId="0" priority="14890"/>
  </conditionalFormatting>
  <conditionalFormatting sqref="B853">
    <cfRule type="duplicateValues" dxfId="0" priority="12936"/>
  </conditionalFormatting>
  <conditionalFormatting sqref="E853">
    <cfRule type="duplicateValues" dxfId="0" priority="4423"/>
  </conditionalFormatting>
  <conditionalFormatting sqref="AB853">
    <cfRule type="duplicateValues" dxfId="0" priority="15544"/>
  </conditionalFormatting>
  <conditionalFormatting sqref="AK853">
    <cfRule type="duplicateValues" dxfId="0" priority="14889"/>
  </conditionalFormatting>
  <conditionalFormatting sqref="B854">
    <cfRule type="duplicateValues" dxfId="0" priority="91"/>
  </conditionalFormatting>
  <conditionalFormatting sqref="AK854:AL854">
    <cfRule type="duplicateValues" dxfId="0" priority="94"/>
  </conditionalFormatting>
  <conditionalFormatting sqref="B855">
    <cfRule type="duplicateValues" dxfId="0" priority="12935"/>
  </conditionalFormatting>
  <conditionalFormatting sqref="E855">
    <cfRule type="duplicateValues" dxfId="0" priority="4422"/>
  </conditionalFormatting>
  <conditionalFormatting sqref="AB855">
    <cfRule type="duplicateValues" dxfId="0" priority="15543"/>
  </conditionalFormatting>
  <conditionalFormatting sqref="AK855">
    <cfRule type="duplicateValues" dxfId="0" priority="14888"/>
  </conditionalFormatting>
  <conditionalFormatting sqref="B856">
    <cfRule type="duplicateValues" dxfId="0" priority="12934"/>
  </conditionalFormatting>
  <conditionalFormatting sqref="E856">
    <cfRule type="duplicateValues" dxfId="0" priority="4421"/>
  </conditionalFormatting>
  <conditionalFormatting sqref="AB856">
    <cfRule type="duplicateValues" dxfId="0" priority="15542"/>
  </conditionalFormatting>
  <conditionalFormatting sqref="AK856">
    <cfRule type="duplicateValues" dxfId="0" priority="14887"/>
  </conditionalFormatting>
  <conditionalFormatting sqref="B857">
    <cfRule type="duplicateValues" dxfId="0" priority="12933"/>
  </conditionalFormatting>
  <conditionalFormatting sqref="E857">
    <cfRule type="duplicateValues" dxfId="0" priority="4420"/>
  </conditionalFormatting>
  <conditionalFormatting sqref="AB857">
    <cfRule type="duplicateValues" dxfId="0" priority="15541"/>
  </conditionalFormatting>
  <conditionalFormatting sqref="AK857">
    <cfRule type="duplicateValues" dxfId="0" priority="14886"/>
  </conditionalFormatting>
  <conditionalFormatting sqref="B858">
    <cfRule type="duplicateValues" dxfId="0" priority="12932"/>
  </conditionalFormatting>
  <conditionalFormatting sqref="E858">
    <cfRule type="duplicateValues" dxfId="0" priority="4419"/>
  </conditionalFormatting>
  <conditionalFormatting sqref="AB858">
    <cfRule type="duplicateValues" dxfId="0" priority="15540"/>
  </conditionalFormatting>
  <conditionalFormatting sqref="AK858">
    <cfRule type="duplicateValues" dxfId="0" priority="14885"/>
  </conditionalFormatting>
  <conditionalFormatting sqref="B859">
    <cfRule type="duplicateValues" dxfId="0" priority="3174"/>
  </conditionalFormatting>
  <conditionalFormatting sqref="E859">
    <cfRule type="duplicateValues" dxfId="0" priority="4398"/>
  </conditionalFormatting>
  <conditionalFormatting sqref="AB859">
    <cfRule type="duplicateValues" dxfId="0" priority="15519"/>
  </conditionalFormatting>
  <conditionalFormatting sqref="AK859">
    <cfRule type="duplicateValues" dxfId="0" priority="14864"/>
  </conditionalFormatting>
  <conditionalFormatting sqref="B860">
    <cfRule type="duplicateValues" dxfId="0" priority="2150"/>
  </conditionalFormatting>
  <conditionalFormatting sqref="E860">
    <cfRule type="duplicateValues" dxfId="0" priority="2153"/>
  </conditionalFormatting>
  <conditionalFormatting sqref="F860">
    <cfRule type="duplicateValues" dxfId="0" priority="2154"/>
  </conditionalFormatting>
  <conditionalFormatting sqref="AB860">
    <cfRule type="duplicateValues" dxfId="0" priority="2161"/>
  </conditionalFormatting>
  <conditionalFormatting sqref="AK860">
    <cfRule type="duplicateValues" dxfId="0" priority="2160"/>
  </conditionalFormatting>
  <conditionalFormatting sqref="AK861:AL861">
    <cfRule type="duplicateValues" dxfId="0" priority="216"/>
  </conditionalFormatting>
  <conditionalFormatting sqref="B862">
    <cfRule type="duplicateValues" dxfId="0" priority="12927"/>
  </conditionalFormatting>
  <conditionalFormatting sqref="E862">
    <cfRule type="duplicateValues" dxfId="0" priority="4414"/>
  </conditionalFormatting>
  <conditionalFormatting sqref="AB862">
    <cfRule type="duplicateValues" dxfId="0" priority="15535"/>
  </conditionalFormatting>
  <conditionalFormatting sqref="AK862">
    <cfRule type="duplicateValues" dxfId="0" priority="14880"/>
  </conditionalFormatting>
  <conditionalFormatting sqref="B863">
    <cfRule type="duplicateValues" dxfId="0" priority="12926"/>
  </conditionalFormatting>
  <conditionalFormatting sqref="E863">
    <cfRule type="duplicateValues" dxfId="0" priority="4413"/>
  </conditionalFormatting>
  <conditionalFormatting sqref="AB863">
    <cfRule type="duplicateValues" dxfId="0" priority="15534"/>
  </conditionalFormatting>
  <conditionalFormatting sqref="AK863">
    <cfRule type="duplicateValues" dxfId="0" priority="14879"/>
  </conditionalFormatting>
  <conditionalFormatting sqref="B864">
    <cfRule type="duplicateValues" dxfId="0" priority="12925"/>
  </conditionalFormatting>
  <conditionalFormatting sqref="E864">
    <cfRule type="duplicateValues" dxfId="0" priority="4412"/>
  </conditionalFormatting>
  <conditionalFormatting sqref="AB864">
    <cfRule type="duplicateValues" dxfId="0" priority="15533"/>
  </conditionalFormatting>
  <conditionalFormatting sqref="AK864">
    <cfRule type="duplicateValues" dxfId="0" priority="14878"/>
  </conditionalFormatting>
  <conditionalFormatting sqref="E865">
    <cfRule type="duplicateValues" dxfId="0" priority="4410"/>
  </conditionalFormatting>
  <conditionalFormatting sqref="AB865">
    <cfRule type="duplicateValues" dxfId="0" priority="15531"/>
  </conditionalFormatting>
  <conditionalFormatting sqref="AK865">
    <cfRule type="duplicateValues" dxfId="0" priority="14876"/>
  </conditionalFormatting>
  <conditionalFormatting sqref="B867">
    <cfRule type="duplicateValues" dxfId="0" priority="1204"/>
  </conditionalFormatting>
  <conditionalFormatting sqref="E867">
    <cfRule type="duplicateValues" dxfId="0" priority="1222"/>
  </conditionalFormatting>
  <conditionalFormatting sqref="F867">
    <cfRule type="duplicateValues" dxfId="0" priority="1234"/>
  </conditionalFormatting>
  <conditionalFormatting sqref="AB867">
    <cfRule type="duplicateValues" dxfId="0" priority="1207"/>
  </conditionalFormatting>
  <conditionalFormatting sqref="AK867">
    <cfRule type="duplicateValues" dxfId="0" priority="1240"/>
  </conditionalFormatting>
  <conditionalFormatting sqref="E870">
    <cfRule type="duplicateValues" dxfId="0" priority="4409"/>
  </conditionalFormatting>
  <conditionalFormatting sqref="AB870">
    <cfRule type="duplicateValues" dxfId="0" priority="15530"/>
  </conditionalFormatting>
  <conditionalFormatting sqref="AK870">
    <cfRule type="duplicateValues" dxfId="0" priority="14875"/>
  </conditionalFormatting>
  <conditionalFormatting sqref="B871">
    <cfRule type="duplicateValues" dxfId="0" priority="12922"/>
  </conditionalFormatting>
  <conditionalFormatting sqref="E871">
    <cfRule type="duplicateValues" dxfId="0" priority="4408"/>
  </conditionalFormatting>
  <conditionalFormatting sqref="AB871">
    <cfRule type="duplicateValues" dxfId="0" priority="15529"/>
  </conditionalFormatting>
  <conditionalFormatting sqref="AK871">
    <cfRule type="duplicateValues" dxfId="0" priority="14874"/>
  </conditionalFormatting>
  <conditionalFormatting sqref="B872">
    <cfRule type="duplicateValues" dxfId="0" priority="12921"/>
  </conditionalFormatting>
  <conditionalFormatting sqref="E872">
    <cfRule type="duplicateValues" dxfId="0" priority="4407"/>
  </conditionalFormatting>
  <conditionalFormatting sqref="AB872">
    <cfRule type="duplicateValues" dxfId="0" priority="15528"/>
  </conditionalFormatting>
  <conditionalFormatting sqref="AK872">
    <cfRule type="duplicateValues" dxfId="0" priority="14873"/>
  </conditionalFormatting>
  <conditionalFormatting sqref="B873">
    <cfRule type="duplicateValues" dxfId="0" priority="12920"/>
  </conditionalFormatting>
  <conditionalFormatting sqref="E873">
    <cfRule type="duplicateValues" dxfId="0" priority="4406"/>
  </conditionalFormatting>
  <conditionalFormatting sqref="AB873">
    <cfRule type="duplicateValues" dxfId="0" priority="15527"/>
  </conditionalFormatting>
  <conditionalFormatting sqref="AK873">
    <cfRule type="duplicateValues" dxfId="0" priority="14872"/>
  </conditionalFormatting>
  <conditionalFormatting sqref="B874">
    <cfRule type="duplicateValues" dxfId="0" priority="12918"/>
  </conditionalFormatting>
  <conditionalFormatting sqref="E874">
    <cfRule type="duplicateValues" dxfId="0" priority="4404"/>
  </conditionalFormatting>
  <conditionalFormatting sqref="AB874">
    <cfRule type="duplicateValues" dxfId="0" priority="15525"/>
  </conditionalFormatting>
  <conditionalFormatting sqref="AK874">
    <cfRule type="duplicateValues" dxfId="0" priority="14870"/>
  </conditionalFormatting>
  <conditionalFormatting sqref="B875">
    <cfRule type="duplicateValues" dxfId="0" priority="12917"/>
  </conditionalFormatting>
  <conditionalFormatting sqref="E875">
    <cfRule type="duplicateValues" dxfId="0" priority="4403"/>
  </conditionalFormatting>
  <conditionalFormatting sqref="AB875">
    <cfRule type="duplicateValues" dxfId="0" priority="15524"/>
  </conditionalFormatting>
  <conditionalFormatting sqref="AK875">
    <cfRule type="duplicateValues" dxfId="0" priority="14869"/>
  </conditionalFormatting>
  <conditionalFormatting sqref="B876">
    <cfRule type="duplicateValues" dxfId="0" priority="12916"/>
  </conditionalFormatting>
  <conditionalFormatting sqref="E876">
    <cfRule type="duplicateValues" dxfId="0" priority="4402"/>
  </conditionalFormatting>
  <conditionalFormatting sqref="AB876">
    <cfRule type="duplicateValues" dxfId="0" priority="15523"/>
  </conditionalFormatting>
  <conditionalFormatting sqref="AK876">
    <cfRule type="duplicateValues" dxfId="0" priority="14868"/>
  </conditionalFormatting>
  <conditionalFormatting sqref="B877">
    <cfRule type="duplicateValues" dxfId="0" priority="12915"/>
  </conditionalFormatting>
  <conditionalFormatting sqref="E877">
    <cfRule type="duplicateValues" dxfId="0" priority="4401"/>
  </conditionalFormatting>
  <conditionalFormatting sqref="AB877">
    <cfRule type="duplicateValues" dxfId="0" priority="15522"/>
  </conditionalFormatting>
  <conditionalFormatting sqref="AK877">
    <cfRule type="duplicateValues" dxfId="0" priority="14867"/>
  </conditionalFormatting>
  <conditionalFormatting sqref="B878">
    <cfRule type="duplicateValues" dxfId="0" priority="12914"/>
  </conditionalFormatting>
  <conditionalFormatting sqref="E878">
    <cfRule type="duplicateValues" dxfId="0" priority="4400"/>
  </conditionalFormatting>
  <conditionalFormatting sqref="AB878">
    <cfRule type="duplicateValues" dxfId="0" priority="15521"/>
  </conditionalFormatting>
  <conditionalFormatting sqref="AK878">
    <cfRule type="duplicateValues" dxfId="0" priority="14866"/>
  </conditionalFormatting>
  <conditionalFormatting sqref="B879">
    <cfRule type="duplicateValues" dxfId="0" priority="12913"/>
  </conditionalFormatting>
  <conditionalFormatting sqref="E879">
    <cfRule type="duplicateValues" dxfId="0" priority="4399"/>
  </conditionalFormatting>
  <conditionalFormatting sqref="AB879">
    <cfRule type="duplicateValues" dxfId="0" priority="15520"/>
  </conditionalFormatting>
  <conditionalFormatting sqref="AK879">
    <cfRule type="duplicateValues" dxfId="0" priority="14865"/>
  </conditionalFormatting>
  <conditionalFormatting sqref="B880">
    <cfRule type="duplicateValues" dxfId="0" priority="12912"/>
  </conditionalFormatting>
  <conditionalFormatting sqref="E880">
    <cfRule type="duplicateValues" dxfId="0" priority="4397"/>
  </conditionalFormatting>
  <conditionalFormatting sqref="AB880">
    <cfRule type="duplicateValues" dxfId="0" priority="15518"/>
  </conditionalFormatting>
  <conditionalFormatting sqref="AK880">
    <cfRule type="duplicateValues" dxfId="0" priority="14863"/>
  </conditionalFormatting>
  <conditionalFormatting sqref="B881">
    <cfRule type="duplicateValues" dxfId="0" priority="12911"/>
  </conditionalFormatting>
  <conditionalFormatting sqref="E881">
    <cfRule type="duplicateValues" dxfId="0" priority="4396"/>
  </conditionalFormatting>
  <conditionalFormatting sqref="AB881">
    <cfRule type="duplicateValues" dxfId="0" priority="15517"/>
  </conditionalFormatting>
  <conditionalFormatting sqref="AK881">
    <cfRule type="duplicateValues" dxfId="0" priority="14862"/>
  </conditionalFormatting>
  <conditionalFormatting sqref="B882">
    <cfRule type="duplicateValues" dxfId="0" priority="12910"/>
  </conditionalFormatting>
  <conditionalFormatting sqref="E882">
    <cfRule type="duplicateValues" dxfId="0" priority="4395"/>
  </conditionalFormatting>
  <conditionalFormatting sqref="AB882">
    <cfRule type="duplicateValues" dxfId="0" priority="15516"/>
  </conditionalFormatting>
  <conditionalFormatting sqref="AK882">
    <cfRule type="duplicateValues" dxfId="0" priority="14861"/>
  </conditionalFormatting>
  <conditionalFormatting sqref="B883">
    <cfRule type="duplicateValues" dxfId="0" priority="12909"/>
  </conditionalFormatting>
  <conditionalFormatting sqref="E883">
    <cfRule type="duplicateValues" dxfId="0" priority="4394"/>
  </conditionalFormatting>
  <conditionalFormatting sqref="AB883">
    <cfRule type="duplicateValues" dxfId="0" priority="15515"/>
  </conditionalFormatting>
  <conditionalFormatting sqref="AK883">
    <cfRule type="duplicateValues" dxfId="0" priority="14860"/>
  </conditionalFormatting>
  <conditionalFormatting sqref="B884">
    <cfRule type="duplicateValues" dxfId="0" priority="12908"/>
  </conditionalFormatting>
  <conditionalFormatting sqref="E884">
    <cfRule type="duplicateValues" dxfId="0" priority="4393"/>
  </conditionalFormatting>
  <conditionalFormatting sqref="AB884">
    <cfRule type="duplicateValues" dxfId="0" priority="15514"/>
  </conditionalFormatting>
  <conditionalFormatting sqref="AK884">
    <cfRule type="duplicateValues" dxfId="0" priority="14859"/>
  </conditionalFormatting>
  <conditionalFormatting sqref="B885">
    <cfRule type="duplicateValues" dxfId="0" priority="12907"/>
  </conditionalFormatting>
  <conditionalFormatting sqref="E885">
    <cfRule type="duplicateValues" dxfId="0" priority="4392"/>
  </conditionalFormatting>
  <conditionalFormatting sqref="AB885">
    <cfRule type="duplicateValues" dxfId="0" priority="15513"/>
  </conditionalFormatting>
  <conditionalFormatting sqref="AK885">
    <cfRule type="duplicateValues" dxfId="0" priority="14858"/>
  </conditionalFormatting>
  <conditionalFormatting sqref="B886">
    <cfRule type="duplicateValues" dxfId="0" priority="12905"/>
  </conditionalFormatting>
  <conditionalFormatting sqref="E886">
    <cfRule type="duplicateValues" dxfId="0" priority="4390"/>
  </conditionalFormatting>
  <conditionalFormatting sqref="AB886">
    <cfRule type="duplicateValues" dxfId="0" priority="15511"/>
  </conditionalFormatting>
  <conditionalFormatting sqref="AK886">
    <cfRule type="duplicateValues" dxfId="0" priority="14856"/>
  </conditionalFormatting>
  <conditionalFormatting sqref="B887">
    <cfRule type="duplicateValues" dxfId="0" priority="12904"/>
  </conditionalFormatting>
  <conditionalFormatting sqref="E887">
    <cfRule type="duplicateValues" dxfId="0" priority="4389"/>
  </conditionalFormatting>
  <conditionalFormatting sqref="AB887">
    <cfRule type="duplicateValues" dxfId="0" priority="15510"/>
  </conditionalFormatting>
  <conditionalFormatting sqref="AK887">
    <cfRule type="duplicateValues" dxfId="0" priority="14855"/>
  </conditionalFormatting>
  <conditionalFormatting sqref="B888">
    <cfRule type="duplicateValues" dxfId="0" priority="12903"/>
  </conditionalFormatting>
  <conditionalFormatting sqref="E888">
    <cfRule type="duplicateValues" dxfId="0" priority="4388"/>
  </conditionalFormatting>
  <conditionalFormatting sqref="AB888">
    <cfRule type="duplicateValues" dxfId="0" priority="15509"/>
  </conditionalFormatting>
  <conditionalFormatting sqref="AK888">
    <cfRule type="duplicateValues" dxfId="0" priority="14854"/>
  </conditionalFormatting>
  <conditionalFormatting sqref="B889">
    <cfRule type="duplicateValues" dxfId="0" priority="12902"/>
  </conditionalFormatting>
  <conditionalFormatting sqref="E889">
    <cfRule type="duplicateValues" dxfId="0" priority="4387"/>
  </conditionalFormatting>
  <conditionalFormatting sqref="AB889">
    <cfRule type="duplicateValues" dxfId="0" priority="15508"/>
  </conditionalFormatting>
  <conditionalFormatting sqref="AK889">
    <cfRule type="duplicateValues" dxfId="0" priority="14853"/>
  </conditionalFormatting>
  <conditionalFormatting sqref="B890">
    <cfRule type="duplicateValues" dxfId="0" priority="12901"/>
  </conditionalFormatting>
  <conditionalFormatting sqref="E890">
    <cfRule type="duplicateValues" dxfId="0" priority="4386"/>
  </conditionalFormatting>
  <conditionalFormatting sqref="AB890">
    <cfRule type="duplicateValues" dxfId="0" priority="15507"/>
  </conditionalFormatting>
  <conditionalFormatting sqref="AK890">
    <cfRule type="duplicateValues" dxfId="0" priority="14852"/>
  </conditionalFormatting>
  <conditionalFormatting sqref="B891">
    <cfRule type="duplicateValues" dxfId="0" priority="12900"/>
  </conditionalFormatting>
  <conditionalFormatting sqref="E891">
    <cfRule type="duplicateValues" dxfId="0" priority="4385"/>
  </conditionalFormatting>
  <conditionalFormatting sqref="AB891">
    <cfRule type="duplicateValues" dxfId="0" priority="15506"/>
  </conditionalFormatting>
  <conditionalFormatting sqref="AK891">
    <cfRule type="duplicateValues" dxfId="0" priority="14851"/>
  </conditionalFormatting>
  <conditionalFormatting sqref="B892">
    <cfRule type="duplicateValues" dxfId="0" priority="12898"/>
  </conditionalFormatting>
  <conditionalFormatting sqref="E892">
    <cfRule type="duplicateValues" dxfId="0" priority="4383"/>
  </conditionalFormatting>
  <conditionalFormatting sqref="AB892">
    <cfRule type="duplicateValues" dxfId="0" priority="15504"/>
  </conditionalFormatting>
  <conditionalFormatting sqref="AK892">
    <cfRule type="duplicateValues" dxfId="0" priority="14849"/>
  </conditionalFormatting>
  <conditionalFormatting sqref="B893">
    <cfRule type="duplicateValues" dxfId="0" priority="12897"/>
  </conditionalFormatting>
  <conditionalFormatting sqref="E893">
    <cfRule type="duplicateValues" dxfId="0" priority="4382"/>
  </conditionalFormatting>
  <conditionalFormatting sqref="AB893">
    <cfRule type="duplicateValues" dxfId="0" priority="15503"/>
  </conditionalFormatting>
  <conditionalFormatting sqref="AK893">
    <cfRule type="duplicateValues" dxfId="0" priority="14848"/>
  </conditionalFormatting>
  <conditionalFormatting sqref="B894">
    <cfRule type="duplicateValues" dxfId="0" priority="12896"/>
  </conditionalFormatting>
  <conditionalFormatting sqref="E894">
    <cfRule type="duplicateValues" dxfId="0" priority="4381"/>
  </conditionalFormatting>
  <conditionalFormatting sqref="AB894">
    <cfRule type="duplicateValues" dxfId="0" priority="15502"/>
  </conditionalFormatting>
  <conditionalFormatting sqref="AK894">
    <cfRule type="duplicateValues" dxfId="0" priority="14847"/>
  </conditionalFormatting>
  <conditionalFormatting sqref="B895">
    <cfRule type="duplicateValues" dxfId="0" priority="12895"/>
  </conditionalFormatting>
  <conditionalFormatting sqref="E895">
    <cfRule type="duplicateValues" dxfId="0" priority="4380"/>
  </conditionalFormatting>
  <conditionalFormatting sqref="AB895">
    <cfRule type="duplicateValues" dxfId="0" priority="15501"/>
  </conditionalFormatting>
  <conditionalFormatting sqref="AK895">
    <cfRule type="duplicateValues" dxfId="0" priority="14846"/>
  </conditionalFormatting>
  <conditionalFormatting sqref="B896">
    <cfRule type="duplicateValues" dxfId="0" priority="12894"/>
  </conditionalFormatting>
  <conditionalFormatting sqref="E896">
    <cfRule type="duplicateValues" dxfId="0" priority="4379"/>
  </conditionalFormatting>
  <conditionalFormatting sqref="AB896">
    <cfRule type="duplicateValues" dxfId="0" priority="15500"/>
  </conditionalFormatting>
  <conditionalFormatting sqref="AK896">
    <cfRule type="duplicateValues" dxfId="0" priority="14845"/>
  </conditionalFormatting>
  <conditionalFormatting sqref="B897">
    <cfRule type="duplicateValues" dxfId="0" priority="12893"/>
  </conditionalFormatting>
  <conditionalFormatting sqref="E897">
    <cfRule type="duplicateValues" dxfId="0" priority="4378"/>
  </conditionalFormatting>
  <conditionalFormatting sqref="AB897">
    <cfRule type="duplicateValues" dxfId="0" priority="15499"/>
  </conditionalFormatting>
  <conditionalFormatting sqref="AK897">
    <cfRule type="duplicateValues" dxfId="0" priority="14844"/>
  </conditionalFormatting>
  <conditionalFormatting sqref="B898">
    <cfRule type="duplicateValues" dxfId="0" priority="12930"/>
  </conditionalFormatting>
  <conditionalFormatting sqref="E898">
    <cfRule type="duplicateValues" dxfId="0" priority="4417"/>
  </conditionalFormatting>
  <conditionalFormatting sqref="AB898">
    <cfRule type="duplicateValues" dxfId="0" priority="15538"/>
  </conditionalFormatting>
  <conditionalFormatting sqref="AK898">
    <cfRule type="duplicateValues" dxfId="0" priority="14883"/>
  </conditionalFormatting>
  <conditionalFormatting sqref="B899">
    <cfRule type="duplicateValues" dxfId="0" priority="12929"/>
  </conditionalFormatting>
  <conditionalFormatting sqref="E899">
    <cfRule type="duplicateValues" dxfId="0" priority="4416"/>
  </conditionalFormatting>
  <conditionalFormatting sqref="AB899">
    <cfRule type="duplicateValues" dxfId="0" priority="15537"/>
  </conditionalFormatting>
  <conditionalFormatting sqref="AK899">
    <cfRule type="duplicateValues" dxfId="0" priority="14882"/>
  </conditionalFormatting>
  <conditionalFormatting sqref="B900">
    <cfRule type="duplicateValues" dxfId="0" priority="12892"/>
  </conditionalFormatting>
  <conditionalFormatting sqref="E900">
    <cfRule type="duplicateValues" dxfId="0" priority="4377"/>
  </conditionalFormatting>
  <conditionalFormatting sqref="AB900">
    <cfRule type="duplicateValues" dxfId="0" priority="15498"/>
  </conditionalFormatting>
  <conditionalFormatting sqref="AK900">
    <cfRule type="duplicateValues" dxfId="0" priority="14843"/>
  </conditionalFormatting>
  <conditionalFormatting sqref="B901">
    <cfRule type="duplicateValues" dxfId="0" priority="12891"/>
  </conditionalFormatting>
  <conditionalFormatting sqref="E901">
    <cfRule type="duplicateValues" dxfId="0" priority="4376"/>
  </conditionalFormatting>
  <conditionalFormatting sqref="AB901">
    <cfRule type="duplicateValues" dxfId="0" priority="15497"/>
  </conditionalFormatting>
  <conditionalFormatting sqref="AK901">
    <cfRule type="duplicateValues" dxfId="0" priority="14842"/>
  </conditionalFormatting>
  <conditionalFormatting sqref="B902">
    <cfRule type="duplicateValues" dxfId="0" priority="12890"/>
  </conditionalFormatting>
  <conditionalFormatting sqref="E902">
    <cfRule type="duplicateValues" dxfId="0" priority="4375"/>
  </conditionalFormatting>
  <conditionalFormatting sqref="AB902">
    <cfRule type="duplicateValues" dxfId="0" priority="15496"/>
  </conditionalFormatting>
  <conditionalFormatting sqref="AK902">
    <cfRule type="duplicateValues" dxfId="0" priority="14841"/>
  </conditionalFormatting>
  <conditionalFormatting sqref="B903">
    <cfRule type="duplicateValues" dxfId="0" priority="12889"/>
  </conditionalFormatting>
  <conditionalFormatting sqref="E903">
    <cfRule type="duplicateValues" dxfId="0" priority="4374"/>
  </conditionalFormatting>
  <conditionalFormatting sqref="AB903">
    <cfRule type="duplicateValues" dxfId="0" priority="15495"/>
  </conditionalFormatting>
  <conditionalFormatting sqref="AK903">
    <cfRule type="duplicateValues" dxfId="0" priority="14840"/>
  </conditionalFormatting>
  <conditionalFormatting sqref="B904">
    <cfRule type="duplicateValues" dxfId="0" priority="2029"/>
  </conditionalFormatting>
  <conditionalFormatting sqref="E904">
    <cfRule type="duplicateValues" dxfId="0" priority="2036"/>
  </conditionalFormatting>
  <conditionalFormatting sqref="F904">
    <cfRule type="duplicateValues" dxfId="0" priority="2032"/>
  </conditionalFormatting>
  <conditionalFormatting sqref="AK904">
    <cfRule type="duplicateValues" dxfId="0" priority="2050"/>
  </conditionalFormatting>
  <conditionalFormatting sqref="B905">
    <cfRule type="duplicateValues" dxfId="0" priority="619"/>
  </conditionalFormatting>
  <conditionalFormatting sqref="E905">
    <cfRule type="duplicateValues" dxfId="0" priority="622"/>
  </conditionalFormatting>
  <conditionalFormatting sqref="F905">
    <cfRule type="duplicateValues" dxfId="0" priority="634"/>
  </conditionalFormatting>
  <conditionalFormatting sqref="AB905">
    <cfRule type="duplicateValues" dxfId="0" priority="641"/>
  </conditionalFormatting>
  <conditionalFormatting sqref="AK905">
    <cfRule type="duplicateValues" dxfId="0" priority="640"/>
  </conditionalFormatting>
  <conditionalFormatting sqref="B906">
    <cfRule type="duplicateValues" dxfId="0" priority="12888"/>
  </conditionalFormatting>
  <conditionalFormatting sqref="E906">
    <cfRule type="duplicateValues" dxfId="0" priority="4373"/>
  </conditionalFormatting>
  <conditionalFormatting sqref="AB906">
    <cfRule type="duplicateValues" dxfId="0" priority="15494"/>
  </conditionalFormatting>
  <conditionalFormatting sqref="AK906">
    <cfRule type="duplicateValues" dxfId="0" priority="14839"/>
  </conditionalFormatting>
  <conditionalFormatting sqref="B907">
    <cfRule type="duplicateValues" dxfId="0" priority="12887"/>
  </conditionalFormatting>
  <conditionalFormatting sqref="E907">
    <cfRule type="duplicateValues" dxfId="0" priority="4372"/>
  </conditionalFormatting>
  <conditionalFormatting sqref="AB907">
    <cfRule type="duplicateValues" dxfId="0" priority="15493"/>
  </conditionalFormatting>
  <conditionalFormatting sqref="AK907">
    <cfRule type="duplicateValues" dxfId="0" priority="14838"/>
  </conditionalFormatting>
  <conditionalFormatting sqref="B908">
    <cfRule type="duplicateValues" dxfId="0" priority="12886"/>
  </conditionalFormatting>
  <conditionalFormatting sqref="E908">
    <cfRule type="duplicateValues" dxfId="0" priority="4371"/>
  </conditionalFormatting>
  <conditionalFormatting sqref="AB908">
    <cfRule type="duplicateValues" dxfId="0" priority="15492"/>
  </conditionalFormatting>
  <conditionalFormatting sqref="AK908">
    <cfRule type="duplicateValues" dxfId="0" priority="14837"/>
  </conditionalFormatting>
  <conditionalFormatting sqref="E909">
    <cfRule type="duplicateValues" dxfId="0" priority="232"/>
  </conditionalFormatting>
  <conditionalFormatting sqref="AK909:AL909">
    <cfRule type="duplicateValues" dxfId="0" priority="226"/>
  </conditionalFormatting>
  <conditionalFormatting sqref="B911">
    <cfRule type="duplicateValues" dxfId="0" priority="1568"/>
  </conditionalFormatting>
  <conditionalFormatting sqref="E911">
    <cfRule type="duplicateValues" dxfId="0" priority="1586"/>
  </conditionalFormatting>
  <conditionalFormatting sqref="F911">
    <cfRule type="duplicateValues" dxfId="0" priority="1598"/>
  </conditionalFormatting>
  <conditionalFormatting sqref="AB911">
    <cfRule type="duplicateValues" dxfId="0" priority="1571"/>
  </conditionalFormatting>
  <conditionalFormatting sqref="AK911">
    <cfRule type="duplicateValues" dxfId="0" priority="1604"/>
  </conditionalFormatting>
  <conditionalFormatting sqref="B912">
    <cfRule type="duplicateValues" dxfId="0" priority="12885"/>
  </conditionalFormatting>
  <conditionalFormatting sqref="E912">
    <cfRule type="duplicateValues" dxfId="0" priority="4370"/>
  </conditionalFormatting>
  <conditionalFormatting sqref="AB912">
    <cfRule type="duplicateValues" dxfId="0" priority="15491"/>
  </conditionalFormatting>
  <conditionalFormatting sqref="AK912">
    <cfRule type="duplicateValues" dxfId="0" priority="14836"/>
  </conditionalFormatting>
  <conditionalFormatting sqref="B913">
    <cfRule type="duplicateValues" dxfId="0" priority="12884"/>
  </conditionalFormatting>
  <conditionalFormatting sqref="E913">
    <cfRule type="duplicateValues" dxfId="0" priority="4369"/>
  </conditionalFormatting>
  <conditionalFormatting sqref="AB913">
    <cfRule type="duplicateValues" dxfId="0" priority="15490"/>
  </conditionalFormatting>
  <conditionalFormatting sqref="AK913">
    <cfRule type="duplicateValues" dxfId="0" priority="14835"/>
  </conditionalFormatting>
  <conditionalFormatting sqref="B914">
    <cfRule type="duplicateValues" dxfId="0" priority="12883"/>
  </conditionalFormatting>
  <conditionalFormatting sqref="E914">
    <cfRule type="duplicateValues" dxfId="0" priority="4368"/>
  </conditionalFormatting>
  <conditionalFormatting sqref="AB914">
    <cfRule type="duplicateValues" dxfId="0" priority="15489"/>
  </conditionalFormatting>
  <conditionalFormatting sqref="AK914">
    <cfRule type="duplicateValues" dxfId="0" priority="14834"/>
  </conditionalFormatting>
  <conditionalFormatting sqref="B915">
    <cfRule type="duplicateValues" dxfId="0" priority="12882"/>
  </conditionalFormatting>
  <conditionalFormatting sqref="E915">
    <cfRule type="duplicateValues" dxfId="0" priority="4367"/>
  </conditionalFormatting>
  <conditionalFormatting sqref="AB915">
    <cfRule type="duplicateValues" dxfId="0" priority="15488"/>
  </conditionalFormatting>
  <conditionalFormatting sqref="AK915">
    <cfRule type="duplicateValues" dxfId="0" priority="14833"/>
  </conditionalFormatting>
  <conditionalFormatting sqref="B916">
    <cfRule type="duplicateValues" dxfId="0" priority="12881"/>
  </conditionalFormatting>
  <conditionalFormatting sqref="E916">
    <cfRule type="duplicateValues" dxfId="0" priority="4366"/>
  </conditionalFormatting>
  <conditionalFormatting sqref="AB916">
    <cfRule type="duplicateValues" dxfId="0" priority="15487"/>
  </conditionalFormatting>
  <conditionalFormatting sqref="AK916">
    <cfRule type="duplicateValues" dxfId="0" priority="14832"/>
  </conditionalFormatting>
  <conditionalFormatting sqref="B917">
    <cfRule type="duplicateValues" dxfId="0" priority="12880"/>
  </conditionalFormatting>
  <conditionalFormatting sqref="E917">
    <cfRule type="duplicateValues" dxfId="0" priority="4365"/>
  </conditionalFormatting>
  <conditionalFormatting sqref="AB917">
    <cfRule type="duplicateValues" dxfId="0" priority="15486"/>
  </conditionalFormatting>
  <conditionalFormatting sqref="AK917">
    <cfRule type="duplicateValues" dxfId="0" priority="14831"/>
  </conditionalFormatting>
  <conditionalFormatting sqref="B919">
    <cfRule type="duplicateValues" dxfId="0" priority="12879"/>
  </conditionalFormatting>
  <conditionalFormatting sqref="E919">
    <cfRule type="duplicateValues" dxfId="0" priority="4364"/>
  </conditionalFormatting>
  <conditionalFormatting sqref="AB919">
    <cfRule type="duplicateValues" dxfId="0" priority="15485"/>
  </conditionalFormatting>
  <conditionalFormatting sqref="AK919">
    <cfRule type="duplicateValues" dxfId="0" priority="14830"/>
  </conditionalFormatting>
  <conditionalFormatting sqref="B920">
    <cfRule type="duplicateValues" dxfId="0" priority="12878"/>
  </conditionalFormatting>
  <conditionalFormatting sqref="E920">
    <cfRule type="duplicateValues" dxfId="0" priority="4363"/>
  </conditionalFormatting>
  <conditionalFormatting sqref="AB920">
    <cfRule type="duplicateValues" dxfId="0" priority="15484"/>
  </conditionalFormatting>
  <conditionalFormatting sqref="AK920">
    <cfRule type="duplicateValues" dxfId="0" priority="14829"/>
  </conditionalFormatting>
  <conditionalFormatting sqref="B921">
    <cfRule type="duplicateValues" dxfId="0" priority="12877"/>
  </conditionalFormatting>
  <conditionalFormatting sqref="E921">
    <cfRule type="duplicateValues" dxfId="0" priority="4362"/>
  </conditionalFormatting>
  <conditionalFormatting sqref="AB921">
    <cfRule type="duplicateValues" dxfId="0" priority="15483"/>
  </conditionalFormatting>
  <conditionalFormatting sqref="AK921">
    <cfRule type="duplicateValues" dxfId="0" priority="14828"/>
  </conditionalFormatting>
  <conditionalFormatting sqref="B922">
    <cfRule type="duplicateValues" dxfId="0" priority="12876"/>
  </conditionalFormatting>
  <conditionalFormatting sqref="E922">
    <cfRule type="duplicateValues" dxfId="0" priority="4361"/>
  </conditionalFormatting>
  <conditionalFormatting sqref="AB922">
    <cfRule type="duplicateValues" dxfId="0" priority="15482"/>
  </conditionalFormatting>
  <conditionalFormatting sqref="AK922">
    <cfRule type="duplicateValues" dxfId="0" priority="14827"/>
  </conditionalFormatting>
  <conditionalFormatting sqref="B923">
    <cfRule type="duplicateValues" dxfId="0" priority="12875"/>
  </conditionalFormatting>
  <conditionalFormatting sqref="E923">
    <cfRule type="duplicateValues" dxfId="0" priority="4360"/>
  </conditionalFormatting>
  <conditionalFormatting sqref="AB923">
    <cfRule type="duplicateValues" dxfId="0" priority="15481"/>
  </conditionalFormatting>
  <conditionalFormatting sqref="AK923">
    <cfRule type="duplicateValues" dxfId="0" priority="14826"/>
  </conditionalFormatting>
  <conditionalFormatting sqref="B924">
    <cfRule type="duplicateValues" dxfId="0" priority="12874"/>
  </conditionalFormatting>
  <conditionalFormatting sqref="E924">
    <cfRule type="duplicateValues" dxfId="0" priority="4359"/>
  </conditionalFormatting>
  <conditionalFormatting sqref="AB924">
    <cfRule type="duplicateValues" dxfId="0" priority="15480"/>
  </conditionalFormatting>
  <conditionalFormatting sqref="AK924">
    <cfRule type="duplicateValues" dxfId="0" priority="14825"/>
  </conditionalFormatting>
  <conditionalFormatting sqref="B925">
    <cfRule type="duplicateValues" dxfId="0" priority="12873"/>
  </conditionalFormatting>
  <conditionalFormatting sqref="E925">
    <cfRule type="duplicateValues" dxfId="0" priority="4358"/>
  </conditionalFormatting>
  <conditionalFormatting sqref="AB925">
    <cfRule type="duplicateValues" dxfId="0" priority="15479"/>
  </conditionalFormatting>
  <conditionalFormatting sqref="AK925">
    <cfRule type="duplicateValues" dxfId="0" priority="14824"/>
  </conditionalFormatting>
  <conditionalFormatting sqref="B926">
    <cfRule type="duplicateValues" dxfId="0" priority="12872"/>
  </conditionalFormatting>
  <conditionalFormatting sqref="E926">
    <cfRule type="duplicateValues" dxfId="0" priority="4357"/>
  </conditionalFormatting>
  <conditionalFormatting sqref="AB926">
    <cfRule type="duplicateValues" dxfId="0" priority="15478"/>
  </conditionalFormatting>
  <conditionalFormatting sqref="AK926">
    <cfRule type="duplicateValues" dxfId="0" priority="14823"/>
  </conditionalFormatting>
  <conditionalFormatting sqref="B927">
    <cfRule type="duplicateValues" dxfId="0" priority="12871"/>
  </conditionalFormatting>
  <conditionalFormatting sqref="E927">
    <cfRule type="duplicateValues" dxfId="0" priority="4356"/>
  </conditionalFormatting>
  <conditionalFormatting sqref="AB927">
    <cfRule type="duplicateValues" dxfId="0" priority="15477"/>
  </conditionalFormatting>
  <conditionalFormatting sqref="AK927">
    <cfRule type="duplicateValues" dxfId="0" priority="14822"/>
  </conditionalFormatting>
  <conditionalFormatting sqref="B928">
    <cfRule type="duplicateValues" dxfId="0" priority="12868"/>
  </conditionalFormatting>
  <conditionalFormatting sqref="E928">
    <cfRule type="duplicateValues" dxfId="0" priority="4353"/>
  </conditionalFormatting>
  <conditionalFormatting sqref="AB928">
    <cfRule type="duplicateValues" dxfId="0" priority="15474"/>
  </conditionalFormatting>
  <conditionalFormatting sqref="AK928">
    <cfRule type="duplicateValues" dxfId="0" priority="14819"/>
  </conditionalFormatting>
  <conditionalFormatting sqref="B929">
    <cfRule type="duplicateValues" dxfId="0" priority="12867"/>
  </conditionalFormatting>
  <conditionalFormatting sqref="E929">
    <cfRule type="duplicateValues" dxfId="0" priority="4352"/>
  </conditionalFormatting>
  <conditionalFormatting sqref="AB929">
    <cfRule type="duplicateValues" dxfId="0" priority="15473"/>
  </conditionalFormatting>
  <conditionalFormatting sqref="AK929">
    <cfRule type="duplicateValues" dxfId="0" priority="14818"/>
  </conditionalFormatting>
  <conditionalFormatting sqref="B930">
    <cfRule type="duplicateValues" dxfId="0" priority="12865"/>
  </conditionalFormatting>
  <conditionalFormatting sqref="E930">
    <cfRule type="duplicateValues" dxfId="0" priority="4350"/>
  </conditionalFormatting>
  <conditionalFormatting sqref="AB930">
    <cfRule type="duplicateValues" dxfId="0" priority="15471"/>
  </conditionalFormatting>
  <conditionalFormatting sqref="AK930">
    <cfRule type="duplicateValues" dxfId="0" priority="14816"/>
  </conditionalFormatting>
  <conditionalFormatting sqref="B931">
    <cfRule type="duplicateValues" dxfId="0" priority="12864"/>
  </conditionalFormatting>
  <conditionalFormatting sqref="E931">
    <cfRule type="duplicateValues" dxfId="0" priority="4349"/>
  </conditionalFormatting>
  <conditionalFormatting sqref="AB931">
    <cfRule type="duplicateValues" dxfId="0" priority="15470"/>
  </conditionalFormatting>
  <conditionalFormatting sqref="AK931">
    <cfRule type="duplicateValues" dxfId="0" priority="14815"/>
  </conditionalFormatting>
  <conditionalFormatting sqref="AK932:AL932">
    <cfRule type="duplicateValues" dxfId="0" priority="194"/>
  </conditionalFormatting>
  <conditionalFormatting sqref="AK933">
    <cfRule type="duplicateValues" dxfId="0" priority="176"/>
  </conditionalFormatting>
  <conditionalFormatting sqref="AK935:AL935">
    <cfRule type="duplicateValues" dxfId="0" priority="191"/>
  </conditionalFormatting>
  <conditionalFormatting sqref="AK936:AL936">
    <cfRule type="duplicateValues" dxfId="0" priority="190"/>
  </conditionalFormatting>
  <conditionalFormatting sqref="AK937:AL937">
    <cfRule type="duplicateValues" dxfId="0" priority="189"/>
  </conditionalFormatting>
  <conditionalFormatting sqref="AK939:AL939">
    <cfRule type="duplicateValues" dxfId="0" priority="187"/>
  </conditionalFormatting>
  <conditionalFormatting sqref="B940">
    <cfRule type="duplicateValues" dxfId="0" priority="153"/>
  </conditionalFormatting>
  <conditionalFormatting sqref="AK940:AL940">
    <cfRule type="duplicateValues" dxfId="0" priority="156"/>
  </conditionalFormatting>
  <conditionalFormatting sqref="AK941:AL941">
    <cfRule type="duplicateValues" dxfId="0" priority="215"/>
  </conditionalFormatting>
  <conditionalFormatting sqref="AK942:AL942">
    <cfRule type="duplicateValues" dxfId="0" priority="214"/>
  </conditionalFormatting>
  <conditionalFormatting sqref="AK943:AL943">
    <cfRule type="duplicateValues" dxfId="0" priority="213"/>
  </conditionalFormatting>
  <conditionalFormatting sqref="AK944:AL944">
    <cfRule type="duplicateValues" dxfId="0" priority="212"/>
  </conditionalFormatting>
  <conditionalFormatting sqref="AK945:AL945">
    <cfRule type="duplicateValues" dxfId="0" priority="211"/>
  </conditionalFormatting>
  <conditionalFormatting sqref="AK946:AL946">
    <cfRule type="duplicateValues" dxfId="0" priority="210"/>
  </conditionalFormatting>
  <conditionalFormatting sqref="AK947:AL947">
    <cfRule type="duplicateValues" dxfId="0" priority="209"/>
  </conditionalFormatting>
  <conditionalFormatting sqref="AK948:AL948">
    <cfRule type="duplicateValues" dxfId="0" priority="208"/>
  </conditionalFormatting>
  <conditionalFormatting sqref="AK949:AL949">
    <cfRule type="duplicateValues" dxfId="0" priority="207"/>
  </conditionalFormatting>
  <conditionalFormatting sqref="AK950:AL950">
    <cfRule type="duplicateValues" dxfId="0" priority="206"/>
  </conditionalFormatting>
  <conditionalFormatting sqref="AK951:AL951">
    <cfRule type="duplicateValues" dxfId="0" priority="205"/>
  </conditionalFormatting>
  <conditionalFormatting sqref="AK952:AL952">
    <cfRule type="duplicateValues" dxfId="0" priority="204"/>
  </conditionalFormatting>
  <conditionalFormatting sqref="AK953:AL953">
    <cfRule type="duplicateValues" dxfId="0" priority="203"/>
  </conditionalFormatting>
  <conditionalFormatting sqref="AK954:AL954">
    <cfRule type="duplicateValues" dxfId="0" priority="202"/>
  </conditionalFormatting>
  <conditionalFormatting sqref="AK955">
    <cfRule type="duplicateValues" dxfId="0" priority="177"/>
  </conditionalFormatting>
  <conditionalFormatting sqref="AL956">
    <cfRule type="duplicateValues" dxfId="0" priority="200"/>
  </conditionalFormatting>
  <conditionalFormatting sqref="AK957:AL957">
    <cfRule type="duplicateValues" dxfId="0" priority="199"/>
  </conditionalFormatting>
  <conditionalFormatting sqref="AK958:AL958">
    <cfRule type="duplicateValues" dxfId="0" priority="198"/>
  </conditionalFormatting>
  <conditionalFormatting sqref="AK959:AL959">
    <cfRule type="duplicateValues" dxfId="0" priority="197"/>
  </conditionalFormatting>
  <conditionalFormatting sqref="AK960:AL960">
    <cfRule type="duplicateValues" dxfId="0" priority="196"/>
  </conditionalFormatting>
  <conditionalFormatting sqref="B961">
    <cfRule type="duplicateValues" dxfId="0" priority="87"/>
  </conditionalFormatting>
  <conditionalFormatting sqref="AK961:AL961">
    <cfRule type="duplicateValues" dxfId="0" priority="90"/>
  </conditionalFormatting>
  <conditionalFormatting sqref="AK962:AL962">
    <cfRule type="duplicateValues" dxfId="0" priority="195"/>
  </conditionalFormatting>
  <conditionalFormatting sqref="E963">
    <cfRule type="duplicateValues" dxfId="0" priority="2374"/>
  </conditionalFormatting>
  <conditionalFormatting sqref="F963">
    <cfRule type="duplicateValues" dxfId="0" priority="2446"/>
  </conditionalFormatting>
  <conditionalFormatting sqref="AB963">
    <cfRule type="duplicateValues" dxfId="0" priority="2860"/>
  </conditionalFormatting>
  <conditionalFormatting sqref="AK963">
    <cfRule type="duplicateValues" dxfId="0" priority="2842"/>
  </conditionalFormatting>
  <conditionalFormatting sqref="E964">
    <cfRule type="duplicateValues" dxfId="0" priority="2373"/>
  </conditionalFormatting>
  <conditionalFormatting sqref="F964">
    <cfRule type="duplicateValues" dxfId="0" priority="2445"/>
  </conditionalFormatting>
  <conditionalFormatting sqref="AB964">
    <cfRule type="duplicateValues" dxfId="0" priority="2859"/>
  </conditionalFormatting>
  <conditionalFormatting sqref="AK964">
    <cfRule type="duplicateValues" dxfId="0" priority="2841"/>
  </conditionalFormatting>
  <conditionalFormatting sqref="C965">
    <cfRule type="duplicateValues" dxfId="0" priority="63"/>
  </conditionalFormatting>
  <conditionalFormatting sqref="D965">
    <cfRule type="duplicateValues" dxfId="0" priority="62"/>
  </conditionalFormatting>
  <conditionalFormatting sqref="E965">
    <cfRule type="duplicateValues" dxfId="0" priority="61"/>
  </conditionalFormatting>
  <conditionalFormatting sqref="F965">
    <cfRule type="duplicateValues" dxfId="0" priority="60"/>
  </conditionalFormatting>
  <conditionalFormatting sqref="G965">
    <cfRule type="duplicateValues" dxfId="0" priority="59"/>
  </conditionalFormatting>
  <conditionalFormatting sqref="H965">
    <cfRule type="duplicateValues" dxfId="0" priority="58"/>
  </conditionalFormatting>
  <conditionalFormatting sqref="I965">
    <cfRule type="duplicateValues" dxfId="0" priority="57"/>
  </conditionalFormatting>
  <conditionalFormatting sqref="J965">
    <cfRule type="duplicateValues" dxfId="0" priority="56"/>
  </conditionalFormatting>
  <conditionalFormatting sqref="K965">
    <cfRule type="duplicateValues" dxfId="0" priority="55"/>
  </conditionalFormatting>
  <conditionalFormatting sqref="E967">
    <cfRule type="duplicateValues" dxfId="0" priority="2370"/>
  </conditionalFormatting>
  <conditionalFormatting sqref="F967">
    <cfRule type="duplicateValues" dxfId="0" priority="2442"/>
  </conditionalFormatting>
  <conditionalFormatting sqref="AB967">
    <cfRule type="duplicateValues" dxfId="0" priority="2856"/>
  </conditionalFormatting>
  <conditionalFormatting sqref="AK967">
    <cfRule type="duplicateValues" dxfId="0" priority="2838"/>
  </conditionalFormatting>
  <conditionalFormatting sqref="E968">
    <cfRule type="duplicateValues" dxfId="0" priority="2369"/>
  </conditionalFormatting>
  <conditionalFormatting sqref="F968">
    <cfRule type="duplicateValues" dxfId="0" priority="2441"/>
  </conditionalFormatting>
  <conditionalFormatting sqref="AB968">
    <cfRule type="duplicateValues" dxfId="0" priority="2855"/>
  </conditionalFormatting>
  <conditionalFormatting sqref="AK968">
    <cfRule type="duplicateValues" dxfId="0" priority="2837"/>
  </conditionalFormatting>
  <conditionalFormatting sqref="E969">
    <cfRule type="duplicateValues" dxfId="0" priority="2368"/>
  </conditionalFormatting>
  <conditionalFormatting sqref="F969">
    <cfRule type="duplicateValues" dxfId="0" priority="2440"/>
  </conditionalFormatting>
  <conditionalFormatting sqref="AB969">
    <cfRule type="duplicateValues" dxfId="0" priority="2854"/>
  </conditionalFormatting>
  <conditionalFormatting sqref="AK969">
    <cfRule type="duplicateValues" dxfId="0" priority="2836"/>
  </conditionalFormatting>
  <conditionalFormatting sqref="E970">
    <cfRule type="duplicateValues" dxfId="0" priority="2367"/>
  </conditionalFormatting>
  <conditionalFormatting sqref="F970">
    <cfRule type="duplicateValues" dxfId="0" priority="2439"/>
  </conditionalFormatting>
  <conditionalFormatting sqref="AB970">
    <cfRule type="duplicateValues" dxfId="0" priority="2853"/>
  </conditionalFormatting>
  <conditionalFormatting sqref="AK970">
    <cfRule type="duplicateValues" dxfId="0" priority="2835"/>
  </conditionalFormatting>
  <conditionalFormatting sqref="E971">
    <cfRule type="duplicateValues" dxfId="0" priority="2366"/>
  </conditionalFormatting>
  <conditionalFormatting sqref="F971">
    <cfRule type="duplicateValues" dxfId="0" priority="2438"/>
  </conditionalFormatting>
  <conditionalFormatting sqref="AB971">
    <cfRule type="duplicateValues" dxfId="0" priority="2852"/>
  </conditionalFormatting>
  <conditionalFormatting sqref="AK971">
    <cfRule type="duplicateValues" dxfId="0" priority="2834"/>
  </conditionalFormatting>
  <conditionalFormatting sqref="E972">
    <cfRule type="duplicateValues" dxfId="0" priority="2365"/>
  </conditionalFormatting>
  <conditionalFormatting sqref="F972">
    <cfRule type="duplicateValues" dxfId="0" priority="2437"/>
  </conditionalFormatting>
  <conditionalFormatting sqref="AB972">
    <cfRule type="duplicateValues" dxfId="0" priority="2851"/>
  </conditionalFormatting>
  <conditionalFormatting sqref="AK972">
    <cfRule type="duplicateValues" dxfId="0" priority="2833"/>
  </conditionalFormatting>
  <conditionalFormatting sqref="E973">
    <cfRule type="duplicateValues" dxfId="0" priority="2364"/>
  </conditionalFormatting>
  <conditionalFormatting sqref="F973">
    <cfRule type="duplicateValues" dxfId="0" priority="2436"/>
  </conditionalFormatting>
  <conditionalFormatting sqref="AB973">
    <cfRule type="duplicateValues" dxfId="0" priority="2850"/>
  </conditionalFormatting>
  <conditionalFormatting sqref="AK973">
    <cfRule type="duplicateValues" dxfId="0" priority="2832"/>
  </conditionalFormatting>
  <conditionalFormatting sqref="E974">
    <cfRule type="duplicateValues" dxfId="0" priority="2363"/>
  </conditionalFormatting>
  <conditionalFormatting sqref="F974">
    <cfRule type="duplicateValues" dxfId="0" priority="2435"/>
  </conditionalFormatting>
  <conditionalFormatting sqref="AB974">
    <cfRule type="duplicateValues" dxfId="0" priority="2849"/>
  </conditionalFormatting>
  <conditionalFormatting sqref="AK974">
    <cfRule type="duplicateValues" dxfId="0" priority="2831"/>
  </conditionalFormatting>
  <conditionalFormatting sqref="E975">
    <cfRule type="duplicateValues" dxfId="0" priority="2362"/>
  </conditionalFormatting>
  <conditionalFormatting sqref="F975">
    <cfRule type="duplicateValues" dxfId="0" priority="2434"/>
  </conditionalFormatting>
  <conditionalFormatting sqref="AB975">
    <cfRule type="duplicateValues" dxfId="0" priority="2848"/>
  </conditionalFormatting>
  <conditionalFormatting sqref="AK975">
    <cfRule type="duplicateValues" dxfId="0" priority="2830"/>
  </conditionalFormatting>
  <conditionalFormatting sqref="E976">
    <cfRule type="duplicateValues" dxfId="0" priority="2372"/>
  </conditionalFormatting>
  <conditionalFormatting sqref="F976">
    <cfRule type="duplicateValues" dxfId="0" priority="2444"/>
  </conditionalFormatting>
  <conditionalFormatting sqref="AB976">
    <cfRule type="duplicateValues" dxfId="0" priority="2858"/>
  </conditionalFormatting>
  <conditionalFormatting sqref="AK976">
    <cfRule type="duplicateValues" dxfId="0" priority="2840"/>
  </conditionalFormatting>
  <conditionalFormatting sqref="B999">
    <cfRule type="duplicateValues" dxfId="0" priority="2326"/>
  </conditionalFormatting>
  <conditionalFormatting sqref="E999">
    <cfRule type="duplicateValues" dxfId="0" priority="2287"/>
  </conditionalFormatting>
  <conditionalFormatting sqref="B1000">
    <cfRule type="duplicateValues" dxfId="0" priority="2325"/>
  </conditionalFormatting>
  <conditionalFormatting sqref="E1000">
    <cfRule type="duplicateValues" dxfId="0" priority="2286"/>
  </conditionalFormatting>
  <conditionalFormatting sqref="B1001">
    <cfRule type="duplicateValues" dxfId="0" priority="2324"/>
  </conditionalFormatting>
  <conditionalFormatting sqref="E1001">
    <cfRule type="duplicateValues" dxfId="0" priority="2285"/>
  </conditionalFormatting>
  <conditionalFormatting sqref="B1002">
    <cfRule type="duplicateValues" dxfId="0" priority="2323"/>
  </conditionalFormatting>
  <conditionalFormatting sqref="E1002">
    <cfRule type="duplicateValues" dxfId="0" priority="2284"/>
  </conditionalFormatting>
  <conditionalFormatting sqref="B1003">
    <cfRule type="duplicateValues" dxfId="0" priority="2322"/>
  </conditionalFormatting>
  <conditionalFormatting sqref="E1003">
    <cfRule type="duplicateValues" dxfId="0" priority="2283"/>
  </conditionalFormatting>
  <conditionalFormatting sqref="B1004">
    <cfRule type="duplicateValues" dxfId="0" priority="2321"/>
  </conditionalFormatting>
  <conditionalFormatting sqref="E1004">
    <cfRule type="duplicateValues" dxfId="0" priority="2282"/>
  </conditionalFormatting>
  <conditionalFormatting sqref="B1005">
    <cfRule type="duplicateValues" dxfId="0" priority="2320"/>
  </conditionalFormatting>
  <conditionalFormatting sqref="E1005">
    <cfRule type="duplicateValues" dxfId="0" priority="2281"/>
  </conditionalFormatting>
  <conditionalFormatting sqref="B1006">
    <cfRule type="duplicateValues" dxfId="0" priority="2319"/>
  </conditionalFormatting>
  <conditionalFormatting sqref="E1006">
    <cfRule type="duplicateValues" dxfId="0" priority="2280"/>
  </conditionalFormatting>
  <conditionalFormatting sqref="B1007">
    <cfRule type="duplicateValues" dxfId="0" priority="2318"/>
  </conditionalFormatting>
  <conditionalFormatting sqref="E1007">
    <cfRule type="duplicateValues" dxfId="0" priority="2279"/>
  </conditionalFormatting>
  <conditionalFormatting sqref="B1008">
    <cfRule type="duplicateValues" dxfId="0" priority="2317"/>
  </conditionalFormatting>
  <conditionalFormatting sqref="E1008">
    <cfRule type="duplicateValues" dxfId="0" priority="2278"/>
  </conditionalFormatting>
  <conditionalFormatting sqref="B1009">
    <cfRule type="duplicateValues" dxfId="0" priority="2316"/>
  </conditionalFormatting>
  <conditionalFormatting sqref="E1009">
    <cfRule type="duplicateValues" dxfId="0" priority="2277"/>
  </conditionalFormatting>
  <conditionalFormatting sqref="B1010">
    <cfRule type="duplicateValues" dxfId="0" priority="2315"/>
  </conditionalFormatting>
  <conditionalFormatting sqref="E1010">
    <cfRule type="duplicateValues" dxfId="0" priority="2276"/>
  </conditionalFormatting>
  <conditionalFormatting sqref="B1011">
    <cfRule type="duplicateValues" dxfId="0" priority="2314"/>
  </conditionalFormatting>
  <conditionalFormatting sqref="E1011">
    <cfRule type="duplicateValues" dxfId="0" priority="2275"/>
  </conditionalFormatting>
  <conditionalFormatting sqref="B1012">
    <cfRule type="duplicateValues" dxfId="0" priority="2313"/>
  </conditionalFormatting>
  <conditionalFormatting sqref="E1012">
    <cfRule type="duplicateValues" dxfId="0" priority="2274"/>
  </conditionalFormatting>
  <conditionalFormatting sqref="B1013">
    <cfRule type="duplicateValues" dxfId="0" priority="2312"/>
  </conditionalFormatting>
  <conditionalFormatting sqref="E1013">
    <cfRule type="duplicateValues" dxfId="0" priority="2273"/>
  </conditionalFormatting>
  <conditionalFormatting sqref="B1014">
    <cfRule type="duplicateValues" dxfId="0" priority="2311"/>
  </conditionalFormatting>
  <conditionalFormatting sqref="E1014">
    <cfRule type="duplicateValues" dxfId="0" priority="2272"/>
  </conditionalFormatting>
  <conditionalFormatting sqref="B1015">
    <cfRule type="duplicateValues" dxfId="0" priority="2310"/>
  </conditionalFormatting>
  <conditionalFormatting sqref="E1015">
    <cfRule type="duplicateValues" dxfId="0" priority="2271"/>
  </conditionalFormatting>
  <conditionalFormatting sqref="B1016">
    <cfRule type="duplicateValues" dxfId="0" priority="2309"/>
  </conditionalFormatting>
  <conditionalFormatting sqref="E1016">
    <cfRule type="duplicateValues" dxfId="0" priority="2270"/>
  </conditionalFormatting>
  <conditionalFormatting sqref="B1017">
    <cfRule type="duplicateValues" dxfId="0" priority="2308"/>
  </conditionalFormatting>
  <conditionalFormatting sqref="E1017">
    <cfRule type="duplicateValues" dxfId="0" priority="2269"/>
  </conditionalFormatting>
  <conditionalFormatting sqref="B1018">
    <cfRule type="duplicateValues" dxfId="0" priority="2307"/>
  </conditionalFormatting>
  <conditionalFormatting sqref="E1018">
    <cfRule type="duplicateValues" dxfId="0" priority="2268"/>
  </conditionalFormatting>
  <conditionalFormatting sqref="B1019">
    <cfRule type="duplicateValues" dxfId="0" priority="2306"/>
  </conditionalFormatting>
  <conditionalFormatting sqref="E1019">
    <cfRule type="duplicateValues" dxfId="0" priority="2267"/>
  </conditionalFormatting>
  <conditionalFormatting sqref="B1020">
    <cfRule type="duplicateValues" dxfId="0" priority="351"/>
  </conditionalFormatting>
  <conditionalFormatting sqref="E1020">
    <cfRule type="duplicateValues" dxfId="0" priority="401"/>
  </conditionalFormatting>
  <conditionalFormatting sqref="F1020">
    <cfRule type="duplicateValues" dxfId="0" priority="437"/>
  </conditionalFormatting>
  <conditionalFormatting sqref="AB1020">
    <cfRule type="duplicateValues" dxfId="0" priority="356"/>
  </conditionalFormatting>
  <conditionalFormatting sqref="AK1020">
    <cfRule type="duplicateValues" dxfId="0" priority="455"/>
  </conditionalFormatting>
  <conditionalFormatting sqref="B1021">
    <cfRule type="duplicateValues" dxfId="0" priority="348"/>
  </conditionalFormatting>
  <conditionalFormatting sqref="E1021">
    <cfRule type="duplicateValues" dxfId="0" priority="400"/>
  </conditionalFormatting>
  <conditionalFormatting sqref="F1021">
    <cfRule type="duplicateValues" dxfId="0" priority="436"/>
  </conditionalFormatting>
  <conditionalFormatting sqref="AB1021">
    <cfRule type="duplicateValues" dxfId="0" priority="355"/>
  </conditionalFormatting>
  <conditionalFormatting sqref="AK1021">
    <cfRule type="duplicateValues" dxfId="0" priority="454"/>
  </conditionalFormatting>
  <conditionalFormatting sqref="B1022">
    <cfRule type="duplicateValues" dxfId="0" priority="345"/>
  </conditionalFormatting>
  <conditionalFormatting sqref="E1022">
    <cfRule type="duplicateValues" dxfId="0" priority="399"/>
  </conditionalFormatting>
  <conditionalFormatting sqref="F1022">
    <cfRule type="duplicateValues" dxfId="0" priority="435"/>
  </conditionalFormatting>
  <conditionalFormatting sqref="AB1022">
    <cfRule type="duplicateValues" dxfId="0" priority="354"/>
  </conditionalFormatting>
  <conditionalFormatting sqref="AK1022">
    <cfRule type="duplicateValues" dxfId="0" priority="453"/>
  </conditionalFormatting>
  <conditionalFormatting sqref="B1023">
    <cfRule type="duplicateValues" dxfId="0" priority="13037"/>
  </conditionalFormatting>
  <conditionalFormatting sqref="E1023">
    <cfRule type="duplicateValues" dxfId="0" priority="4523"/>
  </conditionalFormatting>
  <conditionalFormatting sqref="AB1023">
    <cfRule type="duplicateValues" dxfId="0" priority="15644"/>
  </conditionalFormatting>
  <conditionalFormatting sqref="AK1023">
    <cfRule type="duplicateValues" dxfId="0" priority="14989"/>
  </conditionalFormatting>
  <conditionalFormatting sqref="E1024">
    <cfRule type="duplicateValues" dxfId="0" priority="228"/>
  </conditionalFormatting>
  <conditionalFormatting sqref="F1024">
    <cfRule type="duplicateValues" dxfId="0" priority="300"/>
  </conditionalFormatting>
  <conditionalFormatting sqref="AK1024:AL1024">
    <cfRule type="duplicateValues" dxfId="0" priority="222"/>
  </conditionalFormatting>
  <conditionalFormatting sqref="AK1025:AL1025">
    <cfRule type="duplicateValues" dxfId="0" priority="221"/>
  </conditionalFormatting>
  <conditionalFormatting sqref="AK1026:AL1026">
    <cfRule type="duplicateValues" dxfId="0" priority="217"/>
  </conditionalFormatting>
  <conditionalFormatting sqref="AK1028:AL1028">
    <cfRule type="duplicateValues" dxfId="0" priority="181"/>
  </conditionalFormatting>
  <conditionalFormatting sqref="AK1029:AL1029">
    <cfRule type="duplicateValues" dxfId="0" priority="180"/>
  </conditionalFormatting>
  <conditionalFormatting sqref="AK1030:AL1030">
    <cfRule type="duplicateValues" dxfId="0" priority="179"/>
  </conditionalFormatting>
  <conditionalFormatting sqref="AK1031:AL1031">
    <cfRule type="duplicateValues" dxfId="0" priority="178"/>
  </conditionalFormatting>
  <conditionalFormatting sqref="B1032">
    <cfRule type="duplicateValues" dxfId="0" priority="2305"/>
  </conditionalFormatting>
  <conditionalFormatting sqref="E1032">
    <cfRule type="duplicateValues" dxfId="0" priority="2266"/>
  </conditionalFormatting>
  <conditionalFormatting sqref="B1033">
    <cfRule type="duplicateValues" dxfId="0" priority="2304"/>
  </conditionalFormatting>
  <conditionalFormatting sqref="E1033">
    <cfRule type="duplicateValues" dxfId="0" priority="2265"/>
  </conditionalFormatting>
  <conditionalFormatting sqref="B1034">
    <cfRule type="duplicateValues" dxfId="0" priority="2303"/>
  </conditionalFormatting>
  <conditionalFormatting sqref="E1034">
    <cfRule type="duplicateValues" dxfId="0" priority="2264"/>
  </conditionalFormatting>
  <conditionalFormatting sqref="B1035">
    <cfRule type="duplicateValues" dxfId="0" priority="2302"/>
  </conditionalFormatting>
  <conditionalFormatting sqref="E1035">
    <cfRule type="duplicateValues" dxfId="0" priority="2263"/>
  </conditionalFormatting>
  <conditionalFormatting sqref="B1036">
    <cfRule type="duplicateValues" dxfId="0" priority="2301"/>
  </conditionalFormatting>
  <conditionalFormatting sqref="E1036">
    <cfRule type="duplicateValues" dxfId="0" priority="2262"/>
  </conditionalFormatting>
  <conditionalFormatting sqref="B1037">
    <cfRule type="duplicateValues" dxfId="0" priority="2300"/>
  </conditionalFormatting>
  <conditionalFormatting sqref="E1037">
    <cfRule type="duplicateValues" dxfId="0" priority="2261"/>
  </conditionalFormatting>
  <conditionalFormatting sqref="B1038">
    <cfRule type="duplicateValues" dxfId="0" priority="2299"/>
  </conditionalFormatting>
  <conditionalFormatting sqref="E1038">
    <cfRule type="duplicateValues" dxfId="0" priority="2260"/>
  </conditionalFormatting>
  <conditionalFormatting sqref="B1039">
    <cfRule type="duplicateValues" dxfId="0" priority="2298"/>
  </conditionalFormatting>
  <conditionalFormatting sqref="E1039">
    <cfRule type="duplicateValues" dxfId="0" priority="2259"/>
  </conditionalFormatting>
  <conditionalFormatting sqref="B1040">
    <cfRule type="duplicateValues" dxfId="0" priority="148"/>
  </conditionalFormatting>
  <conditionalFormatting sqref="AK1040">
    <cfRule type="duplicateValues" dxfId="0" priority="152"/>
  </conditionalFormatting>
  <conditionalFormatting sqref="AL1040">
    <cfRule type="duplicateValues" dxfId="0" priority="151"/>
  </conditionalFormatting>
  <conditionalFormatting sqref="B1041">
    <cfRule type="duplicateValues" dxfId="0" priority="2297"/>
  </conditionalFormatting>
  <conditionalFormatting sqref="E1041">
    <cfRule type="duplicateValues" dxfId="0" priority="2258"/>
  </conditionalFormatting>
  <conditionalFormatting sqref="B1042">
    <cfRule type="duplicateValues" dxfId="0" priority="2296"/>
  </conditionalFormatting>
  <conditionalFormatting sqref="E1042">
    <cfRule type="duplicateValues" dxfId="0" priority="2257"/>
  </conditionalFormatting>
  <conditionalFormatting sqref="B1043">
    <cfRule type="duplicateValues" dxfId="0" priority="2295"/>
  </conditionalFormatting>
  <conditionalFormatting sqref="E1043">
    <cfRule type="duplicateValues" dxfId="0" priority="2256"/>
  </conditionalFormatting>
  <conditionalFormatting sqref="B1044">
    <cfRule type="duplicateValues" dxfId="0" priority="2294"/>
  </conditionalFormatting>
  <conditionalFormatting sqref="E1044">
    <cfRule type="duplicateValues" dxfId="0" priority="2255"/>
  </conditionalFormatting>
  <conditionalFormatting sqref="B1045">
    <cfRule type="duplicateValues" dxfId="0" priority="2293"/>
  </conditionalFormatting>
  <conditionalFormatting sqref="E1045">
    <cfRule type="duplicateValues" dxfId="0" priority="2254"/>
  </conditionalFormatting>
  <conditionalFormatting sqref="B1046">
    <cfRule type="duplicateValues" dxfId="0" priority="2291"/>
  </conditionalFormatting>
  <conditionalFormatting sqref="E1046">
    <cfRule type="duplicateValues" dxfId="0" priority="2252"/>
  </conditionalFormatting>
  <conditionalFormatting sqref="B1047">
    <cfRule type="duplicateValues" dxfId="0" priority="2290"/>
  </conditionalFormatting>
  <conditionalFormatting sqref="E1047">
    <cfRule type="duplicateValues" dxfId="0" priority="2251"/>
  </conditionalFormatting>
  <conditionalFormatting sqref="B1048">
    <cfRule type="duplicateValues" dxfId="0" priority="2289"/>
  </conditionalFormatting>
  <conditionalFormatting sqref="E1048">
    <cfRule type="duplicateValues" dxfId="0" priority="2250"/>
  </conditionalFormatting>
  <conditionalFormatting sqref="B1049">
    <cfRule type="duplicateValues" dxfId="0" priority="2288"/>
  </conditionalFormatting>
  <conditionalFormatting sqref="E1049">
    <cfRule type="duplicateValues" dxfId="0" priority="2249"/>
  </conditionalFormatting>
  <conditionalFormatting sqref="B1050">
    <cfRule type="duplicateValues" dxfId="0" priority="2193"/>
  </conditionalFormatting>
  <conditionalFormatting sqref="E1050">
    <cfRule type="duplicateValues" dxfId="0" priority="2192"/>
  </conditionalFormatting>
  <conditionalFormatting sqref="E1051">
    <cfRule type="duplicateValues" dxfId="0" priority="4348"/>
  </conditionalFormatting>
  <conditionalFormatting sqref="AB1051">
    <cfRule type="duplicateValues" dxfId="0" priority="15469"/>
  </conditionalFormatting>
  <conditionalFormatting sqref="AK1051">
    <cfRule type="duplicateValues" dxfId="0" priority="14814"/>
  </conditionalFormatting>
  <conditionalFormatting sqref="B1052">
    <cfRule type="duplicateValues" dxfId="0" priority="2189"/>
  </conditionalFormatting>
  <conditionalFormatting sqref="E1052">
    <cfRule type="duplicateValues" dxfId="0" priority="2185"/>
  </conditionalFormatting>
  <conditionalFormatting sqref="B1053">
    <cfRule type="duplicateValues" dxfId="0" priority="2188"/>
  </conditionalFormatting>
  <conditionalFormatting sqref="E1053">
    <cfRule type="duplicateValues" dxfId="0" priority="2184"/>
  </conditionalFormatting>
  <conditionalFormatting sqref="B1054">
    <cfRule type="duplicateValues" dxfId="0" priority="2190"/>
  </conditionalFormatting>
  <conditionalFormatting sqref="E1054">
    <cfRule type="duplicateValues" dxfId="0" priority="2186"/>
  </conditionalFormatting>
  <conditionalFormatting sqref="E1055">
    <cfRule type="duplicateValues" dxfId="0" priority="2183"/>
  </conditionalFormatting>
  <conditionalFormatting sqref="B121:B125">
    <cfRule type="duplicateValues" dxfId="0" priority="13497"/>
  </conditionalFormatting>
  <conditionalFormatting sqref="B170:B171">
    <cfRule type="duplicateValues" dxfId="0" priority="13462"/>
  </conditionalFormatting>
  <conditionalFormatting sqref="B172:B173">
    <cfRule type="duplicateValues" dxfId="0" priority="13461"/>
  </conditionalFormatting>
  <conditionalFormatting sqref="B376:B379">
    <cfRule type="duplicateValues" dxfId="0" priority="13348"/>
  </conditionalFormatting>
  <conditionalFormatting sqref="B492:B493">
    <cfRule type="duplicateValues" dxfId="0" priority="13235"/>
  </conditionalFormatting>
  <conditionalFormatting sqref="B698:B700">
    <cfRule type="duplicateValues" dxfId="0" priority="13052"/>
  </conditionalFormatting>
  <conditionalFormatting sqref="E17:E18">
    <cfRule type="duplicateValues" dxfId="0" priority="1285"/>
  </conditionalFormatting>
  <conditionalFormatting sqref="E40:E41">
    <cfRule type="duplicateValues" dxfId="0" priority="26906"/>
  </conditionalFormatting>
  <conditionalFormatting sqref="E68:E71">
    <cfRule type="duplicateValues" dxfId="0" priority="1336"/>
  </conditionalFormatting>
  <conditionalFormatting sqref="E81:E83">
    <cfRule type="duplicateValues" dxfId="0" priority="26800"/>
  </conditionalFormatting>
  <conditionalFormatting sqref="E107:E112">
    <cfRule type="duplicateValues" dxfId="0" priority="3386"/>
  </conditionalFormatting>
  <conditionalFormatting sqref="E122:E124">
    <cfRule type="duplicateValues" dxfId="0" priority="1836"/>
  </conditionalFormatting>
  <conditionalFormatting sqref="E160:E161">
    <cfRule type="duplicateValues" dxfId="0" priority="2149"/>
  </conditionalFormatting>
  <conditionalFormatting sqref="E166:E167">
    <cfRule type="duplicateValues" dxfId="0" priority="26552"/>
  </conditionalFormatting>
  <conditionalFormatting sqref="E170:E171">
    <cfRule type="duplicateValues" dxfId="0" priority="26549"/>
  </conditionalFormatting>
  <conditionalFormatting sqref="E228:E240">
    <cfRule type="duplicateValues" dxfId="0" priority="4324"/>
  </conditionalFormatting>
  <conditionalFormatting sqref="E278:E281">
    <cfRule type="duplicateValues" dxfId="0" priority="26231"/>
  </conditionalFormatting>
  <conditionalFormatting sqref="E377:E379">
    <cfRule type="duplicateValues" dxfId="0" priority="3498"/>
  </conditionalFormatting>
  <conditionalFormatting sqref="E492:E493">
    <cfRule type="duplicateValues" dxfId="0" priority="26322"/>
  </conditionalFormatting>
  <conditionalFormatting sqref="E515:E516">
    <cfRule type="duplicateValues" dxfId="0" priority="26301"/>
  </conditionalFormatting>
  <conditionalFormatting sqref="E522:E523">
    <cfRule type="duplicateValues" dxfId="0" priority="26296"/>
  </conditionalFormatting>
  <conditionalFormatting sqref="E571:E572">
    <cfRule type="duplicateValues" dxfId="0" priority="26253"/>
  </conditionalFormatting>
  <conditionalFormatting sqref="E635:E636">
    <cfRule type="duplicateValues" dxfId="0" priority="26195"/>
  </conditionalFormatting>
  <conditionalFormatting sqref="E682:E683">
    <cfRule type="duplicateValues" dxfId="0" priority="3335"/>
  </conditionalFormatting>
  <conditionalFormatting sqref="E690:E691">
    <cfRule type="duplicateValues" dxfId="0" priority="1567"/>
  </conditionalFormatting>
  <conditionalFormatting sqref="E698:E700">
    <cfRule type="duplicateValues" dxfId="0" priority="26139"/>
  </conditionalFormatting>
  <conditionalFormatting sqref="E805:E806">
    <cfRule type="duplicateValues" dxfId="0" priority="4462"/>
  </conditionalFormatting>
  <conditionalFormatting sqref="F17:F18">
    <cfRule type="duplicateValues" dxfId="0" priority="1264"/>
  </conditionalFormatting>
  <conditionalFormatting sqref="F68:F71">
    <cfRule type="duplicateValues" dxfId="0" priority="1313"/>
  </conditionalFormatting>
  <conditionalFormatting sqref="F160:F161">
    <cfRule type="duplicateValues" dxfId="0" priority="2128"/>
  </conditionalFormatting>
  <conditionalFormatting sqref="Q993:Q994">
    <cfRule type="duplicateValues" dxfId="0" priority="2330"/>
  </conditionalFormatting>
  <conditionalFormatting sqref="AB17:AB18">
    <cfRule type="duplicateValues" dxfId="0" priority="1249"/>
  </conditionalFormatting>
  <conditionalFormatting sqref="AB40:AB41">
    <cfRule type="duplicateValues" dxfId="0" priority="26890"/>
  </conditionalFormatting>
  <conditionalFormatting sqref="AB68:AB71">
    <cfRule type="duplicateValues" dxfId="0" priority="1298"/>
  </conditionalFormatting>
  <conditionalFormatting sqref="AB81:AB83">
    <cfRule type="duplicateValues" dxfId="0" priority="26736"/>
  </conditionalFormatting>
  <conditionalFormatting sqref="AB127:AB128">
    <cfRule type="duplicateValues" dxfId="0" priority="910"/>
  </conditionalFormatting>
  <conditionalFormatting sqref="AB166:AB167">
    <cfRule type="duplicateValues" dxfId="0" priority="16072"/>
  </conditionalFormatting>
  <conditionalFormatting sqref="AB170:AB171">
    <cfRule type="duplicateValues" dxfId="0" priority="16069"/>
  </conditionalFormatting>
  <conditionalFormatting sqref="AB228:AB240">
    <cfRule type="duplicateValues" dxfId="0" priority="3940"/>
  </conditionalFormatting>
  <conditionalFormatting sqref="AB278:AB281">
    <cfRule type="duplicateValues" dxfId="0" priority="15751"/>
  </conditionalFormatting>
  <conditionalFormatting sqref="AB316:AB318">
    <cfRule type="duplicateValues" dxfId="0" priority="709"/>
  </conditionalFormatting>
  <conditionalFormatting sqref="AB377:AB379">
    <cfRule type="duplicateValues" dxfId="0" priority="3454"/>
  </conditionalFormatting>
  <conditionalFormatting sqref="AB492:AB493">
    <cfRule type="duplicateValues" dxfId="0" priority="15842"/>
  </conditionalFormatting>
  <conditionalFormatting sqref="AB515:AB516">
    <cfRule type="duplicateValues" dxfId="0" priority="15821"/>
  </conditionalFormatting>
  <conditionalFormatting sqref="AB522:AB523">
    <cfRule type="duplicateValues" dxfId="0" priority="15816"/>
  </conditionalFormatting>
  <conditionalFormatting sqref="AB571:AB572">
    <cfRule type="duplicateValues" dxfId="0" priority="15773"/>
  </conditionalFormatting>
  <conditionalFormatting sqref="AB635:AB636">
    <cfRule type="duplicateValues" dxfId="0" priority="15715"/>
  </conditionalFormatting>
  <conditionalFormatting sqref="AB698:AB700">
    <cfRule type="duplicateValues" dxfId="0" priority="15659"/>
  </conditionalFormatting>
  <conditionalFormatting sqref="AB753:AB754">
    <cfRule type="duplicateValues" dxfId="0" priority="15625"/>
  </conditionalFormatting>
  <conditionalFormatting sqref="AB805:AB806">
    <cfRule type="duplicateValues" dxfId="0" priority="15583"/>
  </conditionalFormatting>
  <conditionalFormatting sqref="AB965:AB966">
    <cfRule type="duplicateValues" dxfId="0" priority="2857"/>
  </conditionalFormatting>
  <conditionalFormatting sqref="AJ81:AJ82">
    <cfRule type="duplicateValues" dxfId="0" priority="26717"/>
  </conditionalFormatting>
  <conditionalFormatting sqref="AK166:AK167">
    <cfRule type="duplicateValues" dxfId="0" priority="15417"/>
  </conditionalFormatting>
  <conditionalFormatting sqref="AK170:AK171">
    <cfRule type="duplicateValues" dxfId="0" priority="15414"/>
  </conditionalFormatting>
  <conditionalFormatting sqref="AK228:AK240">
    <cfRule type="duplicateValues" dxfId="0" priority="3916"/>
  </conditionalFormatting>
  <conditionalFormatting sqref="AK278:AK281">
    <cfRule type="duplicateValues" dxfId="0" priority="15096"/>
  </conditionalFormatting>
  <conditionalFormatting sqref="AK492:AK493">
    <cfRule type="duplicateValues" dxfId="0" priority="15187"/>
  </conditionalFormatting>
  <conditionalFormatting sqref="AK515:AK516">
    <cfRule type="duplicateValues" dxfId="0" priority="15166"/>
  </conditionalFormatting>
  <conditionalFormatting sqref="AK522:AK523">
    <cfRule type="duplicateValues" dxfId="0" priority="15161"/>
  </conditionalFormatting>
  <conditionalFormatting sqref="AK571:AK572">
    <cfRule type="duplicateValues" dxfId="0" priority="15118"/>
  </conditionalFormatting>
  <conditionalFormatting sqref="AK635:AK636">
    <cfRule type="duplicateValues" dxfId="0" priority="15060"/>
  </conditionalFormatting>
  <conditionalFormatting sqref="AK698:AK700">
    <cfRule type="duplicateValues" dxfId="0" priority="15004"/>
  </conditionalFormatting>
  <conditionalFormatting sqref="AK753:AK754">
    <cfRule type="duplicateValues" dxfId="0" priority="14970"/>
  </conditionalFormatting>
  <conditionalFormatting sqref="AK805:AK806">
    <cfRule type="duplicateValues" dxfId="0" priority="14928"/>
  </conditionalFormatting>
  <conditionalFormatting sqref="AK965:AK966">
    <cfRule type="duplicateValues" dxfId="0" priority="2839"/>
  </conditionalFormatting>
  <conditionalFormatting sqref="B1:B15 B44:B67 B26:B42 B20:B24 B72:B87 B89:B125 B131:B148 B162:B173 B319:B321 B325:B559 B629:B631 B152:B159 B692:B711 B175:B181 B183:B244 B303:B313 B247:B301 B633:B689 B565:B569 B713:B727 B729:B739 B744:B746 B748:B753 B755:B847 B571:B610 B612:B627 B1041:B1055 B1023:B1039 B906:B910 B868:B903 B941:B960 B912:B939 B967:B1019 B962:B965 B855:B859 B861:B866 B850:B853">
    <cfRule type="duplicateValues" dxfId="0" priority="2178"/>
  </conditionalFormatting>
  <conditionalFormatting sqref="B1:B15 E1:E15 B26:B42 B20:B24 B44:B67 E26:E42 E20:E24 E44:E67 E72:E87 B72:B87 B90:B125 E162:E172 B162:B173 E90:E121 E175:E177 E325:E559 B325:B559 B175:B179 E152:E159 B152:B159 E131:E148 E692:E709 E713:E718 E723:E727 E729:E739 B131:B148 B247:B301 B711 B713:B718 B303:B313 E184:E244 B183:B244 E247:E301 E303:E313 B692:B709 E565:E569 B629:B631 E711 B633:B689 B723:B727 B729:B739 E633:E689 B612:B627 E571:E610 E745:E746 E748:E752 E755:E794 E612:E627 B748:B753 B755:B794 E629:E631 B745:B746 B565:B569 B571:B610 E1027 E1023 B1027 B1023 E1051 B1051 E868:E903 E862:E866 E912:E931 B906:B908 E906:E908 B912:B931 B868:B903 B862:B866 B855:B859 B850:B853 E967:E998 E963:E964 B847 B967:B998 B963:B965 E847 E850:E853 E855:E859 E796:E844 B796:B844">
    <cfRule type="duplicateValues" dxfId="0" priority="2327"/>
  </conditionalFormatting>
  <conditionalFormatting sqref="E1:E15 E20:E23 E26:E42 E63:E67 E44:E61 E72:E86 E90:E91 E93:E94 E96 E135 E177 E258:E261 E266:E270 E248:E249 E263 E918">
    <cfRule type="duplicateValues" dxfId="0" priority="26604"/>
  </conditionalFormatting>
  <conditionalFormatting sqref="E1:E15 E44:E67 E26:E42 E20:E24 E72:E87 E90:E94 E96:E104 E166:E172 E113:E121 E380:E516 E325:E376 E518 E152 E106 E155:E159 E175:E177 E131:E148 E162:E164 E253:E254 E303:E313 E693:E700 E684:E689 E711 E723:E727 E729:E739 E247:E251 E258:E263 E713:E718 E184:E244 E266:E301 E745:E746 E702:E709 E748:E752 E755:E794 E634:E681 E571:E598 E520:E559 E600 E612:E627 E629:E631 E565:E569 E604:E610 E803:E807 E1023 E1051 E855:E859 E862:E865 E870:E903 E906:E908 E912:E931 E850:E853 E847 E816:E844 E809:E814">
    <cfRule type="duplicateValues" dxfId="0" priority="3531"/>
  </conditionalFormatting>
  <conditionalFormatting sqref="E1:E15 E44:E67 E20:E24 E26:E42 E72:E87 E152 E90:E94 E96:E106 E113:E121 E325:E516 E634:E681 E155:E159 E162:E172 E175:E177 E131:E148 E253:E254 E184:E244 E303:E313 E723:E727 E729:E739 E684:E689 E247:E251 E266:E301 E257:E263 E711 E702:E709 E693:E700 E565:E569 E713:E718 E748:E752 E755:E794 E604:E610 E745:E746 E520:E559 E571:E598 E518 E612:E627 E600 E629:E631 E803:E807 E1023 E1027 E1051 E870:E903 E862:E865 E912:E931 E906:E908 E855:E859 E850:E853 E847 E816:E844 E809:E814">
    <cfRule type="duplicateValues" dxfId="0" priority="3437"/>
  </conditionalFormatting>
  <conditionalFormatting sqref="E1:E15 E44:E67 E20:E24 E26:E42 E72:E87 E90:E94 E96:E121 E175:E177 E325:E516 E571:E598 E162:E172 E152 E131:E148 E155:E159 E257:E263 E184:E244 E247:E254 E702:E709 E684:E689 E303:E313 E723:E727 E729:E739 E711 E713:E718 E266:E301 E565:E569 E629:E631 E693:E700 E748:E752 E755:E794 E518 E745:E746 E634:E681 E604:E610 E612:E627 E600:E601 E520:E559 E816:E844 E1027 E1023 E1051 E862:E865 E870:E903 E906:E908 E912:E931 E855:E859 E850:E853 E847 E803:E814">
    <cfRule type="duplicateValues" dxfId="0" priority="3370"/>
  </conditionalFormatting>
  <conditionalFormatting sqref="E1:E15 E44:E67 E26:E42 E20:E24 E72:E87 E90:E94 E96:E121 E152 E325:E516 E612:E627 E155:E159 E162:E172 E131:E148 E175:E177 E257:E301 E247:E254 E723:E727 E729:E739 E693:E700 E565:E569 E711 E604:E610 E184:E244 E713:E718 E303:E313 E571:E598 E748:E752 E755:E794 E600:E601 E702:E709 E745:E746 E518:E559 E629:E631 E634:E689 E803:E814 E1027 E1023 E1051 E862:E865 E870:E903 E906:E908 E912:E931 E855:E859 E850:E853 E847 E816:E844">
    <cfRule type="duplicateValues" dxfId="0" priority="3300"/>
  </conditionalFormatting>
  <conditionalFormatting sqref="E1:E15 E44:E67 E26:E42 E20:E24 E72:E87 E96:E121 E162:E172 E90:E94 E325:E516 E612:E627 E155:E159 E152 E175:E177 E131:E148 E184:E244 E711 E257:E301 E723:E727 E729:E739 E693:E700 E303:E313 E713:E718 E247:E254 E702:E709 E634:E689 E565:E569 E629:E631 E748:E752 E755:E794 E518:E559 E745:E746 E604:E610 E571:E602 E816:E844 E1027 E1023 E1051 E870:E903 E862:E865 E906:E908 E912:E931 E855:E859 E850:E853 E847 E803:E814">
    <cfRule type="duplicateValues" dxfId="0" priority="3282"/>
  </conditionalFormatting>
  <conditionalFormatting sqref="E1:E15 E44:E67 E20:E24 E26:E42 E72:E87 E90:E121 E131:E148 E325:E559 E565:E569 E162:E172 E175:E177 E152:E159 E247:E301 E184:E244 E303:E313 E713:E718 E633:E689 E571:E610 E711 E692:E709 E612:E627 E723:E727 E729:E739 E745:E746 E748:E752 E755:E794 E629:E631 E1027 E1023 E1051 E868:E903 E862:E866 E912:E931 E906:E908 E855:E859 E850:E853 E847 E803:E814 E796 E816:E844">
    <cfRule type="duplicateValues" dxfId="0" priority="3179"/>
  </conditionalFormatting>
  <conditionalFormatting sqref="E1:E15 E26:E42 E20:E24 E44:E67 E72:E87 E90:E121 E162:E172 E175:E177 E325:E559 E152:E159 E303:E313 E247:E301 E184:E244 E131:E148 E629:E631 E711 E692:E709 E723:E727 E729:E739 E565:E569 E571:E610 E713:E718 E612:E627 E745:E746 E748:E752 E755:E794 E633:E689 E1023 E995:E998 E1027 E1051 E912:E931 E906:E908 E868:E903 E862:E866 E967:E983 E963:E964 E847 E850:E853 E855:E859 E796 E798:E844">
    <cfRule type="duplicateValues" dxfId="0" priority="2361"/>
  </conditionalFormatting>
  <conditionalFormatting sqref="E1:E88 E90:E124 E183:E318 E126:E179 E324:E709 E745:E752 E755:E844 E723:E727 E713:E718 E711 E729:E743 E1027 E1023 E1041:E1048576 E1032:E1039 E967:E1019 E963:E964 E847 E862:E908 E911:E931 E855:E860 E850:E853">
    <cfRule type="duplicateValues" dxfId="0" priority="462"/>
  </conditionalFormatting>
  <conditionalFormatting sqref="E1:E88 E90:E124 E183:E318 E745:E752 E755:E844 E126:E179 E324:E709 E711 E713:E718 E723:E727 E729:E743 E1027 E1041:E1048576 E1032:E1039 E967:E1023 E963:E964 E847 E862:E908 E911:E931 E855:E860 E850:E853">
    <cfRule type="duplicateValues" dxfId="0" priority="344"/>
  </conditionalFormatting>
  <conditionalFormatting sqref="F1:I2 G3:I752 G755:I964 F748:F752 F755:F844 F713:F718 F3:F88 F90:F124 F152:F179 F183:F314 F325:F709 F723:F727 F729:F740 F745:F746 F131:F148 F711 F906:F908 F1027 F1023 F1041:F1055 F1032:F1039 F1056:I1048576 F847 F862:F904 G967:I1055 F911:F931 F850:F853 F967:F1019 F963:F964 F855:F860">
    <cfRule type="duplicateValues" dxfId="0" priority="1124"/>
  </conditionalFormatting>
  <conditionalFormatting sqref="F1:I2 F629:F631 F748:F752 F755:F794 F3:F15 G3:I752 G755:I964 F745:F746 F729:F739 F723:F727 F612:F627 F692:F709 F44:F67 F20:F24 F26:F42 F72:F87 F90:F121 F131:F148 F325:F559 F565:F569 F162:F172 F175:F177 F152:F159 F247:F301 F184:F244 F303:F313 F713:F718 F633:F689 F571:F610 F711 F847 F1027 F1023 F1051 F906:F908 F912:F931 F850:F853 F796 F816:F844 F803:F814 G967:I1055 F862:F866 F855:F859 F868:F903">
    <cfRule type="duplicateValues" dxfId="0" priority="3189"/>
  </conditionalFormatting>
  <conditionalFormatting sqref="B2:B15 B20:B23 B26:B42 B63:B67 B44:B61 B72:B86 B90:B91 B93:B94 B96:B111 B135 B183 B266:B272 B248:B252 B257:B261 B263 B177:B179 B918 B1027">
    <cfRule type="duplicateValues" dxfId="0" priority="26887"/>
  </conditionalFormatting>
  <conditionalFormatting sqref="E2:E15 E66:E67 E63:E64 E26 E28:E34 E36:E39 E20:E23 E52:E61 E44:E49 E72:E77 E86 E90:E91 E96 E93:E94 E135 E177 E266:E270 E248:E249 E258 E260:E261 E263 E918">
    <cfRule type="duplicateValues" dxfId="0" priority="26926"/>
  </conditionalFormatting>
  <conditionalFormatting sqref="E2:E15 E63:E64 E44:E49 E26 E28:E41 E20:E23 E52:E61 E66:E67 E72:E77 E86 E90:E91 E93:E94 E96 E135 E177 E266:E270 E248:E249 E260:E261 E258 E263 E918">
    <cfRule type="duplicateValues" dxfId="0" priority="26888"/>
  </conditionalFormatting>
  <conditionalFormatting sqref="E2:E15 E52:E61 E20:E23 E63:E67 E26 E28:E42 E44:E50 E86 E72:E77 E90:E91 E96 E93:E94 E135 E177 E266:E270 E260:E261 E258 E248:E249 E263 E918">
    <cfRule type="duplicateValues" dxfId="0" priority="26826"/>
  </conditionalFormatting>
  <conditionalFormatting sqref="E2:E15 E20:E23 E44:E61 E63:E67 E26 E28:E42 E72:E77 E86 E96 E90:E91 E93:E94 E135 E177 E266:E270 E258 E263 E248:E249 E260:E261 E918">
    <cfRule type="duplicateValues" dxfId="0" priority="26804"/>
  </conditionalFormatting>
  <conditionalFormatting sqref="E2:E15 E20:E23 E44:E61 E63:E67 E26 E28:E42 E72:E83 E85:E86 E96 E90:E91 E93:E94 E135 E177 E266:E270 E258 E263 E248:E249 E260:E261 E918">
    <cfRule type="duplicateValues" dxfId="0" priority="26689"/>
  </conditionalFormatting>
  <conditionalFormatting sqref="E2:E15 E20:E23 E26 E63:E67 E28:E42 E44:E61 E72:E86 E90:E91 E96 E93:E94 E135 E177 E266:E270 E248:E249 E258 E260:E261 E263 E918">
    <cfRule type="duplicateValues" dxfId="0" priority="26659"/>
  </conditionalFormatting>
  <conditionalFormatting sqref="E2:E15 E20:E23 E26:E42 E63:E67 E44:E61 E72:E86 E90:E91 E93:E94 E96 E135 E177 E258:E261 E266:E270 E248:E249 E263 E918">
    <cfRule type="duplicateValues" dxfId="0" priority="26606"/>
  </conditionalFormatting>
  <conditionalFormatting sqref="AB2:AB15 AB918 AB63:AB64 AB26 AB28:AB34 AB36:AB39 AB20:AB23 AB44:AB49 AB53:AB61 AB72:AB77 AB86 AB90:AB91 AB96 AB93:AB94 AB135 AB177 AB266:AB270 AB248:AB249 AB260:AB261 AB258 AB263 AB67">
    <cfRule type="duplicateValues" dxfId="0" priority="26959"/>
  </conditionalFormatting>
  <conditionalFormatting sqref="AB2:AB15 AB918 AB63:AB64 AB26 AB28:AB34 AB36:AB39 AB20:AB23 AB44:AB49 AB52:AB61 AB72:AB77 AB86 AB90:AB91 AB96 AB93:AB94 AB135 AB177 AB266:AB270 AB248:AB249 AB260:AB261 AB258 AB263 AB66:AB67">
    <cfRule type="duplicateValues" dxfId="0" priority="26930"/>
  </conditionalFormatting>
  <conditionalFormatting sqref="AK2:AK15 AK918 AK63:AK64 AK26 AK28:AK34 AK36:AK39 AK20:AK23 AK44:AK49 AK53:AK61 AK72:AK77 AK86 AK90 AK94 AK96 AK135 AK177 AK266:AK270 AK258 AK260:AK261 AK248:AK249 AK263 AK67">
    <cfRule type="duplicateValues" dxfId="0" priority="26929"/>
  </conditionalFormatting>
  <conditionalFormatting sqref="B89 B719:B722 B744 B180:B181 B710 B319:B321 B845:B846 B1055 B1024:B1026 B1028:B1031 B941:B960 B962 B909:B910 B861 B932:B939">
    <cfRule type="duplicateValues" dxfId="0" priority="2187"/>
  </conditionalFormatting>
  <conditionalFormatting sqref="B89 B719:B722 B744 B710 B180:B181 B319:B321 B845:B846 B1024:B1026 B1028:B1031 E1055 B1055 B932:B939 B861 B962 B941:B960 B909:B910">
    <cfRule type="duplicateValues" dxfId="0" priority="2179"/>
  </conditionalFormatting>
  <conditionalFormatting sqref="E105 E257 E1027">
    <cfRule type="duplicateValues" dxfId="0" priority="3515"/>
  </conditionalFormatting>
  <conditionalFormatting sqref="E178:E179 E183">
    <cfRule type="duplicateValues" dxfId="0" priority="1721"/>
  </conditionalFormatting>
  <conditionalFormatting sqref="B228:B236 B239:B240">
    <cfRule type="duplicateValues" dxfId="0" priority="3844"/>
  </conditionalFormatting>
  <conditionalFormatting sqref="E563 E561">
    <cfRule type="duplicateValues" dxfId="0" priority="1466"/>
  </conditionalFormatting>
  <conditionalFormatting sqref="AB561 AB563">
    <cfRule type="duplicateValues" dxfId="0" priority="1426"/>
  </conditionalFormatting>
  <conditionalFormatting sqref="B601 B594">
    <cfRule type="duplicateValues" dxfId="0" priority="13140"/>
  </conditionalFormatting>
  <conditionalFormatting sqref="E599 E602">
    <cfRule type="duplicateValues" dxfId="0" priority="3299"/>
  </conditionalFormatting>
  <conditionalFormatting sqref="AK719:AL719 AK938:AL938">
    <cfRule type="duplicateValues" dxfId="0" priority="188"/>
  </conditionalFormatting>
  <conditionalFormatting sqref="B723:B725 B731:B733">
    <cfRule type="duplicateValues" dxfId="0" priority="13034"/>
  </conditionalFormatting>
  <conditionalFormatting sqref="E723:E725 E731:E733">
    <cfRule type="duplicateValues" dxfId="0" priority="26121"/>
  </conditionalFormatting>
  <conditionalFormatting sqref="AB723:AB725 AB731:AB733">
    <cfRule type="duplicateValues" dxfId="0" priority="15641"/>
  </conditionalFormatting>
  <conditionalFormatting sqref="AK723:AK724 AK731:AK732">
    <cfRule type="duplicateValues" dxfId="0" priority="14986"/>
  </conditionalFormatting>
  <conditionalFormatting sqref="B795 E795">
    <cfRule type="duplicateValues" dxfId="0" priority="2214"/>
  </conditionalFormatting>
  <conditionalFormatting sqref="B797:B802 B1051 B967:B998 B963:B965">
    <cfRule type="duplicateValues" dxfId="0" priority="12863"/>
  </conditionalFormatting>
  <conditionalFormatting sqref="B865:B866 B868:B870">
    <cfRule type="duplicateValues" dxfId="0" priority="12923"/>
  </conditionalFormatting>
  <conditionalFormatting sqref="AK910 AL933 AK934">
    <cfRule type="duplicateValues" dxfId="0" priority="193"/>
  </conditionalFormatting>
  <conditionalFormatting sqref="AL910 AL934">
    <cfRule type="duplicateValues" dxfId="0" priority="192"/>
  </conditionalFormatting>
  <conditionalFormatting sqref="AL955 AK956">
    <cfRule type="duplicateValues" dxfId="0" priority="201"/>
  </conditionalFormatting>
  <conditionalFormatting sqref="B999 E999">
    <cfRule type="duplicateValues" dxfId="0" priority="2248"/>
  </conditionalFormatting>
  <conditionalFormatting sqref="B1000 E1000">
    <cfRule type="duplicateValues" dxfId="0" priority="2247"/>
  </conditionalFormatting>
  <conditionalFormatting sqref="B1001 E1001">
    <cfRule type="duplicateValues" dxfId="0" priority="2246"/>
  </conditionalFormatting>
  <conditionalFormatting sqref="B1002 E1002">
    <cfRule type="duplicateValues" dxfId="0" priority="2245"/>
  </conditionalFormatting>
  <conditionalFormatting sqref="B1003 E1003">
    <cfRule type="duplicateValues" dxfId="0" priority="2244"/>
  </conditionalFormatting>
  <conditionalFormatting sqref="B1004 E1004">
    <cfRule type="duplicateValues" dxfId="0" priority="2243"/>
  </conditionalFormatting>
  <conditionalFormatting sqref="B1005 E1005">
    <cfRule type="duplicateValues" dxfId="0" priority="2242"/>
  </conditionalFormatting>
  <conditionalFormatting sqref="B1006 E1006">
    <cfRule type="duplicateValues" dxfId="0" priority="2241"/>
  </conditionalFormatting>
  <conditionalFormatting sqref="B1007 E1007">
    <cfRule type="duplicateValues" dxfId="0" priority="2240"/>
  </conditionalFormatting>
  <conditionalFormatting sqref="B1008 E1008">
    <cfRule type="duplicateValues" dxfId="0" priority="2239"/>
  </conditionalFormatting>
  <conditionalFormatting sqref="B1009 E1009">
    <cfRule type="duplicateValues" dxfId="0" priority="2238"/>
  </conditionalFormatting>
  <conditionalFormatting sqref="B1010 E1010">
    <cfRule type="duplicateValues" dxfId="0" priority="2237"/>
  </conditionalFormatting>
  <conditionalFormatting sqref="B1011 E1011">
    <cfRule type="duplicateValues" dxfId="0" priority="2236"/>
  </conditionalFormatting>
  <conditionalFormatting sqref="B1012 E1012">
    <cfRule type="duplicateValues" dxfId="0" priority="2235"/>
  </conditionalFormatting>
  <conditionalFormatting sqref="B1013 E1013">
    <cfRule type="duplicateValues" dxfId="0" priority="2234"/>
  </conditionalFormatting>
  <conditionalFormatting sqref="B1014 E1014">
    <cfRule type="duplicateValues" dxfId="0" priority="2233"/>
  </conditionalFormatting>
  <conditionalFormatting sqref="B1015 E1015">
    <cfRule type="duplicateValues" dxfId="0" priority="2232"/>
  </conditionalFormatting>
  <conditionalFormatting sqref="B1016 E1016">
    <cfRule type="duplicateValues" dxfId="0" priority="2231"/>
  </conditionalFormatting>
  <conditionalFormatting sqref="B1017 E1017">
    <cfRule type="duplicateValues" dxfId="0" priority="2230"/>
  </conditionalFormatting>
  <conditionalFormatting sqref="B1018 E1018">
    <cfRule type="duplicateValues" dxfId="0" priority="2229"/>
  </conditionalFormatting>
  <conditionalFormatting sqref="B1019 E1019">
    <cfRule type="duplicateValues" dxfId="0" priority="2228"/>
  </conditionalFormatting>
  <conditionalFormatting sqref="B1032 E1032">
    <cfRule type="duplicateValues" dxfId="0" priority="2227"/>
  </conditionalFormatting>
  <conditionalFormatting sqref="B1033 E1033">
    <cfRule type="duplicateValues" dxfId="0" priority="2226"/>
  </conditionalFormatting>
  <conditionalFormatting sqref="B1034 E1034">
    <cfRule type="duplicateValues" dxfId="0" priority="2225"/>
  </conditionalFormatting>
  <conditionalFormatting sqref="B1035 E1035">
    <cfRule type="duplicateValues" dxfId="0" priority="2224"/>
  </conditionalFormatting>
  <conditionalFormatting sqref="B1036 E1036">
    <cfRule type="duplicateValues" dxfId="0" priority="2223"/>
  </conditionalFormatting>
  <conditionalFormatting sqref="B1037 E1037">
    <cfRule type="duplicateValues" dxfId="0" priority="2222"/>
  </conditionalFormatting>
  <conditionalFormatting sqref="B1038 E1038">
    <cfRule type="duplicateValues" dxfId="0" priority="2221"/>
  </conditionalFormatting>
  <conditionalFormatting sqref="B1039 E1039">
    <cfRule type="duplicateValues" dxfId="0" priority="2220"/>
  </conditionalFormatting>
  <conditionalFormatting sqref="B1041 E1041">
    <cfRule type="duplicateValues" dxfId="0" priority="2219"/>
  </conditionalFormatting>
  <conditionalFormatting sqref="B1042 E1042">
    <cfRule type="duplicateValues" dxfId="0" priority="2218"/>
  </conditionalFormatting>
  <conditionalFormatting sqref="B1043 E1043">
    <cfRule type="duplicateValues" dxfId="0" priority="2217"/>
  </conditionalFormatting>
  <conditionalFormatting sqref="B1044 E1044">
    <cfRule type="duplicateValues" dxfId="0" priority="2216"/>
  </conditionalFormatting>
  <conditionalFormatting sqref="B1045 E1045">
    <cfRule type="duplicateValues" dxfId="0" priority="2215"/>
  </conditionalFormatting>
  <conditionalFormatting sqref="B1046 E1046">
    <cfRule type="duplicateValues" dxfId="0" priority="2213"/>
  </conditionalFormatting>
  <conditionalFormatting sqref="B1047 E1047">
    <cfRule type="duplicateValues" dxfId="0" priority="2212"/>
  </conditionalFormatting>
  <conditionalFormatting sqref="B1048 E1048">
    <cfRule type="duplicateValues" dxfId="0" priority="2211"/>
  </conditionalFormatting>
  <conditionalFormatting sqref="B1049 E1049">
    <cfRule type="duplicateValues" dxfId="0" priority="2210"/>
  </conditionalFormatting>
  <conditionalFormatting sqref="B1050 E1050">
    <cfRule type="duplicateValues" dxfId="0" priority="2191"/>
  </conditionalFormatting>
  <conditionalFormatting sqref="B1052 E1052">
    <cfRule type="duplicateValues" dxfId="0" priority="2181"/>
  </conditionalFormatting>
  <conditionalFormatting sqref="B1053 E1053">
    <cfRule type="duplicateValues" dxfId="0" priority="2180"/>
  </conditionalFormatting>
  <conditionalFormatting sqref="B1054 E1054">
    <cfRule type="duplicateValues" dxfId="0" priority="2182"/>
  </conditionalFormatting>
  <dataValidations count="9">
    <dataValidation type="list" allowBlank="1" showInputMessage="1" showErrorMessage="1" sqref="AM66 AM649 AM772 AM816 AM859 AM926 AM870:AM877 AM879:AM884">
      <formula1>"小学,中专,初中,职高,高中,大专（函授）,大专,本科（函授）,本科,研究生"</formula1>
    </dataValidation>
    <dataValidation type="textLength" operator="between" allowBlank="1" showInputMessage="1" showErrorMessage="1" error="请输入11位电话号码" sqref="AL392 AK649:AL649 AL717 AK816:AL816 AL824 AK859:AL859 AL871 AL879 AK1023:AL1023 AL714:AL715 AL862:AL864 AK872:AL877">
      <formula1>11</formula1>
      <formula2>11</formula2>
    </dataValidation>
    <dataValidation type="date" operator="between" allowBlank="1" showInputMessage="1" showErrorMessage="1" error="请输入日期" sqref="U649 U879 AN1054 U714:U715 U872:U877">
      <formula1>32874</formula1>
      <formula2>109575</formula2>
    </dataValidation>
    <dataValidation type="textLength" operator="between" allowBlank="1" showInputMessage="1" showErrorMessage="1" error="请输入18位身份证号码" sqref="AB649 AB714 AB717 AB816 AB859 AB879 AB1023 AB871:AB877">
      <formula1>18</formula1>
      <formula2>18</formula2>
    </dataValidation>
    <dataValidation type="list" allowBlank="1" showInputMessage="1" showErrorMessage="1" sqref="AF649 AF717 AF772 AF816 AF859 AF924 AF926 AF928 AF1023 AF654:AF655 AF714:AF715 AF870:AF877 AF879:AF884">
      <formula1>"群众,共青团员,中共预备党员,中共党员"</formula1>
    </dataValidation>
    <dataValidation type="whole" operator="between" allowBlank="1" showInputMessage="1" showErrorMessage="1" sqref="AH649 AH717 AH816 AH859 AH879 AH1023 AH714:AH715 AH871:AH877">
      <formula1>10</formula1>
      <formula2>300</formula2>
    </dataValidation>
    <dataValidation type="list" allowBlank="1" showInputMessage="1" showErrorMessage="1" sqref="AI649 AI717 AI816 AI924 AI1023 AI654:AI655 AI714:AI715 AI870:AI879 AI881:AI884">
      <formula1>"C1,C2,A1,A2,A3,B1,B2,D1"</formula1>
    </dataValidation>
    <dataValidation type="list" allowBlank="1" showInputMessage="1" showErrorMessage="1" sqref="AJ649 AJ717 AJ816 AJ1023 AJ654:AJ655 AJ714:AJ715 AJ871:AJ884">
      <formula1>"A型,B型,AB型,O型"</formula1>
    </dataValidation>
    <dataValidation type="custom" allowBlank="1" showErrorMessage="1" errorTitle="拒绝重复输入" error="当前输入的内容，与本区域的其他单元格内容重复。" sqref="F957" errorStyle="warning">
      <formula1>COUNTIF($B:$B,F957)&lt;2</formula1>
    </dataValidation>
  </dataValidations>
  <pageMargins left="0.7" right="0.7" top="0.75" bottom="0.75" header="0.3" footer="0.3"/>
  <pageSetup paperSize="9" scale="10" fitToHeight="0" orientation="portrait"/>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S919"/>
  <sheetViews>
    <sheetView workbookViewId="0">
      <pane xSplit="4" ySplit="5" topLeftCell="G6" activePane="bottomRight" state="frozen"/>
      <selection/>
      <selection pane="topRight"/>
      <selection pane="bottomLeft"/>
      <selection pane="bottomRight" activeCell="I155" sqref="I155"/>
    </sheetView>
  </sheetViews>
  <sheetFormatPr defaultColWidth="9" defaultRowHeight="13.5"/>
  <cols>
    <col min="1" max="1" width="11.675" customWidth="1"/>
    <col min="2" max="2" width="13.3416666666667" style="112" customWidth="1"/>
    <col min="3" max="3" width="17.3416666666667" customWidth="1"/>
    <col min="4" max="4" width="30.0083333333333" customWidth="1"/>
    <col min="5" max="5" width="30.0083333333333" style="113" hidden="1" customWidth="1"/>
    <col min="6" max="7" width="25.0083333333333" customWidth="1"/>
    <col min="8" max="8" width="16.0083333333333" customWidth="1"/>
    <col min="9" max="11" width="10.8416666666667" customWidth="1"/>
    <col min="12" max="17" width="7.84166666666667" customWidth="1"/>
    <col min="18" max="20" width="8.84166666666667" customWidth="1"/>
    <col min="21" max="22" width="10.5083333333333" customWidth="1"/>
    <col min="23" max="24" width="14.3416666666667" customWidth="1"/>
    <col min="25" max="25" width="12.175" customWidth="1"/>
    <col min="26" max="27" width="12.3416666666667" customWidth="1"/>
    <col min="28" max="28" width="8.675" customWidth="1"/>
    <col min="29" max="30" width="12.3416666666667" customWidth="1"/>
    <col min="31" max="31" width="8.675" customWidth="1"/>
    <col min="32" max="33" width="14.3416666666667" customWidth="1"/>
    <col min="34" max="34" width="12.175" customWidth="1"/>
    <col min="35" max="36" width="12.3416666666667" customWidth="1"/>
    <col min="37" max="37" width="8.675" customWidth="1"/>
    <col min="38" max="39" width="12.3416666666667" customWidth="1"/>
    <col min="40" max="40" width="8.675" customWidth="1"/>
    <col min="41" max="41" width="7.50833333333333" customWidth="1"/>
    <col min="42" max="43" width="9.34166666666667" customWidth="1"/>
    <col min="44" max="44" width="7.50833333333333" customWidth="1"/>
    <col min="45" max="45" width="5.675" customWidth="1"/>
  </cols>
  <sheetData>
    <row r="1" s="10" customFormat="1" ht="28.5" customHeight="1" spans="1:45">
      <c r="A1" s="114" t="s">
        <v>6756</v>
      </c>
      <c r="B1" s="115"/>
      <c r="C1" s="114"/>
      <c r="D1" s="114"/>
      <c r="E1" s="116"/>
      <c r="F1" s="114"/>
      <c r="G1" s="114"/>
      <c r="H1" s="114"/>
      <c r="I1" s="114"/>
      <c r="J1" s="114"/>
      <c r="K1" s="114"/>
      <c r="L1" s="114"/>
      <c r="M1" s="114"/>
      <c r="N1" s="114"/>
      <c r="O1" s="114"/>
      <c r="P1" s="114"/>
      <c r="Q1" s="114"/>
      <c r="R1" s="114"/>
      <c r="S1" s="114"/>
      <c r="T1" s="114"/>
      <c r="U1" s="114"/>
      <c r="V1" s="114"/>
      <c r="W1" s="114"/>
      <c r="X1" s="114"/>
      <c r="Y1" s="114"/>
      <c r="Z1" s="114"/>
      <c r="AA1" s="114"/>
      <c r="AB1" s="114"/>
      <c r="AC1" s="114"/>
      <c r="AD1" s="114"/>
      <c r="AE1" s="114"/>
      <c r="AF1" s="114"/>
      <c r="AG1" s="114"/>
      <c r="AH1" s="114"/>
      <c r="AI1" s="114"/>
      <c r="AJ1" s="114"/>
      <c r="AK1" s="114"/>
      <c r="AL1" s="114"/>
      <c r="AM1" s="114"/>
      <c r="AN1" s="114"/>
      <c r="AO1" s="114"/>
      <c r="AP1" s="114"/>
      <c r="AQ1" s="114"/>
      <c r="AR1" s="114"/>
      <c r="AS1" s="114"/>
    </row>
    <row r="2" s="10" customFormat="1" ht="22.5" customHeight="1" spans="1:45">
      <c r="A2" s="117" t="s">
        <v>244</v>
      </c>
      <c r="B2" s="118"/>
      <c r="C2" s="117"/>
      <c r="D2" s="117"/>
      <c r="E2" s="119"/>
      <c r="F2" s="117"/>
      <c r="G2" s="117"/>
      <c r="H2" s="117"/>
      <c r="I2" s="120"/>
      <c r="J2" s="120"/>
      <c r="K2" s="120"/>
      <c r="L2" s="120"/>
      <c r="M2" s="120"/>
      <c r="N2" s="120"/>
      <c r="O2" s="120"/>
      <c r="P2" s="120"/>
      <c r="Q2" s="120"/>
      <c r="R2" s="120"/>
      <c r="S2" s="120"/>
      <c r="T2" s="120"/>
      <c r="U2" s="120"/>
      <c r="V2" s="120"/>
      <c r="W2" s="121"/>
      <c r="X2" s="121"/>
      <c r="Y2" s="122"/>
      <c r="Z2" s="123"/>
      <c r="AA2" s="123"/>
      <c r="AB2" s="122"/>
      <c r="AC2" s="121"/>
      <c r="AD2" s="124"/>
      <c r="AE2" s="125"/>
      <c r="AF2" s="121"/>
      <c r="AG2" s="121"/>
      <c r="AH2" s="122"/>
      <c r="AI2" s="123"/>
      <c r="AJ2" s="123"/>
      <c r="AK2" s="122"/>
      <c r="AL2" s="121"/>
      <c r="AM2" s="124"/>
      <c r="AN2" s="125"/>
      <c r="AO2" s="125"/>
      <c r="AP2" s="125"/>
      <c r="AQ2" s="126"/>
      <c r="AR2" s="127"/>
      <c r="AS2" s="127"/>
    </row>
    <row r="3" s="10" customFormat="1" ht="22.5" customHeight="1" spans="1:45">
      <c r="A3" s="128" t="s">
        <v>1</v>
      </c>
      <c r="B3" s="129" t="s">
        <v>245</v>
      </c>
      <c r="C3" s="128" t="s">
        <v>3</v>
      </c>
      <c r="D3" s="128" t="s">
        <v>246</v>
      </c>
      <c r="E3" s="130"/>
      <c r="F3" s="128" t="s">
        <v>4</v>
      </c>
      <c r="G3" s="128"/>
      <c r="H3" s="131" t="s">
        <v>247</v>
      </c>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row>
    <row r="4" s="10" customFormat="1" ht="39" customHeight="1" spans="1:45">
      <c r="A4" s="133"/>
      <c r="B4" s="134"/>
      <c r="C4" s="133"/>
      <c r="D4" s="133"/>
      <c r="E4" s="135"/>
      <c r="F4" s="133"/>
      <c r="G4" s="133"/>
      <c r="H4" s="131"/>
      <c r="I4" s="136" t="s">
        <v>10</v>
      </c>
      <c r="J4" s="136"/>
      <c r="K4" s="136"/>
      <c r="L4" s="136"/>
      <c r="M4" s="136"/>
      <c r="N4" s="136"/>
      <c r="O4" s="136"/>
      <c r="P4" s="136"/>
      <c r="Q4" s="136"/>
      <c r="R4" s="136"/>
      <c r="S4" s="136"/>
      <c r="T4" s="136"/>
      <c r="U4" s="136"/>
      <c r="V4" s="136"/>
      <c r="W4" s="137" t="s">
        <v>12</v>
      </c>
      <c r="X4" s="137"/>
      <c r="Y4" s="138"/>
      <c r="Z4" s="137" t="s">
        <v>13</v>
      </c>
      <c r="AA4" s="137"/>
      <c r="AB4" s="138"/>
      <c r="AC4" s="137" t="s">
        <v>14</v>
      </c>
      <c r="AD4" s="137"/>
      <c r="AE4" s="138"/>
      <c r="AF4" s="137" t="s">
        <v>6757</v>
      </c>
      <c r="AG4" s="137"/>
      <c r="AH4" s="138"/>
      <c r="AI4" s="137" t="s">
        <v>6758</v>
      </c>
      <c r="AJ4" s="137"/>
      <c r="AK4" s="138"/>
      <c r="AL4" s="137" t="s">
        <v>6757</v>
      </c>
      <c r="AM4" s="137"/>
      <c r="AN4" s="138"/>
      <c r="AO4" s="138" t="s">
        <v>18</v>
      </c>
      <c r="AP4" s="132" t="s">
        <v>19</v>
      </c>
      <c r="AQ4" s="139" t="s">
        <v>20</v>
      </c>
      <c r="AR4" s="131" t="s">
        <v>21</v>
      </c>
      <c r="AS4" s="131" t="s">
        <v>9</v>
      </c>
    </row>
    <row r="5" s="10" customFormat="1" ht="22.5" customHeight="1" spans="1:45">
      <c r="A5" s="140"/>
      <c r="B5" s="141"/>
      <c r="C5" s="140"/>
      <c r="D5" s="140"/>
      <c r="E5" s="142"/>
      <c r="F5" s="140"/>
      <c r="G5" s="140"/>
      <c r="H5" s="131"/>
      <c r="I5" s="136" t="s">
        <v>31</v>
      </c>
      <c r="J5" s="136" t="s">
        <v>32</v>
      </c>
      <c r="K5" s="136" t="s">
        <v>33</v>
      </c>
      <c r="L5" s="136" t="s">
        <v>34</v>
      </c>
      <c r="M5" s="136" t="s">
        <v>35</v>
      </c>
      <c r="N5" s="136" t="s">
        <v>36</v>
      </c>
      <c r="O5" s="136" t="s">
        <v>37</v>
      </c>
      <c r="P5" s="136" t="s">
        <v>38</v>
      </c>
      <c r="Q5" s="136" t="s">
        <v>39</v>
      </c>
      <c r="R5" s="136" t="s">
        <v>40</v>
      </c>
      <c r="S5" s="136" t="s">
        <v>41</v>
      </c>
      <c r="T5" s="136" t="s">
        <v>42</v>
      </c>
      <c r="U5" s="136" t="s">
        <v>6759</v>
      </c>
      <c r="V5" s="136" t="s">
        <v>6760</v>
      </c>
      <c r="W5" s="137" t="s">
        <v>43</v>
      </c>
      <c r="X5" s="137" t="s">
        <v>44</v>
      </c>
      <c r="Y5" s="138" t="s">
        <v>45</v>
      </c>
      <c r="Z5" s="137" t="s">
        <v>43</v>
      </c>
      <c r="AA5" s="137" t="s">
        <v>44</v>
      </c>
      <c r="AB5" s="138" t="s">
        <v>45</v>
      </c>
      <c r="AC5" s="137" t="s">
        <v>43</v>
      </c>
      <c r="AD5" s="137" t="s">
        <v>44</v>
      </c>
      <c r="AE5" s="138" t="s">
        <v>45</v>
      </c>
      <c r="AF5" s="137" t="s">
        <v>43</v>
      </c>
      <c r="AG5" s="137" t="s">
        <v>44</v>
      </c>
      <c r="AH5" s="138" t="s">
        <v>45</v>
      </c>
      <c r="AI5" s="137" t="s">
        <v>43</v>
      </c>
      <c r="AJ5" s="137" t="s">
        <v>44</v>
      </c>
      <c r="AK5" s="138" t="s">
        <v>45</v>
      </c>
      <c r="AL5" s="137" t="s">
        <v>43</v>
      </c>
      <c r="AM5" s="137" t="s">
        <v>44</v>
      </c>
      <c r="AN5" s="138" t="s">
        <v>45</v>
      </c>
      <c r="AO5" s="138"/>
      <c r="AP5" s="132"/>
      <c r="AQ5" s="139"/>
      <c r="AR5" s="131"/>
      <c r="AS5" s="131"/>
    </row>
    <row r="6" s="99" customFormat="1" ht="22.5" customHeight="1" spans="1:45">
      <c r="A6" s="143" t="s">
        <v>249</v>
      </c>
      <c r="B6" s="144" t="s">
        <v>48</v>
      </c>
      <c r="C6" s="144" t="s">
        <v>250</v>
      </c>
      <c r="D6" s="144" t="s">
        <v>111</v>
      </c>
      <c r="E6" s="145" t="str">
        <f ca="1">VLOOKUP(B6,'在职人员信息表（2023年电话费全部人员情况）'!F:AB,23,0)</f>
        <v>130522198205272415</v>
      </c>
      <c r="F6" s="146" t="s">
        <v>252</v>
      </c>
      <c r="G6" s="146" t="str">
        <f ca="1" t="shared" ref="G6:G69" si="0">IF(E6=F6,"","cuo")</f>
        <v/>
      </c>
      <c r="H6" s="147" t="s">
        <v>253</v>
      </c>
      <c r="I6" s="148"/>
      <c r="J6" s="148"/>
      <c r="K6" s="148"/>
      <c r="L6" s="148"/>
      <c r="M6" s="148"/>
      <c r="N6" s="148"/>
      <c r="O6" s="148">
        <f t="shared" ref="O6:O69" si="1">I6+J6+K6+L6+M6+N6</f>
        <v>0</v>
      </c>
      <c r="P6" s="148"/>
      <c r="Q6" s="148"/>
      <c r="R6" s="148"/>
      <c r="S6" s="148"/>
      <c r="T6" s="148"/>
      <c r="U6" s="148">
        <f t="shared" ref="U6:U69" si="2">SUM(I6:T6)</f>
        <v>0</v>
      </c>
      <c r="V6" s="148"/>
      <c r="W6" s="149"/>
      <c r="X6" s="149"/>
      <c r="Y6" s="150"/>
      <c r="Z6" s="149"/>
      <c r="AA6" s="149"/>
      <c r="AB6" s="150"/>
      <c r="AC6" s="149"/>
      <c r="AD6" s="149"/>
      <c r="AE6" s="150"/>
      <c r="AF6" s="149"/>
      <c r="AG6" s="149"/>
      <c r="AH6" s="150"/>
      <c r="AI6" s="149"/>
      <c r="AJ6" s="149"/>
      <c r="AK6" s="150"/>
      <c r="AL6" s="149"/>
      <c r="AM6" s="149"/>
      <c r="AN6" s="150"/>
      <c r="AO6" s="150"/>
      <c r="AP6" s="151"/>
      <c r="AQ6" s="152"/>
      <c r="AR6" s="144"/>
      <c r="AS6" s="144"/>
    </row>
    <row r="7" s="99" customFormat="1" ht="22.5" customHeight="1" spans="1:45">
      <c r="A7" s="143" t="s">
        <v>257</v>
      </c>
      <c r="B7" s="144" t="s">
        <v>255</v>
      </c>
      <c r="C7" s="144" t="s">
        <v>250</v>
      </c>
      <c r="D7" s="144" t="s">
        <v>3328</v>
      </c>
      <c r="E7" s="145" t="str">
        <f ca="1">VLOOKUP(B7,'在职人员信息表（2023年电话费全部人员情况）'!F:AB,23,0)</f>
        <v>152723196312021818</v>
      </c>
      <c r="F7" s="146" t="s">
        <v>256</v>
      </c>
      <c r="G7" s="146" t="str">
        <f ca="1" t="shared" si="0"/>
        <v/>
      </c>
      <c r="H7" s="147" t="s">
        <v>253</v>
      </c>
      <c r="I7" s="148"/>
      <c r="J7" s="148"/>
      <c r="K7" s="148"/>
      <c r="L7" s="148"/>
      <c r="M7" s="148"/>
      <c r="N7" s="148"/>
      <c r="O7" s="148">
        <f t="shared" si="1"/>
        <v>0</v>
      </c>
      <c r="P7" s="148"/>
      <c r="Q7" s="148"/>
      <c r="R7" s="148"/>
      <c r="S7" s="148"/>
      <c r="T7" s="148"/>
      <c r="U7" s="148">
        <f t="shared" si="2"/>
        <v>0</v>
      </c>
      <c r="V7" s="148"/>
      <c r="W7" s="149"/>
      <c r="X7" s="149"/>
      <c r="Y7" s="150"/>
      <c r="Z7" s="149"/>
      <c r="AA7" s="149"/>
      <c r="AB7" s="150"/>
      <c r="AC7" s="149"/>
      <c r="AD7" s="149"/>
      <c r="AE7" s="150"/>
      <c r="AF7" s="149"/>
      <c r="AG7" s="149"/>
      <c r="AH7" s="150"/>
      <c r="AI7" s="149"/>
      <c r="AJ7" s="149"/>
      <c r="AK7" s="150"/>
      <c r="AL7" s="149"/>
      <c r="AM7" s="149"/>
      <c r="AN7" s="150"/>
      <c r="AO7" s="150"/>
      <c r="AP7" s="151"/>
      <c r="AQ7" s="152"/>
      <c r="AR7" s="144"/>
      <c r="AS7" s="144"/>
    </row>
    <row r="8" s="99" customFormat="1" ht="22.5" customHeight="1" spans="1:45">
      <c r="A8" s="143" t="s">
        <v>254</v>
      </c>
      <c r="B8" s="144" t="s">
        <v>51</v>
      </c>
      <c r="C8" s="144" t="s">
        <v>250</v>
      </c>
      <c r="D8" s="144" t="s">
        <v>3334</v>
      </c>
      <c r="E8" s="145" t="str">
        <f ca="1">VLOOKUP(B8,'在职人员信息表（2023年电话费全部人员情况）'!F:AB,23,0)</f>
        <v>130503196610061234</v>
      </c>
      <c r="F8" s="146" t="s">
        <v>258</v>
      </c>
      <c r="G8" s="146" t="str">
        <f ca="1" t="shared" si="0"/>
        <v/>
      </c>
      <c r="H8" s="147" t="s">
        <v>253</v>
      </c>
      <c r="I8" s="148">
        <v>201.1</v>
      </c>
      <c r="J8" s="148">
        <v>200</v>
      </c>
      <c r="K8" s="148">
        <v>201.2</v>
      </c>
      <c r="L8" s="148">
        <v>210.4</v>
      </c>
      <c r="M8" s="148">
        <v>209.5</v>
      </c>
      <c r="N8" s="148">
        <v>209.5</v>
      </c>
      <c r="O8" s="148">
        <f t="shared" si="1"/>
        <v>1231.7</v>
      </c>
      <c r="P8" s="148"/>
      <c r="Q8" s="148"/>
      <c r="R8" s="148"/>
      <c r="S8" s="148"/>
      <c r="T8" s="148"/>
      <c r="U8" s="148">
        <f t="shared" si="2"/>
        <v>2463.4</v>
      </c>
      <c r="V8" s="148" t="s">
        <v>51</v>
      </c>
      <c r="W8" s="149">
        <v>45070</v>
      </c>
      <c r="X8" s="149">
        <v>45075</v>
      </c>
      <c r="Y8" s="150">
        <v>1910.58</v>
      </c>
      <c r="Z8" s="149"/>
      <c r="AA8" s="149"/>
      <c r="AB8" s="150"/>
      <c r="AC8" s="149"/>
      <c r="AD8" s="149"/>
      <c r="AE8" s="150"/>
      <c r="AF8" s="149"/>
      <c r="AG8" s="149"/>
      <c r="AH8" s="150"/>
      <c r="AI8" s="149"/>
      <c r="AJ8" s="149"/>
      <c r="AK8" s="150"/>
      <c r="AL8" s="149"/>
      <c r="AM8" s="149"/>
      <c r="AN8" s="150"/>
      <c r="AO8" s="150"/>
      <c r="AP8" s="151"/>
      <c r="AQ8" s="152"/>
      <c r="AR8" s="144"/>
      <c r="AS8" s="144"/>
    </row>
    <row r="9" s="99" customFormat="1" ht="22.5" customHeight="1" spans="1:45">
      <c r="A9" s="143" t="s">
        <v>259</v>
      </c>
      <c r="B9" s="144" t="s">
        <v>115</v>
      </c>
      <c r="C9" s="144" t="s">
        <v>250</v>
      </c>
      <c r="D9" s="144" t="s">
        <v>3343</v>
      </c>
      <c r="E9" s="145" t="str">
        <f ca="1">VLOOKUP(B9,'在职人员信息表（2023年电话费全部人员情况）'!F:AB,23,0)</f>
        <v>21128219830626081X</v>
      </c>
      <c r="F9" s="146" t="s">
        <v>260</v>
      </c>
      <c r="G9" s="146" t="str">
        <f ca="1" t="shared" si="0"/>
        <v/>
      </c>
      <c r="H9" s="147" t="s">
        <v>253</v>
      </c>
      <c r="I9" s="148"/>
      <c r="J9" s="148"/>
      <c r="K9" s="148"/>
      <c r="L9" s="148"/>
      <c r="M9" s="148"/>
      <c r="N9" s="148"/>
      <c r="O9" s="148">
        <f t="shared" si="1"/>
        <v>0</v>
      </c>
      <c r="P9" s="148"/>
      <c r="Q9" s="148"/>
      <c r="R9" s="148"/>
      <c r="S9" s="148"/>
      <c r="T9" s="148"/>
      <c r="U9" s="148">
        <f t="shared" si="2"/>
        <v>0</v>
      </c>
      <c r="V9" s="148"/>
      <c r="W9" s="149"/>
      <c r="X9" s="149"/>
      <c r="Y9" s="150"/>
      <c r="Z9" s="149"/>
      <c r="AA9" s="149"/>
      <c r="AB9" s="150"/>
      <c r="AC9" s="149"/>
      <c r="AD9" s="149"/>
      <c r="AE9" s="150"/>
      <c r="AF9" s="149"/>
      <c r="AG9" s="149"/>
      <c r="AH9" s="150"/>
      <c r="AI9" s="149"/>
      <c r="AJ9" s="149"/>
      <c r="AK9" s="150"/>
      <c r="AL9" s="149"/>
      <c r="AM9" s="149"/>
      <c r="AN9" s="150"/>
      <c r="AO9" s="150"/>
      <c r="AP9" s="151"/>
      <c r="AQ9" s="152"/>
      <c r="AR9" s="144"/>
      <c r="AS9" s="144"/>
    </row>
    <row r="10" s="99" customFormat="1" ht="22.5" customHeight="1" spans="1:45">
      <c r="A10" s="143" t="s">
        <v>263</v>
      </c>
      <c r="B10" s="144" t="s">
        <v>264</v>
      </c>
      <c r="C10" s="144" t="s">
        <v>250</v>
      </c>
      <c r="D10" s="144" t="s">
        <v>3350</v>
      </c>
      <c r="E10" s="145" t="str">
        <f ca="1">VLOOKUP(B10,'在职人员信息表（2023年电话费全部人员情况）'!F:AB,23,0)</f>
        <v>640204196305152033</v>
      </c>
      <c r="F10" s="146" t="s">
        <v>265</v>
      </c>
      <c r="G10" s="146" t="str">
        <f ca="1" t="shared" si="0"/>
        <v/>
      </c>
      <c r="H10" s="147" t="s">
        <v>253</v>
      </c>
      <c r="I10" s="148">
        <v>209.5</v>
      </c>
      <c r="J10" s="148">
        <v>210</v>
      </c>
      <c r="K10" s="148">
        <v>210.4</v>
      </c>
      <c r="L10" s="148"/>
      <c r="M10" s="148"/>
      <c r="N10" s="148"/>
      <c r="O10" s="148">
        <f t="shared" si="1"/>
        <v>629.9</v>
      </c>
      <c r="P10" s="148"/>
      <c r="Q10" s="148"/>
      <c r="R10" s="148"/>
      <c r="S10" s="148"/>
      <c r="T10" s="148"/>
      <c r="U10" s="148">
        <f t="shared" si="2"/>
        <v>1259.8</v>
      </c>
      <c r="V10" s="148"/>
      <c r="W10" s="149"/>
      <c r="X10" s="149"/>
      <c r="Y10" s="150"/>
      <c r="Z10" s="149"/>
      <c r="AA10" s="149"/>
      <c r="AB10" s="150"/>
      <c r="AC10" s="149"/>
      <c r="AD10" s="149"/>
      <c r="AE10" s="150"/>
      <c r="AF10" s="149"/>
      <c r="AG10" s="149"/>
      <c r="AH10" s="150"/>
      <c r="AI10" s="149"/>
      <c r="AJ10" s="149"/>
      <c r="AK10" s="150"/>
      <c r="AL10" s="149"/>
      <c r="AM10" s="149"/>
      <c r="AN10" s="150"/>
      <c r="AO10" s="150"/>
      <c r="AP10" s="151"/>
      <c r="AQ10" s="152"/>
      <c r="AR10" s="144"/>
      <c r="AS10" s="144"/>
    </row>
    <row r="11" s="99" customFormat="1" ht="22.5" customHeight="1" spans="1:45">
      <c r="A11" s="143" t="s">
        <v>269</v>
      </c>
      <c r="B11" s="144" t="s">
        <v>117</v>
      </c>
      <c r="C11" s="144" t="s">
        <v>250</v>
      </c>
      <c r="D11" s="144" t="s">
        <v>3350</v>
      </c>
      <c r="E11" s="145" t="str">
        <f ca="1">VLOOKUP(B11,'在职人员信息表（2023年电话费全部人员情况）'!F:AB,23,0)</f>
        <v>230822198111094910</v>
      </c>
      <c r="F11" s="146" t="s">
        <v>270</v>
      </c>
      <c r="G11" s="146" t="str">
        <f ca="1" t="shared" si="0"/>
        <v/>
      </c>
      <c r="H11" s="147" t="s">
        <v>253</v>
      </c>
      <c r="I11" s="148"/>
      <c r="J11" s="148"/>
      <c r="K11" s="148"/>
      <c r="L11" s="148"/>
      <c r="M11" s="148"/>
      <c r="N11" s="148"/>
      <c r="O11" s="148">
        <f t="shared" si="1"/>
        <v>0</v>
      </c>
      <c r="P11" s="148"/>
      <c r="Q11" s="148"/>
      <c r="R11" s="148"/>
      <c r="S11" s="148"/>
      <c r="T11" s="148"/>
      <c r="U11" s="148">
        <f t="shared" si="2"/>
        <v>0</v>
      </c>
      <c r="V11" s="148"/>
      <c r="W11" s="149"/>
      <c r="X11" s="149"/>
      <c r="Y11" s="150"/>
      <c r="Z11" s="149"/>
      <c r="AA11" s="149"/>
      <c r="AB11" s="150"/>
      <c r="AC11" s="149"/>
      <c r="AD11" s="149"/>
      <c r="AE11" s="150"/>
      <c r="AF11" s="149"/>
      <c r="AG11" s="149"/>
      <c r="AH11" s="150"/>
      <c r="AI11" s="149"/>
      <c r="AJ11" s="149"/>
      <c r="AK11" s="150"/>
      <c r="AL11" s="149"/>
      <c r="AM11" s="149"/>
      <c r="AN11" s="150"/>
      <c r="AO11" s="150"/>
      <c r="AP11" s="151"/>
      <c r="AQ11" s="152"/>
      <c r="AR11" s="144"/>
      <c r="AS11" s="144"/>
    </row>
    <row r="12" s="99" customFormat="1" ht="22.5" customHeight="1" spans="1:45">
      <c r="A12" s="143" t="s">
        <v>261</v>
      </c>
      <c r="B12" s="144" t="s">
        <v>114</v>
      </c>
      <c r="C12" s="144" t="s">
        <v>250</v>
      </c>
      <c r="D12" s="144" t="s">
        <v>3350</v>
      </c>
      <c r="E12" s="145" t="str">
        <f ca="1">VLOOKUP(B12,'在职人员信息表（2023年电话费全部人员情况）'!F:AB,23,0)</f>
        <v>370902197109021292</v>
      </c>
      <c r="F12" s="146" t="s">
        <v>262</v>
      </c>
      <c r="G12" s="146" t="str">
        <f ca="1" t="shared" si="0"/>
        <v/>
      </c>
      <c r="H12" s="147" t="s">
        <v>253</v>
      </c>
      <c r="I12" s="148">
        <v>309.7</v>
      </c>
      <c r="J12" s="148">
        <v>309.4</v>
      </c>
      <c r="K12" s="148">
        <v>309.6</v>
      </c>
      <c r="L12" s="148">
        <v>309.4</v>
      </c>
      <c r="M12" s="148">
        <v>309.2</v>
      </c>
      <c r="N12" s="148">
        <v>309.5</v>
      </c>
      <c r="O12" s="148">
        <f t="shared" si="1"/>
        <v>1856.8</v>
      </c>
      <c r="P12" s="148"/>
      <c r="Q12" s="148"/>
      <c r="R12" s="148"/>
      <c r="S12" s="148"/>
      <c r="T12" s="148"/>
      <c r="U12" s="148">
        <f t="shared" si="2"/>
        <v>3713.6</v>
      </c>
      <c r="V12" s="148"/>
      <c r="W12" s="149">
        <v>45047</v>
      </c>
      <c r="X12" s="149">
        <v>45051</v>
      </c>
      <c r="Y12" s="150">
        <v>1271.18</v>
      </c>
      <c r="Z12" s="149">
        <v>45094</v>
      </c>
      <c r="AA12" s="149">
        <v>45103</v>
      </c>
      <c r="AB12" s="150">
        <v>1939.91</v>
      </c>
      <c r="AC12" s="149"/>
      <c r="AD12" s="149"/>
      <c r="AE12" s="150"/>
      <c r="AF12" s="149"/>
      <c r="AG12" s="149"/>
      <c r="AH12" s="150"/>
      <c r="AI12" s="149"/>
      <c r="AJ12" s="149"/>
      <c r="AK12" s="150"/>
      <c r="AL12" s="149"/>
      <c r="AM12" s="149"/>
      <c r="AN12" s="150"/>
      <c r="AO12" s="150"/>
      <c r="AP12" s="151"/>
      <c r="AQ12" s="152"/>
      <c r="AR12" s="144"/>
      <c r="AS12" s="144"/>
    </row>
    <row r="13" s="99" customFormat="1" ht="22.5" customHeight="1" spans="1:45">
      <c r="A13" s="143"/>
      <c r="B13" s="144" t="s">
        <v>2931</v>
      </c>
      <c r="C13" s="144" t="s">
        <v>250</v>
      </c>
      <c r="D13" s="153" t="s">
        <v>3350</v>
      </c>
      <c r="E13" s="145" t="str">
        <f ca="1">VLOOKUP(B13,'在职人员信息表（2023年电话费全部人员情况）'!F:AB,23,0)</f>
        <v>130402198210271539</v>
      </c>
      <c r="F13" s="146" t="s">
        <v>2933</v>
      </c>
      <c r="G13" s="146" t="str">
        <f ca="1" t="shared" si="0"/>
        <v/>
      </c>
      <c r="H13" s="147"/>
      <c r="I13" s="148"/>
      <c r="J13" s="148"/>
      <c r="K13" s="148">
        <v>99</v>
      </c>
      <c r="L13" s="148">
        <v>99</v>
      </c>
      <c r="M13" s="148">
        <v>99</v>
      </c>
      <c r="N13" s="148">
        <v>99</v>
      </c>
      <c r="O13" s="148">
        <f t="shared" si="1"/>
        <v>396</v>
      </c>
      <c r="P13" s="148"/>
      <c r="Q13" s="148"/>
      <c r="R13" s="148"/>
      <c r="S13" s="148"/>
      <c r="T13" s="148"/>
      <c r="U13" s="148">
        <f t="shared" si="2"/>
        <v>792</v>
      </c>
      <c r="V13" s="148"/>
      <c r="W13" s="149">
        <v>45045</v>
      </c>
      <c r="X13" s="149">
        <v>45053</v>
      </c>
      <c r="Y13" s="150">
        <v>1084.1</v>
      </c>
      <c r="Z13" s="149"/>
      <c r="AA13" s="149"/>
      <c r="AB13" s="150"/>
      <c r="AC13" s="149"/>
      <c r="AD13" s="149"/>
      <c r="AE13" s="150"/>
      <c r="AF13" s="149"/>
      <c r="AG13" s="149"/>
      <c r="AH13" s="150"/>
      <c r="AI13" s="149"/>
      <c r="AJ13" s="149"/>
      <c r="AK13" s="150"/>
      <c r="AL13" s="149"/>
      <c r="AM13" s="149"/>
      <c r="AN13" s="150"/>
      <c r="AO13" s="150"/>
      <c r="AP13" s="151"/>
      <c r="AQ13" s="152"/>
      <c r="AR13" s="144"/>
      <c r="AS13" s="144"/>
    </row>
    <row r="14" s="99" customFormat="1" ht="22.5" customHeight="1" spans="1:45">
      <c r="A14" s="143" t="s">
        <v>266</v>
      </c>
      <c r="B14" s="144" t="s">
        <v>267</v>
      </c>
      <c r="C14" s="144" t="s">
        <v>250</v>
      </c>
      <c r="D14" s="144" t="s">
        <v>3365</v>
      </c>
      <c r="E14" s="145" t="str">
        <f ca="1">VLOOKUP(B14,'在职人员信息表（2023年电话费全部人员情况）'!F:AB,23,0)</f>
        <v>320322197003037337</v>
      </c>
      <c r="F14" s="146" t="s">
        <v>268</v>
      </c>
      <c r="G14" s="146" t="str">
        <f ca="1" t="shared" si="0"/>
        <v/>
      </c>
      <c r="H14" s="147" t="s">
        <v>253</v>
      </c>
      <c r="I14" s="148">
        <v>216.2</v>
      </c>
      <c r="J14" s="148">
        <v>268.9</v>
      </c>
      <c r="K14" s="148">
        <v>358.5</v>
      </c>
      <c r="L14" s="148"/>
      <c r="M14" s="148"/>
      <c r="N14" s="148"/>
      <c r="O14" s="148">
        <f t="shared" si="1"/>
        <v>843.6</v>
      </c>
      <c r="P14" s="148"/>
      <c r="Q14" s="148"/>
      <c r="R14" s="148"/>
      <c r="S14" s="148"/>
      <c r="T14" s="148"/>
      <c r="U14" s="148">
        <f t="shared" si="2"/>
        <v>1687.2</v>
      </c>
      <c r="V14" s="148"/>
      <c r="W14" s="149">
        <v>45020</v>
      </c>
      <c r="X14" s="149">
        <v>45030</v>
      </c>
      <c r="Y14" s="150">
        <v>1517.83</v>
      </c>
      <c r="Z14" s="149"/>
      <c r="AA14" s="149"/>
      <c r="AB14" s="150"/>
      <c r="AC14" s="149"/>
      <c r="AD14" s="149"/>
      <c r="AE14" s="150"/>
      <c r="AF14" s="149"/>
      <c r="AG14" s="149"/>
      <c r="AH14" s="150"/>
      <c r="AI14" s="149"/>
      <c r="AJ14" s="149"/>
      <c r="AK14" s="150"/>
      <c r="AL14" s="149"/>
      <c r="AM14" s="149"/>
      <c r="AN14" s="150"/>
      <c r="AO14" s="150"/>
      <c r="AP14" s="151"/>
      <c r="AQ14" s="152"/>
      <c r="AR14" s="144"/>
      <c r="AS14" s="144"/>
    </row>
    <row r="15" s="99" customFormat="1" ht="22.5" customHeight="1" spans="1:45">
      <c r="A15" s="143" t="s">
        <v>271</v>
      </c>
      <c r="B15" s="144" t="s">
        <v>118</v>
      </c>
      <c r="C15" s="144" t="s">
        <v>250</v>
      </c>
      <c r="D15" s="144" t="s">
        <v>3377</v>
      </c>
      <c r="E15" s="145" t="str">
        <f ca="1">VLOOKUP(B15,'在职人员信息表（2023年电话费全部人员情况）'!F:AB,23,0)</f>
        <v>130403196411292114</v>
      </c>
      <c r="F15" s="146" t="s">
        <v>272</v>
      </c>
      <c r="G15" s="146" t="str">
        <f ca="1" t="shared" si="0"/>
        <v/>
      </c>
      <c r="H15" s="147" t="s">
        <v>253</v>
      </c>
      <c r="I15" s="148">
        <v>138.3</v>
      </c>
      <c r="J15" s="148">
        <v>193.65</v>
      </c>
      <c r="K15" s="148">
        <v>229.9</v>
      </c>
      <c r="L15" s="148">
        <v>185.15</v>
      </c>
      <c r="M15" s="148">
        <v>172.65</v>
      </c>
      <c r="N15" s="148">
        <v>178.4</v>
      </c>
      <c r="O15" s="148">
        <f t="shared" si="1"/>
        <v>1098.05</v>
      </c>
      <c r="P15" s="148"/>
      <c r="Q15" s="148"/>
      <c r="R15" s="148"/>
      <c r="S15" s="148"/>
      <c r="T15" s="148"/>
      <c r="U15" s="148">
        <f t="shared" si="2"/>
        <v>2196.1</v>
      </c>
      <c r="V15" s="148"/>
      <c r="W15" s="149">
        <v>44943</v>
      </c>
      <c r="X15" s="149">
        <v>44954</v>
      </c>
      <c r="Y15" s="150">
        <v>920</v>
      </c>
      <c r="Z15" s="149"/>
      <c r="AA15" s="149"/>
      <c r="AB15" s="150"/>
      <c r="AC15" s="149"/>
      <c r="AD15" s="149"/>
      <c r="AE15" s="150"/>
      <c r="AF15" s="149">
        <v>45011</v>
      </c>
      <c r="AG15" s="149">
        <v>45037</v>
      </c>
      <c r="AH15" s="150">
        <v>763</v>
      </c>
      <c r="AI15" s="149"/>
      <c r="AJ15" s="149"/>
      <c r="AK15" s="150"/>
      <c r="AL15" s="149"/>
      <c r="AM15" s="149"/>
      <c r="AN15" s="150"/>
      <c r="AO15" s="150"/>
      <c r="AP15" s="151"/>
      <c r="AQ15" s="152"/>
      <c r="AR15" s="144"/>
      <c r="AS15" s="144"/>
    </row>
    <row r="16" s="99" customFormat="1" ht="22.5" customHeight="1" spans="1:45">
      <c r="A16" s="143" t="s">
        <v>400</v>
      </c>
      <c r="B16" s="144" t="s">
        <v>119</v>
      </c>
      <c r="C16" s="144" t="s">
        <v>250</v>
      </c>
      <c r="D16" s="144" t="s">
        <v>3350</v>
      </c>
      <c r="E16" s="145" t="str">
        <f ca="1">VLOOKUP(B16,'在职人员信息表（2023年电话费全部人员情况）'!F:AB,23,0)</f>
        <v>152723198509184812</v>
      </c>
      <c r="F16" s="146" t="s">
        <v>274</v>
      </c>
      <c r="G16" s="146" t="str">
        <f ca="1" t="shared" si="0"/>
        <v/>
      </c>
      <c r="H16" s="147" t="s">
        <v>253</v>
      </c>
      <c r="I16" s="148">
        <v>254.1</v>
      </c>
      <c r="J16" s="148">
        <v>259.6</v>
      </c>
      <c r="K16" s="148">
        <v>283.4</v>
      </c>
      <c r="L16" s="148"/>
      <c r="M16" s="148"/>
      <c r="N16" s="148"/>
      <c r="O16" s="148">
        <f t="shared" si="1"/>
        <v>797.1</v>
      </c>
      <c r="P16" s="148"/>
      <c r="Q16" s="148"/>
      <c r="R16" s="148"/>
      <c r="S16" s="148"/>
      <c r="T16" s="148"/>
      <c r="U16" s="148">
        <f t="shared" si="2"/>
        <v>1594.2</v>
      </c>
      <c r="V16" s="148"/>
      <c r="W16" s="149"/>
      <c r="X16" s="149"/>
      <c r="Y16" s="150"/>
      <c r="Z16" s="149"/>
      <c r="AA16" s="149"/>
      <c r="AB16" s="150"/>
      <c r="AC16" s="149"/>
      <c r="AD16" s="149"/>
      <c r="AE16" s="150"/>
      <c r="AF16" s="149"/>
      <c r="AG16" s="149"/>
      <c r="AH16" s="150"/>
      <c r="AI16" s="149"/>
      <c r="AJ16" s="149"/>
      <c r="AK16" s="150"/>
      <c r="AL16" s="149"/>
      <c r="AM16" s="149"/>
      <c r="AN16" s="150"/>
      <c r="AO16" s="150"/>
      <c r="AP16" s="151"/>
      <c r="AQ16" s="152"/>
      <c r="AR16" s="144"/>
      <c r="AS16" s="144"/>
    </row>
    <row r="17" s="99" customFormat="1" ht="22.5" customHeight="1" spans="1:45">
      <c r="A17" s="143" t="s">
        <v>519</v>
      </c>
      <c r="B17" s="144" t="s">
        <v>149</v>
      </c>
      <c r="C17" s="144" t="s">
        <v>138</v>
      </c>
      <c r="D17" s="144" t="s">
        <v>139</v>
      </c>
      <c r="E17" s="145" t="str">
        <f ca="1">VLOOKUP(B17,'在职人员信息表（2023年电话费全部人员情况）'!F:AB,23,0)</f>
        <v>140224198001280630</v>
      </c>
      <c r="F17" s="146" t="s">
        <v>2923</v>
      </c>
      <c r="G17" s="146" t="str">
        <f ca="1" t="shared" si="0"/>
        <v/>
      </c>
      <c r="H17" s="147">
        <v>15134889255</v>
      </c>
      <c r="I17" s="148">
        <v>355.08</v>
      </c>
      <c r="J17" s="148">
        <v>304.91</v>
      </c>
      <c r="K17" s="148">
        <v>314.23</v>
      </c>
      <c r="L17" s="148">
        <v>327.96</v>
      </c>
      <c r="M17" s="148">
        <v>311.66</v>
      </c>
      <c r="N17" s="148">
        <v>343.48</v>
      </c>
      <c r="O17" s="148">
        <f t="shared" si="1"/>
        <v>1957.32</v>
      </c>
      <c r="P17" s="148"/>
      <c r="Q17" s="148"/>
      <c r="R17" s="148"/>
      <c r="S17" s="148"/>
      <c r="T17" s="148"/>
      <c r="U17" s="148">
        <f t="shared" si="2"/>
        <v>3914.64</v>
      </c>
      <c r="V17" s="148"/>
      <c r="W17" s="149"/>
      <c r="X17" s="149"/>
      <c r="Y17" s="150"/>
      <c r="Z17" s="149"/>
      <c r="AA17" s="149"/>
      <c r="AB17" s="150"/>
      <c r="AC17" s="149"/>
      <c r="AD17" s="149"/>
      <c r="AE17" s="150"/>
      <c r="AF17" s="149"/>
      <c r="AG17" s="149"/>
      <c r="AH17" s="150"/>
      <c r="AI17" s="149"/>
      <c r="AJ17" s="149"/>
      <c r="AK17" s="150"/>
      <c r="AL17" s="149"/>
      <c r="AM17" s="149"/>
      <c r="AN17" s="150"/>
      <c r="AO17" s="150"/>
      <c r="AP17" s="151"/>
      <c r="AQ17" s="152"/>
      <c r="AR17" s="144"/>
      <c r="AS17" s="144"/>
    </row>
    <row r="18" s="99" customFormat="1" ht="22.5" customHeight="1" spans="1:45">
      <c r="A18" s="143" t="s">
        <v>522</v>
      </c>
      <c r="B18" s="144" t="s">
        <v>280</v>
      </c>
      <c r="C18" s="144" t="s">
        <v>138</v>
      </c>
      <c r="D18" s="144" t="s">
        <v>3435</v>
      </c>
      <c r="E18" s="145" t="str">
        <f ca="1">VLOOKUP(B18,'在职人员信息表（2023年电话费全部人员情况）'!F:AB,23,0)</f>
        <v>230303198407064239</v>
      </c>
      <c r="F18" s="146" t="s">
        <v>281</v>
      </c>
      <c r="G18" s="146" t="str">
        <f ca="1" t="shared" si="0"/>
        <v/>
      </c>
      <c r="H18" s="147">
        <v>15894923254</v>
      </c>
      <c r="I18" s="148">
        <v>176.4</v>
      </c>
      <c r="J18" s="148">
        <v>126.6</v>
      </c>
      <c r="K18" s="148">
        <v>148.65</v>
      </c>
      <c r="L18" s="148"/>
      <c r="M18" s="148"/>
      <c r="N18" s="148"/>
      <c r="O18" s="148">
        <f t="shared" si="1"/>
        <v>451.65</v>
      </c>
      <c r="P18" s="148"/>
      <c r="Q18" s="148"/>
      <c r="R18" s="148"/>
      <c r="S18" s="148"/>
      <c r="T18" s="148"/>
      <c r="U18" s="148">
        <f t="shared" si="2"/>
        <v>903.3</v>
      </c>
      <c r="V18" s="148"/>
      <c r="W18" s="149">
        <v>45018</v>
      </c>
      <c r="X18" s="149">
        <v>45028</v>
      </c>
      <c r="Y18" s="150">
        <v>1886</v>
      </c>
      <c r="Z18" s="149"/>
      <c r="AA18" s="149"/>
      <c r="AB18" s="150"/>
      <c r="AC18" s="149"/>
      <c r="AD18" s="149"/>
      <c r="AE18" s="150"/>
      <c r="AF18" s="149"/>
      <c r="AG18" s="149"/>
      <c r="AH18" s="150"/>
      <c r="AI18" s="149"/>
      <c r="AJ18" s="149"/>
      <c r="AK18" s="150"/>
      <c r="AL18" s="149"/>
      <c r="AM18" s="149"/>
      <c r="AN18" s="150"/>
      <c r="AO18" s="150"/>
      <c r="AP18" s="151"/>
      <c r="AQ18" s="152"/>
      <c r="AR18" s="144"/>
      <c r="AS18" s="144"/>
    </row>
    <row r="19" s="99" customFormat="1" ht="22.5" customHeight="1" spans="1:45">
      <c r="A19" s="143" t="s">
        <v>528</v>
      </c>
      <c r="B19" s="144" t="s">
        <v>122</v>
      </c>
      <c r="C19" s="144" t="s">
        <v>138</v>
      </c>
      <c r="D19" s="144" t="s">
        <v>3418</v>
      </c>
      <c r="E19" s="145" t="str">
        <f ca="1">VLOOKUP(B19,'在职人员信息表（2023年电话费全部人员情况）'!F:AB,23,0)</f>
        <v>340403197510102439</v>
      </c>
      <c r="F19" s="146" t="s">
        <v>278</v>
      </c>
      <c r="G19" s="146" t="str">
        <f ca="1" t="shared" si="0"/>
        <v/>
      </c>
      <c r="H19" s="147">
        <v>17701251277</v>
      </c>
      <c r="I19" s="148">
        <v>152.5</v>
      </c>
      <c r="J19" s="148">
        <v>142.6</v>
      </c>
      <c r="K19" s="148">
        <v>172.8</v>
      </c>
      <c r="L19" s="148"/>
      <c r="M19" s="148"/>
      <c r="N19" s="148"/>
      <c r="O19" s="148">
        <f t="shared" si="1"/>
        <v>467.9</v>
      </c>
      <c r="P19" s="148"/>
      <c r="Q19" s="148"/>
      <c r="R19" s="148"/>
      <c r="S19" s="148"/>
      <c r="T19" s="148"/>
      <c r="U19" s="148">
        <f t="shared" si="2"/>
        <v>935.8</v>
      </c>
      <c r="V19" s="148"/>
      <c r="W19" s="149">
        <v>44955</v>
      </c>
      <c r="X19" s="149">
        <v>44965</v>
      </c>
      <c r="Y19" s="150">
        <v>2586.76</v>
      </c>
      <c r="Z19" s="149">
        <v>45042</v>
      </c>
      <c r="AA19" s="149">
        <v>45052</v>
      </c>
      <c r="AB19" s="150">
        <v>2523.56</v>
      </c>
      <c r="AC19" s="149"/>
      <c r="AD19" s="149"/>
      <c r="AE19" s="150"/>
      <c r="AF19" s="149"/>
      <c r="AG19" s="149"/>
      <c r="AH19" s="150"/>
      <c r="AI19" s="149"/>
      <c r="AJ19" s="149"/>
      <c r="AK19" s="150"/>
      <c r="AL19" s="149"/>
      <c r="AM19" s="149"/>
      <c r="AN19" s="150"/>
      <c r="AO19" s="150"/>
      <c r="AP19" s="151"/>
      <c r="AQ19" s="152"/>
      <c r="AR19" s="144"/>
      <c r="AS19" s="144"/>
    </row>
    <row r="20" s="99" customFormat="1" ht="22.5" customHeight="1" spans="1:45">
      <c r="A20" s="143" t="s">
        <v>525</v>
      </c>
      <c r="B20" s="144" t="s">
        <v>120</v>
      </c>
      <c r="C20" s="144" t="s">
        <v>138</v>
      </c>
      <c r="D20" s="144" t="s">
        <v>3393</v>
      </c>
      <c r="E20" s="145" t="str">
        <f ca="1">VLOOKUP(B20,'在职人员信息表（2023年电话费全部人员情况）'!F:AB,23,0)</f>
        <v>362329198611264574</v>
      </c>
      <c r="F20" s="146" t="s">
        <v>276</v>
      </c>
      <c r="G20" s="146" t="str">
        <f ca="1" t="shared" si="0"/>
        <v/>
      </c>
      <c r="H20" s="147">
        <v>18947780150</v>
      </c>
      <c r="I20" s="148">
        <v>443.47</v>
      </c>
      <c r="J20" s="148">
        <v>463.76</v>
      </c>
      <c r="K20" s="148">
        <v>398.64</v>
      </c>
      <c r="L20" s="148"/>
      <c r="M20" s="148"/>
      <c r="N20" s="148"/>
      <c r="O20" s="148">
        <f t="shared" si="1"/>
        <v>1305.87</v>
      </c>
      <c r="P20" s="148"/>
      <c r="Q20" s="148"/>
      <c r="R20" s="148"/>
      <c r="S20" s="148"/>
      <c r="T20" s="148"/>
      <c r="U20" s="148">
        <f t="shared" si="2"/>
        <v>2611.74</v>
      </c>
      <c r="V20" s="148"/>
      <c r="W20" s="149"/>
      <c r="X20" s="149"/>
      <c r="Y20" s="150"/>
      <c r="Z20" s="149"/>
      <c r="AA20" s="149"/>
      <c r="AB20" s="150"/>
      <c r="AC20" s="149"/>
      <c r="AD20" s="149"/>
      <c r="AE20" s="150"/>
      <c r="AF20" s="149">
        <v>45043</v>
      </c>
      <c r="AG20" s="149">
        <v>45053</v>
      </c>
      <c r="AH20" s="150">
        <v>1430</v>
      </c>
      <c r="AI20" s="149">
        <v>45043</v>
      </c>
      <c r="AJ20" s="149">
        <v>45053</v>
      </c>
      <c r="AK20" s="150">
        <v>1430</v>
      </c>
      <c r="AL20" s="149"/>
      <c r="AM20" s="149"/>
      <c r="AN20" s="150"/>
      <c r="AO20" s="150"/>
      <c r="AP20" s="151"/>
      <c r="AQ20" s="152"/>
      <c r="AR20" s="144"/>
      <c r="AS20" s="144"/>
    </row>
    <row r="21" s="99" customFormat="1" ht="22.5" customHeight="1" spans="1:45">
      <c r="A21" s="143" t="s">
        <v>1347</v>
      </c>
      <c r="B21" s="144" t="s">
        <v>150</v>
      </c>
      <c r="C21" s="144" t="s">
        <v>138</v>
      </c>
      <c r="D21" s="144" t="s">
        <v>6761</v>
      </c>
      <c r="E21" s="145" t="str">
        <f ca="1">VLOOKUP(B21,'在职人员信息表（2023年电话费全部人员情况）'!F:AB,23,0)</f>
        <v>130521197011257013</v>
      </c>
      <c r="F21" s="146" t="s">
        <v>283</v>
      </c>
      <c r="G21" s="146" t="str">
        <f ca="1" t="shared" si="0"/>
        <v/>
      </c>
      <c r="H21" s="147">
        <v>15149622032</v>
      </c>
      <c r="I21" s="148"/>
      <c r="J21" s="148">
        <v>185.65</v>
      </c>
      <c r="K21" s="148">
        <v>162</v>
      </c>
      <c r="L21" s="148"/>
      <c r="M21" s="148"/>
      <c r="N21" s="148"/>
      <c r="O21" s="148">
        <f t="shared" si="1"/>
        <v>347.65</v>
      </c>
      <c r="P21" s="148"/>
      <c r="Q21" s="148"/>
      <c r="R21" s="148"/>
      <c r="S21" s="148"/>
      <c r="T21" s="148"/>
      <c r="U21" s="148">
        <f t="shared" si="2"/>
        <v>695.3</v>
      </c>
      <c r="V21" s="148"/>
      <c r="W21" s="149"/>
      <c r="X21" s="149"/>
      <c r="Y21" s="150"/>
      <c r="Z21" s="149"/>
      <c r="AA21" s="149"/>
      <c r="AB21" s="150"/>
      <c r="AC21" s="149"/>
      <c r="AD21" s="149"/>
      <c r="AE21" s="150"/>
      <c r="AF21" s="149"/>
      <c r="AG21" s="149"/>
      <c r="AH21" s="150"/>
      <c r="AI21" s="149"/>
      <c r="AJ21" s="149"/>
      <c r="AK21" s="150"/>
      <c r="AL21" s="149"/>
      <c r="AM21" s="149"/>
      <c r="AN21" s="150"/>
      <c r="AO21" s="150"/>
      <c r="AP21" s="151"/>
      <c r="AQ21" s="152"/>
      <c r="AR21" s="144"/>
      <c r="AS21" s="144"/>
    </row>
    <row r="22" s="99" customFormat="1" ht="22.5" customHeight="1" spans="1:45">
      <c r="A22" s="143" t="s">
        <v>992</v>
      </c>
      <c r="B22" s="144" t="s">
        <v>6762</v>
      </c>
      <c r="C22" s="144" t="s">
        <v>109</v>
      </c>
      <c r="D22" s="144" t="s">
        <v>6763</v>
      </c>
      <c r="E22" s="145" t="e">
        <f ca="1">VLOOKUP(B22,'在职人员信息表（2023年电话费全部人员情况）'!F:AB,23,0)</f>
        <v>#N/A</v>
      </c>
      <c r="F22" s="146" t="e">
        <v>#N/A</v>
      </c>
      <c r="G22" s="146" t="e">
        <f ca="1" t="shared" si="0"/>
        <v>#N/A</v>
      </c>
      <c r="H22" s="147">
        <v>15149797534</v>
      </c>
      <c r="I22" s="148">
        <v>211.5</v>
      </c>
      <c r="J22" s="148"/>
      <c r="K22" s="148"/>
      <c r="L22" s="148"/>
      <c r="M22" s="148"/>
      <c r="N22" s="148"/>
      <c r="O22" s="148">
        <f t="shared" si="1"/>
        <v>211.5</v>
      </c>
      <c r="P22" s="148"/>
      <c r="Q22" s="148"/>
      <c r="R22" s="148"/>
      <c r="S22" s="148"/>
      <c r="T22" s="148"/>
      <c r="U22" s="148">
        <f t="shared" si="2"/>
        <v>423</v>
      </c>
      <c r="V22" s="148"/>
      <c r="W22" s="149"/>
      <c r="X22" s="149"/>
      <c r="Y22" s="150"/>
      <c r="Z22" s="149"/>
      <c r="AA22" s="149"/>
      <c r="AB22" s="150"/>
      <c r="AC22" s="149"/>
      <c r="AD22" s="149"/>
      <c r="AE22" s="150"/>
      <c r="AF22" s="149"/>
      <c r="AG22" s="149"/>
      <c r="AH22" s="150"/>
      <c r="AI22" s="149"/>
      <c r="AJ22" s="149"/>
      <c r="AK22" s="150"/>
      <c r="AL22" s="149"/>
      <c r="AM22" s="149"/>
      <c r="AN22" s="150"/>
      <c r="AO22" s="150"/>
      <c r="AP22" s="151"/>
      <c r="AQ22" s="152"/>
      <c r="AR22" s="144"/>
      <c r="AS22" s="144"/>
    </row>
    <row r="23" s="99" customFormat="1" ht="22.5" customHeight="1" spans="1:45">
      <c r="A23" s="143" t="s">
        <v>1353</v>
      </c>
      <c r="B23" s="144" t="s">
        <v>157</v>
      </c>
      <c r="C23" s="144" t="s">
        <v>109</v>
      </c>
      <c r="D23" s="144" t="s">
        <v>3454</v>
      </c>
      <c r="E23" s="145" t="str">
        <f ca="1">VLOOKUP(B23,'在职人员信息表（2023年电话费全部人员情况）'!F:AB,23,0)</f>
        <v>15272319861209601X</v>
      </c>
      <c r="F23" s="146" t="s">
        <v>1929</v>
      </c>
      <c r="G23" s="146" t="str">
        <f ca="1" t="shared" si="0"/>
        <v/>
      </c>
      <c r="H23" s="147">
        <v>17684871616</v>
      </c>
      <c r="I23" s="148"/>
      <c r="J23" s="148"/>
      <c r="K23" s="148"/>
      <c r="L23" s="148"/>
      <c r="M23" s="148"/>
      <c r="N23" s="148"/>
      <c r="O23" s="148">
        <f t="shared" si="1"/>
        <v>0</v>
      </c>
      <c r="P23" s="148"/>
      <c r="Q23" s="148"/>
      <c r="R23" s="148"/>
      <c r="S23" s="148"/>
      <c r="T23" s="148"/>
      <c r="U23" s="148">
        <f t="shared" si="2"/>
        <v>0</v>
      </c>
      <c r="V23" s="148"/>
      <c r="W23" s="149"/>
      <c r="X23" s="149"/>
      <c r="Y23" s="150"/>
      <c r="Z23" s="149"/>
      <c r="AA23" s="149"/>
      <c r="AB23" s="150"/>
      <c r="AC23" s="149"/>
      <c r="AD23" s="149"/>
      <c r="AE23" s="150"/>
      <c r="AF23" s="149"/>
      <c r="AG23" s="149"/>
      <c r="AH23" s="150"/>
      <c r="AI23" s="149"/>
      <c r="AJ23" s="149"/>
      <c r="AK23" s="150"/>
      <c r="AL23" s="149"/>
      <c r="AM23" s="149"/>
      <c r="AN23" s="150"/>
      <c r="AO23" s="150"/>
      <c r="AP23" s="151"/>
      <c r="AQ23" s="152"/>
      <c r="AR23" s="144"/>
      <c r="AS23" s="144"/>
    </row>
    <row r="24" s="99" customFormat="1" ht="22.5" customHeight="1" spans="1:45">
      <c r="A24" s="143" t="s">
        <v>1359</v>
      </c>
      <c r="B24" s="144" t="s">
        <v>159</v>
      </c>
      <c r="C24" s="144" t="s">
        <v>109</v>
      </c>
      <c r="D24" s="144" t="s">
        <v>3454</v>
      </c>
      <c r="E24" s="145" t="str">
        <f ca="1">VLOOKUP(B24,'在职人员信息表（2023年电话费全部人员情况）'!F:AB,23,0)</f>
        <v>152723198804241517</v>
      </c>
      <c r="F24" s="146" t="s">
        <v>1992</v>
      </c>
      <c r="G24" s="146" t="str">
        <f ca="1" t="shared" si="0"/>
        <v/>
      </c>
      <c r="H24" s="147">
        <v>18547159097</v>
      </c>
      <c r="I24" s="148"/>
      <c r="J24" s="148"/>
      <c r="K24" s="148"/>
      <c r="L24" s="148"/>
      <c r="M24" s="148"/>
      <c r="N24" s="148"/>
      <c r="O24" s="148">
        <f t="shared" si="1"/>
        <v>0</v>
      </c>
      <c r="P24" s="148"/>
      <c r="Q24" s="148"/>
      <c r="R24" s="148"/>
      <c r="S24" s="148"/>
      <c r="T24" s="148"/>
      <c r="U24" s="148">
        <f t="shared" si="2"/>
        <v>0</v>
      </c>
      <c r="V24" s="148"/>
      <c r="W24" s="149"/>
      <c r="X24" s="149"/>
      <c r="Y24" s="150"/>
      <c r="Z24" s="149"/>
      <c r="AA24" s="149"/>
      <c r="AB24" s="150"/>
      <c r="AC24" s="149"/>
      <c r="AD24" s="149"/>
      <c r="AE24" s="150"/>
      <c r="AF24" s="149"/>
      <c r="AG24" s="149"/>
      <c r="AH24" s="150"/>
      <c r="AI24" s="149"/>
      <c r="AJ24" s="149"/>
      <c r="AK24" s="150"/>
      <c r="AL24" s="149"/>
      <c r="AM24" s="149"/>
      <c r="AN24" s="150"/>
      <c r="AO24" s="150"/>
      <c r="AP24" s="151"/>
      <c r="AQ24" s="152"/>
      <c r="AR24" s="144"/>
      <c r="AS24" s="144"/>
    </row>
    <row r="25" s="99" customFormat="1" ht="22.5" customHeight="1" spans="1:45">
      <c r="A25" s="143" t="s">
        <v>1579</v>
      </c>
      <c r="B25" s="144" t="s">
        <v>177</v>
      </c>
      <c r="C25" s="144" t="s">
        <v>109</v>
      </c>
      <c r="D25" s="144" t="s">
        <v>3454</v>
      </c>
      <c r="E25" s="145" t="str">
        <f ca="1">VLOOKUP(B25,'在职人员信息表（2023年电话费全部人员情况）'!F:AB,23,0)</f>
        <v>152723198612071517</v>
      </c>
      <c r="F25" s="146" t="s">
        <v>299</v>
      </c>
      <c r="G25" s="146" t="str">
        <f ca="1" t="shared" si="0"/>
        <v/>
      </c>
      <c r="H25" s="147">
        <v>17614770811</v>
      </c>
      <c r="I25" s="148"/>
      <c r="J25" s="148"/>
      <c r="K25" s="148"/>
      <c r="L25" s="148"/>
      <c r="M25" s="148"/>
      <c r="N25" s="148"/>
      <c r="O25" s="148">
        <f t="shared" si="1"/>
        <v>0</v>
      </c>
      <c r="P25" s="148"/>
      <c r="Q25" s="148"/>
      <c r="R25" s="148"/>
      <c r="S25" s="148"/>
      <c r="T25" s="148"/>
      <c r="U25" s="148">
        <f t="shared" si="2"/>
        <v>0</v>
      </c>
      <c r="V25" s="148"/>
      <c r="W25" s="149"/>
      <c r="X25" s="149"/>
      <c r="Y25" s="150"/>
      <c r="Z25" s="149"/>
      <c r="AA25" s="149"/>
      <c r="AB25" s="150"/>
      <c r="AC25" s="149"/>
      <c r="AD25" s="149"/>
      <c r="AE25" s="150"/>
      <c r="AF25" s="149"/>
      <c r="AG25" s="149"/>
      <c r="AH25" s="150"/>
      <c r="AI25" s="149"/>
      <c r="AJ25" s="149"/>
      <c r="AK25" s="150"/>
      <c r="AL25" s="149"/>
      <c r="AM25" s="149"/>
      <c r="AN25" s="150"/>
      <c r="AO25" s="150"/>
      <c r="AP25" s="151"/>
      <c r="AQ25" s="152"/>
      <c r="AR25" s="144"/>
      <c r="AS25" s="144"/>
    </row>
    <row r="26" s="99" customFormat="1" ht="22.5" customHeight="1" spans="1:45">
      <c r="A26" s="143" t="s">
        <v>1610</v>
      </c>
      <c r="B26" s="144" t="s">
        <v>185</v>
      </c>
      <c r="C26" s="144" t="s">
        <v>109</v>
      </c>
      <c r="D26" s="144" t="s">
        <v>3454</v>
      </c>
      <c r="E26" s="145" t="str">
        <f ca="1">VLOOKUP(B26,'在职人员信息表（2023年电话费全部人员情况）'!F:AB,23,0)</f>
        <v>211404198108276230</v>
      </c>
      <c r="F26" s="146" t="s">
        <v>629</v>
      </c>
      <c r="G26" s="146" t="str">
        <f ca="1" t="shared" si="0"/>
        <v/>
      </c>
      <c r="H26" s="147">
        <v>15374943266</v>
      </c>
      <c r="I26" s="148"/>
      <c r="J26" s="148"/>
      <c r="K26" s="148"/>
      <c r="L26" s="148"/>
      <c r="M26" s="148"/>
      <c r="N26" s="148"/>
      <c r="O26" s="148">
        <f t="shared" si="1"/>
        <v>0</v>
      </c>
      <c r="P26" s="148"/>
      <c r="Q26" s="148"/>
      <c r="R26" s="148"/>
      <c r="S26" s="148"/>
      <c r="T26" s="148"/>
      <c r="U26" s="148">
        <f t="shared" si="2"/>
        <v>0</v>
      </c>
      <c r="V26" s="148"/>
      <c r="W26" s="149"/>
      <c r="X26" s="149"/>
      <c r="Y26" s="150"/>
      <c r="Z26" s="149"/>
      <c r="AA26" s="149"/>
      <c r="AB26" s="150"/>
      <c r="AC26" s="149"/>
      <c r="AD26" s="149"/>
      <c r="AE26" s="150"/>
      <c r="AF26" s="149"/>
      <c r="AG26" s="149"/>
      <c r="AH26" s="150"/>
      <c r="AI26" s="149"/>
      <c r="AJ26" s="149"/>
      <c r="AK26" s="150"/>
      <c r="AL26" s="149"/>
      <c r="AM26" s="149"/>
      <c r="AN26" s="150"/>
      <c r="AO26" s="150"/>
      <c r="AP26" s="151"/>
      <c r="AQ26" s="152"/>
      <c r="AR26" s="144"/>
      <c r="AS26" s="144"/>
    </row>
    <row r="27" s="99" customFormat="1" ht="22.5" customHeight="1" spans="1:45">
      <c r="A27" s="143" t="s">
        <v>1365</v>
      </c>
      <c r="B27" s="144" t="s">
        <v>6764</v>
      </c>
      <c r="C27" s="144" t="s">
        <v>109</v>
      </c>
      <c r="D27" s="144" t="s">
        <v>3485</v>
      </c>
      <c r="E27" s="145" t="e">
        <f ca="1">VLOOKUP(B27,'在职人员信息表（2023年电话费全部人员情况）'!F:AB,23,0)</f>
        <v>#N/A</v>
      </c>
      <c r="F27" s="146" t="e">
        <v>#N/A</v>
      </c>
      <c r="G27" s="146" t="e">
        <f ca="1" t="shared" si="0"/>
        <v>#N/A</v>
      </c>
      <c r="H27" s="147">
        <v>15949407571</v>
      </c>
      <c r="I27" s="148"/>
      <c r="J27" s="148"/>
      <c r="K27" s="148"/>
      <c r="L27" s="148"/>
      <c r="M27" s="148"/>
      <c r="N27" s="148"/>
      <c r="O27" s="148">
        <f t="shared" si="1"/>
        <v>0</v>
      </c>
      <c r="P27" s="148"/>
      <c r="Q27" s="148"/>
      <c r="R27" s="148"/>
      <c r="S27" s="148"/>
      <c r="T27" s="148"/>
      <c r="U27" s="148">
        <f t="shared" si="2"/>
        <v>0</v>
      </c>
      <c r="V27" s="148"/>
      <c r="W27" s="149"/>
      <c r="X27" s="149"/>
      <c r="Y27" s="150"/>
      <c r="Z27" s="149"/>
      <c r="AA27" s="149"/>
      <c r="AB27" s="150"/>
      <c r="AC27" s="149"/>
      <c r="AD27" s="149"/>
      <c r="AE27" s="150"/>
      <c r="AF27" s="149"/>
      <c r="AG27" s="149"/>
      <c r="AH27" s="150"/>
      <c r="AI27" s="149"/>
      <c r="AJ27" s="149"/>
      <c r="AK27" s="150"/>
      <c r="AL27" s="149"/>
      <c r="AM27" s="149"/>
      <c r="AN27" s="150"/>
      <c r="AO27" s="150"/>
      <c r="AP27" s="151"/>
      <c r="AQ27" s="152"/>
      <c r="AR27" s="144"/>
      <c r="AS27" s="144"/>
    </row>
    <row r="28" s="99" customFormat="1" ht="22.5" customHeight="1" spans="1:45">
      <c r="A28" s="143" t="s">
        <v>1362</v>
      </c>
      <c r="B28" s="144" t="s">
        <v>305</v>
      </c>
      <c r="C28" s="144" t="s">
        <v>109</v>
      </c>
      <c r="D28" s="144" t="s">
        <v>3476</v>
      </c>
      <c r="E28" s="145" t="str">
        <f ca="1">VLOOKUP(B28,'在职人员信息表（2023年电话费全部人员情况）'!F:AB,23,0)</f>
        <v>152128199611050910</v>
      </c>
      <c r="F28" s="146" t="s">
        <v>306</v>
      </c>
      <c r="G28" s="146" t="str">
        <f ca="1" t="shared" si="0"/>
        <v/>
      </c>
      <c r="H28" s="147">
        <v>15147725233</v>
      </c>
      <c r="I28" s="148"/>
      <c r="J28" s="148"/>
      <c r="K28" s="148"/>
      <c r="L28" s="148"/>
      <c r="M28" s="148"/>
      <c r="N28" s="148"/>
      <c r="O28" s="148">
        <f t="shared" si="1"/>
        <v>0</v>
      </c>
      <c r="P28" s="148"/>
      <c r="Q28" s="148"/>
      <c r="R28" s="148"/>
      <c r="S28" s="148"/>
      <c r="T28" s="148"/>
      <c r="U28" s="148">
        <f t="shared" si="2"/>
        <v>0</v>
      </c>
      <c r="V28" s="148"/>
      <c r="W28" s="149"/>
      <c r="X28" s="149"/>
      <c r="Y28" s="150"/>
      <c r="Z28" s="149"/>
      <c r="AA28" s="149"/>
      <c r="AB28" s="150"/>
      <c r="AC28" s="149"/>
      <c r="AD28" s="149"/>
      <c r="AE28" s="150"/>
      <c r="AF28" s="149"/>
      <c r="AG28" s="149"/>
      <c r="AH28" s="150"/>
      <c r="AI28" s="149"/>
      <c r="AJ28" s="149"/>
      <c r="AK28" s="150"/>
      <c r="AL28" s="149"/>
      <c r="AM28" s="149"/>
      <c r="AN28" s="150"/>
      <c r="AO28" s="150"/>
      <c r="AP28" s="151"/>
      <c r="AQ28" s="152"/>
      <c r="AR28" s="144"/>
      <c r="AS28" s="144"/>
    </row>
    <row r="29" s="99" customFormat="1" ht="22.5" customHeight="1" spans="1:45">
      <c r="A29" s="143" t="s">
        <v>1622</v>
      </c>
      <c r="B29" s="144" t="s">
        <v>311</v>
      </c>
      <c r="C29" s="144" t="s">
        <v>109</v>
      </c>
      <c r="D29" s="144" t="s">
        <v>3493</v>
      </c>
      <c r="E29" s="145" t="str">
        <f ca="1">VLOOKUP(B29,'在职人员信息表（2023年电话费全部人员情况）'!F:AB,23,0)</f>
        <v>220881197811216011</v>
      </c>
      <c r="F29" s="146" t="s">
        <v>313</v>
      </c>
      <c r="G29" s="146" t="str">
        <f ca="1" t="shared" si="0"/>
        <v/>
      </c>
      <c r="H29" s="147">
        <v>15134876544</v>
      </c>
      <c r="I29" s="148"/>
      <c r="J29" s="148"/>
      <c r="K29" s="148"/>
      <c r="L29" s="148"/>
      <c r="M29" s="148"/>
      <c r="N29" s="148"/>
      <c r="O29" s="148">
        <f t="shared" si="1"/>
        <v>0</v>
      </c>
      <c r="P29" s="148"/>
      <c r="Q29" s="148"/>
      <c r="R29" s="148"/>
      <c r="S29" s="148"/>
      <c r="T29" s="148"/>
      <c r="U29" s="148">
        <f t="shared" si="2"/>
        <v>0</v>
      </c>
      <c r="V29" s="148"/>
      <c r="W29" s="149"/>
      <c r="X29" s="149"/>
      <c r="Y29" s="150"/>
      <c r="Z29" s="149"/>
      <c r="AA29" s="149"/>
      <c r="AB29" s="150"/>
      <c r="AC29" s="149"/>
      <c r="AD29" s="149"/>
      <c r="AE29" s="150"/>
      <c r="AF29" s="149"/>
      <c r="AG29" s="149"/>
      <c r="AH29" s="150"/>
      <c r="AI29" s="149"/>
      <c r="AJ29" s="149"/>
      <c r="AK29" s="150"/>
      <c r="AL29" s="149"/>
      <c r="AM29" s="149"/>
      <c r="AN29" s="150"/>
      <c r="AO29" s="150"/>
      <c r="AP29" s="151"/>
      <c r="AQ29" s="152"/>
      <c r="AR29" s="144"/>
      <c r="AS29" s="144"/>
    </row>
    <row r="30" s="99" customFormat="1" ht="22.5" customHeight="1" spans="1:45">
      <c r="A30" s="143" t="s">
        <v>1570</v>
      </c>
      <c r="B30" s="144" t="s">
        <v>315</v>
      </c>
      <c r="C30" s="144" t="s">
        <v>109</v>
      </c>
      <c r="D30" s="144" t="s">
        <v>3499</v>
      </c>
      <c r="E30" s="145" t="str">
        <f ca="1">VLOOKUP(B30,'在职人员信息表（2023年电话费全部人员情况）'!F:AB,23,0)</f>
        <v>320322198604162517</v>
      </c>
      <c r="F30" s="146" t="s">
        <v>316</v>
      </c>
      <c r="G30" s="146" t="str">
        <f ca="1" t="shared" si="0"/>
        <v/>
      </c>
      <c r="H30" s="147">
        <v>13947777059</v>
      </c>
      <c r="I30" s="148"/>
      <c r="J30" s="148"/>
      <c r="K30" s="148"/>
      <c r="L30" s="148"/>
      <c r="M30" s="148"/>
      <c r="N30" s="148"/>
      <c r="O30" s="148">
        <f t="shared" si="1"/>
        <v>0</v>
      </c>
      <c r="P30" s="148"/>
      <c r="Q30" s="148"/>
      <c r="R30" s="148"/>
      <c r="S30" s="148"/>
      <c r="T30" s="148"/>
      <c r="U30" s="148">
        <f t="shared" si="2"/>
        <v>0</v>
      </c>
      <c r="V30" s="148"/>
      <c r="W30" s="149"/>
      <c r="X30" s="149"/>
      <c r="Y30" s="150"/>
      <c r="Z30" s="149"/>
      <c r="AA30" s="149"/>
      <c r="AB30" s="150"/>
      <c r="AC30" s="149"/>
      <c r="AD30" s="149"/>
      <c r="AE30" s="150"/>
      <c r="AF30" s="149"/>
      <c r="AG30" s="149"/>
      <c r="AH30" s="150"/>
      <c r="AI30" s="149"/>
      <c r="AJ30" s="149"/>
      <c r="AK30" s="150"/>
      <c r="AL30" s="149"/>
      <c r="AM30" s="149"/>
      <c r="AN30" s="150"/>
      <c r="AO30" s="150"/>
      <c r="AP30" s="151"/>
      <c r="AQ30" s="152"/>
      <c r="AR30" s="144"/>
      <c r="AS30" s="144"/>
    </row>
    <row r="31" s="99" customFormat="1" ht="22.5" customHeight="1" spans="1:45">
      <c r="A31" s="143" t="s">
        <v>1477</v>
      </c>
      <c r="B31" s="144" t="s">
        <v>6765</v>
      </c>
      <c r="C31" s="144" t="s">
        <v>109</v>
      </c>
      <c r="D31" s="144" t="s">
        <v>3499</v>
      </c>
      <c r="E31" s="145" t="e">
        <f ca="1">VLOOKUP(B31,'在职人员信息表（2023年电话费全部人员情况）'!F:AB,23,0)</f>
        <v>#N/A</v>
      </c>
      <c r="F31" s="146" t="e">
        <v>#N/A</v>
      </c>
      <c r="G31" s="146" t="e">
        <f ca="1" t="shared" si="0"/>
        <v>#N/A</v>
      </c>
      <c r="H31" s="147">
        <v>15354891448</v>
      </c>
      <c r="I31" s="148"/>
      <c r="J31" s="148"/>
      <c r="K31" s="148"/>
      <c r="L31" s="148"/>
      <c r="M31" s="148"/>
      <c r="N31" s="148"/>
      <c r="O31" s="148">
        <f t="shared" si="1"/>
        <v>0</v>
      </c>
      <c r="P31" s="148"/>
      <c r="Q31" s="148"/>
      <c r="R31" s="148"/>
      <c r="S31" s="148"/>
      <c r="T31" s="148"/>
      <c r="U31" s="148">
        <f t="shared" si="2"/>
        <v>0</v>
      </c>
      <c r="V31" s="148"/>
      <c r="W31" s="149"/>
      <c r="X31" s="149"/>
      <c r="Y31" s="150"/>
      <c r="Z31" s="149"/>
      <c r="AA31" s="149"/>
      <c r="AB31" s="150"/>
      <c r="AC31" s="149"/>
      <c r="AD31" s="149"/>
      <c r="AE31" s="150"/>
      <c r="AF31" s="149"/>
      <c r="AG31" s="149"/>
      <c r="AH31" s="150"/>
      <c r="AI31" s="149"/>
      <c r="AJ31" s="149"/>
      <c r="AK31" s="150"/>
      <c r="AL31" s="149"/>
      <c r="AM31" s="149"/>
      <c r="AN31" s="150"/>
      <c r="AO31" s="150"/>
      <c r="AP31" s="151"/>
      <c r="AQ31" s="152"/>
      <c r="AR31" s="144"/>
      <c r="AS31" s="144"/>
    </row>
    <row r="32" s="99" customFormat="1" ht="22.5" customHeight="1" spans="1:45">
      <c r="A32" s="143" t="s">
        <v>1646</v>
      </c>
      <c r="B32" s="144" t="s">
        <v>6766</v>
      </c>
      <c r="C32" s="144" t="s">
        <v>109</v>
      </c>
      <c r="D32" s="144" t="s">
        <v>3499</v>
      </c>
      <c r="E32" s="145" t="e">
        <f ca="1">VLOOKUP(B32,'在职人员信息表（2023年电话费全部人员情况）'!F:AB,23,0)</f>
        <v>#N/A</v>
      </c>
      <c r="F32" s="146" t="e">
        <v>#N/A</v>
      </c>
      <c r="G32" s="146" t="e">
        <f ca="1" t="shared" si="0"/>
        <v>#N/A</v>
      </c>
      <c r="H32" s="147">
        <v>15149671949</v>
      </c>
      <c r="I32" s="148"/>
      <c r="J32" s="148"/>
      <c r="K32" s="148"/>
      <c r="L32" s="148"/>
      <c r="M32" s="148"/>
      <c r="N32" s="148"/>
      <c r="O32" s="148">
        <f t="shared" si="1"/>
        <v>0</v>
      </c>
      <c r="P32" s="148"/>
      <c r="Q32" s="148"/>
      <c r="R32" s="148"/>
      <c r="S32" s="148"/>
      <c r="T32" s="148"/>
      <c r="U32" s="148">
        <f t="shared" si="2"/>
        <v>0</v>
      </c>
      <c r="V32" s="148"/>
      <c r="W32" s="149"/>
      <c r="X32" s="149"/>
      <c r="Y32" s="150"/>
      <c r="Z32" s="149"/>
      <c r="AA32" s="149"/>
      <c r="AB32" s="150"/>
      <c r="AC32" s="149"/>
      <c r="AD32" s="149"/>
      <c r="AE32" s="150"/>
      <c r="AF32" s="149"/>
      <c r="AG32" s="149"/>
      <c r="AH32" s="150"/>
      <c r="AI32" s="149"/>
      <c r="AJ32" s="149"/>
      <c r="AK32" s="150"/>
      <c r="AL32" s="149"/>
      <c r="AM32" s="149"/>
      <c r="AN32" s="150"/>
      <c r="AO32" s="150"/>
      <c r="AP32" s="151"/>
      <c r="AQ32" s="152"/>
      <c r="AR32" s="144"/>
      <c r="AS32" s="144"/>
    </row>
    <row r="33" s="99" customFormat="1" ht="22.5" customHeight="1" spans="1:45">
      <c r="A33" s="143" t="s">
        <v>1628</v>
      </c>
      <c r="B33" s="144" t="s">
        <v>318</v>
      </c>
      <c r="C33" s="144" t="s">
        <v>109</v>
      </c>
      <c r="D33" s="144" t="s">
        <v>3499</v>
      </c>
      <c r="E33" s="145" t="str">
        <f ca="1">VLOOKUP(B33,'在职人员信息表（2023年电话费全部人员情况）'!F:AB,23,0)</f>
        <v>132202198001264632</v>
      </c>
      <c r="F33" s="146" t="s">
        <v>319</v>
      </c>
      <c r="G33" s="146" t="str">
        <f ca="1" t="shared" si="0"/>
        <v/>
      </c>
      <c r="H33" s="147">
        <v>15698528316</v>
      </c>
      <c r="I33" s="148"/>
      <c r="J33" s="148"/>
      <c r="K33" s="148"/>
      <c r="L33" s="148"/>
      <c r="M33" s="148"/>
      <c r="N33" s="148"/>
      <c r="O33" s="148">
        <f t="shared" si="1"/>
        <v>0</v>
      </c>
      <c r="P33" s="148"/>
      <c r="Q33" s="148"/>
      <c r="R33" s="148"/>
      <c r="S33" s="148"/>
      <c r="T33" s="148"/>
      <c r="U33" s="148">
        <f t="shared" si="2"/>
        <v>0</v>
      </c>
      <c r="V33" s="148"/>
      <c r="W33" s="149"/>
      <c r="X33" s="149"/>
      <c r="Y33" s="150"/>
      <c r="Z33" s="149"/>
      <c r="AA33" s="149"/>
      <c r="AB33" s="150"/>
      <c r="AC33" s="149"/>
      <c r="AD33" s="149"/>
      <c r="AE33" s="150"/>
      <c r="AF33" s="149"/>
      <c r="AG33" s="149"/>
      <c r="AH33" s="150"/>
      <c r="AI33" s="149"/>
      <c r="AJ33" s="149"/>
      <c r="AK33" s="150"/>
      <c r="AL33" s="149"/>
      <c r="AM33" s="149"/>
      <c r="AN33" s="150"/>
      <c r="AO33" s="150"/>
      <c r="AP33" s="151"/>
      <c r="AQ33" s="152"/>
      <c r="AR33" s="144"/>
      <c r="AS33" s="144"/>
    </row>
    <row r="34" s="99" customFormat="1" ht="22.5" customHeight="1" spans="1:45">
      <c r="A34" s="143" t="s">
        <v>1438</v>
      </c>
      <c r="B34" s="144" t="s">
        <v>321</v>
      </c>
      <c r="C34" s="144" t="s">
        <v>109</v>
      </c>
      <c r="D34" s="144" t="s">
        <v>3499</v>
      </c>
      <c r="E34" s="145" t="str">
        <f ca="1">VLOOKUP(B34,'在职人员信息表（2023年电话费全部人员情况）'!F:AB,23,0)</f>
        <v>132224197605111657</v>
      </c>
      <c r="F34" s="146" t="s">
        <v>322</v>
      </c>
      <c r="G34" s="146" t="str">
        <f ca="1" t="shared" si="0"/>
        <v/>
      </c>
      <c r="H34" s="147">
        <v>13074796736</v>
      </c>
      <c r="I34" s="148"/>
      <c r="J34" s="148"/>
      <c r="K34" s="148"/>
      <c r="L34" s="148"/>
      <c r="M34" s="148"/>
      <c r="N34" s="148"/>
      <c r="O34" s="148">
        <f t="shared" si="1"/>
        <v>0</v>
      </c>
      <c r="P34" s="148"/>
      <c r="Q34" s="148"/>
      <c r="R34" s="148"/>
      <c r="S34" s="148"/>
      <c r="T34" s="148"/>
      <c r="U34" s="148">
        <f t="shared" si="2"/>
        <v>0</v>
      </c>
      <c r="V34" s="148"/>
      <c r="W34" s="149"/>
      <c r="X34" s="149"/>
      <c r="Y34" s="150"/>
      <c r="Z34" s="149"/>
      <c r="AA34" s="149"/>
      <c r="AB34" s="150"/>
      <c r="AC34" s="149"/>
      <c r="AD34" s="149"/>
      <c r="AE34" s="150"/>
      <c r="AF34" s="149"/>
      <c r="AG34" s="149"/>
      <c r="AH34" s="150"/>
      <c r="AI34" s="149"/>
      <c r="AJ34" s="149"/>
      <c r="AK34" s="150"/>
      <c r="AL34" s="149"/>
      <c r="AM34" s="149"/>
      <c r="AN34" s="150"/>
      <c r="AO34" s="150"/>
      <c r="AP34" s="151"/>
      <c r="AQ34" s="152"/>
      <c r="AR34" s="144"/>
      <c r="AS34" s="144"/>
    </row>
    <row r="35" s="99" customFormat="1" ht="22.5" customHeight="1" spans="1:45">
      <c r="A35" s="143" t="s">
        <v>1501</v>
      </c>
      <c r="B35" s="144" t="s">
        <v>502</v>
      </c>
      <c r="C35" s="144" t="s">
        <v>109</v>
      </c>
      <c r="D35" s="144" t="s">
        <v>3596</v>
      </c>
      <c r="E35" s="145" t="str">
        <f ca="1">VLOOKUP(B35,'在职人员信息表（2023年电话费全部人员情况）'!F:AB,23,0)</f>
        <v>130521198210167015</v>
      </c>
      <c r="F35" s="146" t="s">
        <v>503</v>
      </c>
      <c r="G35" s="146" t="str">
        <f ca="1" t="shared" si="0"/>
        <v/>
      </c>
      <c r="H35" s="147">
        <v>15947310639</v>
      </c>
      <c r="I35" s="148"/>
      <c r="J35" s="148"/>
      <c r="K35" s="148"/>
      <c r="L35" s="148"/>
      <c r="M35" s="148"/>
      <c r="N35" s="148"/>
      <c r="O35" s="148">
        <f t="shared" si="1"/>
        <v>0</v>
      </c>
      <c r="P35" s="148"/>
      <c r="Q35" s="148"/>
      <c r="R35" s="148"/>
      <c r="S35" s="148"/>
      <c r="T35" s="148"/>
      <c r="U35" s="148">
        <f t="shared" si="2"/>
        <v>0</v>
      </c>
      <c r="V35" s="148"/>
      <c r="W35" s="149"/>
      <c r="X35" s="149"/>
      <c r="Y35" s="150"/>
      <c r="Z35" s="149"/>
      <c r="AA35" s="149"/>
      <c r="AB35" s="150"/>
      <c r="AC35" s="149"/>
      <c r="AD35" s="149"/>
      <c r="AE35" s="150"/>
      <c r="AF35" s="149"/>
      <c r="AG35" s="149"/>
      <c r="AH35" s="150"/>
      <c r="AI35" s="149"/>
      <c r="AJ35" s="149"/>
      <c r="AK35" s="150"/>
      <c r="AL35" s="149"/>
      <c r="AM35" s="149"/>
      <c r="AN35" s="150"/>
      <c r="AO35" s="150"/>
      <c r="AP35" s="151"/>
      <c r="AQ35" s="152"/>
      <c r="AR35" s="144"/>
      <c r="AS35" s="144"/>
    </row>
    <row r="36" s="99" customFormat="1" ht="22.5" customHeight="1" spans="1:45">
      <c r="A36" s="143" t="s">
        <v>1533</v>
      </c>
      <c r="B36" s="144" t="s">
        <v>377</v>
      </c>
      <c r="C36" s="144" t="s">
        <v>109</v>
      </c>
      <c r="D36" s="144" t="s">
        <v>3499</v>
      </c>
      <c r="E36" s="145" t="str">
        <f ca="1">VLOOKUP(B36,'在职人员信息表（2023年电话费全部人员情况）'!F:AB,23,0)</f>
        <v>230221197506184212</v>
      </c>
      <c r="F36" s="146" t="s">
        <v>378</v>
      </c>
      <c r="G36" s="146" t="str">
        <f ca="1" t="shared" si="0"/>
        <v/>
      </c>
      <c r="H36" s="147">
        <v>15661127590</v>
      </c>
      <c r="I36" s="148"/>
      <c r="J36" s="148"/>
      <c r="K36" s="148"/>
      <c r="L36" s="148"/>
      <c r="M36" s="148"/>
      <c r="N36" s="148"/>
      <c r="O36" s="148">
        <f t="shared" si="1"/>
        <v>0</v>
      </c>
      <c r="P36" s="148"/>
      <c r="Q36" s="148"/>
      <c r="R36" s="148"/>
      <c r="S36" s="148"/>
      <c r="T36" s="148"/>
      <c r="U36" s="148">
        <f t="shared" si="2"/>
        <v>0</v>
      </c>
      <c r="V36" s="148"/>
      <c r="W36" s="149"/>
      <c r="X36" s="149"/>
      <c r="Y36" s="150"/>
      <c r="Z36" s="149"/>
      <c r="AA36" s="149"/>
      <c r="AB36" s="150"/>
      <c r="AC36" s="149"/>
      <c r="AD36" s="149"/>
      <c r="AE36" s="150"/>
      <c r="AF36" s="149"/>
      <c r="AG36" s="149"/>
      <c r="AH36" s="150"/>
      <c r="AI36" s="149"/>
      <c r="AJ36" s="149"/>
      <c r="AK36" s="150"/>
      <c r="AL36" s="149"/>
      <c r="AM36" s="149"/>
      <c r="AN36" s="150"/>
      <c r="AO36" s="150"/>
      <c r="AP36" s="151"/>
      <c r="AQ36" s="152"/>
      <c r="AR36" s="144"/>
      <c r="AS36" s="144"/>
    </row>
    <row r="37" s="99" customFormat="1" ht="22.5" customHeight="1" spans="1:45">
      <c r="A37" s="143" t="s">
        <v>1441</v>
      </c>
      <c r="B37" s="144" t="s">
        <v>99</v>
      </c>
      <c r="C37" s="144" t="s">
        <v>109</v>
      </c>
      <c r="D37" s="144" t="s">
        <v>3499</v>
      </c>
      <c r="E37" s="145" t="str">
        <f ca="1">VLOOKUP(B37,'在职人员信息表（2023年电话费全部人员情况）'!F:AB,23,0)</f>
        <v>320322199007300832</v>
      </c>
      <c r="F37" s="146" t="s">
        <v>633</v>
      </c>
      <c r="G37" s="146" t="str">
        <f ca="1" t="shared" si="0"/>
        <v/>
      </c>
      <c r="H37" s="147">
        <v>15389877668</v>
      </c>
      <c r="I37" s="148"/>
      <c r="J37" s="148"/>
      <c r="K37" s="148"/>
      <c r="L37" s="148"/>
      <c r="M37" s="148"/>
      <c r="N37" s="148"/>
      <c r="O37" s="148">
        <f t="shared" si="1"/>
        <v>0</v>
      </c>
      <c r="P37" s="148"/>
      <c r="Q37" s="148"/>
      <c r="R37" s="148"/>
      <c r="S37" s="148"/>
      <c r="T37" s="148"/>
      <c r="U37" s="148">
        <f t="shared" si="2"/>
        <v>0</v>
      </c>
      <c r="V37" s="148"/>
      <c r="W37" s="149"/>
      <c r="X37" s="149"/>
      <c r="Y37" s="150"/>
      <c r="Z37" s="149"/>
      <c r="AA37" s="149"/>
      <c r="AB37" s="150"/>
      <c r="AC37" s="149"/>
      <c r="AD37" s="149"/>
      <c r="AE37" s="150"/>
      <c r="AF37" s="149"/>
      <c r="AG37" s="149"/>
      <c r="AH37" s="150"/>
      <c r="AI37" s="149"/>
      <c r="AJ37" s="149"/>
      <c r="AK37" s="150"/>
      <c r="AL37" s="149"/>
      <c r="AM37" s="149"/>
      <c r="AN37" s="150"/>
      <c r="AO37" s="150"/>
      <c r="AP37" s="151"/>
      <c r="AQ37" s="152"/>
      <c r="AR37" s="144"/>
      <c r="AS37" s="144"/>
    </row>
    <row r="38" s="99" customFormat="1" ht="22.5" customHeight="1" spans="1:45">
      <c r="A38" s="143" t="s">
        <v>1462</v>
      </c>
      <c r="B38" s="144" t="s">
        <v>3929</v>
      </c>
      <c r="C38" s="144" t="s">
        <v>109</v>
      </c>
      <c r="D38" s="144" t="s">
        <v>3499</v>
      </c>
      <c r="E38" s="145" t="str">
        <f ca="1">VLOOKUP(B38,'在职人员信息表（2023年电话费全部人员情况）'!F:AB,23,0)</f>
        <v>370883197704130031</v>
      </c>
      <c r="F38" s="146" t="s">
        <v>3931</v>
      </c>
      <c r="G38" s="146" t="str">
        <f ca="1" t="shared" si="0"/>
        <v/>
      </c>
      <c r="H38" s="147">
        <v>18686233415</v>
      </c>
      <c r="I38" s="148"/>
      <c r="J38" s="148"/>
      <c r="K38" s="148"/>
      <c r="L38" s="148"/>
      <c r="M38" s="148"/>
      <c r="N38" s="148"/>
      <c r="O38" s="148">
        <f t="shared" si="1"/>
        <v>0</v>
      </c>
      <c r="P38" s="148"/>
      <c r="Q38" s="148"/>
      <c r="R38" s="148"/>
      <c r="S38" s="148"/>
      <c r="T38" s="148"/>
      <c r="U38" s="148">
        <f t="shared" si="2"/>
        <v>0</v>
      </c>
      <c r="V38" s="148"/>
      <c r="W38" s="149"/>
      <c r="X38" s="149"/>
      <c r="Y38" s="150"/>
      <c r="Z38" s="149"/>
      <c r="AA38" s="149"/>
      <c r="AB38" s="150"/>
      <c r="AC38" s="149"/>
      <c r="AD38" s="149"/>
      <c r="AE38" s="150"/>
      <c r="AF38" s="149"/>
      <c r="AG38" s="149"/>
      <c r="AH38" s="150"/>
      <c r="AI38" s="149"/>
      <c r="AJ38" s="149"/>
      <c r="AK38" s="150"/>
      <c r="AL38" s="149"/>
      <c r="AM38" s="149"/>
      <c r="AN38" s="150"/>
      <c r="AO38" s="150"/>
      <c r="AP38" s="151"/>
      <c r="AQ38" s="152"/>
      <c r="AR38" s="144"/>
      <c r="AS38" s="144"/>
    </row>
    <row r="39" s="99" customFormat="1" ht="22.5" customHeight="1" spans="1:45">
      <c r="A39" s="143" t="s">
        <v>1456</v>
      </c>
      <c r="B39" s="144" t="s">
        <v>324</v>
      </c>
      <c r="C39" s="144" t="s">
        <v>109</v>
      </c>
      <c r="D39" s="144" t="s">
        <v>3499</v>
      </c>
      <c r="E39" s="145" t="str">
        <f ca="1">VLOOKUP(B39,'在职人员信息表（2023年电话费全部人员情况）'!F:AB,23,0)</f>
        <v>130822197805036231</v>
      </c>
      <c r="F39" s="146" t="s">
        <v>325</v>
      </c>
      <c r="G39" s="146" t="str">
        <f ca="1" t="shared" si="0"/>
        <v/>
      </c>
      <c r="H39" s="147">
        <v>15134898839</v>
      </c>
      <c r="I39" s="148"/>
      <c r="J39" s="148"/>
      <c r="K39" s="148"/>
      <c r="L39" s="148"/>
      <c r="M39" s="148"/>
      <c r="N39" s="148"/>
      <c r="O39" s="148">
        <f t="shared" si="1"/>
        <v>0</v>
      </c>
      <c r="P39" s="148"/>
      <c r="Q39" s="148"/>
      <c r="R39" s="148"/>
      <c r="S39" s="148"/>
      <c r="T39" s="148"/>
      <c r="U39" s="148">
        <f t="shared" si="2"/>
        <v>0</v>
      </c>
      <c r="V39" s="148"/>
      <c r="W39" s="149"/>
      <c r="X39" s="149"/>
      <c r="Y39" s="150"/>
      <c r="Z39" s="149"/>
      <c r="AA39" s="149"/>
      <c r="AB39" s="150"/>
      <c r="AC39" s="149"/>
      <c r="AD39" s="149"/>
      <c r="AE39" s="150"/>
      <c r="AF39" s="149"/>
      <c r="AG39" s="149"/>
      <c r="AH39" s="150"/>
      <c r="AI39" s="149"/>
      <c r="AJ39" s="149"/>
      <c r="AK39" s="150"/>
      <c r="AL39" s="149"/>
      <c r="AM39" s="149"/>
      <c r="AN39" s="150"/>
      <c r="AO39" s="150"/>
      <c r="AP39" s="151"/>
      <c r="AQ39" s="152"/>
      <c r="AR39" s="144"/>
      <c r="AS39" s="144"/>
    </row>
    <row r="40" s="99" customFormat="1" ht="22.5" customHeight="1" spans="1:45">
      <c r="A40" s="143" t="s">
        <v>6767</v>
      </c>
      <c r="B40" s="144" t="s">
        <v>6768</v>
      </c>
      <c r="C40" s="144" t="s">
        <v>109</v>
      </c>
      <c r="D40" s="144" t="s">
        <v>3499</v>
      </c>
      <c r="E40" s="145" t="e">
        <f ca="1">VLOOKUP(B40,'在职人员信息表（2023年电话费全部人员情况）'!F:AB,23,0)</f>
        <v>#N/A</v>
      </c>
      <c r="F40" s="146" t="e">
        <v>#N/A</v>
      </c>
      <c r="G40" s="146" t="e">
        <f ca="1" t="shared" si="0"/>
        <v>#N/A</v>
      </c>
      <c r="H40" s="147">
        <v>13734773702</v>
      </c>
      <c r="I40" s="148"/>
      <c r="J40" s="148"/>
      <c r="K40" s="148"/>
      <c r="L40" s="148"/>
      <c r="M40" s="148"/>
      <c r="N40" s="148"/>
      <c r="O40" s="148">
        <f t="shared" si="1"/>
        <v>0</v>
      </c>
      <c r="P40" s="148"/>
      <c r="Q40" s="148"/>
      <c r="R40" s="148"/>
      <c r="S40" s="148"/>
      <c r="T40" s="148"/>
      <c r="U40" s="148">
        <f t="shared" si="2"/>
        <v>0</v>
      </c>
      <c r="V40" s="148"/>
      <c r="W40" s="149"/>
      <c r="X40" s="149"/>
      <c r="Y40" s="150"/>
      <c r="Z40" s="149"/>
      <c r="AA40" s="149"/>
      <c r="AB40" s="150"/>
      <c r="AC40" s="149"/>
      <c r="AD40" s="149"/>
      <c r="AE40" s="150"/>
      <c r="AF40" s="149"/>
      <c r="AG40" s="149"/>
      <c r="AH40" s="150"/>
      <c r="AI40" s="149"/>
      <c r="AJ40" s="149"/>
      <c r="AK40" s="150"/>
      <c r="AL40" s="149"/>
      <c r="AM40" s="149"/>
      <c r="AN40" s="150"/>
      <c r="AO40" s="150"/>
      <c r="AP40" s="151"/>
      <c r="AQ40" s="152"/>
      <c r="AR40" s="144"/>
      <c r="AS40" s="144"/>
    </row>
    <row r="41" s="99" customFormat="1" ht="22.5" customHeight="1" spans="1:45">
      <c r="A41" s="143" t="s">
        <v>6769</v>
      </c>
      <c r="B41" s="144" t="s">
        <v>6770</v>
      </c>
      <c r="C41" s="144" t="s">
        <v>109</v>
      </c>
      <c r="D41" s="144" t="s">
        <v>3499</v>
      </c>
      <c r="E41" s="145" t="e">
        <f ca="1">VLOOKUP(B41,'在职人员信息表（2023年电话费全部人员情况）'!F:AB,23,0)</f>
        <v>#N/A</v>
      </c>
      <c r="F41" s="146" t="e">
        <v>#N/A</v>
      </c>
      <c r="G41" s="146" t="e">
        <f ca="1" t="shared" si="0"/>
        <v>#N/A</v>
      </c>
      <c r="H41" s="147">
        <v>13214852862</v>
      </c>
      <c r="I41" s="148"/>
      <c r="J41" s="148"/>
      <c r="K41" s="148"/>
      <c r="L41" s="148"/>
      <c r="M41" s="148"/>
      <c r="N41" s="148"/>
      <c r="O41" s="148">
        <f t="shared" si="1"/>
        <v>0</v>
      </c>
      <c r="P41" s="148"/>
      <c r="Q41" s="148"/>
      <c r="R41" s="148"/>
      <c r="S41" s="148"/>
      <c r="T41" s="148"/>
      <c r="U41" s="148">
        <f t="shared" si="2"/>
        <v>0</v>
      </c>
      <c r="V41" s="148"/>
      <c r="W41" s="149"/>
      <c r="X41" s="149"/>
      <c r="Y41" s="150"/>
      <c r="Z41" s="149"/>
      <c r="AA41" s="149"/>
      <c r="AB41" s="150"/>
      <c r="AC41" s="149"/>
      <c r="AD41" s="149"/>
      <c r="AE41" s="150"/>
      <c r="AF41" s="149"/>
      <c r="AG41" s="149"/>
      <c r="AH41" s="150"/>
      <c r="AI41" s="149"/>
      <c r="AJ41" s="149"/>
      <c r="AK41" s="150"/>
      <c r="AL41" s="149"/>
      <c r="AM41" s="149"/>
      <c r="AN41" s="150"/>
      <c r="AO41" s="150"/>
      <c r="AP41" s="151"/>
      <c r="AQ41" s="152"/>
      <c r="AR41" s="144"/>
      <c r="AS41" s="144"/>
    </row>
    <row r="42" s="99" customFormat="1" ht="22.5" customHeight="1" spans="1:45">
      <c r="A42" s="143" t="s">
        <v>6771</v>
      </c>
      <c r="B42" s="144" t="s">
        <v>6772</v>
      </c>
      <c r="C42" s="144" t="s">
        <v>109</v>
      </c>
      <c r="D42" s="144" t="s">
        <v>3499</v>
      </c>
      <c r="E42" s="145" t="e">
        <f ca="1">VLOOKUP(B42,'在职人员信息表（2023年电话费全部人员情况）'!F:AB,23,0)</f>
        <v>#N/A</v>
      </c>
      <c r="F42" s="146" t="e">
        <v>#N/A</v>
      </c>
      <c r="G42" s="146" t="e">
        <f ca="1" t="shared" si="0"/>
        <v>#N/A</v>
      </c>
      <c r="H42" s="147">
        <v>13474893343</v>
      </c>
      <c r="I42" s="148"/>
      <c r="J42" s="148"/>
      <c r="K42" s="148"/>
      <c r="L42" s="148"/>
      <c r="M42" s="148"/>
      <c r="N42" s="148"/>
      <c r="O42" s="148">
        <f t="shared" si="1"/>
        <v>0</v>
      </c>
      <c r="P42" s="148"/>
      <c r="Q42" s="148"/>
      <c r="R42" s="148"/>
      <c r="S42" s="148"/>
      <c r="T42" s="148"/>
      <c r="U42" s="148">
        <f t="shared" si="2"/>
        <v>0</v>
      </c>
      <c r="V42" s="148"/>
      <c r="W42" s="149"/>
      <c r="X42" s="149"/>
      <c r="Y42" s="150"/>
      <c r="Z42" s="149"/>
      <c r="AA42" s="149"/>
      <c r="AB42" s="150"/>
      <c r="AC42" s="149"/>
      <c r="AD42" s="149"/>
      <c r="AE42" s="150"/>
      <c r="AF42" s="149"/>
      <c r="AG42" s="149"/>
      <c r="AH42" s="150"/>
      <c r="AI42" s="149"/>
      <c r="AJ42" s="149"/>
      <c r="AK42" s="150"/>
      <c r="AL42" s="149"/>
      <c r="AM42" s="149"/>
      <c r="AN42" s="150"/>
      <c r="AO42" s="150"/>
      <c r="AP42" s="151"/>
      <c r="AQ42" s="152"/>
      <c r="AR42" s="144"/>
      <c r="AS42" s="144"/>
    </row>
    <row r="43" s="99" customFormat="1" ht="22.5" customHeight="1" spans="1:45">
      <c r="A43" s="143" t="s">
        <v>6773</v>
      </c>
      <c r="B43" s="144" t="s">
        <v>6774</v>
      </c>
      <c r="C43" s="144" t="s">
        <v>109</v>
      </c>
      <c r="D43" s="144" t="s">
        <v>3499</v>
      </c>
      <c r="E43" s="145" t="e">
        <f ca="1">VLOOKUP(B43,'在职人员信息表（2023年电话费全部人员情况）'!F:AB,23,0)</f>
        <v>#N/A</v>
      </c>
      <c r="F43" s="146" t="e">
        <v>#N/A</v>
      </c>
      <c r="G43" s="146" t="e">
        <f ca="1" t="shared" si="0"/>
        <v>#N/A</v>
      </c>
      <c r="H43" s="147">
        <v>18804931111</v>
      </c>
      <c r="I43" s="148"/>
      <c r="J43" s="148"/>
      <c r="K43" s="148"/>
      <c r="L43" s="148"/>
      <c r="M43" s="148"/>
      <c r="N43" s="148"/>
      <c r="O43" s="148">
        <f t="shared" si="1"/>
        <v>0</v>
      </c>
      <c r="P43" s="148"/>
      <c r="Q43" s="148"/>
      <c r="R43" s="148"/>
      <c r="S43" s="148"/>
      <c r="T43" s="148"/>
      <c r="U43" s="148">
        <f t="shared" si="2"/>
        <v>0</v>
      </c>
      <c r="V43" s="148"/>
      <c r="W43" s="149"/>
      <c r="X43" s="149"/>
      <c r="Y43" s="150"/>
      <c r="Z43" s="149"/>
      <c r="AA43" s="149"/>
      <c r="AB43" s="150"/>
      <c r="AC43" s="149"/>
      <c r="AD43" s="149"/>
      <c r="AE43" s="150"/>
      <c r="AF43" s="149"/>
      <c r="AG43" s="149"/>
      <c r="AH43" s="150"/>
      <c r="AI43" s="149"/>
      <c r="AJ43" s="149"/>
      <c r="AK43" s="150"/>
      <c r="AL43" s="149"/>
      <c r="AM43" s="149"/>
      <c r="AN43" s="150"/>
      <c r="AO43" s="150"/>
      <c r="AP43" s="151"/>
      <c r="AQ43" s="152"/>
      <c r="AR43" s="144"/>
      <c r="AS43" s="144"/>
    </row>
    <row r="44" s="99" customFormat="1" ht="22.5" customHeight="1" spans="1:45">
      <c r="A44" s="143" t="s">
        <v>1459</v>
      </c>
      <c r="B44" s="144" t="s">
        <v>333</v>
      </c>
      <c r="C44" s="144" t="s">
        <v>109</v>
      </c>
      <c r="D44" s="144" t="s">
        <v>3529</v>
      </c>
      <c r="E44" s="145" t="str">
        <f ca="1">VLOOKUP(B44,'在职人员信息表（2023年电话费全部人员情况）'!F:AB,23,0)</f>
        <v>130926198808150836</v>
      </c>
      <c r="F44" s="146" t="s">
        <v>334</v>
      </c>
      <c r="G44" s="146" t="str">
        <f ca="1" t="shared" si="0"/>
        <v/>
      </c>
      <c r="H44" s="147" t="s">
        <v>5906</v>
      </c>
      <c r="I44" s="148"/>
      <c r="J44" s="148"/>
      <c r="K44" s="148"/>
      <c r="L44" s="148"/>
      <c r="M44" s="148"/>
      <c r="N44" s="148"/>
      <c r="O44" s="148">
        <f t="shared" si="1"/>
        <v>0</v>
      </c>
      <c r="P44" s="148"/>
      <c r="Q44" s="148"/>
      <c r="R44" s="148"/>
      <c r="S44" s="148"/>
      <c r="T44" s="148"/>
      <c r="U44" s="148">
        <f t="shared" si="2"/>
        <v>0</v>
      </c>
      <c r="V44" s="148"/>
      <c r="W44" s="149"/>
      <c r="X44" s="149"/>
      <c r="Y44" s="150"/>
      <c r="Z44" s="149"/>
      <c r="AA44" s="149"/>
      <c r="AB44" s="150"/>
      <c r="AC44" s="149"/>
      <c r="AD44" s="149"/>
      <c r="AE44" s="150"/>
      <c r="AF44" s="149"/>
      <c r="AG44" s="149"/>
      <c r="AH44" s="150"/>
      <c r="AI44" s="149"/>
      <c r="AJ44" s="149"/>
      <c r="AK44" s="150"/>
      <c r="AL44" s="149"/>
      <c r="AM44" s="149"/>
      <c r="AN44" s="150"/>
      <c r="AO44" s="150"/>
      <c r="AP44" s="151"/>
      <c r="AQ44" s="152"/>
      <c r="AR44" s="144"/>
      <c r="AS44" s="144"/>
    </row>
    <row r="45" s="99" customFormat="1" ht="22.5" customHeight="1" spans="1:45">
      <c r="A45" s="143" t="s">
        <v>1573</v>
      </c>
      <c r="B45" s="144" t="s">
        <v>108</v>
      </c>
      <c r="C45" s="144" t="s">
        <v>109</v>
      </c>
      <c r="D45" s="144" t="s">
        <v>3596</v>
      </c>
      <c r="E45" s="145" t="str">
        <f ca="1">VLOOKUP(B45,'在职人员信息表（2023年电话费全部人员情况）'!F:AB,23,0)</f>
        <v>370826198403242838</v>
      </c>
      <c r="F45" s="146" t="s">
        <v>369</v>
      </c>
      <c r="G45" s="146" t="str">
        <f ca="1" t="shared" si="0"/>
        <v/>
      </c>
      <c r="H45" s="147">
        <v>18147150758</v>
      </c>
      <c r="I45" s="148"/>
      <c r="J45" s="148"/>
      <c r="K45" s="148"/>
      <c r="L45" s="148"/>
      <c r="M45" s="148"/>
      <c r="N45" s="148"/>
      <c r="O45" s="148">
        <f t="shared" si="1"/>
        <v>0</v>
      </c>
      <c r="P45" s="148"/>
      <c r="Q45" s="148"/>
      <c r="R45" s="148"/>
      <c r="S45" s="148"/>
      <c r="T45" s="148"/>
      <c r="U45" s="148">
        <f t="shared" si="2"/>
        <v>0</v>
      </c>
      <c r="V45" s="148"/>
      <c r="W45" s="149"/>
      <c r="X45" s="149"/>
      <c r="Y45" s="150"/>
      <c r="Z45" s="149"/>
      <c r="AA45" s="149"/>
      <c r="AB45" s="150"/>
      <c r="AC45" s="149"/>
      <c r="AD45" s="149"/>
      <c r="AE45" s="150"/>
      <c r="AF45" s="149"/>
      <c r="AG45" s="149"/>
      <c r="AH45" s="150"/>
      <c r="AI45" s="149"/>
      <c r="AJ45" s="149"/>
      <c r="AK45" s="150"/>
      <c r="AL45" s="149"/>
      <c r="AM45" s="149"/>
      <c r="AN45" s="150"/>
      <c r="AO45" s="150"/>
      <c r="AP45" s="151"/>
      <c r="AQ45" s="152"/>
      <c r="AR45" s="144"/>
      <c r="AS45" s="144"/>
    </row>
    <row r="46" s="99" customFormat="1" ht="22.5" customHeight="1" spans="1:45">
      <c r="A46" s="143" t="s">
        <v>1525</v>
      </c>
      <c r="B46" s="144" t="s">
        <v>336</v>
      </c>
      <c r="C46" s="144" t="s">
        <v>109</v>
      </c>
      <c r="D46" s="144" t="s">
        <v>3535</v>
      </c>
      <c r="E46" s="145" t="str">
        <f ca="1">VLOOKUP(B46,'在职人员信息表（2023年电话费全部人员情况）'!F:AB,23,0)</f>
        <v>152723198307031535</v>
      </c>
      <c r="F46" s="146" t="s">
        <v>337</v>
      </c>
      <c r="G46" s="146" t="str">
        <f ca="1" t="shared" si="0"/>
        <v/>
      </c>
      <c r="H46" s="147">
        <v>18604734149</v>
      </c>
      <c r="I46" s="148"/>
      <c r="J46" s="148"/>
      <c r="K46" s="148"/>
      <c r="L46" s="148"/>
      <c r="M46" s="148"/>
      <c r="N46" s="148"/>
      <c r="O46" s="148">
        <f t="shared" si="1"/>
        <v>0</v>
      </c>
      <c r="P46" s="148"/>
      <c r="Q46" s="148"/>
      <c r="R46" s="148"/>
      <c r="S46" s="148"/>
      <c r="T46" s="148"/>
      <c r="U46" s="148">
        <f t="shared" si="2"/>
        <v>0</v>
      </c>
      <c r="V46" s="148"/>
      <c r="W46" s="149"/>
      <c r="X46" s="149"/>
      <c r="Y46" s="150"/>
      <c r="Z46" s="149"/>
      <c r="AA46" s="149"/>
      <c r="AB46" s="150"/>
      <c r="AC46" s="149"/>
      <c r="AD46" s="149"/>
      <c r="AE46" s="150"/>
      <c r="AF46" s="149"/>
      <c r="AG46" s="149"/>
      <c r="AH46" s="150"/>
      <c r="AI46" s="149"/>
      <c r="AJ46" s="149"/>
      <c r="AK46" s="150"/>
      <c r="AL46" s="149"/>
      <c r="AM46" s="149"/>
      <c r="AN46" s="150"/>
      <c r="AO46" s="150"/>
      <c r="AP46" s="151"/>
      <c r="AQ46" s="152"/>
      <c r="AR46" s="144"/>
      <c r="AS46" s="144"/>
    </row>
    <row r="47" s="99" customFormat="1" ht="22.5" customHeight="1" spans="1:45">
      <c r="A47" s="143" t="s">
        <v>1561</v>
      </c>
      <c r="B47" s="144" t="s">
        <v>339</v>
      </c>
      <c r="C47" s="144" t="s">
        <v>109</v>
      </c>
      <c r="D47" s="144" t="s">
        <v>3535</v>
      </c>
      <c r="E47" s="145" t="str">
        <f ca="1">VLOOKUP(B47,'在职人员信息表（2023年电话费全部人员情况）'!F:AB,23,0)</f>
        <v>150429197811273635</v>
      </c>
      <c r="F47" s="146" t="s">
        <v>340</v>
      </c>
      <c r="G47" s="146" t="str">
        <f ca="1" t="shared" si="0"/>
        <v/>
      </c>
      <c r="H47" s="147">
        <v>15804897575</v>
      </c>
      <c r="I47" s="148"/>
      <c r="J47" s="148"/>
      <c r="K47" s="148"/>
      <c r="L47" s="148"/>
      <c r="M47" s="148"/>
      <c r="N47" s="148"/>
      <c r="O47" s="148">
        <f t="shared" si="1"/>
        <v>0</v>
      </c>
      <c r="P47" s="148"/>
      <c r="Q47" s="148"/>
      <c r="R47" s="148"/>
      <c r="S47" s="148"/>
      <c r="T47" s="148"/>
      <c r="U47" s="148">
        <f t="shared" si="2"/>
        <v>0</v>
      </c>
      <c r="V47" s="148"/>
      <c r="W47" s="149"/>
      <c r="X47" s="149"/>
      <c r="Y47" s="150"/>
      <c r="Z47" s="149"/>
      <c r="AA47" s="149"/>
      <c r="AB47" s="150"/>
      <c r="AC47" s="149"/>
      <c r="AD47" s="149"/>
      <c r="AE47" s="150"/>
      <c r="AF47" s="149"/>
      <c r="AG47" s="149"/>
      <c r="AH47" s="150"/>
      <c r="AI47" s="149"/>
      <c r="AJ47" s="149"/>
      <c r="AK47" s="150"/>
      <c r="AL47" s="149"/>
      <c r="AM47" s="149"/>
      <c r="AN47" s="150"/>
      <c r="AO47" s="150"/>
      <c r="AP47" s="151"/>
      <c r="AQ47" s="152"/>
      <c r="AR47" s="144"/>
      <c r="AS47" s="144"/>
    </row>
    <row r="48" s="99" customFormat="1" ht="22.5" customHeight="1" spans="1:45">
      <c r="A48" s="143" t="s">
        <v>1527</v>
      </c>
      <c r="B48" s="144" t="s">
        <v>342</v>
      </c>
      <c r="C48" s="144" t="s">
        <v>109</v>
      </c>
      <c r="D48" s="144" t="s">
        <v>3535</v>
      </c>
      <c r="E48" s="145" t="str">
        <f ca="1">VLOOKUP(B48,'在职人员信息表（2023年电话费全部人员情况）'!F:AB,23,0)</f>
        <v>152627198903193119</v>
      </c>
      <c r="F48" s="146" t="s">
        <v>343</v>
      </c>
      <c r="G48" s="146" t="str">
        <f ca="1" t="shared" si="0"/>
        <v/>
      </c>
      <c r="H48" s="147">
        <v>15894916494</v>
      </c>
      <c r="I48" s="148"/>
      <c r="J48" s="148"/>
      <c r="K48" s="148"/>
      <c r="L48" s="148"/>
      <c r="M48" s="148"/>
      <c r="N48" s="148"/>
      <c r="O48" s="148">
        <f t="shared" si="1"/>
        <v>0</v>
      </c>
      <c r="P48" s="148"/>
      <c r="Q48" s="148"/>
      <c r="R48" s="148"/>
      <c r="S48" s="148"/>
      <c r="T48" s="148"/>
      <c r="U48" s="148">
        <f t="shared" si="2"/>
        <v>0</v>
      </c>
      <c r="V48" s="148"/>
      <c r="W48" s="149"/>
      <c r="X48" s="149"/>
      <c r="Y48" s="150"/>
      <c r="Z48" s="149"/>
      <c r="AA48" s="149"/>
      <c r="AB48" s="150"/>
      <c r="AC48" s="149"/>
      <c r="AD48" s="149"/>
      <c r="AE48" s="150"/>
      <c r="AF48" s="149"/>
      <c r="AG48" s="149"/>
      <c r="AH48" s="150"/>
      <c r="AI48" s="149"/>
      <c r="AJ48" s="149"/>
      <c r="AK48" s="150"/>
      <c r="AL48" s="149"/>
      <c r="AM48" s="149"/>
      <c r="AN48" s="150"/>
      <c r="AO48" s="150"/>
      <c r="AP48" s="151"/>
      <c r="AQ48" s="152"/>
      <c r="AR48" s="144"/>
      <c r="AS48" s="144"/>
    </row>
    <row r="49" s="99" customFormat="1" ht="22.5" customHeight="1" spans="1:45">
      <c r="A49" s="143" t="s">
        <v>1591</v>
      </c>
      <c r="B49" s="144" t="s">
        <v>345</v>
      </c>
      <c r="C49" s="144" t="s">
        <v>109</v>
      </c>
      <c r="D49" s="144" t="s">
        <v>3535</v>
      </c>
      <c r="E49" s="145" t="str">
        <f ca="1">VLOOKUP(B49,'在职人员信息表（2023年电话费全部人员情况）'!F:AB,23,0)</f>
        <v>370902197702021218</v>
      </c>
      <c r="F49" s="146" t="s">
        <v>346</v>
      </c>
      <c r="G49" s="146" t="str">
        <f ca="1" t="shared" si="0"/>
        <v/>
      </c>
      <c r="H49" s="147">
        <v>13789679616</v>
      </c>
      <c r="I49" s="148"/>
      <c r="J49" s="148"/>
      <c r="K49" s="148"/>
      <c r="L49" s="148"/>
      <c r="M49" s="148"/>
      <c r="N49" s="148"/>
      <c r="O49" s="148">
        <f t="shared" si="1"/>
        <v>0</v>
      </c>
      <c r="P49" s="148"/>
      <c r="Q49" s="148"/>
      <c r="R49" s="148"/>
      <c r="S49" s="148"/>
      <c r="T49" s="148"/>
      <c r="U49" s="148">
        <f t="shared" si="2"/>
        <v>0</v>
      </c>
      <c r="V49" s="148"/>
      <c r="W49" s="149"/>
      <c r="X49" s="149"/>
      <c r="Y49" s="150"/>
      <c r="Z49" s="149"/>
      <c r="AA49" s="149"/>
      <c r="AB49" s="150"/>
      <c r="AC49" s="149"/>
      <c r="AD49" s="149"/>
      <c r="AE49" s="150"/>
      <c r="AF49" s="149"/>
      <c r="AG49" s="149"/>
      <c r="AH49" s="150"/>
      <c r="AI49" s="149"/>
      <c r="AJ49" s="149"/>
      <c r="AK49" s="150"/>
      <c r="AL49" s="149"/>
      <c r="AM49" s="149"/>
      <c r="AN49" s="150"/>
      <c r="AO49" s="150"/>
      <c r="AP49" s="151"/>
      <c r="AQ49" s="152"/>
      <c r="AR49" s="144"/>
      <c r="AS49" s="144"/>
    </row>
    <row r="50" s="99" customFormat="1" ht="22.5" customHeight="1" spans="1:45">
      <c r="A50" s="143" t="s">
        <v>1383</v>
      </c>
      <c r="B50" s="144" t="s">
        <v>634</v>
      </c>
      <c r="C50" s="144" t="s">
        <v>109</v>
      </c>
      <c r="D50" s="144" t="s">
        <v>3535</v>
      </c>
      <c r="E50" s="145" t="str">
        <f ca="1">VLOOKUP(B50,'在职人员信息表（2023年电话费全部人员情况）'!F:AB,23,0)</f>
        <v>150428197803201539</v>
      </c>
      <c r="F50" s="146" t="s">
        <v>635</v>
      </c>
      <c r="G50" s="146" t="str">
        <f ca="1" t="shared" si="0"/>
        <v/>
      </c>
      <c r="H50" s="147" t="s">
        <v>253</v>
      </c>
      <c r="I50" s="148"/>
      <c r="J50" s="148"/>
      <c r="K50" s="148"/>
      <c r="L50" s="148"/>
      <c r="M50" s="148"/>
      <c r="N50" s="148"/>
      <c r="O50" s="148">
        <f t="shared" si="1"/>
        <v>0</v>
      </c>
      <c r="P50" s="148"/>
      <c r="Q50" s="148"/>
      <c r="R50" s="148"/>
      <c r="S50" s="148"/>
      <c r="T50" s="148"/>
      <c r="U50" s="148">
        <f t="shared" si="2"/>
        <v>0</v>
      </c>
      <c r="V50" s="148"/>
      <c r="W50" s="149"/>
      <c r="X50" s="149"/>
      <c r="Y50" s="150"/>
      <c r="Z50" s="149"/>
      <c r="AA50" s="149"/>
      <c r="AB50" s="150"/>
      <c r="AC50" s="149"/>
      <c r="AD50" s="149"/>
      <c r="AE50" s="150"/>
      <c r="AF50" s="149"/>
      <c r="AG50" s="149"/>
      <c r="AH50" s="150"/>
      <c r="AI50" s="149"/>
      <c r="AJ50" s="149"/>
      <c r="AK50" s="150"/>
      <c r="AL50" s="149"/>
      <c r="AM50" s="149"/>
      <c r="AN50" s="150"/>
      <c r="AO50" s="150"/>
      <c r="AP50" s="151"/>
      <c r="AQ50" s="152"/>
      <c r="AR50" s="144"/>
      <c r="AS50" s="144"/>
    </row>
    <row r="51" s="99" customFormat="1" ht="22.5" customHeight="1" spans="1:45">
      <c r="A51" s="143" t="s">
        <v>1632</v>
      </c>
      <c r="B51" s="144" t="s">
        <v>354</v>
      </c>
      <c r="C51" s="144" t="s">
        <v>109</v>
      </c>
      <c r="D51" s="144" t="s">
        <v>3579</v>
      </c>
      <c r="E51" s="145" t="str">
        <f ca="1">VLOOKUP(B51,'在职人员信息表（2023年电话费全部人员情况）'!F:AB,23,0)</f>
        <v>21122119770210183X</v>
      </c>
      <c r="F51" s="146" t="s">
        <v>355</v>
      </c>
      <c r="G51" s="146" t="str">
        <f ca="1" t="shared" si="0"/>
        <v/>
      </c>
      <c r="H51" s="147" t="s">
        <v>253</v>
      </c>
      <c r="I51" s="148"/>
      <c r="J51" s="148"/>
      <c r="K51" s="148"/>
      <c r="L51" s="148"/>
      <c r="M51" s="148"/>
      <c r="N51" s="148"/>
      <c r="O51" s="148">
        <f t="shared" si="1"/>
        <v>0</v>
      </c>
      <c r="P51" s="148"/>
      <c r="Q51" s="148"/>
      <c r="R51" s="148"/>
      <c r="S51" s="148"/>
      <c r="T51" s="148"/>
      <c r="U51" s="148">
        <f t="shared" si="2"/>
        <v>0</v>
      </c>
      <c r="V51" s="148"/>
      <c r="W51" s="149"/>
      <c r="X51" s="149"/>
      <c r="Y51" s="150"/>
      <c r="Z51" s="149"/>
      <c r="AA51" s="149"/>
      <c r="AB51" s="150"/>
      <c r="AC51" s="149"/>
      <c r="AD51" s="149"/>
      <c r="AE51" s="150"/>
      <c r="AF51" s="149"/>
      <c r="AG51" s="149"/>
      <c r="AH51" s="150"/>
      <c r="AI51" s="149"/>
      <c r="AJ51" s="149"/>
      <c r="AK51" s="150"/>
      <c r="AL51" s="149"/>
      <c r="AM51" s="149"/>
      <c r="AN51" s="150"/>
      <c r="AO51" s="150"/>
      <c r="AP51" s="151"/>
      <c r="AQ51" s="152"/>
      <c r="AR51" s="144"/>
      <c r="AS51" s="144"/>
    </row>
    <row r="52" s="99" customFormat="1" ht="22.5" customHeight="1" spans="1:45">
      <c r="A52" s="143" t="s">
        <v>1392</v>
      </c>
      <c r="B52" s="144" t="s">
        <v>637</v>
      </c>
      <c r="C52" s="144" t="s">
        <v>109</v>
      </c>
      <c r="D52" s="144" t="s">
        <v>3579</v>
      </c>
      <c r="E52" s="145" t="str">
        <f ca="1">VLOOKUP(B52,'在职人员信息表（2023年电话费全部人员情况）'!F:AB,23,0)</f>
        <v>142232198604165473</v>
      </c>
      <c r="F52" s="146" t="s">
        <v>638</v>
      </c>
      <c r="G52" s="146" t="str">
        <f ca="1" t="shared" si="0"/>
        <v/>
      </c>
      <c r="H52" s="147">
        <v>15804818455</v>
      </c>
      <c r="I52" s="148"/>
      <c r="J52" s="148"/>
      <c r="K52" s="148"/>
      <c r="L52" s="148"/>
      <c r="M52" s="148"/>
      <c r="N52" s="148"/>
      <c r="O52" s="148">
        <f t="shared" si="1"/>
        <v>0</v>
      </c>
      <c r="P52" s="148"/>
      <c r="Q52" s="148"/>
      <c r="R52" s="148"/>
      <c r="S52" s="148"/>
      <c r="T52" s="148"/>
      <c r="U52" s="148">
        <f t="shared" si="2"/>
        <v>0</v>
      </c>
      <c r="V52" s="148"/>
      <c r="W52" s="149"/>
      <c r="X52" s="149"/>
      <c r="Y52" s="150"/>
      <c r="Z52" s="149"/>
      <c r="AA52" s="149"/>
      <c r="AB52" s="150"/>
      <c r="AC52" s="149"/>
      <c r="AD52" s="149"/>
      <c r="AE52" s="150"/>
      <c r="AF52" s="149"/>
      <c r="AG52" s="149"/>
      <c r="AH52" s="150"/>
      <c r="AI52" s="149"/>
      <c r="AJ52" s="149"/>
      <c r="AK52" s="150"/>
      <c r="AL52" s="149"/>
      <c r="AM52" s="149"/>
      <c r="AN52" s="150"/>
      <c r="AO52" s="150"/>
      <c r="AP52" s="151"/>
      <c r="AQ52" s="152"/>
      <c r="AR52" s="144"/>
      <c r="AS52" s="144"/>
    </row>
    <row r="53" s="99" customFormat="1" ht="22.5" customHeight="1" spans="1:45">
      <c r="A53" s="143" t="s">
        <v>1515</v>
      </c>
      <c r="B53" s="144" t="s">
        <v>357</v>
      </c>
      <c r="C53" s="144" t="s">
        <v>109</v>
      </c>
      <c r="D53" s="144" t="s">
        <v>3579</v>
      </c>
      <c r="E53" s="145" t="str">
        <f ca="1">VLOOKUP(B53,'在职人员信息表（2023年电话费全部人员情况）'!F:AB,23,0)</f>
        <v>130521197406287516</v>
      </c>
      <c r="F53" s="146" t="s">
        <v>358</v>
      </c>
      <c r="G53" s="146" t="str">
        <f ca="1" t="shared" si="0"/>
        <v/>
      </c>
      <c r="H53" s="147">
        <v>15149778924</v>
      </c>
      <c r="I53" s="148"/>
      <c r="J53" s="148"/>
      <c r="K53" s="148"/>
      <c r="L53" s="148"/>
      <c r="M53" s="148"/>
      <c r="N53" s="148"/>
      <c r="O53" s="148">
        <f t="shared" si="1"/>
        <v>0</v>
      </c>
      <c r="P53" s="148"/>
      <c r="Q53" s="148"/>
      <c r="R53" s="148"/>
      <c r="S53" s="148"/>
      <c r="T53" s="148"/>
      <c r="U53" s="148">
        <f t="shared" si="2"/>
        <v>0</v>
      </c>
      <c r="V53" s="148"/>
      <c r="W53" s="149"/>
      <c r="X53" s="149"/>
      <c r="Y53" s="150"/>
      <c r="Z53" s="149"/>
      <c r="AA53" s="149"/>
      <c r="AB53" s="150"/>
      <c r="AC53" s="149"/>
      <c r="AD53" s="149"/>
      <c r="AE53" s="150"/>
      <c r="AF53" s="149"/>
      <c r="AG53" s="149"/>
      <c r="AH53" s="150"/>
      <c r="AI53" s="149"/>
      <c r="AJ53" s="149"/>
      <c r="AK53" s="150"/>
      <c r="AL53" s="149"/>
      <c r="AM53" s="149"/>
      <c r="AN53" s="150"/>
      <c r="AO53" s="150"/>
      <c r="AP53" s="151"/>
      <c r="AQ53" s="152"/>
      <c r="AR53" s="144"/>
      <c r="AS53" s="144"/>
    </row>
    <row r="54" s="99" customFormat="1" ht="22.5" customHeight="1" spans="1:45">
      <c r="A54" s="143" t="s">
        <v>1582</v>
      </c>
      <c r="B54" s="144" t="s">
        <v>360</v>
      </c>
      <c r="C54" s="144" t="s">
        <v>109</v>
      </c>
      <c r="D54" s="144" t="s">
        <v>3579</v>
      </c>
      <c r="E54" s="145" t="str">
        <f ca="1">VLOOKUP(B54,'在职人员信息表（2023年电话费全部人员情况）'!F:AB,23,0)</f>
        <v>21070419740507621X</v>
      </c>
      <c r="F54" s="146" t="s">
        <v>361</v>
      </c>
      <c r="G54" s="146" t="str">
        <f ca="1" t="shared" si="0"/>
        <v/>
      </c>
      <c r="H54" s="147">
        <v>18747750925</v>
      </c>
      <c r="I54" s="148"/>
      <c r="J54" s="148"/>
      <c r="K54" s="148"/>
      <c r="L54" s="148"/>
      <c r="M54" s="148"/>
      <c r="N54" s="148"/>
      <c r="O54" s="148">
        <f t="shared" si="1"/>
        <v>0</v>
      </c>
      <c r="P54" s="148"/>
      <c r="Q54" s="148"/>
      <c r="R54" s="148"/>
      <c r="S54" s="148"/>
      <c r="T54" s="148"/>
      <c r="U54" s="148">
        <f t="shared" si="2"/>
        <v>0</v>
      </c>
      <c r="V54" s="148"/>
      <c r="W54" s="149"/>
      <c r="X54" s="149"/>
      <c r="Y54" s="150"/>
      <c r="Z54" s="149"/>
      <c r="AA54" s="149"/>
      <c r="AB54" s="150"/>
      <c r="AC54" s="149"/>
      <c r="AD54" s="149"/>
      <c r="AE54" s="150"/>
      <c r="AF54" s="149"/>
      <c r="AG54" s="149"/>
      <c r="AH54" s="150"/>
      <c r="AI54" s="149"/>
      <c r="AJ54" s="149"/>
      <c r="AK54" s="150"/>
      <c r="AL54" s="149"/>
      <c r="AM54" s="149"/>
      <c r="AN54" s="150"/>
      <c r="AO54" s="150"/>
      <c r="AP54" s="151"/>
      <c r="AQ54" s="152"/>
      <c r="AR54" s="144"/>
      <c r="AS54" s="144"/>
    </row>
    <row r="55" s="99" customFormat="1" ht="22.5" customHeight="1" spans="1:45">
      <c r="A55" s="143" t="s">
        <v>1453</v>
      </c>
      <c r="B55" s="144" t="s">
        <v>363</v>
      </c>
      <c r="C55" s="144" t="s">
        <v>109</v>
      </c>
      <c r="D55" s="144" t="s">
        <v>3579</v>
      </c>
      <c r="E55" s="145" t="str">
        <f ca="1">VLOOKUP(B55,'在职人员信息表（2023年电话费全部人员情况）'!F:AB,23,0)</f>
        <v>150429197412163615</v>
      </c>
      <c r="F55" s="146" t="s">
        <v>364</v>
      </c>
      <c r="G55" s="146" t="str">
        <f ca="1" t="shared" si="0"/>
        <v/>
      </c>
      <c r="H55" s="147">
        <v>17614833397</v>
      </c>
      <c r="I55" s="148"/>
      <c r="J55" s="148"/>
      <c r="K55" s="148"/>
      <c r="L55" s="148"/>
      <c r="M55" s="148"/>
      <c r="N55" s="148"/>
      <c r="O55" s="148">
        <f t="shared" si="1"/>
        <v>0</v>
      </c>
      <c r="P55" s="148"/>
      <c r="Q55" s="148"/>
      <c r="R55" s="148"/>
      <c r="S55" s="148"/>
      <c r="T55" s="148"/>
      <c r="U55" s="148">
        <f t="shared" si="2"/>
        <v>0</v>
      </c>
      <c r="V55" s="148"/>
      <c r="W55" s="149"/>
      <c r="X55" s="149"/>
      <c r="Y55" s="150"/>
      <c r="Z55" s="149"/>
      <c r="AA55" s="149"/>
      <c r="AB55" s="150"/>
      <c r="AC55" s="149"/>
      <c r="AD55" s="149"/>
      <c r="AE55" s="150"/>
      <c r="AF55" s="149"/>
      <c r="AG55" s="149"/>
      <c r="AH55" s="150"/>
      <c r="AI55" s="149"/>
      <c r="AJ55" s="149"/>
      <c r="AK55" s="150"/>
      <c r="AL55" s="149"/>
      <c r="AM55" s="149"/>
      <c r="AN55" s="150"/>
      <c r="AO55" s="150"/>
      <c r="AP55" s="151"/>
      <c r="AQ55" s="152"/>
      <c r="AR55" s="144"/>
      <c r="AS55" s="144"/>
    </row>
    <row r="56" s="99" customFormat="1" ht="22.5" customHeight="1" spans="1:45">
      <c r="A56" s="143" t="s">
        <v>1480</v>
      </c>
      <c r="B56" s="144" t="s">
        <v>366</v>
      </c>
      <c r="C56" s="144" t="s">
        <v>109</v>
      </c>
      <c r="D56" s="144" t="s">
        <v>3579</v>
      </c>
      <c r="E56" s="145" t="str">
        <f ca="1">VLOOKUP(B56,'在职人员信息表（2023年电话费全部人员情况）'!F:AB,23,0)</f>
        <v>210124197404192617</v>
      </c>
      <c r="F56" s="146" t="s">
        <v>367</v>
      </c>
      <c r="G56" s="146" t="str">
        <f ca="1" t="shared" si="0"/>
        <v/>
      </c>
      <c r="H56" s="147">
        <v>13704775827</v>
      </c>
      <c r="I56" s="148"/>
      <c r="J56" s="148"/>
      <c r="K56" s="148"/>
      <c r="L56" s="148"/>
      <c r="M56" s="148"/>
      <c r="N56" s="148"/>
      <c r="O56" s="148">
        <f t="shared" si="1"/>
        <v>0</v>
      </c>
      <c r="P56" s="148"/>
      <c r="Q56" s="148"/>
      <c r="R56" s="148"/>
      <c r="S56" s="148"/>
      <c r="T56" s="148"/>
      <c r="U56" s="148">
        <f t="shared" si="2"/>
        <v>0</v>
      </c>
      <c r="V56" s="148"/>
      <c r="W56" s="149"/>
      <c r="X56" s="149"/>
      <c r="Y56" s="150"/>
      <c r="Z56" s="149"/>
      <c r="AA56" s="149"/>
      <c r="AB56" s="150"/>
      <c r="AC56" s="149"/>
      <c r="AD56" s="149"/>
      <c r="AE56" s="150"/>
      <c r="AF56" s="149"/>
      <c r="AG56" s="149"/>
      <c r="AH56" s="150"/>
      <c r="AI56" s="149"/>
      <c r="AJ56" s="149"/>
      <c r="AK56" s="150"/>
      <c r="AL56" s="149"/>
      <c r="AM56" s="149"/>
      <c r="AN56" s="150"/>
      <c r="AO56" s="150"/>
      <c r="AP56" s="151"/>
      <c r="AQ56" s="152"/>
      <c r="AR56" s="144"/>
      <c r="AS56" s="144"/>
    </row>
    <row r="57" s="99" customFormat="1" ht="22.5" customHeight="1" spans="1:45">
      <c r="A57" s="143" t="s">
        <v>1643</v>
      </c>
      <c r="B57" s="144" t="s">
        <v>6775</v>
      </c>
      <c r="C57" s="144" t="s">
        <v>109</v>
      </c>
      <c r="D57" s="144" t="s">
        <v>3579</v>
      </c>
      <c r="E57" s="145" t="e">
        <f ca="1">VLOOKUP(B57,'在职人员信息表（2023年电话费全部人员情况）'!F:AB,23,0)</f>
        <v>#N/A</v>
      </c>
      <c r="F57" s="146" t="e">
        <v>#N/A</v>
      </c>
      <c r="G57" s="146" t="e">
        <f ca="1" t="shared" si="0"/>
        <v>#N/A</v>
      </c>
      <c r="H57" s="147">
        <v>15934950630</v>
      </c>
      <c r="I57" s="148"/>
      <c r="J57" s="148"/>
      <c r="K57" s="148"/>
      <c r="L57" s="148"/>
      <c r="M57" s="148"/>
      <c r="N57" s="148"/>
      <c r="O57" s="148">
        <f t="shared" si="1"/>
        <v>0</v>
      </c>
      <c r="P57" s="148"/>
      <c r="Q57" s="148"/>
      <c r="R57" s="148"/>
      <c r="S57" s="148"/>
      <c r="T57" s="148"/>
      <c r="U57" s="148">
        <f t="shared" si="2"/>
        <v>0</v>
      </c>
      <c r="V57" s="148"/>
      <c r="W57" s="149"/>
      <c r="X57" s="149"/>
      <c r="Y57" s="150"/>
      <c r="Z57" s="149"/>
      <c r="AA57" s="149"/>
      <c r="AB57" s="150"/>
      <c r="AC57" s="149"/>
      <c r="AD57" s="149"/>
      <c r="AE57" s="150"/>
      <c r="AF57" s="149"/>
      <c r="AG57" s="149"/>
      <c r="AH57" s="150"/>
      <c r="AI57" s="149"/>
      <c r="AJ57" s="149"/>
      <c r="AK57" s="150"/>
      <c r="AL57" s="149"/>
      <c r="AM57" s="149"/>
      <c r="AN57" s="150"/>
      <c r="AO57" s="150"/>
      <c r="AP57" s="151"/>
      <c r="AQ57" s="152"/>
      <c r="AR57" s="144"/>
      <c r="AS57" s="144"/>
    </row>
    <row r="58" s="99" customFormat="1" ht="22.5" customHeight="1" spans="1:45">
      <c r="A58" s="143" t="s">
        <v>1635</v>
      </c>
      <c r="B58" s="144" t="s">
        <v>631</v>
      </c>
      <c r="C58" s="144" t="s">
        <v>109</v>
      </c>
      <c r="D58" s="144" t="s">
        <v>3579</v>
      </c>
      <c r="E58" s="145" t="str">
        <f ca="1">VLOOKUP(B58,'在职人员信息表（2023年电话费全部人员情况）'!F:AB,23,0)</f>
        <v>142703199201182412</v>
      </c>
      <c r="F58" s="146" t="s">
        <v>632</v>
      </c>
      <c r="G58" s="146" t="str">
        <f ca="1" t="shared" si="0"/>
        <v/>
      </c>
      <c r="H58" s="147">
        <v>15332776212</v>
      </c>
      <c r="I58" s="148"/>
      <c r="J58" s="148"/>
      <c r="K58" s="148"/>
      <c r="L58" s="148"/>
      <c r="M58" s="148"/>
      <c r="N58" s="148"/>
      <c r="O58" s="148">
        <f t="shared" si="1"/>
        <v>0</v>
      </c>
      <c r="P58" s="148"/>
      <c r="Q58" s="148"/>
      <c r="R58" s="148"/>
      <c r="S58" s="148"/>
      <c r="T58" s="148"/>
      <c r="U58" s="148">
        <f t="shared" si="2"/>
        <v>0</v>
      </c>
      <c r="V58" s="148"/>
      <c r="W58" s="149"/>
      <c r="X58" s="149"/>
      <c r="Y58" s="150"/>
      <c r="Z58" s="149"/>
      <c r="AA58" s="149"/>
      <c r="AB58" s="150"/>
      <c r="AC58" s="149"/>
      <c r="AD58" s="149"/>
      <c r="AE58" s="150"/>
      <c r="AF58" s="149"/>
      <c r="AG58" s="149"/>
      <c r="AH58" s="150"/>
      <c r="AI58" s="149"/>
      <c r="AJ58" s="149"/>
      <c r="AK58" s="150"/>
      <c r="AL58" s="149"/>
      <c r="AM58" s="149"/>
      <c r="AN58" s="150"/>
      <c r="AO58" s="150"/>
      <c r="AP58" s="151"/>
      <c r="AQ58" s="152"/>
      <c r="AR58" s="144"/>
      <c r="AS58" s="144"/>
    </row>
    <row r="59" s="99" customFormat="1" ht="22.5" customHeight="1" spans="1:45">
      <c r="A59" s="143" t="s">
        <v>1625</v>
      </c>
      <c r="B59" s="144" t="s">
        <v>740</v>
      </c>
      <c r="C59" s="144" t="s">
        <v>109</v>
      </c>
      <c r="D59" s="144" t="s">
        <v>3744</v>
      </c>
      <c r="E59" s="145" t="str">
        <f ca="1">VLOOKUP(B59,'在职人员信息表（2023年电话费全部人员情况）'!F:AB,23,0)</f>
        <v>142232198009043834</v>
      </c>
      <c r="F59" s="146" t="s">
        <v>741</v>
      </c>
      <c r="G59" s="146" t="str">
        <f ca="1" t="shared" si="0"/>
        <v/>
      </c>
      <c r="H59" s="147">
        <v>15248495675</v>
      </c>
      <c r="I59" s="148"/>
      <c r="J59" s="148"/>
      <c r="K59" s="148"/>
      <c r="L59" s="148"/>
      <c r="M59" s="148"/>
      <c r="N59" s="148"/>
      <c r="O59" s="148">
        <f t="shared" si="1"/>
        <v>0</v>
      </c>
      <c r="P59" s="148"/>
      <c r="Q59" s="148"/>
      <c r="R59" s="148"/>
      <c r="S59" s="148"/>
      <c r="T59" s="148"/>
      <c r="U59" s="148">
        <f t="shared" si="2"/>
        <v>0</v>
      </c>
      <c r="V59" s="148"/>
      <c r="W59" s="149"/>
      <c r="X59" s="149"/>
      <c r="Y59" s="150"/>
      <c r="Z59" s="149"/>
      <c r="AA59" s="149"/>
      <c r="AB59" s="150"/>
      <c r="AC59" s="149"/>
      <c r="AD59" s="149"/>
      <c r="AE59" s="150"/>
      <c r="AF59" s="149"/>
      <c r="AG59" s="149"/>
      <c r="AH59" s="150"/>
      <c r="AI59" s="149"/>
      <c r="AJ59" s="149"/>
      <c r="AK59" s="150"/>
      <c r="AL59" s="149"/>
      <c r="AM59" s="149"/>
      <c r="AN59" s="150"/>
      <c r="AO59" s="150"/>
      <c r="AP59" s="151"/>
      <c r="AQ59" s="152"/>
      <c r="AR59" s="144"/>
      <c r="AS59" s="144"/>
    </row>
    <row r="60" s="99" customFormat="1" ht="22.5" customHeight="1" spans="1:45">
      <c r="A60" s="143" t="s">
        <v>1585</v>
      </c>
      <c r="B60" s="144" t="s">
        <v>649</v>
      </c>
      <c r="C60" s="144" t="s">
        <v>109</v>
      </c>
      <c r="D60" s="144" t="s">
        <v>3744</v>
      </c>
      <c r="E60" s="145" t="str">
        <f ca="1">VLOOKUP(B60,'在职人员信息表（2023年电话费全部人员情况）'!F:AB,23,0)</f>
        <v>152723197704201214</v>
      </c>
      <c r="F60" s="146" t="s">
        <v>650</v>
      </c>
      <c r="G60" s="146" t="str">
        <f ca="1" t="shared" si="0"/>
        <v/>
      </c>
      <c r="H60" s="147" t="s">
        <v>2535</v>
      </c>
      <c r="I60" s="148"/>
      <c r="J60" s="148"/>
      <c r="K60" s="148"/>
      <c r="L60" s="148"/>
      <c r="M60" s="148"/>
      <c r="N60" s="148"/>
      <c r="O60" s="148">
        <f t="shared" si="1"/>
        <v>0</v>
      </c>
      <c r="P60" s="148"/>
      <c r="Q60" s="148"/>
      <c r="R60" s="148"/>
      <c r="S60" s="148"/>
      <c r="T60" s="148"/>
      <c r="U60" s="148">
        <f t="shared" si="2"/>
        <v>0</v>
      </c>
      <c r="V60" s="148"/>
      <c r="W60" s="149"/>
      <c r="X60" s="149"/>
      <c r="Y60" s="150"/>
      <c r="Z60" s="149"/>
      <c r="AA60" s="149"/>
      <c r="AB60" s="150"/>
      <c r="AC60" s="149"/>
      <c r="AD60" s="149"/>
      <c r="AE60" s="150"/>
      <c r="AF60" s="149"/>
      <c r="AG60" s="149"/>
      <c r="AH60" s="150"/>
      <c r="AI60" s="149"/>
      <c r="AJ60" s="149"/>
      <c r="AK60" s="150"/>
      <c r="AL60" s="149"/>
      <c r="AM60" s="149"/>
      <c r="AN60" s="150"/>
      <c r="AO60" s="150"/>
      <c r="AP60" s="151"/>
      <c r="AQ60" s="152"/>
      <c r="AR60" s="144"/>
      <c r="AS60" s="144"/>
    </row>
    <row r="61" s="99" customFormat="1" ht="22.5" customHeight="1" spans="1:45">
      <c r="A61" s="143" t="s">
        <v>1418</v>
      </c>
      <c r="B61" s="144" t="s">
        <v>386</v>
      </c>
      <c r="C61" s="144" t="s">
        <v>109</v>
      </c>
      <c r="D61" s="144" t="s">
        <v>3616</v>
      </c>
      <c r="E61" s="145" t="str">
        <f ca="1">VLOOKUP(B61,'在职人员信息表（2023年电话费全部人员情况）'!F:AB,23,0)</f>
        <v>320322197303160812</v>
      </c>
      <c r="F61" s="146" t="s">
        <v>387</v>
      </c>
      <c r="G61" s="146" t="str">
        <f ca="1" t="shared" si="0"/>
        <v/>
      </c>
      <c r="H61" s="147" t="s">
        <v>2484</v>
      </c>
      <c r="I61" s="148"/>
      <c r="J61" s="148"/>
      <c r="K61" s="148"/>
      <c r="L61" s="148"/>
      <c r="M61" s="148"/>
      <c r="N61" s="148"/>
      <c r="O61" s="148">
        <f t="shared" si="1"/>
        <v>0</v>
      </c>
      <c r="P61" s="148"/>
      <c r="Q61" s="148"/>
      <c r="R61" s="148"/>
      <c r="S61" s="148"/>
      <c r="T61" s="148"/>
      <c r="U61" s="148">
        <f t="shared" si="2"/>
        <v>0</v>
      </c>
      <c r="V61" s="148"/>
      <c r="W61" s="149"/>
      <c r="X61" s="149"/>
      <c r="Y61" s="150"/>
      <c r="Z61" s="149"/>
      <c r="AA61" s="149"/>
      <c r="AB61" s="150"/>
      <c r="AC61" s="149"/>
      <c r="AD61" s="149"/>
      <c r="AE61" s="150"/>
      <c r="AF61" s="149"/>
      <c r="AG61" s="149"/>
      <c r="AH61" s="150"/>
      <c r="AI61" s="149"/>
      <c r="AJ61" s="149"/>
      <c r="AK61" s="150"/>
      <c r="AL61" s="149"/>
      <c r="AM61" s="149"/>
      <c r="AN61" s="150"/>
      <c r="AO61" s="150"/>
      <c r="AP61" s="151"/>
      <c r="AQ61" s="152"/>
      <c r="AR61" s="144"/>
      <c r="AS61" s="144"/>
    </row>
    <row r="62" s="99" customFormat="1" ht="22.5" customHeight="1" spans="1:45">
      <c r="A62" s="143" t="s">
        <v>1492</v>
      </c>
      <c r="B62" s="144" t="s">
        <v>389</v>
      </c>
      <c r="C62" s="144" t="s">
        <v>109</v>
      </c>
      <c r="D62" s="144" t="s">
        <v>3616</v>
      </c>
      <c r="E62" s="145" t="str">
        <f ca="1">VLOOKUP(B62,'在职人员信息表（2023年电话费全部人员情况）'!F:AB,23,0)</f>
        <v>411081197212076857</v>
      </c>
      <c r="F62" s="146" t="s">
        <v>390</v>
      </c>
      <c r="G62" s="146" t="str">
        <f ca="1" t="shared" si="0"/>
        <v/>
      </c>
      <c r="H62" s="147">
        <v>18847765733</v>
      </c>
      <c r="I62" s="148"/>
      <c r="J62" s="148"/>
      <c r="K62" s="148"/>
      <c r="L62" s="148"/>
      <c r="M62" s="148"/>
      <c r="N62" s="148"/>
      <c r="O62" s="148">
        <f t="shared" si="1"/>
        <v>0</v>
      </c>
      <c r="P62" s="148"/>
      <c r="Q62" s="148"/>
      <c r="R62" s="148"/>
      <c r="S62" s="148"/>
      <c r="T62" s="148"/>
      <c r="U62" s="148">
        <f t="shared" si="2"/>
        <v>0</v>
      </c>
      <c r="V62" s="148"/>
      <c r="W62" s="149"/>
      <c r="X62" s="149"/>
      <c r="Y62" s="150"/>
      <c r="Z62" s="149"/>
      <c r="AA62" s="149"/>
      <c r="AB62" s="150"/>
      <c r="AC62" s="149"/>
      <c r="AD62" s="149"/>
      <c r="AE62" s="150"/>
      <c r="AF62" s="149"/>
      <c r="AG62" s="149"/>
      <c r="AH62" s="150"/>
      <c r="AI62" s="149"/>
      <c r="AJ62" s="149"/>
      <c r="AK62" s="150"/>
      <c r="AL62" s="149"/>
      <c r="AM62" s="149"/>
      <c r="AN62" s="150"/>
      <c r="AO62" s="150"/>
      <c r="AP62" s="151"/>
      <c r="AQ62" s="152"/>
      <c r="AR62" s="144"/>
      <c r="AS62" s="144"/>
    </row>
    <row r="63" s="99" customFormat="1" ht="22.5" customHeight="1" spans="1:45">
      <c r="A63" s="143" t="s">
        <v>1588</v>
      </c>
      <c r="B63" s="144" t="s">
        <v>392</v>
      </c>
      <c r="C63" s="144" t="s">
        <v>109</v>
      </c>
      <c r="D63" s="144" t="s">
        <v>3616</v>
      </c>
      <c r="E63" s="145" t="str">
        <f ca="1">VLOOKUP(B63,'在职人员信息表（2023年电话费全部人员情况）'!F:AB,23,0)</f>
        <v>411081197207251278</v>
      </c>
      <c r="F63" s="146" t="s">
        <v>393</v>
      </c>
      <c r="G63" s="146" t="str">
        <f ca="1" t="shared" si="0"/>
        <v/>
      </c>
      <c r="H63" s="147" t="s">
        <v>253</v>
      </c>
      <c r="I63" s="148"/>
      <c r="J63" s="148"/>
      <c r="K63" s="148"/>
      <c r="L63" s="148"/>
      <c r="M63" s="148"/>
      <c r="N63" s="148"/>
      <c r="O63" s="148">
        <f t="shared" si="1"/>
        <v>0</v>
      </c>
      <c r="P63" s="148"/>
      <c r="Q63" s="148"/>
      <c r="R63" s="148"/>
      <c r="S63" s="148"/>
      <c r="T63" s="148"/>
      <c r="U63" s="148">
        <f t="shared" si="2"/>
        <v>0</v>
      </c>
      <c r="V63" s="148"/>
      <c r="W63" s="149"/>
      <c r="X63" s="149"/>
      <c r="Y63" s="150"/>
      <c r="Z63" s="149"/>
      <c r="AA63" s="149"/>
      <c r="AB63" s="150"/>
      <c r="AC63" s="149"/>
      <c r="AD63" s="149"/>
      <c r="AE63" s="150"/>
      <c r="AF63" s="149"/>
      <c r="AG63" s="149"/>
      <c r="AH63" s="150"/>
      <c r="AI63" s="149"/>
      <c r="AJ63" s="149"/>
      <c r="AK63" s="150"/>
      <c r="AL63" s="149"/>
      <c r="AM63" s="149"/>
      <c r="AN63" s="150"/>
      <c r="AO63" s="150"/>
      <c r="AP63" s="151"/>
      <c r="AQ63" s="152"/>
      <c r="AR63" s="144"/>
      <c r="AS63" s="144"/>
    </row>
    <row r="64" s="99" customFormat="1" ht="22.5" customHeight="1" spans="1:45">
      <c r="A64" s="143" t="s">
        <v>1386</v>
      </c>
      <c r="B64" s="144" t="s">
        <v>395</v>
      </c>
      <c r="C64" s="144" t="s">
        <v>109</v>
      </c>
      <c r="D64" s="144" t="s">
        <v>3616</v>
      </c>
      <c r="E64" s="145" t="str">
        <f ca="1">VLOOKUP(B64,'在职人员信息表（2023年电话费全部人员情况）'!F:AB,23,0)</f>
        <v>130226197212015251</v>
      </c>
      <c r="F64" s="146" t="s">
        <v>396</v>
      </c>
      <c r="G64" s="146" t="str">
        <f ca="1" t="shared" si="0"/>
        <v/>
      </c>
      <c r="H64" s="147">
        <v>15247737570</v>
      </c>
      <c r="I64" s="148"/>
      <c r="J64" s="148"/>
      <c r="K64" s="148"/>
      <c r="L64" s="148"/>
      <c r="M64" s="148"/>
      <c r="N64" s="148"/>
      <c r="O64" s="148">
        <f t="shared" si="1"/>
        <v>0</v>
      </c>
      <c r="P64" s="148"/>
      <c r="Q64" s="148"/>
      <c r="R64" s="148"/>
      <c r="S64" s="148"/>
      <c r="T64" s="148"/>
      <c r="U64" s="148">
        <f t="shared" si="2"/>
        <v>0</v>
      </c>
      <c r="V64" s="148"/>
      <c r="W64" s="149"/>
      <c r="X64" s="149"/>
      <c r="Y64" s="150"/>
      <c r="Z64" s="149"/>
      <c r="AA64" s="149"/>
      <c r="AB64" s="150"/>
      <c r="AC64" s="149"/>
      <c r="AD64" s="149"/>
      <c r="AE64" s="150"/>
      <c r="AF64" s="149"/>
      <c r="AG64" s="149"/>
      <c r="AH64" s="150"/>
      <c r="AI64" s="149"/>
      <c r="AJ64" s="149"/>
      <c r="AK64" s="150"/>
      <c r="AL64" s="149"/>
      <c r="AM64" s="149"/>
      <c r="AN64" s="150"/>
      <c r="AO64" s="150"/>
      <c r="AP64" s="151"/>
      <c r="AQ64" s="152"/>
      <c r="AR64" s="144"/>
      <c r="AS64" s="144"/>
    </row>
    <row r="65" s="99" customFormat="1" ht="22.5" customHeight="1" spans="1:45">
      <c r="A65" s="143" t="s">
        <v>1471</v>
      </c>
      <c r="B65" s="144" t="s">
        <v>398</v>
      </c>
      <c r="C65" s="144" t="s">
        <v>109</v>
      </c>
      <c r="D65" s="144" t="s">
        <v>3616</v>
      </c>
      <c r="E65" s="145" t="str">
        <f ca="1">VLOOKUP(B65,'在职人员信息表（2023年电话费全部人员情况）'!F:AB,23,0)</f>
        <v>130227197205263616</v>
      </c>
      <c r="F65" s="146" t="s">
        <v>399</v>
      </c>
      <c r="G65" s="146" t="str">
        <f ca="1" t="shared" si="0"/>
        <v/>
      </c>
      <c r="H65" s="147">
        <v>15047842348</v>
      </c>
      <c r="I65" s="148"/>
      <c r="J65" s="148"/>
      <c r="K65" s="148"/>
      <c r="L65" s="148"/>
      <c r="M65" s="148"/>
      <c r="N65" s="148"/>
      <c r="O65" s="148">
        <f t="shared" si="1"/>
        <v>0</v>
      </c>
      <c r="P65" s="148"/>
      <c r="Q65" s="148"/>
      <c r="R65" s="148"/>
      <c r="S65" s="148"/>
      <c r="T65" s="148"/>
      <c r="U65" s="148">
        <f t="shared" si="2"/>
        <v>0</v>
      </c>
      <c r="V65" s="148"/>
      <c r="W65" s="149"/>
      <c r="X65" s="149"/>
      <c r="Y65" s="150"/>
      <c r="Z65" s="149"/>
      <c r="AA65" s="149"/>
      <c r="AB65" s="150"/>
      <c r="AC65" s="149"/>
      <c r="AD65" s="149"/>
      <c r="AE65" s="150"/>
      <c r="AF65" s="149"/>
      <c r="AG65" s="149"/>
      <c r="AH65" s="150"/>
      <c r="AI65" s="149"/>
      <c r="AJ65" s="149"/>
      <c r="AK65" s="150"/>
      <c r="AL65" s="149"/>
      <c r="AM65" s="149"/>
      <c r="AN65" s="150"/>
      <c r="AO65" s="150"/>
      <c r="AP65" s="151"/>
      <c r="AQ65" s="152"/>
      <c r="AR65" s="144"/>
      <c r="AS65" s="144"/>
    </row>
    <row r="66" s="99" customFormat="1" ht="22.5" customHeight="1" spans="1:45">
      <c r="A66" s="143" t="s">
        <v>1564</v>
      </c>
      <c r="B66" s="144" t="s">
        <v>401</v>
      </c>
      <c r="C66" s="144" t="s">
        <v>109</v>
      </c>
      <c r="D66" s="144" t="s">
        <v>3616</v>
      </c>
      <c r="E66" s="145" t="str">
        <f ca="1">VLOOKUP(B66,'在职人员信息表（2023年电话费全部人员情况）'!F:AB,23,0)</f>
        <v>32032219760714087X</v>
      </c>
      <c r="F66" s="146" t="s">
        <v>402</v>
      </c>
      <c r="G66" s="146" t="str">
        <f ca="1" t="shared" si="0"/>
        <v/>
      </c>
      <c r="H66" s="147">
        <v>14794873103</v>
      </c>
      <c r="I66" s="148"/>
      <c r="J66" s="148"/>
      <c r="K66" s="148"/>
      <c r="L66" s="148"/>
      <c r="M66" s="148"/>
      <c r="N66" s="148"/>
      <c r="O66" s="148">
        <f t="shared" si="1"/>
        <v>0</v>
      </c>
      <c r="P66" s="148"/>
      <c r="Q66" s="148"/>
      <c r="R66" s="148"/>
      <c r="S66" s="148"/>
      <c r="T66" s="148"/>
      <c r="U66" s="148">
        <f t="shared" si="2"/>
        <v>0</v>
      </c>
      <c r="V66" s="148"/>
      <c r="W66" s="149"/>
      <c r="X66" s="149"/>
      <c r="Y66" s="150"/>
      <c r="Z66" s="149"/>
      <c r="AA66" s="149"/>
      <c r="AB66" s="150"/>
      <c r="AC66" s="149"/>
      <c r="AD66" s="149"/>
      <c r="AE66" s="150"/>
      <c r="AF66" s="149"/>
      <c r="AG66" s="149"/>
      <c r="AH66" s="150"/>
      <c r="AI66" s="149"/>
      <c r="AJ66" s="149"/>
      <c r="AK66" s="150"/>
      <c r="AL66" s="149"/>
      <c r="AM66" s="149"/>
      <c r="AN66" s="150"/>
      <c r="AO66" s="150"/>
      <c r="AP66" s="151"/>
      <c r="AQ66" s="152"/>
      <c r="AR66" s="144"/>
      <c r="AS66" s="144"/>
    </row>
    <row r="67" s="99" customFormat="1" ht="22.5" customHeight="1" spans="1:45">
      <c r="A67" s="143" t="s">
        <v>1540</v>
      </c>
      <c r="B67" s="144" t="s">
        <v>404</v>
      </c>
      <c r="C67" s="144" t="s">
        <v>109</v>
      </c>
      <c r="D67" s="144" t="s">
        <v>3616</v>
      </c>
      <c r="E67" s="145" t="str">
        <f ca="1">VLOOKUP(B67,'在职人员信息表（2023年电话费全部人员情况）'!F:AB,23,0)</f>
        <v>150429197608174834</v>
      </c>
      <c r="F67" s="146" t="s">
        <v>406</v>
      </c>
      <c r="G67" s="146" t="str">
        <f ca="1" t="shared" si="0"/>
        <v/>
      </c>
      <c r="H67" s="147">
        <v>17647384403</v>
      </c>
      <c r="I67" s="148"/>
      <c r="J67" s="148"/>
      <c r="K67" s="148"/>
      <c r="L67" s="148"/>
      <c r="M67" s="148"/>
      <c r="N67" s="148"/>
      <c r="O67" s="148">
        <f t="shared" si="1"/>
        <v>0</v>
      </c>
      <c r="P67" s="148"/>
      <c r="Q67" s="148"/>
      <c r="R67" s="148"/>
      <c r="S67" s="148"/>
      <c r="T67" s="148"/>
      <c r="U67" s="148">
        <f t="shared" si="2"/>
        <v>0</v>
      </c>
      <c r="V67" s="148"/>
      <c r="W67" s="149"/>
      <c r="X67" s="149"/>
      <c r="Y67" s="150"/>
      <c r="Z67" s="149"/>
      <c r="AA67" s="149"/>
      <c r="AB67" s="150"/>
      <c r="AC67" s="149"/>
      <c r="AD67" s="149"/>
      <c r="AE67" s="150"/>
      <c r="AF67" s="149"/>
      <c r="AG67" s="149"/>
      <c r="AH67" s="150"/>
      <c r="AI67" s="149"/>
      <c r="AJ67" s="149"/>
      <c r="AK67" s="150"/>
      <c r="AL67" s="149"/>
      <c r="AM67" s="149"/>
      <c r="AN67" s="150"/>
      <c r="AO67" s="150"/>
      <c r="AP67" s="151"/>
      <c r="AQ67" s="152"/>
      <c r="AR67" s="144"/>
      <c r="AS67" s="144"/>
    </row>
    <row r="68" s="99" customFormat="1" ht="22.5" customHeight="1" spans="1:45">
      <c r="A68" s="143" t="s">
        <v>1406</v>
      </c>
      <c r="B68" s="144" t="s">
        <v>408</v>
      </c>
      <c r="C68" s="144" t="s">
        <v>109</v>
      </c>
      <c r="D68" s="144" t="s">
        <v>3616</v>
      </c>
      <c r="E68" s="145" t="str">
        <f ca="1">VLOOKUP(B68,'在职人员信息表（2023年电话费全部人员情况）'!F:AB,23,0)</f>
        <v>13052119770220157X</v>
      </c>
      <c r="F68" s="146" t="s">
        <v>409</v>
      </c>
      <c r="G68" s="146" t="str">
        <f ca="1" t="shared" si="0"/>
        <v/>
      </c>
      <c r="H68" s="147">
        <v>13654779922</v>
      </c>
      <c r="I68" s="148"/>
      <c r="J68" s="148"/>
      <c r="K68" s="148"/>
      <c r="L68" s="148"/>
      <c r="M68" s="148"/>
      <c r="N68" s="148"/>
      <c r="O68" s="148">
        <f t="shared" si="1"/>
        <v>0</v>
      </c>
      <c r="P68" s="148"/>
      <c r="Q68" s="148"/>
      <c r="R68" s="148"/>
      <c r="S68" s="148"/>
      <c r="T68" s="148"/>
      <c r="U68" s="148">
        <f t="shared" si="2"/>
        <v>0</v>
      </c>
      <c r="V68" s="148"/>
      <c r="W68" s="149"/>
      <c r="X68" s="149"/>
      <c r="Y68" s="150"/>
      <c r="Z68" s="149"/>
      <c r="AA68" s="149"/>
      <c r="AB68" s="150"/>
      <c r="AC68" s="149"/>
      <c r="AD68" s="149"/>
      <c r="AE68" s="150"/>
      <c r="AF68" s="149"/>
      <c r="AG68" s="149"/>
      <c r="AH68" s="150"/>
      <c r="AI68" s="149"/>
      <c r="AJ68" s="149"/>
      <c r="AK68" s="150"/>
      <c r="AL68" s="149"/>
      <c r="AM68" s="149"/>
      <c r="AN68" s="150"/>
      <c r="AO68" s="150"/>
      <c r="AP68" s="151"/>
      <c r="AQ68" s="152"/>
      <c r="AR68" s="144"/>
      <c r="AS68" s="144"/>
    </row>
    <row r="69" s="99" customFormat="1" ht="22.5" customHeight="1" spans="1:45">
      <c r="A69" s="143" t="s">
        <v>1398</v>
      </c>
      <c r="B69" s="144" t="s">
        <v>670</v>
      </c>
      <c r="C69" s="144" t="s">
        <v>109</v>
      </c>
      <c r="D69" s="144" t="s">
        <v>3616</v>
      </c>
      <c r="E69" s="145" t="str">
        <f ca="1">VLOOKUP(B69,'在职人员信息表（2023年电话费全部人员情况）'!F:AB,23,0)</f>
        <v>320322197701310812</v>
      </c>
      <c r="F69" s="146" t="s">
        <v>671</v>
      </c>
      <c r="G69" s="146" t="str">
        <f ca="1" t="shared" si="0"/>
        <v/>
      </c>
      <c r="H69" s="147">
        <v>15934988334</v>
      </c>
      <c r="I69" s="148"/>
      <c r="J69" s="148"/>
      <c r="K69" s="148"/>
      <c r="L69" s="148"/>
      <c r="M69" s="148"/>
      <c r="N69" s="148"/>
      <c r="O69" s="148">
        <f t="shared" si="1"/>
        <v>0</v>
      </c>
      <c r="P69" s="148"/>
      <c r="Q69" s="148"/>
      <c r="R69" s="148"/>
      <c r="S69" s="148"/>
      <c r="T69" s="148"/>
      <c r="U69" s="148">
        <f t="shared" si="2"/>
        <v>0</v>
      </c>
      <c r="V69" s="148"/>
      <c r="W69" s="149"/>
      <c r="X69" s="149"/>
      <c r="Y69" s="150"/>
      <c r="Z69" s="149"/>
      <c r="AA69" s="149"/>
      <c r="AB69" s="150"/>
      <c r="AC69" s="149"/>
      <c r="AD69" s="149"/>
      <c r="AE69" s="150"/>
      <c r="AF69" s="149"/>
      <c r="AG69" s="149"/>
      <c r="AH69" s="150"/>
      <c r="AI69" s="149"/>
      <c r="AJ69" s="149"/>
      <c r="AK69" s="150"/>
      <c r="AL69" s="149"/>
      <c r="AM69" s="149"/>
      <c r="AN69" s="150"/>
      <c r="AO69" s="150"/>
      <c r="AP69" s="151"/>
      <c r="AQ69" s="152"/>
      <c r="AR69" s="144"/>
      <c r="AS69" s="144"/>
    </row>
    <row r="70" s="99" customFormat="1" ht="22.5" customHeight="1" spans="1:45">
      <c r="A70" s="143" t="s">
        <v>1474</v>
      </c>
      <c r="B70" s="144" t="s">
        <v>673</v>
      </c>
      <c r="C70" s="144" t="s">
        <v>109</v>
      </c>
      <c r="D70" s="144" t="s">
        <v>3616</v>
      </c>
      <c r="E70" s="145" t="str">
        <f ca="1">VLOOKUP(B70,'在职人员信息表（2023年电话费全部人员情况）'!F:AB,23,0)</f>
        <v>130521197805067772</v>
      </c>
      <c r="F70" s="146" t="s">
        <v>674</v>
      </c>
      <c r="G70" s="146" t="str">
        <f ca="1" t="shared" ref="G70:G133" si="3">IF(E70=F70,"","cuo")</f>
        <v/>
      </c>
      <c r="H70" s="147">
        <v>13664091951</v>
      </c>
      <c r="I70" s="148"/>
      <c r="J70" s="148"/>
      <c r="K70" s="148"/>
      <c r="L70" s="148"/>
      <c r="M70" s="148"/>
      <c r="N70" s="148"/>
      <c r="O70" s="148">
        <f t="shared" ref="O70:O133" si="4">I70+J70+K70+L70+M70+N70</f>
        <v>0</v>
      </c>
      <c r="P70" s="148"/>
      <c r="Q70" s="148"/>
      <c r="R70" s="148"/>
      <c r="S70" s="148"/>
      <c r="T70" s="148"/>
      <c r="U70" s="148">
        <f t="shared" ref="U70:U133" si="5">SUM(I70:T70)</f>
        <v>0</v>
      </c>
      <c r="V70" s="148"/>
      <c r="W70" s="149"/>
      <c r="X70" s="149"/>
      <c r="Y70" s="150"/>
      <c r="Z70" s="149"/>
      <c r="AA70" s="149"/>
      <c r="AB70" s="150"/>
      <c r="AC70" s="149"/>
      <c r="AD70" s="149"/>
      <c r="AE70" s="150"/>
      <c r="AF70" s="149"/>
      <c r="AG70" s="149"/>
      <c r="AH70" s="150"/>
      <c r="AI70" s="149"/>
      <c r="AJ70" s="149"/>
      <c r="AK70" s="150"/>
      <c r="AL70" s="149"/>
      <c r="AM70" s="149"/>
      <c r="AN70" s="150"/>
      <c r="AO70" s="150"/>
      <c r="AP70" s="151"/>
      <c r="AQ70" s="152"/>
      <c r="AR70" s="144"/>
      <c r="AS70" s="144"/>
    </row>
    <row r="71" s="99" customFormat="1" ht="22.5" customHeight="1" spans="1:45">
      <c r="A71" s="143" t="s">
        <v>1594</v>
      </c>
      <c r="B71" s="144" t="s">
        <v>6776</v>
      </c>
      <c r="C71" s="144" t="s">
        <v>109</v>
      </c>
      <c r="D71" s="144" t="s">
        <v>3616</v>
      </c>
      <c r="E71" s="145" t="e">
        <f ca="1">VLOOKUP(B71,'在职人员信息表（2023年电话费全部人员情况）'!F:AB,23,0)</f>
        <v>#N/A</v>
      </c>
      <c r="F71" s="146" t="e">
        <v>#N/A</v>
      </c>
      <c r="G71" s="146" t="e">
        <f ca="1" t="shared" si="3"/>
        <v>#N/A</v>
      </c>
      <c r="H71" s="147">
        <v>15149686107</v>
      </c>
      <c r="I71" s="148"/>
      <c r="J71" s="148"/>
      <c r="K71" s="148"/>
      <c r="L71" s="148"/>
      <c r="M71" s="148"/>
      <c r="N71" s="148"/>
      <c r="O71" s="148">
        <f t="shared" si="4"/>
        <v>0</v>
      </c>
      <c r="P71" s="148"/>
      <c r="Q71" s="148"/>
      <c r="R71" s="148"/>
      <c r="S71" s="148"/>
      <c r="T71" s="148"/>
      <c r="U71" s="148">
        <f t="shared" si="5"/>
        <v>0</v>
      </c>
      <c r="V71" s="148"/>
      <c r="W71" s="149"/>
      <c r="X71" s="149"/>
      <c r="Y71" s="150"/>
      <c r="Z71" s="149"/>
      <c r="AA71" s="149"/>
      <c r="AB71" s="150"/>
      <c r="AC71" s="149"/>
      <c r="AD71" s="149"/>
      <c r="AE71" s="150"/>
      <c r="AF71" s="149"/>
      <c r="AG71" s="149"/>
      <c r="AH71" s="150"/>
      <c r="AI71" s="149"/>
      <c r="AJ71" s="149"/>
      <c r="AK71" s="150"/>
      <c r="AL71" s="149"/>
      <c r="AM71" s="149"/>
      <c r="AN71" s="150"/>
      <c r="AO71" s="150"/>
      <c r="AP71" s="151"/>
      <c r="AQ71" s="152"/>
      <c r="AR71" s="144"/>
      <c r="AS71" s="144"/>
    </row>
    <row r="72" s="99" customFormat="1" ht="22.5" customHeight="1" spans="1:45">
      <c r="A72" s="143" t="s">
        <v>1450</v>
      </c>
      <c r="B72" s="144" t="s">
        <v>640</v>
      </c>
      <c r="C72" s="144" t="s">
        <v>109</v>
      </c>
      <c r="D72" s="144" t="s">
        <v>3596</v>
      </c>
      <c r="E72" s="145" t="str">
        <f ca="1">VLOOKUP(B72,'在职人员信息表（2023年电话费全部人员情况）'!F:AB,23,0)</f>
        <v>140222199103050010</v>
      </c>
      <c r="F72" s="146" t="s">
        <v>641</v>
      </c>
      <c r="G72" s="146" t="str">
        <f ca="1" t="shared" si="3"/>
        <v/>
      </c>
      <c r="H72" s="147" t="s">
        <v>253</v>
      </c>
      <c r="I72" s="148"/>
      <c r="J72" s="148"/>
      <c r="K72" s="148"/>
      <c r="L72" s="148"/>
      <c r="M72" s="148"/>
      <c r="N72" s="148"/>
      <c r="O72" s="148">
        <f t="shared" si="4"/>
        <v>0</v>
      </c>
      <c r="P72" s="148"/>
      <c r="Q72" s="148"/>
      <c r="R72" s="148"/>
      <c r="S72" s="148"/>
      <c r="T72" s="148"/>
      <c r="U72" s="148">
        <f t="shared" si="5"/>
        <v>0</v>
      </c>
      <c r="V72" s="148"/>
      <c r="W72" s="149"/>
      <c r="X72" s="149"/>
      <c r="Y72" s="150"/>
      <c r="Z72" s="149"/>
      <c r="AA72" s="149"/>
      <c r="AB72" s="150"/>
      <c r="AC72" s="149"/>
      <c r="AD72" s="149"/>
      <c r="AE72" s="150"/>
      <c r="AF72" s="149"/>
      <c r="AG72" s="149"/>
      <c r="AH72" s="150"/>
      <c r="AI72" s="149"/>
      <c r="AJ72" s="149"/>
      <c r="AK72" s="150"/>
      <c r="AL72" s="149"/>
      <c r="AM72" s="149"/>
      <c r="AN72" s="150"/>
      <c r="AO72" s="150"/>
      <c r="AP72" s="151"/>
      <c r="AQ72" s="152"/>
      <c r="AR72" s="144"/>
      <c r="AS72" s="144"/>
    </row>
    <row r="73" s="99" customFormat="1" ht="22.5" customHeight="1" spans="1:45">
      <c r="A73" s="143" t="s">
        <v>1616</v>
      </c>
      <c r="B73" s="144" t="s">
        <v>438</v>
      </c>
      <c r="C73" s="144" t="s">
        <v>109</v>
      </c>
      <c r="D73" s="144" t="s">
        <v>3682</v>
      </c>
      <c r="E73" s="145" t="str">
        <f ca="1">VLOOKUP(B73,'在职人员信息表（2023年电话费全部人员情况）'!F:AB,23,0)</f>
        <v>152224198902162539</v>
      </c>
      <c r="F73" s="146" t="s">
        <v>439</v>
      </c>
      <c r="G73" s="146" t="str">
        <f ca="1" t="shared" si="3"/>
        <v/>
      </c>
      <c r="H73" s="147">
        <v>15734773315</v>
      </c>
      <c r="I73" s="148"/>
      <c r="J73" s="148"/>
      <c r="K73" s="148"/>
      <c r="L73" s="148"/>
      <c r="M73" s="148"/>
      <c r="N73" s="148"/>
      <c r="O73" s="148">
        <f t="shared" si="4"/>
        <v>0</v>
      </c>
      <c r="P73" s="148"/>
      <c r="Q73" s="148"/>
      <c r="R73" s="148"/>
      <c r="S73" s="148"/>
      <c r="T73" s="148"/>
      <c r="U73" s="148">
        <f t="shared" si="5"/>
        <v>0</v>
      </c>
      <c r="V73" s="148"/>
      <c r="W73" s="149"/>
      <c r="X73" s="149"/>
      <c r="Y73" s="150"/>
      <c r="Z73" s="149"/>
      <c r="AA73" s="149"/>
      <c r="AB73" s="150"/>
      <c r="AC73" s="149"/>
      <c r="AD73" s="149"/>
      <c r="AE73" s="150"/>
      <c r="AF73" s="149"/>
      <c r="AG73" s="149"/>
      <c r="AH73" s="150"/>
      <c r="AI73" s="149"/>
      <c r="AJ73" s="149"/>
      <c r="AK73" s="150"/>
      <c r="AL73" s="149"/>
      <c r="AM73" s="149"/>
      <c r="AN73" s="150"/>
      <c r="AO73" s="150"/>
      <c r="AP73" s="151"/>
      <c r="AQ73" s="152"/>
      <c r="AR73" s="144"/>
      <c r="AS73" s="144"/>
    </row>
    <row r="74" s="99" customFormat="1" ht="22.5" customHeight="1" spans="1:45">
      <c r="A74" s="143" t="s">
        <v>1401</v>
      </c>
      <c r="B74" s="144" t="s">
        <v>444</v>
      </c>
      <c r="C74" s="144" t="s">
        <v>109</v>
      </c>
      <c r="D74" s="144" t="s">
        <v>3691</v>
      </c>
      <c r="E74" s="145" t="str">
        <f ca="1">VLOOKUP(B74,'在职人员信息表（2023年电话费全部人员情况）'!F:AB,23,0)</f>
        <v>140511198006113131</v>
      </c>
      <c r="F74" s="146" t="s">
        <v>445</v>
      </c>
      <c r="G74" s="146" t="str">
        <f ca="1" t="shared" si="3"/>
        <v/>
      </c>
      <c r="H74" s="147">
        <v>15134846986</v>
      </c>
      <c r="I74" s="148"/>
      <c r="J74" s="148"/>
      <c r="K74" s="148"/>
      <c r="L74" s="148"/>
      <c r="M74" s="148"/>
      <c r="N74" s="148"/>
      <c r="O74" s="148">
        <f t="shared" si="4"/>
        <v>0</v>
      </c>
      <c r="P74" s="148"/>
      <c r="Q74" s="148"/>
      <c r="R74" s="148"/>
      <c r="S74" s="148"/>
      <c r="T74" s="148"/>
      <c r="U74" s="148">
        <f t="shared" si="5"/>
        <v>0</v>
      </c>
      <c r="V74" s="148"/>
      <c r="W74" s="149"/>
      <c r="X74" s="149"/>
      <c r="Y74" s="150"/>
      <c r="Z74" s="149"/>
      <c r="AA74" s="149"/>
      <c r="AB74" s="150"/>
      <c r="AC74" s="149"/>
      <c r="AD74" s="149"/>
      <c r="AE74" s="150"/>
      <c r="AF74" s="149"/>
      <c r="AG74" s="149"/>
      <c r="AH74" s="150"/>
      <c r="AI74" s="149"/>
      <c r="AJ74" s="149"/>
      <c r="AK74" s="150"/>
      <c r="AL74" s="149"/>
      <c r="AM74" s="149"/>
      <c r="AN74" s="150"/>
      <c r="AO74" s="150"/>
      <c r="AP74" s="151"/>
      <c r="AQ74" s="152"/>
      <c r="AR74" s="144"/>
      <c r="AS74" s="144"/>
    </row>
    <row r="75" s="99" customFormat="1" ht="22.5" customHeight="1" spans="1:45">
      <c r="A75" s="143" t="s">
        <v>1435</v>
      </c>
      <c r="B75" s="144" t="s">
        <v>447</v>
      </c>
      <c r="C75" s="144" t="s">
        <v>109</v>
      </c>
      <c r="D75" s="144" t="s">
        <v>3691</v>
      </c>
      <c r="E75" s="145" t="str">
        <f ca="1">VLOOKUP(B75,'在职人员信息表（2023年电话费全部人员情况）'!F:AB,23,0)</f>
        <v>150428198606072058</v>
      </c>
      <c r="F75" s="146" t="s">
        <v>448</v>
      </c>
      <c r="G75" s="146" t="str">
        <f ca="1" t="shared" si="3"/>
        <v/>
      </c>
      <c r="H75" s="147">
        <v>15044795196</v>
      </c>
      <c r="I75" s="148"/>
      <c r="J75" s="148"/>
      <c r="K75" s="148"/>
      <c r="L75" s="148"/>
      <c r="M75" s="148"/>
      <c r="N75" s="148"/>
      <c r="O75" s="148">
        <f t="shared" si="4"/>
        <v>0</v>
      </c>
      <c r="P75" s="148"/>
      <c r="Q75" s="148"/>
      <c r="R75" s="148"/>
      <c r="S75" s="148"/>
      <c r="T75" s="148"/>
      <c r="U75" s="148">
        <f t="shared" si="5"/>
        <v>0</v>
      </c>
      <c r="V75" s="148"/>
      <c r="W75" s="149"/>
      <c r="X75" s="149"/>
      <c r="Y75" s="150"/>
      <c r="Z75" s="149"/>
      <c r="AA75" s="149"/>
      <c r="AB75" s="150"/>
      <c r="AC75" s="149"/>
      <c r="AD75" s="149"/>
      <c r="AE75" s="150"/>
      <c r="AF75" s="149"/>
      <c r="AG75" s="149"/>
      <c r="AH75" s="150"/>
      <c r="AI75" s="149"/>
      <c r="AJ75" s="149"/>
      <c r="AK75" s="150"/>
      <c r="AL75" s="149"/>
      <c r="AM75" s="149"/>
      <c r="AN75" s="150"/>
      <c r="AO75" s="150"/>
      <c r="AP75" s="151"/>
      <c r="AQ75" s="152"/>
      <c r="AR75" s="144"/>
      <c r="AS75" s="144"/>
    </row>
    <row r="76" s="99" customFormat="1" ht="22.5" customHeight="1" spans="1:45">
      <c r="A76" s="143" t="s">
        <v>1612</v>
      </c>
      <c r="B76" s="144" t="s">
        <v>3696</v>
      </c>
      <c r="C76" s="144" t="s">
        <v>109</v>
      </c>
      <c r="D76" s="144" t="s">
        <v>3697</v>
      </c>
      <c r="E76" s="145" t="str">
        <f ca="1">VLOOKUP(B76,'在职人员信息表（2023年电话费全部人员情况）'!F:AB,23,0)</f>
        <v>142703196904292411</v>
      </c>
      <c r="F76" s="146" t="s">
        <v>3699</v>
      </c>
      <c r="G76" s="146" t="str">
        <f ca="1" t="shared" si="3"/>
        <v/>
      </c>
      <c r="H76" s="147">
        <v>13947725837</v>
      </c>
      <c r="I76" s="148"/>
      <c r="J76" s="148"/>
      <c r="K76" s="148"/>
      <c r="L76" s="148"/>
      <c r="M76" s="148"/>
      <c r="N76" s="148"/>
      <c r="O76" s="148">
        <f t="shared" si="4"/>
        <v>0</v>
      </c>
      <c r="P76" s="148"/>
      <c r="Q76" s="148"/>
      <c r="R76" s="148"/>
      <c r="S76" s="148"/>
      <c r="T76" s="148"/>
      <c r="U76" s="148">
        <f t="shared" si="5"/>
        <v>0</v>
      </c>
      <c r="V76" s="148"/>
      <c r="W76" s="149"/>
      <c r="X76" s="149"/>
      <c r="Y76" s="150"/>
      <c r="Z76" s="149"/>
      <c r="AA76" s="149"/>
      <c r="AB76" s="150"/>
      <c r="AC76" s="149"/>
      <c r="AD76" s="149"/>
      <c r="AE76" s="150"/>
      <c r="AF76" s="149"/>
      <c r="AG76" s="149"/>
      <c r="AH76" s="150"/>
      <c r="AI76" s="149"/>
      <c r="AJ76" s="149"/>
      <c r="AK76" s="150"/>
      <c r="AL76" s="149"/>
      <c r="AM76" s="149"/>
      <c r="AN76" s="150"/>
      <c r="AO76" s="150"/>
      <c r="AP76" s="151"/>
      <c r="AQ76" s="152"/>
      <c r="AR76" s="144"/>
      <c r="AS76" s="144"/>
    </row>
    <row r="77" s="99" customFormat="1" ht="22.5" customHeight="1" spans="1:45">
      <c r="A77" s="143" t="s">
        <v>1404</v>
      </c>
      <c r="B77" s="144" t="s">
        <v>450</v>
      </c>
      <c r="C77" s="144" t="s">
        <v>109</v>
      </c>
      <c r="D77" s="144" t="s">
        <v>3697</v>
      </c>
      <c r="E77" s="145" t="str">
        <f ca="1">VLOOKUP(B77,'在职人员信息表（2023年电话费全部人员情况）'!F:AB,23,0)</f>
        <v>370922197101062474</v>
      </c>
      <c r="F77" s="146" t="s">
        <v>451</v>
      </c>
      <c r="G77" s="146" t="str">
        <f ca="1" t="shared" si="3"/>
        <v/>
      </c>
      <c r="H77" s="147">
        <v>15149427412</v>
      </c>
      <c r="I77" s="148"/>
      <c r="J77" s="148"/>
      <c r="K77" s="148"/>
      <c r="L77" s="148"/>
      <c r="M77" s="148"/>
      <c r="N77" s="148"/>
      <c r="O77" s="148">
        <f t="shared" si="4"/>
        <v>0</v>
      </c>
      <c r="P77" s="148"/>
      <c r="Q77" s="148"/>
      <c r="R77" s="148"/>
      <c r="S77" s="148"/>
      <c r="T77" s="148"/>
      <c r="U77" s="148">
        <f t="shared" si="5"/>
        <v>0</v>
      </c>
      <c r="V77" s="148"/>
      <c r="W77" s="149"/>
      <c r="X77" s="149"/>
      <c r="Y77" s="150"/>
      <c r="Z77" s="149"/>
      <c r="AA77" s="149"/>
      <c r="AB77" s="150"/>
      <c r="AC77" s="149"/>
      <c r="AD77" s="149"/>
      <c r="AE77" s="150"/>
      <c r="AF77" s="149"/>
      <c r="AG77" s="149"/>
      <c r="AH77" s="150"/>
      <c r="AI77" s="149"/>
      <c r="AJ77" s="149"/>
      <c r="AK77" s="150"/>
      <c r="AL77" s="149"/>
      <c r="AM77" s="149"/>
      <c r="AN77" s="150"/>
      <c r="AO77" s="150"/>
      <c r="AP77" s="151"/>
      <c r="AQ77" s="152"/>
      <c r="AR77" s="144"/>
      <c r="AS77" s="144"/>
    </row>
    <row r="78" s="99" customFormat="1" ht="22.5" customHeight="1" spans="1:45">
      <c r="A78" s="143" t="s">
        <v>1655</v>
      </c>
      <c r="B78" s="144" t="s">
        <v>453</v>
      </c>
      <c r="C78" s="144" t="s">
        <v>109</v>
      </c>
      <c r="D78" s="144" t="s">
        <v>3697</v>
      </c>
      <c r="E78" s="145" t="str">
        <f ca="1">VLOOKUP(B78,'在职人员信息表（2023年电话费全部人员情况）'!F:AB,23,0)</f>
        <v>370983197601161834</v>
      </c>
      <c r="F78" s="146" t="s">
        <v>454</v>
      </c>
      <c r="G78" s="146" t="str">
        <f ca="1" t="shared" si="3"/>
        <v/>
      </c>
      <c r="H78" s="147">
        <v>13841575123</v>
      </c>
      <c r="I78" s="148"/>
      <c r="J78" s="148"/>
      <c r="K78" s="148"/>
      <c r="L78" s="148"/>
      <c r="M78" s="148"/>
      <c r="N78" s="148"/>
      <c r="O78" s="148">
        <f t="shared" si="4"/>
        <v>0</v>
      </c>
      <c r="P78" s="148"/>
      <c r="Q78" s="148"/>
      <c r="R78" s="148"/>
      <c r="S78" s="148"/>
      <c r="T78" s="148"/>
      <c r="U78" s="148">
        <f t="shared" si="5"/>
        <v>0</v>
      </c>
      <c r="V78" s="148"/>
      <c r="W78" s="149"/>
      <c r="X78" s="149"/>
      <c r="Y78" s="150"/>
      <c r="Z78" s="149"/>
      <c r="AA78" s="149"/>
      <c r="AB78" s="150"/>
      <c r="AC78" s="149"/>
      <c r="AD78" s="149"/>
      <c r="AE78" s="150"/>
      <c r="AF78" s="149"/>
      <c r="AG78" s="149"/>
      <c r="AH78" s="150"/>
      <c r="AI78" s="149"/>
      <c r="AJ78" s="149"/>
      <c r="AK78" s="150"/>
      <c r="AL78" s="149"/>
      <c r="AM78" s="149"/>
      <c r="AN78" s="150"/>
      <c r="AO78" s="150"/>
      <c r="AP78" s="151"/>
      <c r="AQ78" s="152"/>
      <c r="AR78" s="144"/>
      <c r="AS78" s="144"/>
    </row>
    <row r="79" s="99" customFormat="1" ht="22.5" customHeight="1" spans="1:45">
      <c r="A79" s="143" t="s">
        <v>1507</v>
      </c>
      <c r="B79" s="144" t="s">
        <v>456</v>
      </c>
      <c r="C79" s="144" t="s">
        <v>109</v>
      </c>
      <c r="D79" s="144" t="s">
        <v>3697</v>
      </c>
      <c r="E79" s="145" t="str">
        <f ca="1">VLOOKUP(B79,'在职人员信息表（2023年电话费全部人员情况）'!F:AB,23,0)</f>
        <v>370826197409153719</v>
      </c>
      <c r="F79" s="146" t="s">
        <v>457</v>
      </c>
      <c r="G79" s="146" t="str">
        <f ca="1" t="shared" si="3"/>
        <v/>
      </c>
      <c r="H79" s="147">
        <v>15147535880</v>
      </c>
      <c r="I79" s="148"/>
      <c r="J79" s="148"/>
      <c r="K79" s="148"/>
      <c r="L79" s="148"/>
      <c r="M79" s="148"/>
      <c r="N79" s="148"/>
      <c r="O79" s="148">
        <f t="shared" si="4"/>
        <v>0</v>
      </c>
      <c r="P79" s="148"/>
      <c r="Q79" s="148"/>
      <c r="R79" s="148"/>
      <c r="S79" s="148"/>
      <c r="T79" s="148"/>
      <c r="U79" s="148">
        <f t="shared" si="5"/>
        <v>0</v>
      </c>
      <c r="V79" s="148"/>
      <c r="W79" s="149"/>
      <c r="X79" s="149"/>
      <c r="Y79" s="150"/>
      <c r="Z79" s="149"/>
      <c r="AA79" s="149"/>
      <c r="AB79" s="150"/>
      <c r="AC79" s="149"/>
      <c r="AD79" s="149"/>
      <c r="AE79" s="150"/>
      <c r="AF79" s="149"/>
      <c r="AG79" s="149"/>
      <c r="AH79" s="150"/>
      <c r="AI79" s="149"/>
      <c r="AJ79" s="149"/>
      <c r="AK79" s="150"/>
      <c r="AL79" s="149"/>
      <c r="AM79" s="149"/>
      <c r="AN79" s="150"/>
      <c r="AO79" s="150"/>
      <c r="AP79" s="151"/>
      <c r="AQ79" s="152"/>
      <c r="AR79" s="144"/>
      <c r="AS79" s="144"/>
    </row>
    <row r="80" s="99" customFormat="1" ht="22.5" customHeight="1" spans="1:45">
      <c r="A80" s="143" t="s">
        <v>1543</v>
      </c>
      <c r="B80" s="144" t="s">
        <v>459</v>
      </c>
      <c r="C80" s="144" t="s">
        <v>109</v>
      </c>
      <c r="D80" s="144" t="s">
        <v>3697</v>
      </c>
      <c r="E80" s="145" t="str">
        <f ca="1">VLOOKUP(B80,'在职人员信息表（2023年电话费全部人员情况）'!F:AB,23,0)</f>
        <v>130926197012100812</v>
      </c>
      <c r="F80" s="146" t="s">
        <v>460</v>
      </c>
      <c r="G80" s="146" t="str">
        <f ca="1" t="shared" si="3"/>
        <v/>
      </c>
      <c r="H80" s="147">
        <v>15044906650</v>
      </c>
      <c r="I80" s="148"/>
      <c r="J80" s="148"/>
      <c r="K80" s="148"/>
      <c r="L80" s="148"/>
      <c r="M80" s="148"/>
      <c r="N80" s="148"/>
      <c r="O80" s="148">
        <f t="shared" si="4"/>
        <v>0</v>
      </c>
      <c r="P80" s="148"/>
      <c r="Q80" s="148"/>
      <c r="R80" s="148"/>
      <c r="S80" s="148"/>
      <c r="T80" s="148"/>
      <c r="U80" s="148">
        <f t="shared" si="5"/>
        <v>0</v>
      </c>
      <c r="V80" s="148"/>
      <c r="W80" s="149"/>
      <c r="X80" s="149"/>
      <c r="Y80" s="150"/>
      <c r="Z80" s="149"/>
      <c r="AA80" s="149"/>
      <c r="AB80" s="150"/>
      <c r="AC80" s="149"/>
      <c r="AD80" s="149"/>
      <c r="AE80" s="150"/>
      <c r="AF80" s="149"/>
      <c r="AG80" s="149"/>
      <c r="AH80" s="150"/>
      <c r="AI80" s="149"/>
      <c r="AJ80" s="149"/>
      <c r="AK80" s="150"/>
      <c r="AL80" s="149"/>
      <c r="AM80" s="149"/>
      <c r="AN80" s="150"/>
      <c r="AO80" s="150"/>
      <c r="AP80" s="151"/>
      <c r="AQ80" s="152"/>
      <c r="AR80" s="144"/>
      <c r="AS80" s="144"/>
    </row>
    <row r="81" s="99" customFormat="1" ht="22.5" customHeight="1" spans="1:45">
      <c r="A81" s="143" t="s">
        <v>1549</v>
      </c>
      <c r="B81" s="144" t="s">
        <v>462</v>
      </c>
      <c r="C81" s="144" t="s">
        <v>109</v>
      </c>
      <c r="D81" s="144" t="s">
        <v>3697</v>
      </c>
      <c r="E81" s="145" t="str">
        <f ca="1">VLOOKUP(B81,'在职人员信息表（2023年电话费全部人员情况）'!F:AB,23,0)</f>
        <v>130521197410067014</v>
      </c>
      <c r="F81" s="146" t="s">
        <v>463</v>
      </c>
      <c r="G81" s="146" t="str">
        <f ca="1" t="shared" si="3"/>
        <v/>
      </c>
      <c r="H81" s="147">
        <v>15047724503</v>
      </c>
      <c r="I81" s="148"/>
      <c r="J81" s="148"/>
      <c r="K81" s="148"/>
      <c r="L81" s="148"/>
      <c r="M81" s="148"/>
      <c r="N81" s="148"/>
      <c r="O81" s="148">
        <f t="shared" si="4"/>
        <v>0</v>
      </c>
      <c r="P81" s="148"/>
      <c r="Q81" s="148"/>
      <c r="R81" s="148"/>
      <c r="S81" s="148"/>
      <c r="T81" s="148"/>
      <c r="U81" s="148">
        <f t="shared" si="5"/>
        <v>0</v>
      </c>
      <c r="V81" s="148"/>
      <c r="W81" s="149"/>
      <c r="X81" s="149"/>
      <c r="Y81" s="150"/>
      <c r="Z81" s="149"/>
      <c r="AA81" s="149"/>
      <c r="AB81" s="150"/>
      <c r="AC81" s="149"/>
      <c r="AD81" s="149"/>
      <c r="AE81" s="150"/>
      <c r="AF81" s="149"/>
      <c r="AG81" s="149"/>
      <c r="AH81" s="150"/>
      <c r="AI81" s="149"/>
      <c r="AJ81" s="149"/>
      <c r="AK81" s="150"/>
      <c r="AL81" s="149"/>
      <c r="AM81" s="149"/>
      <c r="AN81" s="150"/>
      <c r="AO81" s="150"/>
      <c r="AP81" s="151"/>
      <c r="AQ81" s="152"/>
      <c r="AR81" s="144"/>
      <c r="AS81" s="144"/>
    </row>
    <row r="82" s="99" customFormat="1" ht="22.5" customHeight="1" spans="1:45">
      <c r="A82" s="143" t="s">
        <v>1619</v>
      </c>
      <c r="B82" s="144" t="s">
        <v>685</v>
      </c>
      <c r="C82" s="144" t="s">
        <v>109</v>
      </c>
      <c r="D82" s="144" t="s">
        <v>3697</v>
      </c>
      <c r="E82" s="145" t="str">
        <f ca="1">VLOOKUP(B82,'在职人员信息表（2023年电话费全部人员情况）'!F:AB,23,0)</f>
        <v>320322198007152513</v>
      </c>
      <c r="F82" s="146" t="s">
        <v>686</v>
      </c>
      <c r="G82" s="146" t="str">
        <f ca="1" t="shared" si="3"/>
        <v/>
      </c>
      <c r="H82" s="147">
        <v>15147744486</v>
      </c>
      <c r="I82" s="148"/>
      <c r="J82" s="148"/>
      <c r="K82" s="148"/>
      <c r="L82" s="148"/>
      <c r="M82" s="148"/>
      <c r="N82" s="148"/>
      <c r="O82" s="148">
        <f t="shared" si="4"/>
        <v>0</v>
      </c>
      <c r="P82" s="148"/>
      <c r="Q82" s="148"/>
      <c r="R82" s="148"/>
      <c r="S82" s="148"/>
      <c r="T82" s="148"/>
      <c r="U82" s="148">
        <f t="shared" si="5"/>
        <v>0</v>
      </c>
      <c r="V82" s="148"/>
      <c r="W82" s="149"/>
      <c r="X82" s="149"/>
      <c r="Y82" s="150"/>
      <c r="Z82" s="149"/>
      <c r="AA82" s="149"/>
      <c r="AB82" s="150"/>
      <c r="AC82" s="149"/>
      <c r="AD82" s="149"/>
      <c r="AE82" s="150"/>
      <c r="AF82" s="149"/>
      <c r="AG82" s="149"/>
      <c r="AH82" s="150"/>
      <c r="AI82" s="149"/>
      <c r="AJ82" s="149"/>
      <c r="AK82" s="150"/>
      <c r="AL82" s="149"/>
      <c r="AM82" s="149"/>
      <c r="AN82" s="150"/>
      <c r="AO82" s="150"/>
      <c r="AP82" s="151"/>
      <c r="AQ82" s="152"/>
      <c r="AR82" s="144"/>
      <c r="AS82" s="144"/>
    </row>
    <row r="83" s="99" customFormat="1" ht="22.5" customHeight="1" spans="1:45">
      <c r="A83" s="143" t="s">
        <v>1389</v>
      </c>
      <c r="B83" s="144" t="s">
        <v>480</v>
      </c>
      <c r="C83" s="144" t="s">
        <v>109</v>
      </c>
      <c r="D83" s="144" t="s">
        <v>3697</v>
      </c>
      <c r="E83" s="145" t="str">
        <f ca="1">VLOOKUP(B83,'在职人员信息表（2023年电话费全部人员情况）'!F:AB,23,0)</f>
        <v>130523198209231211</v>
      </c>
      <c r="F83" s="146" t="s">
        <v>481</v>
      </c>
      <c r="G83" s="146" t="str">
        <f ca="1" t="shared" si="3"/>
        <v/>
      </c>
      <c r="H83" s="147">
        <v>15149769018</v>
      </c>
      <c r="I83" s="148"/>
      <c r="J83" s="148"/>
      <c r="K83" s="148"/>
      <c r="L83" s="148"/>
      <c r="M83" s="148"/>
      <c r="N83" s="148"/>
      <c r="O83" s="148">
        <f t="shared" si="4"/>
        <v>0</v>
      </c>
      <c r="P83" s="148"/>
      <c r="Q83" s="148"/>
      <c r="R83" s="148"/>
      <c r="S83" s="148"/>
      <c r="T83" s="148"/>
      <c r="U83" s="148">
        <f t="shared" si="5"/>
        <v>0</v>
      </c>
      <c r="V83" s="148"/>
      <c r="W83" s="149"/>
      <c r="X83" s="149"/>
      <c r="Y83" s="150"/>
      <c r="Z83" s="149"/>
      <c r="AA83" s="149"/>
      <c r="AB83" s="150"/>
      <c r="AC83" s="149"/>
      <c r="AD83" s="149"/>
      <c r="AE83" s="150"/>
      <c r="AF83" s="149"/>
      <c r="AG83" s="149"/>
      <c r="AH83" s="150"/>
      <c r="AI83" s="149"/>
      <c r="AJ83" s="149"/>
      <c r="AK83" s="150"/>
      <c r="AL83" s="149"/>
      <c r="AM83" s="149"/>
      <c r="AN83" s="150"/>
      <c r="AO83" s="150"/>
      <c r="AP83" s="151"/>
      <c r="AQ83" s="152"/>
      <c r="AR83" s="144"/>
      <c r="AS83" s="144"/>
    </row>
    <row r="84" s="99" customFormat="1" ht="22.5" customHeight="1" spans="1:45">
      <c r="A84" s="143" t="s">
        <v>1489</v>
      </c>
      <c r="B84" s="144" t="s">
        <v>486</v>
      </c>
      <c r="C84" s="144" t="s">
        <v>109</v>
      </c>
      <c r="D84" s="144" t="s">
        <v>3750</v>
      </c>
      <c r="E84" s="145" t="str">
        <f ca="1">VLOOKUP(B84,'在职人员信息表（2023年电话费全部人员情况）'!F:AB,23,0)</f>
        <v>211322198904233271</v>
      </c>
      <c r="F84" s="146" t="s">
        <v>487</v>
      </c>
      <c r="G84" s="146" t="str">
        <f ca="1" t="shared" si="3"/>
        <v/>
      </c>
      <c r="H84" s="147">
        <v>13582496092</v>
      </c>
      <c r="I84" s="148"/>
      <c r="J84" s="148"/>
      <c r="K84" s="148"/>
      <c r="L84" s="148"/>
      <c r="M84" s="148"/>
      <c r="N84" s="148"/>
      <c r="O84" s="148">
        <f t="shared" si="4"/>
        <v>0</v>
      </c>
      <c r="P84" s="148"/>
      <c r="Q84" s="148"/>
      <c r="R84" s="148"/>
      <c r="S84" s="148"/>
      <c r="T84" s="148"/>
      <c r="U84" s="148">
        <f t="shared" si="5"/>
        <v>0</v>
      </c>
      <c r="V84" s="148"/>
      <c r="W84" s="149"/>
      <c r="X84" s="149"/>
      <c r="Y84" s="150"/>
      <c r="Z84" s="149"/>
      <c r="AA84" s="149"/>
      <c r="AB84" s="150"/>
      <c r="AC84" s="149"/>
      <c r="AD84" s="149"/>
      <c r="AE84" s="150"/>
      <c r="AF84" s="149"/>
      <c r="AG84" s="149"/>
      <c r="AH84" s="150"/>
      <c r="AI84" s="149"/>
      <c r="AJ84" s="149"/>
      <c r="AK84" s="150"/>
      <c r="AL84" s="149"/>
      <c r="AM84" s="149"/>
      <c r="AN84" s="150"/>
      <c r="AO84" s="150"/>
      <c r="AP84" s="151"/>
      <c r="AQ84" s="152"/>
      <c r="AR84" s="144"/>
      <c r="AS84" s="144"/>
    </row>
    <row r="85" s="99" customFormat="1" ht="22.5" customHeight="1" spans="1:45">
      <c r="A85" s="143" t="s">
        <v>1430</v>
      </c>
      <c r="B85" s="144" t="s">
        <v>6777</v>
      </c>
      <c r="C85" s="144" t="s">
        <v>109</v>
      </c>
      <c r="D85" s="144" t="s">
        <v>4819</v>
      </c>
      <c r="E85" s="145" t="e">
        <f ca="1">VLOOKUP(B85,'在职人员信息表（2023年电话费全部人员情况）'!F:AB,23,0)</f>
        <v>#N/A</v>
      </c>
      <c r="F85" s="146" t="e">
        <v>#N/A</v>
      </c>
      <c r="G85" s="146" t="e">
        <f ca="1" t="shared" si="3"/>
        <v>#N/A</v>
      </c>
      <c r="H85" s="147">
        <v>15704771496</v>
      </c>
      <c r="I85" s="148"/>
      <c r="J85" s="148"/>
      <c r="K85" s="148"/>
      <c r="L85" s="148"/>
      <c r="M85" s="148"/>
      <c r="N85" s="148"/>
      <c r="O85" s="148">
        <f t="shared" si="4"/>
        <v>0</v>
      </c>
      <c r="P85" s="148"/>
      <c r="Q85" s="148"/>
      <c r="R85" s="148"/>
      <c r="S85" s="148"/>
      <c r="T85" s="148"/>
      <c r="U85" s="148">
        <f t="shared" si="5"/>
        <v>0</v>
      </c>
      <c r="V85" s="148"/>
      <c r="W85" s="149"/>
      <c r="X85" s="149"/>
      <c r="Y85" s="150"/>
      <c r="Z85" s="149"/>
      <c r="AA85" s="149"/>
      <c r="AB85" s="150"/>
      <c r="AC85" s="149"/>
      <c r="AD85" s="149"/>
      <c r="AE85" s="150"/>
      <c r="AF85" s="149"/>
      <c r="AG85" s="149"/>
      <c r="AH85" s="150"/>
      <c r="AI85" s="149"/>
      <c r="AJ85" s="149"/>
      <c r="AK85" s="150"/>
      <c r="AL85" s="149"/>
      <c r="AM85" s="149"/>
      <c r="AN85" s="150"/>
      <c r="AO85" s="150"/>
      <c r="AP85" s="151"/>
      <c r="AQ85" s="152"/>
      <c r="AR85" s="144"/>
      <c r="AS85" s="144"/>
    </row>
    <row r="86" s="99" customFormat="1" ht="22.5" customHeight="1" spans="1:45">
      <c r="A86" s="143" t="s">
        <v>1519</v>
      </c>
      <c r="B86" s="144" t="s">
        <v>492</v>
      </c>
      <c r="C86" s="144" t="s">
        <v>109</v>
      </c>
      <c r="D86" s="144" t="s">
        <v>3755</v>
      </c>
      <c r="E86" s="145" t="str">
        <f ca="1">VLOOKUP(B86,'在职人员信息表（2023年电话费全部人员情况）'!F:AB,23,0)</f>
        <v>130521198210097010</v>
      </c>
      <c r="F86" s="146" t="s">
        <v>493</v>
      </c>
      <c r="G86" s="146" t="str">
        <f ca="1" t="shared" si="3"/>
        <v/>
      </c>
      <c r="H86" s="147">
        <v>15035018100</v>
      </c>
      <c r="I86" s="148"/>
      <c r="J86" s="148"/>
      <c r="K86" s="148"/>
      <c r="L86" s="148"/>
      <c r="M86" s="148"/>
      <c r="N86" s="148"/>
      <c r="O86" s="148">
        <f t="shared" si="4"/>
        <v>0</v>
      </c>
      <c r="P86" s="148"/>
      <c r="Q86" s="148"/>
      <c r="R86" s="148"/>
      <c r="S86" s="148"/>
      <c r="T86" s="148"/>
      <c r="U86" s="148">
        <f t="shared" si="5"/>
        <v>0</v>
      </c>
      <c r="V86" s="148"/>
      <c r="W86" s="149"/>
      <c r="X86" s="149"/>
      <c r="Y86" s="150"/>
      <c r="Z86" s="149"/>
      <c r="AA86" s="149"/>
      <c r="AB86" s="150"/>
      <c r="AC86" s="149"/>
      <c r="AD86" s="149"/>
      <c r="AE86" s="150"/>
      <c r="AF86" s="149"/>
      <c r="AG86" s="149"/>
      <c r="AH86" s="150"/>
      <c r="AI86" s="149"/>
      <c r="AJ86" s="149"/>
      <c r="AK86" s="150"/>
      <c r="AL86" s="149"/>
      <c r="AM86" s="149"/>
      <c r="AN86" s="150"/>
      <c r="AO86" s="150"/>
      <c r="AP86" s="151"/>
      <c r="AQ86" s="152"/>
      <c r="AR86" s="144"/>
      <c r="AS86" s="144"/>
    </row>
    <row r="87" s="99" customFormat="1" ht="22.5" customHeight="1" spans="1:45">
      <c r="A87" s="143" t="s">
        <v>1412</v>
      </c>
      <c r="B87" s="144" t="s">
        <v>383</v>
      </c>
      <c r="C87" s="144" t="s">
        <v>109</v>
      </c>
      <c r="D87" s="144" t="s">
        <v>4031</v>
      </c>
      <c r="E87" s="145" t="str">
        <f ca="1">VLOOKUP(B87,'在职人员信息表（2023年电话费全部人员情况）'!F:AB,23,0)</f>
        <v>370829199012251730</v>
      </c>
      <c r="F87" s="146" t="s">
        <v>384</v>
      </c>
      <c r="G87" s="146" t="str">
        <f ca="1" t="shared" si="3"/>
        <v/>
      </c>
      <c r="H87" s="147">
        <v>17696192030</v>
      </c>
      <c r="I87" s="148"/>
      <c r="J87" s="148"/>
      <c r="K87" s="148"/>
      <c r="L87" s="148"/>
      <c r="M87" s="148"/>
      <c r="N87" s="148"/>
      <c r="O87" s="148">
        <f t="shared" si="4"/>
        <v>0</v>
      </c>
      <c r="P87" s="148"/>
      <c r="Q87" s="148"/>
      <c r="R87" s="148"/>
      <c r="S87" s="148"/>
      <c r="T87" s="148"/>
      <c r="U87" s="148">
        <f t="shared" si="5"/>
        <v>0</v>
      </c>
      <c r="V87" s="148"/>
      <c r="W87" s="149"/>
      <c r="X87" s="149"/>
      <c r="Y87" s="150"/>
      <c r="Z87" s="149"/>
      <c r="AA87" s="149"/>
      <c r="AB87" s="150"/>
      <c r="AC87" s="149"/>
      <c r="AD87" s="149"/>
      <c r="AE87" s="150"/>
      <c r="AF87" s="149"/>
      <c r="AG87" s="149"/>
      <c r="AH87" s="150"/>
      <c r="AI87" s="149"/>
      <c r="AJ87" s="149"/>
      <c r="AK87" s="150"/>
      <c r="AL87" s="149"/>
      <c r="AM87" s="149"/>
      <c r="AN87" s="150"/>
      <c r="AO87" s="150"/>
      <c r="AP87" s="151"/>
      <c r="AQ87" s="152"/>
      <c r="AR87" s="144"/>
      <c r="AS87" s="144"/>
    </row>
    <row r="88" s="99" customFormat="1" ht="22.5" customHeight="1" spans="1:45">
      <c r="A88" s="143" t="s">
        <v>1512</v>
      </c>
      <c r="B88" s="144" t="s">
        <v>505</v>
      </c>
      <c r="C88" s="144" t="s">
        <v>109</v>
      </c>
      <c r="D88" s="144" t="s">
        <v>3758</v>
      </c>
      <c r="E88" s="145" t="str">
        <f ca="1">VLOOKUP(B88,'在职人员信息表（2023年电话费全部人员情况）'!F:AB,23,0)</f>
        <v>150428197305172077</v>
      </c>
      <c r="F88" s="146" t="s">
        <v>506</v>
      </c>
      <c r="G88" s="146" t="str">
        <f ca="1" t="shared" si="3"/>
        <v/>
      </c>
      <c r="H88" s="147">
        <v>13835274103</v>
      </c>
      <c r="I88" s="148"/>
      <c r="J88" s="148"/>
      <c r="K88" s="148"/>
      <c r="L88" s="148"/>
      <c r="M88" s="148"/>
      <c r="N88" s="148"/>
      <c r="O88" s="148">
        <f t="shared" si="4"/>
        <v>0</v>
      </c>
      <c r="P88" s="148"/>
      <c r="Q88" s="148"/>
      <c r="R88" s="148"/>
      <c r="S88" s="148"/>
      <c r="T88" s="148"/>
      <c r="U88" s="148">
        <f t="shared" si="5"/>
        <v>0</v>
      </c>
      <c r="V88" s="148"/>
      <c r="W88" s="149"/>
      <c r="X88" s="149"/>
      <c r="Y88" s="150"/>
      <c r="Z88" s="149"/>
      <c r="AA88" s="149"/>
      <c r="AB88" s="150"/>
      <c r="AC88" s="149"/>
      <c r="AD88" s="149"/>
      <c r="AE88" s="150"/>
      <c r="AF88" s="149"/>
      <c r="AG88" s="149"/>
      <c r="AH88" s="150"/>
      <c r="AI88" s="149"/>
      <c r="AJ88" s="149"/>
      <c r="AK88" s="150"/>
      <c r="AL88" s="149"/>
      <c r="AM88" s="149"/>
      <c r="AN88" s="150"/>
      <c r="AO88" s="150"/>
      <c r="AP88" s="151"/>
      <c r="AQ88" s="152"/>
      <c r="AR88" s="144"/>
      <c r="AS88" s="144"/>
    </row>
    <row r="89" s="99" customFormat="1" ht="22.5" customHeight="1" spans="1:45">
      <c r="A89" s="143" t="s">
        <v>1596</v>
      </c>
      <c r="B89" s="144" t="s">
        <v>508</v>
      </c>
      <c r="C89" s="144" t="s">
        <v>109</v>
      </c>
      <c r="D89" s="144" t="s">
        <v>3758</v>
      </c>
      <c r="E89" s="145" t="str">
        <f ca="1">VLOOKUP(B89,'在职人员信息表（2023年电话费全部人员情况）'!F:AB,23,0)</f>
        <v>150428198109260111</v>
      </c>
      <c r="F89" s="146" t="s">
        <v>509</v>
      </c>
      <c r="G89" s="146" t="str">
        <f ca="1" t="shared" si="3"/>
        <v/>
      </c>
      <c r="H89" s="147">
        <v>15935299538</v>
      </c>
      <c r="I89" s="148"/>
      <c r="J89" s="148"/>
      <c r="K89" s="148"/>
      <c r="L89" s="148"/>
      <c r="M89" s="148"/>
      <c r="N89" s="148"/>
      <c r="O89" s="148">
        <f t="shared" si="4"/>
        <v>0</v>
      </c>
      <c r="P89" s="148"/>
      <c r="Q89" s="148"/>
      <c r="R89" s="148"/>
      <c r="S89" s="148"/>
      <c r="T89" s="148"/>
      <c r="U89" s="148">
        <f t="shared" si="5"/>
        <v>0</v>
      </c>
      <c r="V89" s="148"/>
      <c r="W89" s="149"/>
      <c r="X89" s="149"/>
      <c r="Y89" s="150"/>
      <c r="Z89" s="149"/>
      <c r="AA89" s="149"/>
      <c r="AB89" s="150"/>
      <c r="AC89" s="149"/>
      <c r="AD89" s="149"/>
      <c r="AE89" s="150"/>
      <c r="AF89" s="149"/>
      <c r="AG89" s="149"/>
      <c r="AH89" s="150"/>
      <c r="AI89" s="149"/>
      <c r="AJ89" s="149"/>
      <c r="AK89" s="150"/>
      <c r="AL89" s="149"/>
      <c r="AM89" s="149"/>
      <c r="AN89" s="150"/>
      <c r="AO89" s="150"/>
      <c r="AP89" s="151"/>
      <c r="AQ89" s="152"/>
      <c r="AR89" s="144"/>
      <c r="AS89" s="144"/>
    </row>
    <row r="90" s="99" customFormat="1" ht="22.5" customHeight="1" spans="1:45">
      <c r="A90" s="143" t="s">
        <v>1607</v>
      </c>
      <c r="B90" s="144" t="s">
        <v>511</v>
      </c>
      <c r="C90" s="144" t="s">
        <v>109</v>
      </c>
      <c r="D90" s="144" t="s">
        <v>3758</v>
      </c>
      <c r="E90" s="145" t="str">
        <f ca="1">VLOOKUP(B90,'在职人员信息表（2023年电话费全部人员情况）'!F:AB,23,0)</f>
        <v>370404196911066237</v>
      </c>
      <c r="F90" s="146" t="s">
        <v>512</v>
      </c>
      <c r="G90" s="146" t="str">
        <f ca="1" t="shared" si="3"/>
        <v/>
      </c>
      <c r="H90" s="147">
        <v>15047593694</v>
      </c>
      <c r="I90" s="148"/>
      <c r="J90" s="148"/>
      <c r="K90" s="148"/>
      <c r="L90" s="148"/>
      <c r="M90" s="148"/>
      <c r="N90" s="148"/>
      <c r="O90" s="148">
        <f t="shared" si="4"/>
        <v>0</v>
      </c>
      <c r="P90" s="148"/>
      <c r="Q90" s="148"/>
      <c r="R90" s="148"/>
      <c r="S90" s="148"/>
      <c r="T90" s="148"/>
      <c r="U90" s="148">
        <f t="shared" si="5"/>
        <v>0</v>
      </c>
      <c r="V90" s="148"/>
      <c r="W90" s="149"/>
      <c r="X90" s="149"/>
      <c r="Y90" s="150"/>
      <c r="Z90" s="149"/>
      <c r="AA90" s="149"/>
      <c r="AB90" s="150"/>
      <c r="AC90" s="149"/>
      <c r="AD90" s="149"/>
      <c r="AE90" s="150"/>
      <c r="AF90" s="149"/>
      <c r="AG90" s="149"/>
      <c r="AH90" s="150"/>
      <c r="AI90" s="149"/>
      <c r="AJ90" s="149"/>
      <c r="AK90" s="150"/>
      <c r="AL90" s="149"/>
      <c r="AM90" s="149"/>
      <c r="AN90" s="150"/>
      <c r="AO90" s="150"/>
      <c r="AP90" s="151"/>
      <c r="AQ90" s="152"/>
      <c r="AR90" s="144"/>
      <c r="AS90" s="144"/>
    </row>
    <row r="91" s="99" customFormat="1" ht="22.5" customHeight="1" spans="1:45">
      <c r="A91" s="143" t="s">
        <v>1447</v>
      </c>
      <c r="B91" s="144" t="s">
        <v>514</v>
      </c>
      <c r="C91" s="144" t="s">
        <v>109</v>
      </c>
      <c r="D91" s="144" t="s">
        <v>3758</v>
      </c>
      <c r="E91" s="145" t="str">
        <f ca="1">VLOOKUP(B91,'在职人员信息表（2023年电话费全部人员情况）'!F:AB,23,0)</f>
        <v>231026197510163117</v>
      </c>
      <c r="F91" s="146" t="s">
        <v>515</v>
      </c>
      <c r="G91" s="146" t="str">
        <f ca="1" t="shared" si="3"/>
        <v/>
      </c>
      <c r="H91" s="147">
        <v>13994453345</v>
      </c>
      <c r="I91" s="148"/>
      <c r="J91" s="148"/>
      <c r="K91" s="148"/>
      <c r="L91" s="148"/>
      <c r="M91" s="148"/>
      <c r="N91" s="148"/>
      <c r="O91" s="148">
        <f t="shared" si="4"/>
        <v>0</v>
      </c>
      <c r="P91" s="148"/>
      <c r="Q91" s="148"/>
      <c r="R91" s="148"/>
      <c r="S91" s="148"/>
      <c r="T91" s="148"/>
      <c r="U91" s="148">
        <f t="shared" si="5"/>
        <v>0</v>
      </c>
      <c r="V91" s="148"/>
      <c r="W91" s="149"/>
      <c r="X91" s="149"/>
      <c r="Y91" s="150"/>
      <c r="Z91" s="149"/>
      <c r="AA91" s="149"/>
      <c r="AB91" s="150"/>
      <c r="AC91" s="149"/>
      <c r="AD91" s="149"/>
      <c r="AE91" s="150"/>
      <c r="AF91" s="149"/>
      <c r="AG91" s="149"/>
      <c r="AH91" s="150"/>
      <c r="AI91" s="149"/>
      <c r="AJ91" s="149"/>
      <c r="AK91" s="150"/>
      <c r="AL91" s="149"/>
      <c r="AM91" s="149"/>
      <c r="AN91" s="150"/>
      <c r="AO91" s="150"/>
      <c r="AP91" s="151"/>
      <c r="AQ91" s="152"/>
      <c r="AR91" s="144"/>
      <c r="AS91" s="144"/>
    </row>
    <row r="92" s="99" customFormat="1" ht="22.5" customHeight="1" spans="1:45">
      <c r="A92" s="143" t="s">
        <v>1495</v>
      </c>
      <c r="B92" s="144" t="s">
        <v>709</v>
      </c>
      <c r="C92" s="144" t="s">
        <v>109</v>
      </c>
      <c r="D92" s="144" t="s">
        <v>3567</v>
      </c>
      <c r="E92" s="145" t="str">
        <f ca="1">VLOOKUP(B92,'在职人员信息表（2023年电话费全部人员情况）'!F:AB,23,0)</f>
        <v>140602198310260514</v>
      </c>
      <c r="F92" s="146" t="s">
        <v>710</v>
      </c>
      <c r="G92" s="146" t="str">
        <f ca="1" t="shared" si="3"/>
        <v/>
      </c>
      <c r="H92" s="147">
        <v>15598847596</v>
      </c>
      <c r="I92" s="148"/>
      <c r="J92" s="148"/>
      <c r="K92" s="148"/>
      <c r="L92" s="148"/>
      <c r="M92" s="148"/>
      <c r="N92" s="148"/>
      <c r="O92" s="148">
        <f t="shared" si="4"/>
        <v>0</v>
      </c>
      <c r="P92" s="148"/>
      <c r="Q92" s="148"/>
      <c r="R92" s="148"/>
      <c r="S92" s="148"/>
      <c r="T92" s="148"/>
      <c r="U92" s="148">
        <f t="shared" si="5"/>
        <v>0</v>
      </c>
      <c r="V92" s="148"/>
      <c r="W92" s="149"/>
      <c r="X92" s="149"/>
      <c r="Y92" s="150"/>
      <c r="Z92" s="149"/>
      <c r="AA92" s="149"/>
      <c r="AB92" s="150"/>
      <c r="AC92" s="149"/>
      <c r="AD92" s="149"/>
      <c r="AE92" s="150"/>
      <c r="AF92" s="149"/>
      <c r="AG92" s="149"/>
      <c r="AH92" s="150"/>
      <c r="AI92" s="149"/>
      <c r="AJ92" s="149"/>
      <c r="AK92" s="150"/>
      <c r="AL92" s="149"/>
      <c r="AM92" s="149"/>
      <c r="AN92" s="150"/>
      <c r="AO92" s="150"/>
      <c r="AP92" s="151"/>
      <c r="AQ92" s="152"/>
      <c r="AR92" s="144"/>
      <c r="AS92" s="144"/>
    </row>
    <row r="93" s="99" customFormat="1" ht="22.5" customHeight="1" spans="1:45">
      <c r="A93" s="143" t="s">
        <v>1652</v>
      </c>
      <c r="B93" s="144" t="s">
        <v>529</v>
      </c>
      <c r="C93" s="144" t="s">
        <v>109</v>
      </c>
      <c r="D93" s="144" t="s">
        <v>3567</v>
      </c>
      <c r="E93" s="145" t="str">
        <f ca="1">VLOOKUP(B93,'在职人员信息表（2023年电话费全部人员情况）'!F:AB,23,0)</f>
        <v>610623197501181018</v>
      </c>
      <c r="F93" s="146" t="s">
        <v>530</v>
      </c>
      <c r="G93" s="146" t="str">
        <f ca="1" t="shared" si="3"/>
        <v/>
      </c>
      <c r="H93" s="147">
        <v>13593462440</v>
      </c>
      <c r="I93" s="148"/>
      <c r="J93" s="148"/>
      <c r="K93" s="148"/>
      <c r="L93" s="148"/>
      <c r="M93" s="148"/>
      <c r="N93" s="148"/>
      <c r="O93" s="148">
        <f t="shared" si="4"/>
        <v>0</v>
      </c>
      <c r="P93" s="148"/>
      <c r="Q93" s="148"/>
      <c r="R93" s="148"/>
      <c r="S93" s="148"/>
      <c r="T93" s="148"/>
      <c r="U93" s="148">
        <f t="shared" si="5"/>
        <v>0</v>
      </c>
      <c r="V93" s="148"/>
      <c r="W93" s="149"/>
      <c r="X93" s="149"/>
      <c r="Y93" s="150"/>
      <c r="Z93" s="149"/>
      <c r="AA93" s="149"/>
      <c r="AB93" s="150"/>
      <c r="AC93" s="149"/>
      <c r="AD93" s="149"/>
      <c r="AE93" s="150"/>
      <c r="AF93" s="149"/>
      <c r="AG93" s="149"/>
      <c r="AH93" s="150"/>
      <c r="AI93" s="149"/>
      <c r="AJ93" s="149"/>
      <c r="AK93" s="150"/>
      <c r="AL93" s="149"/>
      <c r="AM93" s="149"/>
      <c r="AN93" s="150"/>
      <c r="AO93" s="150"/>
      <c r="AP93" s="151"/>
      <c r="AQ93" s="152"/>
      <c r="AR93" s="144"/>
      <c r="AS93" s="144"/>
    </row>
    <row r="94" s="99" customFormat="1" ht="22.5" customHeight="1" spans="1:45">
      <c r="A94" s="143" t="s">
        <v>1395</v>
      </c>
      <c r="B94" s="144" t="s">
        <v>374</v>
      </c>
      <c r="C94" s="144" t="s">
        <v>109</v>
      </c>
      <c r="D94" s="144" t="s">
        <v>3596</v>
      </c>
      <c r="E94" s="145" t="str">
        <f ca="1">VLOOKUP(B94,'在职人员信息表（2023年电话费全部人员情况）'!F:AB,23,0)</f>
        <v>150426197806080397</v>
      </c>
      <c r="F94" s="146" t="s">
        <v>375</v>
      </c>
      <c r="G94" s="146" t="str">
        <f ca="1" t="shared" si="3"/>
        <v/>
      </c>
      <c r="H94" s="147">
        <v>15903432156</v>
      </c>
      <c r="I94" s="148"/>
      <c r="J94" s="148"/>
      <c r="K94" s="148"/>
      <c r="L94" s="148"/>
      <c r="M94" s="148"/>
      <c r="N94" s="148"/>
      <c r="O94" s="148">
        <f t="shared" si="4"/>
        <v>0</v>
      </c>
      <c r="P94" s="148"/>
      <c r="Q94" s="148"/>
      <c r="R94" s="148"/>
      <c r="S94" s="148"/>
      <c r="T94" s="148"/>
      <c r="U94" s="148">
        <f t="shared" si="5"/>
        <v>0</v>
      </c>
      <c r="V94" s="148"/>
      <c r="W94" s="149"/>
      <c r="X94" s="149"/>
      <c r="Y94" s="150"/>
      <c r="Z94" s="149"/>
      <c r="AA94" s="149"/>
      <c r="AB94" s="150"/>
      <c r="AC94" s="149"/>
      <c r="AD94" s="149"/>
      <c r="AE94" s="150"/>
      <c r="AF94" s="149"/>
      <c r="AG94" s="149"/>
      <c r="AH94" s="150"/>
      <c r="AI94" s="149"/>
      <c r="AJ94" s="149"/>
      <c r="AK94" s="150"/>
      <c r="AL94" s="149"/>
      <c r="AM94" s="149"/>
      <c r="AN94" s="150"/>
      <c r="AO94" s="150"/>
      <c r="AP94" s="151"/>
      <c r="AQ94" s="152"/>
      <c r="AR94" s="144"/>
      <c r="AS94" s="144"/>
    </row>
    <row r="95" s="99" customFormat="1" ht="22.5" customHeight="1" spans="1:45">
      <c r="A95" s="143" t="s">
        <v>1598</v>
      </c>
      <c r="B95" s="144" t="s">
        <v>495</v>
      </c>
      <c r="C95" s="144" t="s">
        <v>109</v>
      </c>
      <c r="D95" s="144" t="s">
        <v>3567</v>
      </c>
      <c r="E95" s="145" t="str">
        <f ca="1">VLOOKUP(B95,'在职人员信息表（2023年电话费全部人员情况）'!F:AB,23,0)</f>
        <v>150428198501210135</v>
      </c>
      <c r="F95" s="146" t="s">
        <v>496</v>
      </c>
      <c r="G95" s="146" t="str">
        <f ca="1" t="shared" si="3"/>
        <v/>
      </c>
      <c r="H95" s="147">
        <v>15149605695</v>
      </c>
      <c r="I95" s="148"/>
      <c r="J95" s="148"/>
      <c r="K95" s="148"/>
      <c r="L95" s="148"/>
      <c r="M95" s="148"/>
      <c r="N95" s="148"/>
      <c r="O95" s="148">
        <f t="shared" si="4"/>
        <v>0</v>
      </c>
      <c r="P95" s="148"/>
      <c r="Q95" s="148"/>
      <c r="R95" s="148"/>
      <c r="S95" s="148"/>
      <c r="T95" s="148"/>
      <c r="U95" s="148">
        <f t="shared" si="5"/>
        <v>0</v>
      </c>
      <c r="V95" s="148"/>
      <c r="W95" s="149"/>
      <c r="X95" s="149"/>
      <c r="Y95" s="150"/>
      <c r="Z95" s="149"/>
      <c r="AA95" s="149"/>
      <c r="AB95" s="150"/>
      <c r="AC95" s="149"/>
      <c r="AD95" s="149"/>
      <c r="AE95" s="150"/>
      <c r="AF95" s="149"/>
      <c r="AG95" s="149"/>
      <c r="AH95" s="150"/>
      <c r="AI95" s="149"/>
      <c r="AJ95" s="149"/>
      <c r="AK95" s="150"/>
      <c r="AL95" s="149"/>
      <c r="AM95" s="149"/>
      <c r="AN95" s="150"/>
      <c r="AO95" s="150"/>
      <c r="AP95" s="151"/>
      <c r="AQ95" s="152"/>
      <c r="AR95" s="144"/>
      <c r="AS95" s="144"/>
    </row>
    <row r="96" s="99" customFormat="1" ht="22.5" customHeight="1" spans="1:45">
      <c r="A96" s="143" t="s">
        <v>1649</v>
      </c>
      <c r="B96" s="144" t="s">
        <v>536</v>
      </c>
      <c r="C96" s="144" t="s">
        <v>109</v>
      </c>
      <c r="D96" s="144" t="s">
        <v>3567</v>
      </c>
      <c r="E96" s="145" t="str">
        <f ca="1">VLOOKUP(B96,'在职人员信息表（2023年电话费全部人员情况）'!F:AB,23,0)</f>
        <v>15042819790611231x</v>
      </c>
      <c r="F96" s="146" t="s">
        <v>537</v>
      </c>
      <c r="G96" s="146" t="str">
        <f ca="1" t="shared" si="3"/>
        <v/>
      </c>
      <c r="H96" s="147">
        <v>15804893679</v>
      </c>
      <c r="I96" s="148"/>
      <c r="J96" s="148"/>
      <c r="K96" s="148"/>
      <c r="L96" s="148"/>
      <c r="M96" s="148"/>
      <c r="N96" s="148"/>
      <c r="O96" s="148">
        <f t="shared" si="4"/>
        <v>0</v>
      </c>
      <c r="P96" s="148"/>
      <c r="Q96" s="148"/>
      <c r="R96" s="148"/>
      <c r="S96" s="148"/>
      <c r="T96" s="148"/>
      <c r="U96" s="148">
        <f t="shared" si="5"/>
        <v>0</v>
      </c>
      <c r="V96" s="148"/>
      <c r="W96" s="149"/>
      <c r="X96" s="149"/>
      <c r="Y96" s="150"/>
      <c r="Z96" s="149"/>
      <c r="AA96" s="149"/>
      <c r="AB96" s="150"/>
      <c r="AC96" s="149"/>
      <c r="AD96" s="149"/>
      <c r="AE96" s="150"/>
      <c r="AF96" s="149"/>
      <c r="AG96" s="149"/>
      <c r="AH96" s="150"/>
      <c r="AI96" s="149"/>
      <c r="AJ96" s="149"/>
      <c r="AK96" s="150"/>
      <c r="AL96" s="149"/>
      <c r="AM96" s="149"/>
      <c r="AN96" s="150"/>
      <c r="AO96" s="150"/>
      <c r="AP96" s="151"/>
      <c r="AQ96" s="152"/>
      <c r="AR96" s="144"/>
      <c r="AS96" s="144"/>
    </row>
    <row r="97" s="99" customFormat="1" ht="22.5" customHeight="1" spans="1:45">
      <c r="A97" s="143" t="s">
        <v>1535</v>
      </c>
      <c r="B97" s="144" t="s">
        <v>539</v>
      </c>
      <c r="C97" s="144" t="s">
        <v>109</v>
      </c>
      <c r="D97" s="144" t="s">
        <v>3567</v>
      </c>
      <c r="E97" s="145" t="str">
        <f ca="1">VLOOKUP(B97,'在职人员信息表（2023年电话费全部人员情况）'!F:AB,23,0)</f>
        <v>230183197510203010</v>
      </c>
      <c r="F97" s="146" t="s">
        <v>540</v>
      </c>
      <c r="G97" s="146" t="str">
        <f ca="1" t="shared" si="3"/>
        <v/>
      </c>
      <c r="H97" s="147">
        <v>18847714464</v>
      </c>
      <c r="I97" s="148"/>
      <c r="J97" s="148"/>
      <c r="K97" s="148"/>
      <c r="L97" s="148"/>
      <c r="M97" s="148"/>
      <c r="N97" s="148"/>
      <c r="O97" s="148">
        <f t="shared" si="4"/>
        <v>0</v>
      </c>
      <c r="P97" s="148"/>
      <c r="Q97" s="148"/>
      <c r="R97" s="148"/>
      <c r="S97" s="148"/>
      <c r="T97" s="148"/>
      <c r="U97" s="148">
        <f t="shared" si="5"/>
        <v>0</v>
      </c>
      <c r="V97" s="148"/>
      <c r="W97" s="149"/>
      <c r="X97" s="149"/>
      <c r="Y97" s="150"/>
      <c r="Z97" s="149"/>
      <c r="AA97" s="149"/>
      <c r="AB97" s="150"/>
      <c r="AC97" s="149"/>
      <c r="AD97" s="149"/>
      <c r="AE97" s="150"/>
      <c r="AF97" s="149"/>
      <c r="AG97" s="149"/>
      <c r="AH97" s="150"/>
      <c r="AI97" s="149"/>
      <c r="AJ97" s="149"/>
      <c r="AK97" s="150"/>
      <c r="AL97" s="149"/>
      <c r="AM97" s="149"/>
      <c r="AN97" s="150"/>
      <c r="AO97" s="150"/>
      <c r="AP97" s="151"/>
      <c r="AQ97" s="152"/>
      <c r="AR97" s="144"/>
      <c r="AS97" s="144"/>
    </row>
    <row r="98" s="99" customFormat="1" ht="22.5" customHeight="1" spans="1:45">
      <c r="A98" s="143" t="s">
        <v>1377</v>
      </c>
      <c r="B98" s="144" t="s">
        <v>6778</v>
      </c>
      <c r="C98" s="144" t="s">
        <v>109</v>
      </c>
      <c r="D98" s="144" t="s">
        <v>3567</v>
      </c>
      <c r="E98" s="145" t="e">
        <f ca="1">VLOOKUP(B98,'在职人员信息表（2023年电话费全部人员情况）'!F:AB,23,0)</f>
        <v>#N/A</v>
      </c>
      <c r="F98" s="146" t="e">
        <v>#N/A</v>
      </c>
      <c r="G98" s="146" t="e">
        <f ca="1" t="shared" si="3"/>
        <v>#N/A</v>
      </c>
      <c r="H98" s="147">
        <v>18404816643</v>
      </c>
      <c r="I98" s="148"/>
      <c r="J98" s="148"/>
      <c r="K98" s="148"/>
      <c r="L98" s="148"/>
      <c r="M98" s="148"/>
      <c r="N98" s="148"/>
      <c r="O98" s="148">
        <f t="shared" si="4"/>
        <v>0</v>
      </c>
      <c r="P98" s="148"/>
      <c r="Q98" s="148"/>
      <c r="R98" s="148"/>
      <c r="S98" s="148"/>
      <c r="T98" s="148"/>
      <c r="U98" s="148">
        <f t="shared" si="5"/>
        <v>0</v>
      </c>
      <c r="V98" s="148"/>
      <c r="W98" s="149"/>
      <c r="X98" s="149"/>
      <c r="Y98" s="150"/>
      <c r="Z98" s="149"/>
      <c r="AA98" s="149"/>
      <c r="AB98" s="150"/>
      <c r="AC98" s="149"/>
      <c r="AD98" s="149"/>
      <c r="AE98" s="150"/>
      <c r="AF98" s="149"/>
      <c r="AG98" s="149"/>
      <c r="AH98" s="150"/>
      <c r="AI98" s="149"/>
      <c r="AJ98" s="149"/>
      <c r="AK98" s="150"/>
      <c r="AL98" s="149"/>
      <c r="AM98" s="149"/>
      <c r="AN98" s="150"/>
      <c r="AO98" s="150"/>
      <c r="AP98" s="151"/>
      <c r="AQ98" s="152"/>
      <c r="AR98" s="144"/>
      <c r="AS98" s="144"/>
    </row>
    <row r="99" s="99" customFormat="1" ht="22.5" customHeight="1" spans="1:45">
      <c r="A99" s="143" t="s">
        <v>1424</v>
      </c>
      <c r="B99" s="144" t="s">
        <v>6638</v>
      </c>
      <c r="C99" s="144" t="s">
        <v>109</v>
      </c>
      <c r="D99" s="144" t="s">
        <v>3567</v>
      </c>
      <c r="E99" s="145" t="str">
        <f ca="1">VLOOKUP(B99,'在职人员信息表（2023年电话费全部人员情况）'!F:AB,23,0)</f>
        <v>612729198108120913</v>
      </c>
      <c r="F99" s="146" t="s">
        <v>6640</v>
      </c>
      <c r="G99" s="146" t="str">
        <f ca="1" t="shared" si="3"/>
        <v/>
      </c>
      <c r="H99" s="147">
        <v>13847886255</v>
      </c>
      <c r="I99" s="148"/>
      <c r="J99" s="148"/>
      <c r="K99" s="148"/>
      <c r="L99" s="148"/>
      <c r="M99" s="148"/>
      <c r="N99" s="148"/>
      <c r="O99" s="148">
        <f t="shared" si="4"/>
        <v>0</v>
      </c>
      <c r="P99" s="148"/>
      <c r="Q99" s="148"/>
      <c r="R99" s="148"/>
      <c r="S99" s="148"/>
      <c r="T99" s="148"/>
      <c r="U99" s="148">
        <f t="shared" si="5"/>
        <v>0</v>
      </c>
      <c r="V99" s="148"/>
      <c r="W99" s="149"/>
      <c r="X99" s="149"/>
      <c r="Y99" s="150"/>
      <c r="Z99" s="149"/>
      <c r="AA99" s="149"/>
      <c r="AB99" s="150"/>
      <c r="AC99" s="149"/>
      <c r="AD99" s="149"/>
      <c r="AE99" s="150"/>
      <c r="AF99" s="149"/>
      <c r="AG99" s="149"/>
      <c r="AH99" s="150"/>
      <c r="AI99" s="149"/>
      <c r="AJ99" s="149"/>
      <c r="AK99" s="150"/>
      <c r="AL99" s="149"/>
      <c r="AM99" s="149"/>
      <c r="AN99" s="150"/>
      <c r="AO99" s="150"/>
      <c r="AP99" s="151"/>
      <c r="AQ99" s="152"/>
      <c r="AR99" s="144"/>
      <c r="AS99" s="144"/>
    </row>
    <row r="100" s="99" customFormat="1" ht="22.5" customHeight="1" spans="1:45">
      <c r="A100" s="143" t="s">
        <v>1465</v>
      </c>
      <c r="B100" s="144" t="s">
        <v>542</v>
      </c>
      <c r="C100" s="144" t="s">
        <v>109</v>
      </c>
      <c r="D100" s="144" t="s">
        <v>3567</v>
      </c>
      <c r="E100" s="145" t="str">
        <f ca="1">VLOOKUP(B100,'在职人员信息表（2023年电话费全部人员情况）'!F:AB,23,0)</f>
        <v>411325199008012359</v>
      </c>
      <c r="F100" s="146" t="s">
        <v>543</v>
      </c>
      <c r="G100" s="146" t="str">
        <f ca="1" t="shared" si="3"/>
        <v/>
      </c>
      <c r="H100" s="147">
        <v>13585388076</v>
      </c>
      <c r="I100" s="148"/>
      <c r="J100" s="148"/>
      <c r="K100" s="148"/>
      <c r="L100" s="148"/>
      <c r="M100" s="148"/>
      <c r="N100" s="148"/>
      <c r="O100" s="148">
        <f t="shared" si="4"/>
        <v>0</v>
      </c>
      <c r="P100" s="148"/>
      <c r="Q100" s="148"/>
      <c r="R100" s="148"/>
      <c r="S100" s="148"/>
      <c r="T100" s="148"/>
      <c r="U100" s="148">
        <f t="shared" si="5"/>
        <v>0</v>
      </c>
      <c r="V100" s="148"/>
      <c r="W100" s="149"/>
      <c r="X100" s="149"/>
      <c r="Y100" s="150"/>
      <c r="Z100" s="149"/>
      <c r="AA100" s="149"/>
      <c r="AB100" s="150"/>
      <c r="AC100" s="149"/>
      <c r="AD100" s="149"/>
      <c r="AE100" s="150"/>
      <c r="AF100" s="149"/>
      <c r="AG100" s="149"/>
      <c r="AH100" s="150"/>
      <c r="AI100" s="149"/>
      <c r="AJ100" s="149"/>
      <c r="AK100" s="150"/>
      <c r="AL100" s="149"/>
      <c r="AM100" s="149"/>
      <c r="AN100" s="150"/>
      <c r="AO100" s="150"/>
      <c r="AP100" s="151"/>
      <c r="AQ100" s="152"/>
      <c r="AR100" s="144"/>
      <c r="AS100" s="144"/>
    </row>
    <row r="101" s="99" customFormat="1" ht="22.5" customHeight="1" spans="1:45">
      <c r="A101" s="143" t="s">
        <v>1427</v>
      </c>
      <c r="B101" s="144" t="s">
        <v>6779</v>
      </c>
      <c r="C101" s="144" t="s">
        <v>109</v>
      </c>
      <c r="D101" s="144" t="s">
        <v>3567</v>
      </c>
      <c r="E101" s="145" t="e">
        <f ca="1">VLOOKUP(B101,'在职人员信息表（2023年电话费全部人员情况）'!F:AB,23,0)</f>
        <v>#N/A</v>
      </c>
      <c r="F101" s="146" t="e">
        <v>#N/A</v>
      </c>
      <c r="G101" s="146" t="e">
        <f ca="1" t="shared" si="3"/>
        <v>#N/A</v>
      </c>
      <c r="H101" s="147">
        <v>18646751172</v>
      </c>
      <c r="I101" s="148"/>
      <c r="J101" s="148"/>
      <c r="K101" s="148"/>
      <c r="L101" s="148"/>
      <c r="M101" s="148"/>
      <c r="N101" s="148"/>
      <c r="O101" s="148">
        <f t="shared" si="4"/>
        <v>0</v>
      </c>
      <c r="P101" s="148"/>
      <c r="Q101" s="148"/>
      <c r="R101" s="148"/>
      <c r="S101" s="148"/>
      <c r="T101" s="148"/>
      <c r="U101" s="148">
        <f t="shared" si="5"/>
        <v>0</v>
      </c>
      <c r="V101" s="148"/>
      <c r="W101" s="149"/>
      <c r="X101" s="149"/>
      <c r="Y101" s="150"/>
      <c r="Z101" s="149"/>
      <c r="AA101" s="149"/>
      <c r="AB101" s="150"/>
      <c r="AC101" s="149"/>
      <c r="AD101" s="149"/>
      <c r="AE101" s="150"/>
      <c r="AF101" s="149"/>
      <c r="AG101" s="149"/>
      <c r="AH101" s="150"/>
      <c r="AI101" s="149"/>
      <c r="AJ101" s="149"/>
      <c r="AK101" s="150"/>
      <c r="AL101" s="149"/>
      <c r="AM101" s="149"/>
      <c r="AN101" s="150"/>
      <c r="AO101" s="150"/>
      <c r="AP101" s="151"/>
      <c r="AQ101" s="152"/>
      <c r="AR101" s="144"/>
      <c r="AS101" s="144"/>
    </row>
    <row r="102" s="99" customFormat="1" ht="22.5" customHeight="1" spans="1:45">
      <c r="A102" s="143" t="s">
        <v>1444</v>
      </c>
      <c r="B102" s="144" t="s">
        <v>545</v>
      </c>
      <c r="C102" s="144" t="s">
        <v>109</v>
      </c>
      <c r="D102" s="144" t="s">
        <v>3567</v>
      </c>
      <c r="E102" s="145" t="str">
        <f ca="1">VLOOKUP(B102,'在职人员信息表（2023年电话费全部人员情况）'!F:AB,23,0)</f>
        <v>230183198605104837</v>
      </c>
      <c r="F102" s="146" t="s">
        <v>546</v>
      </c>
      <c r="G102" s="146" t="str">
        <f ca="1" t="shared" si="3"/>
        <v/>
      </c>
      <c r="H102" s="147">
        <v>15847702155</v>
      </c>
      <c r="I102" s="148"/>
      <c r="J102" s="148"/>
      <c r="K102" s="148"/>
      <c r="L102" s="148"/>
      <c r="M102" s="148"/>
      <c r="N102" s="148"/>
      <c r="O102" s="148">
        <f t="shared" si="4"/>
        <v>0</v>
      </c>
      <c r="P102" s="148"/>
      <c r="Q102" s="148"/>
      <c r="R102" s="148"/>
      <c r="S102" s="148"/>
      <c r="T102" s="148"/>
      <c r="U102" s="148">
        <f t="shared" si="5"/>
        <v>0</v>
      </c>
      <c r="V102" s="148"/>
      <c r="W102" s="149"/>
      <c r="X102" s="149"/>
      <c r="Y102" s="150"/>
      <c r="Z102" s="149"/>
      <c r="AA102" s="149"/>
      <c r="AB102" s="150"/>
      <c r="AC102" s="149"/>
      <c r="AD102" s="149"/>
      <c r="AE102" s="150"/>
      <c r="AF102" s="149"/>
      <c r="AG102" s="149"/>
      <c r="AH102" s="150"/>
      <c r="AI102" s="149"/>
      <c r="AJ102" s="149"/>
      <c r="AK102" s="150"/>
      <c r="AL102" s="149"/>
      <c r="AM102" s="149"/>
      <c r="AN102" s="150"/>
      <c r="AO102" s="150"/>
      <c r="AP102" s="151"/>
      <c r="AQ102" s="152"/>
      <c r="AR102" s="144"/>
      <c r="AS102" s="144"/>
    </row>
    <row r="103" s="99" customFormat="1" ht="22.5" customHeight="1" spans="1:45">
      <c r="A103" s="143" t="s">
        <v>6780</v>
      </c>
      <c r="B103" s="144" t="s">
        <v>6781</v>
      </c>
      <c r="C103" s="144" t="s">
        <v>109</v>
      </c>
      <c r="D103" s="144" t="s">
        <v>3567</v>
      </c>
      <c r="E103" s="145" t="e">
        <f ca="1">VLOOKUP(B103,'在职人员信息表（2023年电话费全部人员情况）'!F:AB,23,0)</f>
        <v>#N/A</v>
      </c>
      <c r="F103" s="146" t="e">
        <v>#N/A</v>
      </c>
      <c r="G103" s="146" t="e">
        <f ca="1" t="shared" si="3"/>
        <v>#N/A</v>
      </c>
      <c r="H103" s="147">
        <v>15847076472</v>
      </c>
      <c r="I103" s="148"/>
      <c r="J103" s="148"/>
      <c r="K103" s="148"/>
      <c r="L103" s="148"/>
      <c r="M103" s="148"/>
      <c r="N103" s="148"/>
      <c r="O103" s="148">
        <f t="shared" si="4"/>
        <v>0</v>
      </c>
      <c r="P103" s="148"/>
      <c r="Q103" s="148"/>
      <c r="R103" s="148"/>
      <c r="S103" s="148"/>
      <c r="T103" s="148"/>
      <c r="U103" s="148">
        <f t="shared" si="5"/>
        <v>0</v>
      </c>
      <c r="V103" s="148"/>
      <c r="W103" s="149"/>
      <c r="X103" s="149"/>
      <c r="Y103" s="150"/>
      <c r="Z103" s="149"/>
      <c r="AA103" s="149"/>
      <c r="AB103" s="150"/>
      <c r="AC103" s="149"/>
      <c r="AD103" s="149"/>
      <c r="AE103" s="150"/>
      <c r="AF103" s="149"/>
      <c r="AG103" s="149"/>
      <c r="AH103" s="150"/>
      <c r="AI103" s="149"/>
      <c r="AJ103" s="149"/>
      <c r="AK103" s="150"/>
      <c r="AL103" s="149"/>
      <c r="AM103" s="149"/>
      <c r="AN103" s="150"/>
      <c r="AO103" s="150"/>
      <c r="AP103" s="151"/>
      <c r="AQ103" s="152"/>
      <c r="AR103" s="144"/>
      <c r="AS103" s="144"/>
    </row>
    <row r="104" s="99" customFormat="1" ht="22.5" customHeight="1" spans="1:45">
      <c r="A104" s="143" t="s">
        <v>3805</v>
      </c>
      <c r="B104" s="144" t="s">
        <v>548</v>
      </c>
      <c r="C104" s="144" t="s">
        <v>109</v>
      </c>
      <c r="D104" s="144" t="s">
        <v>3567</v>
      </c>
      <c r="E104" s="485" t="str">
        <f ca="1">VLOOKUP(B104,'在职人员信息表（2023年电话费全部人员情况）'!F:AB,23,0)</f>
        <v>130521198212097276</v>
      </c>
      <c r="F104" s="486" t="s">
        <v>549</v>
      </c>
      <c r="G104" s="146" t="str">
        <f ca="1" t="shared" si="3"/>
        <v/>
      </c>
      <c r="H104" s="147">
        <v>15849760633</v>
      </c>
      <c r="I104" s="148"/>
      <c r="J104" s="148"/>
      <c r="K104" s="148"/>
      <c r="L104" s="148"/>
      <c r="M104" s="148"/>
      <c r="N104" s="148"/>
      <c r="O104" s="148">
        <f t="shared" si="4"/>
        <v>0</v>
      </c>
      <c r="P104" s="148"/>
      <c r="Q104" s="148"/>
      <c r="R104" s="148"/>
      <c r="S104" s="148"/>
      <c r="T104" s="148"/>
      <c r="U104" s="148">
        <f t="shared" si="5"/>
        <v>0</v>
      </c>
      <c r="V104" s="148"/>
      <c r="W104" s="149"/>
      <c r="X104" s="149"/>
      <c r="Y104" s="150"/>
      <c r="Z104" s="149"/>
      <c r="AA104" s="149"/>
      <c r="AB104" s="150"/>
      <c r="AC104" s="149"/>
      <c r="AD104" s="149"/>
      <c r="AE104" s="150"/>
      <c r="AF104" s="149"/>
      <c r="AG104" s="149"/>
      <c r="AH104" s="150"/>
      <c r="AI104" s="149"/>
      <c r="AJ104" s="149"/>
      <c r="AK104" s="150"/>
      <c r="AL104" s="149"/>
      <c r="AM104" s="149"/>
      <c r="AN104" s="150"/>
      <c r="AO104" s="150"/>
      <c r="AP104" s="151"/>
      <c r="AQ104" s="152"/>
      <c r="AR104" s="144"/>
      <c r="AS104" s="144"/>
    </row>
    <row r="105" s="99" customFormat="1" ht="22.5" customHeight="1" spans="1:45">
      <c r="A105" s="143" t="s">
        <v>3814</v>
      </c>
      <c r="B105" s="144" t="s">
        <v>554</v>
      </c>
      <c r="C105" s="144" t="s">
        <v>109</v>
      </c>
      <c r="D105" s="144" t="s">
        <v>3567</v>
      </c>
      <c r="E105" s="485" t="str">
        <f ca="1">VLOOKUP(B105,'在职人员信息表（2023年电话费全部人员情况）'!F:AB,23,0)</f>
        <v>130521198605067019</v>
      </c>
      <c r="F105" s="486" t="s">
        <v>555</v>
      </c>
      <c r="G105" s="146" t="str">
        <f ca="1" t="shared" si="3"/>
        <v/>
      </c>
      <c r="H105" s="147">
        <v>13789673269</v>
      </c>
      <c r="I105" s="148"/>
      <c r="J105" s="148"/>
      <c r="K105" s="148"/>
      <c r="L105" s="148"/>
      <c r="M105" s="148"/>
      <c r="N105" s="148"/>
      <c r="O105" s="148">
        <f t="shared" si="4"/>
        <v>0</v>
      </c>
      <c r="P105" s="148"/>
      <c r="Q105" s="148"/>
      <c r="R105" s="148"/>
      <c r="S105" s="148"/>
      <c r="T105" s="148"/>
      <c r="U105" s="148">
        <f t="shared" si="5"/>
        <v>0</v>
      </c>
      <c r="V105" s="148"/>
      <c r="W105" s="149"/>
      <c r="X105" s="149"/>
      <c r="Y105" s="150"/>
      <c r="Z105" s="149"/>
      <c r="AA105" s="149"/>
      <c r="AB105" s="150"/>
      <c r="AC105" s="149"/>
      <c r="AD105" s="149"/>
      <c r="AE105" s="150"/>
      <c r="AF105" s="149"/>
      <c r="AG105" s="149"/>
      <c r="AH105" s="150"/>
      <c r="AI105" s="149"/>
      <c r="AJ105" s="149"/>
      <c r="AK105" s="150"/>
      <c r="AL105" s="149"/>
      <c r="AM105" s="149"/>
      <c r="AN105" s="150"/>
      <c r="AO105" s="150"/>
      <c r="AP105" s="151"/>
      <c r="AQ105" s="152"/>
      <c r="AR105" s="144"/>
      <c r="AS105" s="144"/>
    </row>
    <row r="106" s="99" customFormat="1" ht="22.5" customHeight="1" spans="1:45">
      <c r="A106" s="143" t="s">
        <v>3817</v>
      </c>
      <c r="B106" s="144" t="s">
        <v>557</v>
      </c>
      <c r="C106" s="144" t="s">
        <v>109</v>
      </c>
      <c r="D106" s="144" t="s">
        <v>3567</v>
      </c>
      <c r="E106" s="485" t="str">
        <f ca="1">VLOOKUP(B106,'在职人员信息表（2023年电话费全部人员情况）'!F:AB,23,0)</f>
        <v>140427197906012011</v>
      </c>
      <c r="F106" s="486" t="s">
        <v>558</v>
      </c>
      <c r="G106" s="146" t="str">
        <f ca="1" t="shared" si="3"/>
        <v/>
      </c>
      <c r="H106" s="147">
        <v>15894990155</v>
      </c>
      <c r="I106" s="148"/>
      <c r="J106" s="148"/>
      <c r="K106" s="148"/>
      <c r="L106" s="148"/>
      <c r="M106" s="148"/>
      <c r="N106" s="148"/>
      <c r="O106" s="148">
        <f t="shared" si="4"/>
        <v>0</v>
      </c>
      <c r="P106" s="148"/>
      <c r="Q106" s="148"/>
      <c r="R106" s="148"/>
      <c r="S106" s="148"/>
      <c r="T106" s="148"/>
      <c r="U106" s="148">
        <f t="shared" si="5"/>
        <v>0</v>
      </c>
      <c r="V106" s="148"/>
      <c r="W106" s="149"/>
      <c r="X106" s="149"/>
      <c r="Y106" s="150"/>
      <c r="Z106" s="149"/>
      <c r="AA106" s="149"/>
      <c r="AB106" s="150"/>
      <c r="AC106" s="149"/>
      <c r="AD106" s="149"/>
      <c r="AE106" s="150"/>
      <c r="AF106" s="149"/>
      <c r="AG106" s="149"/>
      <c r="AH106" s="150"/>
      <c r="AI106" s="149"/>
      <c r="AJ106" s="149"/>
      <c r="AK106" s="150"/>
      <c r="AL106" s="149"/>
      <c r="AM106" s="149"/>
      <c r="AN106" s="150"/>
      <c r="AO106" s="150"/>
      <c r="AP106" s="151"/>
      <c r="AQ106" s="152"/>
      <c r="AR106" s="144"/>
      <c r="AS106" s="144"/>
    </row>
    <row r="107" s="99" customFormat="1" ht="22.5" customHeight="1" spans="1:45">
      <c r="A107" s="143" t="s">
        <v>6782</v>
      </c>
      <c r="B107" s="144" t="s">
        <v>6783</v>
      </c>
      <c r="C107" s="144" t="s">
        <v>109</v>
      </c>
      <c r="D107" s="144" t="s">
        <v>3567</v>
      </c>
      <c r="E107" s="145" t="e">
        <f ca="1">VLOOKUP(B107,'在职人员信息表（2023年电话费全部人员情况）'!F:AB,23,0)</f>
        <v>#N/A</v>
      </c>
      <c r="F107" s="146" t="e">
        <v>#N/A</v>
      </c>
      <c r="G107" s="146" t="e">
        <f ca="1" t="shared" si="3"/>
        <v>#N/A</v>
      </c>
      <c r="H107" s="147">
        <v>18830446858</v>
      </c>
      <c r="I107" s="148"/>
      <c r="J107" s="148"/>
      <c r="K107" s="148"/>
      <c r="L107" s="148"/>
      <c r="M107" s="148"/>
      <c r="N107" s="148"/>
      <c r="O107" s="148">
        <f t="shared" si="4"/>
        <v>0</v>
      </c>
      <c r="P107" s="148"/>
      <c r="Q107" s="148"/>
      <c r="R107" s="148"/>
      <c r="S107" s="148"/>
      <c r="T107" s="148"/>
      <c r="U107" s="148">
        <f t="shared" si="5"/>
        <v>0</v>
      </c>
      <c r="V107" s="148"/>
      <c r="W107" s="149"/>
      <c r="X107" s="149"/>
      <c r="Y107" s="150"/>
      <c r="Z107" s="149"/>
      <c r="AA107" s="149"/>
      <c r="AB107" s="150"/>
      <c r="AC107" s="149"/>
      <c r="AD107" s="149"/>
      <c r="AE107" s="150"/>
      <c r="AF107" s="149"/>
      <c r="AG107" s="149"/>
      <c r="AH107" s="150"/>
      <c r="AI107" s="149"/>
      <c r="AJ107" s="149"/>
      <c r="AK107" s="150"/>
      <c r="AL107" s="149"/>
      <c r="AM107" s="149"/>
      <c r="AN107" s="150"/>
      <c r="AO107" s="150"/>
      <c r="AP107" s="151"/>
      <c r="AQ107" s="152"/>
      <c r="AR107" s="144"/>
      <c r="AS107" s="144"/>
    </row>
    <row r="108" s="99" customFormat="1" ht="22.5" customHeight="1" spans="1:45">
      <c r="A108" s="143" t="s">
        <v>6784</v>
      </c>
      <c r="B108" s="144" t="s">
        <v>6785</v>
      </c>
      <c r="C108" s="144" t="s">
        <v>109</v>
      </c>
      <c r="D108" s="144" t="s">
        <v>3567</v>
      </c>
      <c r="E108" s="145" t="e">
        <f ca="1">VLOOKUP(B108,'在职人员信息表（2023年电话费全部人员情况）'!F:AB,23,0)</f>
        <v>#N/A</v>
      </c>
      <c r="F108" s="146" t="e">
        <v>#N/A</v>
      </c>
      <c r="G108" s="146" t="e">
        <f ca="1" t="shared" si="3"/>
        <v>#N/A</v>
      </c>
      <c r="H108" s="147">
        <v>18304661058</v>
      </c>
      <c r="I108" s="148"/>
      <c r="J108" s="148"/>
      <c r="K108" s="148"/>
      <c r="L108" s="148"/>
      <c r="M108" s="148"/>
      <c r="N108" s="148"/>
      <c r="O108" s="148">
        <f t="shared" si="4"/>
        <v>0</v>
      </c>
      <c r="P108" s="148"/>
      <c r="Q108" s="148"/>
      <c r="R108" s="148"/>
      <c r="S108" s="148"/>
      <c r="T108" s="148"/>
      <c r="U108" s="148">
        <f t="shared" si="5"/>
        <v>0</v>
      </c>
      <c r="V108" s="148"/>
      <c r="W108" s="149"/>
      <c r="X108" s="149"/>
      <c r="Y108" s="150"/>
      <c r="Z108" s="149"/>
      <c r="AA108" s="149"/>
      <c r="AB108" s="150"/>
      <c r="AC108" s="149"/>
      <c r="AD108" s="149"/>
      <c r="AE108" s="150"/>
      <c r="AF108" s="149"/>
      <c r="AG108" s="149"/>
      <c r="AH108" s="150"/>
      <c r="AI108" s="149"/>
      <c r="AJ108" s="149"/>
      <c r="AK108" s="150"/>
      <c r="AL108" s="149"/>
      <c r="AM108" s="149"/>
      <c r="AN108" s="150"/>
      <c r="AO108" s="150"/>
      <c r="AP108" s="151"/>
      <c r="AQ108" s="152"/>
      <c r="AR108" s="144"/>
      <c r="AS108" s="144"/>
    </row>
    <row r="109" s="99" customFormat="1" ht="22.5" customHeight="1" spans="1:45">
      <c r="A109" s="143" t="s">
        <v>3820</v>
      </c>
      <c r="B109" s="144" t="s">
        <v>560</v>
      </c>
      <c r="C109" s="144" t="s">
        <v>109</v>
      </c>
      <c r="D109" s="144" t="s">
        <v>3567</v>
      </c>
      <c r="E109" s="485" t="str">
        <f ca="1">VLOOKUP(B109,'在职人员信息表（2023年电话费全部人员情况）'!F:AB,23,0)</f>
        <v>362321197911161010</v>
      </c>
      <c r="F109" s="486" t="s">
        <v>561</v>
      </c>
      <c r="G109" s="146" t="str">
        <f ca="1" t="shared" si="3"/>
        <v/>
      </c>
      <c r="H109" s="147">
        <v>15934956384</v>
      </c>
      <c r="I109" s="148"/>
      <c r="J109" s="148"/>
      <c r="K109" s="148"/>
      <c r="L109" s="148"/>
      <c r="M109" s="148"/>
      <c r="N109" s="148"/>
      <c r="O109" s="148">
        <f t="shared" si="4"/>
        <v>0</v>
      </c>
      <c r="P109" s="148"/>
      <c r="Q109" s="148"/>
      <c r="R109" s="148"/>
      <c r="S109" s="148"/>
      <c r="T109" s="148"/>
      <c r="U109" s="148">
        <f t="shared" si="5"/>
        <v>0</v>
      </c>
      <c r="V109" s="148"/>
      <c r="W109" s="149"/>
      <c r="X109" s="149"/>
      <c r="Y109" s="150"/>
      <c r="Z109" s="149"/>
      <c r="AA109" s="149"/>
      <c r="AB109" s="150"/>
      <c r="AC109" s="149"/>
      <c r="AD109" s="149"/>
      <c r="AE109" s="150"/>
      <c r="AF109" s="149"/>
      <c r="AG109" s="149"/>
      <c r="AH109" s="150"/>
      <c r="AI109" s="149"/>
      <c r="AJ109" s="149"/>
      <c r="AK109" s="150"/>
      <c r="AL109" s="149"/>
      <c r="AM109" s="149"/>
      <c r="AN109" s="150"/>
      <c r="AO109" s="150"/>
      <c r="AP109" s="151"/>
      <c r="AQ109" s="152"/>
      <c r="AR109" s="144"/>
      <c r="AS109" s="144"/>
    </row>
    <row r="110" s="99" customFormat="1" ht="22.5" customHeight="1" spans="1:45">
      <c r="A110" s="143" t="s">
        <v>6786</v>
      </c>
      <c r="B110" s="144" t="s">
        <v>6787</v>
      </c>
      <c r="C110" s="144" t="s">
        <v>109</v>
      </c>
      <c r="D110" s="144" t="s">
        <v>3567</v>
      </c>
      <c r="E110" s="145" t="e">
        <f ca="1">VLOOKUP(B110,'在职人员信息表（2023年电话费全部人员情况）'!F:AB,23,0)</f>
        <v>#N/A</v>
      </c>
      <c r="F110" s="146" t="e">
        <v>#N/A</v>
      </c>
      <c r="G110" s="146" t="e">
        <f ca="1" t="shared" si="3"/>
        <v>#N/A</v>
      </c>
      <c r="H110" s="147">
        <v>15024706195</v>
      </c>
      <c r="I110" s="148"/>
      <c r="J110" s="148"/>
      <c r="K110" s="148"/>
      <c r="L110" s="148"/>
      <c r="M110" s="148"/>
      <c r="N110" s="148"/>
      <c r="O110" s="148">
        <f t="shared" si="4"/>
        <v>0</v>
      </c>
      <c r="P110" s="148"/>
      <c r="Q110" s="148"/>
      <c r="R110" s="148"/>
      <c r="S110" s="148"/>
      <c r="T110" s="148"/>
      <c r="U110" s="148">
        <f t="shared" si="5"/>
        <v>0</v>
      </c>
      <c r="V110" s="148"/>
      <c r="W110" s="149"/>
      <c r="X110" s="149"/>
      <c r="Y110" s="150"/>
      <c r="Z110" s="149"/>
      <c r="AA110" s="149"/>
      <c r="AB110" s="150"/>
      <c r="AC110" s="149"/>
      <c r="AD110" s="149"/>
      <c r="AE110" s="150"/>
      <c r="AF110" s="149"/>
      <c r="AG110" s="149"/>
      <c r="AH110" s="150"/>
      <c r="AI110" s="149"/>
      <c r="AJ110" s="149"/>
      <c r="AK110" s="150"/>
      <c r="AL110" s="149"/>
      <c r="AM110" s="149"/>
      <c r="AN110" s="150"/>
      <c r="AO110" s="150"/>
      <c r="AP110" s="151"/>
      <c r="AQ110" s="152"/>
      <c r="AR110" s="144"/>
      <c r="AS110" s="144"/>
    </row>
    <row r="111" s="99" customFormat="1" ht="22.5" customHeight="1" spans="1:45">
      <c r="A111" s="143" t="s">
        <v>6788</v>
      </c>
      <c r="B111" s="144" t="s">
        <v>6789</v>
      </c>
      <c r="C111" s="144" t="s">
        <v>109</v>
      </c>
      <c r="D111" s="144" t="s">
        <v>3567</v>
      </c>
      <c r="E111" s="145" t="e">
        <f ca="1">VLOOKUP(B111,'在职人员信息表（2023年电话费全部人员情况）'!F:AB,23,0)</f>
        <v>#N/A</v>
      </c>
      <c r="F111" s="146" t="e">
        <v>#N/A</v>
      </c>
      <c r="G111" s="146" t="e">
        <f ca="1" t="shared" si="3"/>
        <v>#N/A</v>
      </c>
      <c r="H111" s="147">
        <v>18947501204</v>
      </c>
      <c r="I111" s="148"/>
      <c r="J111" s="148"/>
      <c r="K111" s="148"/>
      <c r="L111" s="148"/>
      <c r="M111" s="148"/>
      <c r="N111" s="148"/>
      <c r="O111" s="148">
        <f t="shared" si="4"/>
        <v>0</v>
      </c>
      <c r="P111" s="148"/>
      <c r="Q111" s="148"/>
      <c r="R111" s="148"/>
      <c r="S111" s="148"/>
      <c r="T111" s="148"/>
      <c r="U111" s="148">
        <f t="shared" si="5"/>
        <v>0</v>
      </c>
      <c r="V111" s="148"/>
      <c r="W111" s="149"/>
      <c r="X111" s="149"/>
      <c r="Y111" s="150"/>
      <c r="Z111" s="149"/>
      <c r="AA111" s="149"/>
      <c r="AB111" s="150"/>
      <c r="AC111" s="149"/>
      <c r="AD111" s="149"/>
      <c r="AE111" s="150"/>
      <c r="AF111" s="149"/>
      <c r="AG111" s="149"/>
      <c r="AH111" s="150"/>
      <c r="AI111" s="149"/>
      <c r="AJ111" s="149"/>
      <c r="AK111" s="150"/>
      <c r="AL111" s="149"/>
      <c r="AM111" s="149"/>
      <c r="AN111" s="150"/>
      <c r="AO111" s="150"/>
      <c r="AP111" s="151"/>
      <c r="AQ111" s="152"/>
      <c r="AR111" s="144"/>
      <c r="AS111" s="144"/>
    </row>
    <row r="112" s="99" customFormat="1" ht="22.5" customHeight="1" spans="1:45">
      <c r="A112" s="143" t="s">
        <v>6790</v>
      </c>
      <c r="B112" s="144" t="s">
        <v>6791</v>
      </c>
      <c r="C112" s="144" t="s">
        <v>109</v>
      </c>
      <c r="D112" s="144" t="s">
        <v>3499</v>
      </c>
      <c r="E112" s="145" t="e">
        <f ca="1">VLOOKUP(B112,'在职人员信息表（2023年电话费全部人员情况）'!F:AB,23,0)</f>
        <v>#N/A</v>
      </c>
      <c r="F112" s="146" t="e">
        <v>#N/A</v>
      </c>
      <c r="G112" s="146" t="e">
        <f ca="1" t="shared" si="3"/>
        <v>#N/A</v>
      </c>
      <c r="H112" s="147">
        <v>13848542246</v>
      </c>
      <c r="I112" s="148"/>
      <c r="J112" s="148"/>
      <c r="K112" s="148"/>
      <c r="L112" s="148"/>
      <c r="M112" s="148"/>
      <c r="N112" s="148"/>
      <c r="O112" s="148">
        <f t="shared" si="4"/>
        <v>0</v>
      </c>
      <c r="P112" s="148"/>
      <c r="Q112" s="148"/>
      <c r="R112" s="148"/>
      <c r="S112" s="148"/>
      <c r="T112" s="148"/>
      <c r="U112" s="148">
        <f t="shared" si="5"/>
        <v>0</v>
      </c>
      <c r="V112" s="148"/>
      <c r="W112" s="149"/>
      <c r="X112" s="149"/>
      <c r="Y112" s="150"/>
      <c r="Z112" s="149"/>
      <c r="AA112" s="149"/>
      <c r="AB112" s="150"/>
      <c r="AC112" s="149"/>
      <c r="AD112" s="149"/>
      <c r="AE112" s="150"/>
      <c r="AF112" s="149"/>
      <c r="AG112" s="149"/>
      <c r="AH112" s="150"/>
      <c r="AI112" s="149"/>
      <c r="AJ112" s="149"/>
      <c r="AK112" s="150"/>
      <c r="AL112" s="149"/>
      <c r="AM112" s="149"/>
      <c r="AN112" s="150"/>
      <c r="AO112" s="150"/>
      <c r="AP112" s="151"/>
      <c r="AQ112" s="152"/>
      <c r="AR112" s="144"/>
      <c r="AS112" s="144"/>
    </row>
    <row r="113" s="99" customFormat="1" ht="22.5" customHeight="1" spans="1:45">
      <c r="A113" s="143" t="s">
        <v>3520</v>
      </c>
      <c r="B113" s="144" t="s">
        <v>327</v>
      </c>
      <c r="C113" s="144" t="s">
        <v>109</v>
      </c>
      <c r="D113" s="144" t="s">
        <v>3499</v>
      </c>
      <c r="E113" s="485" t="str">
        <f ca="1">VLOOKUP(B113,'在职人员信息表（2023年电话费全部人员情况）'!F:AB,23,0)</f>
        <v>130582198710143012</v>
      </c>
      <c r="F113" s="486" t="s">
        <v>328</v>
      </c>
      <c r="G113" s="146" t="str">
        <f ca="1" t="shared" si="3"/>
        <v/>
      </c>
      <c r="H113" s="147">
        <v>15560744503</v>
      </c>
      <c r="I113" s="148"/>
      <c r="J113" s="148"/>
      <c r="K113" s="148"/>
      <c r="L113" s="148"/>
      <c r="M113" s="148"/>
      <c r="N113" s="148"/>
      <c r="O113" s="148">
        <f t="shared" si="4"/>
        <v>0</v>
      </c>
      <c r="P113" s="148"/>
      <c r="Q113" s="148"/>
      <c r="R113" s="148"/>
      <c r="S113" s="148"/>
      <c r="T113" s="148"/>
      <c r="U113" s="148">
        <f t="shared" si="5"/>
        <v>0</v>
      </c>
      <c r="V113" s="148"/>
      <c r="W113" s="149"/>
      <c r="X113" s="149"/>
      <c r="Y113" s="150"/>
      <c r="Z113" s="149"/>
      <c r="AA113" s="149"/>
      <c r="AB113" s="150"/>
      <c r="AC113" s="149"/>
      <c r="AD113" s="149"/>
      <c r="AE113" s="150"/>
      <c r="AF113" s="149"/>
      <c r="AG113" s="149"/>
      <c r="AH113" s="150"/>
      <c r="AI113" s="149"/>
      <c r="AJ113" s="149"/>
      <c r="AK113" s="150"/>
      <c r="AL113" s="149"/>
      <c r="AM113" s="149"/>
      <c r="AN113" s="150"/>
      <c r="AO113" s="150"/>
      <c r="AP113" s="151"/>
      <c r="AQ113" s="152"/>
      <c r="AR113" s="144"/>
      <c r="AS113" s="144"/>
    </row>
    <row r="114" s="99" customFormat="1" ht="22.5" customHeight="1" spans="1:45">
      <c r="A114" s="143" t="s">
        <v>1415</v>
      </c>
      <c r="B114" s="144" t="s">
        <v>586</v>
      </c>
      <c r="C114" s="144" t="s">
        <v>109</v>
      </c>
      <c r="D114" s="144" t="s">
        <v>3863</v>
      </c>
      <c r="E114" s="145" t="str">
        <f ca="1">VLOOKUP(B114,'在职人员信息表（2023年电话费全部人员情况）'!F:AB,23,0)</f>
        <v>23213119900718251X</v>
      </c>
      <c r="F114" s="146" t="s">
        <v>587</v>
      </c>
      <c r="G114" s="146" t="str">
        <f ca="1" t="shared" si="3"/>
        <v/>
      </c>
      <c r="H114" s="147">
        <v>18686195818</v>
      </c>
      <c r="I114" s="148"/>
      <c r="J114" s="148"/>
      <c r="K114" s="148"/>
      <c r="L114" s="148"/>
      <c r="M114" s="148"/>
      <c r="N114" s="148"/>
      <c r="O114" s="148">
        <f t="shared" si="4"/>
        <v>0</v>
      </c>
      <c r="P114" s="148"/>
      <c r="Q114" s="148"/>
      <c r="R114" s="148"/>
      <c r="S114" s="148"/>
      <c r="T114" s="148"/>
      <c r="U114" s="148">
        <f t="shared" si="5"/>
        <v>0</v>
      </c>
      <c r="V114" s="148"/>
      <c r="W114" s="149"/>
      <c r="X114" s="149"/>
      <c r="Y114" s="150"/>
      <c r="Z114" s="149"/>
      <c r="AA114" s="149"/>
      <c r="AB114" s="150"/>
      <c r="AC114" s="149"/>
      <c r="AD114" s="149"/>
      <c r="AE114" s="150"/>
      <c r="AF114" s="149"/>
      <c r="AG114" s="149"/>
      <c r="AH114" s="150"/>
      <c r="AI114" s="149"/>
      <c r="AJ114" s="149"/>
      <c r="AK114" s="150"/>
      <c r="AL114" s="149"/>
      <c r="AM114" s="149"/>
      <c r="AN114" s="150"/>
      <c r="AO114" s="150"/>
      <c r="AP114" s="151"/>
      <c r="AQ114" s="152"/>
      <c r="AR114" s="144"/>
      <c r="AS114" s="144"/>
    </row>
    <row r="115" s="99" customFormat="1" ht="22.5" customHeight="1" spans="1:45">
      <c r="A115" s="143" t="s">
        <v>6792</v>
      </c>
      <c r="B115" s="144" t="s">
        <v>6793</v>
      </c>
      <c r="C115" s="144" t="s">
        <v>109</v>
      </c>
      <c r="D115" s="144" t="s">
        <v>3567</v>
      </c>
      <c r="E115" s="145" t="e">
        <f ca="1">VLOOKUP(B115,'在职人员信息表（2023年电话费全部人员情况）'!F:AB,23,0)</f>
        <v>#N/A</v>
      </c>
      <c r="F115" s="146" t="e">
        <v>#N/A</v>
      </c>
      <c r="G115" s="146" t="e">
        <f ca="1" t="shared" si="3"/>
        <v>#N/A</v>
      </c>
      <c r="H115" s="147">
        <v>18248177117</v>
      </c>
      <c r="I115" s="148"/>
      <c r="J115" s="148"/>
      <c r="K115" s="148"/>
      <c r="L115" s="148"/>
      <c r="M115" s="148"/>
      <c r="N115" s="148"/>
      <c r="O115" s="148">
        <f t="shared" si="4"/>
        <v>0</v>
      </c>
      <c r="P115" s="148"/>
      <c r="Q115" s="148"/>
      <c r="R115" s="148"/>
      <c r="S115" s="148"/>
      <c r="T115" s="148"/>
      <c r="U115" s="148">
        <f t="shared" si="5"/>
        <v>0</v>
      </c>
      <c r="V115" s="148"/>
      <c r="W115" s="149"/>
      <c r="X115" s="149"/>
      <c r="Y115" s="150"/>
      <c r="Z115" s="149"/>
      <c r="AA115" s="149"/>
      <c r="AB115" s="150"/>
      <c r="AC115" s="149"/>
      <c r="AD115" s="149"/>
      <c r="AE115" s="150"/>
      <c r="AF115" s="149"/>
      <c r="AG115" s="149"/>
      <c r="AH115" s="150"/>
      <c r="AI115" s="149"/>
      <c r="AJ115" s="149"/>
      <c r="AK115" s="150"/>
      <c r="AL115" s="149"/>
      <c r="AM115" s="149"/>
      <c r="AN115" s="150"/>
      <c r="AO115" s="150"/>
      <c r="AP115" s="151"/>
      <c r="AQ115" s="152"/>
      <c r="AR115" s="144"/>
      <c r="AS115" s="144"/>
    </row>
    <row r="116" s="99" customFormat="1" ht="22.5" customHeight="1" spans="1:45">
      <c r="A116" s="143" t="s">
        <v>3825</v>
      </c>
      <c r="B116" s="144" t="s">
        <v>563</v>
      </c>
      <c r="C116" s="144" t="s">
        <v>109</v>
      </c>
      <c r="D116" s="144" t="s">
        <v>3567</v>
      </c>
      <c r="E116" s="485" t="str">
        <f ca="1">VLOOKUP(B116,'在职人员信息表（2023年电话费全部人员情况）'!F:AB,23,0)</f>
        <v>130521198206167012</v>
      </c>
      <c r="F116" s="486" t="s">
        <v>564</v>
      </c>
      <c r="G116" s="146" t="str">
        <f ca="1" t="shared" si="3"/>
        <v/>
      </c>
      <c r="H116" s="147">
        <v>15110721029</v>
      </c>
      <c r="I116" s="148"/>
      <c r="J116" s="148"/>
      <c r="K116" s="148"/>
      <c r="L116" s="148"/>
      <c r="M116" s="148"/>
      <c r="N116" s="148"/>
      <c r="O116" s="148">
        <f t="shared" si="4"/>
        <v>0</v>
      </c>
      <c r="P116" s="148"/>
      <c r="Q116" s="148"/>
      <c r="R116" s="148"/>
      <c r="S116" s="148"/>
      <c r="T116" s="148"/>
      <c r="U116" s="148">
        <f t="shared" si="5"/>
        <v>0</v>
      </c>
      <c r="V116" s="148"/>
      <c r="W116" s="149"/>
      <c r="X116" s="149"/>
      <c r="Y116" s="150"/>
      <c r="Z116" s="149"/>
      <c r="AA116" s="149"/>
      <c r="AB116" s="150"/>
      <c r="AC116" s="149"/>
      <c r="AD116" s="149"/>
      <c r="AE116" s="150"/>
      <c r="AF116" s="149"/>
      <c r="AG116" s="149"/>
      <c r="AH116" s="150"/>
      <c r="AI116" s="149"/>
      <c r="AJ116" s="149"/>
      <c r="AK116" s="150"/>
      <c r="AL116" s="149"/>
      <c r="AM116" s="149"/>
      <c r="AN116" s="150"/>
      <c r="AO116" s="150"/>
      <c r="AP116" s="151"/>
      <c r="AQ116" s="152"/>
      <c r="AR116" s="144"/>
      <c r="AS116" s="144"/>
    </row>
    <row r="117" s="99" customFormat="1" ht="22.5" customHeight="1" spans="1:45">
      <c r="A117" s="143" t="s">
        <v>6794</v>
      </c>
      <c r="B117" s="144" t="s">
        <v>6795</v>
      </c>
      <c r="C117" s="144" t="s">
        <v>109</v>
      </c>
      <c r="D117" s="144" t="s">
        <v>3579</v>
      </c>
      <c r="E117" s="145" t="e">
        <f ca="1">VLOOKUP(B117,'在职人员信息表（2023年电话费全部人员情况）'!F:AB,23,0)</f>
        <v>#N/A</v>
      </c>
      <c r="F117" s="146" t="e">
        <v>#N/A</v>
      </c>
      <c r="G117" s="146" t="e">
        <f ca="1" t="shared" si="3"/>
        <v>#N/A</v>
      </c>
      <c r="H117" s="147">
        <v>18847777958</v>
      </c>
      <c r="I117" s="148"/>
      <c r="J117" s="148"/>
      <c r="K117" s="148"/>
      <c r="L117" s="148"/>
      <c r="M117" s="148"/>
      <c r="N117" s="148"/>
      <c r="O117" s="148">
        <f t="shared" si="4"/>
        <v>0</v>
      </c>
      <c r="P117" s="148"/>
      <c r="Q117" s="148"/>
      <c r="R117" s="148"/>
      <c r="S117" s="148"/>
      <c r="T117" s="148"/>
      <c r="U117" s="148">
        <f t="shared" si="5"/>
        <v>0</v>
      </c>
      <c r="V117" s="148"/>
      <c r="W117" s="149"/>
      <c r="X117" s="149"/>
      <c r="Y117" s="150"/>
      <c r="Z117" s="149"/>
      <c r="AA117" s="149"/>
      <c r="AB117" s="150"/>
      <c r="AC117" s="149"/>
      <c r="AD117" s="149"/>
      <c r="AE117" s="150"/>
      <c r="AF117" s="149"/>
      <c r="AG117" s="149"/>
      <c r="AH117" s="150"/>
      <c r="AI117" s="149"/>
      <c r="AJ117" s="149"/>
      <c r="AK117" s="150"/>
      <c r="AL117" s="149"/>
      <c r="AM117" s="149"/>
      <c r="AN117" s="150"/>
      <c r="AO117" s="150"/>
      <c r="AP117" s="151"/>
      <c r="AQ117" s="152"/>
      <c r="AR117" s="144"/>
      <c r="AS117" s="144"/>
    </row>
    <row r="118" s="99" customFormat="1" ht="22.5" customHeight="1" spans="1:45">
      <c r="A118" s="143" t="s">
        <v>3642</v>
      </c>
      <c r="B118" s="144" t="s">
        <v>414</v>
      </c>
      <c r="C118" s="144" t="s">
        <v>109</v>
      </c>
      <c r="D118" s="144" t="s">
        <v>3616</v>
      </c>
      <c r="E118" s="485" t="str">
        <f ca="1">VLOOKUP(B118,'在职人员信息表（2023年电话费全部人员情况）'!F:AB,23,0)</f>
        <v>130521198510127015</v>
      </c>
      <c r="F118" s="486" t="s">
        <v>415</v>
      </c>
      <c r="G118" s="146" t="str">
        <f ca="1" t="shared" si="3"/>
        <v/>
      </c>
      <c r="H118" s="147">
        <v>15750655959</v>
      </c>
      <c r="I118" s="148"/>
      <c r="J118" s="148"/>
      <c r="K118" s="148"/>
      <c r="L118" s="148"/>
      <c r="M118" s="148"/>
      <c r="N118" s="148"/>
      <c r="O118" s="148">
        <f t="shared" si="4"/>
        <v>0</v>
      </c>
      <c r="P118" s="148"/>
      <c r="Q118" s="148"/>
      <c r="R118" s="148"/>
      <c r="S118" s="148"/>
      <c r="T118" s="148"/>
      <c r="U118" s="148">
        <f t="shared" si="5"/>
        <v>0</v>
      </c>
      <c r="V118" s="148"/>
      <c r="W118" s="149"/>
      <c r="X118" s="149"/>
      <c r="Y118" s="150"/>
      <c r="Z118" s="149"/>
      <c r="AA118" s="149"/>
      <c r="AB118" s="150"/>
      <c r="AC118" s="149"/>
      <c r="AD118" s="149"/>
      <c r="AE118" s="150"/>
      <c r="AF118" s="149"/>
      <c r="AG118" s="149"/>
      <c r="AH118" s="150"/>
      <c r="AI118" s="149"/>
      <c r="AJ118" s="149"/>
      <c r="AK118" s="150"/>
      <c r="AL118" s="149"/>
      <c r="AM118" s="149"/>
      <c r="AN118" s="150"/>
      <c r="AO118" s="150"/>
      <c r="AP118" s="151"/>
      <c r="AQ118" s="152"/>
      <c r="AR118" s="144"/>
      <c r="AS118" s="144"/>
    </row>
    <row r="119" s="99" customFormat="1" ht="22.5" customHeight="1" spans="1:45">
      <c r="A119" s="143" t="s">
        <v>4047</v>
      </c>
      <c r="B119" s="144" t="s">
        <v>4048</v>
      </c>
      <c r="C119" s="144" t="s">
        <v>109</v>
      </c>
      <c r="D119" s="144" t="s">
        <v>3567</v>
      </c>
      <c r="E119" s="485" t="str">
        <f ca="1">VLOOKUP(B119,'在职人员信息表（2023年电话费全部人员情况）'!F:AB,23,0)</f>
        <v>130521198909217012</v>
      </c>
      <c r="F119" s="486" t="s">
        <v>4051</v>
      </c>
      <c r="G119" s="146" t="str">
        <f ca="1" t="shared" si="3"/>
        <v/>
      </c>
      <c r="H119" s="147">
        <v>15134915521</v>
      </c>
      <c r="I119" s="148"/>
      <c r="J119" s="148"/>
      <c r="K119" s="148"/>
      <c r="L119" s="148"/>
      <c r="M119" s="148"/>
      <c r="N119" s="148"/>
      <c r="O119" s="148">
        <f t="shared" si="4"/>
        <v>0</v>
      </c>
      <c r="P119" s="148"/>
      <c r="Q119" s="148"/>
      <c r="R119" s="148"/>
      <c r="S119" s="148"/>
      <c r="T119" s="148"/>
      <c r="U119" s="148">
        <f t="shared" si="5"/>
        <v>0</v>
      </c>
      <c r="V119" s="148"/>
      <c r="W119" s="149"/>
      <c r="X119" s="149"/>
      <c r="Y119" s="150"/>
      <c r="Z119" s="149"/>
      <c r="AA119" s="149"/>
      <c r="AB119" s="150"/>
      <c r="AC119" s="149"/>
      <c r="AD119" s="149"/>
      <c r="AE119" s="150"/>
      <c r="AF119" s="149"/>
      <c r="AG119" s="149"/>
      <c r="AH119" s="150"/>
      <c r="AI119" s="149"/>
      <c r="AJ119" s="149"/>
      <c r="AK119" s="150"/>
      <c r="AL119" s="149"/>
      <c r="AM119" s="149"/>
      <c r="AN119" s="150"/>
      <c r="AO119" s="150"/>
      <c r="AP119" s="151"/>
      <c r="AQ119" s="152"/>
      <c r="AR119" s="144"/>
      <c r="AS119" s="144"/>
    </row>
    <row r="120" s="99" customFormat="1" ht="22.5" customHeight="1" spans="1:45">
      <c r="A120" s="143" t="s">
        <v>4002</v>
      </c>
      <c r="B120" s="144" t="s">
        <v>676</v>
      </c>
      <c r="C120" s="144" t="s">
        <v>109</v>
      </c>
      <c r="D120" s="144" t="s">
        <v>3616</v>
      </c>
      <c r="E120" s="485" t="str">
        <f ca="1">VLOOKUP(B120,'在职人员信息表（2023年电话费全部人员情况）'!F:AB,23,0)</f>
        <v>370982198809227079</v>
      </c>
      <c r="F120" s="486" t="s">
        <v>677</v>
      </c>
      <c r="G120" s="146" t="str">
        <f ca="1" t="shared" si="3"/>
        <v/>
      </c>
      <c r="H120" s="147">
        <v>15829115987</v>
      </c>
      <c r="I120" s="148"/>
      <c r="J120" s="148"/>
      <c r="K120" s="148"/>
      <c r="L120" s="148"/>
      <c r="M120" s="148"/>
      <c r="N120" s="148"/>
      <c r="O120" s="148">
        <f t="shared" si="4"/>
        <v>0</v>
      </c>
      <c r="P120" s="148"/>
      <c r="Q120" s="148"/>
      <c r="R120" s="148"/>
      <c r="S120" s="148"/>
      <c r="T120" s="148"/>
      <c r="U120" s="148">
        <f t="shared" si="5"/>
        <v>0</v>
      </c>
      <c r="V120" s="148"/>
      <c r="W120" s="149"/>
      <c r="X120" s="149"/>
      <c r="Y120" s="150"/>
      <c r="Z120" s="149"/>
      <c r="AA120" s="149"/>
      <c r="AB120" s="150"/>
      <c r="AC120" s="149"/>
      <c r="AD120" s="149"/>
      <c r="AE120" s="150"/>
      <c r="AF120" s="149"/>
      <c r="AG120" s="149"/>
      <c r="AH120" s="150"/>
      <c r="AI120" s="149"/>
      <c r="AJ120" s="149"/>
      <c r="AK120" s="150"/>
      <c r="AL120" s="149"/>
      <c r="AM120" s="149"/>
      <c r="AN120" s="150"/>
      <c r="AO120" s="150"/>
      <c r="AP120" s="151"/>
      <c r="AQ120" s="152"/>
      <c r="AR120" s="144"/>
      <c r="AS120" s="144"/>
    </row>
    <row r="121" s="99" customFormat="1" ht="22.5" customHeight="1" spans="1:45">
      <c r="A121" s="143" t="s">
        <v>6796</v>
      </c>
      <c r="B121" s="144" t="s">
        <v>6797</v>
      </c>
      <c r="C121" s="144" t="s">
        <v>109</v>
      </c>
      <c r="D121" s="144" t="s">
        <v>3744</v>
      </c>
      <c r="E121" s="145" t="e">
        <f ca="1">VLOOKUP(B121,'在职人员信息表（2023年电话费全部人员情况）'!F:AB,23,0)</f>
        <v>#N/A</v>
      </c>
      <c r="F121" s="146" t="e">
        <v>#N/A</v>
      </c>
      <c r="G121" s="146" t="e">
        <f ca="1" t="shared" si="3"/>
        <v>#N/A</v>
      </c>
      <c r="H121" s="147">
        <v>18547772310</v>
      </c>
      <c r="I121" s="148"/>
      <c r="J121" s="148"/>
      <c r="K121" s="148"/>
      <c r="L121" s="148"/>
      <c r="M121" s="148"/>
      <c r="N121" s="148"/>
      <c r="O121" s="148">
        <f t="shared" si="4"/>
        <v>0</v>
      </c>
      <c r="P121" s="148"/>
      <c r="Q121" s="148"/>
      <c r="R121" s="148"/>
      <c r="S121" s="148"/>
      <c r="T121" s="148"/>
      <c r="U121" s="148">
        <f t="shared" si="5"/>
        <v>0</v>
      </c>
      <c r="V121" s="148"/>
      <c r="W121" s="149"/>
      <c r="X121" s="149"/>
      <c r="Y121" s="150"/>
      <c r="Z121" s="149"/>
      <c r="AA121" s="149"/>
      <c r="AB121" s="150"/>
      <c r="AC121" s="149"/>
      <c r="AD121" s="149"/>
      <c r="AE121" s="150"/>
      <c r="AF121" s="149"/>
      <c r="AG121" s="149"/>
      <c r="AH121" s="150"/>
      <c r="AI121" s="149"/>
      <c r="AJ121" s="149"/>
      <c r="AK121" s="150"/>
      <c r="AL121" s="149"/>
      <c r="AM121" s="149"/>
      <c r="AN121" s="150"/>
      <c r="AO121" s="150"/>
      <c r="AP121" s="151"/>
      <c r="AQ121" s="152"/>
      <c r="AR121" s="144"/>
      <c r="AS121" s="144"/>
    </row>
    <row r="122" s="99" customFormat="1" ht="22.5" customHeight="1" spans="1:45">
      <c r="A122" s="143" t="s">
        <v>3832</v>
      </c>
      <c r="B122" s="144" t="s">
        <v>571</v>
      </c>
      <c r="C122" s="144" t="s">
        <v>109</v>
      </c>
      <c r="D122" s="144" t="s">
        <v>3567</v>
      </c>
      <c r="E122" s="485" t="str">
        <f ca="1">VLOOKUP(B122,'在职人员信息表（2023年电话费全部人员情况）'!F:AB,23,0)</f>
        <v>130521198311093510</v>
      </c>
      <c r="F122" s="486" t="s">
        <v>572</v>
      </c>
      <c r="G122" s="146" t="str">
        <f ca="1" t="shared" si="3"/>
        <v/>
      </c>
      <c r="H122" s="147">
        <v>13546683953</v>
      </c>
      <c r="I122" s="148"/>
      <c r="J122" s="148"/>
      <c r="K122" s="148"/>
      <c r="L122" s="148"/>
      <c r="M122" s="148"/>
      <c r="N122" s="148"/>
      <c r="O122" s="148">
        <f t="shared" si="4"/>
        <v>0</v>
      </c>
      <c r="P122" s="148"/>
      <c r="Q122" s="148"/>
      <c r="R122" s="148"/>
      <c r="S122" s="148"/>
      <c r="T122" s="148"/>
      <c r="U122" s="148">
        <f t="shared" si="5"/>
        <v>0</v>
      </c>
      <c r="V122" s="148"/>
      <c r="W122" s="149"/>
      <c r="X122" s="149"/>
      <c r="Y122" s="150"/>
      <c r="Z122" s="149"/>
      <c r="AA122" s="149"/>
      <c r="AB122" s="150"/>
      <c r="AC122" s="149"/>
      <c r="AD122" s="149"/>
      <c r="AE122" s="150"/>
      <c r="AF122" s="149"/>
      <c r="AG122" s="149"/>
      <c r="AH122" s="150"/>
      <c r="AI122" s="149"/>
      <c r="AJ122" s="149"/>
      <c r="AK122" s="150"/>
      <c r="AL122" s="149"/>
      <c r="AM122" s="149"/>
      <c r="AN122" s="150"/>
      <c r="AO122" s="150"/>
      <c r="AP122" s="151"/>
      <c r="AQ122" s="152"/>
      <c r="AR122" s="144"/>
      <c r="AS122" s="144"/>
    </row>
    <row r="123" s="99" customFormat="1" ht="22.5" customHeight="1" spans="1:45">
      <c r="A123" s="143" t="s">
        <v>6798</v>
      </c>
      <c r="B123" s="144" t="s">
        <v>6799</v>
      </c>
      <c r="C123" s="144" t="s">
        <v>109</v>
      </c>
      <c r="D123" s="144" t="s">
        <v>3616</v>
      </c>
      <c r="E123" s="145" t="e">
        <f ca="1">VLOOKUP(B123,'在职人员信息表（2023年电话费全部人员情况）'!F:AB,23,0)</f>
        <v>#N/A</v>
      </c>
      <c r="F123" s="146" t="e">
        <v>#N/A</v>
      </c>
      <c r="G123" s="146" t="e">
        <f ca="1" t="shared" si="3"/>
        <v>#N/A</v>
      </c>
      <c r="H123" s="147">
        <v>18047709400</v>
      </c>
      <c r="I123" s="148"/>
      <c r="J123" s="148"/>
      <c r="K123" s="148"/>
      <c r="L123" s="148"/>
      <c r="M123" s="148"/>
      <c r="N123" s="148"/>
      <c r="O123" s="148">
        <f t="shared" si="4"/>
        <v>0</v>
      </c>
      <c r="P123" s="148"/>
      <c r="Q123" s="148"/>
      <c r="R123" s="148"/>
      <c r="S123" s="148"/>
      <c r="T123" s="148"/>
      <c r="U123" s="148">
        <f t="shared" si="5"/>
        <v>0</v>
      </c>
      <c r="V123" s="148"/>
      <c r="W123" s="149"/>
      <c r="X123" s="149"/>
      <c r="Y123" s="150"/>
      <c r="Z123" s="149"/>
      <c r="AA123" s="149"/>
      <c r="AB123" s="150"/>
      <c r="AC123" s="149"/>
      <c r="AD123" s="149"/>
      <c r="AE123" s="150"/>
      <c r="AF123" s="149"/>
      <c r="AG123" s="149"/>
      <c r="AH123" s="150"/>
      <c r="AI123" s="149"/>
      <c r="AJ123" s="149"/>
      <c r="AK123" s="150"/>
      <c r="AL123" s="149"/>
      <c r="AM123" s="149"/>
      <c r="AN123" s="150"/>
      <c r="AO123" s="150"/>
      <c r="AP123" s="151"/>
      <c r="AQ123" s="152"/>
      <c r="AR123" s="144"/>
      <c r="AS123" s="144"/>
    </row>
    <row r="124" s="99" customFormat="1" ht="22.5" customHeight="1" spans="1:45">
      <c r="A124" s="143" t="s">
        <v>3558</v>
      </c>
      <c r="B124" s="144" t="s">
        <v>348</v>
      </c>
      <c r="C124" s="144" t="s">
        <v>109</v>
      </c>
      <c r="D124" s="144" t="s">
        <v>3535</v>
      </c>
      <c r="E124" s="485" t="str">
        <f ca="1">VLOOKUP(B124,'在职人员信息表（2023年电话费全部人员情况）'!F:AB,23,0)</f>
        <v>152103199304041857</v>
      </c>
      <c r="F124" s="486" t="s">
        <v>349</v>
      </c>
      <c r="G124" s="146" t="str">
        <f ca="1" t="shared" si="3"/>
        <v/>
      </c>
      <c r="H124" s="147">
        <v>15248184495</v>
      </c>
      <c r="I124" s="148"/>
      <c r="J124" s="148"/>
      <c r="K124" s="148"/>
      <c r="L124" s="148"/>
      <c r="M124" s="148"/>
      <c r="N124" s="148"/>
      <c r="O124" s="148">
        <f t="shared" si="4"/>
        <v>0</v>
      </c>
      <c r="P124" s="148"/>
      <c r="Q124" s="148"/>
      <c r="R124" s="148"/>
      <c r="S124" s="148"/>
      <c r="T124" s="148"/>
      <c r="U124" s="148">
        <f t="shared" si="5"/>
        <v>0</v>
      </c>
      <c r="V124" s="148"/>
      <c r="W124" s="149"/>
      <c r="X124" s="149"/>
      <c r="Y124" s="150"/>
      <c r="Z124" s="149"/>
      <c r="AA124" s="149"/>
      <c r="AB124" s="150"/>
      <c r="AC124" s="149"/>
      <c r="AD124" s="149"/>
      <c r="AE124" s="150"/>
      <c r="AF124" s="149"/>
      <c r="AG124" s="149"/>
      <c r="AH124" s="150"/>
      <c r="AI124" s="149"/>
      <c r="AJ124" s="149"/>
      <c r="AK124" s="150"/>
      <c r="AL124" s="149"/>
      <c r="AM124" s="149"/>
      <c r="AN124" s="150"/>
      <c r="AO124" s="150"/>
      <c r="AP124" s="151"/>
      <c r="AQ124" s="152"/>
      <c r="AR124" s="144"/>
      <c r="AS124" s="144"/>
    </row>
    <row r="125" s="99" customFormat="1" ht="22.5" customHeight="1" spans="1:45">
      <c r="A125" s="143" t="s">
        <v>4055</v>
      </c>
      <c r="B125" s="144" t="s">
        <v>712</v>
      </c>
      <c r="C125" s="144" t="s">
        <v>109</v>
      </c>
      <c r="D125" s="144" t="s">
        <v>3567</v>
      </c>
      <c r="E125" s="485" t="str">
        <f ca="1">VLOOKUP(B125,'在职人员信息表（2023年电话费全部人员情况）'!F:AB,23,0)</f>
        <v>370883198107151939</v>
      </c>
      <c r="F125" s="486" t="s">
        <v>713</v>
      </c>
      <c r="G125" s="146" t="str">
        <f ca="1" t="shared" si="3"/>
        <v/>
      </c>
      <c r="H125" s="147">
        <v>15514677009</v>
      </c>
      <c r="I125" s="148"/>
      <c r="J125" s="148"/>
      <c r="K125" s="148"/>
      <c r="L125" s="148"/>
      <c r="M125" s="148"/>
      <c r="N125" s="148"/>
      <c r="O125" s="148">
        <f t="shared" si="4"/>
        <v>0</v>
      </c>
      <c r="P125" s="148"/>
      <c r="Q125" s="148"/>
      <c r="R125" s="148"/>
      <c r="S125" s="148"/>
      <c r="T125" s="148"/>
      <c r="U125" s="148">
        <f t="shared" si="5"/>
        <v>0</v>
      </c>
      <c r="V125" s="148"/>
      <c r="W125" s="149"/>
      <c r="X125" s="149"/>
      <c r="Y125" s="150"/>
      <c r="Z125" s="149"/>
      <c r="AA125" s="149"/>
      <c r="AB125" s="150"/>
      <c r="AC125" s="149"/>
      <c r="AD125" s="149"/>
      <c r="AE125" s="150"/>
      <c r="AF125" s="149"/>
      <c r="AG125" s="149"/>
      <c r="AH125" s="150"/>
      <c r="AI125" s="149"/>
      <c r="AJ125" s="149"/>
      <c r="AK125" s="150"/>
      <c r="AL125" s="149"/>
      <c r="AM125" s="149"/>
      <c r="AN125" s="150"/>
      <c r="AO125" s="150"/>
      <c r="AP125" s="151"/>
      <c r="AQ125" s="152"/>
      <c r="AR125" s="144"/>
      <c r="AS125" s="144"/>
    </row>
    <row r="126" s="99" customFormat="1" ht="22.5" customHeight="1" spans="1:45">
      <c r="A126" s="143" t="s">
        <v>6800</v>
      </c>
      <c r="B126" s="144" t="s">
        <v>6801</v>
      </c>
      <c r="C126" s="144" t="s">
        <v>109</v>
      </c>
      <c r="D126" s="144" t="s">
        <v>3616</v>
      </c>
      <c r="E126" s="145" t="e">
        <f ca="1">VLOOKUP(B126,'在职人员信息表（2023年电话费全部人员情况）'!F:AB,23,0)</f>
        <v>#N/A</v>
      </c>
      <c r="F126" s="146" t="e">
        <v>#N/A</v>
      </c>
      <c r="G126" s="146" t="e">
        <f ca="1" t="shared" si="3"/>
        <v>#N/A</v>
      </c>
      <c r="H126" s="147">
        <v>15384772211</v>
      </c>
      <c r="I126" s="148"/>
      <c r="J126" s="148"/>
      <c r="K126" s="148"/>
      <c r="L126" s="148"/>
      <c r="M126" s="148"/>
      <c r="N126" s="148"/>
      <c r="O126" s="148">
        <f t="shared" si="4"/>
        <v>0</v>
      </c>
      <c r="P126" s="148"/>
      <c r="Q126" s="148"/>
      <c r="R126" s="148"/>
      <c r="S126" s="148"/>
      <c r="T126" s="148"/>
      <c r="U126" s="148">
        <f t="shared" si="5"/>
        <v>0</v>
      </c>
      <c r="V126" s="148"/>
      <c r="W126" s="149"/>
      <c r="X126" s="149"/>
      <c r="Y126" s="150"/>
      <c r="Z126" s="149"/>
      <c r="AA126" s="149"/>
      <c r="AB126" s="150"/>
      <c r="AC126" s="149"/>
      <c r="AD126" s="149"/>
      <c r="AE126" s="150"/>
      <c r="AF126" s="149"/>
      <c r="AG126" s="149"/>
      <c r="AH126" s="150"/>
      <c r="AI126" s="149"/>
      <c r="AJ126" s="149"/>
      <c r="AK126" s="150"/>
      <c r="AL126" s="149"/>
      <c r="AM126" s="149"/>
      <c r="AN126" s="150"/>
      <c r="AO126" s="150"/>
      <c r="AP126" s="151"/>
      <c r="AQ126" s="152"/>
      <c r="AR126" s="144"/>
      <c r="AS126" s="144"/>
    </row>
    <row r="127" s="99" customFormat="1" ht="22.5" customHeight="1" spans="1:45">
      <c r="A127" s="143" t="s">
        <v>6802</v>
      </c>
      <c r="B127" s="144" t="s">
        <v>6803</v>
      </c>
      <c r="C127" s="144" t="s">
        <v>109</v>
      </c>
      <c r="D127" s="144" t="s">
        <v>4188</v>
      </c>
      <c r="E127" s="145" t="e">
        <f ca="1">VLOOKUP(B127,'在职人员信息表（2023年电话费全部人员情况）'!F:AB,23,0)</f>
        <v>#N/A</v>
      </c>
      <c r="F127" s="146" t="e">
        <v>#N/A</v>
      </c>
      <c r="G127" s="146" t="e">
        <f ca="1" t="shared" si="3"/>
        <v>#N/A</v>
      </c>
      <c r="H127" s="147">
        <v>15149704970</v>
      </c>
      <c r="I127" s="148"/>
      <c r="J127" s="148"/>
      <c r="K127" s="148"/>
      <c r="L127" s="148"/>
      <c r="M127" s="148"/>
      <c r="N127" s="148"/>
      <c r="O127" s="148">
        <f t="shared" si="4"/>
        <v>0</v>
      </c>
      <c r="P127" s="148"/>
      <c r="Q127" s="148"/>
      <c r="R127" s="148"/>
      <c r="S127" s="148"/>
      <c r="T127" s="148"/>
      <c r="U127" s="148">
        <f t="shared" si="5"/>
        <v>0</v>
      </c>
      <c r="V127" s="148"/>
      <c r="W127" s="149"/>
      <c r="X127" s="149"/>
      <c r="Y127" s="150"/>
      <c r="Z127" s="149"/>
      <c r="AA127" s="149"/>
      <c r="AB127" s="150"/>
      <c r="AC127" s="149"/>
      <c r="AD127" s="149"/>
      <c r="AE127" s="150"/>
      <c r="AF127" s="149"/>
      <c r="AG127" s="149"/>
      <c r="AH127" s="150"/>
      <c r="AI127" s="149"/>
      <c r="AJ127" s="149"/>
      <c r="AK127" s="150"/>
      <c r="AL127" s="149"/>
      <c r="AM127" s="149"/>
      <c r="AN127" s="150"/>
      <c r="AO127" s="150"/>
      <c r="AP127" s="151"/>
      <c r="AQ127" s="152"/>
      <c r="AR127" s="144"/>
      <c r="AS127" s="144"/>
    </row>
    <row r="128" s="99" customFormat="1" ht="22.5" customHeight="1" spans="1:45">
      <c r="A128" s="143" t="s">
        <v>6804</v>
      </c>
      <c r="B128" s="144" t="s">
        <v>6805</v>
      </c>
      <c r="C128" s="144" t="s">
        <v>109</v>
      </c>
      <c r="D128" s="144" t="s">
        <v>3567</v>
      </c>
      <c r="E128" s="145" t="e">
        <f ca="1">VLOOKUP(B128,'在职人员信息表（2023年电话费全部人员情况）'!F:AB,23,0)</f>
        <v>#N/A</v>
      </c>
      <c r="F128" s="146" t="e">
        <v>#N/A</v>
      </c>
      <c r="G128" s="146" t="e">
        <f ca="1" t="shared" si="3"/>
        <v>#N/A</v>
      </c>
      <c r="H128" s="147">
        <v>18347704333</v>
      </c>
      <c r="I128" s="148"/>
      <c r="J128" s="148"/>
      <c r="K128" s="148"/>
      <c r="L128" s="148"/>
      <c r="M128" s="148"/>
      <c r="N128" s="148"/>
      <c r="O128" s="148">
        <f t="shared" si="4"/>
        <v>0</v>
      </c>
      <c r="P128" s="148"/>
      <c r="Q128" s="148"/>
      <c r="R128" s="148"/>
      <c r="S128" s="148"/>
      <c r="T128" s="148"/>
      <c r="U128" s="148">
        <f t="shared" si="5"/>
        <v>0</v>
      </c>
      <c r="V128" s="148"/>
      <c r="W128" s="149"/>
      <c r="X128" s="149"/>
      <c r="Y128" s="150"/>
      <c r="Z128" s="149"/>
      <c r="AA128" s="149"/>
      <c r="AB128" s="150"/>
      <c r="AC128" s="149"/>
      <c r="AD128" s="149"/>
      <c r="AE128" s="150"/>
      <c r="AF128" s="149"/>
      <c r="AG128" s="149"/>
      <c r="AH128" s="150"/>
      <c r="AI128" s="149"/>
      <c r="AJ128" s="149"/>
      <c r="AK128" s="150"/>
      <c r="AL128" s="149"/>
      <c r="AM128" s="149"/>
      <c r="AN128" s="150"/>
      <c r="AO128" s="150"/>
      <c r="AP128" s="151"/>
      <c r="AQ128" s="152"/>
      <c r="AR128" s="144"/>
      <c r="AS128" s="144"/>
    </row>
    <row r="129" s="99" customFormat="1" ht="22.5" customHeight="1" spans="1:45">
      <c r="A129" s="143" t="s">
        <v>6806</v>
      </c>
      <c r="B129" s="144" t="s">
        <v>6807</v>
      </c>
      <c r="C129" s="144" t="s">
        <v>109</v>
      </c>
      <c r="D129" s="144" t="s">
        <v>3853</v>
      </c>
      <c r="E129" s="145" t="e">
        <f ca="1">VLOOKUP(B129,'在职人员信息表（2023年电话费全部人员情况）'!F:AB,23,0)</f>
        <v>#N/A</v>
      </c>
      <c r="F129" s="146" t="e">
        <v>#N/A</v>
      </c>
      <c r="G129" s="146" t="e">
        <f ca="1" t="shared" si="3"/>
        <v>#N/A</v>
      </c>
      <c r="H129" s="147">
        <v>15252256071</v>
      </c>
      <c r="I129" s="148"/>
      <c r="J129" s="148"/>
      <c r="K129" s="148"/>
      <c r="L129" s="148"/>
      <c r="M129" s="148"/>
      <c r="N129" s="148"/>
      <c r="O129" s="148">
        <f t="shared" si="4"/>
        <v>0</v>
      </c>
      <c r="P129" s="148"/>
      <c r="Q129" s="148"/>
      <c r="R129" s="148"/>
      <c r="S129" s="148"/>
      <c r="T129" s="148"/>
      <c r="U129" s="148">
        <f t="shared" si="5"/>
        <v>0</v>
      </c>
      <c r="V129" s="148"/>
      <c r="W129" s="149"/>
      <c r="X129" s="149"/>
      <c r="Y129" s="150"/>
      <c r="Z129" s="149"/>
      <c r="AA129" s="149"/>
      <c r="AB129" s="150"/>
      <c r="AC129" s="149"/>
      <c r="AD129" s="149"/>
      <c r="AE129" s="150"/>
      <c r="AF129" s="149"/>
      <c r="AG129" s="149"/>
      <c r="AH129" s="150"/>
      <c r="AI129" s="149"/>
      <c r="AJ129" s="149"/>
      <c r="AK129" s="150"/>
      <c r="AL129" s="149"/>
      <c r="AM129" s="149"/>
      <c r="AN129" s="150"/>
      <c r="AO129" s="150"/>
      <c r="AP129" s="151"/>
      <c r="AQ129" s="152"/>
      <c r="AR129" s="144"/>
      <c r="AS129" s="144"/>
    </row>
    <row r="130" s="99" customFormat="1" ht="22.5" customHeight="1" spans="1:45">
      <c r="A130" s="143" t="s">
        <v>3773</v>
      </c>
      <c r="B130" s="144" t="s">
        <v>520</v>
      </c>
      <c r="C130" s="144" t="s">
        <v>109</v>
      </c>
      <c r="D130" s="144" t="s">
        <v>3678</v>
      </c>
      <c r="E130" s="485" t="str">
        <f ca="1">VLOOKUP(B130,'在职人员信息表（2023年电话费全部人员情况）'!F:AB,23,0)</f>
        <v>130426198806072339</v>
      </c>
      <c r="F130" s="486" t="s">
        <v>521</v>
      </c>
      <c r="G130" s="146" t="str">
        <f ca="1" t="shared" si="3"/>
        <v/>
      </c>
      <c r="H130" s="147">
        <v>15147976759</v>
      </c>
      <c r="I130" s="148"/>
      <c r="J130" s="148"/>
      <c r="K130" s="148"/>
      <c r="L130" s="148"/>
      <c r="M130" s="148"/>
      <c r="N130" s="148"/>
      <c r="O130" s="148">
        <f t="shared" si="4"/>
        <v>0</v>
      </c>
      <c r="P130" s="148"/>
      <c r="Q130" s="148"/>
      <c r="R130" s="148"/>
      <c r="S130" s="148"/>
      <c r="T130" s="148"/>
      <c r="U130" s="148">
        <f t="shared" si="5"/>
        <v>0</v>
      </c>
      <c r="V130" s="148"/>
      <c r="W130" s="149"/>
      <c r="X130" s="149"/>
      <c r="Y130" s="150"/>
      <c r="Z130" s="149"/>
      <c r="AA130" s="149"/>
      <c r="AB130" s="150"/>
      <c r="AC130" s="149"/>
      <c r="AD130" s="149"/>
      <c r="AE130" s="150"/>
      <c r="AF130" s="149"/>
      <c r="AG130" s="149"/>
      <c r="AH130" s="150"/>
      <c r="AI130" s="149"/>
      <c r="AJ130" s="149"/>
      <c r="AK130" s="150"/>
      <c r="AL130" s="149"/>
      <c r="AM130" s="149"/>
      <c r="AN130" s="150"/>
      <c r="AO130" s="150"/>
      <c r="AP130" s="151"/>
      <c r="AQ130" s="152"/>
      <c r="AR130" s="144"/>
      <c r="AS130" s="144"/>
    </row>
    <row r="131" s="99" customFormat="1" ht="22.5" customHeight="1" spans="1:45">
      <c r="A131" s="143" t="s">
        <v>6808</v>
      </c>
      <c r="B131" s="144" t="s">
        <v>6809</v>
      </c>
      <c r="C131" s="144" t="s">
        <v>109</v>
      </c>
      <c r="D131" s="144" t="s">
        <v>3744</v>
      </c>
      <c r="E131" s="145" t="e">
        <f ca="1">VLOOKUP(B131,'在职人员信息表（2023年电话费全部人员情况）'!F:AB,23,0)</f>
        <v>#N/A</v>
      </c>
      <c r="F131" s="146" t="e">
        <v>#N/A</v>
      </c>
      <c r="G131" s="146" t="e">
        <f ca="1" t="shared" si="3"/>
        <v>#N/A</v>
      </c>
      <c r="H131" s="147">
        <v>15149539452</v>
      </c>
      <c r="I131" s="148"/>
      <c r="J131" s="148"/>
      <c r="K131" s="148"/>
      <c r="L131" s="148"/>
      <c r="M131" s="148"/>
      <c r="N131" s="148"/>
      <c r="O131" s="148">
        <f t="shared" si="4"/>
        <v>0</v>
      </c>
      <c r="P131" s="148"/>
      <c r="Q131" s="148"/>
      <c r="R131" s="148"/>
      <c r="S131" s="148"/>
      <c r="T131" s="148"/>
      <c r="U131" s="148">
        <f t="shared" si="5"/>
        <v>0</v>
      </c>
      <c r="V131" s="148"/>
      <c r="W131" s="149"/>
      <c r="X131" s="149"/>
      <c r="Y131" s="150"/>
      <c r="Z131" s="149"/>
      <c r="AA131" s="149"/>
      <c r="AB131" s="150"/>
      <c r="AC131" s="149"/>
      <c r="AD131" s="149"/>
      <c r="AE131" s="150"/>
      <c r="AF131" s="149"/>
      <c r="AG131" s="149"/>
      <c r="AH131" s="150"/>
      <c r="AI131" s="149"/>
      <c r="AJ131" s="149"/>
      <c r="AK131" s="150"/>
      <c r="AL131" s="149"/>
      <c r="AM131" s="149"/>
      <c r="AN131" s="150"/>
      <c r="AO131" s="150"/>
      <c r="AP131" s="151"/>
      <c r="AQ131" s="152"/>
      <c r="AR131" s="144"/>
      <c r="AS131" s="144"/>
    </row>
    <row r="132" s="99" customFormat="1" ht="22.5" customHeight="1" spans="1:45">
      <c r="A132" s="143" t="s">
        <v>1684</v>
      </c>
      <c r="B132" s="144" t="s">
        <v>133</v>
      </c>
      <c r="C132" s="144" t="s">
        <v>782</v>
      </c>
      <c r="D132" s="144" t="s">
        <v>173</v>
      </c>
      <c r="E132" s="145" t="str">
        <f ca="1">VLOOKUP(B132,'在职人员信息表（2023年电话费全部人员情况）'!F:AB,23,0)</f>
        <v>152103198304015478</v>
      </c>
      <c r="F132" s="146" t="s">
        <v>783</v>
      </c>
      <c r="G132" s="146" t="str">
        <f ca="1" t="shared" si="3"/>
        <v/>
      </c>
      <c r="H132" s="147">
        <v>15804853320</v>
      </c>
      <c r="I132" s="148">
        <v>264.27</v>
      </c>
      <c r="J132" s="148">
        <v>273.19</v>
      </c>
      <c r="K132" s="148">
        <v>313.82</v>
      </c>
      <c r="L132" s="148"/>
      <c r="M132" s="148"/>
      <c r="N132" s="148"/>
      <c r="O132" s="148">
        <f t="shared" si="4"/>
        <v>851.28</v>
      </c>
      <c r="P132" s="148"/>
      <c r="Q132" s="148"/>
      <c r="R132" s="148"/>
      <c r="S132" s="148"/>
      <c r="T132" s="148"/>
      <c r="U132" s="148">
        <f t="shared" si="5"/>
        <v>1702.56</v>
      </c>
      <c r="V132" s="148"/>
      <c r="W132" s="149">
        <v>44943</v>
      </c>
      <c r="X132" s="149">
        <v>44953</v>
      </c>
      <c r="Y132" s="150">
        <v>1300</v>
      </c>
      <c r="Z132" s="149">
        <v>45025</v>
      </c>
      <c r="AA132" s="149">
        <v>45035</v>
      </c>
      <c r="AB132" s="150">
        <v>1300</v>
      </c>
      <c r="AC132" s="149"/>
      <c r="AD132" s="149"/>
      <c r="AE132" s="150"/>
      <c r="AF132" s="149"/>
      <c r="AG132" s="149"/>
      <c r="AH132" s="150"/>
      <c r="AI132" s="149"/>
      <c r="AJ132" s="149"/>
      <c r="AK132" s="150"/>
      <c r="AL132" s="149"/>
      <c r="AM132" s="149"/>
      <c r="AN132" s="150"/>
      <c r="AO132" s="150"/>
      <c r="AP132" s="151"/>
      <c r="AQ132" s="152"/>
      <c r="AR132" s="144"/>
      <c r="AS132" s="144"/>
    </row>
    <row r="133" s="99" customFormat="1" ht="22.5" customHeight="1" spans="1:45">
      <c r="A133" s="143" t="s">
        <v>1687</v>
      </c>
      <c r="B133" s="144" t="s">
        <v>190</v>
      </c>
      <c r="C133" s="144" t="s">
        <v>782</v>
      </c>
      <c r="D133" s="144" t="s">
        <v>3454</v>
      </c>
      <c r="E133" s="145" t="str">
        <f ca="1">VLOOKUP(B133,'在职人员信息表（2023年电话费全部人员情况）'!F:AB,23,0)</f>
        <v>130406196609090912</v>
      </c>
      <c r="F133" s="146" t="s">
        <v>785</v>
      </c>
      <c r="G133" s="146" t="str">
        <f ca="1" t="shared" si="3"/>
        <v/>
      </c>
      <c r="H133" s="147">
        <v>15135286909</v>
      </c>
      <c r="I133" s="148">
        <v>130.9</v>
      </c>
      <c r="J133" s="148">
        <v>130.6</v>
      </c>
      <c r="K133" s="148">
        <v>130.9</v>
      </c>
      <c r="L133" s="148"/>
      <c r="M133" s="148"/>
      <c r="N133" s="148"/>
      <c r="O133" s="148">
        <f t="shared" si="4"/>
        <v>392.4</v>
      </c>
      <c r="P133" s="148"/>
      <c r="Q133" s="148"/>
      <c r="R133" s="148"/>
      <c r="S133" s="148"/>
      <c r="T133" s="148"/>
      <c r="U133" s="148">
        <f t="shared" si="5"/>
        <v>784.8</v>
      </c>
      <c r="V133" s="148"/>
      <c r="W133" s="149">
        <v>44959</v>
      </c>
      <c r="X133" s="149">
        <v>44969</v>
      </c>
      <c r="Y133" s="150">
        <v>483</v>
      </c>
      <c r="Z133" s="149"/>
      <c r="AA133" s="149"/>
      <c r="AB133" s="150"/>
      <c r="AC133" s="149"/>
      <c r="AD133" s="149"/>
      <c r="AE133" s="150"/>
      <c r="AF133" s="149"/>
      <c r="AG133" s="149"/>
      <c r="AH133" s="150"/>
      <c r="AI133" s="149"/>
      <c r="AJ133" s="149"/>
      <c r="AK133" s="150"/>
      <c r="AL133" s="149"/>
      <c r="AM133" s="149"/>
      <c r="AN133" s="150"/>
      <c r="AO133" s="150"/>
      <c r="AP133" s="151"/>
      <c r="AQ133" s="152"/>
      <c r="AR133" s="144"/>
      <c r="AS133" s="144"/>
    </row>
    <row r="134" s="99" customFormat="1" ht="22.5" customHeight="1" spans="1:45">
      <c r="A134" s="143" t="s">
        <v>1690</v>
      </c>
      <c r="B134" s="144" t="s">
        <v>198</v>
      </c>
      <c r="C134" s="144" t="s">
        <v>782</v>
      </c>
      <c r="D134" s="144" t="s">
        <v>3454</v>
      </c>
      <c r="E134" s="145" t="str">
        <f ca="1">VLOOKUP(B134,'在职人员信息表（2023年电话费全部人员情况）'!F:AB,23,0)</f>
        <v>152723198804271214</v>
      </c>
      <c r="F134" s="146" t="s">
        <v>787</v>
      </c>
      <c r="G134" s="146" t="str">
        <f ca="1" t="shared" ref="G134:G197" si="6">IF(E134=F134,"","cuo")</f>
        <v/>
      </c>
      <c r="H134" s="147">
        <v>15704920325</v>
      </c>
      <c r="I134" s="148">
        <v>199.7</v>
      </c>
      <c r="J134" s="148">
        <v>199.6</v>
      </c>
      <c r="K134" s="148">
        <v>199.7</v>
      </c>
      <c r="L134" s="148"/>
      <c r="M134" s="148"/>
      <c r="N134" s="148"/>
      <c r="O134" s="148">
        <f t="shared" ref="O134:O197" si="7">I134+J134+K134+L134+M134+N134</f>
        <v>599</v>
      </c>
      <c r="P134" s="148"/>
      <c r="Q134" s="148"/>
      <c r="R134" s="148"/>
      <c r="S134" s="148"/>
      <c r="T134" s="148"/>
      <c r="U134" s="148">
        <f t="shared" ref="U134:U197" si="8">SUM(I134:T134)</f>
        <v>1198</v>
      </c>
      <c r="V134" s="148"/>
      <c r="W134" s="149"/>
      <c r="X134" s="149"/>
      <c r="Y134" s="150"/>
      <c r="Z134" s="149"/>
      <c r="AA134" s="149"/>
      <c r="AB134" s="150"/>
      <c r="AC134" s="149"/>
      <c r="AD134" s="149"/>
      <c r="AE134" s="150"/>
      <c r="AF134" s="149"/>
      <c r="AG134" s="149"/>
      <c r="AH134" s="150"/>
      <c r="AI134" s="149"/>
      <c r="AJ134" s="149"/>
      <c r="AK134" s="150"/>
      <c r="AL134" s="149"/>
      <c r="AM134" s="149"/>
      <c r="AN134" s="150"/>
      <c r="AO134" s="150"/>
      <c r="AP134" s="151"/>
      <c r="AQ134" s="152"/>
      <c r="AR134" s="144"/>
      <c r="AS134" s="144"/>
    </row>
    <row r="135" s="99" customFormat="1" ht="22.5" customHeight="1" spans="1:45">
      <c r="A135" s="143" t="s">
        <v>1696</v>
      </c>
      <c r="B135" s="144" t="s">
        <v>205</v>
      </c>
      <c r="C135" s="144" t="s">
        <v>782</v>
      </c>
      <c r="D135" s="144" t="s">
        <v>4132</v>
      </c>
      <c r="E135" s="145" t="str">
        <f ca="1">VLOOKUP(B135,'在职人员信息表（2023年电话费全部人员情况）'!F:AB,23,0)</f>
        <v>140212197011181839</v>
      </c>
      <c r="F135" s="146" t="s">
        <v>796</v>
      </c>
      <c r="G135" s="146" t="str">
        <f ca="1" t="shared" si="6"/>
        <v/>
      </c>
      <c r="H135" s="147">
        <v>15374998675</v>
      </c>
      <c r="I135" s="148">
        <v>200</v>
      </c>
      <c r="J135" s="148">
        <v>187</v>
      </c>
      <c r="K135" s="148">
        <v>187</v>
      </c>
      <c r="L135" s="148"/>
      <c r="M135" s="148"/>
      <c r="N135" s="148"/>
      <c r="O135" s="148">
        <f t="shared" si="7"/>
        <v>574</v>
      </c>
      <c r="P135" s="148"/>
      <c r="Q135" s="148"/>
      <c r="R135" s="148"/>
      <c r="S135" s="148"/>
      <c r="T135" s="148"/>
      <c r="U135" s="148">
        <f t="shared" si="8"/>
        <v>1148</v>
      </c>
      <c r="V135" s="148"/>
      <c r="W135" s="149"/>
      <c r="X135" s="149"/>
      <c r="Y135" s="150"/>
      <c r="Z135" s="149"/>
      <c r="AA135" s="149"/>
      <c r="AB135" s="150"/>
      <c r="AC135" s="149"/>
      <c r="AD135" s="149"/>
      <c r="AE135" s="150"/>
      <c r="AF135" s="149"/>
      <c r="AG135" s="149"/>
      <c r="AH135" s="150"/>
      <c r="AI135" s="149"/>
      <c r="AJ135" s="149"/>
      <c r="AK135" s="150"/>
      <c r="AL135" s="149"/>
      <c r="AM135" s="149"/>
      <c r="AN135" s="150"/>
      <c r="AO135" s="150"/>
      <c r="AP135" s="151"/>
      <c r="AQ135" s="152"/>
      <c r="AR135" s="144"/>
      <c r="AS135" s="144"/>
    </row>
    <row r="136" s="99" customFormat="1" ht="22.5" customHeight="1" spans="1:45">
      <c r="A136" s="143" t="s">
        <v>1698</v>
      </c>
      <c r="B136" s="144" t="s">
        <v>801</v>
      </c>
      <c r="C136" s="144" t="s">
        <v>782</v>
      </c>
      <c r="D136" s="144" t="s">
        <v>3485</v>
      </c>
      <c r="E136" s="145" t="str">
        <f ca="1">VLOOKUP(B136,'在职人员信息表（2023年电话费全部人员情况）'!F:AB,23,0)</f>
        <v>142230199506140020</v>
      </c>
      <c r="F136" s="146" t="s">
        <v>802</v>
      </c>
      <c r="G136" s="146" t="str">
        <f ca="1" t="shared" si="6"/>
        <v/>
      </c>
      <c r="H136" s="147">
        <v>15847075320</v>
      </c>
      <c r="I136" s="148">
        <v>100</v>
      </c>
      <c r="J136" s="148">
        <v>100</v>
      </c>
      <c r="K136" s="148">
        <v>100</v>
      </c>
      <c r="L136" s="148"/>
      <c r="M136" s="148"/>
      <c r="N136" s="148"/>
      <c r="O136" s="148">
        <f t="shared" si="7"/>
        <v>300</v>
      </c>
      <c r="P136" s="148"/>
      <c r="Q136" s="148"/>
      <c r="R136" s="148"/>
      <c r="S136" s="148"/>
      <c r="T136" s="148"/>
      <c r="U136" s="148">
        <f t="shared" si="8"/>
        <v>600</v>
      </c>
      <c r="V136" s="148"/>
      <c r="W136" s="149"/>
      <c r="X136" s="149"/>
      <c r="Y136" s="150"/>
      <c r="Z136" s="149"/>
      <c r="AA136" s="149"/>
      <c r="AB136" s="150"/>
      <c r="AC136" s="149"/>
      <c r="AD136" s="149"/>
      <c r="AE136" s="150"/>
      <c r="AF136" s="149"/>
      <c r="AG136" s="149"/>
      <c r="AH136" s="150"/>
      <c r="AI136" s="149"/>
      <c r="AJ136" s="149"/>
      <c r="AK136" s="150"/>
      <c r="AL136" s="149"/>
      <c r="AM136" s="149"/>
      <c r="AN136" s="150"/>
      <c r="AO136" s="150"/>
      <c r="AP136" s="151"/>
      <c r="AQ136" s="152"/>
      <c r="AR136" s="144"/>
      <c r="AS136" s="144"/>
    </row>
    <row r="137" s="99" customFormat="1" ht="22.5" customHeight="1" spans="1:45">
      <c r="A137" s="143" t="s">
        <v>1701</v>
      </c>
      <c r="B137" s="144" t="s">
        <v>798</v>
      </c>
      <c r="C137" s="144" t="s">
        <v>782</v>
      </c>
      <c r="D137" s="144" t="s">
        <v>3476</v>
      </c>
      <c r="E137" s="145" t="str">
        <f ca="1">VLOOKUP(B137,'在职人员信息表（2023年电话费全部人员情况）'!F:AB,23,0)</f>
        <v>150927199312055717</v>
      </c>
      <c r="F137" s="146" t="s">
        <v>799</v>
      </c>
      <c r="G137" s="146" t="str">
        <f ca="1" t="shared" si="6"/>
        <v/>
      </c>
      <c r="H137" s="147">
        <v>17851143706</v>
      </c>
      <c r="I137" s="148"/>
      <c r="J137" s="148"/>
      <c r="K137" s="148"/>
      <c r="L137" s="148"/>
      <c r="M137" s="148"/>
      <c r="N137" s="148"/>
      <c r="O137" s="148">
        <f t="shared" si="7"/>
        <v>0</v>
      </c>
      <c r="P137" s="148"/>
      <c r="Q137" s="148"/>
      <c r="R137" s="148"/>
      <c r="S137" s="148"/>
      <c r="T137" s="148"/>
      <c r="U137" s="148">
        <f t="shared" si="8"/>
        <v>0</v>
      </c>
      <c r="V137" s="148"/>
      <c r="W137" s="149"/>
      <c r="X137" s="149"/>
      <c r="Y137" s="150"/>
      <c r="Z137" s="149"/>
      <c r="AA137" s="149"/>
      <c r="AB137" s="150"/>
      <c r="AC137" s="149"/>
      <c r="AD137" s="149"/>
      <c r="AE137" s="150"/>
      <c r="AF137" s="149"/>
      <c r="AG137" s="149"/>
      <c r="AH137" s="150"/>
      <c r="AI137" s="149"/>
      <c r="AJ137" s="149"/>
      <c r="AK137" s="150"/>
      <c r="AL137" s="149"/>
      <c r="AM137" s="149"/>
      <c r="AN137" s="150"/>
      <c r="AO137" s="150"/>
      <c r="AP137" s="151"/>
      <c r="AQ137" s="152"/>
      <c r="AR137" s="144"/>
      <c r="AS137" s="144"/>
    </row>
    <row r="138" s="99" customFormat="1" ht="22.5" customHeight="1" spans="1:45">
      <c r="A138" s="143" t="s">
        <v>556</v>
      </c>
      <c r="B138" s="144" t="s">
        <v>6810</v>
      </c>
      <c r="C138" s="144" t="s">
        <v>782</v>
      </c>
      <c r="D138" s="144" t="s">
        <v>3476</v>
      </c>
      <c r="E138" s="145" t="e">
        <f ca="1">VLOOKUP(B138,'在职人员信息表（2023年电话费全部人员情况）'!F:AB,23,0)</f>
        <v>#N/A</v>
      </c>
      <c r="F138" s="146" t="e">
        <v>#N/A</v>
      </c>
      <c r="G138" s="146" t="e">
        <f ca="1" t="shared" si="6"/>
        <v>#N/A</v>
      </c>
      <c r="H138" s="147">
        <v>18947874213</v>
      </c>
      <c r="I138" s="148"/>
      <c r="J138" s="148"/>
      <c r="K138" s="148"/>
      <c r="L138" s="148"/>
      <c r="M138" s="148"/>
      <c r="N138" s="148"/>
      <c r="O138" s="148">
        <f t="shared" si="7"/>
        <v>0</v>
      </c>
      <c r="P138" s="148"/>
      <c r="Q138" s="148"/>
      <c r="R138" s="148"/>
      <c r="S138" s="148"/>
      <c r="T138" s="148"/>
      <c r="U138" s="148">
        <f t="shared" si="8"/>
        <v>0</v>
      </c>
      <c r="V138" s="148"/>
      <c r="W138" s="149"/>
      <c r="X138" s="149"/>
      <c r="Y138" s="150"/>
      <c r="Z138" s="149"/>
      <c r="AA138" s="149"/>
      <c r="AB138" s="150"/>
      <c r="AC138" s="149"/>
      <c r="AD138" s="149"/>
      <c r="AE138" s="150"/>
      <c r="AF138" s="149"/>
      <c r="AG138" s="149"/>
      <c r="AH138" s="150"/>
      <c r="AI138" s="149"/>
      <c r="AJ138" s="149"/>
      <c r="AK138" s="150"/>
      <c r="AL138" s="149"/>
      <c r="AM138" s="149"/>
      <c r="AN138" s="150"/>
      <c r="AO138" s="150"/>
      <c r="AP138" s="151"/>
      <c r="AQ138" s="152"/>
      <c r="AR138" s="144"/>
      <c r="AS138" s="144"/>
    </row>
    <row r="139" s="99" customFormat="1" ht="22.5" customHeight="1" spans="1:45">
      <c r="A139" s="143" t="s">
        <v>4193</v>
      </c>
      <c r="B139" s="144" t="s">
        <v>838</v>
      </c>
      <c r="C139" s="144" t="s">
        <v>782</v>
      </c>
      <c r="D139" s="144" t="s">
        <v>3947</v>
      </c>
      <c r="E139" s="485" t="str">
        <f ca="1">VLOOKUP(B139,'在职人员信息表（2023年电话费全部人员情况）'!F:AB,23,0)</f>
        <v>150403198003275414</v>
      </c>
      <c r="F139" s="486" t="s">
        <v>839</v>
      </c>
      <c r="G139" s="146" t="str">
        <f ca="1" t="shared" si="6"/>
        <v/>
      </c>
      <c r="H139" s="147">
        <v>17642085576</v>
      </c>
      <c r="I139" s="148"/>
      <c r="J139" s="148"/>
      <c r="K139" s="148"/>
      <c r="L139" s="148"/>
      <c r="M139" s="148"/>
      <c r="N139" s="148"/>
      <c r="O139" s="148">
        <f t="shared" si="7"/>
        <v>0</v>
      </c>
      <c r="P139" s="148"/>
      <c r="Q139" s="148"/>
      <c r="R139" s="148"/>
      <c r="S139" s="148"/>
      <c r="T139" s="148"/>
      <c r="U139" s="148">
        <f t="shared" si="8"/>
        <v>0</v>
      </c>
      <c r="V139" s="148"/>
      <c r="W139" s="149"/>
      <c r="X139" s="149"/>
      <c r="Y139" s="150"/>
      <c r="Z139" s="149"/>
      <c r="AA139" s="149"/>
      <c r="AB139" s="150"/>
      <c r="AC139" s="149"/>
      <c r="AD139" s="149"/>
      <c r="AE139" s="150"/>
      <c r="AF139" s="149"/>
      <c r="AG139" s="149"/>
      <c r="AH139" s="150"/>
      <c r="AI139" s="149"/>
      <c r="AJ139" s="149"/>
      <c r="AK139" s="150"/>
      <c r="AL139" s="149"/>
      <c r="AM139" s="149"/>
      <c r="AN139" s="150"/>
      <c r="AO139" s="150"/>
      <c r="AP139" s="151"/>
      <c r="AQ139" s="152"/>
      <c r="AR139" s="144"/>
      <c r="AS139" s="144"/>
    </row>
    <row r="140" s="99" customFormat="1" ht="22.5" customHeight="1" spans="1:45">
      <c r="A140" s="143" t="s">
        <v>1714</v>
      </c>
      <c r="B140" s="144" t="s">
        <v>804</v>
      </c>
      <c r="C140" s="144" t="s">
        <v>782</v>
      </c>
      <c r="D140" s="144" t="s">
        <v>3493</v>
      </c>
      <c r="E140" s="145" t="str">
        <f ca="1">VLOOKUP(B140,'在职人员信息表（2023年电话费全部人员情况）'!F:AB,23,0)</f>
        <v>132222197110013032</v>
      </c>
      <c r="F140" s="146" t="s">
        <v>805</v>
      </c>
      <c r="G140" s="146" t="str">
        <f ca="1" t="shared" si="6"/>
        <v/>
      </c>
      <c r="H140" s="147">
        <v>15344055114</v>
      </c>
      <c r="I140" s="148"/>
      <c r="J140" s="148"/>
      <c r="K140" s="148"/>
      <c r="L140" s="148"/>
      <c r="M140" s="148"/>
      <c r="N140" s="148"/>
      <c r="O140" s="148">
        <f t="shared" si="7"/>
        <v>0</v>
      </c>
      <c r="P140" s="148"/>
      <c r="Q140" s="148"/>
      <c r="R140" s="148"/>
      <c r="S140" s="148"/>
      <c r="T140" s="148"/>
      <c r="U140" s="148">
        <f t="shared" si="8"/>
        <v>0</v>
      </c>
      <c r="V140" s="148"/>
      <c r="W140" s="149"/>
      <c r="X140" s="149"/>
      <c r="Y140" s="150"/>
      <c r="Z140" s="149"/>
      <c r="AA140" s="149"/>
      <c r="AB140" s="150"/>
      <c r="AC140" s="149"/>
      <c r="AD140" s="149"/>
      <c r="AE140" s="150"/>
      <c r="AF140" s="149"/>
      <c r="AG140" s="149"/>
      <c r="AH140" s="150"/>
      <c r="AI140" s="149"/>
      <c r="AJ140" s="149"/>
      <c r="AK140" s="150"/>
      <c r="AL140" s="149"/>
      <c r="AM140" s="149"/>
      <c r="AN140" s="150"/>
      <c r="AO140" s="150"/>
      <c r="AP140" s="151"/>
      <c r="AQ140" s="152"/>
      <c r="AR140" s="144"/>
      <c r="AS140" s="144"/>
    </row>
    <row r="141" s="99" customFormat="1" ht="22.5" customHeight="1" spans="1:45">
      <c r="A141" s="143" t="s">
        <v>1723</v>
      </c>
      <c r="B141" s="144" t="s">
        <v>993</v>
      </c>
      <c r="C141" s="144" t="s">
        <v>782</v>
      </c>
      <c r="D141" s="144" t="s">
        <v>3493</v>
      </c>
      <c r="E141" s="145" t="str">
        <f ca="1">VLOOKUP(B141,'在职人员信息表（2023年电话费全部人员情况）'!F:AB,23,0)</f>
        <v>21122119760918153X</v>
      </c>
      <c r="F141" s="146" t="s">
        <v>994</v>
      </c>
      <c r="G141" s="146" t="str">
        <f ca="1" t="shared" si="6"/>
        <v/>
      </c>
      <c r="H141" s="147">
        <v>17503503555</v>
      </c>
      <c r="I141" s="148"/>
      <c r="J141" s="148"/>
      <c r="K141" s="148"/>
      <c r="L141" s="148"/>
      <c r="M141" s="148"/>
      <c r="N141" s="148"/>
      <c r="O141" s="148">
        <f t="shared" si="7"/>
        <v>0</v>
      </c>
      <c r="P141" s="148"/>
      <c r="Q141" s="148"/>
      <c r="R141" s="148"/>
      <c r="S141" s="148"/>
      <c r="T141" s="148"/>
      <c r="U141" s="148">
        <f t="shared" si="8"/>
        <v>0</v>
      </c>
      <c r="V141" s="148"/>
      <c r="W141" s="149"/>
      <c r="X141" s="149"/>
      <c r="Y141" s="150"/>
      <c r="Z141" s="149"/>
      <c r="AA141" s="149"/>
      <c r="AB141" s="150"/>
      <c r="AC141" s="149"/>
      <c r="AD141" s="149"/>
      <c r="AE141" s="150"/>
      <c r="AF141" s="149"/>
      <c r="AG141" s="149"/>
      <c r="AH141" s="150"/>
      <c r="AI141" s="149"/>
      <c r="AJ141" s="149"/>
      <c r="AK141" s="150"/>
      <c r="AL141" s="149"/>
      <c r="AM141" s="149"/>
      <c r="AN141" s="150"/>
      <c r="AO141" s="150"/>
      <c r="AP141" s="151"/>
      <c r="AQ141" s="152"/>
      <c r="AR141" s="144"/>
      <c r="AS141" s="144"/>
    </row>
    <row r="142" s="99" customFormat="1" ht="22.5" customHeight="1" spans="1:45">
      <c r="A142" s="143" t="s">
        <v>1836</v>
      </c>
      <c r="B142" s="144" t="s">
        <v>6811</v>
      </c>
      <c r="C142" s="144" t="s">
        <v>782</v>
      </c>
      <c r="D142" s="144" t="s">
        <v>4971</v>
      </c>
      <c r="E142" s="145" t="e">
        <f ca="1">VLOOKUP(B142,'在职人员信息表（2023年电话费全部人员情况）'!F:AB,23,0)</f>
        <v>#N/A</v>
      </c>
      <c r="F142" s="146" t="e">
        <v>#N/A</v>
      </c>
      <c r="G142" s="146" t="e">
        <f ca="1" t="shared" si="6"/>
        <v>#N/A</v>
      </c>
      <c r="H142" s="147">
        <v>18947763851</v>
      </c>
      <c r="I142" s="148"/>
      <c r="J142" s="148"/>
      <c r="K142" s="148"/>
      <c r="L142" s="148"/>
      <c r="M142" s="148"/>
      <c r="N142" s="148"/>
      <c r="O142" s="148">
        <f t="shared" si="7"/>
        <v>0</v>
      </c>
      <c r="P142" s="148"/>
      <c r="Q142" s="148"/>
      <c r="R142" s="148"/>
      <c r="S142" s="148"/>
      <c r="T142" s="148"/>
      <c r="U142" s="148">
        <f t="shared" si="8"/>
        <v>0</v>
      </c>
      <c r="V142" s="148"/>
      <c r="W142" s="149"/>
      <c r="X142" s="149"/>
      <c r="Y142" s="150"/>
      <c r="Z142" s="149"/>
      <c r="AA142" s="149"/>
      <c r="AB142" s="150"/>
      <c r="AC142" s="149"/>
      <c r="AD142" s="149"/>
      <c r="AE142" s="150"/>
      <c r="AF142" s="149"/>
      <c r="AG142" s="149"/>
      <c r="AH142" s="150"/>
      <c r="AI142" s="149"/>
      <c r="AJ142" s="149"/>
      <c r="AK142" s="150"/>
      <c r="AL142" s="149"/>
      <c r="AM142" s="149"/>
      <c r="AN142" s="150"/>
      <c r="AO142" s="150"/>
      <c r="AP142" s="151"/>
      <c r="AQ142" s="152"/>
      <c r="AR142" s="144"/>
      <c r="AS142" s="144"/>
    </row>
    <row r="143" s="99" customFormat="1" ht="22.5" customHeight="1" spans="1:45">
      <c r="A143" s="143" t="s">
        <v>1783</v>
      </c>
      <c r="B143" s="144" t="s">
        <v>186</v>
      </c>
      <c r="C143" s="144" t="s">
        <v>782</v>
      </c>
      <c r="D143" s="144" t="s">
        <v>3454</v>
      </c>
      <c r="E143" s="145" t="str">
        <f ca="1">VLOOKUP(B143,'在职人员信息表（2023年电话费全部人员情况）'!F:AB,23,0)</f>
        <v>130406198501023012</v>
      </c>
      <c r="F143" s="146" t="s">
        <v>789</v>
      </c>
      <c r="G143" s="146" t="str">
        <f ca="1" t="shared" si="6"/>
        <v/>
      </c>
      <c r="H143" s="147">
        <v>15048761347</v>
      </c>
      <c r="I143" s="148"/>
      <c r="J143" s="148"/>
      <c r="K143" s="148">
        <v>127</v>
      </c>
      <c r="L143" s="148"/>
      <c r="M143" s="148"/>
      <c r="N143" s="148"/>
      <c r="O143" s="148">
        <f t="shared" si="7"/>
        <v>127</v>
      </c>
      <c r="P143" s="148"/>
      <c r="Q143" s="148"/>
      <c r="R143" s="148"/>
      <c r="S143" s="148"/>
      <c r="T143" s="148"/>
      <c r="U143" s="148">
        <f t="shared" si="8"/>
        <v>254</v>
      </c>
      <c r="V143" s="148"/>
      <c r="W143" s="149">
        <v>45042</v>
      </c>
      <c r="X143" s="149">
        <v>45052</v>
      </c>
      <c r="Y143" s="150">
        <v>360.5</v>
      </c>
      <c r="Z143" s="149"/>
      <c r="AA143" s="149"/>
      <c r="AB143" s="150"/>
      <c r="AC143" s="149"/>
      <c r="AD143" s="149"/>
      <c r="AE143" s="150"/>
      <c r="AF143" s="149"/>
      <c r="AG143" s="149"/>
      <c r="AH143" s="150"/>
      <c r="AI143" s="149"/>
      <c r="AJ143" s="149"/>
      <c r="AK143" s="150"/>
      <c r="AL143" s="149"/>
      <c r="AM143" s="149"/>
      <c r="AN143" s="150"/>
      <c r="AO143" s="150"/>
      <c r="AP143" s="151"/>
      <c r="AQ143" s="152"/>
      <c r="AR143" s="144"/>
      <c r="AS143" s="144"/>
    </row>
    <row r="144" s="99" customFormat="1" ht="22.5" customHeight="1" spans="1:45">
      <c r="A144" s="143" t="s">
        <v>1762</v>
      </c>
      <c r="B144" s="144" t="s">
        <v>156</v>
      </c>
      <c r="C144" s="144" t="s">
        <v>782</v>
      </c>
      <c r="D144" s="144" t="s">
        <v>4971</v>
      </c>
      <c r="E144" s="145" t="str">
        <f ca="1">VLOOKUP(B144,'在职人员信息表（2023年电话费全部人员情况）'!F:AB,23,0)</f>
        <v>370983198101161832</v>
      </c>
      <c r="F144" s="146" t="s">
        <v>792</v>
      </c>
      <c r="G144" s="146" t="str">
        <f ca="1" t="shared" si="6"/>
        <v/>
      </c>
      <c r="H144" s="147">
        <v>15540450978</v>
      </c>
      <c r="I144" s="148"/>
      <c r="J144" s="148"/>
      <c r="K144" s="148"/>
      <c r="L144" s="148"/>
      <c r="M144" s="148"/>
      <c r="N144" s="148"/>
      <c r="O144" s="148">
        <f t="shared" si="7"/>
        <v>0</v>
      </c>
      <c r="P144" s="148"/>
      <c r="Q144" s="148"/>
      <c r="R144" s="148"/>
      <c r="S144" s="148"/>
      <c r="T144" s="148"/>
      <c r="U144" s="148">
        <f t="shared" si="8"/>
        <v>0</v>
      </c>
      <c r="V144" s="148"/>
      <c r="W144" s="149"/>
      <c r="X144" s="149"/>
      <c r="Y144" s="150"/>
      <c r="Z144" s="149"/>
      <c r="AA144" s="149"/>
      <c r="AB144" s="150"/>
      <c r="AC144" s="149"/>
      <c r="AD144" s="149"/>
      <c r="AE144" s="150"/>
      <c r="AF144" s="149"/>
      <c r="AG144" s="149"/>
      <c r="AH144" s="150"/>
      <c r="AI144" s="149"/>
      <c r="AJ144" s="149"/>
      <c r="AK144" s="150"/>
      <c r="AL144" s="149"/>
      <c r="AM144" s="149"/>
      <c r="AN144" s="150"/>
      <c r="AO144" s="150"/>
      <c r="AP144" s="151"/>
      <c r="AQ144" s="152"/>
      <c r="AR144" s="144"/>
      <c r="AS144" s="144"/>
    </row>
    <row r="145" s="99" customFormat="1" ht="22.5" customHeight="1" spans="1:45">
      <c r="A145" s="143" t="s">
        <v>1812</v>
      </c>
      <c r="B145" s="144" t="s">
        <v>982</v>
      </c>
      <c r="C145" s="144" t="s">
        <v>782</v>
      </c>
      <c r="D145" s="144" t="s">
        <v>3596</v>
      </c>
      <c r="E145" s="145" t="str">
        <f ca="1">VLOOKUP(B145,'在职人员信息表（2023年电话费全部人员情况）'!F:AB,23,0)</f>
        <v>210921197201101812</v>
      </c>
      <c r="F145" s="146" t="s">
        <v>983</v>
      </c>
      <c r="G145" s="146" t="str">
        <f ca="1" t="shared" si="6"/>
        <v/>
      </c>
      <c r="H145" s="147" t="s">
        <v>6812</v>
      </c>
      <c r="I145" s="148"/>
      <c r="J145" s="148"/>
      <c r="K145" s="148"/>
      <c r="L145" s="148"/>
      <c r="M145" s="148"/>
      <c r="N145" s="148"/>
      <c r="O145" s="148">
        <f t="shared" si="7"/>
        <v>0</v>
      </c>
      <c r="P145" s="148"/>
      <c r="Q145" s="148"/>
      <c r="R145" s="148"/>
      <c r="S145" s="148"/>
      <c r="T145" s="148"/>
      <c r="U145" s="148">
        <f t="shared" si="8"/>
        <v>0</v>
      </c>
      <c r="V145" s="148"/>
      <c r="W145" s="149"/>
      <c r="X145" s="149"/>
      <c r="Y145" s="150"/>
      <c r="Z145" s="149"/>
      <c r="AA145" s="149"/>
      <c r="AB145" s="150"/>
      <c r="AC145" s="149"/>
      <c r="AD145" s="149"/>
      <c r="AE145" s="150"/>
      <c r="AF145" s="149"/>
      <c r="AG145" s="149"/>
      <c r="AH145" s="150"/>
      <c r="AI145" s="149"/>
      <c r="AJ145" s="149"/>
      <c r="AK145" s="150"/>
      <c r="AL145" s="149"/>
      <c r="AM145" s="149"/>
      <c r="AN145" s="150"/>
      <c r="AO145" s="150"/>
      <c r="AP145" s="151"/>
      <c r="AQ145" s="152"/>
      <c r="AR145" s="144"/>
      <c r="AS145" s="144"/>
    </row>
    <row r="146" s="99" customFormat="1" ht="22.5" customHeight="1" spans="1:45">
      <c r="A146" s="143" t="s">
        <v>4147</v>
      </c>
      <c r="B146" s="144" t="s">
        <v>807</v>
      </c>
      <c r="C146" s="144" t="s">
        <v>782</v>
      </c>
      <c r="D146" s="144" t="s">
        <v>3535</v>
      </c>
      <c r="E146" s="485" t="str">
        <f ca="1">VLOOKUP(B146,'在职人员信息表（2023年电话费全部人员情况）'!F:AB,23,0)</f>
        <v>21120319770917051X</v>
      </c>
      <c r="F146" s="486" t="s">
        <v>808</v>
      </c>
      <c r="G146" s="146" t="str">
        <f ca="1" t="shared" si="6"/>
        <v/>
      </c>
      <c r="H146" s="147">
        <v>13204846039</v>
      </c>
      <c r="I146" s="148"/>
      <c r="J146" s="148"/>
      <c r="K146" s="148"/>
      <c r="L146" s="148"/>
      <c r="M146" s="148"/>
      <c r="N146" s="148"/>
      <c r="O146" s="148">
        <f t="shared" si="7"/>
        <v>0</v>
      </c>
      <c r="P146" s="148"/>
      <c r="Q146" s="148"/>
      <c r="R146" s="148"/>
      <c r="S146" s="148"/>
      <c r="T146" s="148"/>
      <c r="U146" s="148">
        <f t="shared" si="8"/>
        <v>0</v>
      </c>
      <c r="V146" s="148"/>
      <c r="W146" s="149"/>
      <c r="X146" s="149"/>
      <c r="Y146" s="150"/>
      <c r="Z146" s="149"/>
      <c r="AA146" s="149"/>
      <c r="AB146" s="150"/>
      <c r="AC146" s="149"/>
      <c r="AD146" s="149"/>
      <c r="AE146" s="150"/>
      <c r="AF146" s="149"/>
      <c r="AG146" s="149"/>
      <c r="AH146" s="150"/>
      <c r="AI146" s="149"/>
      <c r="AJ146" s="149"/>
      <c r="AK146" s="150"/>
      <c r="AL146" s="149"/>
      <c r="AM146" s="149"/>
      <c r="AN146" s="150"/>
      <c r="AO146" s="150"/>
      <c r="AP146" s="151"/>
      <c r="AQ146" s="152"/>
      <c r="AR146" s="144"/>
      <c r="AS146" s="144"/>
    </row>
    <row r="147" s="99" customFormat="1" ht="22.5" customHeight="1" spans="1:45">
      <c r="A147" s="143" t="s">
        <v>1842</v>
      </c>
      <c r="B147" s="144" t="s">
        <v>841</v>
      </c>
      <c r="C147" s="144" t="s">
        <v>782</v>
      </c>
      <c r="D147" s="144" t="s">
        <v>4157</v>
      </c>
      <c r="E147" s="145" t="str">
        <f ca="1">VLOOKUP(B147,'在职人员信息表（2023年电话费全部人员情况）'!F:AB,23,0)</f>
        <v>370922197606101811</v>
      </c>
      <c r="F147" s="146" t="s">
        <v>842</v>
      </c>
      <c r="G147" s="146" t="str">
        <f ca="1" t="shared" si="6"/>
        <v/>
      </c>
      <c r="H147" s="147">
        <v>15704956979</v>
      </c>
      <c r="I147" s="148"/>
      <c r="J147" s="148"/>
      <c r="K147" s="148"/>
      <c r="L147" s="148"/>
      <c r="M147" s="148"/>
      <c r="N147" s="148"/>
      <c r="O147" s="148">
        <f t="shared" si="7"/>
        <v>0</v>
      </c>
      <c r="P147" s="148"/>
      <c r="Q147" s="148"/>
      <c r="R147" s="148"/>
      <c r="S147" s="148"/>
      <c r="T147" s="148"/>
      <c r="U147" s="148">
        <f t="shared" si="8"/>
        <v>0</v>
      </c>
      <c r="V147" s="148"/>
      <c r="W147" s="149"/>
      <c r="X147" s="149"/>
      <c r="Y147" s="150"/>
      <c r="Z147" s="149"/>
      <c r="AA147" s="149"/>
      <c r="AB147" s="150"/>
      <c r="AC147" s="149"/>
      <c r="AD147" s="149"/>
      <c r="AE147" s="150"/>
      <c r="AF147" s="149"/>
      <c r="AG147" s="149"/>
      <c r="AH147" s="150"/>
      <c r="AI147" s="149"/>
      <c r="AJ147" s="149"/>
      <c r="AK147" s="150"/>
      <c r="AL147" s="149"/>
      <c r="AM147" s="149"/>
      <c r="AN147" s="150"/>
      <c r="AO147" s="150"/>
      <c r="AP147" s="151"/>
      <c r="AQ147" s="152"/>
      <c r="AR147" s="144"/>
      <c r="AS147" s="144"/>
    </row>
    <row r="148" s="99" customFormat="1" ht="22.5" customHeight="1" spans="1:45">
      <c r="A148" s="143" t="s">
        <v>4161</v>
      </c>
      <c r="B148" s="144" t="s">
        <v>822</v>
      </c>
      <c r="C148" s="144" t="s">
        <v>782</v>
      </c>
      <c r="D148" s="144" t="s">
        <v>4157</v>
      </c>
      <c r="E148" s="145" t="str">
        <f ca="1">VLOOKUP(B148,'在职人员信息表（2023年电话费全部人员情况）'!F:AB,23,0)</f>
        <v>15272319790115121X</v>
      </c>
      <c r="F148" s="146" t="s">
        <v>823</v>
      </c>
      <c r="G148" s="146" t="str">
        <f ca="1" t="shared" si="6"/>
        <v/>
      </c>
      <c r="H148" s="147">
        <v>15248461071</v>
      </c>
      <c r="I148" s="148"/>
      <c r="J148" s="148"/>
      <c r="K148" s="148"/>
      <c r="L148" s="148"/>
      <c r="M148" s="148"/>
      <c r="N148" s="148"/>
      <c r="O148" s="148">
        <f t="shared" si="7"/>
        <v>0</v>
      </c>
      <c r="P148" s="148"/>
      <c r="Q148" s="148"/>
      <c r="R148" s="148"/>
      <c r="S148" s="148"/>
      <c r="T148" s="148"/>
      <c r="U148" s="148">
        <f t="shared" si="8"/>
        <v>0</v>
      </c>
      <c r="V148" s="148"/>
      <c r="W148" s="149"/>
      <c r="X148" s="149"/>
      <c r="Y148" s="150"/>
      <c r="Z148" s="149"/>
      <c r="AA148" s="149"/>
      <c r="AB148" s="150"/>
      <c r="AC148" s="149"/>
      <c r="AD148" s="149"/>
      <c r="AE148" s="150"/>
      <c r="AF148" s="149"/>
      <c r="AG148" s="149"/>
      <c r="AH148" s="150"/>
      <c r="AI148" s="149"/>
      <c r="AJ148" s="149"/>
      <c r="AK148" s="150"/>
      <c r="AL148" s="149"/>
      <c r="AM148" s="149"/>
      <c r="AN148" s="150"/>
      <c r="AO148" s="150"/>
      <c r="AP148" s="151"/>
      <c r="AQ148" s="152"/>
      <c r="AR148" s="144"/>
      <c r="AS148" s="144"/>
    </row>
    <row r="149" s="99" customFormat="1" ht="22.5" customHeight="1" spans="1:45">
      <c r="A149" s="143" t="s">
        <v>4165</v>
      </c>
      <c r="B149" s="144" t="s">
        <v>825</v>
      </c>
      <c r="C149" s="144" t="s">
        <v>782</v>
      </c>
      <c r="D149" s="144" t="s">
        <v>4157</v>
      </c>
      <c r="E149" s="485" t="str">
        <f ca="1">VLOOKUP(B149,'在职人员信息表（2023年电话费全部人员情况）'!F:AB,23,0)</f>
        <v>150429198003150914</v>
      </c>
      <c r="F149" s="486" t="s">
        <v>826</v>
      </c>
      <c r="G149" s="146" t="str">
        <f ca="1" t="shared" si="6"/>
        <v/>
      </c>
      <c r="H149" s="147">
        <v>17793659121</v>
      </c>
      <c r="I149" s="148"/>
      <c r="J149" s="148"/>
      <c r="K149" s="148"/>
      <c r="L149" s="148"/>
      <c r="M149" s="148"/>
      <c r="N149" s="148"/>
      <c r="O149" s="148">
        <f t="shared" si="7"/>
        <v>0</v>
      </c>
      <c r="P149" s="148"/>
      <c r="Q149" s="148"/>
      <c r="R149" s="148"/>
      <c r="S149" s="148"/>
      <c r="T149" s="148"/>
      <c r="U149" s="148">
        <f t="shared" si="8"/>
        <v>0</v>
      </c>
      <c r="V149" s="148"/>
      <c r="W149" s="149"/>
      <c r="X149" s="149"/>
      <c r="Y149" s="150"/>
      <c r="Z149" s="149"/>
      <c r="AA149" s="149"/>
      <c r="AB149" s="150"/>
      <c r="AC149" s="149"/>
      <c r="AD149" s="149"/>
      <c r="AE149" s="150"/>
      <c r="AF149" s="149"/>
      <c r="AG149" s="149"/>
      <c r="AH149" s="150"/>
      <c r="AI149" s="149"/>
      <c r="AJ149" s="149"/>
      <c r="AK149" s="150"/>
      <c r="AL149" s="149"/>
      <c r="AM149" s="149"/>
      <c r="AN149" s="150"/>
      <c r="AO149" s="150"/>
      <c r="AP149" s="151"/>
      <c r="AQ149" s="152"/>
      <c r="AR149" s="144"/>
      <c r="AS149" s="144"/>
    </row>
    <row r="150" s="99" customFormat="1" ht="22.5" customHeight="1" spans="1:45">
      <c r="A150" s="143" t="s">
        <v>1807</v>
      </c>
      <c r="B150" s="144" t="s">
        <v>979</v>
      </c>
      <c r="C150" s="144" t="s">
        <v>782</v>
      </c>
      <c r="D150" s="144" t="s">
        <v>4370</v>
      </c>
      <c r="E150" s="145" t="str">
        <f ca="1">VLOOKUP(B150,'在职人员信息表（2023年电话费全部人员情况）'!F:AB,23,0)</f>
        <v>320322197404020878</v>
      </c>
      <c r="F150" s="146" t="s">
        <v>980</v>
      </c>
      <c r="G150" s="146" t="str">
        <f ca="1" t="shared" si="6"/>
        <v/>
      </c>
      <c r="H150" s="147">
        <v>18646423613</v>
      </c>
      <c r="I150" s="148"/>
      <c r="J150" s="148"/>
      <c r="K150" s="148"/>
      <c r="L150" s="148"/>
      <c r="M150" s="148"/>
      <c r="N150" s="148"/>
      <c r="O150" s="148">
        <f t="shared" si="7"/>
        <v>0</v>
      </c>
      <c r="P150" s="148"/>
      <c r="Q150" s="148"/>
      <c r="R150" s="148"/>
      <c r="S150" s="148"/>
      <c r="T150" s="148"/>
      <c r="U150" s="148">
        <f t="shared" si="8"/>
        <v>0</v>
      </c>
      <c r="V150" s="148"/>
      <c r="W150" s="149"/>
      <c r="X150" s="149"/>
      <c r="Y150" s="150"/>
      <c r="Z150" s="149"/>
      <c r="AA150" s="149"/>
      <c r="AB150" s="150"/>
      <c r="AC150" s="149"/>
      <c r="AD150" s="149"/>
      <c r="AE150" s="150"/>
      <c r="AF150" s="149"/>
      <c r="AG150" s="149"/>
      <c r="AH150" s="150"/>
      <c r="AI150" s="149"/>
      <c r="AJ150" s="149"/>
      <c r="AK150" s="150"/>
      <c r="AL150" s="149"/>
      <c r="AM150" s="149"/>
      <c r="AN150" s="150"/>
      <c r="AO150" s="150"/>
      <c r="AP150" s="151"/>
      <c r="AQ150" s="152"/>
      <c r="AR150" s="144"/>
      <c r="AS150" s="144"/>
    </row>
    <row r="151" s="99" customFormat="1" ht="22.5" customHeight="1" spans="1:45">
      <c r="A151" s="143" t="s">
        <v>1708</v>
      </c>
      <c r="B151" s="144" t="s">
        <v>819</v>
      </c>
      <c r="C151" s="144" t="s">
        <v>782</v>
      </c>
      <c r="D151" s="144" t="s">
        <v>4157</v>
      </c>
      <c r="E151" s="145" t="str">
        <f ca="1">VLOOKUP(B151,'在职人员信息表（2023年电话费全部人员情况）'!F:AB,23,0)</f>
        <v>340403197907132433</v>
      </c>
      <c r="F151" s="146" t="s">
        <v>820</v>
      </c>
      <c r="G151" s="146" t="str">
        <f ca="1" t="shared" si="6"/>
        <v/>
      </c>
      <c r="H151" s="147">
        <v>15149506687</v>
      </c>
      <c r="I151" s="148"/>
      <c r="J151" s="148"/>
      <c r="K151" s="148"/>
      <c r="L151" s="148"/>
      <c r="M151" s="148"/>
      <c r="N151" s="148"/>
      <c r="O151" s="148">
        <f t="shared" si="7"/>
        <v>0</v>
      </c>
      <c r="P151" s="148"/>
      <c r="Q151" s="148"/>
      <c r="R151" s="148"/>
      <c r="S151" s="148"/>
      <c r="T151" s="148"/>
      <c r="U151" s="148">
        <f t="shared" si="8"/>
        <v>0</v>
      </c>
      <c r="V151" s="148"/>
      <c r="W151" s="149"/>
      <c r="X151" s="149"/>
      <c r="Y151" s="150"/>
      <c r="Z151" s="149"/>
      <c r="AA151" s="149"/>
      <c r="AB151" s="150"/>
      <c r="AC151" s="149"/>
      <c r="AD151" s="149"/>
      <c r="AE151" s="150"/>
      <c r="AF151" s="149"/>
      <c r="AG151" s="149"/>
      <c r="AH151" s="150"/>
      <c r="AI151" s="149"/>
      <c r="AJ151" s="149"/>
      <c r="AK151" s="150"/>
      <c r="AL151" s="149"/>
      <c r="AM151" s="149"/>
      <c r="AN151" s="150"/>
      <c r="AO151" s="150"/>
      <c r="AP151" s="151"/>
      <c r="AQ151" s="152"/>
      <c r="AR151" s="144"/>
      <c r="AS151" s="144"/>
    </row>
    <row r="152" s="99" customFormat="1" ht="22.5" customHeight="1" spans="1:45">
      <c r="A152" s="143" t="s">
        <v>1744</v>
      </c>
      <c r="B152" s="144" t="s">
        <v>6813</v>
      </c>
      <c r="C152" s="144" t="s">
        <v>782</v>
      </c>
      <c r="D152" s="144" t="s">
        <v>3596</v>
      </c>
      <c r="E152" s="145" t="e">
        <f ca="1">VLOOKUP(B152,'在职人员信息表（2023年电话费全部人员情况）'!F:AB,23,0)</f>
        <v>#N/A</v>
      </c>
      <c r="F152" s="146" t="e">
        <v>#N/A</v>
      </c>
      <c r="G152" s="146" t="e">
        <f ca="1" t="shared" si="6"/>
        <v>#N/A</v>
      </c>
      <c r="H152" s="147">
        <v>15134892552</v>
      </c>
      <c r="I152" s="148"/>
      <c r="J152" s="148"/>
      <c r="K152" s="148"/>
      <c r="L152" s="148"/>
      <c r="M152" s="148"/>
      <c r="N152" s="148"/>
      <c r="O152" s="148">
        <f t="shared" si="7"/>
        <v>0</v>
      </c>
      <c r="P152" s="148"/>
      <c r="Q152" s="148"/>
      <c r="R152" s="148"/>
      <c r="S152" s="148"/>
      <c r="T152" s="148"/>
      <c r="U152" s="148">
        <f t="shared" si="8"/>
        <v>0</v>
      </c>
      <c r="V152" s="148"/>
      <c r="W152" s="149"/>
      <c r="X152" s="149"/>
      <c r="Y152" s="150"/>
      <c r="Z152" s="149"/>
      <c r="AA152" s="149"/>
      <c r="AB152" s="150"/>
      <c r="AC152" s="149"/>
      <c r="AD152" s="149"/>
      <c r="AE152" s="150"/>
      <c r="AF152" s="149"/>
      <c r="AG152" s="149"/>
      <c r="AH152" s="150"/>
      <c r="AI152" s="149"/>
      <c r="AJ152" s="149"/>
      <c r="AK152" s="150"/>
      <c r="AL152" s="149"/>
      <c r="AM152" s="149"/>
      <c r="AN152" s="150"/>
      <c r="AO152" s="150"/>
      <c r="AP152" s="151"/>
      <c r="AQ152" s="152"/>
      <c r="AR152" s="144"/>
      <c r="AS152" s="144"/>
    </row>
    <row r="153" s="99" customFormat="1" ht="22.5" customHeight="1" spans="1:45">
      <c r="A153" s="143" t="s">
        <v>1780</v>
      </c>
      <c r="B153" s="144" t="s">
        <v>188</v>
      </c>
      <c r="C153" s="144" t="s">
        <v>782</v>
      </c>
      <c r="D153" s="144" t="s">
        <v>3596</v>
      </c>
      <c r="E153" s="145" t="str">
        <f ca="1">VLOOKUP(B153,'在职人员信息表（2023年电话费全部人员情况）'!F:AB,23,0)</f>
        <v>130406197709293017</v>
      </c>
      <c r="F153" s="146" t="s">
        <v>985</v>
      </c>
      <c r="G153" s="146" t="str">
        <f ca="1" t="shared" si="6"/>
        <v/>
      </c>
      <c r="H153" s="147">
        <v>15661006653</v>
      </c>
      <c r="I153" s="148"/>
      <c r="J153" s="148"/>
      <c r="K153" s="148"/>
      <c r="L153" s="148"/>
      <c r="M153" s="148"/>
      <c r="N153" s="148"/>
      <c r="O153" s="148">
        <f t="shared" si="7"/>
        <v>0</v>
      </c>
      <c r="P153" s="148"/>
      <c r="Q153" s="148"/>
      <c r="R153" s="148"/>
      <c r="S153" s="148"/>
      <c r="T153" s="148"/>
      <c r="U153" s="148">
        <f t="shared" si="8"/>
        <v>0</v>
      </c>
      <c r="V153" s="148"/>
      <c r="W153" s="149"/>
      <c r="X153" s="149"/>
      <c r="Y153" s="150"/>
      <c r="Z153" s="149"/>
      <c r="AA153" s="149"/>
      <c r="AB153" s="150"/>
      <c r="AC153" s="149"/>
      <c r="AD153" s="149"/>
      <c r="AE153" s="150"/>
      <c r="AF153" s="149"/>
      <c r="AG153" s="149"/>
      <c r="AH153" s="150"/>
      <c r="AI153" s="149"/>
      <c r="AJ153" s="149"/>
      <c r="AK153" s="150"/>
      <c r="AL153" s="149"/>
      <c r="AM153" s="149"/>
      <c r="AN153" s="150"/>
      <c r="AO153" s="150"/>
      <c r="AP153" s="151"/>
      <c r="AQ153" s="152"/>
      <c r="AR153" s="144"/>
      <c r="AS153" s="144"/>
    </row>
    <row r="154" s="99" customFormat="1" ht="22.5" customHeight="1" spans="1:45">
      <c r="A154" s="143" t="s">
        <v>1827</v>
      </c>
      <c r="B154" s="144" t="s">
        <v>850</v>
      </c>
      <c r="C154" s="144" t="s">
        <v>782</v>
      </c>
      <c r="D154" s="144" t="s">
        <v>3606</v>
      </c>
      <c r="E154" s="145" t="str">
        <f ca="1">VLOOKUP(B154,'在职人员信息表（2023年电话费全部人员情况）'!F:AB,23,0)</f>
        <v>150429198501183655</v>
      </c>
      <c r="F154" s="146" t="s">
        <v>851</v>
      </c>
      <c r="G154" s="146" t="str">
        <f ca="1" t="shared" si="6"/>
        <v/>
      </c>
      <c r="H154" s="147">
        <v>17604779078</v>
      </c>
      <c r="I154" s="148"/>
      <c r="J154" s="148"/>
      <c r="K154" s="148"/>
      <c r="L154" s="148"/>
      <c r="M154" s="148"/>
      <c r="N154" s="148"/>
      <c r="O154" s="148">
        <f t="shared" si="7"/>
        <v>0</v>
      </c>
      <c r="P154" s="148"/>
      <c r="Q154" s="148"/>
      <c r="R154" s="148"/>
      <c r="S154" s="148"/>
      <c r="T154" s="148"/>
      <c r="U154" s="148">
        <f t="shared" si="8"/>
        <v>0</v>
      </c>
      <c r="V154" s="148"/>
      <c r="W154" s="149"/>
      <c r="X154" s="149"/>
      <c r="Y154" s="150"/>
      <c r="Z154" s="149"/>
      <c r="AA154" s="149"/>
      <c r="AB154" s="150"/>
      <c r="AC154" s="149"/>
      <c r="AD154" s="149"/>
      <c r="AE154" s="150"/>
      <c r="AF154" s="149"/>
      <c r="AG154" s="149"/>
      <c r="AH154" s="150"/>
      <c r="AI154" s="149"/>
      <c r="AJ154" s="149"/>
      <c r="AK154" s="150"/>
      <c r="AL154" s="149"/>
      <c r="AM154" s="149"/>
      <c r="AN154" s="150"/>
      <c r="AO154" s="150"/>
      <c r="AP154" s="151"/>
      <c r="AQ154" s="152"/>
      <c r="AR154" s="144"/>
      <c r="AS154" s="144"/>
    </row>
    <row r="155" s="99" customFormat="1" ht="22.5" customHeight="1" spans="1:45">
      <c r="A155" s="143" t="s">
        <v>1824</v>
      </c>
      <c r="B155" s="144" t="s">
        <v>865</v>
      </c>
      <c r="C155" s="144" t="s">
        <v>782</v>
      </c>
      <c r="D155" s="144" t="s">
        <v>3606</v>
      </c>
      <c r="E155" s="145" t="str">
        <f ca="1">VLOOKUP(B155,'在职人员信息表（2023年电话费全部人员情况）'!F:AB,23,0)</f>
        <v>132224197410201636</v>
      </c>
      <c r="F155" s="146" t="s">
        <v>866</v>
      </c>
      <c r="G155" s="146" t="str">
        <f ca="1" t="shared" si="6"/>
        <v/>
      </c>
      <c r="H155" s="147">
        <v>15849702585</v>
      </c>
      <c r="I155" s="148"/>
      <c r="J155" s="148"/>
      <c r="K155" s="148"/>
      <c r="L155" s="148"/>
      <c r="M155" s="148"/>
      <c r="N155" s="148"/>
      <c r="O155" s="148">
        <f t="shared" si="7"/>
        <v>0</v>
      </c>
      <c r="P155" s="148"/>
      <c r="Q155" s="148"/>
      <c r="R155" s="148"/>
      <c r="S155" s="148"/>
      <c r="T155" s="148"/>
      <c r="U155" s="148">
        <f t="shared" si="8"/>
        <v>0</v>
      </c>
      <c r="V155" s="148"/>
      <c r="W155" s="149"/>
      <c r="X155" s="149"/>
      <c r="Y155" s="150"/>
      <c r="Z155" s="149"/>
      <c r="AA155" s="149"/>
      <c r="AB155" s="150"/>
      <c r="AC155" s="149"/>
      <c r="AD155" s="149"/>
      <c r="AE155" s="150"/>
      <c r="AF155" s="149"/>
      <c r="AG155" s="149"/>
      <c r="AH155" s="150"/>
      <c r="AI155" s="149"/>
      <c r="AJ155" s="149"/>
      <c r="AK155" s="150"/>
      <c r="AL155" s="149"/>
      <c r="AM155" s="149"/>
      <c r="AN155" s="150"/>
      <c r="AO155" s="150"/>
      <c r="AP155" s="151"/>
      <c r="AQ155" s="152"/>
      <c r="AR155" s="144"/>
      <c r="AS155" s="144"/>
    </row>
    <row r="156" s="99" customFormat="1" ht="22.5" customHeight="1" spans="1:45">
      <c r="A156" s="143" t="s">
        <v>1830</v>
      </c>
      <c r="B156" s="144" t="s">
        <v>853</v>
      </c>
      <c r="C156" s="144" t="s">
        <v>782</v>
      </c>
      <c r="D156" s="144" t="s">
        <v>3744</v>
      </c>
      <c r="E156" s="145" t="str">
        <f ca="1">VLOOKUP(B156,'在职人员信息表（2023年电话费全部人员情况）'!F:AB,23,0)</f>
        <v>150403197311261511</v>
      </c>
      <c r="F156" s="146" t="s">
        <v>854</v>
      </c>
      <c r="G156" s="146" t="str">
        <f ca="1" t="shared" si="6"/>
        <v/>
      </c>
      <c r="H156" s="147">
        <v>13847726977</v>
      </c>
      <c r="I156" s="148"/>
      <c r="J156" s="148"/>
      <c r="K156" s="148"/>
      <c r="L156" s="148"/>
      <c r="M156" s="148"/>
      <c r="N156" s="148"/>
      <c r="O156" s="148">
        <f t="shared" si="7"/>
        <v>0</v>
      </c>
      <c r="P156" s="148"/>
      <c r="Q156" s="148"/>
      <c r="R156" s="148"/>
      <c r="S156" s="148"/>
      <c r="T156" s="148"/>
      <c r="U156" s="148">
        <f t="shared" si="8"/>
        <v>0</v>
      </c>
      <c r="V156" s="148"/>
      <c r="W156" s="149"/>
      <c r="X156" s="149"/>
      <c r="Y156" s="150"/>
      <c r="Z156" s="149"/>
      <c r="AA156" s="149"/>
      <c r="AB156" s="150"/>
      <c r="AC156" s="149"/>
      <c r="AD156" s="149"/>
      <c r="AE156" s="150"/>
      <c r="AF156" s="149"/>
      <c r="AG156" s="149"/>
      <c r="AH156" s="150"/>
      <c r="AI156" s="149"/>
      <c r="AJ156" s="149"/>
      <c r="AK156" s="150"/>
      <c r="AL156" s="149"/>
      <c r="AM156" s="149"/>
      <c r="AN156" s="150"/>
      <c r="AO156" s="150"/>
      <c r="AP156" s="151"/>
      <c r="AQ156" s="152"/>
      <c r="AR156" s="144"/>
      <c r="AS156" s="144"/>
    </row>
    <row r="157" s="99" customFormat="1" ht="22.5" customHeight="1" spans="1:45">
      <c r="A157" s="143" t="s">
        <v>4129</v>
      </c>
      <c r="B157" s="144" t="s">
        <v>187</v>
      </c>
      <c r="C157" s="144" t="s">
        <v>782</v>
      </c>
      <c r="D157" s="144" t="s">
        <v>3744</v>
      </c>
      <c r="E157" s="485" t="str">
        <f ca="1">VLOOKUP(B157,'在职人员信息表（2023年电话费全部人员情况）'!F:AB,23,0)</f>
        <v>150429197812103435</v>
      </c>
      <c r="F157" s="486" t="s">
        <v>794</v>
      </c>
      <c r="G157" s="146" t="str">
        <f ca="1" t="shared" si="6"/>
        <v/>
      </c>
      <c r="H157" s="147" t="s">
        <v>2045</v>
      </c>
      <c r="I157" s="148"/>
      <c r="J157" s="148"/>
      <c r="K157" s="148"/>
      <c r="L157" s="148"/>
      <c r="M157" s="148"/>
      <c r="N157" s="148"/>
      <c r="O157" s="148">
        <f t="shared" si="7"/>
        <v>0</v>
      </c>
      <c r="P157" s="148"/>
      <c r="Q157" s="148"/>
      <c r="R157" s="148"/>
      <c r="S157" s="148"/>
      <c r="T157" s="148"/>
      <c r="U157" s="148">
        <f t="shared" si="8"/>
        <v>0</v>
      </c>
      <c r="V157" s="148"/>
      <c r="W157" s="149">
        <v>45096</v>
      </c>
      <c r="X157" s="149">
        <v>45106</v>
      </c>
      <c r="Y157" s="150">
        <v>800</v>
      </c>
      <c r="Z157" s="149"/>
      <c r="AA157" s="149"/>
      <c r="AB157" s="150"/>
      <c r="AC157" s="149"/>
      <c r="AD157" s="149"/>
      <c r="AE157" s="150"/>
      <c r="AF157" s="149"/>
      <c r="AG157" s="149"/>
      <c r="AH157" s="150"/>
      <c r="AI157" s="149"/>
      <c r="AJ157" s="149"/>
      <c r="AK157" s="150"/>
      <c r="AL157" s="149"/>
      <c r="AM157" s="149"/>
      <c r="AN157" s="150"/>
      <c r="AO157" s="150"/>
      <c r="AP157" s="151"/>
      <c r="AQ157" s="152"/>
      <c r="AR157" s="144"/>
      <c r="AS157" s="144"/>
    </row>
    <row r="158" s="99" customFormat="1" ht="22.5" customHeight="1" spans="1:45">
      <c r="A158" s="143" t="s">
        <v>1765</v>
      </c>
      <c r="B158" s="144" t="s">
        <v>874</v>
      </c>
      <c r="C158" s="144" t="s">
        <v>782</v>
      </c>
      <c r="D158" s="144" t="s">
        <v>3633</v>
      </c>
      <c r="E158" s="145" t="str">
        <f ca="1">VLOOKUP(B158,'在职人员信息表（2023年电话费全部人员情况）'!F:AB,23,0)</f>
        <v>340121199308100718</v>
      </c>
      <c r="F158" s="146" t="s">
        <v>875</v>
      </c>
      <c r="G158" s="146" t="str">
        <f ca="1" t="shared" si="6"/>
        <v/>
      </c>
      <c r="H158" s="147">
        <v>15146962460</v>
      </c>
      <c r="I158" s="148"/>
      <c r="J158" s="148"/>
      <c r="K158" s="148"/>
      <c r="L158" s="148"/>
      <c r="M158" s="148"/>
      <c r="N158" s="148"/>
      <c r="O158" s="148">
        <f t="shared" si="7"/>
        <v>0</v>
      </c>
      <c r="P158" s="148"/>
      <c r="Q158" s="148"/>
      <c r="R158" s="148"/>
      <c r="S158" s="148"/>
      <c r="T158" s="148"/>
      <c r="U158" s="148">
        <f t="shared" si="8"/>
        <v>0</v>
      </c>
      <c r="V158" s="148"/>
      <c r="W158" s="149"/>
      <c r="X158" s="149"/>
      <c r="Y158" s="150"/>
      <c r="Z158" s="149"/>
      <c r="AA158" s="149"/>
      <c r="AB158" s="150"/>
      <c r="AC158" s="149"/>
      <c r="AD158" s="149"/>
      <c r="AE158" s="150"/>
      <c r="AF158" s="149"/>
      <c r="AG158" s="149"/>
      <c r="AH158" s="150"/>
      <c r="AI158" s="149"/>
      <c r="AJ158" s="149"/>
      <c r="AK158" s="150"/>
      <c r="AL158" s="149"/>
      <c r="AM158" s="149"/>
      <c r="AN158" s="150"/>
      <c r="AO158" s="150"/>
      <c r="AP158" s="151"/>
      <c r="AQ158" s="152"/>
      <c r="AR158" s="144"/>
      <c r="AS158" s="144"/>
    </row>
    <row r="159" s="99" customFormat="1" ht="22.5" customHeight="1" spans="1:45">
      <c r="A159" s="143" t="s">
        <v>1711</v>
      </c>
      <c r="B159" s="144" t="s">
        <v>880</v>
      </c>
      <c r="C159" s="144" t="s">
        <v>782</v>
      </c>
      <c r="D159" s="144" t="s">
        <v>4242</v>
      </c>
      <c r="E159" s="145" t="str">
        <f ca="1">VLOOKUP(B159,'在职人员信息表（2023年电话费全部人员情况）'!F:AB,23,0)</f>
        <v>130406198903050937</v>
      </c>
      <c r="F159" s="146" t="s">
        <v>881</v>
      </c>
      <c r="G159" s="146" t="str">
        <f ca="1" t="shared" si="6"/>
        <v/>
      </c>
      <c r="H159" s="147">
        <v>15949403165</v>
      </c>
      <c r="I159" s="148"/>
      <c r="J159" s="148"/>
      <c r="K159" s="148"/>
      <c r="L159" s="148"/>
      <c r="M159" s="148"/>
      <c r="N159" s="148"/>
      <c r="O159" s="148">
        <f t="shared" si="7"/>
        <v>0</v>
      </c>
      <c r="P159" s="148"/>
      <c r="Q159" s="148"/>
      <c r="R159" s="148"/>
      <c r="S159" s="148"/>
      <c r="T159" s="148"/>
      <c r="U159" s="148">
        <f t="shared" si="8"/>
        <v>0</v>
      </c>
      <c r="V159" s="148"/>
      <c r="W159" s="149"/>
      <c r="X159" s="149"/>
      <c r="Y159" s="150"/>
      <c r="Z159" s="149"/>
      <c r="AA159" s="149"/>
      <c r="AB159" s="150"/>
      <c r="AC159" s="149"/>
      <c r="AD159" s="149"/>
      <c r="AE159" s="150"/>
      <c r="AF159" s="149"/>
      <c r="AG159" s="149"/>
      <c r="AH159" s="150"/>
      <c r="AI159" s="149"/>
      <c r="AJ159" s="149"/>
      <c r="AK159" s="150"/>
      <c r="AL159" s="149"/>
      <c r="AM159" s="149"/>
      <c r="AN159" s="150"/>
      <c r="AO159" s="150"/>
      <c r="AP159" s="151"/>
      <c r="AQ159" s="152"/>
      <c r="AR159" s="144"/>
      <c r="AS159" s="144"/>
    </row>
    <row r="160" s="99" customFormat="1" ht="22.5" customHeight="1" spans="1:45">
      <c r="A160" s="143" t="s">
        <v>1729</v>
      </c>
      <c r="B160" s="144" t="s">
        <v>844</v>
      </c>
      <c r="C160" s="144" t="s">
        <v>782</v>
      </c>
      <c r="D160" s="144" t="s">
        <v>4245</v>
      </c>
      <c r="E160" s="145" t="str">
        <f ca="1">VLOOKUP(B160,'在职人员信息表（2023年电话费全部人员情况）'!F:AB,23,0)</f>
        <v>340403197106286432</v>
      </c>
      <c r="F160" s="146" t="s">
        <v>845</v>
      </c>
      <c r="G160" s="146" t="str">
        <f ca="1" t="shared" si="6"/>
        <v/>
      </c>
      <c r="H160" s="147">
        <v>18004873434</v>
      </c>
      <c r="I160" s="148"/>
      <c r="J160" s="148"/>
      <c r="K160" s="148"/>
      <c r="L160" s="148"/>
      <c r="M160" s="148"/>
      <c r="N160" s="148"/>
      <c r="O160" s="148">
        <f t="shared" si="7"/>
        <v>0</v>
      </c>
      <c r="P160" s="148"/>
      <c r="Q160" s="148"/>
      <c r="R160" s="148"/>
      <c r="S160" s="148"/>
      <c r="T160" s="148"/>
      <c r="U160" s="148">
        <f t="shared" si="8"/>
        <v>0</v>
      </c>
      <c r="V160" s="148"/>
      <c r="W160" s="149"/>
      <c r="X160" s="149"/>
      <c r="Y160" s="150"/>
      <c r="Z160" s="149"/>
      <c r="AA160" s="149"/>
      <c r="AB160" s="150"/>
      <c r="AC160" s="149"/>
      <c r="AD160" s="149"/>
      <c r="AE160" s="150"/>
      <c r="AF160" s="149"/>
      <c r="AG160" s="149"/>
      <c r="AH160" s="150"/>
      <c r="AI160" s="149"/>
      <c r="AJ160" s="149"/>
      <c r="AK160" s="150"/>
      <c r="AL160" s="149"/>
      <c r="AM160" s="149"/>
      <c r="AN160" s="150"/>
      <c r="AO160" s="150"/>
      <c r="AP160" s="151"/>
      <c r="AQ160" s="152"/>
      <c r="AR160" s="144"/>
      <c r="AS160" s="144"/>
    </row>
    <row r="161" s="99" customFormat="1" ht="22.5" customHeight="1" spans="1:45">
      <c r="A161" s="143" t="s">
        <v>1833</v>
      </c>
      <c r="B161" s="144" t="s">
        <v>883</v>
      </c>
      <c r="C161" s="144" t="s">
        <v>782</v>
      </c>
      <c r="D161" s="144" t="s">
        <v>4245</v>
      </c>
      <c r="E161" s="145" t="str">
        <f ca="1">VLOOKUP(B161,'在职人员信息表（2023年电话费全部人员情况）'!F:AB,23,0)</f>
        <v>371326197812264316</v>
      </c>
      <c r="F161" s="146" t="s">
        <v>884</v>
      </c>
      <c r="G161" s="146" t="str">
        <f ca="1" t="shared" si="6"/>
        <v/>
      </c>
      <c r="H161" s="147">
        <v>18147735599</v>
      </c>
      <c r="I161" s="148"/>
      <c r="J161" s="148"/>
      <c r="K161" s="148"/>
      <c r="L161" s="148"/>
      <c r="M161" s="148"/>
      <c r="N161" s="148"/>
      <c r="O161" s="148">
        <f t="shared" si="7"/>
        <v>0</v>
      </c>
      <c r="P161" s="148"/>
      <c r="Q161" s="148"/>
      <c r="R161" s="148"/>
      <c r="S161" s="148"/>
      <c r="T161" s="148"/>
      <c r="U161" s="148">
        <f t="shared" si="8"/>
        <v>0</v>
      </c>
      <c r="V161" s="148"/>
      <c r="W161" s="149"/>
      <c r="X161" s="149"/>
      <c r="Y161" s="150"/>
      <c r="Z161" s="149"/>
      <c r="AA161" s="149"/>
      <c r="AB161" s="150"/>
      <c r="AC161" s="149"/>
      <c r="AD161" s="149"/>
      <c r="AE161" s="150"/>
      <c r="AF161" s="149"/>
      <c r="AG161" s="149"/>
      <c r="AH161" s="150"/>
      <c r="AI161" s="149"/>
      <c r="AJ161" s="149"/>
      <c r="AK161" s="150"/>
      <c r="AL161" s="149"/>
      <c r="AM161" s="149"/>
      <c r="AN161" s="150"/>
      <c r="AO161" s="150"/>
      <c r="AP161" s="151"/>
      <c r="AQ161" s="152"/>
      <c r="AR161" s="144"/>
      <c r="AS161" s="144"/>
    </row>
    <row r="162" s="99" customFormat="1" ht="22.5" customHeight="1" spans="1:45">
      <c r="A162" s="143" t="s">
        <v>1821</v>
      </c>
      <c r="B162" s="144" t="s">
        <v>987</v>
      </c>
      <c r="C162" s="144" t="s">
        <v>782</v>
      </c>
      <c r="D162" s="144" t="s">
        <v>4245</v>
      </c>
      <c r="E162" s="145" t="str">
        <f ca="1">VLOOKUP(B162,'在职人员信息表（2023年电话费全部人员情况）'!F:AB,23,0)</f>
        <v>370826197502083233</v>
      </c>
      <c r="F162" s="146" t="s">
        <v>988</v>
      </c>
      <c r="G162" s="146" t="str">
        <f ca="1" t="shared" si="6"/>
        <v/>
      </c>
      <c r="H162" s="147">
        <v>15754883412</v>
      </c>
      <c r="I162" s="148"/>
      <c r="J162" s="148"/>
      <c r="K162" s="148"/>
      <c r="L162" s="148"/>
      <c r="M162" s="148"/>
      <c r="N162" s="148"/>
      <c r="O162" s="148">
        <f t="shared" si="7"/>
        <v>0</v>
      </c>
      <c r="P162" s="148"/>
      <c r="Q162" s="148"/>
      <c r="R162" s="148"/>
      <c r="S162" s="148"/>
      <c r="T162" s="148"/>
      <c r="U162" s="148">
        <f t="shared" si="8"/>
        <v>0</v>
      </c>
      <c r="V162" s="148"/>
      <c r="W162" s="149"/>
      <c r="X162" s="149"/>
      <c r="Y162" s="150"/>
      <c r="Z162" s="149"/>
      <c r="AA162" s="149"/>
      <c r="AB162" s="150"/>
      <c r="AC162" s="149"/>
      <c r="AD162" s="149"/>
      <c r="AE162" s="150"/>
      <c r="AF162" s="149"/>
      <c r="AG162" s="149"/>
      <c r="AH162" s="150"/>
      <c r="AI162" s="149"/>
      <c r="AJ162" s="149"/>
      <c r="AK162" s="150"/>
      <c r="AL162" s="149"/>
      <c r="AM162" s="149"/>
      <c r="AN162" s="150"/>
      <c r="AO162" s="150"/>
      <c r="AP162" s="151"/>
      <c r="AQ162" s="152"/>
      <c r="AR162" s="144"/>
      <c r="AS162" s="144"/>
    </row>
    <row r="163" s="99" customFormat="1" ht="22.5" customHeight="1" spans="1:45">
      <c r="A163" s="143" t="s">
        <v>1804</v>
      </c>
      <c r="B163" s="144" t="s">
        <v>999</v>
      </c>
      <c r="C163" s="144" t="s">
        <v>782</v>
      </c>
      <c r="D163" s="144" t="s">
        <v>4245</v>
      </c>
      <c r="E163" s="145" t="str">
        <f ca="1">VLOOKUP(B163,'在职人员信息表（2023年电话费全部人员情况）'!F:AB,23,0)</f>
        <v>140524197601212035</v>
      </c>
      <c r="F163" s="146" t="s">
        <v>1000</v>
      </c>
      <c r="G163" s="146" t="str">
        <f ca="1" t="shared" si="6"/>
        <v/>
      </c>
      <c r="H163" s="147">
        <v>17684772595</v>
      </c>
      <c r="I163" s="148"/>
      <c r="J163" s="148"/>
      <c r="K163" s="148"/>
      <c r="L163" s="148"/>
      <c r="M163" s="148"/>
      <c r="N163" s="148"/>
      <c r="O163" s="148">
        <f t="shared" si="7"/>
        <v>0</v>
      </c>
      <c r="P163" s="148"/>
      <c r="Q163" s="148"/>
      <c r="R163" s="148"/>
      <c r="S163" s="148"/>
      <c r="T163" s="148"/>
      <c r="U163" s="148">
        <f t="shared" si="8"/>
        <v>0</v>
      </c>
      <c r="V163" s="148"/>
      <c r="W163" s="149"/>
      <c r="X163" s="149"/>
      <c r="Y163" s="150"/>
      <c r="Z163" s="149"/>
      <c r="AA163" s="149"/>
      <c r="AB163" s="150"/>
      <c r="AC163" s="149"/>
      <c r="AD163" s="149"/>
      <c r="AE163" s="150"/>
      <c r="AF163" s="149"/>
      <c r="AG163" s="149"/>
      <c r="AH163" s="150"/>
      <c r="AI163" s="149"/>
      <c r="AJ163" s="149"/>
      <c r="AK163" s="150"/>
      <c r="AL163" s="149"/>
      <c r="AM163" s="149"/>
      <c r="AN163" s="150"/>
      <c r="AO163" s="150"/>
      <c r="AP163" s="151"/>
      <c r="AQ163" s="152"/>
      <c r="AR163" s="144"/>
      <c r="AS163" s="144"/>
    </row>
    <row r="164" s="99" customFormat="1" ht="22.5" customHeight="1" spans="1:45">
      <c r="A164" s="143" t="s">
        <v>1735</v>
      </c>
      <c r="B164" s="144" t="s">
        <v>886</v>
      </c>
      <c r="C164" s="144" t="s">
        <v>782</v>
      </c>
      <c r="D164" s="144" t="s">
        <v>4245</v>
      </c>
      <c r="E164" s="145" t="str">
        <f ca="1">VLOOKUP(B164,'在职人员信息表（2023年电话费全部人员情况）'!F:AB,23,0)</f>
        <v>210704197509277411</v>
      </c>
      <c r="F164" s="146" t="s">
        <v>887</v>
      </c>
      <c r="G164" s="146" t="str">
        <f ca="1" t="shared" si="6"/>
        <v/>
      </c>
      <c r="H164" s="147">
        <v>13561128555</v>
      </c>
      <c r="I164" s="148"/>
      <c r="J164" s="148"/>
      <c r="K164" s="148"/>
      <c r="L164" s="148"/>
      <c r="M164" s="148"/>
      <c r="N164" s="148"/>
      <c r="O164" s="148">
        <f t="shared" si="7"/>
        <v>0</v>
      </c>
      <c r="P164" s="148"/>
      <c r="Q164" s="148"/>
      <c r="R164" s="148"/>
      <c r="S164" s="148"/>
      <c r="T164" s="148"/>
      <c r="U164" s="148">
        <f t="shared" si="8"/>
        <v>0</v>
      </c>
      <c r="V164" s="148"/>
      <c r="W164" s="149"/>
      <c r="X164" s="149"/>
      <c r="Y164" s="150"/>
      <c r="Z164" s="149"/>
      <c r="AA164" s="149"/>
      <c r="AB164" s="150"/>
      <c r="AC164" s="149"/>
      <c r="AD164" s="149"/>
      <c r="AE164" s="150"/>
      <c r="AF164" s="149"/>
      <c r="AG164" s="149"/>
      <c r="AH164" s="150"/>
      <c r="AI164" s="149"/>
      <c r="AJ164" s="149"/>
      <c r="AK164" s="150"/>
      <c r="AL164" s="149"/>
      <c r="AM164" s="149"/>
      <c r="AN164" s="150"/>
      <c r="AO164" s="150"/>
      <c r="AP164" s="151"/>
      <c r="AQ164" s="152"/>
      <c r="AR164" s="144"/>
      <c r="AS164" s="144"/>
    </row>
    <row r="165" s="99" customFormat="1" ht="22.5" customHeight="1" spans="1:45">
      <c r="A165" s="143" t="s">
        <v>1704</v>
      </c>
      <c r="B165" s="144" t="s">
        <v>1002</v>
      </c>
      <c r="C165" s="144" t="s">
        <v>782</v>
      </c>
      <c r="D165" s="144" t="s">
        <v>4245</v>
      </c>
      <c r="E165" s="145" t="str">
        <f ca="1">VLOOKUP(B165,'在职人员信息表（2023年电话费全部人员情况）'!F:AB,23,0)</f>
        <v>622723197709080418</v>
      </c>
      <c r="F165" s="146" t="s">
        <v>1003</v>
      </c>
      <c r="G165" s="146" t="str">
        <f ca="1" t="shared" si="6"/>
        <v/>
      </c>
      <c r="H165" s="147">
        <v>18686040415</v>
      </c>
      <c r="I165" s="148"/>
      <c r="J165" s="148"/>
      <c r="K165" s="148"/>
      <c r="L165" s="148"/>
      <c r="M165" s="148"/>
      <c r="N165" s="148"/>
      <c r="O165" s="148">
        <f t="shared" si="7"/>
        <v>0</v>
      </c>
      <c r="P165" s="148"/>
      <c r="Q165" s="148"/>
      <c r="R165" s="148"/>
      <c r="S165" s="148"/>
      <c r="T165" s="148"/>
      <c r="U165" s="148">
        <f t="shared" si="8"/>
        <v>0</v>
      </c>
      <c r="V165" s="148"/>
      <c r="W165" s="149"/>
      <c r="X165" s="149"/>
      <c r="Y165" s="150"/>
      <c r="Z165" s="149"/>
      <c r="AA165" s="149"/>
      <c r="AB165" s="150"/>
      <c r="AC165" s="149"/>
      <c r="AD165" s="149"/>
      <c r="AE165" s="150"/>
      <c r="AF165" s="149"/>
      <c r="AG165" s="149"/>
      <c r="AH165" s="150"/>
      <c r="AI165" s="149"/>
      <c r="AJ165" s="149"/>
      <c r="AK165" s="150"/>
      <c r="AL165" s="149"/>
      <c r="AM165" s="149"/>
      <c r="AN165" s="150"/>
      <c r="AO165" s="150"/>
      <c r="AP165" s="151"/>
      <c r="AQ165" s="152"/>
      <c r="AR165" s="144"/>
      <c r="AS165" s="144"/>
    </row>
    <row r="166" s="99" customFormat="1" ht="22.5" customHeight="1" spans="1:45">
      <c r="A166" s="143" t="s">
        <v>1777</v>
      </c>
      <c r="B166" s="144" t="s">
        <v>889</v>
      </c>
      <c r="C166" s="144" t="s">
        <v>782</v>
      </c>
      <c r="D166" s="144" t="s">
        <v>4245</v>
      </c>
      <c r="E166" s="145" t="str">
        <f ca="1">VLOOKUP(B166,'在职人员信息表（2023年电话费全部人员情况）'!F:AB,23,0)</f>
        <v>140602197404087519</v>
      </c>
      <c r="F166" s="146" t="s">
        <v>890</v>
      </c>
      <c r="G166" s="146" t="str">
        <f ca="1" t="shared" si="6"/>
        <v/>
      </c>
      <c r="H166" s="147">
        <v>15149678968</v>
      </c>
      <c r="I166" s="148"/>
      <c r="J166" s="148"/>
      <c r="K166" s="148"/>
      <c r="L166" s="148"/>
      <c r="M166" s="148"/>
      <c r="N166" s="148"/>
      <c r="O166" s="148">
        <f t="shared" si="7"/>
        <v>0</v>
      </c>
      <c r="P166" s="148"/>
      <c r="Q166" s="148"/>
      <c r="R166" s="148"/>
      <c r="S166" s="148"/>
      <c r="T166" s="148"/>
      <c r="U166" s="148">
        <f t="shared" si="8"/>
        <v>0</v>
      </c>
      <c r="V166" s="148"/>
      <c r="W166" s="149"/>
      <c r="X166" s="149"/>
      <c r="Y166" s="150"/>
      <c r="Z166" s="149"/>
      <c r="AA166" s="149"/>
      <c r="AB166" s="150"/>
      <c r="AC166" s="149"/>
      <c r="AD166" s="149"/>
      <c r="AE166" s="150"/>
      <c r="AF166" s="149"/>
      <c r="AG166" s="149"/>
      <c r="AH166" s="150"/>
      <c r="AI166" s="149"/>
      <c r="AJ166" s="149"/>
      <c r="AK166" s="150"/>
      <c r="AL166" s="149"/>
      <c r="AM166" s="149"/>
      <c r="AN166" s="150"/>
      <c r="AO166" s="150"/>
      <c r="AP166" s="151"/>
      <c r="AQ166" s="152"/>
      <c r="AR166" s="144"/>
      <c r="AS166" s="144"/>
    </row>
    <row r="167" s="99" customFormat="1" ht="22.5" customHeight="1" spans="1:45">
      <c r="A167" s="143" t="s">
        <v>4393</v>
      </c>
      <c r="B167" s="144" t="s">
        <v>1005</v>
      </c>
      <c r="C167" s="144" t="s">
        <v>782</v>
      </c>
      <c r="D167" s="144" t="s">
        <v>4245</v>
      </c>
      <c r="E167" s="485" t="str">
        <f ca="1">VLOOKUP(B167,'在职人员信息表（2023年电话费全部人员情况）'!F:AB,23,0)</f>
        <v>130521198910126011</v>
      </c>
      <c r="F167" s="486" t="s">
        <v>1006</v>
      </c>
      <c r="G167" s="146" t="str">
        <f ca="1" t="shared" si="6"/>
        <v/>
      </c>
      <c r="H167" s="147">
        <v>15326064707</v>
      </c>
      <c r="I167" s="148"/>
      <c r="J167" s="148"/>
      <c r="K167" s="148"/>
      <c r="L167" s="148"/>
      <c r="M167" s="148"/>
      <c r="N167" s="148"/>
      <c r="O167" s="148">
        <f t="shared" si="7"/>
        <v>0</v>
      </c>
      <c r="P167" s="148"/>
      <c r="Q167" s="148"/>
      <c r="R167" s="148"/>
      <c r="S167" s="148"/>
      <c r="T167" s="148"/>
      <c r="U167" s="148">
        <f t="shared" si="8"/>
        <v>0</v>
      </c>
      <c r="V167" s="148"/>
      <c r="W167" s="149"/>
      <c r="X167" s="149"/>
      <c r="Y167" s="150"/>
      <c r="Z167" s="149"/>
      <c r="AA167" s="149"/>
      <c r="AB167" s="150"/>
      <c r="AC167" s="149"/>
      <c r="AD167" s="149"/>
      <c r="AE167" s="150"/>
      <c r="AF167" s="149"/>
      <c r="AG167" s="149"/>
      <c r="AH167" s="150"/>
      <c r="AI167" s="149"/>
      <c r="AJ167" s="149"/>
      <c r="AK167" s="150"/>
      <c r="AL167" s="149"/>
      <c r="AM167" s="149"/>
      <c r="AN167" s="150"/>
      <c r="AO167" s="150"/>
      <c r="AP167" s="151"/>
      <c r="AQ167" s="152"/>
      <c r="AR167" s="144"/>
      <c r="AS167" s="144"/>
    </row>
    <row r="168" s="99" customFormat="1" ht="22.5" customHeight="1" spans="1:45">
      <c r="A168" s="143" t="s">
        <v>4254</v>
      </c>
      <c r="B168" s="144" t="s">
        <v>892</v>
      </c>
      <c r="C168" s="144" t="s">
        <v>782</v>
      </c>
      <c r="D168" s="144" t="s">
        <v>4245</v>
      </c>
      <c r="E168" s="485" t="str">
        <f ca="1">VLOOKUP(B168,'在职人员信息表（2023年电话费全部人员情况）'!F:AB,23,0)</f>
        <v>230183197605103610</v>
      </c>
      <c r="F168" s="486" t="s">
        <v>893</v>
      </c>
      <c r="G168" s="146" t="str">
        <f ca="1" t="shared" si="6"/>
        <v/>
      </c>
      <c r="H168" s="147">
        <v>14794999710</v>
      </c>
      <c r="I168" s="148"/>
      <c r="J168" s="148"/>
      <c r="K168" s="148"/>
      <c r="L168" s="148"/>
      <c r="M168" s="148"/>
      <c r="N168" s="148"/>
      <c r="O168" s="148">
        <f t="shared" si="7"/>
        <v>0</v>
      </c>
      <c r="P168" s="148"/>
      <c r="Q168" s="148"/>
      <c r="R168" s="148"/>
      <c r="S168" s="148"/>
      <c r="T168" s="148"/>
      <c r="U168" s="148">
        <f t="shared" si="8"/>
        <v>0</v>
      </c>
      <c r="V168" s="148"/>
      <c r="W168" s="149"/>
      <c r="X168" s="149"/>
      <c r="Y168" s="150"/>
      <c r="Z168" s="149"/>
      <c r="AA168" s="149"/>
      <c r="AB168" s="150"/>
      <c r="AC168" s="149"/>
      <c r="AD168" s="149"/>
      <c r="AE168" s="150"/>
      <c r="AF168" s="149"/>
      <c r="AG168" s="149"/>
      <c r="AH168" s="150"/>
      <c r="AI168" s="149"/>
      <c r="AJ168" s="149"/>
      <c r="AK168" s="150"/>
      <c r="AL168" s="149"/>
      <c r="AM168" s="149"/>
      <c r="AN168" s="150"/>
      <c r="AO168" s="150"/>
      <c r="AP168" s="151"/>
      <c r="AQ168" s="152"/>
      <c r="AR168" s="144"/>
      <c r="AS168" s="144"/>
    </row>
    <row r="169" s="99" customFormat="1" ht="22.5" customHeight="1" spans="1:45">
      <c r="A169" s="143" t="s">
        <v>4258</v>
      </c>
      <c r="B169" s="144" t="s">
        <v>895</v>
      </c>
      <c r="C169" s="144" t="s">
        <v>782</v>
      </c>
      <c r="D169" s="144" t="s">
        <v>4245</v>
      </c>
      <c r="E169" s="485" t="str">
        <f ca="1">VLOOKUP(B169,'在职人员信息表（2023年电话费全部人员情况）'!F:AB,23,0)</f>
        <v>150403197812262555</v>
      </c>
      <c r="F169" s="486" t="s">
        <v>896</v>
      </c>
      <c r="G169" s="146" t="str">
        <f ca="1" t="shared" si="6"/>
        <v/>
      </c>
      <c r="H169" s="147">
        <v>15548268663</v>
      </c>
      <c r="I169" s="148"/>
      <c r="J169" s="148"/>
      <c r="K169" s="148"/>
      <c r="L169" s="148"/>
      <c r="M169" s="148"/>
      <c r="N169" s="148"/>
      <c r="O169" s="148">
        <f t="shared" si="7"/>
        <v>0</v>
      </c>
      <c r="P169" s="148"/>
      <c r="Q169" s="148"/>
      <c r="R169" s="148"/>
      <c r="S169" s="148"/>
      <c r="T169" s="148"/>
      <c r="U169" s="148">
        <f t="shared" si="8"/>
        <v>0</v>
      </c>
      <c r="V169" s="148"/>
      <c r="W169" s="149"/>
      <c r="X169" s="149"/>
      <c r="Y169" s="150"/>
      <c r="Z169" s="149"/>
      <c r="AA169" s="149"/>
      <c r="AB169" s="150"/>
      <c r="AC169" s="149"/>
      <c r="AD169" s="149"/>
      <c r="AE169" s="150"/>
      <c r="AF169" s="149"/>
      <c r="AG169" s="149"/>
      <c r="AH169" s="150"/>
      <c r="AI169" s="149"/>
      <c r="AJ169" s="149"/>
      <c r="AK169" s="150"/>
      <c r="AL169" s="149"/>
      <c r="AM169" s="149"/>
      <c r="AN169" s="150"/>
      <c r="AO169" s="150"/>
      <c r="AP169" s="151"/>
      <c r="AQ169" s="152"/>
      <c r="AR169" s="144"/>
      <c r="AS169" s="144"/>
    </row>
    <row r="170" s="99" customFormat="1" ht="22.5" customHeight="1" spans="1:45">
      <c r="A170" s="143" t="s">
        <v>4261</v>
      </c>
      <c r="B170" s="144" t="s">
        <v>898</v>
      </c>
      <c r="C170" s="144" t="s">
        <v>782</v>
      </c>
      <c r="D170" s="144" t="s">
        <v>4245</v>
      </c>
      <c r="E170" s="485" t="str">
        <f ca="1">VLOOKUP(B170,'在职人员信息表（2023年电话费全部人员情况）'!F:AB,23,0)</f>
        <v>130521198309167015</v>
      </c>
      <c r="F170" s="486" t="s">
        <v>899</v>
      </c>
      <c r="G170" s="146" t="str">
        <f ca="1" t="shared" si="6"/>
        <v/>
      </c>
      <c r="H170" s="147">
        <v>15134864538</v>
      </c>
      <c r="I170" s="148"/>
      <c r="J170" s="148"/>
      <c r="K170" s="148"/>
      <c r="L170" s="148"/>
      <c r="M170" s="148"/>
      <c r="N170" s="148"/>
      <c r="O170" s="148">
        <f t="shared" si="7"/>
        <v>0</v>
      </c>
      <c r="P170" s="148"/>
      <c r="Q170" s="148"/>
      <c r="R170" s="148"/>
      <c r="S170" s="148"/>
      <c r="T170" s="148"/>
      <c r="U170" s="148">
        <f t="shared" si="8"/>
        <v>0</v>
      </c>
      <c r="V170" s="148"/>
      <c r="W170" s="149"/>
      <c r="X170" s="149"/>
      <c r="Y170" s="150"/>
      <c r="Z170" s="149"/>
      <c r="AA170" s="149"/>
      <c r="AB170" s="150"/>
      <c r="AC170" s="149"/>
      <c r="AD170" s="149"/>
      <c r="AE170" s="150"/>
      <c r="AF170" s="149"/>
      <c r="AG170" s="149"/>
      <c r="AH170" s="150"/>
      <c r="AI170" s="149"/>
      <c r="AJ170" s="149"/>
      <c r="AK170" s="150"/>
      <c r="AL170" s="149"/>
      <c r="AM170" s="149"/>
      <c r="AN170" s="150"/>
      <c r="AO170" s="150"/>
      <c r="AP170" s="151"/>
      <c r="AQ170" s="152"/>
      <c r="AR170" s="144"/>
      <c r="AS170" s="144"/>
    </row>
    <row r="171" s="99" customFormat="1" ht="22.5" customHeight="1" spans="1:45">
      <c r="A171" s="143" t="s">
        <v>6814</v>
      </c>
      <c r="B171" s="144" t="s">
        <v>6815</v>
      </c>
      <c r="C171" s="144" t="s">
        <v>782</v>
      </c>
      <c r="D171" s="144" t="s">
        <v>4245</v>
      </c>
      <c r="E171" s="145" t="e">
        <f ca="1">VLOOKUP(B171,'在职人员信息表（2023年电话费全部人员情况）'!F:AB,23,0)</f>
        <v>#N/A</v>
      </c>
      <c r="F171" s="146" t="e">
        <v>#N/A</v>
      </c>
      <c r="G171" s="146" t="e">
        <f ca="1" t="shared" si="6"/>
        <v>#N/A</v>
      </c>
      <c r="H171" s="147">
        <v>15947598480</v>
      </c>
      <c r="I171" s="148"/>
      <c r="J171" s="148"/>
      <c r="K171" s="148"/>
      <c r="L171" s="148"/>
      <c r="M171" s="148"/>
      <c r="N171" s="148"/>
      <c r="O171" s="148">
        <f t="shared" si="7"/>
        <v>0</v>
      </c>
      <c r="P171" s="148"/>
      <c r="Q171" s="148"/>
      <c r="R171" s="148"/>
      <c r="S171" s="148"/>
      <c r="T171" s="148"/>
      <c r="U171" s="148">
        <f t="shared" si="8"/>
        <v>0</v>
      </c>
      <c r="V171" s="148"/>
      <c r="W171" s="149"/>
      <c r="X171" s="149"/>
      <c r="Y171" s="150"/>
      <c r="Z171" s="149"/>
      <c r="AA171" s="149"/>
      <c r="AB171" s="150"/>
      <c r="AC171" s="149"/>
      <c r="AD171" s="149"/>
      <c r="AE171" s="150"/>
      <c r="AF171" s="149"/>
      <c r="AG171" s="149"/>
      <c r="AH171" s="150"/>
      <c r="AI171" s="149"/>
      <c r="AJ171" s="149"/>
      <c r="AK171" s="150"/>
      <c r="AL171" s="149"/>
      <c r="AM171" s="149"/>
      <c r="AN171" s="150"/>
      <c r="AO171" s="150"/>
      <c r="AP171" s="151"/>
      <c r="AQ171" s="152"/>
      <c r="AR171" s="144"/>
      <c r="AS171" s="144"/>
    </row>
    <row r="172" s="99" customFormat="1" ht="22.5" customHeight="1" spans="1:45">
      <c r="A172" s="143" t="s">
        <v>6816</v>
      </c>
      <c r="B172" s="144" t="s">
        <v>6817</v>
      </c>
      <c r="C172" s="144" t="s">
        <v>782</v>
      </c>
      <c r="D172" s="144" t="s">
        <v>4245</v>
      </c>
      <c r="E172" s="145" t="e">
        <f ca="1">VLOOKUP(B172,'在职人员信息表（2023年电话费全部人员情况）'!F:AB,23,0)</f>
        <v>#N/A</v>
      </c>
      <c r="F172" s="146" t="e">
        <v>#N/A</v>
      </c>
      <c r="G172" s="146" t="e">
        <f ca="1" t="shared" si="6"/>
        <v>#N/A</v>
      </c>
      <c r="H172" s="147">
        <v>15949451692</v>
      </c>
      <c r="I172" s="148"/>
      <c r="J172" s="148"/>
      <c r="K172" s="148"/>
      <c r="L172" s="148"/>
      <c r="M172" s="148"/>
      <c r="N172" s="148"/>
      <c r="O172" s="148">
        <f t="shared" si="7"/>
        <v>0</v>
      </c>
      <c r="P172" s="148"/>
      <c r="Q172" s="148"/>
      <c r="R172" s="148"/>
      <c r="S172" s="148"/>
      <c r="T172" s="148"/>
      <c r="U172" s="148">
        <f t="shared" si="8"/>
        <v>0</v>
      </c>
      <c r="V172" s="148"/>
      <c r="W172" s="149"/>
      <c r="X172" s="149"/>
      <c r="Y172" s="150"/>
      <c r="Z172" s="149"/>
      <c r="AA172" s="149"/>
      <c r="AB172" s="150"/>
      <c r="AC172" s="149"/>
      <c r="AD172" s="149"/>
      <c r="AE172" s="150"/>
      <c r="AF172" s="149"/>
      <c r="AG172" s="149"/>
      <c r="AH172" s="150"/>
      <c r="AI172" s="149"/>
      <c r="AJ172" s="149"/>
      <c r="AK172" s="150"/>
      <c r="AL172" s="149"/>
      <c r="AM172" s="149"/>
      <c r="AN172" s="150"/>
      <c r="AO172" s="150"/>
      <c r="AP172" s="151"/>
      <c r="AQ172" s="152"/>
      <c r="AR172" s="144"/>
      <c r="AS172" s="144"/>
    </row>
    <row r="173" s="99" customFormat="1" ht="22.5" customHeight="1" spans="1:45">
      <c r="A173" s="143" t="s">
        <v>6818</v>
      </c>
      <c r="B173" s="144" t="s">
        <v>6819</v>
      </c>
      <c r="C173" s="144" t="s">
        <v>782</v>
      </c>
      <c r="D173" s="144" t="s">
        <v>4245</v>
      </c>
      <c r="E173" s="145" t="e">
        <f ca="1">VLOOKUP(B173,'在职人员信息表（2023年电话费全部人员情况）'!F:AB,23,0)</f>
        <v>#N/A</v>
      </c>
      <c r="F173" s="146" t="e">
        <v>#N/A</v>
      </c>
      <c r="G173" s="146" t="e">
        <f ca="1" t="shared" si="6"/>
        <v>#N/A</v>
      </c>
      <c r="H173" s="147">
        <v>18947878624</v>
      </c>
      <c r="I173" s="148"/>
      <c r="J173" s="148"/>
      <c r="K173" s="148"/>
      <c r="L173" s="148"/>
      <c r="M173" s="148"/>
      <c r="N173" s="148"/>
      <c r="O173" s="148">
        <f t="shared" si="7"/>
        <v>0</v>
      </c>
      <c r="P173" s="148"/>
      <c r="Q173" s="148"/>
      <c r="R173" s="148"/>
      <c r="S173" s="148"/>
      <c r="T173" s="148"/>
      <c r="U173" s="148">
        <f t="shared" si="8"/>
        <v>0</v>
      </c>
      <c r="V173" s="148"/>
      <c r="W173" s="149"/>
      <c r="X173" s="149"/>
      <c r="Y173" s="150"/>
      <c r="Z173" s="149"/>
      <c r="AA173" s="149"/>
      <c r="AB173" s="150"/>
      <c r="AC173" s="149"/>
      <c r="AD173" s="149"/>
      <c r="AE173" s="150"/>
      <c r="AF173" s="149"/>
      <c r="AG173" s="149"/>
      <c r="AH173" s="150"/>
      <c r="AI173" s="149"/>
      <c r="AJ173" s="149"/>
      <c r="AK173" s="150"/>
      <c r="AL173" s="149"/>
      <c r="AM173" s="149"/>
      <c r="AN173" s="150"/>
      <c r="AO173" s="150"/>
      <c r="AP173" s="151"/>
      <c r="AQ173" s="152"/>
      <c r="AR173" s="144"/>
      <c r="AS173" s="144"/>
    </row>
    <row r="174" s="99" customFormat="1" ht="22.5" customHeight="1" spans="1:45">
      <c r="A174" s="143" t="s">
        <v>6820</v>
      </c>
      <c r="B174" s="144" t="s">
        <v>3210</v>
      </c>
      <c r="C174" s="144" t="s">
        <v>782</v>
      </c>
      <c r="D174" s="144" t="s">
        <v>4245</v>
      </c>
      <c r="E174" s="145" t="e">
        <f ca="1">VLOOKUP(B174,'在职人员信息表（2023年电话费全部人员情况）'!F:AB,23,0)</f>
        <v>#N/A</v>
      </c>
      <c r="F174" s="146" t="e">
        <v>#N/A</v>
      </c>
      <c r="G174" s="146" t="e">
        <f ca="1" t="shared" si="6"/>
        <v>#N/A</v>
      </c>
      <c r="H174" s="147">
        <v>15047741498</v>
      </c>
      <c r="I174" s="148"/>
      <c r="J174" s="148"/>
      <c r="K174" s="148"/>
      <c r="L174" s="148"/>
      <c r="M174" s="148"/>
      <c r="N174" s="148"/>
      <c r="O174" s="148">
        <f t="shared" si="7"/>
        <v>0</v>
      </c>
      <c r="P174" s="148"/>
      <c r="Q174" s="148"/>
      <c r="R174" s="148"/>
      <c r="S174" s="148"/>
      <c r="T174" s="148"/>
      <c r="U174" s="148">
        <f t="shared" si="8"/>
        <v>0</v>
      </c>
      <c r="V174" s="148"/>
      <c r="W174" s="149"/>
      <c r="X174" s="149"/>
      <c r="Y174" s="150"/>
      <c r="Z174" s="149"/>
      <c r="AA174" s="149"/>
      <c r="AB174" s="150"/>
      <c r="AC174" s="149"/>
      <c r="AD174" s="149"/>
      <c r="AE174" s="150"/>
      <c r="AF174" s="149"/>
      <c r="AG174" s="149"/>
      <c r="AH174" s="150"/>
      <c r="AI174" s="149"/>
      <c r="AJ174" s="149"/>
      <c r="AK174" s="150"/>
      <c r="AL174" s="149"/>
      <c r="AM174" s="149"/>
      <c r="AN174" s="150"/>
      <c r="AO174" s="150"/>
      <c r="AP174" s="151"/>
      <c r="AQ174" s="152"/>
      <c r="AR174" s="144"/>
      <c r="AS174" s="144"/>
    </row>
    <row r="175" s="99" customFormat="1" ht="22.5" customHeight="1" spans="1:45">
      <c r="A175" s="143" t="s">
        <v>4263</v>
      </c>
      <c r="B175" s="144" t="s">
        <v>908</v>
      </c>
      <c r="C175" s="144" t="s">
        <v>782</v>
      </c>
      <c r="D175" s="144" t="s">
        <v>4245</v>
      </c>
      <c r="E175" s="485" t="str">
        <f ca="1">VLOOKUP(B175,'在职人员信息表（2023年电话费全部人员情况）'!F:AB,23,0)</f>
        <v>412826198912168036</v>
      </c>
      <c r="F175" s="486" t="s">
        <v>909</v>
      </c>
      <c r="G175" s="146" t="str">
        <f ca="1" t="shared" si="6"/>
        <v/>
      </c>
      <c r="H175" s="147">
        <v>15661894373</v>
      </c>
      <c r="I175" s="148"/>
      <c r="J175" s="148"/>
      <c r="K175" s="148"/>
      <c r="L175" s="148"/>
      <c r="M175" s="148"/>
      <c r="N175" s="148"/>
      <c r="O175" s="148">
        <f t="shared" si="7"/>
        <v>0</v>
      </c>
      <c r="P175" s="148"/>
      <c r="Q175" s="148"/>
      <c r="R175" s="148"/>
      <c r="S175" s="148"/>
      <c r="T175" s="148"/>
      <c r="U175" s="148">
        <f t="shared" si="8"/>
        <v>0</v>
      </c>
      <c r="V175" s="148"/>
      <c r="W175" s="149"/>
      <c r="X175" s="149"/>
      <c r="Y175" s="150"/>
      <c r="Z175" s="149"/>
      <c r="AA175" s="149"/>
      <c r="AB175" s="150"/>
      <c r="AC175" s="149"/>
      <c r="AD175" s="149"/>
      <c r="AE175" s="150"/>
      <c r="AF175" s="149"/>
      <c r="AG175" s="149"/>
      <c r="AH175" s="150"/>
      <c r="AI175" s="149"/>
      <c r="AJ175" s="149"/>
      <c r="AK175" s="150"/>
      <c r="AL175" s="149"/>
      <c r="AM175" s="149"/>
      <c r="AN175" s="150"/>
      <c r="AO175" s="150"/>
      <c r="AP175" s="151"/>
      <c r="AQ175" s="152"/>
      <c r="AR175" s="144"/>
      <c r="AS175" s="144"/>
    </row>
    <row r="176" s="99" customFormat="1" ht="22.5" customHeight="1" spans="1:45">
      <c r="A176" s="143" t="s">
        <v>4267</v>
      </c>
      <c r="B176" s="144" t="s">
        <v>911</v>
      </c>
      <c r="C176" s="144" t="s">
        <v>782</v>
      </c>
      <c r="D176" s="144" t="s">
        <v>4245</v>
      </c>
      <c r="E176" s="485" t="str">
        <f ca="1">VLOOKUP(B176,'在职人员信息表（2023年电话费全部人员情况）'!F:AB,23,0)</f>
        <v>211224198305237112</v>
      </c>
      <c r="F176" s="486" t="s">
        <v>912</v>
      </c>
      <c r="G176" s="146" t="str">
        <f ca="1" t="shared" si="6"/>
        <v/>
      </c>
      <c r="H176" s="147">
        <v>15049462380</v>
      </c>
      <c r="I176" s="148"/>
      <c r="J176" s="148"/>
      <c r="K176" s="148"/>
      <c r="L176" s="148"/>
      <c r="M176" s="148"/>
      <c r="N176" s="148"/>
      <c r="O176" s="148">
        <f t="shared" si="7"/>
        <v>0</v>
      </c>
      <c r="P176" s="148"/>
      <c r="Q176" s="148"/>
      <c r="R176" s="148"/>
      <c r="S176" s="148"/>
      <c r="T176" s="148"/>
      <c r="U176" s="148">
        <f t="shared" si="8"/>
        <v>0</v>
      </c>
      <c r="V176" s="148"/>
      <c r="W176" s="149"/>
      <c r="X176" s="149"/>
      <c r="Y176" s="150"/>
      <c r="Z176" s="149"/>
      <c r="AA176" s="149"/>
      <c r="AB176" s="150"/>
      <c r="AC176" s="149"/>
      <c r="AD176" s="149"/>
      <c r="AE176" s="150"/>
      <c r="AF176" s="149"/>
      <c r="AG176" s="149"/>
      <c r="AH176" s="150"/>
      <c r="AI176" s="149"/>
      <c r="AJ176" s="149"/>
      <c r="AK176" s="150"/>
      <c r="AL176" s="149"/>
      <c r="AM176" s="149"/>
      <c r="AN176" s="150"/>
      <c r="AO176" s="150"/>
      <c r="AP176" s="151"/>
      <c r="AQ176" s="152"/>
      <c r="AR176" s="144"/>
      <c r="AS176" s="144"/>
    </row>
    <row r="177" s="99" customFormat="1" ht="22.5" customHeight="1" spans="1:45">
      <c r="A177" s="143" t="s">
        <v>4218</v>
      </c>
      <c r="B177" s="144" t="s">
        <v>859</v>
      </c>
      <c r="C177" s="144" t="s">
        <v>782</v>
      </c>
      <c r="D177" s="144" t="s">
        <v>4245</v>
      </c>
      <c r="E177" s="485" t="str">
        <f ca="1">VLOOKUP(B177,'在职人员信息表（2023年电话费全部人员情况）'!F:AB,23,0)</f>
        <v>371421198710261673</v>
      </c>
      <c r="F177" s="486" t="s">
        <v>860</v>
      </c>
      <c r="G177" s="146" t="str">
        <f ca="1" t="shared" si="6"/>
        <v/>
      </c>
      <c r="H177" s="147">
        <v>15704903683</v>
      </c>
      <c r="I177" s="148"/>
      <c r="J177" s="148"/>
      <c r="K177" s="148"/>
      <c r="L177" s="148"/>
      <c r="M177" s="148"/>
      <c r="N177" s="148"/>
      <c r="O177" s="148">
        <f t="shared" si="7"/>
        <v>0</v>
      </c>
      <c r="P177" s="148"/>
      <c r="Q177" s="148"/>
      <c r="R177" s="148"/>
      <c r="S177" s="148"/>
      <c r="T177" s="148"/>
      <c r="U177" s="148">
        <f t="shared" si="8"/>
        <v>0</v>
      </c>
      <c r="V177" s="148"/>
      <c r="W177" s="149"/>
      <c r="X177" s="149"/>
      <c r="Y177" s="150"/>
      <c r="Z177" s="149"/>
      <c r="AA177" s="149"/>
      <c r="AB177" s="150"/>
      <c r="AC177" s="149"/>
      <c r="AD177" s="149"/>
      <c r="AE177" s="150"/>
      <c r="AF177" s="149"/>
      <c r="AG177" s="149"/>
      <c r="AH177" s="150"/>
      <c r="AI177" s="149"/>
      <c r="AJ177" s="149"/>
      <c r="AK177" s="150"/>
      <c r="AL177" s="149"/>
      <c r="AM177" s="149"/>
      <c r="AN177" s="150"/>
      <c r="AO177" s="150"/>
      <c r="AP177" s="151"/>
      <c r="AQ177" s="152"/>
      <c r="AR177" s="144"/>
      <c r="AS177" s="144"/>
    </row>
    <row r="178" s="99" customFormat="1" ht="22.5" customHeight="1" spans="1:45">
      <c r="A178" s="143" t="s">
        <v>6821</v>
      </c>
      <c r="B178" s="144" t="s">
        <v>3197</v>
      </c>
      <c r="C178" s="144" t="s">
        <v>782</v>
      </c>
      <c r="D178" s="144" t="s">
        <v>4245</v>
      </c>
      <c r="E178" s="145" t="e">
        <f ca="1">VLOOKUP(B178,'在职人员信息表（2023年电话费全部人员情况）'!F:AB,23,0)</f>
        <v>#N/A</v>
      </c>
      <c r="F178" s="146" t="e">
        <v>#N/A</v>
      </c>
      <c r="G178" s="146" t="e">
        <f ca="1" t="shared" si="6"/>
        <v>#N/A</v>
      </c>
      <c r="H178" s="147" t="s">
        <v>2208</v>
      </c>
      <c r="I178" s="148"/>
      <c r="J178" s="148"/>
      <c r="K178" s="148"/>
      <c r="L178" s="148"/>
      <c r="M178" s="148"/>
      <c r="N178" s="148"/>
      <c r="O178" s="148">
        <f t="shared" si="7"/>
        <v>0</v>
      </c>
      <c r="P178" s="148"/>
      <c r="Q178" s="148"/>
      <c r="R178" s="148"/>
      <c r="S178" s="148"/>
      <c r="T178" s="148"/>
      <c r="U178" s="148">
        <f t="shared" si="8"/>
        <v>0</v>
      </c>
      <c r="V178" s="148"/>
      <c r="W178" s="149"/>
      <c r="X178" s="149"/>
      <c r="Y178" s="150"/>
      <c r="Z178" s="149"/>
      <c r="AA178" s="149"/>
      <c r="AB178" s="150"/>
      <c r="AC178" s="149"/>
      <c r="AD178" s="149"/>
      <c r="AE178" s="150"/>
      <c r="AF178" s="149"/>
      <c r="AG178" s="149"/>
      <c r="AH178" s="150"/>
      <c r="AI178" s="149"/>
      <c r="AJ178" s="149"/>
      <c r="AK178" s="150"/>
      <c r="AL178" s="149"/>
      <c r="AM178" s="149"/>
      <c r="AN178" s="150"/>
      <c r="AO178" s="150"/>
      <c r="AP178" s="151"/>
      <c r="AQ178" s="152"/>
      <c r="AR178" s="144"/>
      <c r="AS178" s="144"/>
    </row>
    <row r="179" s="99" customFormat="1" ht="22.5" customHeight="1" spans="1:45">
      <c r="A179" s="143" t="s">
        <v>6822</v>
      </c>
      <c r="B179" s="144" t="s">
        <v>3203</v>
      </c>
      <c r="C179" s="144" t="s">
        <v>782</v>
      </c>
      <c r="D179" s="144" t="s">
        <v>4245</v>
      </c>
      <c r="E179" s="145" t="e">
        <f ca="1">VLOOKUP(B179,'在职人员信息表（2023年电话费全部人员情况）'!F:AB,23,0)</f>
        <v>#N/A</v>
      </c>
      <c r="F179" s="146" t="e">
        <v>#N/A</v>
      </c>
      <c r="G179" s="146" t="e">
        <f ca="1" t="shared" si="6"/>
        <v>#N/A</v>
      </c>
      <c r="H179" s="147">
        <v>18347738316</v>
      </c>
      <c r="I179" s="148"/>
      <c r="J179" s="148"/>
      <c r="K179" s="148"/>
      <c r="L179" s="148"/>
      <c r="M179" s="148"/>
      <c r="N179" s="148"/>
      <c r="O179" s="148">
        <f t="shared" si="7"/>
        <v>0</v>
      </c>
      <c r="P179" s="148"/>
      <c r="Q179" s="148"/>
      <c r="R179" s="148"/>
      <c r="S179" s="148"/>
      <c r="T179" s="148"/>
      <c r="U179" s="148">
        <f t="shared" si="8"/>
        <v>0</v>
      </c>
      <c r="V179" s="148"/>
      <c r="W179" s="149"/>
      <c r="X179" s="149"/>
      <c r="Y179" s="150"/>
      <c r="Z179" s="149"/>
      <c r="AA179" s="149"/>
      <c r="AB179" s="150"/>
      <c r="AC179" s="149"/>
      <c r="AD179" s="149"/>
      <c r="AE179" s="150"/>
      <c r="AF179" s="149"/>
      <c r="AG179" s="149"/>
      <c r="AH179" s="150"/>
      <c r="AI179" s="149"/>
      <c r="AJ179" s="149"/>
      <c r="AK179" s="150"/>
      <c r="AL179" s="149"/>
      <c r="AM179" s="149"/>
      <c r="AN179" s="150"/>
      <c r="AO179" s="150"/>
      <c r="AP179" s="151"/>
      <c r="AQ179" s="152"/>
      <c r="AR179" s="144"/>
      <c r="AS179" s="144"/>
    </row>
    <row r="180" s="99" customFormat="1" ht="22.5" customHeight="1" spans="1:45">
      <c r="A180" s="143" t="s">
        <v>4272</v>
      </c>
      <c r="B180" s="144" t="s">
        <v>914</v>
      </c>
      <c r="C180" s="144" t="s">
        <v>782</v>
      </c>
      <c r="D180" s="144" t="s">
        <v>4245</v>
      </c>
      <c r="E180" s="485" t="str">
        <f ca="1">VLOOKUP(B180,'在职人员信息表（2023年电话费全部人员情况）'!F:AB,23,0)</f>
        <v>132130197909124731</v>
      </c>
      <c r="F180" s="486" t="s">
        <v>915</v>
      </c>
      <c r="G180" s="146" t="str">
        <f ca="1" t="shared" si="6"/>
        <v/>
      </c>
      <c r="H180" s="147">
        <v>15149675797</v>
      </c>
      <c r="I180" s="148"/>
      <c r="J180" s="148"/>
      <c r="K180" s="148"/>
      <c r="L180" s="148"/>
      <c r="M180" s="148"/>
      <c r="N180" s="148"/>
      <c r="O180" s="148">
        <f t="shared" si="7"/>
        <v>0</v>
      </c>
      <c r="P180" s="148"/>
      <c r="Q180" s="148"/>
      <c r="R180" s="148"/>
      <c r="S180" s="148"/>
      <c r="T180" s="148"/>
      <c r="U180" s="148">
        <f t="shared" si="8"/>
        <v>0</v>
      </c>
      <c r="V180" s="148"/>
      <c r="W180" s="149"/>
      <c r="X180" s="149"/>
      <c r="Y180" s="150"/>
      <c r="Z180" s="149"/>
      <c r="AA180" s="149"/>
      <c r="AB180" s="150"/>
      <c r="AC180" s="149"/>
      <c r="AD180" s="149"/>
      <c r="AE180" s="150"/>
      <c r="AF180" s="149"/>
      <c r="AG180" s="149"/>
      <c r="AH180" s="150"/>
      <c r="AI180" s="149"/>
      <c r="AJ180" s="149"/>
      <c r="AK180" s="150"/>
      <c r="AL180" s="149"/>
      <c r="AM180" s="149"/>
      <c r="AN180" s="150"/>
      <c r="AO180" s="150"/>
      <c r="AP180" s="151"/>
      <c r="AQ180" s="152"/>
      <c r="AR180" s="144"/>
      <c r="AS180" s="144"/>
    </row>
    <row r="181" s="99" customFormat="1" ht="22.5" customHeight="1" spans="1:45">
      <c r="A181" s="143" t="s">
        <v>4275</v>
      </c>
      <c r="B181" s="144" t="s">
        <v>916</v>
      </c>
      <c r="C181" s="144" t="s">
        <v>782</v>
      </c>
      <c r="D181" s="144" t="s">
        <v>4245</v>
      </c>
      <c r="E181" s="485" t="str">
        <f ca="1">VLOOKUP(B181,'在职人员信息表（2023年电话费全部人员情况）'!F:AB,23,0)</f>
        <v>130521199010167015</v>
      </c>
      <c r="F181" s="486" t="s">
        <v>917</v>
      </c>
      <c r="G181" s="146" t="str">
        <f ca="1" t="shared" si="6"/>
        <v/>
      </c>
      <c r="H181" s="147">
        <v>15149514678</v>
      </c>
      <c r="I181" s="148"/>
      <c r="J181" s="148"/>
      <c r="K181" s="148"/>
      <c r="L181" s="148"/>
      <c r="M181" s="148"/>
      <c r="N181" s="148"/>
      <c r="O181" s="148">
        <f t="shared" si="7"/>
        <v>0</v>
      </c>
      <c r="P181" s="148"/>
      <c r="Q181" s="148"/>
      <c r="R181" s="148"/>
      <c r="S181" s="148"/>
      <c r="T181" s="148"/>
      <c r="U181" s="148">
        <f t="shared" si="8"/>
        <v>0</v>
      </c>
      <c r="V181" s="148"/>
      <c r="W181" s="149"/>
      <c r="X181" s="149"/>
      <c r="Y181" s="150"/>
      <c r="Z181" s="149"/>
      <c r="AA181" s="149"/>
      <c r="AB181" s="150"/>
      <c r="AC181" s="149"/>
      <c r="AD181" s="149"/>
      <c r="AE181" s="150"/>
      <c r="AF181" s="149"/>
      <c r="AG181" s="149"/>
      <c r="AH181" s="150"/>
      <c r="AI181" s="149"/>
      <c r="AJ181" s="149"/>
      <c r="AK181" s="150"/>
      <c r="AL181" s="149"/>
      <c r="AM181" s="149"/>
      <c r="AN181" s="150"/>
      <c r="AO181" s="150"/>
      <c r="AP181" s="151"/>
      <c r="AQ181" s="152"/>
      <c r="AR181" s="144"/>
      <c r="AS181" s="144"/>
    </row>
    <row r="182" s="99" customFormat="1" ht="22.5" customHeight="1" spans="1:45">
      <c r="A182" s="143" t="s">
        <v>6823</v>
      </c>
      <c r="B182" s="144" t="s">
        <v>3204</v>
      </c>
      <c r="C182" s="144" t="s">
        <v>782</v>
      </c>
      <c r="D182" s="144" t="s">
        <v>4245</v>
      </c>
      <c r="E182" s="145" t="e">
        <f ca="1">VLOOKUP(B182,'在职人员信息表（2023年电话费全部人员情况）'!F:AB,23,0)</f>
        <v>#N/A</v>
      </c>
      <c r="F182" s="146" t="e">
        <v>#N/A</v>
      </c>
      <c r="G182" s="146" t="e">
        <f ca="1" t="shared" si="6"/>
        <v>#N/A</v>
      </c>
      <c r="H182" s="147" t="s">
        <v>2200</v>
      </c>
      <c r="I182" s="148"/>
      <c r="J182" s="148"/>
      <c r="K182" s="148"/>
      <c r="L182" s="148"/>
      <c r="M182" s="148"/>
      <c r="N182" s="148"/>
      <c r="O182" s="148">
        <f t="shared" si="7"/>
        <v>0</v>
      </c>
      <c r="P182" s="148"/>
      <c r="Q182" s="148"/>
      <c r="R182" s="148"/>
      <c r="S182" s="148"/>
      <c r="T182" s="148"/>
      <c r="U182" s="148">
        <f t="shared" si="8"/>
        <v>0</v>
      </c>
      <c r="V182" s="148"/>
      <c r="W182" s="149"/>
      <c r="X182" s="149"/>
      <c r="Y182" s="150"/>
      <c r="Z182" s="149"/>
      <c r="AA182" s="149"/>
      <c r="AB182" s="150"/>
      <c r="AC182" s="149"/>
      <c r="AD182" s="149"/>
      <c r="AE182" s="150"/>
      <c r="AF182" s="149"/>
      <c r="AG182" s="149"/>
      <c r="AH182" s="150"/>
      <c r="AI182" s="149"/>
      <c r="AJ182" s="149"/>
      <c r="AK182" s="150"/>
      <c r="AL182" s="149"/>
      <c r="AM182" s="149"/>
      <c r="AN182" s="150"/>
      <c r="AO182" s="150"/>
      <c r="AP182" s="151"/>
      <c r="AQ182" s="152"/>
      <c r="AR182" s="144"/>
      <c r="AS182" s="144"/>
    </row>
    <row r="183" s="99" customFormat="1" ht="22.5" customHeight="1" spans="1:45">
      <c r="A183" s="143" t="s">
        <v>4280</v>
      </c>
      <c r="B183" s="144" t="s">
        <v>918</v>
      </c>
      <c r="C183" s="144" t="s">
        <v>782</v>
      </c>
      <c r="D183" s="144" t="s">
        <v>4245</v>
      </c>
      <c r="E183" s="485" t="str">
        <f ca="1">VLOOKUP(B183,'在职人员信息表（2023年电话费全部人员情况）'!F:AB,23,0)</f>
        <v>370883198007224432</v>
      </c>
      <c r="F183" s="486" t="s">
        <v>919</v>
      </c>
      <c r="G183" s="146" t="str">
        <f ca="1" t="shared" si="6"/>
        <v/>
      </c>
      <c r="H183" s="147">
        <v>15949455476</v>
      </c>
      <c r="I183" s="148"/>
      <c r="J183" s="148"/>
      <c r="K183" s="148"/>
      <c r="L183" s="148"/>
      <c r="M183" s="148"/>
      <c r="N183" s="148"/>
      <c r="O183" s="148">
        <f t="shared" si="7"/>
        <v>0</v>
      </c>
      <c r="P183" s="148"/>
      <c r="Q183" s="148"/>
      <c r="R183" s="148"/>
      <c r="S183" s="148"/>
      <c r="T183" s="148"/>
      <c r="U183" s="148">
        <f t="shared" si="8"/>
        <v>0</v>
      </c>
      <c r="V183" s="148"/>
      <c r="W183" s="149">
        <v>44950</v>
      </c>
      <c r="X183" s="149">
        <v>44955</v>
      </c>
      <c r="Y183" s="150">
        <v>1100</v>
      </c>
      <c r="Z183" s="149"/>
      <c r="AA183" s="149"/>
      <c r="AB183" s="150"/>
      <c r="AC183" s="149"/>
      <c r="AD183" s="149"/>
      <c r="AE183" s="150"/>
      <c r="AF183" s="149"/>
      <c r="AG183" s="149"/>
      <c r="AH183" s="150"/>
      <c r="AI183" s="149"/>
      <c r="AJ183" s="149"/>
      <c r="AK183" s="150"/>
      <c r="AL183" s="149"/>
      <c r="AM183" s="149"/>
      <c r="AN183" s="150"/>
      <c r="AO183" s="150"/>
      <c r="AP183" s="151"/>
      <c r="AQ183" s="152"/>
      <c r="AR183" s="144"/>
      <c r="AS183" s="144"/>
    </row>
    <row r="184" s="99" customFormat="1" ht="22.5" customHeight="1" spans="1:45">
      <c r="A184" s="143" t="s">
        <v>4285</v>
      </c>
      <c r="B184" s="144" t="s">
        <v>921</v>
      </c>
      <c r="C184" s="144" t="s">
        <v>782</v>
      </c>
      <c r="D184" s="144" t="s">
        <v>4245</v>
      </c>
      <c r="E184" s="485" t="str">
        <f ca="1">VLOOKUP(B184,'在职人员信息表（2023年电话费全部人员情况）'!F:AB,23,0)</f>
        <v>142226198704146715</v>
      </c>
      <c r="F184" s="486" t="s">
        <v>922</v>
      </c>
      <c r="G184" s="146" t="str">
        <f ca="1" t="shared" si="6"/>
        <v/>
      </c>
      <c r="H184" s="147">
        <v>15847722307</v>
      </c>
      <c r="I184" s="148"/>
      <c r="J184" s="148"/>
      <c r="K184" s="148"/>
      <c r="L184" s="148"/>
      <c r="M184" s="148"/>
      <c r="N184" s="148"/>
      <c r="O184" s="148">
        <f t="shared" si="7"/>
        <v>0</v>
      </c>
      <c r="P184" s="148"/>
      <c r="Q184" s="148"/>
      <c r="R184" s="148"/>
      <c r="S184" s="148"/>
      <c r="T184" s="148"/>
      <c r="U184" s="148">
        <f t="shared" si="8"/>
        <v>0</v>
      </c>
      <c r="V184" s="148"/>
      <c r="W184" s="149"/>
      <c r="X184" s="149"/>
      <c r="Y184" s="150"/>
      <c r="Z184" s="149"/>
      <c r="AA184" s="149"/>
      <c r="AB184" s="150"/>
      <c r="AC184" s="149"/>
      <c r="AD184" s="149"/>
      <c r="AE184" s="150"/>
      <c r="AF184" s="149"/>
      <c r="AG184" s="149"/>
      <c r="AH184" s="150"/>
      <c r="AI184" s="149"/>
      <c r="AJ184" s="149"/>
      <c r="AK184" s="150"/>
      <c r="AL184" s="149"/>
      <c r="AM184" s="149"/>
      <c r="AN184" s="150"/>
      <c r="AO184" s="150"/>
      <c r="AP184" s="151"/>
      <c r="AQ184" s="152"/>
      <c r="AR184" s="144"/>
      <c r="AS184" s="144"/>
    </row>
    <row r="185" s="99" customFormat="1" ht="22.5" customHeight="1" spans="1:45">
      <c r="A185" s="143" t="s">
        <v>4289</v>
      </c>
      <c r="B185" s="144" t="s">
        <v>923</v>
      </c>
      <c r="C185" s="144" t="s">
        <v>782</v>
      </c>
      <c r="D185" s="144" t="s">
        <v>4245</v>
      </c>
      <c r="E185" s="485" t="str">
        <f ca="1">VLOOKUP(B185,'在职人员信息表（2023年电话费全部人员情况）'!F:AB,23,0)</f>
        <v>130521198709012012</v>
      </c>
      <c r="F185" s="486" t="s">
        <v>924</v>
      </c>
      <c r="G185" s="146" t="str">
        <f ca="1" t="shared" si="6"/>
        <v/>
      </c>
      <c r="H185" s="147">
        <v>13948779442</v>
      </c>
      <c r="I185" s="148"/>
      <c r="J185" s="148"/>
      <c r="K185" s="148"/>
      <c r="L185" s="148"/>
      <c r="M185" s="148"/>
      <c r="N185" s="148"/>
      <c r="O185" s="148">
        <f t="shared" si="7"/>
        <v>0</v>
      </c>
      <c r="P185" s="148"/>
      <c r="Q185" s="148"/>
      <c r="R185" s="148"/>
      <c r="S185" s="148"/>
      <c r="T185" s="148"/>
      <c r="U185" s="148">
        <f t="shared" si="8"/>
        <v>0</v>
      </c>
      <c r="V185" s="148"/>
      <c r="W185" s="149"/>
      <c r="X185" s="149"/>
      <c r="Y185" s="150"/>
      <c r="Z185" s="149"/>
      <c r="AA185" s="149"/>
      <c r="AB185" s="150"/>
      <c r="AC185" s="149"/>
      <c r="AD185" s="149"/>
      <c r="AE185" s="150"/>
      <c r="AF185" s="149"/>
      <c r="AG185" s="149"/>
      <c r="AH185" s="150"/>
      <c r="AI185" s="149"/>
      <c r="AJ185" s="149"/>
      <c r="AK185" s="150"/>
      <c r="AL185" s="149"/>
      <c r="AM185" s="149"/>
      <c r="AN185" s="150"/>
      <c r="AO185" s="150"/>
      <c r="AP185" s="151"/>
      <c r="AQ185" s="152"/>
      <c r="AR185" s="144"/>
      <c r="AS185" s="144"/>
    </row>
    <row r="186" s="99" customFormat="1" ht="22.5" customHeight="1" spans="1:45">
      <c r="A186" s="143" t="s">
        <v>6824</v>
      </c>
      <c r="B186" s="144" t="s">
        <v>3202</v>
      </c>
      <c r="C186" s="144" t="s">
        <v>782</v>
      </c>
      <c r="D186" s="144" t="s">
        <v>4245</v>
      </c>
      <c r="E186" s="145" t="e">
        <f ca="1">VLOOKUP(B186,'在职人员信息表（2023年电话费全部人员情况）'!F:AB,23,0)</f>
        <v>#N/A</v>
      </c>
      <c r="F186" s="146" t="e">
        <v>#N/A</v>
      </c>
      <c r="G186" s="146" t="e">
        <f ca="1" t="shared" si="6"/>
        <v>#N/A</v>
      </c>
      <c r="H186" s="147">
        <v>15934976190</v>
      </c>
      <c r="I186" s="148"/>
      <c r="J186" s="148"/>
      <c r="K186" s="148"/>
      <c r="L186" s="148"/>
      <c r="M186" s="148"/>
      <c r="N186" s="148"/>
      <c r="O186" s="148">
        <f t="shared" si="7"/>
        <v>0</v>
      </c>
      <c r="P186" s="148"/>
      <c r="Q186" s="148"/>
      <c r="R186" s="148"/>
      <c r="S186" s="148"/>
      <c r="T186" s="148"/>
      <c r="U186" s="148">
        <f t="shared" si="8"/>
        <v>0</v>
      </c>
      <c r="V186" s="148"/>
      <c r="W186" s="149"/>
      <c r="X186" s="149"/>
      <c r="Y186" s="150"/>
      <c r="Z186" s="149"/>
      <c r="AA186" s="149"/>
      <c r="AB186" s="150"/>
      <c r="AC186" s="149"/>
      <c r="AD186" s="149"/>
      <c r="AE186" s="150"/>
      <c r="AF186" s="149"/>
      <c r="AG186" s="149"/>
      <c r="AH186" s="150"/>
      <c r="AI186" s="149"/>
      <c r="AJ186" s="149"/>
      <c r="AK186" s="150"/>
      <c r="AL186" s="149"/>
      <c r="AM186" s="149"/>
      <c r="AN186" s="150"/>
      <c r="AO186" s="150"/>
      <c r="AP186" s="151"/>
      <c r="AQ186" s="152"/>
      <c r="AR186" s="144"/>
      <c r="AS186" s="144"/>
    </row>
    <row r="187" s="99" customFormat="1" ht="22.5" customHeight="1" spans="1:45">
      <c r="A187" s="143" t="s">
        <v>6825</v>
      </c>
      <c r="B187" s="144" t="s">
        <v>3200</v>
      </c>
      <c r="C187" s="144" t="s">
        <v>782</v>
      </c>
      <c r="D187" s="144" t="s">
        <v>4245</v>
      </c>
      <c r="E187" s="145" t="e">
        <f ca="1">VLOOKUP(B187,'在职人员信息表（2023年电话费全部人员情况）'!F:AB,23,0)</f>
        <v>#N/A</v>
      </c>
      <c r="F187" s="146" t="e">
        <v>#N/A</v>
      </c>
      <c r="G187" s="146" t="e">
        <f ca="1" t="shared" si="6"/>
        <v>#N/A</v>
      </c>
      <c r="H187" s="147">
        <v>13087196318</v>
      </c>
      <c r="I187" s="148"/>
      <c r="J187" s="148"/>
      <c r="K187" s="148"/>
      <c r="L187" s="148"/>
      <c r="M187" s="148"/>
      <c r="N187" s="148"/>
      <c r="O187" s="148">
        <f t="shared" si="7"/>
        <v>0</v>
      </c>
      <c r="P187" s="148"/>
      <c r="Q187" s="148"/>
      <c r="R187" s="148"/>
      <c r="S187" s="148"/>
      <c r="T187" s="148"/>
      <c r="U187" s="148">
        <f t="shared" si="8"/>
        <v>0</v>
      </c>
      <c r="V187" s="148"/>
      <c r="W187" s="149"/>
      <c r="X187" s="149"/>
      <c r="Y187" s="150"/>
      <c r="Z187" s="149"/>
      <c r="AA187" s="149"/>
      <c r="AB187" s="150"/>
      <c r="AC187" s="149"/>
      <c r="AD187" s="149"/>
      <c r="AE187" s="150"/>
      <c r="AF187" s="149"/>
      <c r="AG187" s="149"/>
      <c r="AH187" s="150"/>
      <c r="AI187" s="149"/>
      <c r="AJ187" s="149"/>
      <c r="AK187" s="150"/>
      <c r="AL187" s="149"/>
      <c r="AM187" s="149"/>
      <c r="AN187" s="150"/>
      <c r="AO187" s="150"/>
      <c r="AP187" s="151"/>
      <c r="AQ187" s="152"/>
      <c r="AR187" s="144"/>
      <c r="AS187" s="144"/>
    </row>
    <row r="188" s="99" customFormat="1" ht="22.5" customHeight="1" spans="1:45">
      <c r="A188" s="143" t="s">
        <v>4292</v>
      </c>
      <c r="B188" s="144" t="s">
        <v>925</v>
      </c>
      <c r="C188" s="144" t="s">
        <v>782</v>
      </c>
      <c r="D188" s="144" t="s">
        <v>4245</v>
      </c>
      <c r="E188" s="485" t="str">
        <f ca="1">VLOOKUP(B188,'在职人员信息表（2023年电话费全部人员情况）'!F:AB,23,0)</f>
        <v>150124198412207610</v>
      </c>
      <c r="F188" s="486" t="s">
        <v>926</v>
      </c>
      <c r="G188" s="146" t="str">
        <f ca="1" t="shared" si="6"/>
        <v/>
      </c>
      <c r="H188" s="147">
        <v>15149474021</v>
      </c>
      <c r="I188" s="148"/>
      <c r="J188" s="148"/>
      <c r="K188" s="148"/>
      <c r="L188" s="148"/>
      <c r="M188" s="148"/>
      <c r="N188" s="148"/>
      <c r="O188" s="148">
        <f t="shared" si="7"/>
        <v>0</v>
      </c>
      <c r="P188" s="148"/>
      <c r="Q188" s="148"/>
      <c r="R188" s="148"/>
      <c r="S188" s="148"/>
      <c r="T188" s="148"/>
      <c r="U188" s="148">
        <f t="shared" si="8"/>
        <v>0</v>
      </c>
      <c r="V188" s="148"/>
      <c r="W188" s="149"/>
      <c r="X188" s="149"/>
      <c r="Y188" s="150"/>
      <c r="Z188" s="149"/>
      <c r="AA188" s="149"/>
      <c r="AB188" s="150"/>
      <c r="AC188" s="149"/>
      <c r="AD188" s="149"/>
      <c r="AE188" s="150"/>
      <c r="AF188" s="149"/>
      <c r="AG188" s="149"/>
      <c r="AH188" s="150"/>
      <c r="AI188" s="149"/>
      <c r="AJ188" s="149"/>
      <c r="AK188" s="150"/>
      <c r="AL188" s="149"/>
      <c r="AM188" s="149"/>
      <c r="AN188" s="150"/>
      <c r="AO188" s="150"/>
      <c r="AP188" s="151"/>
      <c r="AQ188" s="152"/>
      <c r="AR188" s="144"/>
      <c r="AS188" s="144"/>
    </row>
    <row r="189" s="99" customFormat="1" ht="22.5" customHeight="1" spans="1:45">
      <c r="A189" s="143" t="s">
        <v>4295</v>
      </c>
      <c r="B189" s="144" t="s">
        <v>927</v>
      </c>
      <c r="C189" s="144" t="s">
        <v>782</v>
      </c>
      <c r="D189" s="144" t="s">
        <v>4245</v>
      </c>
      <c r="E189" s="485" t="str">
        <f ca="1">VLOOKUP(B189,'在职人员信息表（2023年电话费全部人员情况）'!F:AB,23,0)</f>
        <v>370982197904120419</v>
      </c>
      <c r="F189" s="486" t="s">
        <v>928</v>
      </c>
      <c r="G189" s="146" t="str">
        <f ca="1" t="shared" si="6"/>
        <v/>
      </c>
      <c r="H189" s="147">
        <v>15149726000</v>
      </c>
      <c r="I189" s="148"/>
      <c r="J189" s="148"/>
      <c r="K189" s="148"/>
      <c r="L189" s="148"/>
      <c r="M189" s="148"/>
      <c r="N189" s="148"/>
      <c r="O189" s="148">
        <f t="shared" si="7"/>
        <v>0</v>
      </c>
      <c r="P189" s="148"/>
      <c r="Q189" s="148"/>
      <c r="R189" s="148"/>
      <c r="S189" s="148"/>
      <c r="T189" s="148"/>
      <c r="U189" s="148">
        <f t="shared" si="8"/>
        <v>0</v>
      </c>
      <c r="V189" s="148"/>
      <c r="W189" s="149"/>
      <c r="X189" s="149"/>
      <c r="Y189" s="150"/>
      <c r="Z189" s="149"/>
      <c r="AA189" s="149"/>
      <c r="AB189" s="150"/>
      <c r="AC189" s="149"/>
      <c r="AD189" s="149"/>
      <c r="AE189" s="150"/>
      <c r="AF189" s="149"/>
      <c r="AG189" s="149"/>
      <c r="AH189" s="150"/>
      <c r="AI189" s="149"/>
      <c r="AJ189" s="149"/>
      <c r="AK189" s="150"/>
      <c r="AL189" s="149"/>
      <c r="AM189" s="149"/>
      <c r="AN189" s="150"/>
      <c r="AO189" s="150"/>
      <c r="AP189" s="151"/>
      <c r="AQ189" s="152"/>
      <c r="AR189" s="144"/>
      <c r="AS189" s="144"/>
    </row>
    <row r="190" s="99" customFormat="1" ht="22.5" customHeight="1" spans="1:45">
      <c r="A190" s="143" t="s">
        <v>4300</v>
      </c>
      <c r="B190" s="144" t="s">
        <v>932</v>
      </c>
      <c r="C190" s="144" t="s">
        <v>782</v>
      </c>
      <c r="D190" s="144" t="s">
        <v>4245</v>
      </c>
      <c r="E190" s="485" t="str">
        <f ca="1">VLOOKUP(B190,'在职人员信息表（2023年电话费全部人员情况）'!F:AB,23,0)</f>
        <v>622727198406033817</v>
      </c>
      <c r="F190" s="486" t="s">
        <v>933</v>
      </c>
      <c r="G190" s="146" t="str">
        <f ca="1" t="shared" si="6"/>
        <v/>
      </c>
      <c r="H190" s="147">
        <v>18103529912</v>
      </c>
      <c r="I190" s="148"/>
      <c r="J190" s="148"/>
      <c r="K190" s="148"/>
      <c r="L190" s="148"/>
      <c r="M190" s="148"/>
      <c r="N190" s="148"/>
      <c r="O190" s="148">
        <f t="shared" si="7"/>
        <v>0</v>
      </c>
      <c r="P190" s="148"/>
      <c r="Q190" s="148"/>
      <c r="R190" s="148"/>
      <c r="S190" s="148"/>
      <c r="T190" s="148"/>
      <c r="U190" s="148">
        <f t="shared" si="8"/>
        <v>0</v>
      </c>
      <c r="V190" s="148"/>
      <c r="W190" s="149"/>
      <c r="X190" s="149"/>
      <c r="Y190" s="150"/>
      <c r="Z190" s="149"/>
      <c r="AA190" s="149"/>
      <c r="AB190" s="150"/>
      <c r="AC190" s="149"/>
      <c r="AD190" s="149"/>
      <c r="AE190" s="150"/>
      <c r="AF190" s="149"/>
      <c r="AG190" s="149"/>
      <c r="AH190" s="150"/>
      <c r="AI190" s="149"/>
      <c r="AJ190" s="149"/>
      <c r="AK190" s="150"/>
      <c r="AL190" s="149"/>
      <c r="AM190" s="149"/>
      <c r="AN190" s="150"/>
      <c r="AO190" s="150"/>
      <c r="AP190" s="151"/>
      <c r="AQ190" s="152"/>
      <c r="AR190" s="144"/>
      <c r="AS190" s="144"/>
    </row>
    <row r="191" s="99" customFormat="1" ht="22.5" customHeight="1" spans="1:45">
      <c r="A191" s="143" t="s">
        <v>6826</v>
      </c>
      <c r="B191" s="144" t="s">
        <v>6827</v>
      </c>
      <c r="C191" s="144" t="s">
        <v>782</v>
      </c>
      <c r="D191" s="144" t="s">
        <v>4245</v>
      </c>
      <c r="E191" s="145" t="e">
        <f ca="1">VLOOKUP(B191,'在职人员信息表（2023年电话费全部人员情况）'!F:AB,23,0)</f>
        <v>#N/A</v>
      </c>
      <c r="F191" s="146" t="e">
        <v>#N/A</v>
      </c>
      <c r="G191" s="146" t="e">
        <f ca="1" t="shared" si="6"/>
        <v>#N/A</v>
      </c>
      <c r="H191" s="147">
        <v>14794939592</v>
      </c>
      <c r="I191" s="148"/>
      <c r="J191" s="148"/>
      <c r="K191" s="148"/>
      <c r="L191" s="148"/>
      <c r="M191" s="148"/>
      <c r="N191" s="148"/>
      <c r="O191" s="148">
        <f t="shared" si="7"/>
        <v>0</v>
      </c>
      <c r="P191" s="148"/>
      <c r="Q191" s="148"/>
      <c r="R191" s="148"/>
      <c r="S191" s="148"/>
      <c r="T191" s="148"/>
      <c r="U191" s="148">
        <f t="shared" si="8"/>
        <v>0</v>
      </c>
      <c r="V191" s="148"/>
      <c r="W191" s="149"/>
      <c r="X191" s="149"/>
      <c r="Y191" s="150"/>
      <c r="Z191" s="149"/>
      <c r="AA191" s="149"/>
      <c r="AB191" s="150"/>
      <c r="AC191" s="149"/>
      <c r="AD191" s="149"/>
      <c r="AE191" s="150"/>
      <c r="AF191" s="149"/>
      <c r="AG191" s="149"/>
      <c r="AH191" s="150"/>
      <c r="AI191" s="149"/>
      <c r="AJ191" s="149"/>
      <c r="AK191" s="150"/>
      <c r="AL191" s="149"/>
      <c r="AM191" s="149"/>
      <c r="AN191" s="150"/>
      <c r="AO191" s="150"/>
      <c r="AP191" s="151"/>
      <c r="AQ191" s="152"/>
      <c r="AR191" s="144"/>
      <c r="AS191" s="144"/>
    </row>
    <row r="192" s="99" customFormat="1" ht="22.5" customHeight="1" spans="1:45">
      <c r="A192" s="143" t="s">
        <v>6828</v>
      </c>
      <c r="B192" s="144" t="s">
        <v>6829</v>
      </c>
      <c r="C192" s="144" t="s">
        <v>782</v>
      </c>
      <c r="D192" s="144" t="s">
        <v>4245</v>
      </c>
      <c r="E192" s="145" t="e">
        <f ca="1">VLOOKUP(B192,'在职人员信息表（2023年电话费全部人员情况）'!F:AB,23,0)</f>
        <v>#N/A</v>
      </c>
      <c r="F192" s="146" t="e">
        <v>#N/A</v>
      </c>
      <c r="G192" s="146" t="e">
        <f ca="1" t="shared" si="6"/>
        <v>#N/A</v>
      </c>
      <c r="H192" s="147">
        <v>18734364154</v>
      </c>
      <c r="I192" s="148"/>
      <c r="J192" s="148"/>
      <c r="K192" s="148"/>
      <c r="L192" s="148"/>
      <c r="M192" s="148"/>
      <c r="N192" s="148"/>
      <c r="O192" s="148">
        <f t="shared" si="7"/>
        <v>0</v>
      </c>
      <c r="P192" s="148"/>
      <c r="Q192" s="148"/>
      <c r="R192" s="148"/>
      <c r="S192" s="148"/>
      <c r="T192" s="148"/>
      <c r="U192" s="148">
        <f t="shared" si="8"/>
        <v>0</v>
      </c>
      <c r="V192" s="148"/>
      <c r="W192" s="149"/>
      <c r="X192" s="149"/>
      <c r="Y192" s="150"/>
      <c r="Z192" s="149"/>
      <c r="AA192" s="149"/>
      <c r="AB192" s="150"/>
      <c r="AC192" s="149"/>
      <c r="AD192" s="149"/>
      <c r="AE192" s="150"/>
      <c r="AF192" s="149"/>
      <c r="AG192" s="149"/>
      <c r="AH192" s="150"/>
      <c r="AI192" s="149"/>
      <c r="AJ192" s="149"/>
      <c r="AK192" s="150"/>
      <c r="AL192" s="149"/>
      <c r="AM192" s="149"/>
      <c r="AN192" s="150"/>
      <c r="AO192" s="150"/>
      <c r="AP192" s="151"/>
      <c r="AQ192" s="152"/>
      <c r="AR192" s="144"/>
      <c r="AS192" s="144"/>
    </row>
    <row r="193" s="99" customFormat="1" ht="22.5" customHeight="1" spans="1:45">
      <c r="A193" s="143" t="s">
        <v>4306</v>
      </c>
      <c r="B193" s="144" t="s">
        <v>935</v>
      </c>
      <c r="C193" s="144" t="s">
        <v>782</v>
      </c>
      <c r="D193" s="144" t="s">
        <v>4245</v>
      </c>
      <c r="E193" s="485" t="str">
        <f ca="1">VLOOKUP(B193,'在职人员信息表（2023年电话费全部人员情况）'!F:AB,23,0)</f>
        <v>152123198612130916</v>
      </c>
      <c r="F193" s="486" t="s">
        <v>936</v>
      </c>
      <c r="G193" s="146" t="str">
        <f ca="1" t="shared" si="6"/>
        <v/>
      </c>
      <c r="H193" s="147">
        <v>13274774202</v>
      </c>
      <c r="I193" s="148"/>
      <c r="J193" s="148"/>
      <c r="K193" s="148"/>
      <c r="L193" s="148"/>
      <c r="M193" s="148"/>
      <c r="N193" s="148"/>
      <c r="O193" s="148">
        <f t="shared" si="7"/>
        <v>0</v>
      </c>
      <c r="P193" s="148"/>
      <c r="Q193" s="148"/>
      <c r="R193" s="148"/>
      <c r="S193" s="148"/>
      <c r="T193" s="148"/>
      <c r="U193" s="148">
        <f t="shared" si="8"/>
        <v>0</v>
      </c>
      <c r="V193" s="148"/>
      <c r="W193" s="149"/>
      <c r="X193" s="149"/>
      <c r="Y193" s="150"/>
      <c r="Z193" s="149"/>
      <c r="AA193" s="149"/>
      <c r="AB193" s="150"/>
      <c r="AC193" s="149"/>
      <c r="AD193" s="149"/>
      <c r="AE193" s="150"/>
      <c r="AF193" s="149"/>
      <c r="AG193" s="149"/>
      <c r="AH193" s="150"/>
      <c r="AI193" s="149"/>
      <c r="AJ193" s="149"/>
      <c r="AK193" s="150"/>
      <c r="AL193" s="149"/>
      <c r="AM193" s="149"/>
      <c r="AN193" s="150"/>
      <c r="AO193" s="150"/>
      <c r="AP193" s="151"/>
      <c r="AQ193" s="152"/>
      <c r="AR193" s="144"/>
      <c r="AS193" s="144"/>
    </row>
    <row r="194" s="99" customFormat="1" ht="22.5" customHeight="1" spans="1:45">
      <c r="A194" s="143" t="s">
        <v>4311</v>
      </c>
      <c r="B194" s="144" t="s">
        <v>938</v>
      </c>
      <c r="C194" s="144" t="s">
        <v>782</v>
      </c>
      <c r="D194" s="144" t="s">
        <v>4245</v>
      </c>
      <c r="E194" s="485" t="str">
        <f ca="1">VLOOKUP(B194,'在职人员信息表（2023年电话费全部人员情况）'!F:AB,23,0)</f>
        <v>152102197602040910</v>
      </c>
      <c r="F194" s="486" t="s">
        <v>939</v>
      </c>
      <c r="G194" s="146" t="str">
        <f ca="1" t="shared" si="6"/>
        <v/>
      </c>
      <c r="H194" s="147">
        <v>13675383489</v>
      </c>
      <c r="I194" s="148"/>
      <c r="J194" s="148"/>
      <c r="K194" s="148"/>
      <c r="L194" s="148"/>
      <c r="M194" s="148"/>
      <c r="N194" s="148"/>
      <c r="O194" s="148">
        <f t="shared" si="7"/>
        <v>0</v>
      </c>
      <c r="P194" s="148"/>
      <c r="Q194" s="148"/>
      <c r="R194" s="148"/>
      <c r="S194" s="148"/>
      <c r="T194" s="148"/>
      <c r="U194" s="148">
        <f t="shared" si="8"/>
        <v>0</v>
      </c>
      <c r="V194" s="148"/>
      <c r="W194" s="149"/>
      <c r="X194" s="149"/>
      <c r="Y194" s="150"/>
      <c r="Z194" s="149"/>
      <c r="AA194" s="149"/>
      <c r="AB194" s="150"/>
      <c r="AC194" s="149"/>
      <c r="AD194" s="149"/>
      <c r="AE194" s="150"/>
      <c r="AF194" s="149"/>
      <c r="AG194" s="149"/>
      <c r="AH194" s="150"/>
      <c r="AI194" s="149"/>
      <c r="AJ194" s="149"/>
      <c r="AK194" s="150"/>
      <c r="AL194" s="149"/>
      <c r="AM194" s="149"/>
      <c r="AN194" s="150"/>
      <c r="AO194" s="150"/>
      <c r="AP194" s="151"/>
      <c r="AQ194" s="152"/>
      <c r="AR194" s="144"/>
      <c r="AS194" s="144"/>
    </row>
    <row r="195" s="99" customFormat="1" ht="22.5" customHeight="1" spans="1:45">
      <c r="A195" s="143" t="s">
        <v>4314</v>
      </c>
      <c r="B195" s="144" t="s">
        <v>941</v>
      </c>
      <c r="C195" s="144" t="s">
        <v>782</v>
      </c>
      <c r="D195" s="144" t="s">
        <v>4245</v>
      </c>
      <c r="E195" s="485" t="str">
        <f ca="1">VLOOKUP(B195,'在职人员信息表（2023年电话费全部人员情况）'!F:AB,23,0)</f>
        <v>152104198103102272</v>
      </c>
      <c r="F195" s="486" t="s">
        <v>942</v>
      </c>
      <c r="G195" s="146" t="str">
        <f ca="1" t="shared" si="6"/>
        <v/>
      </c>
      <c r="H195" s="147">
        <v>13190807707</v>
      </c>
      <c r="I195" s="148"/>
      <c r="J195" s="148"/>
      <c r="K195" s="148"/>
      <c r="L195" s="148"/>
      <c r="M195" s="148"/>
      <c r="N195" s="148"/>
      <c r="O195" s="148">
        <f t="shared" si="7"/>
        <v>0</v>
      </c>
      <c r="P195" s="148"/>
      <c r="Q195" s="148"/>
      <c r="R195" s="148"/>
      <c r="S195" s="148"/>
      <c r="T195" s="148"/>
      <c r="U195" s="148">
        <f t="shared" si="8"/>
        <v>0</v>
      </c>
      <c r="V195" s="148"/>
      <c r="W195" s="149"/>
      <c r="X195" s="149"/>
      <c r="Y195" s="150"/>
      <c r="Z195" s="149"/>
      <c r="AA195" s="149"/>
      <c r="AB195" s="150"/>
      <c r="AC195" s="149"/>
      <c r="AD195" s="149"/>
      <c r="AE195" s="150"/>
      <c r="AF195" s="149"/>
      <c r="AG195" s="149"/>
      <c r="AH195" s="150"/>
      <c r="AI195" s="149"/>
      <c r="AJ195" s="149"/>
      <c r="AK195" s="150"/>
      <c r="AL195" s="149"/>
      <c r="AM195" s="149"/>
      <c r="AN195" s="150"/>
      <c r="AO195" s="150"/>
      <c r="AP195" s="151"/>
      <c r="AQ195" s="152"/>
      <c r="AR195" s="144"/>
      <c r="AS195" s="144"/>
    </row>
    <row r="196" s="99" customFormat="1" ht="22.5" customHeight="1" spans="1:45">
      <c r="A196" s="143" t="s">
        <v>4316</v>
      </c>
      <c r="B196" s="144" t="s">
        <v>944</v>
      </c>
      <c r="C196" s="144" t="s">
        <v>782</v>
      </c>
      <c r="D196" s="144" t="s">
        <v>4245</v>
      </c>
      <c r="E196" s="485" t="str">
        <f ca="1">VLOOKUP(B196,'在职人员信息表（2023年电话费全部人员情况）'!F:AB,23,0)</f>
        <v>230221199611153417</v>
      </c>
      <c r="F196" s="486" t="s">
        <v>945</v>
      </c>
      <c r="G196" s="146" t="str">
        <f ca="1" t="shared" si="6"/>
        <v/>
      </c>
      <c r="H196" s="147">
        <v>13146730004</v>
      </c>
      <c r="I196" s="148"/>
      <c r="J196" s="148"/>
      <c r="K196" s="148"/>
      <c r="L196" s="148"/>
      <c r="M196" s="148"/>
      <c r="N196" s="148"/>
      <c r="O196" s="148">
        <f t="shared" si="7"/>
        <v>0</v>
      </c>
      <c r="P196" s="148"/>
      <c r="Q196" s="148"/>
      <c r="R196" s="148"/>
      <c r="S196" s="148"/>
      <c r="T196" s="148"/>
      <c r="U196" s="148">
        <f t="shared" si="8"/>
        <v>0</v>
      </c>
      <c r="V196" s="148"/>
      <c r="W196" s="149"/>
      <c r="X196" s="149"/>
      <c r="Y196" s="150"/>
      <c r="Z196" s="149"/>
      <c r="AA196" s="149"/>
      <c r="AB196" s="150"/>
      <c r="AC196" s="149"/>
      <c r="AD196" s="149"/>
      <c r="AE196" s="150"/>
      <c r="AF196" s="149"/>
      <c r="AG196" s="149"/>
      <c r="AH196" s="150"/>
      <c r="AI196" s="149"/>
      <c r="AJ196" s="149"/>
      <c r="AK196" s="150"/>
      <c r="AL196" s="149"/>
      <c r="AM196" s="149"/>
      <c r="AN196" s="150"/>
      <c r="AO196" s="150"/>
      <c r="AP196" s="151"/>
      <c r="AQ196" s="152"/>
      <c r="AR196" s="144"/>
      <c r="AS196" s="144"/>
    </row>
    <row r="197" s="99" customFormat="1" ht="22.5" customHeight="1" spans="1:45">
      <c r="A197" s="143" t="s">
        <v>4319</v>
      </c>
      <c r="B197" s="144" t="s">
        <v>947</v>
      </c>
      <c r="C197" s="144" t="s">
        <v>782</v>
      </c>
      <c r="D197" s="144" t="s">
        <v>4245</v>
      </c>
      <c r="E197" s="485" t="str">
        <f ca="1">VLOOKUP(B197,'在职人员信息表（2023年电话费全部人员情况）'!F:AB,23,0)</f>
        <v>640381199104270916</v>
      </c>
      <c r="F197" s="486" t="s">
        <v>948</v>
      </c>
      <c r="G197" s="146" t="str">
        <f ca="1" t="shared" si="6"/>
        <v/>
      </c>
      <c r="H197" s="147">
        <v>18847002622</v>
      </c>
      <c r="I197" s="148"/>
      <c r="J197" s="148"/>
      <c r="K197" s="148"/>
      <c r="L197" s="148"/>
      <c r="M197" s="148"/>
      <c r="N197" s="148"/>
      <c r="O197" s="148">
        <f t="shared" si="7"/>
        <v>0</v>
      </c>
      <c r="P197" s="148"/>
      <c r="Q197" s="148"/>
      <c r="R197" s="148"/>
      <c r="S197" s="148"/>
      <c r="T197" s="148"/>
      <c r="U197" s="148">
        <f t="shared" si="8"/>
        <v>0</v>
      </c>
      <c r="V197" s="148"/>
      <c r="W197" s="149"/>
      <c r="X197" s="149"/>
      <c r="Y197" s="150"/>
      <c r="Z197" s="149"/>
      <c r="AA197" s="149"/>
      <c r="AB197" s="150"/>
      <c r="AC197" s="149"/>
      <c r="AD197" s="149"/>
      <c r="AE197" s="150"/>
      <c r="AF197" s="149"/>
      <c r="AG197" s="149"/>
      <c r="AH197" s="150"/>
      <c r="AI197" s="149"/>
      <c r="AJ197" s="149"/>
      <c r="AK197" s="150"/>
      <c r="AL197" s="149"/>
      <c r="AM197" s="149"/>
      <c r="AN197" s="150"/>
      <c r="AO197" s="150"/>
      <c r="AP197" s="151"/>
      <c r="AQ197" s="152"/>
      <c r="AR197" s="144"/>
      <c r="AS197" s="144"/>
    </row>
    <row r="198" s="99" customFormat="1" ht="22.5" customHeight="1" spans="1:45">
      <c r="A198" s="143" t="s">
        <v>6830</v>
      </c>
      <c r="B198" s="144" t="s">
        <v>6831</v>
      </c>
      <c r="C198" s="144" t="s">
        <v>782</v>
      </c>
      <c r="D198" s="144" t="s">
        <v>4245</v>
      </c>
      <c r="E198" s="145" t="e">
        <f ca="1">VLOOKUP(B198,'在职人员信息表（2023年电话费全部人员情况）'!F:AB,23,0)</f>
        <v>#N/A</v>
      </c>
      <c r="F198" s="146" t="e">
        <v>#N/A</v>
      </c>
      <c r="G198" s="146" t="e">
        <f ca="1" t="shared" ref="G198:G261" si="9">IF(E198=F198,"","cuo")</f>
        <v>#N/A</v>
      </c>
      <c r="H198" s="147">
        <v>15149492235</v>
      </c>
      <c r="I198" s="148"/>
      <c r="J198" s="148"/>
      <c r="K198" s="148"/>
      <c r="L198" s="148"/>
      <c r="M198" s="148"/>
      <c r="N198" s="148"/>
      <c r="O198" s="148">
        <f t="shared" ref="O198:O261" si="10">I198+J198+K198+L198+M198+N198</f>
        <v>0</v>
      </c>
      <c r="P198" s="148"/>
      <c r="Q198" s="148"/>
      <c r="R198" s="148"/>
      <c r="S198" s="148"/>
      <c r="T198" s="148"/>
      <c r="U198" s="148">
        <f t="shared" ref="U198:U261" si="11">SUM(I198:T198)</f>
        <v>0</v>
      </c>
      <c r="V198" s="148"/>
      <c r="W198" s="149"/>
      <c r="X198" s="149"/>
      <c r="Y198" s="150"/>
      <c r="Z198" s="149"/>
      <c r="AA198" s="149"/>
      <c r="AB198" s="150"/>
      <c r="AC198" s="149"/>
      <c r="AD198" s="149"/>
      <c r="AE198" s="150"/>
      <c r="AF198" s="149"/>
      <c r="AG198" s="149"/>
      <c r="AH198" s="150"/>
      <c r="AI198" s="149"/>
      <c r="AJ198" s="149"/>
      <c r="AK198" s="150"/>
      <c r="AL198" s="149"/>
      <c r="AM198" s="149"/>
      <c r="AN198" s="150"/>
      <c r="AO198" s="150"/>
      <c r="AP198" s="151"/>
      <c r="AQ198" s="152"/>
      <c r="AR198" s="144"/>
      <c r="AS198" s="144"/>
    </row>
    <row r="199" s="99" customFormat="1" ht="22.5" customHeight="1" spans="1:45">
      <c r="A199" s="143" t="s">
        <v>6832</v>
      </c>
      <c r="B199" s="144" t="s">
        <v>6833</v>
      </c>
      <c r="C199" s="144" t="s">
        <v>782</v>
      </c>
      <c r="D199" s="144" t="s">
        <v>4245</v>
      </c>
      <c r="E199" s="145" t="e">
        <f ca="1">VLOOKUP(B199,'在职人员信息表（2023年电话费全部人员情况）'!F:AB,23,0)</f>
        <v>#N/A</v>
      </c>
      <c r="F199" s="146" t="e">
        <v>#N/A</v>
      </c>
      <c r="G199" s="146" t="e">
        <f ca="1" t="shared" si="9"/>
        <v>#N/A</v>
      </c>
      <c r="H199" s="147">
        <v>13451374460</v>
      </c>
      <c r="I199" s="148"/>
      <c r="J199" s="148"/>
      <c r="K199" s="148"/>
      <c r="L199" s="148"/>
      <c r="M199" s="148"/>
      <c r="N199" s="148"/>
      <c r="O199" s="148">
        <f t="shared" si="10"/>
        <v>0</v>
      </c>
      <c r="P199" s="148"/>
      <c r="Q199" s="148"/>
      <c r="R199" s="148"/>
      <c r="S199" s="148"/>
      <c r="T199" s="148"/>
      <c r="U199" s="148">
        <f t="shared" si="11"/>
        <v>0</v>
      </c>
      <c r="V199" s="148"/>
      <c r="W199" s="149"/>
      <c r="X199" s="149"/>
      <c r="Y199" s="150"/>
      <c r="Z199" s="149"/>
      <c r="AA199" s="149"/>
      <c r="AB199" s="150"/>
      <c r="AC199" s="149"/>
      <c r="AD199" s="149"/>
      <c r="AE199" s="150"/>
      <c r="AF199" s="149"/>
      <c r="AG199" s="149"/>
      <c r="AH199" s="150"/>
      <c r="AI199" s="149"/>
      <c r="AJ199" s="149"/>
      <c r="AK199" s="150"/>
      <c r="AL199" s="149"/>
      <c r="AM199" s="149"/>
      <c r="AN199" s="150"/>
      <c r="AO199" s="150"/>
      <c r="AP199" s="151"/>
      <c r="AQ199" s="152"/>
      <c r="AR199" s="144"/>
      <c r="AS199" s="144"/>
    </row>
    <row r="200" s="99" customFormat="1" ht="22.5" customHeight="1" spans="1:45">
      <c r="A200" s="143" t="s">
        <v>4169</v>
      </c>
      <c r="B200" s="144" t="s">
        <v>828</v>
      </c>
      <c r="C200" s="144" t="s">
        <v>782</v>
      </c>
      <c r="D200" s="144" t="s">
        <v>4157</v>
      </c>
      <c r="E200" s="485" t="str">
        <f ca="1">VLOOKUP(B200,'在职人员信息表（2023年电话费全部人员情况）'!F:AB,23,0)</f>
        <v>152723198401140914</v>
      </c>
      <c r="F200" s="486" t="s">
        <v>829</v>
      </c>
      <c r="G200" s="146" t="str">
        <f ca="1" t="shared" si="9"/>
        <v/>
      </c>
      <c r="H200" s="147" t="s">
        <v>6834</v>
      </c>
      <c r="I200" s="148"/>
      <c r="J200" s="148"/>
      <c r="K200" s="148"/>
      <c r="L200" s="148"/>
      <c r="M200" s="148"/>
      <c r="N200" s="148"/>
      <c r="O200" s="148">
        <f t="shared" si="10"/>
        <v>0</v>
      </c>
      <c r="P200" s="148"/>
      <c r="Q200" s="148"/>
      <c r="R200" s="148"/>
      <c r="S200" s="148"/>
      <c r="T200" s="148"/>
      <c r="U200" s="148">
        <f t="shared" si="11"/>
        <v>0</v>
      </c>
      <c r="V200" s="148"/>
      <c r="W200" s="149"/>
      <c r="X200" s="149"/>
      <c r="Y200" s="150"/>
      <c r="Z200" s="149"/>
      <c r="AA200" s="149"/>
      <c r="AB200" s="150"/>
      <c r="AC200" s="149"/>
      <c r="AD200" s="149"/>
      <c r="AE200" s="150"/>
      <c r="AF200" s="149"/>
      <c r="AG200" s="149"/>
      <c r="AH200" s="150"/>
      <c r="AI200" s="149"/>
      <c r="AJ200" s="149"/>
      <c r="AK200" s="150"/>
      <c r="AL200" s="149"/>
      <c r="AM200" s="149"/>
      <c r="AN200" s="150"/>
      <c r="AO200" s="150"/>
      <c r="AP200" s="151"/>
      <c r="AQ200" s="152"/>
      <c r="AR200" s="144"/>
      <c r="AS200" s="144"/>
    </row>
    <row r="201" s="99" customFormat="1" ht="22.5" customHeight="1" spans="1:45">
      <c r="A201" s="143" t="s">
        <v>4187</v>
      </c>
      <c r="B201" s="144" t="s">
        <v>835</v>
      </c>
      <c r="C201" s="144" t="s">
        <v>782</v>
      </c>
      <c r="D201" s="144" t="s">
        <v>4188</v>
      </c>
      <c r="E201" s="145" t="str">
        <f ca="1">VLOOKUP(B201,'在职人员信息表（2023年电话费全部人员情况）'!F:AB,23,0)</f>
        <v>15210419781222223X</v>
      </c>
      <c r="F201" s="146" t="s">
        <v>836</v>
      </c>
      <c r="G201" s="146" t="str">
        <f ca="1" t="shared" si="9"/>
        <v/>
      </c>
      <c r="H201" s="147">
        <v>15947428960</v>
      </c>
      <c r="I201" s="148"/>
      <c r="J201" s="148"/>
      <c r="K201" s="148"/>
      <c r="L201" s="148"/>
      <c r="M201" s="148"/>
      <c r="N201" s="148"/>
      <c r="O201" s="148">
        <f t="shared" si="10"/>
        <v>0</v>
      </c>
      <c r="P201" s="148"/>
      <c r="Q201" s="148"/>
      <c r="R201" s="148"/>
      <c r="S201" s="148"/>
      <c r="T201" s="148"/>
      <c r="U201" s="148">
        <f t="shared" si="11"/>
        <v>0</v>
      </c>
      <c r="V201" s="148"/>
      <c r="W201" s="149"/>
      <c r="X201" s="149"/>
      <c r="Y201" s="150"/>
      <c r="Z201" s="149"/>
      <c r="AA201" s="149"/>
      <c r="AB201" s="150"/>
      <c r="AC201" s="149"/>
      <c r="AD201" s="149"/>
      <c r="AE201" s="150"/>
      <c r="AF201" s="149"/>
      <c r="AG201" s="149"/>
      <c r="AH201" s="150"/>
      <c r="AI201" s="149"/>
      <c r="AJ201" s="149"/>
      <c r="AK201" s="150"/>
      <c r="AL201" s="149"/>
      <c r="AM201" s="149"/>
      <c r="AN201" s="150"/>
      <c r="AO201" s="150"/>
      <c r="AP201" s="151"/>
      <c r="AQ201" s="152"/>
      <c r="AR201" s="144"/>
      <c r="AS201" s="144"/>
    </row>
    <row r="202" s="99" customFormat="1" ht="22.5" customHeight="1" spans="1:45">
      <c r="A202" s="143" t="s">
        <v>4173</v>
      </c>
      <c r="B202" s="144" t="s">
        <v>4174</v>
      </c>
      <c r="C202" s="144" t="s">
        <v>782</v>
      </c>
      <c r="D202" s="144" t="s">
        <v>4157</v>
      </c>
      <c r="E202" s="485" t="str">
        <f ca="1">VLOOKUP(B202,'在职人员信息表（2023年电话费全部人员情况）'!F:AB,23,0)</f>
        <v>152822198209172835</v>
      </c>
      <c r="F202" s="486" t="s">
        <v>4176</v>
      </c>
      <c r="G202" s="146" t="str">
        <f ca="1" t="shared" si="9"/>
        <v/>
      </c>
      <c r="H202" s="147">
        <v>15847318591</v>
      </c>
      <c r="I202" s="148"/>
      <c r="J202" s="148"/>
      <c r="K202" s="148"/>
      <c r="L202" s="148"/>
      <c r="M202" s="148"/>
      <c r="N202" s="148"/>
      <c r="O202" s="148">
        <f t="shared" si="10"/>
        <v>0</v>
      </c>
      <c r="P202" s="148"/>
      <c r="Q202" s="148"/>
      <c r="R202" s="148"/>
      <c r="S202" s="148"/>
      <c r="T202" s="148"/>
      <c r="U202" s="148">
        <f t="shared" si="11"/>
        <v>0</v>
      </c>
      <c r="V202" s="148"/>
      <c r="W202" s="149"/>
      <c r="X202" s="149"/>
      <c r="Y202" s="150"/>
      <c r="Z202" s="149"/>
      <c r="AA202" s="149"/>
      <c r="AB202" s="150"/>
      <c r="AC202" s="149"/>
      <c r="AD202" s="149"/>
      <c r="AE202" s="150"/>
      <c r="AF202" s="149"/>
      <c r="AG202" s="149"/>
      <c r="AH202" s="150"/>
      <c r="AI202" s="149"/>
      <c r="AJ202" s="149"/>
      <c r="AK202" s="150"/>
      <c r="AL202" s="149"/>
      <c r="AM202" s="149"/>
      <c r="AN202" s="150"/>
      <c r="AO202" s="150"/>
      <c r="AP202" s="151"/>
      <c r="AQ202" s="152"/>
      <c r="AR202" s="144"/>
      <c r="AS202" s="144"/>
    </row>
    <row r="203" s="99" customFormat="1" ht="22.5" customHeight="1" spans="1:45">
      <c r="A203" s="143" t="s">
        <v>1818</v>
      </c>
      <c r="B203" s="144" t="s">
        <v>990</v>
      </c>
      <c r="C203" s="144" t="s">
        <v>782</v>
      </c>
      <c r="D203" s="144" t="s">
        <v>4074</v>
      </c>
      <c r="E203" s="145" t="str">
        <f ca="1">VLOOKUP(B203,'在职人员信息表（2023年电话费全部人员情况）'!F:AB,23,0)</f>
        <v>150430197302260233</v>
      </c>
      <c r="F203" s="146" t="s">
        <v>991</v>
      </c>
      <c r="G203" s="146" t="str">
        <f ca="1" t="shared" si="9"/>
        <v/>
      </c>
      <c r="H203" s="147">
        <v>18165020135</v>
      </c>
      <c r="I203" s="148"/>
      <c r="J203" s="148"/>
      <c r="K203" s="148"/>
      <c r="L203" s="148"/>
      <c r="M203" s="148"/>
      <c r="N203" s="148"/>
      <c r="O203" s="148">
        <f t="shared" si="10"/>
        <v>0</v>
      </c>
      <c r="P203" s="148"/>
      <c r="Q203" s="148"/>
      <c r="R203" s="148"/>
      <c r="S203" s="148"/>
      <c r="T203" s="148"/>
      <c r="U203" s="148">
        <f t="shared" si="11"/>
        <v>0</v>
      </c>
      <c r="V203" s="148"/>
      <c r="W203" s="149"/>
      <c r="X203" s="149"/>
      <c r="Y203" s="150"/>
      <c r="Z203" s="149"/>
      <c r="AA203" s="149"/>
      <c r="AB203" s="150"/>
      <c r="AC203" s="149"/>
      <c r="AD203" s="149"/>
      <c r="AE203" s="150"/>
      <c r="AF203" s="149"/>
      <c r="AG203" s="149"/>
      <c r="AH203" s="150"/>
      <c r="AI203" s="149"/>
      <c r="AJ203" s="149"/>
      <c r="AK203" s="150"/>
      <c r="AL203" s="149"/>
      <c r="AM203" s="149"/>
      <c r="AN203" s="150"/>
      <c r="AO203" s="150"/>
      <c r="AP203" s="151"/>
      <c r="AQ203" s="152"/>
      <c r="AR203" s="144"/>
      <c r="AS203" s="144"/>
    </row>
    <row r="204" s="99" customFormat="1" ht="22.5" customHeight="1" spans="1:45">
      <c r="A204" s="143" t="s">
        <v>1795</v>
      </c>
      <c r="B204" s="144" t="s">
        <v>970</v>
      </c>
      <c r="C204" s="144" t="s">
        <v>782</v>
      </c>
      <c r="D204" s="144" t="s">
        <v>3741</v>
      </c>
      <c r="E204" s="145" t="str">
        <f ca="1">VLOOKUP(B204,'在职人员信息表（2023年电话费全部人员情况）'!F:AB,23,0)</f>
        <v>152223197802045211</v>
      </c>
      <c r="F204" s="146" t="s">
        <v>971</v>
      </c>
      <c r="G204" s="146" t="str">
        <f ca="1" t="shared" si="9"/>
        <v/>
      </c>
      <c r="H204" s="147">
        <v>15326935813</v>
      </c>
      <c r="I204" s="148"/>
      <c r="J204" s="148"/>
      <c r="K204" s="148"/>
      <c r="L204" s="148"/>
      <c r="M204" s="148"/>
      <c r="N204" s="148"/>
      <c r="O204" s="148">
        <f t="shared" si="10"/>
        <v>0</v>
      </c>
      <c r="P204" s="148"/>
      <c r="Q204" s="148"/>
      <c r="R204" s="148"/>
      <c r="S204" s="148"/>
      <c r="T204" s="148"/>
      <c r="U204" s="148">
        <f t="shared" si="11"/>
        <v>0</v>
      </c>
      <c r="V204" s="148"/>
      <c r="W204" s="149"/>
      <c r="X204" s="149"/>
      <c r="Y204" s="150"/>
      <c r="Z204" s="149"/>
      <c r="AA204" s="149"/>
      <c r="AB204" s="150"/>
      <c r="AC204" s="149"/>
      <c r="AD204" s="149"/>
      <c r="AE204" s="150"/>
      <c r="AF204" s="149"/>
      <c r="AG204" s="149"/>
      <c r="AH204" s="150"/>
      <c r="AI204" s="149"/>
      <c r="AJ204" s="149"/>
      <c r="AK204" s="150"/>
      <c r="AL204" s="149"/>
      <c r="AM204" s="149"/>
      <c r="AN204" s="150"/>
      <c r="AO204" s="150"/>
      <c r="AP204" s="151"/>
      <c r="AQ204" s="152"/>
      <c r="AR204" s="144"/>
      <c r="AS204" s="144"/>
    </row>
    <row r="205" s="99" customFormat="1" ht="22.5" customHeight="1" spans="1:45">
      <c r="A205" s="143" t="s">
        <v>1750</v>
      </c>
      <c r="B205" s="144" t="s">
        <v>973</v>
      </c>
      <c r="C205" s="144" t="s">
        <v>782</v>
      </c>
      <c r="D205" s="144" t="s">
        <v>3741</v>
      </c>
      <c r="E205" s="145" t="str">
        <f ca="1">VLOOKUP(B205,'在职人员信息表（2023年电话费全部人员情况）'!F:AB,23,0)</f>
        <v>410422198112084812</v>
      </c>
      <c r="F205" s="146" t="s">
        <v>974</v>
      </c>
      <c r="G205" s="146" t="str">
        <f ca="1" t="shared" si="9"/>
        <v/>
      </c>
      <c r="H205" s="147">
        <v>13847653107</v>
      </c>
      <c r="I205" s="148"/>
      <c r="J205" s="148"/>
      <c r="K205" s="148"/>
      <c r="L205" s="148"/>
      <c r="M205" s="148"/>
      <c r="N205" s="148"/>
      <c r="O205" s="148">
        <f t="shared" si="10"/>
        <v>0</v>
      </c>
      <c r="P205" s="148"/>
      <c r="Q205" s="148"/>
      <c r="R205" s="148"/>
      <c r="S205" s="148"/>
      <c r="T205" s="148"/>
      <c r="U205" s="148">
        <f t="shared" si="11"/>
        <v>0</v>
      </c>
      <c r="V205" s="148"/>
      <c r="W205" s="149"/>
      <c r="X205" s="149"/>
      <c r="Y205" s="150"/>
      <c r="Z205" s="149"/>
      <c r="AA205" s="149"/>
      <c r="AB205" s="150"/>
      <c r="AC205" s="149"/>
      <c r="AD205" s="149"/>
      <c r="AE205" s="150"/>
      <c r="AF205" s="149"/>
      <c r="AG205" s="149"/>
      <c r="AH205" s="150"/>
      <c r="AI205" s="149"/>
      <c r="AJ205" s="149"/>
      <c r="AK205" s="150"/>
      <c r="AL205" s="149"/>
      <c r="AM205" s="149"/>
      <c r="AN205" s="150"/>
      <c r="AO205" s="150"/>
      <c r="AP205" s="151"/>
      <c r="AQ205" s="152"/>
      <c r="AR205" s="144"/>
      <c r="AS205" s="144"/>
    </row>
    <row r="206" s="99" customFormat="1" ht="22.5" customHeight="1" spans="1:45">
      <c r="A206" s="143" t="s">
        <v>1774</v>
      </c>
      <c r="B206" s="144" t="s">
        <v>847</v>
      </c>
      <c r="C206" s="144" t="s">
        <v>782</v>
      </c>
      <c r="D206" s="144" t="s">
        <v>4396</v>
      </c>
      <c r="E206" s="145" t="str">
        <f ca="1">VLOOKUP(B206,'在职人员信息表（2023年电话费全部人员情况）'!F:AB,23,0)</f>
        <v>150429197211063677</v>
      </c>
      <c r="F206" s="146" t="s">
        <v>848</v>
      </c>
      <c r="G206" s="146" t="str">
        <f ca="1" t="shared" si="9"/>
        <v/>
      </c>
      <c r="H206" s="147">
        <v>15149501242</v>
      </c>
      <c r="I206" s="148"/>
      <c r="J206" s="148"/>
      <c r="K206" s="148"/>
      <c r="L206" s="148"/>
      <c r="M206" s="148"/>
      <c r="N206" s="148"/>
      <c r="O206" s="148">
        <f t="shared" si="10"/>
        <v>0</v>
      </c>
      <c r="P206" s="148"/>
      <c r="Q206" s="148"/>
      <c r="R206" s="148"/>
      <c r="S206" s="148"/>
      <c r="T206" s="148"/>
      <c r="U206" s="148">
        <f t="shared" si="11"/>
        <v>0</v>
      </c>
      <c r="V206" s="148"/>
      <c r="W206" s="149"/>
      <c r="X206" s="149"/>
      <c r="Y206" s="150"/>
      <c r="Z206" s="149"/>
      <c r="AA206" s="149"/>
      <c r="AB206" s="150"/>
      <c r="AC206" s="149"/>
      <c r="AD206" s="149"/>
      <c r="AE206" s="150"/>
      <c r="AF206" s="149"/>
      <c r="AG206" s="149"/>
      <c r="AH206" s="150"/>
      <c r="AI206" s="149"/>
      <c r="AJ206" s="149"/>
      <c r="AK206" s="150"/>
      <c r="AL206" s="149"/>
      <c r="AM206" s="149"/>
      <c r="AN206" s="150"/>
      <c r="AO206" s="150"/>
      <c r="AP206" s="151"/>
      <c r="AQ206" s="152"/>
      <c r="AR206" s="144"/>
      <c r="AS206" s="144"/>
    </row>
    <row r="207" s="99" customFormat="1" ht="22.5" customHeight="1" spans="1:45">
      <c r="A207" s="143" t="s">
        <v>1815</v>
      </c>
      <c r="B207" s="144" t="s">
        <v>1008</v>
      </c>
      <c r="C207" s="144" t="s">
        <v>782</v>
      </c>
      <c r="D207" s="144" t="s">
        <v>4396</v>
      </c>
      <c r="E207" s="145" t="str">
        <f ca="1">VLOOKUP(B207,'在职人员信息表（2023年电话费全部人员情况）'!F:AB,23,0)</f>
        <v>34040419790812161x</v>
      </c>
      <c r="F207" s="146" t="s">
        <v>1009</v>
      </c>
      <c r="G207" s="146" t="str">
        <f ca="1" t="shared" si="9"/>
        <v/>
      </c>
      <c r="H207" s="147">
        <v>13734193299</v>
      </c>
      <c r="I207" s="148"/>
      <c r="J207" s="148"/>
      <c r="K207" s="148"/>
      <c r="L207" s="148"/>
      <c r="M207" s="148"/>
      <c r="N207" s="148"/>
      <c r="O207" s="148">
        <f t="shared" si="10"/>
        <v>0</v>
      </c>
      <c r="P207" s="148"/>
      <c r="Q207" s="148"/>
      <c r="R207" s="148"/>
      <c r="S207" s="148"/>
      <c r="T207" s="148"/>
      <c r="U207" s="148">
        <f t="shared" si="11"/>
        <v>0</v>
      </c>
      <c r="V207" s="148"/>
      <c r="W207" s="149"/>
      <c r="X207" s="149"/>
      <c r="Y207" s="150"/>
      <c r="Z207" s="149"/>
      <c r="AA207" s="149"/>
      <c r="AB207" s="150"/>
      <c r="AC207" s="149"/>
      <c r="AD207" s="149"/>
      <c r="AE207" s="150"/>
      <c r="AF207" s="149"/>
      <c r="AG207" s="149"/>
      <c r="AH207" s="150"/>
      <c r="AI207" s="149"/>
      <c r="AJ207" s="149"/>
      <c r="AK207" s="150"/>
      <c r="AL207" s="149"/>
      <c r="AM207" s="149"/>
      <c r="AN207" s="150"/>
      <c r="AO207" s="150"/>
      <c r="AP207" s="151"/>
      <c r="AQ207" s="152"/>
      <c r="AR207" s="144"/>
      <c r="AS207" s="144"/>
    </row>
    <row r="208" s="99" customFormat="1" ht="22.5" customHeight="1" spans="1:45">
      <c r="A208" s="143" t="s">
        <v>1786</v>
      </c>
      <c r="B208" s="144" t="s">
        <v>996</v>
      </c>
      <c r="C208" s="144" t="s">
        <v>782</v>
      </c>
      <c r="D208" s="144" t="s">
        <v>4396</v>
      </c>
      <c r="E208" s="145" t="str">
        <f ca="1">VLOOKUP(B208,'在职人员信息表（2023年电话费全部人员情况）'!F:AB,23,0)</f>
        <v>211223197211261217</v>
      </c>
      <c r="F208" s="146" t="s">
        <v>997</v>
      </c>
      <c r="G208" s="146" t="str">
        <f ca="1" t="shared" si="9"/>
        <v/>
      </c>
      <c r="H208" s="147">
        <v>13500641948</v>
      </c>
      <c r="I208" s="148"/>
      <c r="J208" s="148"/>
      <c r="K208" s="148"/>
      <c r="L208" s="148"/>
      <c r="M208" s="148"/>
      <c r="N208" s="148"/>
      <c r="O208" s="148">
        <f t="shared" si="10"/>
        <v>0</v>
      </c>
      <c r="P208" s="148"/>
      <c r="Q208" s="148"/>
      <c r="R208" s="148"/>
      <c r="S208" s="148"/>
      <c r="T208" s="148"/>
      <c r="U208" s="148">
        <f t="shared" si="11"/>
        <v>0</v>
      </c>
      <c r="V208" s="148"/>
      <c r="W208" s="149"/>
      <c r="X208" s="149"/>
      <c r="Y208" s="150"/>
      <c r="Z208" s="149"/>
      <c r="AA208" s="149"/>
      <c r="AB208" s="150"/>
      <c r="AC208" s="149"/>
      <c r="AD208" s="149"/>
      <c r="AE208" s="150"/>
      <c r="AF208" s="149"/>
      <c r="AG208" s="149"/>
      <c r="AH208" s="150"/>
      <c r="AI208" s="149"/>
      <c r="AJ208" s="149"/>
      <c r="AK208" s="150"/>
      <c r="AL208" s="149"/>
      <c r="AM208" s="149"/>
      <c r="AN208" s="150"/>
      <c r="AO208" s="150"/>
      <c r="AP208" s="151"/>
      <c r="AQ208" s="152"/>
      <c r="AR208" s="144"/>
      <c r="AS208" s="144"/>
    </row>
    <row r="209" s="99" customFormat="1" ht="22.5" customHeight="1" spans="1:45">
      <c r="A209" s="143" t="s">
        <v>1798</v>
      </c>
      <c r="B209" s="144" t="s">
        <v>1014</v>
      </c>
      <c r="C209" s="144" t="s">
        <v>782</v>
      </c>
      <c r="D209" s="144" t="s">
        <v>4027</v>
      </c>
      <c r="E209" s="145" t="str">
        <f ca="1">VLOOKUP(B209,'在职人员信息表（2023年电话费全部人员情况）'!F:AB,23,0)</f>
        <v>150429198409071239</v>
      </c>
      <c r="F209" s="146" t="s">
        <v>1015</v>
      </c>
      <c r="G209" s="146" t="str">
        <f ca="1" t="shared" si="9"/>
        <v/>
      </c>
      <c r="H209" s="147">
        <v>13994909359</v>
      </c>
      <c r="I209" s="148"/>
      <c r="J209" s="148"/>
      <c r="K209" s="148"/>
      <c r="L209" s="148"/>
      <c r="M209" s="148"/>
      <c r="N209" s="148"/>
      <c r="O209" s="148">
        <f t="shared" si="10"/>
        <v>0</v>
      </c>
      <c r="P209" s="148"/>
      <c r="Q209" s="148"/>
      <c r="R209" s="148"/>
      <c r="S209" s="148"/>
      <c r="T209" s="148"/>
      <c r="U209" s="148">
        <f t="shared" si="11"/>
        <v>0</v>
      </c>
      <c r="V209" s="148"/>
      <c r="W209" s="149"/>
      <c r="X209" s="149"/>
      <c r="Y209" s="150"/>
      <c r="Z209" s="149"/>
      <c r="AA209" s="149"/>
      <c r="AB209" s="150"/>
      <c r="AC209" s="149"/>
      <c r="AD209" s="149"/>
      <c r="AE209" s="150"/>
      <c r="AF209" s="149"/>
      <c r="AG209" s="149"/>
      <c r="AH209" s="150"/>
      <c r="AI209" s="149"/>
      <c r="AJ209" s="149"/>
      <c r="AK209" s="150"/>
      <c r="AL209" s="149"/>
      <c r="AM209" s="149"/>
      <c r="AN209" s="150"/>
      <c r="AO209" s="150"/>
      <c r="AP209" s="151"/>
      <c r="AQ209" s="152"/>
      <c r="AR209" s="144"/>
      <c r="AS209" s="144"/>
    </row>
    <row r="210" s="99" customFormat="1" ht="22.5" customHeight="1" spans="1:45">
      <c r="A210" s="143" t="s">
        <v>1754</v>
      </c>
      <c r="B210" s="144" t="s">
        <v>1017</v>
      </c>
      <c r="C210" s="144" t="s">
        <v>782</v>
      </c>
      <c r="D210" s="144" t="s">
        <v>4027</v>
      </c>
      <c r="E210" s="145" t="str">
        <f ca="1">VLOOKUP(B210,'在职人员信息表（2023年电话费全部人员情况）'!F:AB,23,0)</f>
        <v>152722199011176215</v>
      </c>
      <c r="F210" s="146" t="s">
        <v>1018</v>
      </c>
      <c r="G210" s="146" t="str">
        <f ca="1" t="shared" si="9"/>
        <v/>
      </c>
      <c r="H210" s="147">
        <v>13514774312</v>
      </c>
      <c r="I210" s="148"/>
      <c r="J210" s="148"/>
      <c r="K210" s="148"/>
      <c r="L210" s="148"/>
      <c r="M210" s="148"/>
      <c r="N210" s="148"/>
      <c r="O210" s="148">
        <f t="shared" si="10"/>
        <v>0</v>
      </c>
      <c r="P210" s="148"/>
      <c r="Q210" s="148"/>
      <c r="R210" s="148"/>
      <c r="S210" s="148"/>
      <c r="T210" s="148"/>
      <c r="U210" s="148">
        <f t="shared" si="11"/>
        <v>0</v>
      </c>
      <c r="V210" s="148"/>
      <c r="W210" s="149"/>
      <c r="X210" s="149"/>
      <c r="Y210" s="150"/>
      <c r="Z210" s="149"/>
      <c r="AA210" s="149"/>
      <c r="AB210" s="150"/>
      <c r="AC210" s="149"/>
      <c r="AD210" s="149"/>
      <c r="AE210" s="150"/>
      <c r="AF210" s="149"/>
      <c r="AG210" s="149"/>
      <c r="AH210" s="150"/>
      <c r="AI210" s="149"/>
      <c r="AJ210" s="149"/>
      <c r="AK210" s="150"/>
      <c r="AL210" s="149"/>
      <c r="AM210" s="149"/>
      <c r="AN210" s="150"/>
      <c r="AO210" s="150"/>
      <c r="AP210" s="151"/>
      <c r="AQ210" s="152"/>
      <c r="AR210" s="144"/>
      <c r="AS210" s="144"/>
    </row>
    <row r="211" s="99" customFormat="1" ht="22.5" customHeight="1" spans="1:45">
      <c r="A211" s="143" t="s">
        <v>1809</v>
      </c>
      <c r="B211" s="144" t="s">
        <v>1020</v>
      </c>
      <c r="C211" s="144" t="s">
        <v>782</v>
      </c>
      <c r="D211" s="144" t="s">
        <v>4027</v>
      </c>
      <c r="E211" s="145" t="str">
        <f ca="1">VLOOKUP(B211,'在职人员信息表（2023年电话费全部人员情况）'!F:AB,23,0)</f>
        <v>211404197607307439</v>
      </c>
      <c r="F211" s="146" t="s">
        <v>1021</v>
      </c>
      <c r="G211" s="146" t="str">
        <f ca="1" t="shared" si="9"/>
        <v/>
      </c>
      <c r="H211" s="147">
        <v>15047309875</v>
      </c>
      <c r="I211" s="148"/>
      <c r="J211" s="148"/>
      <c r="K211" s="148"/>
      <c r="L211" s="148"/>
      <c r="M211" s="148"/>
      <c r="N211" s="148"/>
      <c r="O211" s="148">
        <f t="shared" si="10"/>
        <v>0</v>
      </c>
      <c r="P211" s="148"/>
      <c r="Q211" s="148"/>
      <c r="R211" s="148"/>
      <c r="S211" s="148"/>
      <c r="T211" s="148"/>
      <c r="U211" s="148">
        <f t="shared" si="11"/>
        <v>0</v>
      </c>
      <c r="V211" s="148"/>
      <c r="W211" s="149"/>
      <c r="X211" s="149"/>
      <c r="Y211" s="150"/>
      <c r="Z211" s="149"/>
      <c r="AA211" s="149"/>
      <c r="AB211" s="150"/>
      <c r="AC211" s="149"/>
      <c r="AD211" s="149"/>
      <c r="AE211" s="150"/>
      <c r="AF211" s="149"/>
      <c r="AG211" s="149"/>
      <c r="AH211" s="150"/>
      <c r="AI211" s="149"/>
      <c r="AJ211" s="149"/>
      <c r="AK211" s="150"/>
      <c r="AL211" s="149"/>
      <c r="AM211" s="149"/>
      <c r="AN211" s="150"/>
      <c r="AO211" s="150"/>
      <c r="AP211" s="151"/>
      <c r="AQ211" s="152"/>
      <c r="AR211" s="144"/>
      <c r="AS211" s="144"/>
    </row>
    <row r="212" s="99" customFormat="1" ht="22.5" customHeight="1" spans="1:45">
      <c r="A212" s="143" t="s">
        <v>4214</v>
      </c>
      <c r="B212" s="144" t="s">
        <v>856</v>
      </c>
      <c r="C212" s="144" t="s">
        <v>782</v>
      </c>
      <c r="D212" s="144" t="s">
        <v>3678</v>
      </c>
      <c r="E212" s="485" t="str">
        <f ca="1">VLOOKUP(B212,'在职人员信息表（2023年电话费全部人员情况）'!F:AB,23,0)</f>
        <v>412328197607130315</v>
      </c>
      <c r="F212" s="486" t="s">
        <v>857</v>
      </c>
      <c r="G212" s="146" t="str">
        <f ca="1" t="shared" si="9"/>
        <v/>
      </c>
      <c r="H212" s="147">
        <v>15648944243</v>
      </c>
      <c r="I212" s="148"/>
      <c r="J212" s="148"/>
      <c r="K212" s="148"/>
      <c r="L212" s="148"/>
      <c r="M212" s="148"/>
      <c r="N212" s="148"/>
      <c r="O212" s="148">
        <f t="shared" si="10"/>
        <v>0</v>
      </c>
      <c r="P212" s="148"/>
      <c r="Q212" s="148"/>
      <c r="R212" s="148"/>
      <c r="S212" s="148"/>
      <c r="T212" s="148"/>
      <c r="U212" s="148">
        <f t="shared" si="11"/>
        <v>0</v>
      </c>
      <c r="V212" s="148"/>
      <c r="W212" s="149"/>
      <c r="X212" s="149"/>
      <c r="Y212" s="150"/>
      <c r="Z212" s="149"/>
      <c r="AA212" s="149"/>
      <c r="AB212" s="150"/>
      <c r="AC212" s="149"/>
      <c r="AD212" s="149"/>
      <c r="AE212" s="150"/>
      <c r="AF212" s="149"/>
      <c r="AG212" s="149"/>
      <c r="AH212" s="150"/>
      <c r="AI212" s="149"/>
      <c r="AJ212" s="149"/>
      <c r="AK212" s="150"/>
      <c r="AL212" s="149"/>
      <c r="AM212" s="149"/>
      <c r="AN212" s="150"/>
      <c r="AO212" s="150"/>
      <c r="AP212" s="151"/>
      <c r="AQ212" s="152"/>
      <c r="AR212" s="144"/>
      <c r="AS212" s="144"/>
    </row>
    <row r="213" s="99" customFormat="1" ht="22.5" customHeight="1" spans="1:45">
      <c r="A213" s="143" t="s">
        <v>6835</v>
      </c>
      <c r="B213" s="144" t="s">
        <v>6836</v>
      </c>
      <c r="C213" s="144" t="s">
        <v>782</v>
      </c>
      <c r="D213" s="144" t="s">
        <v>3678</v>
      </c>
      <c r="E213" s="145" t="e">
        <f ca="1">VLOOKUP(B213,'在职人员信息表（2023年电话费全部人员情况）'!F:AB,23,0)</f>
        <v>#N/A</v>
      </c>
      <c r="F213" s="146" t="e">
        <v>#N/A</v>
      </c>
      <c r="G213" s="146" t="e">
        <f ca="1" t="shared" si="9"/>
        <v>#N/A</v>
      </c>
      <c r="H213" s="147">
        <v>13847784973</v>
      </c>
      <c r="I213" s="148"/>
      <c r="J213" s="148"/>
      <c r="K213" s="148"/>
      <c r="L213" s="148"/>
      <c r="M213" s="148"/>
      <c r="N213" s="148"/>
      <c r="O213" s="148">
        <f t="shared" si="10"/>
        <v>0</v>
      </c>
      <c r="P213" s="148"/>
      <c r="Q213" s="148"/>
      <c r="R213" s="148"/>
      <c r="S213" s="148"/>
      <c r="T213" s="148"/>
      <c r="U213" s="148">
        <f t="shared" si="11"/>
        <v>0</v>
      </c>
      <c r="V213" s="148"/>
      <c r="W213" s="149"/>
      <c r="X213" s="149"/>
      <c r="Y213" s="150"/>
      <c r="Z213" s="149"/>
      <c r="AA213" s="149"/>
      <c r="AB213" s="150"/>
      <c r="AC213" s="149"/>
      <c r="AD213" s="149"/>
      <c r="AE213" s="150"/>
      <c r="AF213" s="149"/>
      <c r="AG213" s="149"/>
      <c r="AH213" s="150"/>
      <c r="AI213" s="149"/>
      <c r="AJ213" s="149"/>
      <c r="AK213" s="150"/>
      <c r="AL213" s="149"/>
      <c r="AM213" s="149"/>
      <c r="AN213" s="150"/>
      <c r="AO213" s="150"/>
      <c r="AP213" s="151"/>
      <c r="AQ213" s="152"/>
      <c r="AR213" s="144"/>
      <c r="AS213" s="144"/>
    </row>
    <row r="214" s="99" customFormat="1" ht="22.5" customHeight="1" spans="1:45">
      <c r="A214" s="143" t="s">
        <v>6837</v>
      </c>
      <c r="B214" s="144" t="s">
        <v>3199</v>
      </c>
      <c r="C214" s="144" t="s">
        <v>782</v>
      </c>
      <c r="D214" s="144" t="s">
        <v>3678</v>
      </c>
      <c r="E214" s="145" t="e">
        <f ca="1">VLOOKUP(B214,'在职人员信息表（2023年电话费全部人员情况）'!F:AB,23,0)</f>
        <v>#N/A</v>
      </c>
      <c r="F214" s="146" t="e">
        <v>#N/A</v>
      </c>
      <c r="G214" s="146" t="e">
        <f ca="1" t="shared" si="9"/>
        <v>#N/A</v>
      </c>
      <c r="H214" s="147">
        <v>13474880468</v>
      </c>
      <c r="I214" s="148"/>
      <c r="J214" s="148"/>
      <c r="K214" s="148"/>
      <c r="L214" s="148"/>
      <c r="M214" s="148"/>
      <c r="N214" s="148"/>
      <c r="O214" s="148">
        <f t="shared" si="10"/>
        <v>0</v>
      </c>
      <c r="P214" s="148"/>
      <c r="Q214" s="148"/>
      <c r="R214" s="148"/>
      <c r="S214" s="148"/>
      <c r="T214" s="148"/>
      <c r="U214" s="148">
        <f t="shared" si="11"/>
        <v>0</v>
      </c>
      <c r="V214" s="148"/>
      <c r="W214" s="149"/>
      <c r="X214" s="149"/>
      <c r="Y214" s="150"/>
      <c r="Z214" s="149"/>
      <c r="AA214" s="149"/>
      <c r="AB214" s="150"/>
      <c r="AC214" s="149"/>
      <c r="AD214" s="149"/>
      <c r="AE214" s="150"/>
      <c r="AF214" s="149"/>
      <c r="AG214" s="149"/>
      <c r="AH214" s="150"/>
      <c r="AI214" s="149"/>
      <c r="AJ214" s="149"/>
      <c r="AK214" s="150"/>
      <c r="AL214" s="149"/>
      <c r="AM214" s="149"/>
      <c r="AN214" s="150"/>
      <c r="AO214" s="150"/>
      <c r="AP214" s="151"/>
      <c r="AQ214" s="152"/>
      <c r="AR214" s="144"/>
      <c r="AS214" s="144"/>
    </row>
    <row r="215" s="99" customFormat="1" ht="22.5" customHeight="1" spans="1:45">
      <c r="A215" s="143" t="s">
        <v>6838</v>
      </c>
      <c r="B215" s="144" t="s">
        <v>6839</v>
      </c>
      <c r="C215" s="144" t="s">
        <v>782</v>
      </c>
      <c r="D215" s="144" t="s">
        <v>3678</v>
      </c>
      <c r="E215" s="145" t="e">
        <f ca="1">VLOOKUP(B215,'在职人员信息表（2023年电话费全部人员情况）'!F:AB,23,0)</f>
        <v>#N/A</v>
      </c>
      <c r="F215" s="146" t="e">
        <v>#N/A</v>
      </c>
      <c r="G215" s="146" t="e">
        <f ca="1" t="shared" si="9"/>
        <v>#N/A</v>
      </c>
      <c r="H215" s="147">
        <v>15924484782</v>
      </c>
      <c r="I215" s="148"/>
      <c r="J215" s="148"/>
      <c r="K215" s="148"/>
      <c r="L215" s="148"/>
      <c r="M215" s="148"/>
      <c r="N215" s="148"/>
      <c r="O215" s="148">
        <f t="shared" si="10"/>
        <v>0</v>
      </c>
      <c r="P215" s="148"/>
      <c r="Q215" s="148"/>
      <c r="R215" s="148"/>
      <c r="S215" s="148"/>
      <c r="T215" s="148"/>
      <c r="U215" s="148">
        <f t="shared" si="11"/>
        <v>0</v>
      </c>
      <c r="V215" s="148"/>
      <c r="W215" s="149"/>
      <c r="X215" s="149"/>
      <c r="Y215" s="150"/>
      <c r="Z215" s="149"/>
      <c r="AA215" s="149"/>
      <c r="AB215" s="150"/>
      <c r="AC215" s="149"/>
      <c r="AD215" s="149"/>
      <c r="AE215" s="150"/>
      <c r="AF215" s="149"/>
      <c r="AG215" s="149"/>
      <c r="AH215" s="150"/>
      <c r="AI215" s="149"/>
      <c r="AJ215" s="149"/>
      <c r="AK215" s="150"/>
      <c r="AL215" s="149"/>
      <c r="AM215" s="149"/>
      <c r="AN215" s="150"/>
      <c r="AO215" s="150"/>
      <c r="AP215" s="151"/>
      <c r="AQ215" s="152"/>
      <c r="AR215" s="144"/>
      <c r="AS215" s="144"/>
    </row>
    <row r="216" s="99" customFormat="1" ht="22.5" customHeight="1" spans="1:45">
      <c r="A216" s="143" t="s">
        <v>4412</v>
      </c>
      <c r="B216" s="144" t="s">
        <v>1023</v>
      </c>
      <c r="C216" s="144" t="s">
        <v>782</v>
      </c>
      <c r="D216" s="144" t="s">
        <v>3678</v>
      </c>
      <c r="E216" s="485" t="str">
        <f ca="1">VLOOKUP(B216,'在职人员信息表（2023年电话费全部人员情况）'!F:AB,23,0)</f>
        <v>130521198501107039</v>
      </c>
      <c r="F216" s="486" t="s">
        <v>1024</v>
      </c>
      <c r="G216" s="146" t="str">
        <f ca="1" t="shared" si="9"/>
        <v/>
      </c>
      <c r="H216" s="147">
        <v>15134823293</v>
      </c>
      <c r="I216" s="148"/>
      <c r="J216" s="148"/>
      <c r="K216" s="148"/>
      <c r="L216" s="148"/>
      <c r="M216" s="148"/>
      <c r="N216" s="148"/>
      <c r="O216" s="148">
        <f t="shared" si="10"/>
        <v>0</v>
      </c>
      <c r="P216" s="148"/>
      <c r="Q216" s="148"/>
      <c r="R216" s="148"/>
      <c r="S216" s="148"/>
      <c r="T216" s="148"/>
      <c r="U216" s="148">
        <f t="shared" si="11"/>
        <v>0</v>
      </c>
      <c r="V216" s="148"/>
      <c r="W216" s="149"/>
      <c r="X216" s="149"/>
      <c r="Y216" s="150"/>
      <c r="Z216" s="149"/>
      <c r="AA216" s="149"/>
      <c r="AB216" s="150"/>
      <c r="AC216" s="149"/>
      <c r="AD216" s="149"/>
      <c r="AE216" s="150"/>
      <c r="AF216" s="149"/>
      <c r="AG216" s="149"/>
      <c r="AH216" s="150"/>
      <c r="AI216" s="149"/>
      <c r="AJ216" s="149"/>
      <c r="AK216" s="150"/>
      <c r="AL216" s="149"/>
      <c r="AM216" s="149"/>
      <c r="AN216" s="150"/>
      <c r="AO216" s="150"/>
      <c r="AP216" s="151"/>
      <c r="AQ216" s="152"/>
      <c r="AR216" s="144"/>
      <c r="AS216" s="144"/>
    </row>
    <row r="217" s="99" customFormat="1" ht="22.5" customHeight="1" spans="1:45">
      <c r="A217" s="143" t="s">
        <v>4414</v>
      </c>
      <c r="B217" s="144" t="s">
        <v>1026</v>
      </c>
      <c r="C217" s="144" t="s">
        <v>782</v>
      </c>
      <c r="D217" s="144" t="s">
        <v>3678</v>
      </c>
      <c r="E217" s="485" t="str">
        <f ca="1">VLOOKUP(B217,'在职人员信息表（2023年电话费全部人员情况）'!F:AB,23,0)</f>
        <v>320323197906151815</v>
      </c>
      <c r="F217" s="486" t="s">
        <v>1027</v>
      </c>
      <c r="G217" s="146" t="str">
        <f ca="1" t="shared" si="9"/>
        <v/>
      </c>
      <c r="H217" s="147">
        <v>13947378929</v>
      </c>
      <c r="I217" s="148"/>
      <c r="J217" s="148"/>
      <c r="K217" s="148"/>
      <c r="L217" s="148"/>
      <c r="M217" s="148"/>
      <c r="N217" s="148"/>
      <c r="O217" s="148">
        <f t="shared" si="10"/>
        <v>0</v>
      </c>
      <c r="P217" s="148"/>
      <c r="Q217" s="148"/>
      <c r="R217" s="148"/>
      <c r="S217" s="148"/>
      <c r="T217" s="148"/>
      <c r="U217" s="148">
        <f t="shared" si="11"/>
        <v>0</v>
      </c>
      <c r="V217" s="148"/>
      <c r="W217" s="149"/>
      <c r="X217" s="149"/>
      <c r="Y217" s="150"/>
      <c r="Z217" s="149"/>
      <c r="AA217" s="149"/>
      <c r="AB217" s="150"/>
      <c r="AC217" s="149"/>
      <c r="AD217" s="149"/>
      <c r="AE217" s="150"/>
      <c r="AF217" s="149"/>
      <c r="AG217" s="149"/>
      <c r="AH217" s="150"/>
      <c r="AI217" s="149"/>
      <c r="AJ217" s="149"/>
      <c r="AK217" s="150"/>
      <c r="AL217" s="149"/>
      <c r="AM217" s="149"/>
      <c r="AN217" s="150"/>
      <c r="AO217" s="150"/>
      <c r="AP217" s="151"/>
      <c r="AQ217" s="152"/>
      <c r="AR217" s="144"/>
      <c r="AS217" s="144"/>
    </row>
    <row r="218" s="99" customFormat="1" ht="22.5" customHeight="1" spans="1:45">
      <c r="A218" s="143" t="s">
        <v>6840</v>
      </c>
      <c r="B218" s="144" t="s">
        <v>6841</v>
      </c>
      <c r="C218" s="144" t="s">
        <v>782</v>
      </c>
      <c r="D218" s="144" t="s">
        <v>3678</v>
      </c>
      <c r="E218" s="145" t="e">
        <f ca="1">VLOOKUP(B218,'在职人员信息表（2023年电话费全部人员情况）'!F:AB,23,0)</f>
        <v>#N/A</v>
      </c>
      <c r="F218" s="146" t="e">
        <v>#N/A</v>
      </c>
      <c r="G218" s="146" t="e">
        <f ca="1" t="shared" si="9"/>
        <v>#N/A</v>
      </c>
      <c r="H218" s="147">
        <v>13624776443</v>
      </c>
      <c r="I218" s="148"/>
      <c r="J218" s="148"/>
      <c r="K218" s="148"/>
      <c r="L218" s="148"/>
      <c r="M218" s="148"/>
      <c r="N218" s="148"/>
      <c r="O218" s="148">
        <f t="shared" si="10"/>
        <v>0</v>
      </c>
      <c r="P218" s="148"/>
      <c r="Q218" s="148"/>
      <c r="R218" s="148"/>
      <c r="S218" s="148"/>
      <c r="T218" s="148"/>
      <c r="U218" s="148">
        <f t="shared" si="11"/>
        <v>0</v>
      </c>
      <c r="V218" s="148"/>
      <c r="W218" s="149"/>
      <c r="X218" s="149"/>
      <c r="Y218" s="150"/>
      <c r="Z218" s="149"/>
      <c r="AA218" s="149"/>
      <c r="AB218" s="150"/>
      <c r="AC218" s="149"/>
      <c r="AD218" s="149"/>
      <c r="AE218" s="150"/>
      <c r="AF218" s="149"/>
      <c r="AG218" s="149"/>
      <c r="AH218" s="150"/>
      <c r="AI218" s="149"/>
      <c r="AJ218" s="149"/>
      <c r="AK218" s="150"/>
      <c r="AL218" s="149"/>
      <c r="AM218" s="149"/>
      <c r="AN218" s="150"/>
      <c r="AO218" s="150"/>
      <c r="AP218" s="151"/>
      <c r="AQ218" s="152"/>
      <c r="AR218" s="144"/>
      <c r="AS218" s="144"/>
    </row>
    <row r="219" s="99" customFormat="1" ht="22.5" customHeight="1" spans="1:45">
      <c r="A219" s="143" t="s">
        <v>6842</v>
      </c>
      <c r="B219" s="144" t="s">
        <v>6843</v>
      </c>
      <c r="C219" s="144" t="s">
        <v>782</v>
      </c>
      <c r="D219" s="144" t="s">
        <v>3678</v>
      </c>
      <c r="E219" s="145" t="e">
        <f ca="1">VLOOKUP(B219,'在职人员信息表（2023年电话费全部人员情况）'!F:AB,23,0)</f>
        <v>#N/A</v>
      </c>
      <c r="F219" s="146" t="e">
        <v>#N/A</v>
      </c>
      <c r="G219" s="146" t="e">
        <f ca="1" t="shared" si="9"/>
        <v>#N/A</v>
      </c>
      <c r="H219" s="147">
        <v>15049852513</v>
      </c>
      <c r="I219" s="148"/>
      <c r="J219" s="148"/>
      <c r="K219" s="148"/>
      <c r="L219" s="148"/>
      <c r="M219" s="148"/>
      <c r="N219" s="148"/>
      <c r="O219" s="148">
        <f t="shared" si="10"/>
        <v>0</v>
      </c>
      <c r="P219" s="148"/>
      <c r="Q219" s="148"/>
      <c r="R219" s="148"/>
      <c r="S219" s="148"/>
      <c r="T219" s="148"/>
      <c r="U219" s="148">
        <f t="shared" si="11"/>
        <v>0</v>
      </c>
      <c r="V219" s="148"/>
      <c r="W219" s="149"/>
      <c r="X219" s="149"/>
      <c r="Y219" s="150"/>
      <c r="Z219" s="149"/>
      <c r="AA219" s="149"/>
      <c r="AB219" s="150"/>
      <c r="AC219" s="149"/>
      <c r="AD219" s="149"/>
      <c r="AE219" s="150"/>
      <c r="AF219" s="149"/>
      <c r="AG219" s="149"/>
      <c r="AH219" s="150"/>
      <c r="AI219" s="149"/>
      <c r="AJ219" s="149"/>
      <c r="AK219" s="150"/>
      <c r="AL219" s="149"/>
      <c r="AM219" s="149"/>
      <c r="AN219" s="150"/>
      <c r="AO219" s="150"/>
      <c r="AP219" s="151"/>
      <c r="AQ219" s="152"/>
      <c r="AR219" s="144"/>
      <c r="AS219" s="144"/>
    </row>
    <row r="220" s="99" customFormat="1" ht="22.5" customHeight="1" spans="1:45">
      <c r="A220" s="143" t="s">
        <v>4152</v>
      </c>
      <c r="B220" s="144" t="s">
        <v>810</v>
      </c>
      <c r="C220" s="144" t="s">
        <v>782</v>
      </c>
      <c r="D220" s="144" t="s">
        <v>3535</v>
      </c>
      <c r="E220" s="145" t="str">
        <f ca="1">VLOOKUP(B220,'在职人员信息表（2023年电话费全部人员情况）'!F:AB,23,0)</f>
        <v>15272319850604091X</v>
      </c>
      <c r="F220" s="146" t="s">
        <v>811</v>
      </c>
      <c r="G220" s="146" t="str">
        <f ca="1" t="shared" si="9"/>
        <v/>
      </c>
      <c r="H220" s="147">
        <v>15698615326</v>
      </c>
      <c r="I220" s="148"/>
      <c r="J220" s="148"/>
      <c r="K220" s="148"/>
      <c r="L220" s="148"/>
      <c r="M220" s="148"/>
      <c r="N220" s="148"/>
      <c r="O220" s="148">
        <f t="shared" si="10"/>
        <v>0</v>
      </c>
      <c r="P220" s="148"/>
      <c r="Q220" s="148"/>
      <c r="R220" s="148"/>
      <c r="S220" s="148"/>
      <c r="T220" s="148"/>
      <c r="U220" s="148">
        <f t="shared" si="11"/>
        <v>0</v>
      </c>
      <c r="V220" s="148"/>
      <c r="W220" s="149"/>
      <c r="X220" s="149"/>
      <c r="Y220" s="150"/>
      <c r="Z220" s="149"/>
      <c r="AA220" s="149"/>
      <c r="AB220" s="150"/>
      <c r="AC220" s="149"/>
      <c r="AD220" s="149"/>
      <c r="AE220" s="150"/>
      <c r="AF220" s="149"/>
      <c r="AG220" s="149"/>
      <c r="AH220" s="150"/>
      <c r="AI220" s="149"/>
      <c r="AJ220" s="149"/>
      <c r="AK220" s="150"/>
      <c r="AL220" s="149"/>
      <c r="AM220" s="149"/>
      <c r="AN220" s="150"/>
      <c r="AO220" s="150"/>
      <c r="AP220" s="151"/>
      <c r="AQ220" s="152"/>
      <c r="AR220" s="144"/>
      <c r="AS220" s="144"/>
    </row>
    <row r="221" s="99" customFormat="1" ht="22.5" customHeight="1" spans="1:45">
      <c r="A221" s="143" t="s">
        <v>6844</v>
      </c>
      <c r="B221" s="144" t="s">
        <v>6845</v>
      </c>
      <c r="C221" s="144" t="s">
        <v>782</v>
      </c>
      <c r="D221" s="144" t="s">
        <v>4554</v>
      </c>
      <c r="E221" s="145" t="e">
        <f ca="1">VLOOKUP(B221,'在职人员信息表（2023年电话费全部人员情况）'!F:AB,23,0)</f>
        <v>#N/A</v>
      </c>
      <c r="F221" s="146" t="e">
        <v>#N/A</v>
      </c>
      <c r="G221" s="146" t="e">
        <f ca="1" t="shared" si="9"/>
        <v>#N/A</v>
      </c>
      <c r="H221" s="147">
        <v>15364606089</v>
      </c>
      <c r="I221" s="148"/>
      <c r="J221" s="148"/>
      <c r="K221" s="148"/>
      <c r="L221" s="148"/>
      <c r="M221" s="148"/>
      <c r="N221" s="148"/>
      <c r="O221" s="148">
        <f t="shared" si="10"/>
        <v>0</v>
      </c>
      <c r="P221" s="148"/>
      <c r="Q221" s="148"/>
      <c r="R221" s="148"/>
      <c r="S221" s="148"/>
      <c r="T221" s="148"/>
      <c r="U221" s="148">
        <f t="shared" si="11"/>
        <v>0</v>
      </c>
      <c r="V221" s="148"/>
      <c r="W221" s="149"/>
      <c r="X221" s="149"/>
      <c r="Y221" s="150"/>
      <c r="Z221" s="149"/>
      <c r="AA221" s="149"/>
      <c r="AB221" s="150"/>
      <c r="AC221" s="149"/>
      <c r="AD221" s="149"/>
      <c r="AE221" s="150"/>
      <c r="AF221" s="149"/>
      <c r="AG221" s="149"/>
      <c r="AH221" s="150"/>
      <c r="AI221" s="149"/>
      <c r="AJ221" s="149"/>
      <c r="AK221" s="150"/>
      <c r="AL221" s="149"/>
      <c r="AM221" s="149"/>
      <c r="AN221" s="150"/>
      <c r="AO221" s="150"/>
      <c r="AP221" s="151"/>
      <c r="AQ221" s="152"/>
      <c r="AR221" s="144"/>
      <c r="AS221" s="144"/>
    </row>
    <row r="222" s="99" customFormat="1" ht="22.5" customHeight="1" spans="1:45">
      <c r="A222" s="143" t="s">
        <v>1768</v>
      </c>
      <c r="B222" s="144" t="s">
        <v>1154</v>
      </c>
      <c r="C222" s="144" t="s">
        <v>782</v>
      </c>
      <c r="D222" s="144" t="s">
        <v>3867</v>
      </c>
      <c r="E222" s="145" t="str">
        <f ca="1">VLOOKUP(B222,'在职人员信息表（2023年电话费全部人员情况）'!F:AB,23,0)</f>
        <v>340121196708060715</v>
      </c>
      <c r="F222" s="146" t="s">
        <v>1155</v>
      </c>
      <c r="G222" s="146" t="str">
        <f ca="1" t="shared" si="9"/>
        <v/>
      </c>
      <c r="H222" s="147">
        <v>18234213082</v>
      </c>
      <c r="I222" s="148"/>
      <c r="J222" s="148"/>
      <c r="K222" s="148"/>
      <c r="L222" s="148"/>
      <c r="M222" s="148"/>
      <c r="N222" s="148"/>
      <c r="O222" s="148">
        <f t="shared" si="10"/>
        <v>0</v>
      </c>
      <c r="P222" s="148"/>
      <c r="Q222" s="148"/>
      <c r="R222" s="148"/>
      <c r="S222" s="148"/>
      <c r="T222" s="148"/>
      <c r="U222" s="148">
        <f t="shared" si="11"/>
        <v>0</v>
      </c>
      <c r="V222" s="148"/>
      <c r="W222" s="149"/>
      <c r="X222" s="149"/>
      <c r="Y222" s="150"/>
      <c r="Z222" s="149"/>
      <c r="AA222" s="149"/>
      <c r="AB222" s="150"/>
      <c r="AC222" s="149"/>
      <c r="AD222" s="149"/>
      <c r="AE222" s="150"/>
      <c r="AF222" s="149"/>
      <c r="AG222" s="149"/>
      <c r="AH222" s="150"/>
      <c r="AI222" s="149"/>
      <c r="AJ222" s="149"/>
      <c r="AK222" s="150"/>
      <c r="AL222" s="149"/>
      <c r="AM222" s="149"/>
      <c r="AN222" s="150"/>
      <c r="AO222" s="150"/>
      <c r="AP222" s="151"/>
      <c r="AQ222" s="152"/>
      <c r="AR222" s="144"/>
      <c r="AS222" s="144"/>
    </row>
    <row r="223" s="99" customFormat="1" ht="22.5" customHeight="1" spans="1:45">
      <c r="A223" s="143" t="s">
        <v>1801</v>
      </c>
      <c r="B223" s="144" t="s">
        <v>734</v>
      </c>
      <c r="C223" s="144" t="s">
        <v>782</v>
      </c>
      <c r="D223" s="144" t="s">
        <v>3867</v>
      </c>
      <c r="E223" s="145" t="str">
        <f ca="1">VLOOKUP(B223,'在职人员信息表（2023年电话费全部人员情况）'!F:AB,23,0)</f>
        <v>15040319751025201X</v>
      </c>
      <c r="F223" s="146" t="s">
        <v>735</v>
      </c>
      <c r="G223" s="146" t="str">
        <f ca="1" t="shared" si="9"/>
        <v/>
      </c>
      <c r="H223" s="147">
        <v>13546109974</v>
      </c>
      <c r="I223" s="148"/>
      <c r="J223" s="148"/>
      <c r="K223" s="148"/>
      <c r="L223" s="148"/>
      <c r="M223" s="148"/>
      <c r="N223" s="148"/>
      <c r="O223" s="148">
        <f t="shared" si="10"/>
        <v>0</v>
      </c>
      <c r="P223" s="148"/>
      <c r="Q223" s="148"/>
      <c r="R223" s="148"/>
      <c r="S223" s="148"/>
      <c r="T223" s="148"/>
      <c r="U223" s="148">
        <f t="shared" si="11"/>
        <v>0</v>
      </c>
      <c r="V223" s="148"/>
      <c r="W223" s="149"/>
      <c r="X223" s="149"/>
      <c r="Y223" s="150"/>
      <c r="Z223" s="149"/>
      <c r="AA223" s="149"/>
      <c r="AB223" s="150"/>
      <c r="AC223" s="149"/>
      <c r="AD223" s="149"/>
      <c r="AE223" s="150"/>
      <c r="AF223" s="149"/>
      <c r="AG223" s="149"/>
      <c r="AH223" s="150"/>
      <c r="AI223" s="149"/>
      <c r="AJ223" s="149"/>
      <c r="AK223" s="150"/>
      <c r="AL223" s="149"/>
      <c r="AM223" s="149"/>
      <c r="AN223" s="150"/>
      <c r="AO223" s="150"/>
      <c r="AP223" s="151"/>
      <c r="AQ223" s="152"/>
      <c r="AR223" s="144"/>
      <c r="AS223" s="144"/>
    </row>
    <row r="224" s="99" customFormat="1" ht="22.5" customHeight="1" spans="1:45">
      <c r="A224" s="143" t="s">
        <v>1792</v>
      </c>
      <c r="B224" s="144" t="s">
        <v>737</v>
      </c>
      <c r="C224" s="144" t="s">
        <v>782</v>
      </c>
      <c r="D224" s="144" t="s">
        <v>4082</v>
      </c>
      <c r="E224" s="145" t="str">
        <f ca="1">VLOOKUP(B224,'在职人员信息表（2023年电话费全部人员情况）'!F:AB,23,0)</f>
        <v>610422197208122716</v>
      </c>
      <c r="F224" s="146" t="s">
        <v>738</v>
      </c>
      <c r="G224" s="146" t="str">
        <f ca="1" t="shared" si="9"/>
        <v/>
      </c>
      <c r="H224" s="147">
        <v>15048709674</v>
      </c>
      <c r="I224" s="148"/>
      <c r="J224" s="148"/>
      <c r="K224" s="148"/>
      <c r="L224" s="148"/>
      <c r="M224" s="148"/>
      <c r="N224" s="148"/>
      <c r="O224" s="148">
        <f t="shared" si="10"/>
        <v>0</v>
      </c>
      <c r="P224" s="148"/>
      <c r="Q224" s="148"/>
      <c r="R224" s="148"/>
      <c r="S224" s="148"/>
      <c r="T224" s="148"/>
      <c r="U224" s="148">
        <f t="shared" si="11"/>
        <v>0</v>
      </c>
      <c r="V224" s="148"/>
      <c r="W224" s="149"/>
      <c r="X224" s="149"/>
      <c r="Y224" s="150"/>
      <c r="Z224" s="149"/>
      <c r="AA224" s="149"/>
      <c r="AB224" s="150"/>
      <c r="AC224" s="149"/>
      <c r="AD224" s="149"/>
      <c r="AE224" s="150"/>
      <c r="AF224" s="149"/>
      <c r="AG224" s="149"/>
      <c r="AH224" s="150"/>
      <c r="AI224" s="149"/>
      <c r="AJ224" s="149"/>
      <c r="AK224" s="150"/>
      <c r="AL224" s="149"/>
      <c r="AM224" s="149"/>
      <c r="AN224" s="150"/>
      <c r="AO224" s="150"/>
      <c r="AP224" s="151"/>
      <c r="AQ224" s="152"/>
      <c r="AR224" s="144"/>
      <c r="AS224" s="144"/>
    </row>
    <row r="225" s="99" customFormat="1" ht="22.5" customHeight="1" spans="1:45">
      <c r="A225" s="143" t="s">
        <v>1732</v>
      </c>
      <c r="B225" s="144" t="s">
        <v>1157</v>
      </c>
      <c r="C225" s="144" t="s">
        <v>782</v>
      </c>
      <c r="D225" s="144" t="s">
        <v>4551</v>
      </c>
      <c r="E225" s="145" t="str">
        <f ca="1">VLOOKUP(B225,'在职人员信息表（2023年电话费全部人员情况）'!F:AB,23,0)</f>
        <v>13092619840426081x</v>
      </c>
      <c r="F225" s="146" t="s">
        <v>1158</v>
      </c>
      <c r="G225" s="146" t="str">
        <f ca="1" t="shared" si="9"/>
        <v/>
      </c>
      <c r="H225" s="147">
        <v>18147700751</v>
      </c>
      <c r="I225" s="148"/>
      <c r="J225" s="148"/>
      <c r="K225" s="148"/>
      <c r="L225" s="148"/>
      <c r="M225" s="148"/>
      <c r="N225" s="148"/>
      <c r="O225" s="148">
        <f t="shared" si="10"/>
        <v>0</v>
      </c>
      <c r="P225" s="148"/>
      <c r="Q225" s="148"/>
      <c r="R225" s="148"/>
      <c r="S225" s="148"/>
      <c r="T225" s="148"/>
      <c r="U225" s="148">
        <f t="shared" si="11"/>
        <v>0</v>
      </c>
      <c r="V225" s="148"/>
      <c r="W225" s="149"/>
      <c r="X225" s="149"/>
      <c r="Y225" s="150"/>
      <c r="Z225" s="149"/>
      <c r="AA225" s="149"/>
      <c r="AB225" s="150"/>
      <c r="AC225" s="149"/>
      <c r="AD225" s="149"/>
      <c r="AE225" s="150"/>
      <c r="AF225" s="149"/>
      <c r="AG225" s="149"/>
      <c r="AH225" s="150"/>
      <c r="AI225" s="149"/>
      <c r="AJ225" s="149"/>
      <c r="AK225" s="150"/>
      <c r="AL225" s="149"/>
      <c r="AM225" s="149"/>
      <c r="AN225" s="150"/>
      <c r="AO225" s="150"/>
      <c r="AP225" s="151"/>
      <c r="AQ225" s="152"/>
      <c r="AR225" s="144"/>
      <c r="AS225" s="144"/>
    </row>
    <row r="226" s="99" customFormat="1" ht="22.5" customHeight="1" spans="1:45">
      <c r="A226" s="143" t="s">
        <v>1758</v>
      </c>
      <c r="B226" s="144" t="s">
        <v>976</v>
      </c>
      <c r="C226" s="144" t="s">
        <v>782</v>
      </c>
      <c r="D226" s="144" t="s">
        <v>3596</v>
      </c>
      <c r="E226" s="145" t="str">
        <f ca="1">VLOOKUP(B226,'在职人员信息表（2023年电话费全部人员情况）'!F:AB,23,0)</f>
        <v>130521198207126271</v>
      </c>
      <c r="F226" s="146" t="s">
        <v>977</v>
      </c>
      <c r="G226" s="146" t="str">
        <f ca="1" t="shared" si="9"/>
        <v/>
      </c>
      <c r="H226" s="147">
        <v>15048695618</v>
      </c>
      <c r="I226" s="148"/>
      <c r="J226" s="148"/>
      <c r="K226" s="148"/>
      <c r="L226" s="148"/>
      <c r="M226" s="148"/>
      <c r="N226" s="148"/>
      <c r="O226" s="148">
        <f t="shared" si="10"/>
        <v>0</v>
      </c>
      <c r="P226" s="148"/>
      <c r="Q226" s="148"/>
      <c r="R226" s="148"/>
      <c r="S226" s="148"/>
      <c r="T226" s="148"/>
      <c r="U226" s="148">
        <f t="shared" si="11"/>
        <v>0</v>
      </c>
      <c r="V226" s="148"/>
      <c r="W226" s="149"/>
      <c r="X226" s="149"/>
      <c r="Y226" s="150"/>
      <c r="Z226" s="149"/>
      <c r="AA226" s="149"/>
      <c r="AB226" s="150"/>
      <c r="AC226" s="149"/>
      <c r="AD226" s="149"/>
      <c r="AE226" s="150"/>
      <c r="AF226" s="149"/>
      <c r="AG226" s="149"/>
      <c r="AH226" s="150"/>
      <c r="AI226" s="149"/>
      <c r="AJ226" s="149"/>
      <c r="AK226" s="150"/>
      <c r="AL226" s="149"/>
      <c r="AM226" s="149"/>
      <c r="AN226" s="150"/>
      <c r="AO226" s="150"/>
      <c r="AP226" s="151"/>
      <c r="AQ226" s="152"/>
      <c r="AR226" s="144"/>
      <c r="AS226" s="144"/>
    </row>
    <row r="227" s="99" customFormat="1" ht="22.5" customHeight="1" spans="1:45">
      <c r="A227" s="143" t="s">
        <v>1741</v>
      </c>
      <c r="B227" s="144" t="s">
        <v>1160</v>
      </c>
      <c r="C227" s="144" t="s">
        <v>782</v>
      </c>
      <c r="D227" s="144" t="s">
        <v>4554</v>
      </c>
      <c r="E227" s="145" t="str">
        <f ca="1">VLOOKUP(B227,'在职人员信息表（2023年电话费全部人员情况）'!F:AB,23,0)</f>
        <v>21122119681024151X</v>
      </c>
      <c r="F227" s="146" t="s">
        <v>1161</v>
      </c>
      <c r="G227" s="146" t="str">
        <f ca="1" t="shared" si="9"/>
        <v/>
      </c>
      <c r="H227" s="147" t="s">
        <v>2130</v>
      </c>
      <c r="I227" s="148"/>
      <c r="J227" s="148"/>
      <c r="K227" s="148"/>
      <c r="L227" s="148"/>
      <c r="M227" s="148"/>
      <c r="N227" s="148"/>
      <c r="O227" s="148">
        <f t="shared" si="10"/>
        <v>0</v>
      </c>
      <c r="P227" s="148"/>
      <c r="Q227" s="148"/>
      <c r="R227" s="148"/>
      <c r="S227" s="148"/>
      <c r="T227" s="148"/>
      <c r="U227" s="148">
        <f t="shared" si="11"/>
        <v>0</v>
      </c>
      <c r="V227" s="148"/>
      <c r="W227" s="149"/>
      <c r="X227" s="149"/>
      <c r="Y227" s="150"/>
      <c r="Z227" s="149"/>
      <c r="AA227" s="149"/>
      <c r="AB227" s="150"/>
      <c r="AC227" s="149"/>
      <c r="AD227" s="149"/>
      <c r="AE227" s="150"/>
      <c r="AF227" s="149"/>
      <c r="AG227" s="149"/>
      <c r="AH227" s="150"/>
      <c r="AI227" s="149"/>
      <c r="AJ227" s="149"/>
      <c r="AK227" s="150"/>
      <c r="AL227" s="149"/>
      <c r="AM227" s="149"/>
      <c r="AN227" s="150"/>
      <c r="AO227" s="150"/>
      <c r="AP227" s="151"/>
      <c r="AQ227" s="152"/>
      <c r="AR227" s="144"/>
      <c r="AS227" s="144"/>
    </row>
    <row r="228" s="99" customFormat="1" ht="22.5" customHeight="1" spans="1:45">
      <c r="A228" s="143" t="s">
        <v>4559</v>
      </c>
      <c r="B228" s="144" t="s">
        <v>1166</v>
      </c>
      <c r="C228" s="144" t="s">
        <v>782</v>
      </c>
      <c r="D228" s="144" t="s">
        <v>4554</v>
      </c>
      <c r="E228" s="485" t="str">
        <f ca="1">VLOOKUP(B228,'在职人员信息表（2023年电话费全部人员情况）'!F:AB,23,0)</f>
        <v>532126198505101917</v>
      </c>
      <c r="F228" s="486" t="s">
        <v>1167</v>
      </c>
      <c r="G228" s="146" t="str">
        <f ca="1" t="shared" si="9"/>
        <v/>
      </c>
      <c r="H228" s="147">
        <v>13848376524</v>
      </c>
      <c r="I228" s="148"/>
      <c r="J228" s="148"/>
      <c r="K228" s="148"/>
      <c r="L228" s="148"/>
      <c r="M228" s="148"/>
      <c r="N228" s="148"/>
      <c r="O228" s="148">
        <f t="shared" si="10"/>
        <v>0</v>
      </c>
      <c r="P228" s="148"/>
      <c r="Q228" s="148"/>
      <c r="R228" s="148"/>
      <c r="S228" s="148"/>
      <c r="T228" s="148"/>
      <c r="U228" s="148">
        <f t="shared" si="11"/>
        <v>0</v>
      </c>
      <c r="V228" s="148"/>
      <c r="W228" s="149"/>
      <c r="X228" s="149"/>
      <c r="Y228" s="150"/>
      <c r="Z228" s="149"/>
      <c r="AA228" s="149"/>
      <c r="AB228" s="150"/>
      <c r="AC228" s="149"/>
      <c r="AD228" s="149"/>
      <c r="AE228" s="150"/>
      <c r="AF228" s="149"/>
      <c r="AG228" s="149"/>
      <c r="AH228" s="150"/>
      <c r="AI228" s="149"/>
      <c r="AJ228" s="149"/>
      <c r="AK228" s="150"/>
      <c r="AL228" s="149"/>
      <c r="AM228" s="149"/>
      <c r="AN228" s="150"/>
      <c r="AO228" s="150"/>
      <c r="AP228" s="151"/>
      <c r="AQ228" s="152"/>
      <c r="AR228" s="144"/>
      <c r="AS228" s="144"/>
    </row>
    <row r="229" s="99" customFormat="1" ht="22.5" customHeight="1" spans="1:45">
      <c r="A229" s="143" t="s">
        <v>4564</v>
      </c>
      <c r="B229" s="144" t="s">
        <v>1169</v>
      </c>
      <c r="C229" s="144" t="s">
        <v>782</v>
      </c>
      <c r="D229" s="144" t="s">
        <v>4554</v>
      </c>
      <c r="E229" s="485" t="str">
        <f ca="1">VLOOKUP(B229,'在职人员信息表（2023年电话费全部人员情况）'!F:AB,23,0)</f>
        <v>370982197904106895</v>
      </c>
      <c r="F229" s="486" t="s">
        <v>1170</v>
      </c>
      <c r="G229" s="146" t="str">
        <f ca="1" t="shared" si="9"/>
        <v/>
      </c>
      <c r="H229" s="147">
        <v>15213820187</v>
      </c>
      <c r="I229" s="148"/>
      <c r="J229" s="148"/>
      <c r="K229" s="148"/>
      <c r="L229" s="148"/>
      <c r="M229" s="148"/>
      <c r="N229" s="148"/>
      <c r="O229" s="148">
        <f t="shared" si="10"/>
        <v>0</v>
      </c>
      <c r="P229" s="148"/>
      <c r="Q229" s="148"/>
      <c r="R229" s="148"/>
      <c r="S229" s="148"/>
      <c r="T229" s="148"/>
      <c r="U229" s="148">
        <f t="shared" si="11"/>
        <v>0</v>
      </c>
      <c r="V229" s="148"/>
      <c r="W229" s="149"/>
      <c r="X229" s="149"/>
      <c r="Y229" s="150"/>
      <c r="Z229" s="149"/>
      <c r="AA229" s="149"/>
      <c r="AB229" s="150"/>
      <c r="AC229" s="149"/>
      <c r="AD229" s="149"/>
      <c r="AE229" s="150"/>
      <c r="AF229" s="149"/>
      <c r="AG229" s="149"/>
      <c r="AH229" s="150"/>
      <c r="AI229" s="149"/>
      <c r="AJ229" s="149"/>
      <c r="AK229" s="150"/>
      <c r="AL229" s="149"/>
      <c r="AM229" s="149"/>
      <c r="AN229" s="150"/>
      <c r="AO229" s="150"/>
      <c r="AP229" s="151"/>
      <c r="AQ229" s="152"/>
      <c r="AR229" s="144"/>
      <c r="AS229" s="144"/>
    </row>
    <row r="230" s="99" customFormat="1" ht="22.5" customHeight="1" spans="1:45">
      <c r="A230" s="143" t="s">
        <v>4566</v>
      </c>
      <c r="B230" s="144" t="s">
        <v>1172</v>
      </c>
      <c r="C230" s="144" t="s">
        <v>782</v>
      </c>
      <c r="D230" s="144" t="s">
        <v>4554</v>
      </c>
      <c r="E230" s="485" t="str">
        <f ca="1">VLOOKUP(B230,'在职人员信息表（2023年电话费全部人员情况）'!F:AB,23,0)</f>
        <v>152104197905181254</v>
      </c>
      <c r="F230" s="486" t="s">
        <v>1173</v>
      </c>
      <c r="G230" s="146" t="str">
        <f ca="1" t="shared" si="9"/>
        <v/>
      </c>
      <c r="H230" s="147">
        <v>18647049495</v>
      </c>
      <c r="I230" s="148"/>
      <c r="J230" s="148"/>
      <c r="K230" s="148"/>
      <c r="L230" s="148"/>
      <c r="M230" s="148"/>
      <c r="N230" s="148"/>
      <c r="O230" s="148">
        <f t="shared" si="10"/>
        <v>0</v>
      </c>
      <c r="P230" s="148"/>
      <c r="Q230" s="148"/>
      <c r="R230" s="148"/>
      <c r="S230" s="148"/>
      <c r="T230" s="148"/>
      <c r="U230" s="148">
        <f t="shared" si="11"/>
        <v>0</v>
      </c>
      <c r="V230" s="148"/>
      <c r="W230" s="149"/>
      <c r="X230" s="149"/>
      <c r="Y230" s="150"/>
      <c r="Z230" s="149"/>
      <c r="AA230" s="149"/>
      <c r="AB230" s="150"/>
      <c r="AC230" s="149"/>
      <c r="AD230" s="149"/>
      <c r="AE230" s="150"/>
      <c r="AF230" s="149"/>
      <c r="AG230" s="149"/>
      <c r="AH230" s="150"/>
      <c r="AI230" s="149"/>
      <c r="AJ230" s="149"/>
      <c r="AK230" s="150"/>
      <c r="AL230" s="149"/>
      <c r="AM230" s="149"/>
      <c r="AN230" s="150"/>
      <c r="AO230" s="150"/>
      <c r="AP230" s="151"/>
      <c r="AQ230" s="152"/>
      <c r="AR230" s="144"/>
      <c r="AS230" s="144"/>
    </row>
    <row r="231" s="99" customFormat="1" ht="22.5" customHeight="1" spans="1:45">
      <c r="A231" s="143" t="s">
        <v>1771</v>
      </c>
      <c r="B231" s="144" t="s">
        <v>1163</v>
      </c>
      <c r="C231" s="144" t="s">
        <v>782</v>
      </c>
      <c r="D231" s="144" t="s">
        <v>4554</v>
      </c>
      <c r="E231" s="485" t="str">
        <f ca="1">VLOOKUP(B231,'在职人员信息表（2023年电话费全部人员情况）'!F:AB,23,0)</f>
        <v>130523198203014013</v>
      </c>
      <c r="F231" s="486" t="s">
        <v>1164</v>
      </c>
      <c r="G231" s="146" t="str">
        <f ca="1" t="shared" si="9"/>
        <v/>
      </c>
      <c r="H231" s="147">
        <v>15704924922</v>
      </c>
      <c r="I231" s="148"/>
      <c r="J231" s="148"/>
      <c r="K231" s="148"/>
      <c r="L231" s="148"/>
      <c r="M231" s="148"/>
      <c r="N231" s="148"/>
      <c r="O231" s="148">
        <f t="shared" si="10"/>
        <v>0</v>
      </c>
      <c r="P231" s="148"/>
      <c r="Q231" s="148"/>
      <c r="R231" s="148"/>
      <c r="S231" s="148"/>
      <c r="T231" s="148"/>
      <c r="U231" s="148">
        <f t="shared" si="11"/>
        <v>0</v>
      </c>
      <c r="V231" s="148"/>
      <c r="W231" s="149"/>
      <c r="X231" s="149"/>
      <c r="Y231" s="150"/>
      <c r="Z231" s="149"/>
      <c r="AA231" s="149"/>
      <c r="AB231" s="150"/>
      <c r="AC231" s="149"/>
      <c r="AD231" s="149"/>
      <c r="AE231" s="150"/>
      <c r="AF231" s="149"/>
      <c r="AG231" s="149"/>
      <c r="AH231" s="150"/>
      <c r="AI231" s="149"/>
      <c r="AJ231" s="149"/>
      <c r="AK231" s="150"/>
      <c r="AL231" s="149"/>
      <c r="AM231" s="149"/>
      <c r="AN231" s="150"/>
      <c r="AO231" s="150"/>
      <c r="AP231" s="151"/>
      <c r="AQ231" s="152"/>
      <c r="AR231" s="144"/>
      <c r="AS231" s="144"/>
    </row>
    <row r="232" s="99" customFormat="1" ht="22.5" customHeight="1" spans="1:45">
      <c r="A232" s="143" t="s">
        <v>4418</v>
      </c>
      <c r="B232" s="144" t="s">
        <v>1029</v>
      </c>
      <c r="C232" s="144" t="s">
        <v>782</v>
      </c>
      <c r="D232" s="144" t="s">
        <v>3678</v>
      </c>
      <c r="E232" s="485" t="str">
        <f ca="1">VLOOKUP(B232,'在职人员信息表（2023年电话费全部人员情况）'!F:AB,23,0)</f>
        <v>370406198210160097</v>
      </c>
      <c r="F232" s="486" t="s">
        <v>1030</v>
      </c>
      <c r="G232" s="146" t="str">
        <f ca="1" t="shared" si="9"/>
        <v/>
      </c>
      <c r="H232" s="147">
        <v>15149574131</v>
      </c>
      <c r="I232" s="148"/>
      <c r="J232" s="148"/>
      <c r="K232" s="148"/>
      <c r="L232" s="148"/>
      <c r="M232" s="148"/>
      <c r="N232" s="148"/>
      <c r="O232" s="148">
        <f t="shared" si="10"/>
        <v>0</v>
      </c>
      <c r="P232" s="148"/>
      <c r="Q232" s="148"/>
      <c r="R232" s="148"/>
      <c r="S232" s="148"/>
      <c r="T232" s="148"/>
      <c r="U232" s="148">
        <f t="shared" si="11"/>
        <v>0</v>
      </c>
      <c r="V232" s="148"/>
      <c r="W232" s="149"/>
      <c r="X232" s="149"/>
      <c r="Y232" s="150"/>
      <c r="Z232" s="149"/>
      <c r="AA232" s="149"/>
      <c r="AB232" s="150"/>
      <c r="AC232" s="149"/>
      <c r="AD232" s="149"/>
      <c r="AE232" s="150"/>
      <c r="AF232" s="149"/>
      <c r="AG232" s="149"/>
      <c r="AH232" s="150"/>
      <c r="AI232" s="149"/>
      <c r="AJ232" s="149"/>
      <c r="AK232" s="150"/>
      <c r="AL232" s="149"/>
      <c r="AM232" s="149"/>
      <c r="AN232" s="150"/>
      <c r="AO232" s="150"/>
      <c r="AP232" s="151"/>
      <c r="AQ232" s="152"/>
      <c r="AR232" s="144"/>
      <c r="AS232" s="144"/>
    </row>
    <row r="233" s="99" customFormat="1" ht="22.5" customHeight="1" spans="1:45">
      <c r="A233" s="143" t="s">
        <v>6846</v>
      </c>
      <c r="B233" s="144" t="s">
        <v>6847</v>
      </c>
      <c r="C233" s="144" t="s">
        <v>782</v>
      </c>
      <c r="D233" s="144" t="s">
        <v>4554</v>
      </c>
      <c r="E233" s="145" t="e">
        <f ca="1">VLOOKUP(B233,'在职人员信息表（2023年电话费全部人员情况）'!F:AB,23,0)</f>
        <v>#N/A</v>
      </c>
      <c r="F233" s="146" t="e">
        <v>#N/A</v>
      </c>
      <c r="G233" s="146" t="e">
        <f ca="1" t="shared" si="9"/>
        <v>#N/A</v>
      </c>
      <c r="H233" s="147">
        <v>13310335399</v>
      </c>
      <c r="I233" s="148"/>
      <c r="J233" s="148"/>
      <c r="K233" s="148"/>
      <c r="L233" s="148"/>
      <c r="M233" s="148"/>
      <c r="N233" s="148"/>
      <c r="O233" s="148">
        <f t="shared" si="10"/>
        <v>0</v>
      </c>
      <c r="P233" s="148"/>
      <c r="Q233" s="148"/>
      <c r="R233" s="148"/>
      <c r="S233" s="148"/>
      <c r="T233" s="148"/>
      <c r="U233" s="148">
        <f t="shared" si="11"/>
        <v>0</v>
      </c>
      <c r="V233" s="148"/>
      <c r="W233" s="149"/>
      <c r="X233" s="149"/>
      <c r="Y233" s="150"/>
      <c r="Z233" s="149"/>
      <c r="AA233" s="149"/>
      <c r="AB233" s="150"/>
      <c r="AC233" s="149"/>
      <c r="AD233" s="149"/>
      <c r="AE233" s="150"/>
      <c r="AF233" s="149"/>
      <c r="AG233" s="149"/>
      <c r="AH233" s="150"/>
      <c r="AI233" s="149"/>
      <c r="AJ233" s="149"/>
      <c r="AK233" s="150"/>
      <c r="AL233" s="149"/>
      <c r="AM233" s="149"/>
      <c r="AN233" s="150"/>
      <c r="AO233" s="150"/>
      <c r="AP233" s="151"/>
      <c r="AQ233" s="152"/>
      <c r="AR233" s="144"/>
      <c r="AS233" s="144"/>
    </row>
    <row r="234" s="99" customFormat="1" ht="22.5" customHeight="1" spans="1:45">
      <c r="A234" s="143" t="s">
        <v>6848</v>
      </c>
      <c r="B234" s="144" t="s">
        <v>6849</v>
      </c>
      <c r="C234" s="144" t="s">
        <v>782</v>
      </c>
      <c r="D234" s="144" t="s">
        <v>4554</v>
      </c>
      <c r="E234" s="145" t="e">
        <f ca="1">VLOOKUP(B234,'在职人员信息表（2023年电话费全部人员情况）'!F:AB,23,0)</f>
        <v>#N/A</v>
      </c>
      <c r="F234" s="146" t="e">
        <v>#N/A</v>
      </c>
      <c r="G234" s="146" t="e">
        <f ca="1" t="shared" si="9"/>
        <v>#N/A</v>
      </c>
      <c r="H234" s="147">
        <v>15332845721</v>
      </c>
      <c r="I234" s="148"/>
      <c r="J234" s="148"/>
      <c r="K234" s="148"/>
      <c r="L234" s="148"/>
      <c r="M234" s="148"/>
      <c r="N234" s="148"/>
      <c r="O234" s="148">
        <f t="shared" si="10"/>
        <v>0</v>
      </c>
      <c r="P234" s="148"/>
      <c r="Q234" s="148"/>
      <c r="R234" s="148"/>
      <c r="S234" s="148"/>
      <c r="T234" s="148"/>
      <c r="U234" s="148">
        <f t="shared" si="11"/>
        <v>0</v>
      </c>
      <c r="V234" s="148"/>
      <c r="W234" s="149"/>
      <c r="X234" s="149"/>
      <c r="Y234" s="150"/>
      <c r="Z234" s="149"/>
      <c r="AA234" s="149"/>
      <c r="AB234" s="150"/>
      <c r="AC234" s="149"/>
      <c r="AD234" s="149"/>
      <c r="AE234" s="150"/>
      <c r="AF234" s="149"/>
      <c r="AG234" s="149"/>
      <c r="AH234" s="150"/>
      <c r="AI234" s="149"/>
      <c r="AJ234" s="149"/>
      <c r="AK234" s="150"/>
      <c r="AL234" s="149"/>
      <c r="AM234" s="149"/>
      <c r="AN234" s="150"/>
      <c r="AO234" s="150"/>
      <c r="AP234" s="151"/>
      <c r="AQ234" s="152"/>
      <c r="AR234" s="144"/>
      <c r="AS234" s="144"/>
    </row>
    <row r="235" s="99" customFormat="1" ht="22.5" customHeight="1" spans="1:45">
      <c r="A235" s="143" t="s">
        <v>4228</v>
      </c>
      <c r="B235" s="144" t="s">
        <v>868</v>
      </c>
      <c r="C235" s="144" t="s">
        <v>782</v>
      </c>
      <c r="D235" s="144" t="s">
        <v>3744</v>
      </c>
      <c r="E235" s="485" t="str">
        <f ca="1">VLOOKUP(B235,'在职人员信息表（2023年电话费全部人员情况）'!F:AB,23,0)</f>
        <v>152626198108063618</v>
      </c>
      <c r="F235" s="486" t="s">
        <v>869</v>
      </c>
      <c r="G235" s="146" t="str">
        <f ca="1" t="shared" si="9"/>
        <v/>
      </c>
      <c r="H235" s="147">
        <v>15247741797</v>
      </c>
      <c r="I235" s="148"/>
      <c r="J235" s="148"/>
      <c r="K235" s="148"/>
      <c r="L235" s="148"/>
      <c r="M235" s="148"/>
      <c r="N235" s="148"/>
      <c r="O235" s="148">
        <f t="shared" si="10"/>
        <v>0</v>
      </c>
      <c r="P235" s="148"/>
      <c r="Q235" s="148"/>
      <c r="R235" s="148"/>
      <c r="S235" s="148"/>
      <c r="T235" s="148"/>
      <c r="U235" s="148">
        <f t="shared" si="11"/>
        <v>0</v>
      </c>
      <c r="V235" s="148"/>
      <c r="W235" s="149"/>
      <c r="X235" s="149"/>
      <c r="Y235" s="150"/>
      <c r="Z235" s="149"/>
      <c r="AA235" s="149"/>
      <c r="AB235" s="150"/>
      <c r="AC235" s="149"/>
      <c r="AD235" s="149"/>
      <c r="AE235" s="150"/>
      <c r="AF235" s="149"/>
      <c r="AG235" s="149"/>
      <c r="AH235" s="150"/>
      <c r="AI235" s="149"/>
      <c r="AJ235" s="149"/>
      <c r="AK235" s="150"/>
      <c r="AL235" s="149"/>
      <c r="AM235" s="149"/>
      <c r="AN235" s="150"/>
      <c r="AO235" s="150"/>
      <c r="AP235" s="151"/>
      <c r="AQ235" s="152"/>
      <c r="AR235" s="144"/>
      <c r="AS235" s="144"/>
    </row>
    <row r="236" s="99" customFormat="1" ht="22.5" customHeight="1" spans="1:45">
      <c r="A236" s="143" t="s">
        <v>4223</v>
      </c>
      <c r="B236" s="144" t="s">
        <v>862</v>
      </c>
      <c r="C236" s="144" t="s">
        <v>782</v>
      </c>
      <c r="D236" s="144" t="s">
        <v>3744</v>
      </c>
      <c r="E236" s="485" t="str">
        <f ca="1">VLOOKUP(B236,'在职人员信息表（2023年电话费全部人员情况）'!F:AB,23,0)</f>
        <v>140421198409162816</v>
      </c>
      <c r="F236" s="486" t="s">
        <v>863</v>
      </c>
      <c r="G236" s="146" t="str">
        <f ca="1" t="shared" si="9"/>
        <v/>
      </c>
      <c r="H236" s="147">
        <v>15047354434</v>
      </c>
      <c r="I236" s="148"/>
      <c r="J236" s="148"/>
      <c r="K236" s="148"/>
      <c r="L236" s="148"/>
      <c r="M236" s="148"/>
      <c r="N236" s="148"/>
      <c r="O236" s="148">
        <f t="shared" si="10"/>
        <v>0</v>
      </c>
      <c r="P236" s="148"/>
      <c r="Q236" s="148"/>
      <c r="R236" s="148"/>
      <c r="S236" s="148"/>
      <c r="T236" s="148"/>
      <c r="U236" s="148">
        <f t="shared" si="11"/>
        <v>0</v>
      </c>
      <c r="V236" s="148"/>
      <c r="W236" s="149"/>
      <c r="X236" s="149"/>
      <c r="Y236" s="150"/>
      <c r="Z236" s="149"/>
      <c r="AA236" s="149"/>
      <c r="AB236" s="150"/>
      <c r="AC236" s="149"/>
      <c r="AD236" s="149"/>
      <c r="AE236" s="150"/>
      <c r="AF236" s="149"/>
      <c r="AG236" s="149"/>
      <c r="AH236" s="150"/>
      <c r="AI236" s="149"/>
      <c r="AJ236" s="149"/>
      <c r="AK236" s="150"/>
      <c r="AL236" s="149"/>
      <c r="AM236" s="149"/>
      <c r="AN236" s="150"/>
      <c r="AO236" s="150"/>
      <c r="AP236" s="151"/>
      <c r="AQ236" s="152"/>
      <c r="AR236" s="144"/>
      <c r="AS236" s="144"/>
    </row>
    <row r="237" s="99" customFormat="1" ht="22.5" customHeight="1" spans="1:45">
      <c r="A237" s="143" t="s">
        <v>4421</v>
      </c>
      <c r="B237" s="144" t="s">
        <v>1032</v>
      </c>
      <c r="C237" s="144" t="s">
        <v>782</v>
      </c>
      <c r="D237" s="144" t="s">
        <v>3678</v>
      </c>
      <c r="E237" s="485" t="str">
        <f ca="1">VLOOKUP(B237,'在职人员信息表（2023年电话费全部人员情况）'!F:AB,23,0)</f>
        <v>370883198204164459</v>
      </c>
      <c r="F237" s="486" t="s">
        <v>1033</v>
      </c>
      <c r="G237" s="146" t="str">
        <f ca="1" t="shared" si="9"/>
        <v/>
      </c>
      <c r="H237" s="147">
        <v>15199167815</v>
      </c>
      <c r="I237" s="148"/>
      <c r="J237" s="148"/>
      <c r="K237" s="148"/>
      <c r="L237" s="148"/>
      <c r="M237" s="148"/>
      <c r="N237" s="148"/>
      <c r="O237" s="148">
        <f t="shared" si="10"/>
        <v>0</v>
      </c>
      <c r="P237" s="148"/>
      <c r="Q237" s="148"/>
      <c r="R237" s="148"/>
      <c r="S237" s="148"/>
      <c r="T237" s="148"/>
      <c r="U237" s="148">
        <f t="shared" si="11"/>
        <v>0</v>
      </c>
      <c r="V237" s="148"/>
      <c r="W237" s="149"/>
      <c r="X237" s="149"/>
      <c r="Y237" s="150"/>
      <c r="Z237" s="149"/>
      <c r="AA237" s="149"/>
      <c r="AB237" s="150"/>
      <c r="AC237" s="149"/>
      <c r="AD237" s="149"/>
      <c r="AE237" s="150"/>
      <c r="AF237" s="149"/>
      <c r="AG237" s="149"/>
      <c r="AH237" s="150"/>
      <c r="AI237" s="149"/>
      <c r="AJ237" s="149"/>
      <c r="AK237" s="150"/>
      <c r="AL237" s="149"/>
      <c r="AM237" s="149"/>
      <c r="AN237" s="150"/>
      <c r="AO237" s="150"/>
      <c r="AP237" s="151"/>
      <c r="AQ237" s="152"/>
      <c r="AR237" s="144"/>
      <c r="AS237" s="144"/>
    </row>
    <row r="238" s="99" customFormat="1" ht="22.5" customHeight="1" spans="1:45">
      <c r="A238" s="143" t="s">
        <v>4360</v>
      </c>
      <c r="B238" s="144" t="s">
        <v>967</v>
      </c>
      <c r="C238" s="144" t="s">
        <v>782</v>
      </c>
      <c r="D238" s="144" t="s">
        <v>4074</v>
      </c>
      <c r="E238" s="485" t="str">
        <f ca="1">VLOOKUP(B238,'在职人员信息表（2023年电话费全部人员情况）'!F:AB,23,0)</f>
        <v>370983198702043233</v>
      </c>
      <c r="F238" s="486" t="s">
        <v>968</v>
      </c>
      <c r="G238" s="146" t="str">
        <f ca="1" t="shared" si="9"/>
        <v/>
      </c>
      <c r="H238" s="147">
        <v>15247718096</v>
      </c>
      <c r="I238" s="148"/>
      <c r="J238" s="148"/>
      <c r="K238" s="148"/>
      <c r="L238" s="148"/>
      <c r="M238" s="148"/>
      <c r="N238" s="148"/>
      <c r="O238" s="148">
        <f t="shared" si="10"/>
        <v>0</v>
      </c>
      <c r="P238" s="148"/>
      <c r="Q238" s="148"/>
      <c r="R238" s="148"/>
      <c r="S238" s="148"/>
      <c r="T238" s="148"/>
      <c r="U238" s="148">
        <f t="shared" si="11"/>
        <v>0</v>
      </c>
      <c r="V238" s="148"/>
      <c r="W238" s="149"/>
      <c r="X238" s="149"/>
      <c r="Y238" s="150"/>
      <c r="Z238" s="149"/>
      <c r="AA238" s="149"/>
      <c r="AB238" s="150"/>
      <c r="AC238" s="149"/>
      <c r="AD238" s="149"/>
      <c r="AE238" s="150"/>
      <c r="AF238" s="149"/>
      <c r="AG238" s="149"/>
      <c r="AH238" s="150"/>
      <c r="AI238" s="149"/>
      <c r="AJ238" s="149"/>
      <c r="AK238" s="150"/>
      <c r="AL238" s="149"/>
      <c r="AM238" s="149"/>
      <c r="AN238" s="150"/>
      <c r="AO238" s="150"/>
      <c r="AP238" s="151"/>
      <c r="AQ238" s="152"/>
      <c r="AR238" s="144"/>
      <c r="AS238" s="144"/>
    </row>
    <row r="239" s="99" customFormat="1" ht="22.5" customHeight="1" spans="1:45">
      <c r="A239" s="143" t="s">
        <v>6850</v>
      </c>
      <c r="B239" s="144" t="s">
        <v>6851</v>
      </c>
      <c r="C239" s="144" t="s">
        <v>782</v>
      </c>
      <c r="D239" s="144" t="s">
        <v>3678</v>
      </c>
      <c r="E239" s="145" t="e">
        <f ca="1">VLOOKUP(B239,'在职人员信息表（2023年电话费全部人员情况）'!F:AB,23,0)</f>
        <v>#N/A</v>
      </c>
      <c r="F239" s="146" t="e">
        <v>#N/A</v>
      </c>
      <c r="G239" s="146" t="e">
        <f ca="1" t="shared" si="9"/>
        <v>#N/A</v>
      </c>
      <c r="H239" s="147">
        <v>15704890929</v>
      </c>
      <c r="I239" s="148"/>
      <c r="J239" s="148"/>
      <c r="K239" s="148"/>
      <c r="L239" s="148"/>
      <c r="M239" s="148"/>
      <c r="N239" s="148"/>
      <c r="O239" s="148">
        <f t="shared" si="10"/>
        <v>0</v>
      </c>
      <c r="P239" s="148"/>
      <c r="Q239" s="148"/>
      <c r="R239" s="148"/>
      <c r="S239" s="148"/>
      <c r="T239" s="148"/>
      <c r="U239" s="148">
        <f t="shared" si="11"/>
        <v>0</v>
      </c>
      <c r="V239" s="148"/>
      <c r="W239" s="149"/>
      <c r="X239" s="149"/>
      <c r="Y239" s="150"/>
      <c r="Z239" s="149"/>
      <c r="AA239" s="149"/>
      <c r="AB239" s="150"/>
      <c r="AC239" s="149"/>
      <c r="AD239" s="149"/>
      <c r="AE239" s="150"/>
      <c r="AF239" s="149"/>
      <c r="AG239" s="149"/>
      <c r="AH239" s="150"/>
      <c r="AI239" s="149"/>
      <c r="AJ239" s="149"/>
      <c r="AK239" s="150"/>
      <c r="AL239" s="149"/>
      <c r="AM239" s="149"/>
      <c r="AN239" s="150"/>
      <c r="AO239" s="150"/>
      <c r="AP239" s="151"/>
      <c r="AQ239" s="152"/>
      <c r="AR239" s="144"/>
      <c r="AS239" s="144"/>
    </row>
    <row r="240" s="99" customFormat="1" ht="22.5" customHeight="1" spans="1:45">
      <c r="A240" s="143" t="s">
        <v>4428</v>
      </c>
      <c r="B240" s="144" t="s">
        <v>1041</v>
      </c>
      <c r="C240" s="144" t="s">
        <v>782</v>
      </c>
      <c r="D240" s="144" t="s">
        <v>3678</v>
      </c>
      <c r="E240" s="485" t="str">
        <f ca="1">VLOOKUP(B240,'在职人员信息表（2023年电话费全部人员情况）'!F:AB,23,0)</f>
        <v>130521199410057018</v>
      </c>
      <c r="F240" s="486" t="s">
        <v>1042</v>
      </c>
      <c r="G240" s="146" t="str">
        <f ca="1" t="shared" si="9"/>
        <v/>
      </c>
      <c r="H240" s="147">
        <v>18947095108</v>
      </c>
      <c r="I240" s="148"/>
      <c r="J240" s="148"/>
      <c r="K240" s="148"/>
      <c r="L240" s="148"/>
      <c r="M240" s="148"/>
      <c r="N240" s="148"/>
      <c r="O240" s="148">
        <f t="shared" si="10"/>
        <v>0</v>
      </c>
      <c r="P240" s="148"/>
      <c r="Q240" s="148"/>
      <c r="R240" s="148"/>
      <c r="S240" s="148"/>
      <c r="T240" s="148"/>
      <c r="U240" s="148">
        <f t="shared" si="11"/>
        <v>0</v>
      </c>
      <c r="V240" s="148"/>
      <c r="W240" s="149"/>
      <c r="X240" s="149"/>
      <c r="Y240" s="150"/>
      <c r="Z240" s="149"/>
      <c r="AA240" s="149"/>
      <c r="AB240" s="150"/>
      <c r="AC240" s="149"/>
      <c r="AD240" s="149"/>
      <c r="AE240" s="150"/>
      <c r="AF240" s="149"/>
      <c r="AG240" s="149"/>
      <c r="AH240" s="150"/>
      <c r="AI240" s="149"/>
      <c r="AJ240" s="149"/>
      <c r="AK240" s="150"/>
      <c r="AL240" s="149"/>
      <c r="AM240" s="149"/>
      <c r="AN240" s="150"/>
      <c r="AO240" s="150"/>
      <c r="AP240" s="151"/>
      <c r="AQ240" s="152"/>
      <c r="AR240" s="144"/>
      <c r="AS240" s="144"/>
    </row>
    <row r="241" s="99" customFormat="1" ht="22.5" customHeight="1" spans="1:45">
      <c r="A241" s="143" t="s">
        <v>6852</v>
      </c>
      <c r="B241" s="144" t="s">
        <v>6853</v>
      </c>
      <c r="C241" s="144" t="s">
        <v>782</v>
      </c>
      <c r="D241" s="144" t="s">
        <v>3678</v>
      </c>
      <c r="E241" s="145" t="e">
        <f ca="1">VLOOKUP(B241,'在职人员信息表（2023年电话费全部人员情况）'!F:AB,23,0)</f>
        <v>#N/A</v>
      </c>
      <c r="F241" s="146" t="e">
        <v>#N/A</v>
      </c>
      <c r="G241" s="146" t="e">
        <f ca="1" t="shared" si="9"/>
        <v>#N/A</v>
      </c>
      <c r="H241" s="147">
        <v>18347745665</v>
      </c>
      <c r="I241" s="148"/>
      <c r="J241" s="148"/>
      <c r="K241" s="148"/>
      <c r="L241" s="148"/>
      <c r="M241" s="148"/>
      <c r="N241" s="148"/>
      <c r="O241" s="148">
        <f t="shared" si="10"/>
        <v>0</v>
      </c>
      <c r="P241" s="148"/>
      <c r="Q241" s="148"/>
      <c r="R241" s="148"/>
      <c r="S241" s="148"/>
      <c r="T241" s="148"/>
      <c r="U241" s="148">
        <f t="shared" si="11"/>
        <v>0</v>
      </c>
      <c r="V241" s="148"/>
      <c r="W241" s="149"/>
      <c r="X241" s="149"/>
      <c r="Y241" s="150"/>
      <c r="Z241" s="149"/>
      <c r="AA241" s="149"/>
      <c r="AB241" s="150"/>
      <c r="AC241" s="149"/>
      <c r="AD241" s="149"/>
      <c r="AE241" s="150"/>
      <c r="AF241" s="149"/>
      <c r="AG241" s="149"/>
      <c r="AH241" s="150"/>
      <c r="AI241" s="149"/>
      <c r="AJ241" s="149"/>
      <c r="AK241" s="150"/>
      <c r="AL241" s="149"/>
      <c r="AM241" s="149"/>
      <c r="AN241" s="150"/>
      <c r="AO241" s="150"/>
      <c r="AP241" s="151"/>
      <c r="AQ241" s="152"/>
      <c r="AR241" s="144"/>
      <c r="AS241" s="144"/>
    </row>
    <row r="242" s="99" customFormat="1" ht="22.5" customHeight="1" spans="1:45">
      <c r="A242" s="143" t="s">
        <v>4424</v>
      </c>
      <c r="B242" s="144" t="s">
        <v>1035</v>
      </c>
      <c r="C242" s="144" t="s">
        <v>782</v>
      </c>
      <c r="D242" s="144" t="s">
        <v>3678</v>
      </c>
      <c r="E242" s="485" t="str">
        <f ca="1">VLOOKUP(B242,'在职人员信息表（2023年电话费全部人员情况）'!F:AB,23,0)</f>
        <v>130523198808210615</v>
      </c>
      <c r="F242" s="486" t="s">
        <v>1036</v>
      </c>
      <c r="G242" s="146" t="str">
        <f ca="1" t="shared" si="9"/>
        <v/>
      </c>
      <c r="H242" s="147">
        <v>15849791004</v>
      </c>
      <c r="I242" s="148"/>
      <c r="J242" s="148"/>
      <c r="K242" s="148"/>
      <c r="L242" s="148"/>
      <c r="M242" s="148"/>
      <c r="N242" s="148"/>
      <c r="O242" s="148">
        <f t="shared" si="10"/>
        <v>0</v>
      </c>
      <c r="P242" s="148"/>
      <c r="Q242" s="148"/>
      <c r="R242" s="148"/>
      <c r="S242" s="148"/>
      <c r="T242" s="148"/>
      <c r="U242" s="148">
        <f t="shared" si="11"/>
        <v>0</v>
      </c>
      <c r="V242" s="148"/>
      <c r="W242" s="149"/>
      <c r="X242" s="149"/>
      <c r="Y242" s="150"/>
      <c r="Z242" s="149"/>
      <c r="AA242" s="149"/>
      <c r="AB242" s="150"/>
      <c r="AC242" s="149"/>
      <c r="AD242" s="149"/>
      <c r="AE242" s="150"/>
      <c r="AF242" s="149"/>
      <c r="AG242" s="149"/>
      <c r="AH242" s="150"/>
      <c r="AI242" s="149"/>
      <c r="AJ242" s="149"/>
      <c r="AK242" s="150"/>
      <c r="AL242" s="149"/>
      <c r="AM242" s="149"/>
      <c r="AN242" s="150"/>
      <c r="AO242" s="150"/>
      <c r="AP242" s="151"/>
      <c r="AQ242" s="152"/>
      <c r="AR242" s="144"/>
      <c r="AS242" s="144"/>
    </row>
    <row r="243" s="99" customFormat="1" ht="22.5" customHeight="1" spans="1:45">
      <c r="A243" s="143" t="s">
        <v>6854</v>
      </c>
      <c r="B243" s="144" t="s">
        <v>6855</v>
      </c>
      <c r="C243" s="144" t="s">
        <v>782</v>
      </c>
      <c r="D243" s="144" t="s">
        <v>3678</v>
      </c>
      <c r="E243" s="145" t="e">
        <f ca="1">VLOOKUP(B243,'在职人员信息表（2023年电话费全部人员情况）'!F:AB,23,0)</f>
        <v>#N/A</v>
      </c>
      <c r="F243" s="146" t="e">
        <v>#N/A</v>
      </c>
      <c r="G243" s="146" t="e">
        <f ca="1" t="shared" si="9"/>
        <v>#N/A</v>
      </c>
      <c r="H243" s="147">
        <v>15247704587</v>
      </c>
      <c r="I243" s="148"/>
      <c r="J243" s="148"/>
      <c r="K243" s="148"/>
      <c r="L243" s="148"/>
      <c r="M243" s="148"/>
      <c r="N243" s="148"/>
      <c r="O243" s="148">
        <f t="shared" si="10"/>
        <v>0</v>
      </c>
      <c r="P243" s="148"/>
      <c r="Q243" s="148"/>
      <c r="R243" s="148"/>
      <c r="S243" s="148"/>
      <c r="T243" s="148"/>
      <c r="U243" s="148">
        <f t="shared" si="11"/>
        <v>0</v>
      </c>
      <c r="V243" s="148"/>
      <c r="W243" s="149"/>
      <c r="X243" s="149"/>
      <c r="Y243" s="150"/>
      <c r="Z243" s="149"/>
      <c r="AA243" s="149"/>
      <c r="AB243" s="150"/>
      <c r="AC243" s="149"/>
      <c r="AD243" s="149"/>
      <c r="AE243" s="150"/>
      <c r="AF243" s="149"/>
      <c r="AG243" s="149"/>
      <c r="AH243" s="150"/>
      <c r="AI243" s="149"/>
      <c r="AJ243" s="149"/>
      <c r="AK243" s="150"/>
      <c r="AL243" s="149"/>
      <c r="AM243" s="149"/>
      <c r="AN243" s="150"/>
      <c r="AO243" s="150"/>
      <c r="AP243" s="151"/>
      <c r="AQ243" s="152"/>
      <c r="AR243" s="144"/>
      <c r="AS243" s="144"/>
    </row>
    <row r="244" s="99" customFormat="1" ht="22.5" customHeight="1" spans="1:45">
      <c r="A244" s="143" t="s">
        <v>4436</v>
      </c>
      <c r="B244" s="144" t="s">
        <v>1046</v>
      </c>
      <c r="C244" s="144" t="s">
        <v>782</v>
      </c>
      <c r="D244" s="144" t="s">
        <v>3678</v>
      </c>
      <c r="E244" s="485" t="str">
        <f ca="1">VLOOKUP(B244,'在职人员信息表（2023年电话费全部人员情况）'!F:AB,23,0)</f>
        <v>132226197910182331</v>
      </c>
      <c r="F244" s="486" t="s">
        <v>1047</v>
      </c>
      <c r="G244" s="146" t="str">
        <f ca="1" t="shared" si="9"/>
        <v/>
      </c>
      <c r="H244" s="147">
        <v>18947097724</v>
      </c>
      <c r="I244" s="148"/>
      <c r="J244" s="148"/>
      <c r="K244" s="148"/>
      <c r="L244" s="148"/>
      <c r="M244" s="148"/>
      <c r="N244" s="148"/>
      <c r="O244" s="148">
        <f t="shared" si="10"/>
        <v>0</v>
      </c>
      <c r="P244" s="148"/>
      <c r="Q244" s="148"/>
      <c r="R244" s="148"/>
      <c r="S244" s="148"/>
      <c r="T244" s="148"/>
      <c r="U244" s="148">
        <f t="shared" si="11"/>
        <v>0</v>
      </c>
      <c r="V244" s="148"/>
      <c r="W244" s="149"/>
      <c r="X244" s="149"/>
      <c r="Y244" s="150"/>
      <c r="Z244" s="149"/>
      <c r="AA244" s="149"/>
      <c r="AB244" s="150"/>
      <c r="AC244" s="149"/>
      <c r="AD244" s="149"/>
      <c r="AE244" s="150"/>
      <c r="AF244" s="149"/>
      <c r="AG244" s="149"/>
      <c r="AH244" s="150"/>
      <c r="AI244" s="149"/>
      <c r="AJ244" s="149"/>
      <c r="AK244" s="150"/>
      <c r="AL244" s="149"/>
      <c r="AM244" s="149"/>
      <c r="AN244" s="150"/>
      <c r="AO244" s="150"/>
      <c r="AP244" s="151"/>
      <c r="AQ244" s="152"/>
      <c r="AR244" s="144"/>
      <c r="AS244" s="144"/>
    </row>
    <row r="245" s="99" customFormat="1" ht="22.5" customHeight="1" spans="1:45">
      <c r="A245" s="143" t="s">
        <v>6285</v>
      </c>
      <c r="B245" s="144" t="s">
        <v>1055</v>
      </c>
      <c r="C245" s="143" t="s">
        <v>782</v>
      </c>
      <c r="D245" s="143" t="s">
        <v>3678</v>
      </c>
      <c r="E245" s="485" t="str">
        <f ca="1">VLOOKUP(B245,'在职人员信息表（2023年电话费全部人员情况）'!F:AB,23,0)</f>
        <v>152322198509293519</v>
      </c>
      <c r="F245" s="486" t="s">
        <v>1056</v>
      </c>
      <c r="G245" s="146" t="str">
        <f ca="1" t="shared" si="9"/>
        <v/>
      </c>
      <c r="H245" s="147" t="s">
        <v>1338</v>
      </c>
      <c r="I245" s="148"/>
      <c r="J245" s="148"/>
      <c r="K245" s="148"/>
      <c r="L245" s="148"/>
      <c r="M245" s="148"/>
      <c r="N245" s="148"/>
      <c r="O245" s="148">
        <f t="shared" si="10"/>
        <v>0</v>
      </c>
      <c r="P245" s="148"/>
      <c r="Q245" s="148"/>
      <c r="R245" s="148"/>
      <c r="S245" s="148"/>
      <c r="T245" s="148"/>
      <c r="U245" s="148">
        <f t="shared" si="11"/>
        <v>0</v>
      </c>
      <c r="V245" s="148"/>
      <c r="W245" s="149"/>
      <c r="X245" s="149"/>
      <c r="Y245" s="150"/>
      <c r="Z245" s="149"/>
      <c r="AA245" s="149"/>
      <c r="AB245" s="150"/>
      <c r="AC245" s="149"/>
      <c r="AD245" s="149"/>
      <c r="AE245" s="150"/>
      <c r="AF245" s="149"/>
      <c r="AG245" s="149"/>
      <c r="AH245" s="150"/>
      <c r="AI245" s="149"/>
      <c r="AJ245" s="149"/>
      <c r="AK245" s="150"/>
      <c r="AL245" s="149"/>
      <c r="AM245" s="149"/>
      <c r="AN245" s="150"/>
      <c r="AO245" s="150"/>
      <c r="AP245" s="151"/>
      <c r="AQ245" s="152"/>
      <c r="AR245" s="144"/>
      <c r="AS245" s="144"/>
    </row>
    <row r="246" s="99" customFormat="1" ht="22.5" customHeight="1" spans="1:45">
      <c r="A246" s="143" t="s">
        <v>4441</v>
      </c>
      <c r="B246" s="144" t="s">
        <v>1049</v>
      </c>
      <c r="C246" s="143" t="s">
        <v>782</v>
      </c>
      <c r="D246" s="143" t="s">
        <v>3678</v>
      </c>
      <c r="E246" s="485" t="str">
        <f ca="1">VLOOKUP(B246,'在职人员信息表（2023年电话费全部人员情况）'!F:AB,23,0)</f>
        <v>142322198605077013</v>
      </c>
      <c r="F246" s="486" t="s">
        <v>1050</v>
      </c>
      <c r="G246" s="146" t="str">
        <f ca="1" t="shared" si="9"/>
        <v/>
      </c>
      <c r="H246" s="147">
        <v>15389859203</v>
      </c>
      <c r="I246" s="148"/>
      <c r="J246" s="148"/>
      <c r="K246" s="148"/>
      <c r="L246" s="148"/>
      <c r="M246" s="148"/>
      <c r="N246" s="148"/>
      <c r="O246" s="148">
        <f t="shared" si="10"/>
        <v>0</v>
      </c>
      <c r="P246" s="148"/>
      <c r="Q246" s="148"/>
      <c r="R246" s="148"/>
      <c r="S246" s="148"/>
      <c r="T246" s="148"/>
      <c r="U246" s="148">
        <f t="shared" si="11"/>
        <v>0</v>
      </c>
      <c r="V246" s="148"/>
      <c r="W246" s="149"/>
      <c r="X246" s="149"/>
      <c r="Y246" s="150"/>
      <c r="Z246" s="149"/>
      <c r="AA246" s="149"/>
      <c r="AB246" s="150"/>
      <c r="AC246" s="149"/>
      <c r="AD246" s="149"/>
      <c r="AE246" s="150"/>
      <c r="AF246" s="149"/>
      <c r="AG246" s="149"/>
      <c r="AH246" s="150"/>
      <c r="AI246" s="149"/>
      <c r="AJ246" s="149"/>
      <c r="AK246" s="150"/>
      <c r="AL246" s="149"/>
      <c r="AM246" s="149"/>
      <c r="AN246" s="150"/>
      <c r="AO246" s="150"/>
      <c r="AP246" s="151"/>
      <c r="AQ246" s="152"/>
      <c r="AR246" s="144"/>
      <c r="AS246" s="144"/>
    </row>
    <row r="247" s="99" customFormat="1" ht="22.5" customHeight="1" spans="1:45">
      <c r="A247" s="143" t="s">
        <v>6856</v>
      </c>
      <c r="B247" s="144" t="s">
        <v>6857</v>
      </c>
      <c r="C247" s="143" t="s">
        <v>782</v>
      </c>
      <c r="D247" s="143" t="s">
        <v>3678</v>
      </c>
      <c r="E247" s="145" t="e">
        <f ca="1">VLOOKUP(B247,'在职人员信息表（2023年电话费全部人员情况）'!F:AB,23,0)</f>
        <v>#N/A</v>
      </c>
      <c r="F247" s="146" t="e">
        <v>#N/A</v>
      </c>
      <c r="G247" s="146" t="e">
        <f ca="1" t="shared" si="9"/>
        <v>#N/A</v>
      </c>
      <c r="H247" s="147">
        <v>15148080415</v>
      </c>
      <c r="I247" s="148"/>
      <c r="J247" s="148"/>
      <c r="K247" s="148"/>
      <c r="L247" s="148"/>
      <c r="M247" s="148"/>
      <c r="N247" s="148"/>
      <c r="O247" s="148">
        <f t="shared" si="10"/>
        <v>0</v>
      </c>
      <c r="P247" s="148"/>
      <c r="Q247" s="148"/>
      <c r="R247" s="148"/>
      <c r="S247" s="148"/>
      <c r="T247" s="148"/>
      <c r="U247" s="148">
        <f t="shared" si="11"/>
        <v>0</v>
      </c>
      <c r="V247" s="148"/>
      <c r="W247" s="149"/>
      <c r="X247" s="149"/>
      <c r="Y247" s="150"/>
      <c r="Z247" s="149"/>
      <c r="AA247" s="149"/>
      <c r="AB247" s="150"/>
      <c r="AC247" s="149"/>
      <c r="AD247" s="149"/>
      <c r="AE247" s="150"/>
      <c r="AF247" s="149"/>
      <c r="AG247" s="149"/>
      <c r="AH247" s="150"/>
      <c r="AI247" s="149"/>
      <c r="AJ247" s="149"/>
      <c r="AK247" s="150"/>
      <c r="AL247" s="149"/>
      <c r="AM247" s="149"/>
      <c r="AN247" s="150"/>
      <c r="AO247" s="150"/>
      <c r="AP247" s="151"/>
      <c r="AQ247" s="152"/>
      <c r="AR247" s="144"/>
      <c r="AS247" s="144"/>
    </row>
    <row r="248" s="99" customFormat="1" ht="22.5" customHeight="1" spans="1:45">
      <c r="A248" s="143" t="s">
        <v>6858</v>
      </c>
      <c r="B248" s="144" t="s">
        <v>6859</v>
      </c>
      <c r="C248" s="143" t="s">
        <v>782</v>
      </c>
      <c r="D248" s="143" t="s">
        <v>3678</v>
      </c>
      <c r="E248" s="145" t="e">
        <f ca="1">VLOOKUP(B248,'在职人员信息表（2023年电话费全部人员情况）'!F:AB,23,0)</f>
        <v>#N/A</v>
      </c>
      <c r="F248" s="146" t="e">
        <v>#N/A</v>
      </c>
      <c r="G248" s="146" t="e">
        <f ca="1" t="shared" si="9"/>
        <v>#N/A</v>
      </c>
      <c r="H248" s="147">
        <v>15924580340</v>
      </c>
      <c r="I248" s="148"/>
      <c r="J248" s="148"/>
      <c r="K248" s="148"/>
      <c r="L248" s="148"/>
      <c r="M248" s="148"/>
      <c r="N248" s="148"/>
      <c r="O248" s="148">
        <f t="shared" si="10"/>
        <v>0</v>
      </c>
      <c r="P248" s="148"/>
      <c r="Q248" s="148"/>
      <c r="R248" s="148"/>
      <c r="S248" s="148"/>
      <c r="T248" s="148"/>
      <c r="U248" s="148">
        <f t="shared" si="11"/>
        <v>0</v>
      </c>
      <c r="V248" s="148"/>
      <c r="W248" s="149"/>
      <c r="X248" s="149"/>
      <c r="Y248" s="150"/>
      <c r="Z248" s="149"/>
      <c r="AA248" s="149"/>
      <c r="AB248" s="150"/>
      <c r="AC248" s="149"/>
      <c r="AD248" s="149"/>
      <c r="AE248" s="150"/>
      <c r="AF248" s="149"/>
      <c r="AG248" s="149"/>
      <c r="AH248" s="150"/>
      <c r="AI248" s="149"/>
      <c r="AJ248" s="149"/>
      <c r="AK248" s="150"/>
      <c r="AL248" s="149"/>
      <c r="AM248" s="149"/>
      <c r="AN248" s="150"/>
      <c r="AO248" s="150"/>
      <c r="AP248" s="151"/>
      <c r="AQ248" s="152"/>
      <c r="AR248" s="144"/>
      <c r="AS248" s="144"/>
    </row>
    <row r="249" s="99" customFormat="1" ht="22.5" customHeight="1" spans="1:45">
      <c r="A249" s="143" t="s">
        <v>4445</v>
      </c>
      <c r="B249" s="144" t="s">
        <v>1052</v>
      </c>
      <c r="C249" s="143" t="s">
        <v>782</v>
      </c>
      <c r="D249" s="143" t="s">
        <v>3678</v>
      </c>
      <c r="E249" s="145" t="str">
        <f ca="1">VLOOKUP(B249,'在职人员信息表（2023年电话费全部人员情况）'!F:AB,23,0)</f>
        <v>37092119900612481X</v>
      </c>
      <c r="F249" s="146" t="s">
        <v>1053</v>
      </c>
      <c r="G249" s="146" t="str">
        <f ca="1" t="shared" si="9"/>
        <v/>
      </c>
      <c r="H249" s="147" t="s">
        <v>6860</v>
      </c>
      <c r="I249" s="148"/>
      <c r="J249" s="148"/>
      <c r="K249" s="148"/>
      <c r="L249" s="148"/>
      <c r="M249" s="148"/>
      <c r="N249" s="148"/>
      <c r="O249" s="148">
        <f t="shared" si="10"/>
        <v>0</v>
      </c>
      <c r="P249" s="148"/>
      <c r="Q249" s="148"/>
      <c r="R249" s="148"/>
      <c r="S249" s="148"/>
      <c r="T249" s="148"/>
      <c r="U249" s="148">
        <f t="shared" si="11"/>
        <v>0</v>
      </c>
      <c r="V249" s="148"/>
      <c r="W249" s="149"/>
      <c r="X249" s="149"/>
      <c r="Y249" s="150"/>
      <c r="Z249" s="149"/>
      <c r="AA249" s="149"/>
      <c r="AB249" s="150"/>
      <c r="AC249" s="149"/>
      <c r="AD249" s="149"/>
      <c r="AE249" s="150"/>
      <c r="AF249" s="149"/>
      <c r="AG249" s="149"/>
      <c r="AH249" s="150"/>
      <c r="AI249" s="149"/>
      <c r="AJ249" s="149"/>
      <c r="AK249" s="150"/>
      <c r="AL249" s="149"/>
      <c r="AM249" s="149"/>
      <c r="AN249" s="150"/>
      <c r="AO249" s="150"/>
      <c r="AP249" s="151"/>
      <c r="AQ249" s="152"/>
      <c r="AR249" s="144"/>
      <c r="AS249" s="144"/>
    </row>
    <row r="250" s="99" customFormat="1" ht="22.5" customHeight="1" spans="1:45">
      <c r="A250" s="143" t="s">
        <v>6861</v>
      </c>
      <c r="B250" s="144" t="s">
        <v>6862</v>
      </c>
      <c r="C250" s="143" t="s">
        <v>782</v>
      </c>
      <c r="D250" s="143" t="s">
        <v>3678</v>
      </c>
      <c r="E250" s="145" t="e">
        <f ca="1">VLOOKUP(B250,'在职人员信息表（2023年电话费全部人员情况）'!F:AB,23,0)</f>
        <v>#N/A</v>
      </c>
      <c r="F250" s="146" t="e">
        <v>#N/A</v>
      </c>
      <c r="G250" s="146" t="e">
        <f ca="1" t="shared" si="9"/>
        <v>#N/A</v>
      </c>
      <c r="H250" s="147">
        <v>15047353252</v>
      </c>
      <c r="I250" s="148"/>
      <c r="J250" s="148"/>
      <c r="K250" s="148"/>
      <c r="L250" s="148"/>
      <c r="M250" s="148"/>
      <c r="N250" s="148"/>
      <c r="O250" s="148">
        <f t="shared" si="10"/>
        <v>0</v>
      </c>
      <c r="P250" s="148"/>
      <c r="Q250" s="148"/>
      <c r="R250" s="148"/>
      <c r="S250" s="148"/>
      <c r="T250" s="148"/>
      <c r="U250" s="148">
        <f t="shared" si="11"/>
        <v>0</v>
      </c>
      <c r="V250" s="148"/>
      <c r="W250" s="149"/>
      <c r="X250" s="149"/>
      <c r="Y250" s="150"/>
      <c r="Z250" s="149"/>
      <c r="AA250" s="149"/>
      <c r="AB250" s="150"/>
      <c r="AC250" s="149"/>
      <c r="AD250" s="149"/>
      <c r="AE250" s="150"/>
      <c r="AF250" s="149"/>
      <c r="AG250" s="149"/>
      <c r="AH250" s="150"/>
      <c r="AI250" s="149"/>
      <c r="AJ250" s="149"/>
      <c r="AK250" s="150"/>
      <c r="AL250" s="149"/>
      <c r="AM250" s="149"/>
      <c r="AN250" s="150"/>
      <c r="AO250" s="150"/>
      <c r="AP250" s="151"/>
      <c r="AQ250" s="152"/>
      <c r="AR250" s="144"/>
      <c r="AS250" s="144"/>
    </row>
    <row r="251" s="99" customFormat="1" ht="22.5" customHeight="1" spans="1:45">
      <c r="A251" s="143" t="s">
        <v>4452</v>
      </c>
      <c r="B251" s="144" t="s">
        <v>1058</v>
      </c>
      <c r="C251" s="143" t="s">
        <v>782</v>
      </c>
      <c r="D251" s="143" t="s">
        <v>3678</v>
      </c>
      <c r="E251" s="485" t="str">
        <f ca="1">VLOOKUP(B251,'在职人员信息表（2023年电话费全部人员情况）'!F:AB,23,0)</f>
        <v>130521199408017017</v>
      </c>
      <c r="F251" s="486" t="s">
        <v>1059</v>
      </c>
      <c r="G251" s="146" t="str">
        <f ca="1" t="shared" si="9"/>
        <v/>
      </c>
      <c r="H251" s="147">
        <v>15134835371</v>
      </c>
      <c r="I251" s="148"/>
      <c r="J251" s="148"/>
      <c r="K251" s="148"/>
      <c r="L251" s="148"/>
      <c r="M251" s="148"/>
      <c r="N251" s="148"/>
      <c r="O251" s="148">
        <f t="shared" si="10"/>
        <v>0</v>
      </c>
      <c r="P251" s="148"/>
      <c r="Q251" s="148"/>
      <c r="R251" s="148"/>
      <c r="S251" s="148"/>
      <c r="T251" s="148"/>
      <c r="U251" s="148">
        <f t="shared" si="11"/>
        <v>0</v>
      </c>
      <c r="V251" s="148"/>
      <c r="W251" s="149"/>
      <c r="X251" s="149"/>
      <c r="Y251" s="150"/>
      <c r="Z251" s="149"/>
      <c r="AA251" s="149"/>
      <c r="AB251" s="150"/>
      <c r="AC251" s="149"/>
      <c r="AD251" s="149"/>
      <c r="AE251" s="150"/>
      <c r="AF251" s="149"/>
      <c r="AG251" s="149"/>
      <c r="AH251" s="150"/>
      <c r="AI251" s="149"/>
      <c r="AJ251" s="149"/>
      <c r="AK251" s="150"/>
      <c r="AL251" s="149"/>
      <c r="AM251" s="149"/>
      <c r="AN251" s="150"/>
      <c r="AO251" s="150"/>
      <c r="AP251" s="151"/>
      <c r="AQ251" s="152"/>
      <c r="AR251" s="144"/>
      <c r="AS251" s="144"/>
    </row>
    <row r="252" s="99" customFormat="1" ht="22.5" customHeight="1" spans="1:45">
      <c r="A252" s="143" t="s">
        <v>4325</v>
      </c>
      <c r="B252" s="144" t="s">
        <v>950</v>
      </c>
      <c r="C252" s="143" t="s">
        <v>782</v>
      </c>
      <c r="D252" s="143" t="s">
        <v>4245</v>
      </c>
      <c r="E252" s="485" t="str">
        <f ca="1">VLOOKUP(B252,'在职人员信息表（2023年电话费全部人员情况）'!F:AB,23,0)</f>
        <v>612728199701121018</v>
      </c>
      <c r="F252" s="486" t="s">
        <v>951</v>
      </c>
      <c r="G252" s="146" t="str">
        <f ca="1" t="shared" si="9"/>
        <v/>
      </c>
      <c r="H252" s="147">
        <v>15149520769</v>
      </c>
      <c r="I252" s="148"/>
      <c r="J252" s="148"/>
      <c r="K252" s="148"/>
      <c r="L252" s="148"/>
      <c r="M252" s="148"/>
      <c r="N252" s="148"/>
      <c r="O252" s="148">
        <f t="shared" si="10"/>
        <v>0</v>
      </c>
      <c r="P252" s="148"/>
      <c r="Q252" s="148"/>
      <c r="R252" s="148"/>
      <c r="S252" s="148"/>
      <c r="T252" s="148"/>
      <c r="U252" s="148">
        <f t="shared" si="11"/>
        <v>0</v>
      </c>
      <c r="V252" s="148"/>
      <c r="W252" s="149"/>
      <c r="X252" s="149"/>
      <c r="Y252" s="150"/>
      <c r="Z252" s="149"/>
      <c r="AA252" s="149"/>
      <c r="AB252" s="150"/>
      <c r="AC252" s="149"/>
      <c r="AD252" s="149"/>
      <c r="AE252" s="150"/>
      <c r="AF252" s="149"/>
      <c r="AG252" s="149"/>
      <c r="AH252" s="150"/>
      <c r="AI252" s="149"/>
      <c r="AJ252" s="149"/>
      <c r="AK252" s="150"/>
      <c r="AL252" s="149"/>
      <c r="AM252" s="149"/>
      <c r="AN252" s="150"/>
      <c r="AO252" s="150"/>
      <c r="AP252" s="151"/>
      <c r="AQ252" s="152"/>
      <c r="AR252" s="144"/>
      <c r="AS252" s="144"/>
    </row>
    <row r="253" s="99" customFormat="1" ht="22.5" customHeight="1" spans="1:45">
      <c r="A253" s="143" t="s">
        <v>6863</v>
      </c>
      <c r="B253" s="144" t="s">
        <v>6864</v>
      </c>
      <c r="C253" s="143" t="s">
        <v>782</v>
      </c>
      <c r="D253" s="143" t="s">
        <v>3678</v>
      </c>
      <c r="E253" s="145" t="e">
        <f ca="1">VLOOKUP(B253,'在职人员信息表（2023年电话费全部人员情况）'!F:AB,23,0)</f>
        <v>#N/A</v>
      </c>
      <c r="F253" s="146" t="e">
        <v>#N/A</v>
      </c>
      <c r="G253" s="146" t="e">
        <f ca="1" t="shared" si="9"/>
        <v>#N/A</v>
      </c>
      <c r="H253" s="147">
        <v>13113525222</v>
      </c>
      <c r="I253" s="148"/>
      <c r="J253" s="148"/>
      <c r="K253" s="148"/>
      <c r="L253" s="148"/>
      <c r="M253" s="148"/>
      <c r="N253" s="148"/>
      <c r="O253" s="148">
        <f t="shared" si="10"/>
        <v>0</v>
      </c>
      <c r="P253" s="148"/>
      <c r="Q253" s="148"/>
      <c r="R253" s="148"/>
      <c r="S253" s="148"/>
      <c r="T253" s="148"/>
      <c r="U253" s="148">
        <f t="shared" si="11"/>
        <v>0</v>
      </c>
      <c r="V253" s="148"/>
      <c r="W253" s="149"/>
      <c r="X253" s="149"/>
      <c r="Y253" s="150"/>
      <c r="Z253" s="149"/>
      <c r="AA253" s="149"/>
      <c r="AB253" s="150"/>
      <c r="AC253" s="149"/>
      <c r="AD253" s="149"/>
      <c r="AE253" s="150"/>
      <c r="AF253" s="149"/>
      <c r="AG253" s="149"/>
      <c r="AH253" s="150"/>
      <c r="AI253" s="149"/>
      <c r="AJ253" s="149"/>
      <c r="AK253" s="150"/>
      <c r="AL253" s="149"/>
      <c r="AM253" s="149"/>
      <c r="AN253" s="150"/>
      <c r="AO253" s="150"/>
      <c r="AP253" s="151"/>
      <c r="AQ253" s="152"/>
      <c r="AR253" s="144"/>
      <c r="AS253" s="144"/>
    </row>
    <row r="254" s="99" customFormat="1" ht="22.5" customHeight="1" spans="1:45">
      <c r="A254" s="143" t="s">
        <v>4454</v>
      </c>
      <c r="B254" s="144" t="s">
        <v>1061</v>
      </c>
      <c r="C254" s="143" t="s">
        <v>782</v>
      </c>
      <c r="D254" s="143" t="s">
        <v>3678</v>
      </c>
      <c r="E254" s="485" t="str">
        <f ca="1">VLOOKUP(B254,'在职人员信息表（2023年电话费全部人员情况）'!F:AB,23,0)</f>
        <v>142329197909201116</v>
      </c>
      <c r="F254" s="486" t="s">
        <v>1062</v>
      </c>
      <c r="G254" s="146" t="str">
        <f ca="1" t="shared" si="9"/>
        <v/>
      </c>
      <c r="H254" s="147">
        <v>18347763798</v>
      </c>
      <c r="I254" s="148"/>
      <c r="J254" s="148"/>
      <c r="K254" s="148"/>
      <c r="L254" s="148"/>
      <c r="M254" s="148"/>
      <c r="N254" s="148"/>
      <c r="O254" s="148">
        <f t="shared" si="10"/>
        <v>0</v>
      </c>
      <c r="P254" s="148"/>
      <c r="Q254" s="148"/>
      <c r="R254" s="148"/>
      <c r="S254" s="148"/>
      <c r="T254" s="148"/>
      <c r="U254" s="148">
        <f t="shared" si="11"/>
        <v>0</v>
      </c>
      <c r="V254" s="148"/>
      <c r="W254" s="149"/>
      <c r="X254" s="149"/>
      <c r="Y254" s="150"/>
      <c r="Z254" s="149"/>
      <c r="AA254" s="149"/>
      <c r="AB254" s="150"/>
      <c r="AC254" s="149"/>
      <c r="AD254" s="149"/>
      <c r="AE254" s="150"/>
      <c r="AF254" s="149"/>
      <c r="AG254" s="149"/>
      <c r="AH254" s="150"/>
      <c r="AI254" s="149"/>
      <c r="AJ254" s="149"/>
      <c r="AK254" s="150"/>
      <c r="AL254" s="149"/>
      <c r="AM254" s="149"/>
      <c r="AN254" s="150"/>
      <c r="AO254" s="150"/>
      <c r="AP254" s="151"/>
      <c r="AQ254" s="152"/>
      <c r="AR254" s="144"/>
      <c r="AS254" s="144"/>
    </row>
    <row r="255" s="99" customFormat="1" ht="22.5" customHeight="1" spans="1:45">
      <c r="A255" s="143" t="s">
        <v>6865</v>
      </c>
      <c r="B255" s="144" t="s">
        <v>6866</v>
      </c>
      <c r="C255" s="143" t="s">
        <v>782</v>
      </c>
      <c r="D255" s="143" t="s">
        <v>3678</v>
      </c>
      <c r="E255" s="145" t="e">
        <f ca="1">VLOOKUP(B255,'在职人员信息表（2023年电话费全部人员情况）'!F:AB,23,0)</f>
        <v>#N/A</v>
      </c>
      <c r="F255" s="146" t="e">
        <v>#N/A</v>
      </c>
      <c r="G255" s="146" t="e">
        <f ca="1" t="shared" si="9"/>
        <v>#N/A</v>
      </c>
      <c r="H255" s="147">
        <v>13515619286</v>
      </c>
      <c r="I255" s="148"/>
      <c r="J255" s="148"/>
      <c r="K255" s="148"/>
      <c r="L255" s="148"/>
      <c r="M255" s="148"/>
      <c r="N255" s="148"/>
      <c r="O255" s="148">
        <f t="shared" si="10"/>
        <v>0</v>
      </c>
      <c r="P255" s="148"/>
      <c r="Q255" s="148"/>
      <c r="R255" s="148"/>
      <c r="S255" s="148"/>
      <c r="T255" s="148"/>
      <c r="U255" s="148">
        <f t="shared" si="11"/>
        <v>0</v>
      </c>
      <c r="V255" s="148"/>
      <c r="W255" s="149"/>
      <c r="X255" s="149"/>
      <c r="Y255" s="150"/>
      <c r="Z255" s="149"/>
      <c r="AA255" s="149"/>
      <c r="AB255" s="150"/>
      <c r="AC255" s="149"/>
      <c r="AD255" s="149"/>
      <c r="AE255" s="150"/>
      <c r="AF255" s="149"/>
      <c r="AG255" s="149"/>
      <c r="AH255" s="150"/>
      <c r="AI255" s="149"/>
      <c r="AJ255" s="149"/>
      <c r="AK255" s="150"/>
      <c r="AL255" s="149"/>
      <c r="AM255" s="149"/>
      <c r="AN255" s="150"/>
      <c r="AO255" s="150"/>
      <c r="AP255" s="151"/>
      <c r="AQ255" s="152"/>
      <c r="AR255" s="144"/>
      <c r="AS255" s="144"/>
    </row>
    <row r="256" s="99" customFormat="1" ht="22.5" customHeight="1" spans="1:45">
      <c r="A256" s="143" t="s">
        <v>1350</v>
      </c>
      <c r="B256" s="144" t="s">
        <v>217</v>
      </c>
      <c r="C256" s="144" t="s">
        <v>405</v>
      </c>
      <c r="D256" s="144" t="s">
        <v>3454</v>
      </c>
      <c r="E256" s="145" t="str">
        <f ca="1">VLOOKUP(B256,'在职人员信息表（2023年电话费全部人员情况）'!F:AB,23,0)</f>
        <v>411081197104216859</v>
      </c>
      <c r="F256" s="146" t="s">
        <v>624</v>
      </c>
      <c r="G256" s="146" t="str">
        <f ca="1" t="shared" si="9"/>
        <v/>
      </c>
      <c r="H256" s="147">
        <v>13994162452</v>
      </c>
      <c r="I256" s="148"/>
      <c r="J256" s="148"/>
      <c r="K256" s="148"/>
      <c r="L256" s="148"/>
      <c r="M256" s="148"/>
      <c r="N256" s="148"/>
      <c r="O256" s="148">
        <f t="shared" si="10"/>
        <v>0</v>
      </c>
      <c r="P256" s="148"/>
      <c r="Q256" s="148"/>
      <c r="R256" s="148"/>
      <c r="S256" s="148"/>
      <c r="T256" s="148"/>
      <c r="U256" s="148">
        <f t="shared" si="11"/>
        <v>0</v>
      </c>
      <c r="V256" s="148"/>
      <c r="W256" s="149"/>
      <c r="X256" s="149"/>
      <c r="Y256" s="150"/>
      <c r="Z256" s="149"/>
      <c r="AA256" s="149"/>
      <c r="AB256" s="150"/>
      <c r="AC256" s="149"/>
      <c r="AD256" s="149"/>
      <c r="AE256" s="150"/>
      <c r="AF256" s="149"/>
      <c r="AG256" s="149"/>
      <c r="AH256" s="150"/>
      <c r="AI256" s="149"/>
      <c r="AJ256" s="149"/>
      <c r="AK256" s="150"/>
      <c r="AL256" s="149"/>
      <c r="AM256" s="149"/>
      <c r="AN256" s="150"/>
      <c r="AO256" s="150"/>
      <c r="AP256" s="151"/>
      <c r="AQ256" s="152"/>
      <c r="AR256" s="144"/>
      <c r="AS256" s="144"/>
    </row>
    <row r="257" s="99" customFormat="1" ht="22.5" customHeight="1" spans="1:45">
      <c r="A257" s="143" t="s">
        <v>1356</v>
      </c>
      <c r="B257" s="144" t="s">
        <v>199</v>
      </c>
      <c r="C257" s="144" t="s">
        <v>405</v>
      </c>
      <c r="D257" s="144" t="s">
        <v>173</v>
      </c>
      <c r="E257" s="145" t="str">
        <f ca="1">VLOOKUP(B257,'在职人员信息表（2023年电话费全部人员情况）'!F:AB,23,0)</f>
        <v>152723198602017218</v>
      </c>
      <c r="F257" s="146" t="s">
        <v>620</v>
      </c>
      <c r="G257" s="146" t="str">
        <f ca="1" t="shared" si="9"/>
        <v/>
      </c>
      <c r="H257" s="147">
        <v>18604870828</v>
      </c>
      <c r="I257" s="148"/>
      <c r="J257" s="148"/>
      <c r="K257" s="148"/>
      <c r="L257" s="148"/>
      <c r="M257" s="148"/>
      <c r="N257" s="148"/>
      <c r="O257" s="148">
        <f t="shared" si="10"/>
        <v>0</v>
      </c>
      <c r="P257" s="148"/>
      <c r="Q257" s="148"/>
      <c r="R257" s="148"/>
      <c r="S257" s="148"/>
      <c r="T257" s="148"/>
      <c r="U257" s="148">
        <f t="shared" si="11"/>
        <v>0</v>
      </c>
      <c r="V257" s="148"/>
      <c r="W257" s="149"/>
      <c r="X257" s="149"/>
      <c r="Y257" s="150"/>
      <c r="Z257" s="149"/>
      <c r="AA257" s="149"/>
      <c r="AB257" s="150"/>
      <c r="AC257" s="149"/>
      <c r="AD257" s="149"/>
      <c r="AE257" s="150"/>
      <c r="AF257" s="149"/>
      <c r="AG257" s="149"/>
      <c r="AH257" s="150"/>
      <c r="AI257" s="149"/>
      <c r="AJ257" s="149"/>
      <c r="AK257" s="150"/>
      <c r="AL257" s="149"/>
      <c r="AM257" s="149"/>
      <c r="AN257" s="150"/>
      <c r="AO257" s="150"/>
      <c r="AP257" s="151"/>
      <c r="AQ257" s="152"/>
      <c r="AR257" s="144"/>
      <c r="AS257" s="144"/>
    </row>
    <row r="258" s="99" customFormat="1" ht="22.5" customHeight="1" spans="1:45">
      <c r="A258" s="143" t="s">
        <v>1368</v>
      </c>
      <c r="B258" s="144" t="s">
        <v>626</v>
      </c>
      <c r="C258" s="144" t="s">
        <v>405</v>
      </c>
      <c r="D258" s="144" t="s">
        <v>3454</v>
      </c>
      <c r="E258" s="145" t="str">
        <f ca="1">VLOOKUP(B258,'在职人员信息表（2023年电话费全部人员情况）'!F:AB,23,0)</f>
        <v>152723198903010634</v>
      </c>
      <c r="F258" s="146" t="s">
        <v>627</v>
      </c>
      <c r="G258" s="146" t="str">
        <f ca="1" t="shared" si="9"/>
        <v/>
      </c>
      <c r="H258" s="147">
        <v>14747953008</v>
      </c>
      <c r="I258" s="148"/>
      <c r="J258" s="148"/>
      <c r="K258" s="148"/>
      <c r="L258" s="148"/>
      <c r="M258" s="148"/>
      <c r="N258" s="148"/>
      <c r="O258" s="148">
        <f t="shared" si="10"/>
        <v>0</v>
      </c>
      <c r="P258" s="148"/>
      <c r="Q258" s="148"/>
      <c r="R258" s="148"/>
      <c r="S258" s="148"/>
      <c r="T258" s="148"/>
      <c r="U258" s="148">
        <f t="shared" si="11"/>
        <v>0</v>
      </c>
      <c r="V258" s="148"/>
      <c r="W258" s="149"/>
      <c r="X258" s="149"/>
      <c r="Y258" s="150"/>
      <c r="Z258" s="149"/>
      <c r="AA258" s="149"/>
      <c r="AB258" s="150"/>
      <c r="AC258" s="149"/>
      <c r="AD258" s="149"/>
      <c r="AE258" s="150"/>
      <c r="AF258" s="149"/>
      <c r="AG258" s="149"/>
      <c r="AH258" s="150"/>
      <c r="AI258" s="149"/>
      <c r="AJ258" s="149"/>
      <c r="AK258" s="150"/>
      <c r="AL258" s="149"/>
      <c r="AM258" s="149"/>
      <c r="AN258" s="150"/>
      <c r="AO258" s="150"/>
      <c r="AP258" s="151"/>
      <c r="AQ258" s="152"/>
      <c r="AR258" s="144"/>
      <c r="AS258" s="144"/>
    </row>
    <row r="259" s="99" customFormat="1" ht="22.5" customHeight="1" spans="1:45">
      <c r="A259" s="143" t="s">
        <v>1530</v>
      </c>
      <c r="B259" s="144" t="s">
        <v>179</v>
      </c>
      <c r="C259" s="144" t="s">
        <v>405</v>
      </c>
      <c r="D259" s="144" t="s">
        <v>3454</v>
      </c>
      <c r="E259" s="145" t="str">
        <f ca="1">VLOOKUP(B259,'在职人员信息表（2023年电话费全部人员情况）'!F:AB,23,0)</f>
        <v>370826197111153732</v>
      </c>
      <c r="F259" s="146" t="s">
        <v>301</v>
      </c>
      <c r="G259" s="146" t="str">
        <f ca="1" t="shared" si="9"/>
        <v/>
      </c>
      <c r="H259" s="147">
        <v>15661942966</v>
      </c>
      <c r="I259" s="148"/>
      <c r="J259" s="148"/>
      <c r="K259" s="148"/>
      <c r="L259" s="148"/>
      <c r="M259" s="148"/>
      <c r="N259" s="148"/>
      <c r="O259" s="148">
        <f t="shared" si="10"/>
        <v>0</v>
      </c>
      <c r="P259" s="148"/>
      <c r="Q259" s="148"/>
      <c r="R259" s="148"/>
      <c r="S259" s="148"/>
      <c r="T259" s="148"/>
      <c r="U259" s="148">
        <f t="shared" si="11"/>
        <v>0</v>
      </c>
      <c r="V259" s="148"/>
      <c r="W259" s="149"/>
      <c r="X259" s="149"/>
      <c r="Y259" s="150"/>
      <c r="Z259" s="149"/>
      <c r="AA259" s="149"/>
      <c r="AB259" s="150"/>
      <c r="AC259" s="149"/>
      <c r="AD259" s="149"/>
      <c r="AE259" s="150"/>
      <c r="AF259" s="149"/>
      <c r="AG259" s="149"/>
      <c r="AH259" s="150"/>
      <c r="AI259" s="149"/>
      <c r="AJ259" s="149"/>
      <c r="AK259" s="150"/>
      <c r="AL259" s="149"/>
      <c r="AM259" s="149"/>
      <c r="AN259" s="150"/>
      <c r="AO259" s="150"/>
      <c r="AP259" s="151"/>
      <c r="AQ259" s="152"/>
      <c r="AR259" s="144"/>
      <c r="AS259" s="144"/>
    </row>
    <row r="260" s="99" customFormat="1" ht="22.5" customHeight="1" spans="1:45">
      <c r="A260" s="143" t="s">
        <v>1693</v>
      </c>
      <c r="B260" s="144" t="s">
        <v>184</v>
      </c>
      <c r="C260" s="144" t="s">
        <v>405</v>
      </c>
      <c r="D260" s="144" t="s">
        <v>3454</v>
      </c>
      <c r="E260" s="145" t="str">
        <f ca="1">VLOOKUP(B260,'在职人员信息表（2023年电话费全部人员情况）'!F:AB,23,0)</f>
        <v>130227197307093611</v>
      </c>
      <c r="F260" s="146" t="s">
        <v>622</v>
      </c>
      <c r="G260" s="146" t="str">
        <f ca="1" t="shared" si="9"/>
        <v/>
      </c>
      <c r="H260" s="147">
        <v>15947337730</v>
      </c>
      <c r="I260" s="148"/>
      <c r="J260" s="148"/>
      <c r="K260" s="148"/>
      <c r="L260" s="148"/>
      <c r="M260" s="148"/>
      <c r="N260" s="148"/>
      <c r="O260" s="148">
        <f t="shared" si="10"/>
        <v>0</v>
      </c>
      <c r="P260" s="148"/>
      <c r="Q260" s="148"/>
      <c r="R260" s="148"/>
      <c r="S260" s="148"/>
      <c r="T260" s="148"/>
      <c r="U260" s="148">
        <f t="shared" si="11"/>
        <v>0</v>
      </c>
      <c r="V260" s="148"/>
      <c r="W260" s="149"/>
      <c r="X260" s="149"/>
      <c r="Y260" s="150"/>
      <c r="Z260" s="149"/>
      <c r="AA260" s="149"/>
      <c r="AB260" s="150"/>
      <c r="AC260" s="149"/>
      <c r="AD260" s="149"/>
      <c r="AE260" s="150"/>
      <c r="AF260" s="149"/>
      <c r="AG260" s="149"/>
      <c r="AH260" s="150"/>
      <c r="AI260" s="149"/>
      <c r="AJ260" s="149"/>
      <c r="AK260" s="150"/>
      <c r="AL260" s="149"/>
      <c r="AM260" s="149"/>
      <c r="AN260" s="150"/>
      <c r="AO260" s="150"/>
      <c r="AP260" s="151"/>
      <c r="AQ260" s="152"/>
      <c r="AR260" s="144"/>
      <c r="AS260" s="144"/>
    </row>
    <row r="261" s="99" customFormat="1" ht="22.5" customHeight="1" spans="1:45">
      <c r="A261" s="143" t="s">
        <v>1001</v>
      </c>
      <c r="B261" s="144" t="s">
        <v>100</v>
      </c>
      <c r="C261" s="144" t="s">
        <v>107</v>
      </c>
      <c r="D261" s="144" t="s">
        <v>3454</v>
      </c>
      <c r="E261" s="145" t="str">
        <f ca="1">VLOOKUP(B261,'在职人员信息表（2023年电话费全部人员情况）'!F:AB,23,0)</f>
        <v>211226197511263811</v>
      </c>
      <c r="F261" s="146" t="s">
        <v>1198</v>
      </c>
      <c r="G261" s="146" t="str">
        <f ca="1" t="shared" si="9"/>
        <v/>
      </c>
      <c r="H261" s="147">
        <v>15924574776</v>
      </c>
      <c r="I261" s="148">
        <v>200</v>
      </c>
      <c r="J261" s="148">
        <v>200</v>
      </c>
      <c r="K261" s="148">
        <v>200</v>
      </c>
      <c r="L261" s="148">
        <v>200</v>
      </c>
      <c r="M261" s="148">
        <v>200</v>
      </c>
      <c r="N261" s="148">
        <v>200</v>
      </c>
      <c r="O261" s="148">
        <f t="shared" si="10"/>
        <v>1200</v>
      </c>
      <c r="P261" s="148"/>
      <c r="Q261" s="148"/>
      <c r="R261" s="148"/>
      <c r="S261" s="148"/>
      <c r="T261" s="148"/>
      <c r="U261" s="148">
        <f t="shared" si="11"/>
        <v>2400</v>
      </c>
      <c r="V261" s="148"/>
      <c r="W261" s="149"/>
      <c r="X261" s="149"/>
      <c r="Y261" s="150"/>
      <c r="Z261" s="149"/>
      <c r="AA261" s="149"/>
      <c r="AB261" s="150"/>
      <c r="AC261" s="149"/>
      <c r="AD261" s="149"/>
      <c r="AE261" s="150"/>
      <c r="AF261" s="149">
        <v>44936</v>
      </c>
      <c r="AG261" s="149">
        <v>44954</v>
      </c>
      <c r="AH261" s="150">
        <v>1063.5</v>
      </c>
      <c r="AI261" s="149">
        <v>44936</v>
      </c>
      <c r="AJ261" s="149">
        <v>44954</v>
      </c>
      <c r="AK261" s="150">
        <v>963.5</v>
      </c>
      <c r="AL261" s="149"/>
      <c r="AM261" s="149"/>
      <c r="AN261" s="150"/>
      <c r="AO261" s="150"/>
      <c r="AP261" s="151"/>
      <c r="AQ261" s="152"/>
      <c r="AR261" s="144"/>
      <c r="AS261" s="144"/>
    </row>
    <row r="262" s="99" customFormat="1" ht="22.5" customHeight="1" spans="1:45">
      <c r="A262" s="143" t="s">
        <v>995</v>
      </c>
      <c r="B262" s="144" t="s">
        <v>206</v>
      </c>
      <c r="C262" s="144" t="s">
        <v>107</v>
      </c>
      <c r="D262" s="144" t="s">
        <v>3454</v>
      </c>
      <c r="E262" s="145" t="str">
        <f ca="1">VLOOKUP(B262,'在职人员信息表（2023年电话费全部人员情况）'!F:AB,23,0)</f>
        <v>362202196604181557</v>
      </c>
      <c r="F262" s="146" t="s">
        <v>2190</v>
      </c>
      <c r="G262" s="146" t="str">
        <f ca="1" t="shared" ref="G262:G325" si="12">IF(E262=F262,"","cuo")</f>
        <v/>
      </c>
      <c r="H262" s="147">
        <v>15193297877</v>
      </c>
      <c r="I262" s="148">
        <v>200</v>
      </c>
      <c r="J262" s="148">
        <v>200</v>
      </c>
      <c r="K262" s="148">
        <v>200</v>
      </c>
      <c r="L262" s="148"/>
      <c r="M262" s="148"/>
      <c r="N262" s="148"/>
      <c r="O262" s="148">
        <f t="shared" ref="O262:O325" si="13">I262+J262+K262+L262+M262+N262</f>
        <v>600</v>
      </c>
      <c r="P262" s="148"/>
      <c r="Q262" s="148"/>
      <c r="R262" s="148"/>
      <c r="S262" s="148"/>
      <c r="T262" s="148"/>
      <c r="U262" s="148">
        <f t="shared" ref="U262:U325" si="14">SUM(I262:T262)</f>
        <v>1200</v>
      </c>
      <c r="V262" s="148"/>
      <c r="W262" s="149"/>
      <c r="X262" s="149"/>
      <c r="Y262" s="150"/>
      <c r="Z262" s="149"/>
      <c r="AA262" s="149"/>
      <c r="AB262" s="150"/>
      <c r="AC262" s="149"/>
      <c r="AD262" s="149"/>
      <c r="AE262" s="150"/>
      <c r="AF262" s="149"/>
      <c r="AG262" s="149"/>
      <c r="AH262" s="150"/>
      <c r="AI262" s="149"/>
      <c r="AJ262" s="149"/>
      <c r="AK262" s="150"/>
      <c r="AL262" s="149"/>
      <c r="AM262" s="149"/>
      <c r="AN262" s="150"/>
      <c r="AO262" s="150"/>
      <c r="AP262" s="151"/>
      <c r="AQ262" s="152"/>
      <c r="AR262" s="144"/>
      <c r="AS262" s="144"/>
    </row>
    <row r="263" s="99" customFormat="1" ht="22.5" customHeight="1" spans="1:45">
      <c r="A263" s="143" t="s">
        <v>1057</v>
      </c>
      <c r="B263" s="144" t="s">
        <v>191</v>
      </c>
      <c r="C263" s="144" t="s">
        <v>107</v>
      </c>
      <c r="D263" s="144" t="s">
        <v>3454</v>
      </c>
      <c r="E263" s="145" t="str">
        <f ca="1">VLOOKUP(B263,'在职人员信息表（2023年电话费全部人员情况）'!F:AB,23,0)</f>
        <v>130522199008162414</v>
      </c>
      <c r="F263" s="146" t="s">
        <v>1200</v>
      </c>
      <c r="G263" s="146" t="str">
        <f ca="1" t="shared" si="12"/>
        <v/>
      </c>
      <c r="H263" s="147">
        <v>15947596920</v>
      </c>
      <c r="I263" s="148">
        <v>68</v>
      </c>
      <c r="J263" s="148">
        <v>68</v>
      </c>
      <c r="K263" s="148">
        <v>68</v>
      </c>
      <c r="L263" s="148">
        <v>68</v>
      </c>
      <c r="M263" s="148">
        <v>68</v>
      </c>
      <c r="N263" s="148">
        <v>68</v>
      </c>
      <c r="O263" s="148">
        <f t="shared" si="13"/>
        <v>408</v>
      </c>
      <c r="P263" s="148"/>
      <c r="Q263" s="148"/>
      <c r="R263" s="148"/>
      <c r="S263" s="148"/>
      <c r="T263" s="148"/>
      <c r="U263" s="148">
        <f t="shared" si="14"/>
        <v>816</v>
      </c>
      <c r="V263" s="148"/>
      <c r="W263" s="149">
        <v>44943</v>
      </c>
      <c r="X263" s="149">
        <v>44953</v>
      </c>
      <c r="Y263" s="150">
        <v>600</v>
      </c>
      <c r="Z263" s="149">
        <v>45041</v>
      </c>
      <c r="AA263" s="149">
        <v>45051</v>
      </c>
      <c r="AB263" s="150">
        <v>800</v>
      </c>
      <c r="AC263" s="149"/>
      <c r="AD263" s="149"/>
      <c r="AE263" s="150"/>
      <c r="AF263" s="149"/>
      <c r="AG263" s="149"/>
      <c r="AH263" s="150"/>
      <c r="AI263" s="149"/>
      <c r="AJ263" s="149"/>
      <c r="AK263" s="150"/>
      <c r="AL263" s="149"/>
      <c r="AM263" s="149"/>
      <c r="AN263" s="150"/>
      <c r="AO263" s="150"/>
      <c r="AP263" s="151"/>
      <c r="AQ263" s="152"/>
      <c r="AR263" s="144"/>
      <c r="AS263" s="144"/>
    </row>
    <row r="264" s="99" customFormat="1" ht="22.5" customHeight="1" spans="1:45">
      <c r="A264" s="143" t="s">
        <v>1007</v>
      </c>
      <c r="B264" s="144" t="s">
        <v>46</v>
      </c>
      <c r="C264" s="144" t="s">
        <v>107</v>
      </c>
      <c r="D264" s="144" t="s">
        <v>3485</v>
      </c>
      <c r="E264" s="145" t="str">
        <f ca="1">VLOOKUP(B264,'在职人员信息表（2023年电话费全部人员情况）'!F:AB,23,0)</f>
        <v>152723199105241520</v>
      </c>
      <c r="F264" s="146" t="s">
        <v>1205</v>
      </c>
      <c r="G264" s="146" t="str">
        <f ca="1" t="shared" si="12"/>
        <v/>
      </c>
      <c r="H264" s="147">
        <v>15947592499</v>
      </c>
      <c r="I264" s="148">
        <v>90.2</v>
      </c>
      <c r="J264" s="148">
        <v>90.4</v>
      </c>
      <c r="K264" s="148"/>
      <c r="L264" s="148">
        <v>100</v>
      </c>
      <c r="M264" s="148">
        <v>100</v>
      </c>
      <c r="N264" s="148">
        <v>100</v>
      </c>
      <c r="O264" s="148">
        <f t="shared" si="13"/>
        <v>480.6</v>
      </c>
      <c r="P264" s="148"/>
      <c r="Q264" s="148"/>
      <c r="R264" s="148"/>
      <c r="S264" s="148"/>
      <c r="T264" s="148"/>
      <c r="U264" s="148">
        <f t="shared" si="14"/>
        <v>961.2</v>
      </c>
      <c r="V264" s="148"/>
      <c r="W264" s="149"/>
      <c r="X264" s="149"/>
      <c r="Y264" s="150"/>
      <c r="Z264" s="149"/>
      <c r="AA264" s="149"/>
      <c r="AB264" s="150"/>
      <c r="AC264" s="149"/>
      <c r="AD264" s="149"/>
      <c r="AE264" s="150"/>
      <c r="AF264" s="149"/>
      <c r="AG264" s="149"/>
      <c r="AH264" s="150"/>
      <c r="AI264" s="149"/>
      <c r="AJ264" s="149"/>
      <c r="AK264" s="150"/>
      <c r="AL264" s="149"/>
      <c r="AM264" s="149"/>
      <c r="AN264" s="150"/>
      <c r="AO264" s="150"/>
      <c r="AP264" s="151"/>
      <c r="AQ264" s="152"/>
      <c r="AR264" s="144"/>
      <c r="AS264" s="144"/>
    </row>
    <row r="265" s="99" customFormat="1" ht="22.5" customHeight="1" spans="1:45">
      <c r="A265" s="143" t="s">
        <v>1004</v>
      </c>
      <c r="B265" s="144" t="s">
        <v>6867</v>
      </c>
      <c r="C265" s="144" t="s">
        <v>107</v>
      </c>
      <c r="D265" s="144" t="s">
        <v>6868</v>
      </c>
      <c r="E265" s="145" t="e">
        <f ca="1">VLOOKUP(B265,'在职人员信息表（2023年电话费全部人员情况）'!F:AB,23,0)</f>
        <v>#N/A</v>
      </c>
      <c r="F265" s="146" t="e">
        <v>#N/A</v>
      </c>
      <c r="G265" s="146" t="e">
        <f ca="1" t="shared" si="12"/>
        <v>#N/A</v>
      </c>
      <c r="H265" s="147" t="s">
        <v>1253</v>
      </c>
      <c r="I265" s="148"/>
      <c r="J265" s="148"/>
      <c r="K265" s="148"/>
      <c r="L265" s="148"/>
      <c r="M265" s="148"/>
      <c r="N265" s="148"/>
      <c r="O265" s="148">
        <f t="shared" si="13"/>
        <v>0</v>
      </c>
      <c r="P265" s="148"/>
      <c r="Q265" s="148"/>
      <c r="R265" s="148"/>
      <c r="S265" s="148"/>
      <c r="T265" s="148"/>
      <c r="U265" s="148">
        <f t="shared" si="14"/>
        <v>0</v>
      </c>
      <c r="V265" s="148"/>
      <c r="W265" s="149"/>
      <c r="X265" s="149"/>
      <c r="Y265" s="150"/>
      <c r="Z265" s="149"/>
      <c r="AA265" s="149"/>
      <c r="AB265" s="150"/>
      <c r="AC265" s="149"/>
      <c r="AD265" s="149"/>
      <c r="AE265" s="150"/>
      <c r="AF265" s="149"/>
      <c r="AG265" s="149"/>
      <c r="AH265" s="150"/>
      <c r="AI265" s="149"/>
      <c r="AJ265" s="149"/>
      <c r="AK265" s="150"/>
      <c r="AL265" s="149"/>
      <c r="AM265" s="149"/>
      <c r="AN265" s="150"/>
      <c r="AO265" s="150"/>
      <c r="AP265" s="151"/>
      <c r="AQ265" s="152"/>
      <c r="AR265" s="144"/>
      <c r="AS265" s="144"/>
    </row>
    <row r="266" s="99" customFormat="1" ht="22.5" customHeight="1" spans="1:45">
      <c r="A266" s="143" t="s">
        <v>1222</v>
      </c>
      <c r="B266" s="144" t="s">
        <v>1209</v>
      </c>
      <c r="C266" s="144" t="s">
        <v>107</v>
      </c>
      <c r="D266" s="144" t="s">
        <v>4653</v>
      </c>
      <c r="E266" s="145" t="str">
        <f ca="1">VLOOKUP(B266,'在职人员信息表（2023年电话费全部人员情况）'!F:AB,23,0)</f>
        <v>150430197301281307</v>
      </c>
      <c r="F266" s="146" t="s">
        <v>1210</v>
      </c>
      <c r="G266" s="146" t="str">
        <f ca="1" t="shared" si="12"/>
        <v/>
      </c>
      <c r="H266" s="147">
        <v>15148109407</v>
      </c>
      <c r="I266" s="148"/>
      <c r="J266" s="148"/>
      <c r="K266" s="148"/>
      <c r="L266" s="148"/>
      <c r="M266" s="148"/>
      <c r="N266" s="148"/>
      <c r="O266" s="148">
        <f t="shared" si="13"/>
        <v>0</v>
      </c>
      <c r="P266" s="148"/>
      <c r="Q266" s="148"/>
      <c r="R266" s="148"/>
      <c r="S266" s="148"/>
      <c r="T266" s="148"/>
      <c r="U266" s="148">
        <f t="shared" si="14"/>
        <v>0</v>
      </c>
      <c r="V266" s="148"/>
      <c r="W266" s="149"/>
      <c r="X266" s="149"/>
      <c r="Y266" s="150"/>
      <c r="Z266" s="149"/>
      <c r="AA266" s="149"/>
      <c r="AB266" s="150"/>
      <c r="AC266" s="149"/>
      <c r="AD266" s="149"/>
      <c r="AE266" s="150"/>
      <c r="AF266" s="149"/>
      <c r="AG266" s="149"/>
      <c r="AH266" s="150"/>
      <c r="AI266" s="149"/>
      <c r="AJ266" s="149"/>
      <c r="AK266" s="150"/>
      <c r="AL266" s="149"/>
      <c r="AM266" s="149"/>
      <c r="AN266" s="150"/>
      <c r="AO266" s="150"/>
      <c r="AP266" s="151"/>
      <c r="AQ266" s="152"/>
      <c r="AR266" s="144"/>
      <c r="AS266" s="144"/>
    </row>
    <row r="267" s="99" customFormat="1" ht="22.5" customHeight="1" spans="1:45">
      <c r="A267" s="143" t="s">
        <v>1281</v>
      </c>
      <c r="B267" s="144" t="s">
        <v>1212</v>
      </c>
      <c r="C267" s="144" t="s">
        <v>107</v>
      </c>
      <c r="D267" s="144" t="s">
        <v>4653</v>
      </c>
      <c r="E267" s="145" t="str">
        <f ca="1">VLOOKUP(B267,'在职人员信息表（2023年电话费全部人员情况）'!F:AB,23,0)</f>
        <v>230604197701073046</v>
      </c>
      <c r="F267" s="146" t="s">
        <v>1213</v>
      </c>
      <c r="G267" s="146" t="str">
        <f ca="1" t="shared" si="12"/>
        <v/>
      </c>
      <c r="H267" s="147">
        <v>18636257574</v>
      </c>
      <c r="I267" s="148"/>
      <c r="J267" s="148"/>
      <c r="K267" s="148"/>
      <c r="L267" s="148"/>
      <c r="M267" s="148"/>
      <c r="N267" s="148"/>
      <c r="O267" s="148">
        <f t="shared" si="13"/>
        <v>0</v>
      </c>
      <c r="P267" s="148"/>
      <c r="Q267" s="148"/>
      <c r="R267" s="148"/>
      <c r="S267" s="148"/>
      <c r="T267" s="148"/>
      <c r="U267" s="148">
        <f t="shared" si="14"/>
        <v>0</v>
      </c>
      <c r="V267" s="148"/>
      <c r="W267" s="149"/>
      <c r="X267" s="149"/>
      <c r="Y267" s="150"/>
      <c r="Z267" s="149"/>
      <c r="AA267" s="149"/>
      <c r="AB267" s="150"/>
      <c r="AC267" s="149"/>
      <c r="AD267" s="149"/>
      <c r="AE267" s="150"/>
      <c r="AF267" s="149"/>
      <c r="AG267" s="149"/>
      <c r="AH267" s="150"/>
      <c r="AI267" s="149"/>
      <c r="AJ267" s="149"/>
      <c r="AK267" s="150"/>
      <c r="AL267" s="149"/>
      <c r="AM267" s="149"/>
      <c r="AN267" s="150"/>
      <c r="AO267" s="150"/>
      <c r="AP267" s="151"/>
      <c r="AQ267" s="152"/>
      <c r="AR267" s="144"/>
      <c r="AS267" s="144"/>
    </row>
    <row r="268" s="99" customFormat="1" ht="22.5" customHeight="1" spans="1:45">
      <c r="A268" s="143" t="s">
        <v>1162</v>
      </c>
      <c r="B268" s="144" t="s">
        <v>1223</v>
      </c>
      <c r="C268" s="144" t="s">
        <v>107</v>
      </c>
      <c r="D268" s="144" t="s">
        <v>3535</v>
      </c>
      <c r="E268" s="145" t="str">
        <f ca="1">VLOOKUP(B268,'在职人员信息表（2023年电话费全部人员情况）'!F:AB,23,0)</f>
        <v>140602198908270514</v>
      </c>
      <c r="F268" s="146" t="s">
        <v>1224</v>
      </c>
      <c r="G268" s="146" t="str">
        <f ca="1" t="shared" si="12"/>
        <v/>
      </c>
      <c r="H268" s="147">
        <v>15248482216</v>
      </c>
      <c r="I268" s="148"/>
      <c r="J268" s="148"/>
      <c r="K268" s="148"/>
      <c r="L268" s="148"/>
      <c r="M268" s="148"/>
      <c r="N268" s="148"/>
      <c r="O268" s="148">
        <f t="shared" si="13"/>
        <v>0</v>
      </c>
      <c r="P268" s="148"/>
      <c r="Q268" s="148"/>
      <c r="R268" s="148"/>
      <c r="S268" s="148"/>
      <c r="T268" s="148"/>
      <c r="U268" s="148">
        <f t="shared" si="14"/>
        <v>0</v>
      </c>
      <c r="V268" s="148"/>
      <c r="W268" s="149"/>
      <c r="X268" s="149"/>
      <c r="Y268" s="150"/>
      <c r="Z268" s="149"/>
      <c r="AA268" s="149"/>
      <c r="AB268" s="150"/>
      <c r="AC268" s="149"/>
      <c r="AD268" s="149"/>
      <c r="AE268" s="150"/>
      <c r="AF268" s="149"/>
      <c r="AG268" s="149"/>
      <c r="AH268" s="150"/>
      <c r="AI268" s="149"/>
      <c r="AJ268" s="149"/>
      <c r="AK268" s="150"/>
      <c r="AL268" s="149"/>
      <c r="AM268" s="149"/>
      <c r="AN268" s="150"/>
      <c r="AO268" s="150"/>
      <c r="AP268" s="151"/>
      <c r="AQ268" s="152"/>
      <c r="AR268" s="144"/>
      <c r="AS268" s="144"/>
    </row>
    <row r="269" s="99" customFormat="1" ht="22.5" customHeight="1" spans="1:45">
      <c r="A269" s="143" t="s">
        <v>1303</v>
      </c>
      <c r="B269" s="144" t="s">
        <v>1226</v>
      </c>
      <c r="C269" s="144" t="s">
        <v>107</v>
      </c>
      <c r="D269" s="144" t="s">
        <v>3535</v>
      </c>
      <c r="E269" s="145" t="str">
        <f ca="1">VLOOKUP(B269,'在职人员信息表（2023年电话费全部人员情况）'!F:AB,23,0)</f>
        <v>152528197401133518</v>
      </c>
      <c r="F269" s="146" t="s">
        <v>1227</v>
      </c>
      <c r="G269" s="146" t="str">
        <f ca="1" t="shared" si="12"/>
        <v/>
      </c>
      <c r="H269" s="147">
        <v>13734875963</v>
      </c>
      <c r="I269" s="148"/>
      <c r="J269" s="148"/>
      <c r="K269" s="148"/>
      <c r="L269" s="148"/>
      <c r="M269" s="148"/>
      <c r="N269" s="148"/>
      <c r="O269" s="148">
        <f t="shared" si="13"/>
        <v>0</v>
      </c>
      <c r="P269" s="148"/>
      <c r="Q269" s="148"/>
      <c r="R269" s="148"/>
      <c r="S269" s="148"/>
      <c r="T269" s="148"/>
      <c r="U269" s="148">
        <f t="shared" si="14"/>
        <v>0</v>
      </c>
      <c r="V269" s="148"/>
      <c r="W269" s="149"/>
      <c r="X269" s="149"/>
      <c r="Y269" s="150"/>
      <c r="Z269" s="149"/>
      <c r="AA269" s="149"/>
      <c r="AB269" s="150"/>
      <c r="AC269" s="149"/>
      <c r="AD269" s="149"/>
      <c r="AE269" s="150"/>
      <c r="AF269" s="149"/>
      <c r="AG269" s="149"/>
      <c r="AH269" s="150"/>
      <c r="AI269" s="149"/>
      <c r="AJ269" s="149"/>
      <c r="AK269" s="150"/>
      <c r="AL269" s="149"/>
      <c r="AM269" s="149"/>
      <c r="AN269" s="150"/>
      <c r="AO269" s="150"/>
      <c r="AP269" s="151"/>
      <c r="AQ269" s="152"/>
      <c r="AR269" s="144"/>
      <c r="AS269" s="144"/>
    </row>
    <row r="270" s="99" customFormat="1" ht="22.5" customHeight="1" spans="1:45">
      <c r="A270" s="143" t="s">
        <v>1028</v>
      </c>
      <c r="B270" s="144" t="s">
        <v>1229</v>
      </c>
      <c r="C270" s="144" t="s">
        <v>107</v>
      </c>
      <c r="D270" s="144" t="s">
        <v>3535</v>
      </c>
      <c r="E270" s="145" t="str">
        <f ca="1">VLOOKUP(B270,'在职人员信息表（2023年电话费全部人员情况）'!F:AB,23,0)</f>
        <v>150122199406041118</v>
      </c>
      <c r="F270" s="146" t="s">
        <v>1230</v>
      </c>
      <c r="G270" s="146" t="str">
        <f ca="1" t="shared" si="12"/>
        <v/>
      </c>
      <c r="H270" s="147">
        <v>15389766945</v>
      </c>
      <c r="I270" s="148"/>
      <c r="J270" s="148"/>
      <c r="K270" s="148"/>
      <c r="L270" s="148"/>
      <c r="M270" s="148"/>
      <c r="N270" s="148"/>
      <c r="O270" s="148">
        <f t="shared" si="13"/>
        <v>0</v>
      </c>
      <c r="P270" s="148"/>
      <c r="Q270" s="148"/>
      <c r="R270" s="148"/>
      <c r="S270" s="148"/>
      <c r="T270" s="148"/>
      <c r="U270" s="148">
        <f t="shared" si="14"/>
        <v>0</v>
      </c>
      <c r="V270" s="148"/>
      <c r="W270" s="149"/>
      <c r="X270" s="149"/>
      <c r="Y270" s="150"/>
      <c r="Z270" s="149"/>
      <c r="AA270" s="149"/>
      <c r="AB270" s="150"/>
      <c r="AC270" s="149"/>
      <c r="AD270" s="149"/>
      <c r="AE270" s="150"/>
      <c r="AF270" s="149"/>
      <c r="AG270" s="149"/>
      <c r="AH270" s="150"/>
      <c r="AI270" s="149"/>
      <c r="AJ270" s="149"/>
      <c r="AK270" s="150"/>
      <c r="AL270" s="149"/>
      <c r="AM270" s="149"/>
      <c r="AN270" s="150"/>
      <c r="AO270" s="150"/>
      <c r="AP270" s="151"/>
      <c r="AQ270" s="152"/>
      <c r="AR270" s="144"/>
      <c r="AS270" s="144"/>
    </row>
    <row r="271" s="99" customFormat="1" ht="22.5" customHeight="1" spans="1:45">
      <c r="A271" s="143" t="s">
        <v>4678</v>
      </c>
      <c r="B271" s="144" t="s">
        <v>1239</v>
      </c>
      <c r="C271" s="144" t="s">
        <v>107</v>
      </c>
      <c r="D271" s="144" t="s">
        <v>3535</v>
      </c>
      <c r="E271" s="485" t="str">
        <f ca="1">VLOOKUP(B271,'在职人员信息表（2023年电话费全部人员情况）'!F:AB,23,0)</f>
        <v>513030198903203616</v>
      </c>
      <c r="F271" s="486" t="s">
        <v>1240</v>
      </c>
      <c r="G271" s="146" t="str">
        <f ca="1" t="shared" si="12"/>
        <v/>
      </c>
      <c r="H271" s="147">
        <v>13948875443</v>
      </c>
      <c r="I271" s="148"/>
      <c r="J271" s="148"/>
      <c r="K271" s="148"/>
      <c r="L271" s="148"/>
      <c r="M271" s="148"/>
      <c r="N271" s="148"/>
      <c r="O271" s="148">
        <f t="shared" si="13"/>
        <v>0</v>
      </c>
      <c r="P271" s="148"/>
      <c r="Q271" s="148"/>
      <c r="R271" s="148"/>
      <c r="S271" s="148"/>
      <c r="T271" s="148"/>
      <c r="U271" s="148">
        <f t="shared" si="14"/>
        <v>0</v>
      </c>
      <c r="V271" s="148"/>
      <c r="W271" s="149"/>
      <c r="X271" s="149"/>
      <c r="Y271" s="150"/>
      <c r="Z271" s="149"/>
      <c r="AA271" s="149"/>
      <c r="AB271" s="150"/>
      <c r="AC271" s="149"/>
      <c r="AD271" s="149"/>
      <c r="AE271" s="150"/>
      <c r="AF271" s="149"/>
      <c r="AG271" s="149"/>
      <c r="AH271" s="150"/>
      <c r="AI271" s="149"/>
      <c r="AJ271" s="149"/>
      <c r="AK271" s="150"/>
      <c r="AL271" s="149"/>
      <c r="AM271" s="149"/>
      <c r="AN271" s="150"/>
      <c r="AO271" s="150"/>
      <c r="AP271" s="151"/>
      <c r="AQ271" s="152"/>
      <c r="AR271" s="144"/>
      <c r="AS271" s="144"/>
    </row>
    <row r="272" s="99" customFormat="1" ht="22.5" customHeight="1" spans="1:45">
      <c r="A272" s="143" t="s">
        <v>4682</v>
      </c>
      <c r="B272" s="144" t="s">
        <v>1242</v>
      </c>
      <c r="C272" s="144" t="s">
        <v>107</v>
      </c>
      <c r="D272" s="144" t="s">
        <v>3535</v>
      </c>
      <c r="E272" s="485" t="str">
        <f ca="1">VLOOKUP(B272,'在职人员信息表（2023年电话费全部人员情况）'!F:AB,23,0)</f>
        <v>513030198711183614</v>
      </c>
      <c r="F272" s="486" t="s">
        <v>1243</v>
      </c>
      <c r="G272" s="146" t="str">
        <f ca="1" t="shared" si="12"/>
        <v/>
      </c>
      <c r="H272" s="147">
        <v>15248631181</v>
      </c>
      <c r="I272" s="148"/>
      <c r="J272" s="148"/>
      <c r="K272" s="148"/>
      <c r="L272" s="148"/>
      <c r="M272" s="148"/>
      <c r="N272" s="148"/>
      <c r="O272" s="148">
        <f t="shared" si="13"/>
        <v>0</v>
      </c>
      <c r="P272" s="148"/>
      <c r="Q272" s="148"/>
      <c r="R272" s="148"/>
      <c r="S272" s="148"/>
      <c r="T272" s="148"/>
      <c r="U272" s="148">
        <f t="shared" si="14"/>
        <v>0</v>
      </c>
      <c r="V272" s="148"/>
      <c r="W272" s="149"/>
      <c r="X272" s="149"/>
      <c r="Y272" s="150"/>
      <c r="Z272" s="149"/>
      <c r="AA272" s="149"/>
      <c r="AB272" s="150"/>
      <c r="AC272" s="149"/>
      <c r="AD272" s="149"/>
      <c r="AE272" s="150"/>
      <c r="AF272" s="149"/>
      <c r="AG272" s="149"/>
      <c r="AH272" s="150"/>
      <c r="AI272" s="149"/>
      <c r="AJ272" s="149"/>
      <c r="AK272" s="150"/>
      <c r="AL272" s="149"/>
      <c r="AM272" s="149"/>
      <c r="AN272" s="150"/>
      <c r="AO272" s="150"/>
      <c r="AP272" s="151"/>
      <c r="AQ272" s="152"/>
      <c r="AR272" s="144"/>
      <c r="AS272" s="144"/>
    </row>
    <row r="273" s="99" customFormat="1" ht="22.5" customHeight="1" spans="1:45">
      <c r="A273" s="143" t="s">
        <v>4683</v>
      </c>
      <c r="B273" s="144" t="s">
        <v>1245</v>
      </c>
      <c r="C273" s="144" t="s">
        <v>107</v>
      </c>
      <c r="D273" s="144" t="s">
        <v>3535</v>
      </c>
      <c r="E273" s="485" t="str">
        <f ca="1">VLOOKUP(B273,'在职人员信息表（2023年电话费全部人员情况）'!F:AB,23,0)</f>
        <v>612722200009206119</v>
      </c>
      <c r="F273" s="486" t="s">
        <v>1246</v>
      </c>
      <c r="G273" s="146" t="str">
        <f ca="1" t="shared" si="12"/>
        <v/>
      </c>
      <c r="H273" s="147">
        <v>15935445850</v>
      </c>
      <c r="I273" s="148"/>
      <c r="J273" s="148"/>
      <c r="K273" s="148"/>
      <c r="L273" s="148"/>
      <c r="M273" s="148"/>
      <c r="N273" s="148"/>
      <c r="O273" s="148">
        <f t="shared" si="13"/>
        <v>0</v>
      </c>
      <c r="P273" s="148"/>
      <c r="Q273" s="148"/>
      <c r="R273" s="148"/>
      <c r="S273" s="148"/>
      <c r="T273" s="148"/>
      <c r="U273" s="148">
        <f t="shared" si="14"/>
        <v>0</v>
      </c>
      <c r="V273" s="148"/>
      <c r="W273" s="149"/>
      <c r="X273" s="149"/>
      <c r="Y273" s="150"/>
      <c r="Z273" s="149"/>
      <c r="AA273" s="149"/>
      <c r="AB273" s="150"/>
      <c r="AC273" s="149"/>
      <c r="AD273" s="149"/>
      <c r="AE273" s="150"/>
      <c r="AF273" s="149"/>
      <c r="AG273" s="149"/>
      <c r="AH273" s="150"/>
      <c r="AI273" s="149"/>
      <c r="AJ273" s="149"/>
      <c r="AK273" s="150"/>
      <c r="AL273" s="149"/>
      <c r="AM273" s="149"/>
      <c r="AN273" s="150"/>
      <c r="AO273" s="150"/>
      <c r="AP273" s="151"/>
      <c r="AQ273" s="152"/>
      <c r="AR273" s="144"/>
      <c r="AS273" s="144"/>
    </row>
    <row r="274" s="99" customFormat="1" ht="22.5" customHeight="1" spans="1:45">
      <c r="A274" s="143" t="s">
        <v>1156</v>
      </c>
      <c r="B274" s="144" t="s">
        <v>1248</v>
      </c>
      <c r="C274" s="144" t="s">
        <v>107</v>
      </c>
      <c r="D274" s="144" t="s">
        <v>4687</v>
      </c>
      <c r="E274" s="145" t="str">
        <f ca="1">VLOOKUP(B274,'在职人员信息表（2023年电话费全部人员情况）'!F:AB,23,0)</f>
        <v>142233198507252010</v>
      </c>
      <c r="F274" s="146" t="s">
        <v>1249</v>
      </c>
      <c r="G274" s="146" t="str">
        <f ca="1" t="shared" si="12"/>
        <v/>
      </c>
      <c r="H274" s="147">
        <v>18847756905</v>
      </c>
      <c r="I274" s="148"/>
      <c r="J274" s="148"/>
      <c r="K274" s="148"/>
      <c r="L274" s="148"/>
      <c r="M274" s="148"/>
      <c r="N274" s="148"/>
      <c r="O274" s="148">
        <f t="shared" si="13"/>
        <v>0</v>
      </c>
      <c r="P274" s="148"/>
      <c r="Q274" s="148"/>
      <c r="R274" s="148"/>
      <c r="S274" s="148"/>
      <c r="T274" s="148"/>
      <c r="U274" s="148">
        <f t="shared" si="14"/>
        <v>0</v>
      </c>
      <c r="V274" s="148"/>
      <c r="W274" s="149"/>
      <c r="X274" s="149"/>
      <c r="Y274" s="150"/>
      <c r="Z274" s="149"/>
      <c r="AA274" s="149"/>
      <c r="AB274" s="150"/>
      <c r="AC274" s="149"/>
      <c r="AD274" s="149"/>
      <c r="AE274" s="150"/>
      <c r="AF274" s="149"/>
      <c r="AG274" s="149"/>
      <c r="AH274" s="150"/>
      <c r="AI274" s="149"/>
      <c r="AJ274" s="149"/>
      <c r="AK274" s="150"/>
      <c r="AL274" s="149"/>
      <c r="AM274" s="149"/>
      <c r="AN274" s="150"/>
      <c r="AO274" s="150"/>
      <c r="AP274" s="151"/>
      <c r="AQ274" s="152"/>
      <c r="AR274" s="144"/>
      <c r="AS274" s="144"/>
    </row>
    <row r="275" s="99" customFormat="1" ht="22.5" customHeight="1" spans="1:45">
      <c r="A275" s="143" t="s">
        <v>1066</v>
      </c>
      <c r="B275" s="144" t="s">
        <v>1276</v>
      </c>
      <c r="C275" s="144" t="s">
        <v>107</v>
      </c>
      <c r="D275" s="144" t="s">
        <v>4708</v>
      </c>
      <c r="E275" s="145" t="str">
        <f ca="1">VLOOKUP(B275,'在职人员信息表（2023年电话费全部人员情况）'!F:AB,23,0)</f>
        <v>150430197010252717</v>
      </c>
      <c r="F275" s="146" t="s">
        <v>1277</v>
      </c>
      <c r="G275" s="146" t="str">
        <f ca="1" t="shared" si="12"/>
        <v/>
      </c>
      <c r="H275" s="147">
        <v>15804896143</v>
      </c>
      <c r="I275" s="148"/>
      <c r="J275" s="148"/>
      <c r="K275" s="148"/>
      <c r="L275" s="148"/>
      <c r="M275" s="148"/>
      <c r="N275" s="148"/>
      <c r="O275" s="148">
        <f t="shared" si="13"/>
        <v>0</v>
      </c>
      <c r="P275" s="148"/>
      <c r="Q275" s="148"/>
      <c r="R275" s="148"/>
      <c r="S275" s="148"/>
      <c r="T275" s="148"/>
      <c r="U275" s="148">
        <f t="shared" si="14"/>
        <v>0</v>
      </c>
      <c r="V275" s="148"/>
      <c r="W275" s="149"/>
      <c r="X275" s="149"/>
      <c r="Y275" s="150"/>
      <c r="Z275" s="149"/>
      <c r="AA275" s="149"/>
      <c r="AB275" s="150"/>
      <c r="AC275" s="149"/>
      <c r="AD275" s="149"/>
      <c r="AE275" s="150"/>
      <c r="AF275" s="149"/>
      <c r="AG275" s="149"/>
      <c r="AH275" s="150"/>
      <c r="AI275" s="149"/>
      <c r="AJ275" s="149"/>
      <c r="AK275" s="150"/>
      <c r="AL275" s="149"/>
      <c r="AM275" s="149"/>
      <c r="AN275" s="150"/>
      <c r="AO275" s="150"/>
      <c r="AP275" s="151"/>
      <c r="AQ275" s="152"/>
      <c r="AR275" s="144"/>
      <c r="AS275" s="144"/>
    </row>
    <row r="276" s="99" customFormat="1" ht="22.5" customHeight="1" spans="1:45">
      <c r="A276" s="143" t="s">
        <v>1090</v>
      </c>
      <c r="B276" s="144" t="s">
        <v>1255</v>
      </c>
      <c r="C276" s="144" t="s">
        <v>107</v>
      </c>
      <c r="D276" s="144" t="s">
        <v>4694</v>
      </c>
      <c r="E276" s="145" t="str">
        <f ca="1">VLOOKUP(B276,'在职人员信息表（2023年电话费全部人员情况）'!F:AB,23,0)</f>
        <v>370124197609184017</v>
      </c>
      <c r="F276" s="146" t="s">
        <v>1256</v>
      </c>
      <c r="G276" s="146" t="str">
        <f ca="1" t="shared" si="12"/>
        <v/>
      </c>
      <c r="H276" s="147">
        <v>15034440163</v>
      </c>
      <c r="I276" s="148"/>
      <c r="J276" s="148"/>
      <c r="K276" s="148"/>
      <c r="L276" s="148"/>
      <c r="M276" s="148"/>
      <c r="N276" s="148"/>
      <c r="O276" s="148">
        <f t="shared" si="13"/>
        <v>0</v>
      </c>
      <c r="P276" s="148"/>
      <c r="Q276" s="148"/>
      <c r="R276" s="148"/>
      <c r="S276" s="148"/>
      <c r="T276" s="148"/>
      <c r="U276" s="148">
        <f t="shared" si="14"/>
        <v>0</v>
      </c>
      <c r="V276" s="148"/>
      <c r="W276" s="149"/>
      <c r="X276" s="149"/>
      <c r="Y276" s="150"/>
      <c r="Z276" s="149"/>
      <c r="AA276" s="149"/>
      <c r="AB276" s="150"/>
      <c r="AC276" s="149"/>
      <c r="AD276" s="149"/>
      <c r="AE276" s="150"/>
      <c r="AF276" s="149"/>
      <c r="AG276" s="149"/>
      <c r="AH276" s="150"/>
      <c r="AI276" s="149"/>
      <c r="AJ276" s="149"/>
      <c r="AK276" s="150"/>
      <c r="AL276" s="149"/>
      <c r="AM276" s="149"/>
      <c r="AN276" s="150"/>
      <c r="AO276" s="150"/>
      <c r="AP276" s="151"/>
      <c r="AQ276" s="152"/>
      <c r="AR276" s="144"/>
      <c r="AS276" s="144"/>
    </row>
    <row r="277" s="99" customFormat="1" ht="22.5" customHeight="1" spans="1:45">
      <c r="A277" s="143" t="s">
        <v>1219</v>
      </c>
      <c r="B277" s="144" t="s">
        <v>1258</v>
      </c>
      <c r="C277" s="144" t="s">
        <v>107</v>
      </c>
      <c r="D277" s="144" t="s">
        <v>4694</v>
      </c>
      <c r="E277" s="145" t="str">
        <f ca="1">VLOOKUP(B277,'在职人员信息表（2023年电话费全部人员情况）'!F:AB,23,0)</f>
        <v>150430198103071311</v>
      </c>
      <c r="F277" s="146" t="s">
        <v>1259</v>
      </c>
      <c r="G277" s="146" t="str">
        <f ca="1" t="shared" si="12"/>
        <v/>
      </c>
      <c r="H277" s="147">
        <v>15049490547</v>
      </c>
      <c r="I277" s="148"/>
      <c r="J277" s="148"/>
      <c r="K277" s="148"/>
      <c r="L277" s="148"/>
      <c r="M277" s="148"/>
      <c r="N277" s="148"/>
      <c r="O277" s="148">
        <f t="shared" si="13"/>
        <v>0</v>
      </c>
      <c r="P277" s="148"/>
      <c r="Q277" s="148"/>
      <c r="R277" s="148"/>
      <c r="S277" s="148"/>
      <c r="T277" s="148"/>
      <c r="U277" s="148">
        <f t="shared" si="14"/>
        <v>0</v>
      </c>
      <c r="V277" s="148"/>
      <c r="W277" s="149"/>
      <c r="X277" s="149"/>
      <c r="Y277" s="150"/>
      <c r="Z277" s="149"/>
      <c r="AA277" s="149"/>
      <c r="AB277" s="150"/>
      <c r="AC277" s="149"/>
      <c r="AD277" s="149"/>
      <c r="AE277" s="150"/>
      <c r="AF277" s="149"/>
      <c r="AG277" s="149"/>
      <c r="AH277" s="150"/>
      <c r="AI277" s="149"/>
      <c r="AJ277" s="149"/>
      <c r="AK277" s="150"/>
      <c r="AL277" s="149"/>
      <c r="AM277" s="149"/>
      <c r="AN277" s="150"/>
      <c r="AO277" s="150"/>
      <c r="AP277" s="151"/>
      <c r="AQ277" s="152"/>
      <c r="AR277" s="144"/>
      <c r="AS277" s="144"/>
    </row>
    <row r="278" s="99" customFormat="1" ht="22.5" customHeight="1" spans="1:45">
      <c r="A278" s="143" t="s">
        <v>1293</v>
      </c>
      <c r="B278" s="144" t="s">
        <v>1261</v>
      </c>
      <c r="C278" s="144" t="s">
        <v>107</v>
      </c>
      <c r="D278" s="144" t="s">
        <v>4694</v>
      </c>
      <c r="E278" s="145" t="str">
        <f ca="1">VLOOKUP(B278,'在职人员信息表（2023年电话费全部人员情况）'!F:AB,23,0)</f>
        <v>15272319780907213x</v>
      </c>
      <c r="F278" s="146" t="s">
        <v>1262</v>
      </c>
      <c r="G278" s="146" t="str">
        <f ca="1" t="shared" si="12"/>
        <v/>
      </c>
      <c r="H278" s="147">
        <v>18647776420</v>
      </c>
      <c r="I278" s="148"/>
      <c r="J278" s="148"/>
      <c r="K278" s="148"/>
      <c r="L278" s="148"/>
      <c r="M278" s="148"/>
      <c r="N278" s="148"/>
      <c r="O278" s="148">
        <f t="shared" si="13"/>
        <v>0</v>
      </c>
      <c r="P278" s="148"/>
      <c r="Q278" s="148"/>
      <c r="R278" s="148"/>
      <c r="S278" s="148"/>
      <c r="T278" s="148"/>
      <c r="U278" s="148">
        <f t="shared" si="14"/>
        <v>0</v>
      </c>
      <c r="V278" s="148"/>
      <c r="W278" s="149"/>
      <c r="X278" s="149"/>
      <c r="Y278" s="150"/>
      <c r="Z278" s="149"/>
      <c r="AA278" s="149"/>
      <c r="AB278" s="150"/>
      <c r="AC278" s="149"/>
      <c r="AD278" s="149"/>
      <c r="AE278" s="150"/>
      <c r="AF278" s="149"/>
      <c r="AG278" s="149"/>
      <c r="AH278" s="150"/>
      <c r="AI278" s="149"/>
      <c r="AJ278" s="149"/>
      <c r="AK278" s="150"/>
      <c r="AL278" s="149"/>
      <c r="AM278" s="149"/>
      <c r="AN278" s="150"/>
      <c r="AO278" s="150"/>
      <c r="AP278" s="151"/>
      <c r="AQ278" s="152"/>
      <c r="AR278" s="144"/>
      <c r="AS278" s="144"/>
    </row>
    <row r="279" s="99" customFormat="1" ht="22.5" customHeight="1" spans="1:45">
      <c r="A279" s="143" t="s">
        <v>1101</v>
      </c>
      <c r="B279" s="144" t="s">
        <v>1264</v>
      </c>
      <c r="C279" s="144" t="s">
        <v>107</v>
      </c>
      <c r="D279" s="144" t="s">
        <v>4694</v>
      </c>
      <c r="E279" s="145" t="str">
        <f ca="1">VLOOKUP(B279,'在职人员信息表（2023年电话费全部人员情况）'!F:AB,23,0)</f>
        <v>152723198003241517</v>
      </c>
      <c r="F279" s="146" t="s">
        <v>1265</v>
      </c>
      <c r="G279" s="146" t="str">
        <f ca="1" t="shared" si="12"/>
        <v/>
      </c>
      <c r="H279" s="147">
        <v>13354776766</v>
      </c>
      <c r="I279" s="148"/>
      <c r="J279" s="148"/>
      <c r="K279" s="148"/>
      <c r="L279" s="148"/>
      <c r="M279" s="148"/>
      <c r="N279" s="148"/>
      <c r="O279" s="148">
        <f t="shared" si="13"/>
        <v>0</v>
      </c>
      <c r="P279" s="148"/>
      <c r="Q279" s="148"/>
      <c r="R279" s="148"/>
      <c r="S279" s="148"/>
      <c r="T279" s="148"/>
      <c r="U279" s="148">
        <f t="shared" si="14"/>
        <v>0</v>
      </c>
      <c r="V279" s="148"/>
      <c r="W279" s="149"/>
      <c r="X279" s="149"/>
      <c r="Y279" s="150"/>
      <c r="Z279" s="149"/>
      <c r="AA279" s="149"/>
      <c r="AB279" s="150"/>
      <c r="AC279" s="149"/>
      <c r="AD279" s="149"/>
      <c r="AE279" s="150"/>
      <c r="AF279" s="149"/>
      <c r="AG279" s="149"/>
      <c r="AH279" s="150"/>
      <c r="AI279" s="149"/>
      <c r="AJ279" s="149"/>
      <c r="AK279" s="150"/>
      <c r="AL279" s="149"/>
      <c r="AM279" s="149"/>
      <c r="AN279" s="150"/>
      <c r="AO279" s="150"/>
      <c r="AP279" s="151"/>
      <c r="AQ279" s="152"/>
      <c r="AR279" s="144"/>
      <c r="AS279" s="144"/>
    </row>
    <row r="280" s="99" customFormat="1" ht="22.5" customHeight="1" spans="1:45">
      <c r="A280" s="143" t="s">
        <v>1107</v>
      </c>
      <c r="B280" s="144" t="s">
        <v>1267</v>
      </c>
      <c r="C280" s="144" t="s">
        <v>107</v>
      </c>
      <c r="D280" s="144" t="s">
        <v>4694</v>
      </c>
      <c r="E280" s="145" t="str">
        <f ca="1">VLOOKUP(B280,'在职人员信息表（2023年电话费全部人员情况）'!F:AB,23,0)</f>
        <v>140729197611270039</v>
      </c>
      <c r="F280" s="146" t="s">
        <v>1268</v>
      </c>
      <c r="G280" s="146" t="str">
        <f ca="1" t="shared" si="12"/>
        <v/>
      </c>
      <c r="H280" s="147">
        <v>15352847892</v>
      </c>
      <c r="I280" s="148"/>
      <c r="J280" s="148"/>
      <c r="K280" s="148"/>
      <c r="L280" s="148"/>
      <c r="M280" s="148"/>
      <c r="N280" s="148"/>
      <c r="O280" s="148">
        <f t="shared" si="13"/>
        <v>0</v>
      </c>
      <c r="P280" s="148"/>
      <c r="Q280" s="148"/>
      <c r="R280" s="148"/>
      <c r="S280" s="148"/>
      <c r="T280" s="148"/>
      <c r="U280" s="148">
        <f t="shared" si="14"/>
        <v>0</v>
      </c>
      <c r="V280" s="148"/>
      <c r="W280" s="149"/>
      <c r="X280" s="149"/>
      <c r="Y280" s="150"/>
      <c r="Z280" s="149"/>
      <c r="AA280" s="149"/>
      <c r="AB280" s="150"/>
      <c r="AC280" s="149"/>
      <c r="AD280" s="149"/>
      <c r="AE280" s="150"/>
      <c r="AF280" s="149"/>
      <c r="AG280" s="149"/>
      <c r="AH280" s="150"/>
      <c r="AI280" s="149"/>
      <c r="AJ280" s="149"/>
      <c r="AK280" s="150"/>
      <c r="AL280" s="149"/>
      <c r="AM280" s="149"/>
      <c r="AN280" s="150"/>
      <c r="AO280" s="150"/>
      <c r="AP280" s="151"/>
      <c r="AQ280" s="152"/>
      <c r="AR280" s="144"/>
      <c r="AS280" s="144"/>
    </row>
    <row r="281" s="99" customFormat="1" ht="22.5" customHeight="1" spans="1:45">
      <c r="A281" s="143" t="s">
        <v>1084</v>
      </c>
      <c r="B281" s="144" t="s">
        <v>1270</v>
      </c>
      <c r="C281" s="144" t="s">
        <v>107</v>
      </c>
      <c r="D281" s="144" t="s">
        <v>4694</v>
      </c>
      <c r="E281" s="145" t="str">
        <f ca="1">VLOOKUP(B281,'在职人员信息表（2023年电话费全部人员情况）'!F:AB,23,0)</f>
        <v>150430198701052698</v>
      </c>
      <c r="F281" s="146" t="s">
        <v>1271</v>
      </c>
      <c r="G281" s="146" t="str">
        <f ca="1" t="shared" si="12"/>
        <v/>
      </c>
      <c r="H281" s="147">
        <v>13948175216</v>
      </c>
      <c r="I281" s="148"/>
      <c r="J281" s="148"/>
      <c r="K281" s="148"/>
      <c r="L281" s="148"/>
      <c r="M281" s="148"/>
      <c r="N281" s="148"/>
      <c r="O281" s="148">
        <f t="shared" si="13"/>
        <v>0</v>
      </c>
      <c r="P281" s="148"/>
      <c r="Q281" s="148"/>
      <c r="R281" s="148"/>
      <c r="S281" s="148"/>
      <c r="T281" s="148"/>
      <c r="U281" s="148">
        <f t="shared" si="14"/>
        <v>0</v>
      </c>
      <c r="V281" s="148"/>
      <c r="W281" s="149"/>
      <c r="X281" s="149"/>
      <c r="Y281" s="150"/>
      <c r="Z281" s="149"/>
      <c r="AA281" s="149"/>
      <c r="AB281" s="150"/>
      <c r="AC281" s="149"/>
      <c r="AD281" s="149"/>
      <c r="AE281" s="150"/>
      <c r="AF281" s="149"/>
      <c r="AG281" s="149"/>
      <c r="AH281" s="150"/>
      <c r="AI281" s="149"/>
      <c r="AJ281" s="149"/>
      <c r="AK281" s="150"/>
      <c r="AL281" s="149"/>
      <c r="AM281" s="149"/>
      <c r="AN281" s="150"/>
      <c r="AO281" s="150"/>
      <c r="AP281" s="151"/>
      <c r="AQ281" s="152"/>
      <c r="AR281" s="144"/>
      <c r="AS281" s="144"/>
    </row>
    <row r="282" s="99" customFormat="1" ht="22.5" customHeight="1" spans="1:45">
      <c r="A282" s="143" t="s">
        <v>1174</v>
      </c>
      <c r="B282" s="144" t="s">
        <v>1273</v>
      </c>
      <c r="C282" s="144" t="s">
        <v>107</v>
      </c>
      <c r="D282" s="144" t="s">
        <v>4694</v>
      </c>
      <c r="E282" s="145" t="str">
        <f ca="1">VLOOKUP(B282,'在职人员信息表（2023年电话费全部人员情况）'!F:AB,23,0)</f>
        <v>142230197712166310</v>
      </c>
      <c r="F282" s="146" t="s">
        <v>1274</v>
      </c>
      <c r="G282" s="146" t="str">
        <f ca="1" t="shared" si="12"/>
        <v/>
      </c>
      <c r="H282" s="147">
        <v>18035021503</v>
      </c>
      <c r="I282" s="148"/>
      <c r="J282" s="148"/>
      <c r="K282" s="148"/>
      <c r="L282" s="148"/>
      <c r="M282" s="148"/>
      <c r="N282" s="148"/>
      <c r="O282" s="148">
        <f t="shared" si="13"/>
        <v>0</v>
      </c>
      <c r="P282" s="148"/>
      <c r="Q282" s="148"/>
      <c r="R282" s="148"/>
      <c r="S282" s="148"/>
      <c r="T282" s="148"/>
      <c r="U282" s="148">
        <f t="shared" si="14"/>
        <v>0</v>
      </c>
      <c r="V282" s="148"/>
      <c r="W282" s="149"/>
      <c r="X282" s="149"/>
      <c r="Y282" s="150"/>
      <c r="Z282" s="149"/>
      <c r="AA282" s="149"/>
      <c r="AB282" s="150"/>
      <c r="AC282" s="149"/>
      <c r="AD282" s="149"/>
      <c r="AE282" s="150"/>
      <c r="AF282" s="149"/>
      <c r="AG282" s="149"/>
      <c r="AH282" s="150"/>
      <c r="AI282" s="149"/>
      <c r="AJ282" s="149"/>
      <c r="AK282" s="150"/>
      <c r="AL282" s="149"/>
      <c r="AM282" s="149"/>
      <c r="AN282" s="150"/>
      <c r="AO282" s="150"/>
      <c r="AP282" s="151"/>
      <c r="AQ282" s="152"/>
      <c r="AR282" s="144"/>
      <c r="AS282" s="144"/>
    </row>
    <row r="283" s="99" customFormat="1" ht="22.5" customHeight="1" spans="1:45">
      <c r="A283" s="143" t="s">
        <v>1013</v>
      </c>
      <c r="B283" s="144" t="s">
        <v>1279</v>
      </c>
      <c r="C283" s="144" t="s">
        <v>107</v>
      </c>
      <c r="D283" s="144" t="s">
        <v>4709</v>
      </c>
      <c r="E283" s="145" t="str">
        <f ca="1">VLOOKUP(B283,'在职人员信息表（2023年电话费全部人员情况）'!F:AB,23,0)</f>
        <v>13022319700225233X</v>
      </c>
      <c r="F283" s="146" t="s">
        <v>1280</v>
      </c>
      <c r="G283" s="146" t="str">
        <f ca="1" t="shared" si="12"/>
        <v/>
      </c>
      <c r="H283" s="147">
        <v>15047377910</v>
      </c>
      <c r="I283" s="148"/>
      <c r="J283" s="148"/>
      <c r="K283" s="148"/>
      <c r="L283" s="148"/>
      <c r="M283" s="148"/>
      <c r="N283" s="148"/>
      <c r="O283" s="148">
        <f t="shared" si="13"/>
        <v>0</v>
      </c>
      <c r="P283" s="148"/>
      <c r="Q283" s="148"/>
      <c r="R283" s="148"/>
      <c r="S283" s="148"/>
      <c r="T283" s="148"/>
      <c r="U283" s="148">
        <f t="shared" si="14"/>
        <v>0</v>
      </c>
      <c r="V283" s="148"/>
      <c r="W283" s="149"/>
      <c r="X283" s="149"/>
      <c r="Y283" s="150"/>
      <c r="Z283" s="149"/>
      <c r="AA283" s="149"/>
      <c r="AB283" s="150"/>
      <c r="AC283" s="149"/>
      <c r="AD283" s="149"/>
      <c r="AE283" s="150"/>
      <c r="AF283" s="149"/>
      <c r="AG283" s="149"/>
      <c r="AH283" s="150"/>
      <c r="AI283" s="149"/>
      <c r="AJ283" s="149"/>
      <c r="AK283" s="150"/>
      <c r="AL283" s="149"/>
      <c r="AM283" s="149"/>
      <c r="AN283" s="150"/>
      <c r="AO283" s="150"/>
      <c r="AP283" s="151"/>
      <c r="AQ283" s="152"/>
      <c r="AR283" s="144"/>
      <c r="AS283" s="144"/>
    </row>
    <row r="284" s="99" customFormat="1" ht="22.5" customHeight="1" spans="1:45">
      <c r="A284" s="143" t="s">
        <v>1183</v>
      </c>
      <c r="B284" s="144" t="s">
        <v>1282</v>
      </c>
      <c r="C284" s="144" t="s">
        <v>107</v>
      </c>
      <c r="D284" s="144" t="s">
        <v>4712</v>
      </c>
      <c r="E284" s="145" t="str">
        <f ca="1">VLOOKUP(B284,'在职人员信息表（2023年电话费全部人员情况）'!F:AB,23,0)</f>
        <v>370124196802014015</v>
      </c>
      <c r="F284" s="146" t="s">
        <v>1283</v>
      </c>
      <c r="G284" s="146" t="str">
        <f ca="1" t="shared" si="12"/>
        <v/>
      </c>
      <c r="H284" s="147">
        <v>18735491963</v>
      </c>
      <c r="I284" s="148"/>
      <c r="J284" s="148"/>
      <c r="K284" s="148"/>
      <c r="L284" s="148"/>
      <c r="M284" s="148"/>
      <c r="N284" s="148"/>
      <c r="O284" s="148">
        <f t="shared" si="13"/>
        <v>0</v>
      </c>
      <c r="P284" s="148"/>
      <c r="Q284" s="148"/>
      <c r="R284" s="148"/>
      <c r="S284" s="148"/>
      <c r="T284" s="148"/>
      <c r="U284" s="148">
        <f t="shared" si="14"/>
        <v>0</v>
      </c>
      <c r="V284" s="148"/>
      <c r="W284" s="149"/>
      <c r="X284" s="149"/>
      <c r="Y284" s="150"/>
      <c r="Z284" s="149"/>
      <c r="AA284" s="149"/>
      <c r="AB284" s="150"/>
      <c r="AC284" s="149"/>
      <c r="AD284" s="149"/>
      <c r="AE284" s="150"/>
      <c r="AF284" s="149"/>
      <c r="AG284" s="149"/>
      <c r="AH284" s="150"/>
      <c r="AI284" s="149"/>
      <c r="AJ284" s="149"/>
      <c r="AK284" s="150"/>
      <c r="AL284" s="149"/>
      <c r="AM284" s="149"/>
      <c r="AN284" s="150"/>
      <c r="AO284" s="150"/>
      <c r="AP284" s="151"/>
      <c r="AQ284" s="152"/>
      <c r="AR284" s="144"/>
      <c r="AS284" s="144"/>
    </row>
    <row r="285" s="99" customFormat="1" ht="22.5" customHeight="1" spans="1:45">
      <c r="A285" s="143" t="s">
        <v>1312</v>
      </c>
      <c r="B285" s="144" t="s">
        <v>1285</v>
      </c>
      <c r="C285" s="144" t="s">
        <v>107</v>
      </c>
      <c r="D285" s="144" t="s">
        <v>4714</v>
      </c>
      <c r="E285" s="145" t="str">
        <f ca="1">VLOOKUP(B285,'在职人员信息表（2023年电话费全部人员情况）'!F:AB,23,0)</f>
        <v>230183197303233612</v>
      </c>
      <c r="F285" s="146" t="s">
        <v>1286</v>
      </c>
      <c r="G285" s="146" t="str">
        <f ca="1" t="shared" si="12"/>
        <v/>
      </c>
      <c r="H285" s="147">
        <v>15598681523</v>
      </c>
      <c r="I285" s="148"/>
      <c r="J285" s="148"/>
      <c r="K285" s="148"/>
      <c r="L285" s="148"/>
      <c r="M285" s="148"/>
      <c r="N285" s="148"/>
      <c r="O285" s="148">
        <f t="shared" si="13"/>
        <v>0</v>
      </c>
      <c r="P285" s="148"/>
      <c r="Q285" s="148"/>
      <c r="R285" s="148"/>
      <c r="S285" s="148"/>
      <c r="T285" s="148"/>
      <c r="U285" s="148">
        <f t="shared" si="14"/>
        <v>0</v>
      </c>
      <c r="V285" s="148"/>
      <c r="W285" s="149"/>
      <c r="X285" s="149"/>
      <c r="Y285" s="150"/>
      <c r="Z285" s="149"/>
      <c r="AA285" s="149"/>
      <c r="AB285" s="150"/>
      <c r="AC285" s="149"/>
      <c r="AD285" s="149"/>
      <c r="AE285" s="150"/>
      <c r="AF285" s="149"/>
      <c r="AG285" s="149"/>
      <c r="AH285" s="150"/>
      <c r="AI285" s="149"/>
      <c r="AJ285" s="149"/>
      <c r="AK285" s="150"/>
      <c r="AL285" s="149"/>
      <c r="AM285" s="149"/>
      <c r="AN285" s="150"/>
      <c r="AO285" s="150"/>
      <c r="AP285" s="151"/>
      <c r="AQ285" s="152"/>
      <c r="AR285" s="144"/>
      <c r="AS285" s="144"/>
    </row>
    <row r="286" s="99" customFormat="1" ht="22.5" customHeight="1" spans="1:45">
      <c r="A286" s="143" t="s">
        <v>1087</v>
      </c>
      <c r="B286" s="144" t="s">
        <v>1288</v>
      </c>
      <c r="C286" s="144" t="s">
        <v>107</v>
      </c>
      <c r="D286" s="144" t="s">
        <v>4714</v>
      </c>
      <c r="E286" s="145" t="str">
        <f ca="1">VLOOKUP(B286,'在职人员信息表（2023年电话费全部人员情况）'!F:AB,23,0)</f>
        <v>140212198106101533</v>
      </c>
      <c r="F286" s="146" t="s">
        <v>1289</v>
      </c>
      <c r="G286" s="146" t="str">
        <f ca="1" t="shared" si="12"/>
        <v/>
      </c>
      <c r="H286" s="147">
        <v>15502681713</v>
      </c>
      <c r="I286" s="148"/>
      <c r="J286" s="148"/>
      <c r="K286" s="148"/>
      <c r="L286" s="148"/>
      <c r="M286" s="148"/>
      <c r="N286" s="148"/>
      <c r="O286" s="148">
        <f t="shared" si="13"/>
        <v>0</v>
      </c>
      <c r="P286" s="148"/>
      <c r="Q286" s="148"/>
      <c r="R286" s="148"/>
      <c r="S286" s="148"/>
      <c r="T286" s="148"/>
      <c r="U286" s="148">
        <f t="shared" si="14"/>
        <v>0</v>
      </c>
      <c r="V286" s="148"/>
      <c r="W286" s="149"/>
      <c r="X286" s="149"/>
      <c r="Y286" s="150"/>
      <c r="Z286" s="149"/>
      <c r="AA286" s="149"/>
      <c r="AB286" s="150"/>
      <c r="AC286" s="149"/>
      <c r="AD286" s="149"/>
      <c r="AE286" s="150"/>
      <c r="AF286" s="149"/>
      <c r="AG286" s="149"/>
      <c r="AH286" s="150"/>
      <c r="AI286" s="149"/>
      <c r="AJ286" s="149"/>
      <c r="AK286" s="150"/>
      <c r="AL286" s="149"/>
      <c r="AM286" s="149"/>
      <c r="AN286" s="150"/>
      <c r="AO286" s="150"/>
      <c r="AP286" s="151"/>
      <c r="AQ286" s="152"/>
      <c r="AR286" s="144"/>
      <c r="AS286" s="144"/>
    </row>
    <row r="287" s="99" customFormat="1" ht="22.5" customHeight="1" spans="1:45">
      <c r="A287" s="143" t="s">
        <v>1119</v>
      </c>
      <c r="B287" s="144" t="s">
        <v>1291</v>
      </c>
      <c r="C287" s="144" t="s">
        <v>107</v>
      </c>
      <c r="D287" s="144" t="s">
        <v>4718</v>
      </c>
      <c r="E287" s="145" t="str">
        <f ca="1">VLOOKUP(B287,'在职人员信息表（2023年电话费全部人员情况）'!F:AB,23,0)</f>
        <v>150430197003121292</v>
      </c>
      <c r="F287" s="146" t="s">
        <v>1292</v>
      </c>
      <c r="G287" s="146" t="str">
        <f ca="1" t="shared" si="12"/>
        <v/>
      </c>
      <c r="H287" s="147">
        <v>15149636147</v>
      </c>
      <c r="I287" s="148"/>
      <c r="J287" s="148"/>
      <c r="K287" s="148"/>
      <c r="L287" s="148"/>
      <c r="M287" s="148"/>
      <c r="N287" s="148"/>
      <c r="O287" s="148">
        <f t="shared" si="13"/>
        <v>0</v>
      </c>
      <c r="P287" s="148"/>
      <c r="Q287" s="148"/>
      <c r="R287" s="148"/>
      <c r="S287" s="148"/>
      <c r="T287" s="148"/>
      <c r="U287" s="148">
        <f t="shared" si="14"/>
        <v>0</v>
      </c>
      <c r="V287" s="148"/>
      <c r="W287" s="149"/>
      <c r="X287" s="149"/>
      <c r="Y287" s="150"/>
      <c r="Z287" s="149"/>
      <c r="AA287" s="149"/>
      <c r="AB287" s="150"/>
      <c r="AC287" s="149"/>
      <c r="AD287" s="149"/>
      <c r="AE287" s="150"/>
      <c r="AF287" s="149"/>
      <c r="AG287" s="149"/>
      <c r="AH287" s="150"/>
      <c r="AI287" s="149"/>
      <c r="AJ287" s="149"/>
      <c r="AK287" s="150"/>
      <c r="AL287" s="149"/>
      <c r="AM287" s="149"/>
      <c r="AN287" s="150"/>
      <c r="AO287" s="150"/>
      <c r="AP287" s="151"/>
      <c r="AQ287" s="152"/>
      <c r="AR287" s="144"/>
      <c r="AS287" s="144"/>
    </row>
    <row r="288" s="99" customFormat="1" ht="22.5" customHeight="1" spans="1:45">
      <c r="A288" s="143" t="s">
        <v>1197</v>
      </c>
      <c r="B288" s="144" t="s">
        <v>643</v>
      </c>
      <c r="C288" s="144" t="s">
        <v>107</v>
      </c>
      <c r="D288" s="144" t="s">
        <v>3941</v>
      </c>
      <c r="E288" s="145" t="str">
        <f ca="1">VLOOKUP(B288,'在职人员信息表（2023年电话费全部人员情况）'!F:AB,23,0)</f>
        <v>211381198203130835</v>
      </c>
      <c r="F288" s="146" t="s">
        <v>644</v>
      </c>
      <c r="G288" s="146" t="str">
        <f ca="1" t="shared" si="12"/>
        <v/>
      </c>
      <c r="H288" s="147">
        <v>13835076993</v>
      </c>
      <c r="I288" s="148"/>
      <c r="J288" s="148"/>
      <c r="K288" s="148"/>
      <c r="L288" s="148"/>
      <c r="M288" s="148"/>
      <c r="N288" s="148"/>
      <c r="O288" s="148">
        <f t="shared" si="13"/>
        <v>0</v>
      </c>
      <c r="P288" s="148"/>
      <c r="Q288" s="148"/>
      <c r="R288" s="148"/>
      <c r="S288" s="148"/>
      <c r="T288" s="148"/>
      <c r="U288" s="148">
        <f t="shared" si="14"/>
        <v>0</v>
      </c>
      <c r="V288" s="148"/>
      <c r="W288" s="149"/>
      <c r="X288" s="149"/>
      <c r="Y288" s="150"/>
      <c r="Z288" s="149"/>
      <c r="AA288" s="149"/>
      <c r="AB288" s="150"/>
      <c r="AC288" s="149"/>
      <c r="AD288" s="149"/>
      <c r="AE288" s="150"/>
      <c r="AF288" s="149"/>
      <c r="AG288" s="149"/>
      <c r="AH288" s="150"/>
      <c r="AI288" s="149"/>
      <c r="AJ288" s="149"/>
      <c r="AK288" s="150"/>
      <c r="AL288" s="149"/>
      <c r="AM288" s="149"/>
      <c r="AN288" s="150"/>
      <c r="AO288" s="150"/>
      <c r="AP288" s="151"/>
      <c r="AQ288" s="152"/>
      <c r="AR288" s="144"/>
      <c r="AS288" s="144"/>
    </row>
    <row r="289" s="99" customFormat="1" ht="22.5" customHeight="1" spans="1:45">
      <c r="A289" s="143" t="s">
        <v>1043</v>
      </c>
      <c r="B289" s="144" t="s">
        <v>1298</v>
      </c>
      <c r="C289" s="144" t="s">
        <v>107</v>
      </c>
      <c r="D289" s="144" t="s">
        <v>4721</v>
      </c>
      <c r="E289" s="145" t="str">
        <f ca="1">VLOOKUP(B289,'在职人员信息表（2023年电话费全部人员情况）'!F:AB,23,0)</f>
        <v>15263119690406391X</v>
      </c>
      <c r="F289" s="146" t="s">
        <v>1299</v>
      </c>
      <c r="G289" s="146" t="str">
        <f ca="1" t="shared" si="12"/>
        <v/>
      </c>
      <c r="H289" s="147">
        <v>15149439151</v>
      </c>
      <c r="I289" s="148"/>
      <c r="J289" s="148"/>
      <c r="K289" s="148"/>
      <c r="L289" s="148"/>
      <c r="M289" s="148"/>
      <c r="N289" s="148"/>
      <c r="O289" s="148">
        <f t="shared" si="13"/>
        <v>0</v>
      </c>
      <c r="P289" s="148"/>
      <c r="Q289" s="148"/>
      <c r="R289" s="148"/>
      <c r="S289" s="148"/>
      <c r="T289" s="148"/>
      <c r="U289" s="148">
        <f t="shared" si="14"/>
        <v>0</v>
      </c>
      <c r="V289" s="148"/>
      <c r="W289" s="149"/>
      <c r="X289" s="149"/>
      <c r="Y289" s="150"/>
      <c r="Z289" s="149"/>
      <c r="AA289" s="149"/>
      <c r="AB289" s="150"/>
      <c r="AC289" s="149"/>
      <c r="AD289" s="149"/>
      <c r="AE289" s="150"/>
      <c r="AF289" s="149"/>
      <c r="AG289" s="149"/>
      <c r="AH289" s="150"/>
      <c r="AI289" s="149"/>
      <c r="AJ289" s="149"/>
      <c r="AK289" s="150"/>
      <c r="AL289" s="149"/>
      <c r="AM289" s="149"/>
      <c r="AN289" s="150"/>
      <c r="AO289" s="150"/>
      <c r="AP289" s="151"/>
      <c r="AQ289" s="152"/>
      <c r="AR289" s="144"/>
      <c r="AS289" s="144"/>
    </row>
    <row r="290" s="99" customFormat="1" ht="22.5" customHeight="1" spans="1:45">
      <c r="A290" s="143" t="s">
        <v>1054</v>
      </c>
      <c r="B290" s="144" t="s">
        <v>1301</v>
      </c>
      <c r="C290" s="144" t="s">
        <v>107</v>
      </c>
      <c r="D290" s="144" t="s">
        <v>4721</v>
      </c>
      <c r="E290" s="145" t="str">
        <f ca="1">VLOOKUP(B290,'在职人员信息表（2023年电话费全部人员情况）'!F:AB,23,0)</f>
        <v>140931199004240032</v>
      </c>
      <c r="F290" s="146" t="s">
        <v>1302</v>
      </c>
      <c r="G290" s="146" t="str">
        <f ca="1" t="shared" si="12"/>
        <v/>
      </c>
      <c r="H290" s="147">
        <v>13294774768</v>
      </c>
      <c r="I290" s="148"/>
      <c r="J290" s="148"/>
      <c r="K290" s="148"/>
      <c r="L290" s="148"/>
      <c r="M290" s="148"/>
      <c r="N290" s="148"/>
      <c r="O290" s="148">
        <f t="shared" si="13"/>
        <v>0</v>
      </c>
      <c r="P290" s="148"/>
      <c r="Q290" s="148"/>
      <c r="R290" s="148"/>
      <c r="S290" s="148"/>
      <c r="T290" s="148"/>
      <c r="U290" s="148">
        <f t="shared" si="14"/>
        <v>0</v>
      </c>
      <c r="V290" s="148"/>
      <c r="W290" s="149"/>
      <c r="X290" s="149"/>
      <c r="Y290" s="150"/>
      <c r="Z290" s="149"/>
      <c r="AA290" s="149"/>
      <c r="AB290" s="150"/>
      <c r="AC290" s="149"/>
      <c r="AD290" s="149"/>
      <c r="AE290" s="150"/>
      <c r="AF290" s="149"/>
      <c r="AG290" s="149"/>
      <c r="AH290" s="150"/>
      <c r="AI290" s="149"/>
      <c r="AJ290" s="149"/>
      <c r="AK290" s="150"/>
      <c r="AL290" s="149"/>
      <c r="AM290" s="149"/>
      <c r="AN290" s="150"/>
      <c r="AO290" s="150"/>
      <c r="AP290" s="151"/>
      <c r="AQ290" s="152"/>
      <c r="AR290" s="144"/>
      <c r="AS290" s="144"/>
    </row>
    <row r="291" s="99" customFormat="1" ht="22.5" customHeight="1" spans="1:45">
      <c r="A291" s="143" t="s">
        <v>1208</v>
      </c>
      <c r="B291" s="144" t="s">
        <v>192</v>
      </c>
      <c r="C291" s="144" t="s">
        <v>107</v>
      </c>
      <c r="D291" s="144" t="s">
        <v>4199</v>
      </c>
      <c r="E291" s="145" t="str">
        <f ca="1">VLOOKUP(B291,'在职人员信息表（2023年电话费全部人员情况）'!F:AB,23,0)</f>
        <v>140524197512100517</v>
      </c>
      <c r="F291" s="146" t="s">
        <v>1207</v>
      </c>
      <c r="G291" s="146" t="str">
        <f ca="1" t="shared" si="12"/>
        <v/>
      </c>
      <c r="H291" s="147">
        <v>13134772024</v>
      </c>
      <c r="I291" s="148"/>
      <c r="J291" s="148"/>
      <c r="K291" s="148"/>
      <c r="L291" s="148"/>
      <c r="M291" s="148">
        <v>129.86</v>
      </c>
      <c r="N291" s="148">
        <v>137</v>
      </c>
      <c r="O291" s="148">
        <f t="shared" si="13"/>
        <v>266.86</v>
      </c>
      <c r="P291" s="148"/>
      <c r="Q291" s="148"/>
      <c r="R291" s="148"/>
      <c r="S291" s="148"/>
      <c r="T291" s="148"/>
      <c r="U291" s="148">
        <f t="shared" si="14"/>
        <v>533.72</v>
      </c>
      <c r="V291" s="148"/>
      <c r="W291" s="149"/>
      <c r="X291" s="149"/>
      <c r="Y291" s="150"/>
      <c r="Z291" s="149"/>
      <c r="AA291" s="149"/>
      <c r="AB291" s="150"/>
      <c r="AC291" s="149"/>
      <c r="AD291" s="149"/>
      <c r="AE291" s="150"/>
      <c r="AF291" s="149"/>
      <c r="AG291" s="149"/>
      <c r="AH291" s="150"/>
      <c r="AI291" s="149"/>
      <c r="AJ291" s="149"/>
      <c r="AK291" s="150"/>
      <c r="AL291" s="149"/>
      <c r="AM291" s="149"/>
      <c r="AN291" s="150"/>
      <c r="AO291" s="150"/>
      <c r="AP291" s="151"/>
      <c r="AQ291" s="152"/>
      <c r="AR291" s="144"/>
      <c r="AS291" s="144"/>
    </row>
    <row r="292" s="99" customFormat="1" ht="22.5" customHeight="1" spans="1:45">
      <c r="A292" s="143" t="s">
        <v>1290</v>
      </c>
      <c r="B292" s="144" t="s">
        <v>1396</v>
      </c>
      <c r="C292" s="144" t="s">
        <v>107</v>
      </c>
      <c r="D292" s="144" t="s">
        <v>4370</v>
      </c>
      <c r="E292" s="145" t="str">
        <f ca="1">VLOOKUP(B292,'在职人员信息表（2023年电话费全部人员情况）'!F:AB,23,0)</f>
        <v>211404197201043672</v>
      </c>
      <c r="F292" s="146" t="s">
        <v>1397</v>
      </c>
      <c r="G292" s="146" t="str">
        <f ca="1" t="shared" si="12"/>
        <v/>
      </c>
      <c r="H292" s="147">
        <v>13734832891</v>
      </c>
      <c r="I292" s="148"/>
      <c r="J292" s="148"/>
      <c r="K292" s="148"/>
      <c r="L292" s="148"/>
      <c r="M292" s="148"/>
      <c r="N292" s="148"/>
      <c r="O292" s="148">
        <f t="shared" si="13"/>
        <v>0</v>
      </c>
      <c r="P292" s="148"/>
      <c r="Q292" s="148"/>
      <c r="R292" s="148"/>
      <c r="S292" s="148"/>
      <c r="T292" s="148"/>
      <c r="U292" s="148">
        <f t="shared" si="14"/>
        <v>0</v>
      </c>
      <c r="V292" s="148"/>
      <c r="W292" s="149"/>
      <c r="X292" s="149"/>
      <c r="Y292" s="150"/>
      <c r="Z292" s="149"/>
      <c r="AA292" s="149"/>
      <c r="AB292" s="150"/>
      <c r="AC292" s="149"/>
      <c r="AD292" s="149"/>
      <c r="AE292" s="150"/>
      <c r="AF292" s="149"/>
      <c r="AG292" s="149"/>
      <c r="AH292" s="150"/>
      <c r="AI292" s="149"/>
      <c r="AJ292" s="149"/>
      <c r="AK292" s="150"/>
      <c r="AL292" s="149"/>
      <c r="AM292" s="149"/>
      <c r="AN292" s="150"/>
      <c r="AO292" s="150"/>
      <c r="AP292" s="151"/>
      <c r="AQ292" s="152"/>
      <c r="AR292" s="144"/>
      <c r="AS292" s="144"/>
    </row>
    <row r="293" s="99" customFormat="1" ht="22.5" customHeight="1" spans="1:45">
      <c r="A293" s="143" t="s">
        <v>1260</v>
      </c>
      <c r="B293" s="144" t="s">
        <v>1304</v>
      </c>
      <c r="C293" s="144" t="s">
        <v>107</v>
      </c>
      <c r="D293" s="144" t="s">
        <v>3853</v>
      </c>
      <c r="E293" s="145" t="str">
        <f ca="1">VLOOKUP(B293,'在职人员信息表（2023年电话费全部人员情况）'!F:AB,23,0)</f>
        <v>142703197210030630</v>
      </c>
      <c r="F293" s="146" t="s">
        <v>1305</v>
      </c>
      <c r="G293" s="146" t="str">
        <f ca="1" t="shared" si="12"/>
        <v/>
      </c>
      <c r="H293" s="147">
        <v>13904705250</v>
      </c>
      <c r="I293" s="148"/>
      <c r="J293" s="148"/>
      <c r="K293" s="148"/>
      <c r="L293" s="148"/>
      <c r="M293" s="148"/>
      <c r="N293" s="148"/>
      <c r="O293" s="148">
        <f t="shared" si="13"/>
        <v>0</v>
      </c>
      <c r="P293" s="148"/>
      <c r="Q293" s="148"/>
      <c r="R293" s="148"/>
      <c r="S293" s="148"/>
      <c r="T293" s="148"/>
      <c r="U293" s="148">
        <f t="shared" si="14"/>
        <v>0</v>
      </c>
      <c r="V293" s="148"/>
      <c r="W293" s="149"/>
      <c r="X293" s="149"/>
      <c r="Y293" s="150"/>
      <c r="Z293" s="149"/>
      <c r="AA293" s="149"/>
      <c r="AB293" s="150"/>
      <c r="AC293" s="149"/>
      <c r="AD293" s="149"/>
      <c r="AE293" s="150"/>
      <c r="AF293" s="149"/>
      <c r="AG293" s="149"/>
      <c r="AH293" s="150"/>
      <c r="AI293" s="149"/>
      <c r="AJ293" s="149"/>
      <c r="AK293" s="150"/>
      <c r="AL293" s="149"/>
      <c r="AM293" s="149"/>
      <c r="AN293" s="150"/>
      <c r="AO293" s="150"/>
      <c r="AP293" s="151"/>
      <c r="AQ293" s="152"/>
      <c r="AR293" s="144"/>
      <c r="AS293" s="144"/>
    </row>
    <row r="294" s="99" customFormat="1" ht="22.5" customHeight="1" spans="1:45">
      <c r="A294" s="143" t="s">
        <v>1081</v>
      </c>
      <c r="B294" s="144" t="s">
        <v>1251</v>
      </c>
      <c r="C294" s="144" t="s">
        <v>107</v>
      </c>
      <c r="D294" s="144" t="s">
        <v>4690</v>
      </c>
      <c r="E294" s="145" t="str">
        <f ca="1">VLOOKUP(B294,'在职人员信息表（2023年电话费全部人员情况）'!F:AB,23,0)</f>
        <v>142234198506041015</v>
      </c>
      <c r="F294" s="146" t="s">
        <v>1252</v>
      </c>
      <c r="G294" s="146" t="str">
        <f ca="1" t="shared" si="12"/>
        <v/>
      </c>
      <c r="H294" s="147">
        <v>15134943927</v>
      </c>
      <c r="I294" s="148"/>
      <c r="J294" s="148"/>
      <c r="K294" s="148"/>
      <c r="L294" s="148"/>
      <c r="M294" s="148"/>
      <c r="N294" s="148"/>
      <c r="O294" s="148">
        <f t="shared" si="13"/>
        <v>0</v>
      </c>
      <c r="P294" s="148"/>
      <c r="Q294" s="148"/>
      <c r="R294" s="148"/>
      <c r="S294" s="148"/>
      <c r="T294" s="148"/>
      <c r="U294" s="148">
        <f t="shared" si="14"/>
        <v>0</v>
      </c>
      <c r="V294" s="148"/>
      <c r="W294" s="149"/>
      <c r="X294" s="149"/>
      <c r="Y294" s="150"/>
      <c r="Z294" s="149"/>
      <c r="AA294" s="149"/>
      <c r="AB294" s="150"/>
      <c r="AC294" s="149"/>
      <c r="AD294" s="149"/>
      <c r="AE294" s="150"/>
      <c r="AF294" s="149"/>
      <c r="AG294" s="149"/>
      <c r="AH294" s="150"/>
      <c r="AI294" s="149"/>
      <c r="AJ294" s="149"/>
      <c r="AK294" s="150"/>
      <c r="AL294" s="149"/>
      <c r="AM294" s="149"/>
      <c r="AN294" s="150"/>
      <c r="AO294" s="150"/>
      <c r="AP294" s="151"/>
      <c r="AQ294" s="152"/>
      <c r="AR294" s="144"/>
      <c r="AS294" s="144"/>
    </row>
    <row r="295" s="99" customFormat="1" ht="22.5" customHeight="1" spans="1:45">
      <c r="A295" s="143" t="s">
        <v>1098</v>
      </c>
      <c r="B295" s="144" t="s">
        <v>1307</v>
      </c>
      <c r="C295" s="144" t="s">
        <v>107</v>
      </c>
      <c r="D295" s="144" t="s">
        <v>3853</v>
      </c>
      <c r="E295" s="145" t="str">
        <f ca="1">VLOOKUP(B295,'在职人员信息表（2023年电话费全部人员情况）'!F:AB,23,0)</f>
        <v>15042919900519363X</v>
      </c>
      <c r="F295" s="146" t="s">
        <v>1308</v>
      </c>
      <c r="G295" s="146" t="str">
        <f ca="1" t="shared" si="12"/>
        <v/>
      </c>
      <c r="H295" s="147">
        <v>15134806928</v>
      </c>
      <c r="I295" s="148"/>
      <c r="J295" s="148"/>
      <c r="K295" s="148"/>
      <c r="L295" s="148"/>
      <c r="M295" s="148"/>
      <c r="N295" s="148"/>
      <c r="O295" s="148">
        <f t="shared" si="13"/>
        <v>0</v>
      </c>
      <c r="P295" s="148"/>
      <c r="Q295" s="148"/>
      <c r="R295" s="148"/>
      <c r="S295" s="148"/>
      <c r="T295" s="148"/>
      <c r="U295" s="148">
        <f t="shared" si="14"/>
        <v>0</v>
      </c>
      <c r="V295" s="148"/>
      <c r="W295" s="149"/>
      <c r="X295" s="149"/>
      <c r="Y295" s="150"/>
      <c r="Z295" s="149"/>
      <c r="AA295" s="149"/>
      <c r="AB295" s="150"/>
      <c r="AC295" s="149"/>
      <c r="AD295" s="149"/>
      <c r="AE295" s="150"/>
      <c r="AF295" s="149"/>
      <c r="AG295" s="149"/>
      <c r="AH295" s="150"/>
      <c r="AI295" s="149"/>
      <c r="AJ295" s="149"/>
      <c r="AK295" s="150"/>
      <c r="AL295" s="149"/>
      <c r="AM295" s="149"/>
      <c r="AN295" s="150"/>
      <c r="AO295" s="150"/>
      <c r="AP295" s="151"/>
      <c r="AQ295" s="152"/>
      <c r="AR295" s="144"/>
      <c r="AS295" s="144"/>
    </row>
    <row r="296" s="99" customFormat="1" ht="22.5" customHeight="1" spans="1:45">
      <c r="A296" s="143" t="s">
        <v>1225</v>
      </c>
      <c r="B296" s="144" t="s">
        <v>1310</v>
      </c>
      <c r="C296" s="144" t="s">
        <v>107</v>
      </c>
      <c r="D296" s="144" t="s">
        <v>3853</v>
      </c>
      <c r="E296" s="145" t="str">
        <f ca="1">VLOOKUP(B296,'在职人员信息表（2023年电话费全部人员情况）'!F:AB,23,0)</f>
        <v>152629199710131592</v>
      </c>
      <c r="F296" s="146" t="s">
        <v>1311</v>
      </c>
      <c r="G296" s="146" t="str">
        <f ca="1" t="shared" si="12"/>
        <v/>
      </c>
      <c r="H296" s="147">
        <v>15849715716</v>
      </c>
      <c r="I296" s="148"/>
      <c r="J296" s="148"/>
      <c r="K296" s="148"/>
      <c r="L296" s="148"/>
      <c r="M296" s="148"/>
      <c r="N296" s="148"/>
      <c r="O296" s="148">
        <f t="shared" si="13"/>
        <v>0</v>
      </c>
      <c r="P296" s="148"/>
      <c r="Q296" s="148"/>
      <c r="R296" s="148"/>
      <c r="S296" s="148"/>
      <c r="T296" s="148"/>
      <c r="U296" s="148">
        <f t="shared" si="14"/>
        <v>0</v>
      </c>
      <c r="V296" s="148"/>
      <c r="W296" s="149"/>
      <c r="X296" s="149"/>
      <c r="Y296" s="150"/>
      <c r="Z296" s="149"/>
      <c r="AA296" s="149"/>
      <c r="AB296" s="150"/>
      <c r="AC296" s="149"/>
      <c r="AD296" s="149"/>
      <c r="AE296" s="150"/>
      <c r="AF296" s="149"/>
      <c r="AG296" s="149"/>
      <c r="AH296" s="150"/>
      <c r="AI296" s="149"/>
      <c r="AJ296" s="149"/>
      <c r="AK296" s="150"/>
      <c r="AL296" s="149"/>
      <c r="AM296" s="149"/>
      <c r="AN296" s="150"/>
      <c r="AO296" s="150"/>
      <c r="AP296" s="151"/>
      <c r="AQ296" s="152"/>
      <c r="AR296" s="144"/>
      <c r="AS296" s="144"/>
    </row>
    <row r="297" s="99" customFormat="1" ht="22.5" customHeight="1" spans="1:45">
      <c r="A297" s="143" t="s">
        <v>1266</v>
      </c>
      <c r="B297" s="144" t="s">
        <v>101</v>
      </c>
      <c r="C297" s="144" t="s">
        <v>107</v>
      </c>
      <c r="D297" s="144" t="s">
        <v>3853</v>
      </c>
      <c r="E297" s="145" t="str">
        <f ca="1">VLOOKUP(B297,'在职人员信息表（2023年电话费全部人员情况）'!F:AB,23,0)</f>
        <v>640202198008240017</v>
      </c>
      <c r="F297" s="146" t="s">
        <v>1313</v>
      </c>
      <c r="G297" s="146" t="str">
        <f ca="1" t="shared" si="12"/>
        <v/>
      </c>
      <c r="H297" s="147">
        <v>15847370940</v>
      </c>
      <c r="I297" s="148"/>
      <c r="J297" s="148"/>
      <c r="K297" s="148"/>
      <c r="L297" s="148"/>
      <c r="M297" s="148"/>
      <c r="N297" s="148"/>
      <c r="O297" s="148">
        <f t="shared" si="13"/>
        <v>0</v>
      </c>
      <c r="P297" s="148"/>
      <c r="Q297" s="148"/>
      <c r="R297" s="148"/>
      <c r="S297" s="148"/>
      <c r="T297" s="148"/>
      <c r="U297" s="148">
        <f t="shared" si="14"/>
        <v>0</v>
      </c>
      <c r="V297" s="148"/>
      <c r="W297" s="149"/>
      <c r="X297" s="149"/>
      <c r="Y297" s="150"/>
      <c r="Z297" s="149"/>
      <c r="AA297" s="149"/>
      <c r="AB297" s="150"/>
      <c r="AC297" s="149"/>
      <c r="AD297" s="149"/>
      <c r="AE297" s="150"/>
      <c r="AF297" s="149"/>
      <c r="AG297" s="149"/>
      <c r="AH297" s="150"/>
      <c r="AI297" s="149"/>
      <c r="AJ297" s="149"/>
      <c r="AK297" s="150"/>
      <c r="AL297" s="149"/>
      <c r="AM297" s="149"/>
      <c r="AN297" s="150"/>
      <c r="AO297" s="150"/>
      <c r="AP297" s="151"/>
      <c r="AQ297" s="152"/>
      <c r="AR297" s="144"/>
      <c r="AS297" s="144"/>
    </row>
    <row r="298" s="99" customFormat="1" ht="22.5" customHeight="1" spans="1:45">
      <c r="A298" s="143" t="s">
        <v>4739</v>
      </c>
      <c r="B298" s="144" t="s">
        <v>1315</v>
      </c>
      <c r="C298" s="144" t="s">
        <v>107</v>
      </c>
      <c r="D298" s="144" t="s">
        <v>3853</v>
      </c>
      <c r="E298" s="485" t="str">
        <f ca="1">VLOOKUP(B298,'在职人员信息表（2023年电话费全部人员情况）'!F:AB,23,0)</f>
        <v>152723199010142714</v>
      </c>
      <c r="F298" s="486" t="s">
        <v>1316</v>
      </c>
      <c r="G298" s="146" t="str">
        <f ca="1" t="shared" si="12"/>
        <v/>
      </c>
      <c r="H298" s="147">
        <v>15352883922</v>
      </c>
      <c r="I298" s="148"/>
      <c r="J298" s="148"/>
      <c r="K298" s="148"/>
      <c r="L298" s="148"/>
      <c r="M298" s="148"/>
      <c r="N298" s="148"/>
      <c r="O298" s="148">
        <f t="shared" si="13"/>
        <v>0</v>
      </c>
      <c r="P298" s="148"/>
      <c r="Q298" s="148"/>
      <c r="R298" s="148"/>
      <c r="S298" s="148"/>
      <c r="T298" s="148"/>
      <c r="U298" s="148">
        <f t="shared" si="14"/>
        <v>0</v>
      </c>
      <c r="V298" s="148"/>
      <c r="W298" s="149"/>
      <c r="X298" s="149"/>
      <c r="Y298" s="150"/>
      <c r="Z298" s="149"/>
      <c r="AA298" s="149"/>
      <c r="AB298" s="150"/>
      <c r="AC298" s="149"/>
      <c r="AD298" s="149"/>
      <c r="AE298" s="150"/>
      <c r="AF298" s="149"/>
      <c r="AG298" s="149"/>
      <c r="AH298" s="150"/>
      <c r="AI298" s="149"/>
      <c r="AJ298" s="149"/>
      <c r="AK298" s="150"/>
      <c r="AL298" s="149"/>
      <c r="AM298" s="149"/>
      <c r="AN298" s="150"/>
      <c r="AO298" s="150"/>
      <c r="AP298" s="151"/>
      <c r="AQ298" s="152"/>
      <c r="AR298" s="144"/>
      <c r="AS298" s="144"/>
    </row>
    <row r="299" s="99" customFormat="1" ht="22.5" customHeight="1" spans="1:45">
      <c r="A299" s="143" t="s">
        <v>1019</v>
      </c>
      <c r="B299" s="144" t="s">
        <v>1318</v>
      </c>
      <c r="C299" s="144" t="s">
        <v>107</v>
      </c>
      <c r="D299" s="144" t="s">
        <v>4743</v>
      </c>
      <c r="E299" s="145" t="str">
        <f ca="1">VLOOKUP(B299,'在职人员信息表（2023年电话费全部人员情况）'!F:AB,23,0)</f>
        <v>140931197011080023</v>
      </c>
      <c r="F299" s="146" t="s">
        <v>1319</v>
      </c>
      <c r="G299" s="146" t="str">
        <f ca="1" t="shared" si="12"/>
        <v/>
      </c>
      <c r="H299" s="147">
        <v>15149418051</v>
      </c>
      <c r="I299" s="148"/>
      <c r="J299" s="148"/>
      <c r="K299" s="148"/>
      <c r="L299" s="148"/>
      <c r="M299" s="148"/>
      <c r="N299" s="148"/>
      <c r="O299" s="148">
        <f t="shared" si="13"/>
        <v>0</v>
      </c>
      <c r="P299" s="148"/>
      <c r="Q299" s="148"/>
      <c r="R299" s="148"/>
      <c r="S299" s="148"/>
      <c r="T299" s="148"/>
      <c r="U299" s="148">
        <f t="shared" si="14"/>
        <v>0</v>
      </c>
      <c r="V299" s="148"/>
      <c r="W299" s="149"/>
      <c r="X299" s="149"/>
      <c r="Y299" s="150"/>
      <c r="Z299" s="149"/>
      <c r="AA299" s="149"/>
      <c r="AB299" s="150"/>
      <c r="AC299" s="149"/>
      <c r="AD299" s="149"/>
      <c r="AE299" s="150"/>
      <c r="AF299" s="149"/>
      <c r="AG299" s="149"/>
      <c r="AH299" s="150"/>
      <c r="AI299" s="149"/>
      <c r="AJ299" s="149"/>
      <c r="AK299" s="150"/>
      <c r="AL299" s="149"/>
      <c r="AM299" s="149"/>
      <c r="AN299" s="150"/>
      <c r="AO299" s="150"/>
      <c r="AP299" s="151"/>
      <c r="AQ299" s="152"/>
      <c r="AR299" s="144"/>
      <c r="AS299" s="144"/>
    </row>
    <row r="300" s="99" customFormat="1" ht="22.5" customHeight="1" spans="1:45">
      <c r="A300" s="143" t="s">
        <v>1228</v>
      </c>
      <c r="B300" s="144" t="s">
        <v>1321</v>
      </c>
      <c r="C300" s="144" t="s">
        <v>107</v>
      </c>
      <c r="D300" s="144" t="s">
        <v>4746</v>
      </c>
      <c r="E300" s="145" t="str">
        <f ca="1">VLOOKUP(B300,'在职人员信息表（2023年电话费全部人员情况）'!F:AB,23,0)</f>
        <v>211226197105260439</v>
      </c>
      <c r="F300" s="146" t="s">
        <v>1322</v>
      </c>
      <c r="G300" s="146" t="str">
        <f ca="1" t="shared" si="12"/>
        <v/>
      </c>
      <c r="H300" s="147">
        <v>15547753419</v>
      </c>
      <c r="I300" s="148"/>
      <c r="J300" s="148"/>
      <c r="K300" s="148"/>
      <c r="L300" s="148"/>
      <c r="M300" s="148"/>
      <c r="N300" s="148"/>
      <c r="O300" s="148">
        <f t="shared" si="13"/>
        <v>0</v>
      </c>
      <c r="P300" s="148"/>
      <c r="Q300" s="148"/>
      <c r="R300" s="148"/>
      <c r="S300" s="148"/>
      <c r="T300" s="148"/>
      <c r="U300" s="148">
        <f t="shared" si="14"/>
        <v>0</v>
      </c>
      <c r="V300" s="148"/>
      <c r="W300" s="149"/>
      <c r="X300" s="149"/>
      <c r="Y300" s="150"/>
      <c r="Z300" s="149"/>
      <c r="AA300" s="149"/>
      <c r="AB300" s="150"/>
      <c r="AC300" s="149"/>
      <c r="AD300" s="149"/>
      <c r="AE300" s="150"/>
      <c r="AF300" s="149"/>
      <c r="AG300" s="149"/>
      <c r="AH300" s="150"/>
      <c r="AI300" s="149"/>
      <c r="AJ300" s="149"/>
      <c r="AK300" s="150"/>
      <c r="AL300" s="149"/>
      <c r="AM300" s="149"/>
      <c r="AN300" s="150"/>
      <c r="AO300" s="150"/>
      <c r="AP300" s="151"/>
      <c r="AQ300" s="152"/>
      <c r="AR300" s="144"/>
      <c r="AS300" s="144"/>
    </row>
    <row r="301" s="99" customFormat="1" ht="22.5" customHeight="1" spans="1:45">
      <c r="A301" s="143" t="s">
        <v>1189</v>
      </c>
      <c r="B301" s="144" t="s">
        <v>1972</v>
      </c>
      <c r="C301" s="144" t="s">
        <v>107</v>
      </c>
      <c r="D301" s="144" t="s">
        <v>4746</v>
      </c>
      <c r="E301" s="145" t="str">
        <f ca="1">VLOOKUP(B301,'在职人员信息表（2023年电话费全部人员情况）'!F:AB,23,0)</f>
        <v>152104196809222234</v>
      </c>
      <c r="F301" s="146" t="s">
        <v>1973</v>
      </c>
      <c r="G301" s="146" t="str">
        <f ca="1" t="shared" si="12"/>
        <v/>
      </c>
      <c r="H301" s="147">
        <v>18335632938</v>
      </c>
      <c r="I301" s="148"/>
      <c r="J301" s="148"/>
      <c r="K301" s="148"/>
      <c r="L301" s="148"/>
      <c r="M301" s="148"/>
      <c r="N301" s="148"/>
      <c r="O301" s="148">
        <f t="shared" si="13"/>
        <v>0</v>
      </c>
      <c r="P301" s="148"/>
      <c r="Q301" s="148"/>
      <c r="R301" s="148"/>
      <c r="S301" s="148"/>
      <c r="T301" s="148"/>
      <c r="U301" s="148">
        <f t="shared" si="14"/>
        <v>0</v>
      </c>
      <c r="V301" s="148"/>
      <c r="W301" s="149"/>
      <c r="X301" s="149"/>
      <c r="Y301" s="150"/>
      <c r="Z301" s="149"/>
      <c r="AA301" s="149"/>
      <c r="AB301" s="150"/>
      <c r="AC301" s="149"/>
      <c r="AD301" s="149"/>
      <c r="AE301" s="150"/>
      <c r="AF301" s="149"/>
      <c r="AG301" s="149"/>
      <c r="AH301" s="150"/>
      <c r="AI301" s="149"/>
      <c r="AJ301" s="149"/>
      <c r="AK301" s="150"/>
      <c r="AL301" s="149"/>
      <c r="AM301" s="149"/>
      <c r="AN301" s="150"/>
      <c r="AO301" s="150"/>
      <c r="AP301" s="151"/>
      <c r="AQ301" s="152"/>
      <c r="AR301" s="144"/>
      <c r="AS301" s="144"/>
    </row>
    <row r="302" s="99" customFormat="1" ht="22.5" customHeight="1" spans="1:45">
      <c r="A302" s="143" t="s">
        <v>1159</v>
      </c>
      <c r="B302" s="144" t="s">
        <v>1324</v>
      </c>
      <c r="C302" s="144" t="s">
        <v>107</v>
      </c>
      <c r="D302" s="144" t="s">
        <v>4750</v>
      </c>
      <c r="E302" s="145" t="str">
        <f ca="1">VLOOKUP(B302,'在职人员信息表（2023年电话费全部人员情况）'!F:AB,23,0)</f>
        <v>211221197701031833</v>
      </c>
      <c r="F302" s="146" t="s">
        <v>1325</v>
      </c>
      <c r="G302" s="146" t="str">
        <f ca="1" t="shared" si="12"/>
        <v/>
      </c>
      <c r="H302" s="147">
        <v>15248496033</v>
      </c>
      <c r="I302" s="148"/>
      <c r="J302" s="148"/>
      <c r="K302" s="148"/>
      <c r="L302" s="148"/>
      <c r="M302" s="148"/>
      <c r="N302" s="148"/>
      <c r="O302" s="148">
        <f t="shared" si="13"/>
        <v>0</v>
      </c>
      <c r="P302" s="148"/>
      <c r="Q302" s="148"/>
      <c r="R302" s="148"/>
      <c r="S302" s="148"/>
      <c r="T302" s="148"/>
      <c r="U302" s="148">
        <f t="shared" si="14"/>
        <v>0</v>
      </c>
      <c r="V302" s="148"/>
      <c r="W302" s="149"/>
      <c r="X302" s="149"/>
      <c r="Y302" s="150"/>
      <c r="Z302" s="149"/>
      <c r="AA302" s="149"/>
      <c r="AB302" s="150"/>
      <c r="AC302" s="149"/>
      <c r="AD302" s="149"/>
      <c r="AE302" s="150"/>
      <c r="AF302" s="149"/>
      <c r="AG302" s="149"/>
      <c r="AH302" s="150"/>
      <c r="AI302" s="149"/>
      <c r="AJ302" s="149"/>
      <c r="AK302" s="150"/>
      <c r="AL302" s="149"/>
      <c r="AM302" s="149"/>
      <c r="AN302" s="150"/>
      <c r="AO302" s="150"/>
      <c r="AP302" s="151"/>
      <c r="AQ302" s="152"/>
      <c r="AR302" s="144"/>
      <c r="AS302" s="144"/>
    </row>
    <row r="303" s="99" customFormat="1" ht="22.5" customHeight="1" spans="1:45">
      <c r="A303" s="143" t="s">
        <v>1287</v>
      </c>
      <c r="B303" s="144" t="s">
        <v>1327</v>
      </c>
      <c r="C303" s="144" t="s">
        <v>107</v>
      </c>
      <c r="D303" s="144" t="s">
        <v>4753</v>
      </c>
      <c r="E303" s="145" t="str">
        <f ca="1">VLOOKUP(B303,'在职人员信息表（2023年电话费全部人员情况）'!F:AB,23,0)</f>
        <v>230921198203160830</v>
      </c>
      <c r="F303" s="146" t="s">
        <v>1328</v>
      </c>
      <c r="G303" s="146" t="str">
        <f ca="1" t="shared" si="12"/>
        <v/>
      </c>
      <c r="H303" s="147">
        <v>15134813100</v>
      </c>
      <c r="I303" s="148"/>
      <c r="J303" s="148"/>
      <c r="K303" s="148"/>
      <c r="L303" s="148"/>
      <c r="M303" s="148"/>
      <c r="N303" s="148"/>
      <c r="O303" s="148">
        <f t="shared" si="13"/>
        <v>0</v>
      </c>
      <c r="P303" s="148"/>
      <c r="Q303" s="148"/>
      <c r="R303" s="148"/>
      <c r="S303" s="148"/>
      <c r="T303" s="148"/>
      <c r="U303" s="148">
        <f t="shared" si="14"/>
        <v>0</v>
      </c>
      <c r="V303" s="148"/>
      <c r="W303" s="149"/>
      <c r="X303" s="149"/>
      <c r="Y303" s="150"/>
      <c r="Z303" s="149"/>
      <c r="AA303" s="149"/>
      <c r="AB303" s="150"/>
      <c r="AC303" s="149"/>
      <c r="AD303" s="149"/>
      <c r="AE303" s="150"/>
      <c r="AF303" s="149"/>
      <c r="AG303" s="149"/>
      <c r="AH303" s="150"/>
      <c r="AI303" s="149"/>
      <c r="AJ303" s="149"/>
      <c r="AK303" s="150"/>
      <c r="AL303" s="149"/>
      <c r="AM303" s="149"/>
      <c r="AN303" s="150"/>
      <c r="AO303" s="150"/>
      <c r="AP303" s="151"/>
      <c r="AQ303" s="152"/>
      <c r="AR303" s="144"/>
      <c r="AS303" s="144"/>
    </row>
    <row r="304" s="99" customFormat="1" ht="22.5" customHeight="1" spans="1:45">
      <c r="A304" s="143" t="s">
        <v>1314</v>
      </c>
      <c r="B304" s="144" t="s">
        <v>1330</v>
      </c>
      <c r="C304" s="144" t="s">
        <v>107</v>
      </c>
      <c r="D304" s="144" t="s">
        <v>4753</v>
      </c>
      <c r="E304" s="145" t="str">
        <f ca="1">VLOOKUP(B304,'在职人员信息表（2023年电话费全部人员情况）'!F:AB,23,0)</f>
        <v>152723199203261218</v>
      </c>
      <c r="F304" s="146" t="s">
        <v>1331</v>
      </c>
      <c r="G304" s="146" t="str">
        <f ca="1" t="shared" si="12"/>
        <v/>
      </c>
      <c r="H304" s="147">
        <v>15252256720</v>
      </c>
      <c r="I304" s="148"/>
      <c r="J304" s="148"/>
      <c r="K304" s="148"/>
      <c r="L304" s="148"/>
      <c r="M304" s="148"/>
      <c r="N304" s="148"/>
      <c r="O304" s="148">
        <f t="shared" si="13"/>
        <v>0</v>
      </c>
      <c r="P304" s="148"/>
      <c r="Q304" s="148"/>
      <c r="R304" s="148"/>
      <c r="S304" s="148"/>
      <c r="T304" s="148"/>
      <c r="U304" s="148">
        <f t="shared" si="14"/>
        <v>0</v>
      </c>
      <c r="V304" s="148"/>
      <c r="W304" s="149"/>
      <c r="X304" s="149"/>
      <c r="Y304" s="150"/>
      <c r="Z304" s="149"/>
      <c r="AA304" s="149"/>
      <c r="AB304" s="150"/>
      <c r="AC304" s="149"/>
      <c r="AD304" s="149"/>
      <c r="AE304" s="150"/>
      <c r="AF304" s="149"/>
      <c r="AG304" s="149"/>
      <c r="AH304" s="150"/>
      <c r="AI304" s="149"/>
      <c r="AJ304" s="149"/>
      <c r="AK304" s="150"/>
      <c r="AL304" s="149"/>
      <c r="AM304" s="149"/>
      <c r="AN304" s="150"/>
      <c r="AO304" s="150"/>
      <c r="AP304" s="151"/>
      <c r="AQ304" s="152"/>
      <c r="AR304" s="144"/>
      <c r="AS304" s="144"/>
    </row>
    <row r="305" s="99" customFormat="1" ht="22.5" customHeight="1" spans="1:45">
      <c r="A305" s="143" t="s">
        <v>1034</v>
      </c>
      <c r="B305" s="144" t="s">
        <v>6869</v>
      </c>
      <c r="C305" s="144" t="s">
        <v>107</v>
      </c>
      <c r="D305" s="144" t="s">
        <v>4753</v>
      </c>
      <c r="E305" s="145" t="e">
        <f ca="1">VLOOKUP(B305,'在职人员信息表（2023年电话费全部人员情况）'!F:AB,23,0)</f>
        <v>#N/A</v>
      </c>
      <c r="F305" s="146" t="e">
        <v>#N/A</v>
      </c>
      <c r="G305" s="146" t="e">
        <f ca="1" t="shared" si="12"/>
        <v>#N/A</v>
      </c>
      <c r="H305" s="147">
        <v>13664092420</v>
      </c>
      <c r="I305" s="148"/>
      <c r="J305" s="148"/>
      <c r="K305" s="148"/>
      <c r="L305" s="148"/>
      <c r="M305" s="148"/>
      <c r="N305" s="148"/>
      <c r="O305" s="148">
        <f t="shared" si="13"/>
        <v>0</v>
      </c>
      <c r="P305" s="148"/>
      <c r="Q305" s="148"/>
      <c r="R305" s="148"/>
      <c r="S305" s="148"/>
      <c r="T305" s="148"/>
      <c r="U305" s="148">
        <f t="shared" si="14"/>
        <v>0</v>
      </c>
      <c r="V305" s="148"/>
      <c r="W305" s="149"/>
      <c r="X305" s="149"/>
      <c r="Y305" s="150"/>
      <c r="Z305" s="149"/>
      <c r="AA305" s="149"/>
      <c r="AB305" s="150"/>
      <c r="AC305" s="149"/>
      <c r="AD305" s="149"/>
      <c r="AE305" s="150"/>
      <c r="AF305" s="149"/>
      <c r="AG305" s="149"/>
      <c r="AH305" s="150"/>
      <c r="AI305" s="149"/>
      <c r="AJ305" s="149"/>
      <c r="AK305" s="150"/>
      <c r="AL305" s="149"/>
      <c r="AM305" s="149"/>
      <c r="AN305" s="150"/>
      <c r="AO305" s="150"/>
      <c r="AP305" s="151"/>
      <c r="AQ305" s="152"/>
      <c r="AR305" s="144"/>
      <c r="AS305" s="144"/>
    </row>
    <row r="306" s="99" customFormat="1" ht="22.5" customHeight="1" spans="1:45">
      <c r="A306" s="143" t="s">
        <v>4760</v>
      </c>
      <c r="B306" s="144" t="s">
        <v>1333</v>
      </c>
      <c r="C306" s="144" t="s">
        <v>107</v>
      </c>
      <c r="D306" s="144" t="s">
        <v>4753</v>
      </c>
      <c r="E306" s="145" t="str">
        <f ca="1">VLOOKUP(B306,'在职人员信息表（2023年电话费全部人员情况）'!F:AB,23,0)</f>
        <v>15210419880323353X</v>
      </c>
      <c r="F306" s="146" t="s">
        <v>1334</v>
      </c>
      <c r="G306" s="146" t="str">
        <f ca="1" t="shared" si="12"/>
        <v/>
      </c>
      <c r="H306" s="147">
        <v>13654865604</v>
      </c>
      <c r="I306" s="148"/>
      <c r="J306" s="148"/>
      <c r="K306" s="148"/>
      <c r="L306" s="148"/>
      <c r="M306" s="148"/>
      <c r="N306" s="148"/>
      <c r="O306" s="148">
        <f t="shared" si="13"/>
        <v>0</v>
      </c>
      <c r="P306" s="148"/>
      <c r="Q306" s="148"/>
      <c r="R306" s="148"/>
      <c r="S306" s="148"/>
      <c r="T306" s="148"/>
      <c r="U306" s="148">
        <f t="shared" si="14"/>
        <v>0</v>
      </c>
      <c r="V306" s="148"/>
      <c r="W306" s="149"/>
      <c r="X306" s="149"/>
      <c r="Y306" s="150"/>
      <c r="Z306" s="149"/>
      <c r="AA306" s="149"/>
      <c r="AB306" s="150"/>
      <c r="AC306" s="149"/>
      <c r="AD306" s="149"/>
      <c r="AE306" s="150"/>
      <c r="AF306" s="149"/>
      <c r="AG306" s="149"/>
      <c r="AH306" s="150"/>
      <c r="AI306" s="149"/>
      <c r="AJ306" s="149"/>
      <c r="AK306" s="150"/>
      <c r="AL306" s="149"/>
      <c r="AM306" s="149"/>
      <c r="AN306" s="150"/>
      <c r="AO306" s="150"/>
      <c r="AP306" s="151"/>
      <c r="AQ306" s="152"/>
      <c r="AR306" s="144"/>
      <c r="AS306" s="144"/>
    </row>
    <row r="307" s="99" customFormat="1" ht="22.5" customHeight="1" spans="1:45">
      <c r="A307" s="143" t="s">
        <v>6870</v>
      </c>
      <c r="B307" s="144" t="s">
        <v>6871</v>
      </c>
      <c r="C307" s="144" t="s">
        <v>107</v>
      </c>
      <c r="D307" s="144" t="s">
        <v>4753</v>
      </c>
      <c r="E307" s="145" t="e">
        <f ca="1">VLOOKUP(B307,'在职人员信息表（2023年电话费全部人员情况）'!F:AB,23,0)</f>
        <v>#N/A</v>
      </c>
      <c r="F307" s="146" t="e">
        <v>#N/A</v>
      </c>
      <c r="G307" s="146" t="e">
        <f ca="1" t="shared" si="12"/>
        <v>#N/A</v>
      </c>
      <c r="H307" s="147">
        <v>15847255784</v>
      </c>
      <c r="I307" s="148"/>
      <c r="J307" s="148"/>
      <c r="K307" s="148"/>
      <c r="L307" s="148"/>
      <c r="M307" s="148"/>
      <c r="N307" s="148"/>
      <c r="O307" s="148">
        <f t="shared" si="13"/>
        <v>0</v>
      </c>
      <c r="P307" s="148"/>
      <c r="Q307" s="148"/>
      <c r="R307" s="148"/>
      <c r="S307" s="148"/>
      <c r="T307" s="148"/>
      <c r="U307" s="148">
        <f t="shared" si="14"/>
        <v>0</v>
      </c>
      <c r="V307" s="148"/>
      <c r="W307" s="149"/>
      <c r="X307" s="149"/>
      <c r="Y307" s="150"/>
      <c r="Z307" s="149"/>
      <c r="AA307" s="149"/>
      <c r="AB307" s="150"/>
      <c r="AC307" s="149"/>
      <c r="AD307" s="149"/>
      <c r="AE307" s="150"/>
      <c r="AF307" s="149"/>
      <c r="AG307" s="149"/>
      <c r="AH307" s="150"/>
      <c r="AI307" s="149"/>
      <c r="AJ307" s="149"/>
      <c r="AK307" s="150"/>
      <c r="AL307" s="149"/>
      <c r="AM307" s="149"/>
      <c r="AN307" s="150"/>
      <c r="AO307" s="150"/>
      <c r="AP307" s="151"/>
      <c r="AQ307" s="152"/>
      <c r="AR307" s="144"/>
      <c r="AS307" s="144"/>
    </row>
    <row r="308" s="99" customFormat="1" ht="22.5" customHeight="1" spans="1:45">
      <c r="A308" s="143" t="s">
        <v>1022</v>
      </c>
      <c r="B308" s="144" t="s">
        <v>1336</v>
      </c>
      <c r="C308" s="144" t="s">
        <v>107</v>
      </c>
      <c r="D308" s="144" t="s">
        <v>4763</v>
      </c>
      <c r="E308" s="145" t="str">
        <f ca="1">VLOOKUP(B308,'在职人员信息表（2023年电话费全部人员情况）'!F:AB,23,0)</f>
        <v>152723198706260634</v>
      </c>
      <c r="F308" s="146" t="s">
        <v>1337</v>
      </c>
      <c r="G308" s="146" t="str">
        <f ca="1" t="shared" si="12"/>
        <v/>
      </c>
      <c r="H308" s="147">
        <v>15149457271</v>
      </c>
      <c r="I308" s="148"/>
      <c r="J308" s="148"/>
      <c r="K308" s="148"/>
      <c r="L308" s="148"/>
      <c r="M308" s="148"/>
      <c r="N308" s="148"/>
      <c r="O308" s="148">
        <f t="shared" si="13"/>
        <v>0</v>
      </c>
      <c r="P308" s="148"/>
      <c r="Q308" s="148"/>
      <c r="R308" s="148"/>
      <c r="S308" s="148"/>
      <c r="T308" s="148"/>
      <c r="U308" s="148">
        <f t="shared" si="14"/>
        <v>0</v>
      </c>
      <c r="V308" s="148"/>
      <c r="W308" s="149"/>
      <c r="X308" s="149"/>
      <c r="Y308" s="150"/>
      <c r="Z308" s="149"/>
      <c r="AA308" s="149"/>
      <c r="AB308" s="150"/>
      <c r="AC308" s="149"/>
      <c r="AD308" s="149"/>
      <c r="AE308" s="150"/>
      <c r="AF308" s="149"/>
      <c r="AG308" s="149"/>
      <c r="AH308" s="150"/>
      <c r="AI308" s="149"/>
      <c r="AJ308" s="149"/>
      <c r="AK308" s="150"/>
      <c r="AL308" s="149"/>
      <c r="AM308" s="149"/>
      <c r="AN308" s="150"/>
      <c r="AO308" s="150"/>
      <c r="AP308" s="151"/>
      <c r="AQ308" s="152"/>
      <c r="AR308" s="144"/>
      <c r="AS308" s="144"/>
    </row>
    <row r="309" s="99" customFormat="1" ht="22.5" customHeight="1" spans="1:45">
      <c r="A309" s="143" t="s">
        <v>1250</v>
      </c>
      <c r="B309" s="144" t="s">
        <v>1339</v>
      </c>
      <c r="C309" s="144" t="s">
        <v>107</v>
      </c>
      <c r="D309" s="144" t="s">
        <v>4763</v>
      </c>
      <c r="E309" s="145" t="str">
        <f ca="1">VLOOKUP(B309,'在职人员信息表（2023年电话费全部人员情况）'!F:AB,23,0)</f>
        <v>230904197901230719</v>
      </c>
      <c r="F309" s="146" t="s">
        <v>1340</v>
      </c>
      <c r="G309" s="146" t="str">
        <f ca="1" t="shared" si="12"/>
        <v/>
      </c>
      <c r="H309" s="147">
        <v>15104256043</v>
      </c>
      <c r="I309" s="148"/>
      <c r="J309" s="148"/>
      <c r="K309" s="148"/>
      <c r="L309" s="148"/>
      <c r="M309" s="148"/>
      <c r="N309" s="148"/>
      <c r="O309" s="148">
        <f t="shared" si="13"/>
        <v>0</v>
      </c>
      <c r="P309" s="148"/>
      <c r="Q309" s="148"/>
      <c r="R309" s="148"/>
      <c r="S309" s="148"/>
      <c r="T309" s="148"/>
      <c r="U309" s="148">
        <f t="shared" si="14"/>
        <v>0</v>
      </c>
      <c r="V309" s="148"/>
      <c r="W309" s="149"/>
      <c r="X309" s="149"/>
      <c r="Y309" s="150"/>
      <c r="Z309" s="149"/>
      <c r="AA309" s="149"/>
      <c r="AB309" s="150"/>
      <c r="AC309" s="149"/>
      <c r="AD309" s="149"/>
      <c r="AE309" s="150"/>
      <c r="AF309" s="149"/>
      <c r="AG309" s="149"/>
      <c r="AH309" s="150"/>
      <c r="AI309" s="149"/>
      <c r="AJ309" s="149"/>
      <c r="AK309" s="150"/>
      <c r="AL309" s="149"/>
      <c r="AM309" s="149"/>
      <c r="AN309" s="150"/>
      <c r="AO309" s="150"/>
      <c r="AP309" s="151"/>
      <c r="AQ309" s="152"/>
      <c r="AR309" s="144"/>
      <c r="AS309" s="144"/>
    </row>
    <row r="310" s="99" customFormat="1" ht="22.5" customHeight="1" spans="1:45">
      <c r="A310" s="143" t="s">
        <v>1153</v>
      </c>
      <c r="B310" s="144" t="s">
        <v>1341</v>
      </c>
      <c r="C310" s="144" t="s">
        <v>107</v>
      </c>
      <c r="D310" s="144" t="s">
        <v>4011</v>
      </c>
      <c r="E310" s="145" t="str">
        <f ca="1">VLOOKUP(B310,'在职人员信息表（2023年电话费全部人员情况）'!F:AB,23,0)</f>
        <v>150430198107210171</v>
      </c>
      <c r="F310" s="146" t="s">
        <v>1342</v>
      </c>
      <c r="G310" s="146" t="str">
        <f ca="1" t="shared" si="12"/>
        <v/>
      </c>
      <c r="H310" s="147">
        <v>15849796769</v>
      </c>
      <c r="I310" s="148"/>
      <c r="J310" s="148"/>
      <c r="K310" s="148"/>
      <c r="L310" s="148"/>
      <c r="M310" s="148"/>
      <c r="N310" s="148"/>
      <c r="O310" s="148">
        <f t="shared" si="13"/>
        <v>0</v>
      </c>
      <c r="P310" s="148"/>
      <c r="Q310" s="148"/>
      <c r="R310" s="148"/>
      <c r="S310" s="148"/>
      <c r="T310" s="148"/>
      <c r="U310" s="148">
        <f t="shared" si="14"/>
        <v>0</v>
      </c>
      <c r="V310" s="148"/>
      <c r="W310" s="149"/>
      <c r="X310" s="149"/>
      <c r="Y310" s="150"/>
      <c r="Z310" s="149"/>
      <c r="AA310" s="149"/>
      <c r="AB310" s="150"/>
      <c r="AC310" s="149"/>
      <c r="AD310" s="149"/>
      <c r="AE310" s="150"/>
      <c r="AF310" s="149"/>
      <c r="AG310" s="149"/>
      <c r="AH310" s="150"/>
      <c r="AI310" s="149"/>
      <c r="AJ310" s="149"/>
      <c r="AK310" s="150"/>
      <c r="AL310" s="149"/>
      <c r="AM310" s="149"/>
      <c r="AN310" s="150"/>
      <c r="AO310" s="150"/>
      <c r="AP310" s="151"/>
      <c r="AQ310" s="152"/>
      <c r="AR310" s="144"/>
      <c r="AS310" s="144"/>
    </row>
    <row r="311" s="99" customFormat="1" ht="22.5" customHeight="1" spans="1:45">
      <c r="A311" s="143" t="s">
        <v>1104</v>
      </c>
      <c r="B311" s="144" t="s">
        <v>1343</v>
      </c>
      <c r="C311" s="144" t="s">
        <v>107</v>
      </c>
      <c r="D311" s="144" t="s">
        <v>4011</v>
      </c>
      <c r="E311" s="145" t="str">
        <f ca="1">VLOOKUP(B311,'在职人员信息表（2023年电话费全部人员情况）'!F:AB,23,0)</f>
        <v>150429197504160657</v>
      </c>
      <c r="F311" s="146" t="s">
        <v>1344</v>
      </c>
      <c r="G311" s="146" t="str">
        <f ca="1" t="shared" si="12"/>
        <v/>
      </c>
      <c r="H311" s="147">
        <v>15149662097</v>
      </c>
      <c r="I311" s="148"/>
      <c r="J311" s="148"/>
      <c r="K311" s="148"/>
      <c r="L311" s="148"/>
      <c r="M311" s="148"/>
      <c r="N311" s="148"/>
      <c r="O311" s="148">
        <f t="shared" si="13"/>
        <v>0</v>
      </c>
      <c r="P311" s="148"/>
      <c r="Q311" s="148"/>
      <c r="R311" s="148"/>
      <c r="S311" s="148"/>
      <c r="T311" s="148"/>
      <c r="U311" s="148">
        <f t="shared" si="14"/>
        <v>0</v>
      </c>
      <c r="V311" s="148"/>
      <c r="W311" s="149"/>
      <c r="X311" s="149"/>
      <c r="Y311" s="150"/>
      <c r="Z311" s="149"/>
      <c r="AA311" s="149"/>
      <c r="AB311" s="150"/>
      <c r="AC311" s="149"/>
      <c r="AD311" s="149"/>
      <c r="AE311" s="150"/>
      <c r="AF311" s="149"/>
      <c r="AG311" s="149"/>
      <c r="AH311" s="150"/>
      <c r="AI311" s="149"/>
      <c r="AJ311" s="149"/>
      <c r="AK311" s="150"/>
      <c r="AL311" s="149"/>
      <c r="AM311" s="149"/>
      <c r="AN311" s="150"/>
      <c r="AO311" s="150"/>
      <c r="AP311" s="151"/>
      <c r="AQ311" s="152"/>
      <c r="AR311" s="144"/>
      <c r="AS311" s="144"/>
    </row>
    <row r="312" s="99" customFormat="1" ht="22.5" customHeight="1" spans="1:45">
      <c r="A312" s="143" t="s">
        <v>1095</v>
      </c>
      <c r="B312" s="144" t="s">
        <v>1345</v>
      </c>
      <c r="C312" s="144" t="s">
        <v>107</v>
      </c>
      <c r="D312" s="144" t="s">
        <v>4011</v>
      </c>
      <c r="E312" s="145" t="str">
        <f ca="1">VLOOKUP(B312,'在职人员信息表（2023年电话费全部人员情况）'!F:AB,23,0)</f>
        <v>152723198902281213</v>
      </c>
      <c r="F312" s="146" t="s">
        <v>1346</v>
      </c>
      <c r="G312" s="146" t="str">
        <f ca="1" t="shared" si="12"/>
        <v/>
      </c>
      <c r="H312" s="147">
        <v>18248187155</v>
      </c>
      <c r="I312" s="148"/>
      <c r="J312" s="148"/>
      <c r="K312" s="148"/>
      <c r="L312" s="148"/>
      <c r="M312" s="148"/>
      <c r="N312" s="148"/>
      <c r="O312" s="148">
        <f t="shared" si="13"/>
        <v>0</v>
      </c>
      <c r="P312" s="148"/>
      <c r="Q312" s="148"/>
      <c r="R312" s="148"/>
      <c r="S312" s="148"/>
      <c r="T312" s="148"/>
      <c r="U312" s="148">
        <f t="shared" si="14"/>
        <v>0</v>
      </c>
      <c r="V312" s="148"/>
      <c r="W312" s="149"/>
      <c r="X312" s="149"/>
      <c r="Y312" s="150"/>
      <c r="Z312" s="149"/>
      <c r="AA312" s="149"/>
      <c r="AB312" s="150"/>
      <c r="AC312" s="149"/>
      <c r="AD312" s="149"/>
      <c r="AE312" s="150"/>
      <c r="AF312" s="149"/>
      <c r="AG312" s="149"/>
      <c r="AH312" s="150"/>
      <c r="AI312" s="149"/>
      <c r="AJ312" s="149"/>
      <c r="AK312" s="150"/>
      <c r="AL312" s="149"/>
      <c r="AM312" s="149"/>
      <c r="AN312" s="150"/>
      <c r="AO312" s="150"/>
      <c r="AP312" s="151"/>
      <c r="AQ312" s="152"/>
      <c r="AR312" s="144"/>
      <c r="AS312" s="144"/>
    </row>
    <row r="313" s="99" customFormat="1" ht="22.5" customHeight="1" spans="1:45">
      <c r="A313" s="143" t="s">
        <v>1072</v>
      </c>
      <c r="B313" s="144" t="s">
        <v>682</v>
      </c>
      <c r="C313" s="144" t="s">
        <v>107</v>
      </c>
      <c r="D313" s="144" t="s">
        <v>4011</v>
      </c>
      <c r="E313" s="145" t="str">
        <f ca="1">VLOOKUP(B313,'在职人员信息表（2023年电话费全部人员情况）'!F:AB,23,0)</f>
        <v>622421198107011912</v>
      </c>
      <c r="F313" s="146" t="s">
        <v>683</v>
      </c>
      <c r="G313" s="146" t="str">
        <f ca="1" t="shared" si="12"/>
        <v/>
      </c>
      <c r="H313" s="147">
        <v>15049856345</v>
      </c>
      <c r="I313" s="148"/>
      <c r="J313" s="148"/>
      <c r="K313" s="148"/>
      <c r="L313" s="148"/>
      <c r="M313" s="148"/>
      <c r="N313" s="148"/>
      <c r="O313" s="148">
        <f t="shared" si="13"/>
        <v>0</v>
      </c>
      <c r="P313" s="148"/>
      <c r="Q313" s="148"/>
      <c r="R313" s="148"/>
      <c r="S313" s="148"/>
      <c r="T313" s="148"/>
      <c r="U313" s="148">
        <f t="shared" si="14"/>
        <v>0</v>
      </c>
      <c r="V313" s="148"/>
      <c r="W313" s="149"/>
      <c r="X313" s="149"/>
      <c r="Y313" s="150"/>
      <c r="Z313" s="149"/>
      <c r="AA313" s="149"/>
      <c r="AB313" s="150"/>
      <c r="AC313" s="149"/>
      <c r="AD313" s="149"/>
      <c r="AE313" s="150"/>
      <c r="AF313" s="149"/>
      <c r="AG313" s="149"/>
      <c r="AH313" s="150"/>
      <c r="AI313" s="149"/>
      <c r="AJ313" s="149"/>
      <c r="AK313" s="150"/>
      <c r="AL313" s="149"/>
      <c r="AM313" s="149"/>
      <c r="AN313" s="150"/>
      <c r="AO313" s="150"/>
      <c r="AP313" s="151"/>
      <c r="AQ313" s="152"/>
      <c r="AR313" s="144"/>
      <c r="AS313" s="144"/>
    </row>
    <row r="314" s="99" customFormat="1" ht="22.5" customHeight="1" spans="1:45">
      <c r="A314" s="143" t="s">
        <v>1257</v>
      </c>
      <c r="B314" s="144" t="s">
        <v>1348</v>
      </c>
      <c r="C314" s="144" t="s">
        <v>107</v>
      </c>
      <c r="D314" s="144" t="s">
        <v>4011</v>
      </c>
      <c r="E314" s="145" t="str">
        <f ca="1">VLOOKUP(B314,'在职人员信息表（2023年电话费全部人员情况）'!F:AB,23,0)</f>
        <v>15262919820225257X</v>
      </c>
      <c r="F314" s="146" t="s">
        <v>1349</v>
      </c>
      <c r="G314" s="146" t="str">
        <f ca="1" t="shared" si="12"/>
        <v/>
      </c>
      <c r="H314" s="147">
        <v>15548682366</v>
      </c>
      <c r="I314" s="148"/>
      <c r="J314" s="148"/>
      <c r="K314" s="148"/>
      <c r="L314" s="148"/>
      <c r="M314" s="148"/>
      <c r="N314" s="148"/>
      <c r="O314" s="148">
        <f t="shared" si="13"/>
        <v>0</v>
      </c>
      <c r="P314" s="148"/>
      <c r="Q314" s="148"/>
      <c r="R314" s="148"/>
      <c r="S314" s="148"/>
      <c r="T314" s="148"/>
      <c r="U314" s="148">
        <f t="shared" si="14"/>
        <v>0</v>
      </c>
      <c r="V314" s="148"/>
      <c r="W314" s="149"/>
      <c r="X314" s="149"/>
      <c r="Y314" s="150"/>
      <c r="Z314" s="149"/>
      <c r="AA314" s="149"/>
      <c r="AB314" s="150"/>
      <c r="AC314" s="149"/>
      <c r="AD314" s="149"/>
      <c r="AE314" s="150"/>
      <c r="AF314" s="149"/>
      <c r="AG314" s="149"/>
      <c r="AH314" s="150"/>
      <c r="AI314" s="149"/>
      <c r="AJ314" s="149"/>
      <c r="AK314" s="150"/>
      <c r="AL314" s="149"/>
      <c r="AM314" s="149"/>
      <c r="AN314" s="150"/>
      <c r="AO314" s="150"/>
      <c r="AP314" s="151"/>
      <c r="AQ314" s="152"/>
      <c r="AR314" s="144"/>
      <c r="AS314" s="144"/>
    </row>
    <row r="315" s="99" customFormat="1" ht="22.5" customHeight="1" spans="1:45">
      <c r="A315" s="143" t="s">
        <v>1122</v>
      </c>
      <c r="B315" s="144" t="s">
        <v>1351</v>
      </c>
      <c r="C315" s="144" t="s">
        <v>107</v>
      </c>
      <c r="D315" s="144" t="s">
        <v>3685</v>
      </c>
      <c r="E315" s="145" t="str">
        <f ca="1">VLOOKUP(B315,'在职人员信息表（2023年电话费全部人员情况）'!F:AB,23,0)</f>
        <v>612727196702153919</v>
      </c>
      <c r="F315" s="146" t="s">
        <v>1352</v>
      </c>
      <c r="G315" s="146" t="str">
        <f ca="1" t="shared" si="12"/>
        <v/>
      </c>
      <c r="H315" s="147">
        <v>15750634680</v>
      </c>
      <c r="I315" s="148"/>
      <c r="J315" s="148"/>
      <c r="K315" s="148"/>
      <c r="L315" s="148"/>
      <c r="M315" s="148"/>
      <c r="N315" s="148"/>
      <c r="O315" s="148">
        <f t="shared" si="13"/>
        <v>0</v>
      </c>
      <c r="P315" s="148"/>
      <c r="Q315" s="148"/>
      <c r="R315" s="148"/>
      <c r="S315" s="148"/>
      <c r="T315" s="148"/>
      <c r="U315" s="148">
        <f t="shared" si="14"/>
        <v>0</v>
      </c>
      <c r="V315" s="148"/>
      <c r="W315" s="149"/>
      <c r="X315" s="149"/>
      <c r="Y315" s="150"/>
      <c r="Z315" s="149"/>
      <c r="AA315" s="149"/>
      <c r="AB315" s="150"/>
      <c r="AC315" s="149"/>
      <c r="AD315" s="149"/>
      <c r="AE315" s="150"/>
      <c r="AF315" s="149"/>
      <c r="AG315" s="149"/>
      <c r="AH315" s="150"/>
      <c r="AI315" s="149"/>
      <c r="AJ315" s="149"/>
      <c r="AK315" s="150"/>
      <c r="AL315" s="149"/>
      <c r="AM315" s="149"/>
      <c r="AN315" s="150"/>
      <c r="AO315" s="150"/>
      <c r="AP315" s="151"/>
      <c r="AQ315" s="152"/>
      <c r="AR315" s="144"/>
      <c r="AS315" s="144"/>
    </row>
    <row r="316" s="99" customFormat="1" ht="22.5" customHeight="1" spans="1:45">
      <c r="A316" s="143" t="s">
        <v>1045</v>
      </c>
      <c r="B316" s="144" t="s">
        <v>1357</v>
      </c>
      <c r="C316" s="144" t="s">
        <v>107</v>
      </c>
      <c r="D316" s="144" t="s">
        <v>3741</v>
      </c>
      <c r="E316" s="145" t="str">
        <f ca="1">VLOOKUP(B316,'在职人员信息表（2023年电话费全部人员情况）'!F:AB,23,0)</f>
        <v>450324199307181910</v>
      </c>
      <c r="F316" s="146" t="s">
        <v>1358</v>
      </c>
      <c r="G316" s="146" t="str">
        <f ca="1" t="shared" si="12"/>
        <v/>
      </c>
      <c r="H316" s="147">
        <v>13834946881</v>
      </c>
      <c r="I316" s="148"/>
      <c r="J316" s="148"/>
      <c r="K316" s="148"/>
      <c r="L316" s="148"/>
      <c r="M316" s="148"/>
      <c r="N316" s="148"/>
      <c r="O316" s="148">
        <f t="shared" si="13"/>
        <v>0</v>
      </c>
      <c r="P316" s="148"/>
      <c r="Q316" s="148"/>
      <c r="R316" s="148"/>
      <c r="S316" s="148"/>
      <c r="T316" s="148"/>
      <c r="U316" s="148">
        <f t="shared" si="14"/>
        <v>0</v>
      </c>
      <c r="V316" s="148"/>
      <c r="W316" s="149"/>
      <c r="X316" s="149"/>
      <c r="Y316" s="150"/>
      <c r="Z316" s="149"/>
      <c r="AA316" s="149"/>
      <c r="AB316" s="150"/>
      <c r="AC316" s="149"/>
      <c r="AD316" s="149"/>
      <c r="AE316" s="150"/>
      <c r="AF316" s="149"/>
      <c r="AG316" s="149"/>
      <c r="AH316" s="150"/>
      <c r="AI316" s="149"/>
      <c r="AJ316" s="149"/>
      <c r="AK316" s="150"/>
      <c r="AL316" s="149"/>
      <c r="AM316" s="149"/>
      <c r="AN316" s="150"/>
      <c r="AO316" s="150"/>
      <c r="AP316" s="151"/>
      <c r="AQ316" s="152"/>
      <c r="AR316" s="144"/>
      <c r="AS316" s="144"/>
    </row>
    <row r="317" s="99" customFormat="1" ht="22.5" customHeight="1" spans="1:45">
      <c r="A317" s="143" t="s">
        <v>1332</v>
      </c>
      <c r="B317" s="144" t="s">
        <v>1360</v>
      </c>
      <c r="C317" s="144" t="s">
        <v>107</v>
      </c>
      <c r="D317" s="144" t="s">
        <v>3741</v>
      </c>
      <c r="E317" s="145" t="str">
        <f ca="1">VLOOKUP(B317,'在职人员信息表（2023年电话费全部人员情况）'!F:AB,23,0)</f>
        <v>140211197812073014</v>
      </c>
      <c r="F317" s="146" t="s">
        <v>1361</v>
      </c>
      <c r="G317" s="146" t="str">
        <f ca="1" t="shared" si="12"/>
        <v/>
      </c>
      <c r="H317" s="147">
        <v>15149629084</v>
      </c>
      <c r="I317" s="148"/>
      <c r="J317" s="148"/>
      <c r="K317" s="148"/>
      <c r="L317" s="148"/>
      <c r="M317" s="148"/>
      <c r="N317" s="148"/>
      <c r="O317" s="148">
        <f t="shared" si="13"/>
        <v>0</v>
      </c>
      <c r="P317" s="148"/>
      <c r="Q317" s="148"/>
      <c r="R317" s="148"/>
      <c r="S317" s="148"/>
      <c r="T317" s="148"/>
      <c r="U317" s="148">
        <f t="shared" si="14"/>
        <v>0</v>
      </c>
      <c r="V317" s="148"/>
      <c r="W317" s="149"/>
      <c r="X317" s="149"/>
      <c r="Y317" s="150"/>
      <c r="Z317" s="149"/>
      <c r="AA317" s="149"/>
      <c r="AB317" s="150"/>
      <c r="AC317" s="149"/>
      <c r="AD317" s="149"/>
      <c r="AE317" s="150"/>
      <c r="AF317" s="149"/>
      <c r="AG317" s="149"/>
      <c r="AH317" s="150"/>
      <c r="AI317" s="149"/>
      <c r="AJ317" s="149"/>
      <c r="AK317" s="150"/>
      <c r="AL317" s="149"/>
      <c r="AM317" s="149"/>
      <c r="AN317" s="150"/>
      <c r="AO317" s="150"/>
      <c r="AP317" s="151"/>
      <c r="AQ317" s="152"/>
      <c r="AR317" s="144"/>
      <c r="AS317" s="144"/>
    </row>
    <row r="318" s="99" customFormat="1" ht="22.5" customHeight="1" spans="1:45">
      <c r="A318" s="143" t="s">
        <v>1113</v>
      </c>
      <c r="B318" s="144" t="s">
        <v>1363</v>
      </c>
      <c r="C318" s="144" t="s">
        <v>107</v>
      </c>
      <c r="D318" s="144" t="s">
        <v>3741</v>
      </c>
      <c r="E318" s="145" t="str">
        <f ca="1">VLOOKUP(B318,'在职人员信息表（2023年电话费全部人员情况）'!F:AB,23,0)</f>
        <v>142233198110085517</v>
      </c>
      <c r="F318" s="146" t="s">
        <v>1364</v>
      </c>
      <c r="G318" s="146" t="str">
        <f ca="1" t="shared" si="12"/>
        <v/>
      </c>
      <c r="H318" s="147">
        <v>19995273620</v>
      </c>
      <c r="I318" s="148"/>
      <c r="J318" s="148"/>
      <c r="K318" s="148"/>
      <c r="L318" s="148"/>
      <c r="M318" s="148"/>
      <c r="N318" s="148"/>
      <c r="O318" s="148">
        <f t="shared" si="13"/>
        <v>0</v>
      </c>
      <c r="P318" s="148"/>
      <c r="Q318" s="148"/>
      <c r="R318" s="148"/>
      <c r="S318" s="148"/>
      <c r="T318" s="148"/>
      <c r="U318" s="148">
        <f t="shared" si="14"/>
        <v>0</v>
      </c>
      <c r="V318" s="148"/>
      <c r="W318" s="149"/>
      <c r="X318" s="149"/>
      <c r="Y318" s="150"/>
      <c r="Z318" s="149"/>
      <c r="AA318" s="149"/>
      <c r="AB318" s="150"/>
      <c r="AC318" s="149"/>
      <c r="AD318" s="149"/>
      <c r="AE318" s="150"/>
      <c r="AF318" s="149"/>
      <c r="AG318" s="149"/>
      <c r="AH318" s="150"/>
      <c r="AI318" s="149"/>
      <c r="AJ318" s="149"/>
      <c r="AK318" s="150"/>
      <c r="AL318" s="149"/>
      <c r="AM318" s="149"/>
      <c r="AN318" s="150"/>
      <c r="AO318" s="150"/>
      <c r="AP318" s="151"/>
      <c r="AQ318" s="152"/>
      <c r="AR318" s="144"/>
      <c r="AS318" s="144"/>
    </row>
    <row r="319" s="99" customFormat="1" ht="22.5" customHeight="1" spans="1:45">
      <c r="A319" s="143" t="s">
        <v>1204</v>
      </c>
      <c r="B319" s="144" t="s">
        <v>6872</v>
      </c>
      <c r="C319" s="144" t="s">
        <v>107</v>
      </c>
      <c r="D319" s="144" t="s">
        <v>3741</v>
      </c>
      <c r="E319" s="145" t="e">
        <f ca="1">VLOOKUP(B319,'在职人员信息表（2023年电话费全部人员情况）'!F:AB,23,0)</f>
        <v>#N/A</v>
      </c>
      <c r="F319" s="146" t="e">
        <v>#N/A</v>
      </c>
      <c r="G319" s="146" t="e">
        <f ca="1" t="shared" si="12"/>
        <v>#N/A</v>
      </c>
      <c r="H319" s="147">
        <v>15134946019</v>
      </c>
      <c r="I319" s="148"/>
      <c r="J319" s="148"/>
      <c r="K319" s="148"/>
      <c r="L319" s="148"/>
      <c r="M319" s="148"/>
      <c r="N319" s="148"/>
      <c r="O319" s="148">
        <f t="shared" si="13"/>
        <v>0</v>
      </c>
      <c r="P319" s="148"/>
      <c r="Q319" s="148"/>
      <c r="R319" s="148"/>
      <c r="S319" s="148"/>
      <c r="T319" s="148"/>
      <c r="U319" s="148">
        <f t="shared" si="14"/>
        <v>0</v>
      </c>
      <c r="V319" s="148"/>
      <c r="W319" s="149"/>
      <c r="X319" s="149"/>
      <c r="Y319" s="150"/>
      <c r="Z319" s="149"/>
      <c r="AA319" s="149"/>
      <c r="AB319" s="150"/>
      <c r="AC319" s="149"/>
      <c r="AD319" s="149"/>
      <c r="AE319" s="150"/>
      <c r="AF319" s="149"/>
      <c r="AG319" s="149"/>
      <c r="AH319" s="150"/>
      <c r="AI319" s="149"/>
      <c r="AJ319" s="149"/>
      <c r="AK319" s="150"/>
      <c r="AL319" s="149"/>
      <c r="AM319" s="149"/>
      <c r="AN319" s="150"/>
      <c r="AO319" s="150"/>
      <c r="AP319" s="151"/>
      <c r="AQ319" s="152"/>
      <c r="AR319" s="144"/>
      <c r="AS319" s="144"/>
    </row>
    <row r="320" s="99" customFormat="1" ht="22.5" customHeight="1" spans="1:45">
      <c r="A320" s="143" t="s">
        <v>1323</v>
      </c>
      <c r="B320" s="144" t="s">
        <v>1366</v>
      </c>
      <c r="C320" s="144" t="s">
        <v>107</v>
      </c>
      <c r="D320" s="144" t="s">
        <v>3741</v>
      </c>
      <c r="E320" s="145" t="str">
        <f ca="1">VLOOKUP(B320,'在职人员信息表（2023年电话费全部人员情况）'!F:AB,23,0)</f>
        <v>370922197107231339</v>
      </c>
      <c r="F320" s="146" t="s">
        <v>1367</v>
      </c>
      <c r="G320" s="146" t="str">
        <f ca="1" t="shared" si="12"/>
        <v/>
      </c>
      <c r="H320" s="147">
        <v>15093195593</v>
      </c>
      <c r="I320" s="148"/>
      <c r="J320" s="148"/>
      <c r="K320" s="148"/>
      <c r="L320" s="148"/>
      <c r="M320" s="148"/>
      <c r="N320" s="148"/>
      <c r="O320" s="148">
        <f t="shared" si="13"/>
        <v>0</v>
      </c>
      <c r="P320" s="148"/>
      <c r="Q320" s="148"/>
      <c r="R320" s="148"/>
      <c r="S320" s="148"/>
      <c r="T320" s="148"/>
      <c r="U320" s="148">
        <f t="shared" si="14"/>
        <v>0</v>
      </c>
      <c r="V320" s="148"/>
      <c r="W320" s="149"/>
      <c r="X320" s="149"/>
      <c r="Y320" s="150"/>
      <c r="Z320" s="149"/>
      <c r="AA320" s="149"/>
      <c r="AB320" s="150"/>
      <c r="AC320" s="149"/>
      <c r="AD320" s="149"/>
      <c r="AE320" s="150"/>
      <c r="AF320" s="149"/>
      <c r="AG320" s="149"/>
      <c r="AH320" s="150"/>
      <c r="AI320" s="149"/>
      <c r="AJ320" s="149"/>
      <c r="AK320" s="150"/>
      <c r="AL320" s="149"/>
      <c r="AM320" s="149"/>
      <c r="AN320" s="150"/>
      <c r="AO320" s="150"/>
      <c r="AP320" s="151"/>
      <c r="AQ320" s="152"/>
      <c r="AR320" s="144"/>
      <c r="AS320" s="144"/>
    </row>
    <row r="321" s="99" customFormat="1" ht="22.5" customHeight="1" spans="1:45">
      <c r="A321" s="143" t="s">
        <v>1040</v>
      </c>
      <c r="B321" s="144" t="s">
        <v>1369</v>
      </c>
      <c r="C321" s="144" t="s">
        <v>107</v>
      </c>
      <c r="D321" s="144" t="s">
        <v>3741</v>
      </c>
      <c r="E321" s="145" t="str">
        <f ca="1">VLOOKUP(B321,'在职人员信息表（2023年电话费全部人员情况）'!F:AB,23,0)</f>
        <v>37098319860610135X</v>
      </c>
      <c r="F321" s="146" t="s">
        <v>1370</v>
      </c>
      <c r="G321" s="146" t="str">
        <f ca="1" t="shared" si="12"/>
        <v/>
      </c>
      <c r="H321" s="147">
        <v>13623407778</v>
      </c>
      <c r="I321" s="148"/>
      <c r="J321" s="148"/>
      <c r="K321" s="148"/>
      <c r="L321" s="148"/>
      <c r="M321" s="148"/>
      <c r="N321" s="148"/>
      <c r="O321" s="148">
        <f t="shared" si="13"/>
        <v>0</v>
      </c>
      <c r="P321" s="148"/>
      <c r="Q321" s="148"/>
      <c r="R321" s="148"/>
      <c r="S321" s="148"/>
      <c r="T321" s="148"/>
      <c r="U321" s="148">
        <f t="shared" si="14"/>
        <v>0</v>
      </c>
      <c r="V321" s="148"/>
      <c r="W321" s="149"/>
      <c r="X321" s="149"/>
      <c r="Y321" s="150"/>
      <c r="Z321" s="149"/>
      <c r="AA321" s="149"/>
      <c r="AB321" s="150"/>
      <c r="AC321" s="149"/>
      <c r="AD321" s="149"/>
      <c r="AE321" s="150"/>
      <c r="AF321" s="149"/>
      <c r="AG321" s="149"/>
      <c r="AH321" s="150"/>
      <c r="AI321" s="149"/>
      <c r="AJ321" s="149"/>
      <c r="AK321" s="150"/>
      <c r="AL321" s="149"/>
      <c r="AM321" s="149"/>
      <c r="AN321" s="150"/>
      <c r="AO321" s="150"/>
      <c r="AP321" s="151"/>
      <c r="AQ321" s="152"/>
      <c r="AR321" s="144"/>
      <c r="AS321" s="144"/>
    </row>
    <row r="322" s="99" customFormat="1" ht="22.5" customHeight="1" spans="1:45">
      <c r="A322" s="143" t="s">
        <v>1192</v>
      </c>
      <c r="B322" s="144" t="s">
        <v>1220</v>
      </c>
      <c r="C322" s="144" t="s">
        <v>107</v>
      </c>
      <c r="D322" s="144" t="s">
        <v>4668</v>
      </c>
      <c r="E322" s="145" t="str">
        <f ca="1">VLOOKUP(B322,'在职人员信息表（2023年电话费全部人员情况）'!F:AB,23,0)</f>
        <v>210402196710062718</v>
      </c>
      <c r="F322" s="146" t="s">
        <v>1221</v>
      </c>
      <c r="G322" s="146" t="str">
        <f ca="1" t="shared" si="12"/>
        <v/>
      </c>
      <c r="H322" s="147">
        <v>15894909577</v>
      </c>
      <c r="I322" s="148"/>
      <c r="J322" s="148"/>
      <c r="K322" s="148"/>
      <c r="L322" s="148"/>
      <c r="M322" s="148"/>
      <c r="N322" s="148"/>
      <c r="O322" s="148">
        <f t="shared" si="13"/>
        <v>0</v>
      </c>
      <c r="P322" s="148"/>
      <c r="Q322" s="148"/>
      <c r="R322" s="148"/>
      <c r="S322" s="148"/>
      <c r="T322" s="148"/>
      <c r="U322" s="148">
        <f t="shared" si="14"/>
        <v>0</v>
      </c>
      <c r="V322" s="148"/>
      <c r="W322" s="149"/>
      <c r="X322" s="149"/>
      <c r="Y322" s="150"/>
      <c r="Z322" s="149"/>
      <c r="AA322" s="149"/>
      <c r="AB322" s="150"/>
      <c r="AC322" s="149"/>
      <c r="AD322" s="149"/>
      <c r="AE322" s="150"/>
      <c r="AF322" s="149"/>
      <c r="AG322" s="149"/>
      <c r="AH322" s="150"/>
      <c r="AI322" s="149"/>
      <c r="AJ322" s="149"/>
      <c r="AK322" s="150"/>
      <c r="AL322" s="149"/>
      <c r="AM322" s="149"/>
      <c r="AN322" s="150"/>
      <c r="AO322" s="150"/>
      <c r="AP322" s="151"/>
      <c r="AQ322" s="152"/>
      <c r="AR322" s="144"/>
      <c r="AS322" s="144"/>
    </row>
    <row r="323" s="99" customFormat="1" ht="22.5" customHeight="1" spans="1:45">
      <c r="A323" s="143" t="s">
        <v>1241</v>
      </c>
      <c r="B323" s="144" t="s">
        <v>1372</v>
      </c>
      <c r="C323" s="144" t="s">
        <v>107</v>
      </c>
      <c r="D323" s="144" t="s">
        <v>3741</v>
      </c>
      <c r="E323" s="145" t="str">
        <f ca="1">VLOOKUP(B323,'在职人员信息表（2023年电话费全部人员情况）'!F:AB,23,0)</f>
        <v>150404199001102430</v>
      </c>
      <c r="F323" s="146" t="s">
        <v>1373</v>
      </c>
      <c r="G323" s="146" t="str">
        <f ca="1" t="shared" si="12"/>
        <v/>
      </c>
      <c r="H323" s="147">
        <v>15049420835</v>
      </c>
      <c r="I323" s="148"/>
      <c r="J323" s="148"/>
      <c r="K323" s="148"/>
      <c r="L323" s="148"/>
      <c r="M323" s="148"/>
      <c r="N323" s="148"/>
      <c r="O323" s="148">
        <f t="shared" si="13"/>
        <v>0</v>
      </c>
      <c r="P323" s="148"/>
      <c r="Q323" s="148"/>
      <c r="R323" s="148"/>
      <c r="S323" s="148"/>
      <c r="T323" s="148"/>
      <c r="U323" s="148">
        <f t="shared" si="14"/>
        <v>0</v>
      </c>
      <c r="V323" s="148"/>
      <c r="W323" s="149"/>
      <c r="X323" s="149"/>
      <c r="Y323" s="150"/>
      <c r="Z323" s="149"/>
      <c r="AA323" s="149"/>
      <c r="AB323" s="150"/>
      <c r="AC323" s="149"/>
      <c r="AD323" s="149"/>
      <c r="AE323" s="150"/>
      <c r="AF323" s="149"/>
      <c r="AG323" s="149"/>
      <c r="AH323" s="150"/>
      <c r="AI323" s="149"/>
      <c r="AJ323" s="149"/>
      <c r="AK323" s="150"/>
      <c r="AL323" s="149"/>
      <c r="AM323" s="149"/>
      <c r="AN323" s="150"/>
      <c r="AO323" s="150"/>
      <c r="AP323" s="151"/>
      <c r="AQ323" s="152"/>
      <c r="AR323" s="144"/>
      <c r="AS323" s="144"/>
    </row>
    <row r="324" s="99" customFormat="1" ht="22.5" customHeight="1" spans="1:45">
      <c r="A324" s="143" t="s">
        <v>1329</v>
      </c>
      <c r="B324" s="144" t="s">
        <v>1375</v>
      </c>
      <c r="C324" s="144" t="s">
        <v>107</v>
      </c>
      <c r="D324" s="144" t="s">
        <v>3741</v>
      </c>
      <c r="E324" s="145" t="str">
        <f ca="1">VLOOKUP(B324,'在职人员信息表（2023年电话费全部人员情况）'!F:AB,23,0)</f>
        <v>152723197606161853</v>
      </c>
      <c r="F324" s="146" t="s">
        <v>1376</v>
      </c>
      <c r="G324" s="146" t="str">
        <f ca="1" t="shared" si="12"/>
        <v/>
      </c>
      <c r="H324" s="147">
        <v>15248459070</v>
      </c>
      <c r="I324" s="148"/>
      <c r="J324" s="148"/>
      <c r="K324" s="148"/>
      <c r="L324" s="148"/>
      <c r="M324" s="148"/>
      <c r="N324" s="148"/>
      <c r="O324" s="148">
        <f t="shared" si="13"/>
        <v>0</v>
      </c>
      <c r="P324" s="148"/>
      <c r="Q324" s="148"/>
      <c r="R324" s="148"/>
      <c r="S324" s="148"/>
      <c r="T324" s="148"/>
      <c r="U324" s="148">
        <f t="shared" si="14"/>
        <v>0</v>
      </c>
      <c r="V324" s="148"/>
      <c r="W324" s="149"/>
      <c r="X324" s="149"/>
      <c r="Y324" s="150"/>
      <c r="Z324" s="149"/>
      <c r="AA324" s="149"/>
      <c r="AB324" s="150"/>
      <c r="AC324" s="149"/>
      <c r="AD324" s="149"/>
      <c r="AE324" s="150"/>
      <c r="AF324" s="149"/>
      <c r="AG324" s="149"/>
      <c r="AH324" s="150"/>
      <c r="AI324" s="149"/>
      <c r="AJ324" s="149"/>
      <c r="AK324" s="150"/>
      <c r="AL324" s="149"/>
      <c r="AM324" s="149"/>
      <c r="AN324" s="150"/>
      <c r="AO324" s="150"/>
      <c r="AP324" s="151"/>
      <c r="AQ324" s="152"/>
      <c r="AR324" s="144"/>
      <c r="AS324" s="144"/>
    </row>
    <row r="325" s="99" customFormat="1" ht="22.5" customHeight="1" spans="1:45">
      <c r="A325" s="143" t="s">
        <v>1326</v>
      </c>
      <c r="B325" s="144" t="s">
        <v>1402</v>
      </c>
      <c r="C325" s="144" t="s">
        <v>107</v>
      </c>
      <c r="D325" s="144" t="s">
        <v>4819</v>
      </c>
      <c r="E325" s="145" t="str">
        <f ca="1">VLOOKUP(B325,'在职人员信息表（2023年电话费全部人员情况）'!F:AB,23,0)</f>
        <v>152634198009242717</v>
      </c>
      <c r="F325" s="146" t="s">
        <v>1403</v>
      </c>
      <c r="G325" s="146" t="str">
        <f ca="1" t="shared" si="12"/>
        <v/>
      </c>
      <c r="H325" s="147">
        <v>15047728383</v>
      </c>
      <c r="I325" s="148"/>
      <c r="J325" s="148"/>
      <c r="K325" s="148"/>
      <c r="L325" s="148"/>
      <c r="M325" s="148"/>
      <c r="N325" s="148"/>
      <c r="O325" s="148">
        <f t="shared" si="13"/>
        <v>0</v>
      </c>
      <c r="P325" s="148"/>
      <c r="Q325" s="148"/>
      <c r="R325" s="148"/>
      <c r="S325" s="148"/>
      <c r="T325" s="148"/>
      <c r="U325" s="148">
        <f t="shared" si="14"/>
        <v>0</v>
      </c>
      <c r="V325" s="148"/>
      <c r="W325" s="149"/>
      <c r="X325" s="149"/>
      <c r="Y325" s="150"/>
      <c r="Z325" s="149"/>
      <c r="AA325" s="149"/>
      <c r="AB325" s="150"/>
      <c r="AC325" s="149"/>
      <c r="AD325" s="149"/>
      <c r="AE325" s="150"/>
      <c r="AF325" s="149"/>
      <c r="AG325" s="149"/>
      <c r="AH325" s="150"/>
      <c r="AI325" s="149"/>
      <c r="AJ325" s="149"/>
      <c r="AK325" s="150"/>
      <c r="AL325" s="149"/>
      <c r="AM325" s="149"/>
      <c r="AN325" s="150"/>
      <c r="AO325" s="150"/>
      <c r="AP325" s="151"/>
      <c r="AQ325" s="152"/>
      <c r="AR325" s="144"/>
      <c r="AS325" s="144"/>
    </row>
    <row r="326" s="99" customFormat="1" ht="22.5" customHeight="1" spans="1:45">
      <c r="A326" s="143" t="s">
        <v>1199</v>
      </c>
      <c r="B326" s="144" t="s">
        <v>1378</v>
      </c>
      <c r="C326" s="144" t="s">
        <v>107</v>
      </c>
      <c r="D326" s="144" t="s">
        <v>3741</v>
      </c>
      <c r="E326" s="145" t="str">
        <f ca="1">VLOOKUP(B326,'在职人员信息表（2023年电话费全部人员情况）'!F:AB,23,0)</f>
        <v>150429197311253611</v>
      </c>
      <c r="F326" s="146" t="s">
        <v>1379</v>
      </c>
      <c r="G326" s="146" t="str">
        <f ca="1" t="shared" ref="G326:G389" si="15">IF(E326=F326,"","cuo")</f>
        <v/>
      </c>
      <c r="H326" s="147">
        <v>15049462947</v>
      </c>
      <c r="I326" s="148"/>
      <c r="J326" s="148"/>
      <c r="K326" s="148"/>
      <c r="L326" s="148"/>
      <c r="M326" s="148"/>
      <c r="N326" s="148"/>
      <c r="O326" s="148">
        <f t="shared" ref="O326:O389" si="16">I326+J326+K326+L326+M326+N326</f>
        <v>0</v>
      </c>
      <c r="P326" s="148"/>
      <c r="Q326" s="148"/>
      <c r="R326" s="148"/>
      <c r="S326" s="148"/>
      <c r="T326" s="148"/>
      <c r="U326" s="148">
        <f t="shared" ref="U326:U389" si="17">SUM(I326:T326)</f>
        <v>0</v>
      </c>
      <c r="V326" s="148"/>
      <c r="W326" s="149"/>
      <c r="X326" s="149"/>
      <c r="Y326" s="150"/>
      <c r="Z326" s="149"/>
      <c r="AA326" s="149"/>
      <c r="AB326" s="150"/>
      <c r="AC326" s="149"/>
      <c r="AD326" s="149"/>
      <c r="AE326" s="150"/>
      <c r="AF326" s="149"/>
      <c r="AG326" s="149"/>
      <c r="AH326" s="150"/>
      <c r="AI326" s="149"/>
      <c r="AJ326" s="149"/>
      <c r="AK326" s="150"/>
      <c r="AL326" s="149"/>
      <c r="AM326" s="149"/>
      <c r="AN326" s="150"/>
      <c r="AO326" s="150"/>
      <c r="AP326" s="151"/>
      <c r="AQ326" s="152"/>
      <c r="AR326" s="144"/>
      <c r="AS326" s="144"/>
    </row>
    <row r="327" s="99" customFormat="1" ht="22.5" customHeight="1" spans="1:45">
      <c r="A327" s="143" t="s">
        <v>1171</v>
      </c>
      <c r="B327" s="144" t="s">
        <v>1381</v>
      </c>
      <c r="C327" s="144" t="s">
        <v>107</v>
      </c>
      <c r="D327" s="144" t="s">
        <v>3741</v>
      </c>
      <c r="E327" s="145" t="str">
        <f ca="1">VLOOKUP(B327,'在职人员信息表（2023年电话费全部人员情况）'!F:AB,23,0)</f>
        <v>152723198604174217</v>
      </c>
      <c r="F327" s="146" t="s">
        <v>1382</v>
      </c>
      <c r="G327" s="146" t="str">
        <f ca="1" t="shared" si="15"/>
        <v/>
      </c>
      <c r="H327" s="147">
        <v>13848674545</v>
      </c>
      <c r="I327" s="148"/>
      <c r="J327" s="148"/>
      <c r="K327" s="148"/>
      <c r="L327" s="148"/>
      <c r="M327" s="148"/>
      <c r="N327" s="148"/>
      <c r="O327" s="148">
        <f t="shared" si="16"/>
        <v>0</v>
      </c>
      <c r="P327" s="148"/>
      <c r="Q327" s="148"/>
      <c r="R327" s="148"/>
      <c r="S327" s="148"/>
      <c r="T327" s="148"/>
      <c r="U327" s="148">
        <f t="shared" si="17"/>
        <v>0</v>
      </c>
      <c r="V327" s="148"/>
      <c r="W327" s="149"/>
      <c r="X327" s="149"/>
      <c r="Y327" s="150"/>
      <c r="Z327" s="149"/>
      <c r="AA327" s="149"/>
      <c r="AB327" s="150"/>
      <c r="AC327" s="149"/>
      <c r="AD327" s="149"/>
      <c r="AE327" s="150"/>
      <c r="AF327" s="149"/>
      <c r="AG327" s="149"/>
      <c r="AH327" s="150"/>
      <c r="AI327" s="149"/>
      <c r="AJ327" s="149"/>
      <c r="AK327" s="150"/>
      <c r="AL327" s="149"/>
      <c r="AM327" s="149"/>
      <c r="AN327" s="150"/>
      <c r="AO327" s="150"/>
      <c r="AP327" s="151"/>
      <c r="AQ327" s="152"/>
      <c r="AR327" s="144"/>
      <c r="AS327" s="144"/>
    </row>
    <row r="328" s="99" customFormat="1" ht="22.5" customHeight="1" spans="1:45">
      <c r="A328" s="143" t="s">
        <v>1031</v>
      </c>
      <c r="B328" s="144" t="s">
        <v>1384</v>
      </c>
      <c r="C328" s="144" t="s">
        <v>107</v>
      </c>
      <c r="D328" s="144" t="s">
        <v>3741</v>
      </c>
      <c r="E328" s="145" t="str">
        <f ca="1">VLOOKUP(B328,'在职人员信息表（2023年电话费全部人员情况）'!F:AB,23,0)</f>
        <v>152723198611091217</v>
      </c>
      <c r="F328" s="146" t="s">
        <v>1385</v>
      </c>
      <c r="G328" s="146" t="str">
        <f ca="1" t="shared" si="15"/>
        <v/>
      </c>
      <c r="H328" s="147">
        <v>15233327109</v>
      </c>
      <c r="I328" s="148"/>
      <c r="J328" s="148"/>
      <c r="K328" s="148"/>
      <c r="L328" s="148"/>
      <c r="M328" s="148"/>
      <c r="N328" s="148"/>
      <c r="O328" s="148">
        <f t="shared" si="16"/>
        <v>0</v>
      </c>
      <c r="P328" s="148"/>
      <c r="Q328" s="148"/>
      <c r="R328" s="148"/>
      <c r="S328" s="148"/>
      <c r="T328" s="148"/>
      <c r="U328" s="148">
        <f t="shared" si="17"/>
        <v>0</v>
      </c>
      <c r="V328" s="148"/>
      <c r="W328" s="149"/>
      <c r="X328" s="149"/>
      <c r="Y328" s="150"/>
      <c r="Z328" s="149"/>
      <c r="AA328" s="149"/>
      <c r="AB328" s="150"/>
      <c r="AC328" s="149"/>
      <c r="AD328" s="149"/>
      <c r="AE328" s="150"/>
      <c r="AF328" s="149"/>
      <c r="AG328" s="149"/>
      <c r="AH328" s="150"/>
      <c r="AI328" s="149"/>
      <c r="AJ328" s="149"/>
      <c r="AK328" s="150"/>
      <c r="AL328" s="149"/>
      <c r="AM328" s="149"/>
      <c r="AN328" s="150"/>
      <c r="AO328" s="150"/>
      <c r="AP328" s="151"/>
      <c r="AQ328" s="152"/>
      <c r="AR328" s="144"/>
      <c r="AS328" s="144"/>
    </row>
    <row r="329" s="99" customFormat="1" ht="22.5" customHeight="1" spans="1:45">
      <c r="A329" s="143" t="s">
        <v>1016</v>
      </c>
      <c r="B329" s="144" t="s">
        <v>1387</v>
      </c>
      <c r="C329" s="144" t="s">
        <v>107</v>
      </c>
      <c r="D329" s="144" t="s">
        <v>3741</v>
      </c>
      <c r="E329" s="145" t="str">
        <f ca="1">VLOOKUP(B329,'在职人员信息表（2023年电话费全部人员情况）'!F:AB,23,0)</f>
        <v>142234198005305019</v>
      </c>
      <c r="F329" s="146" t="s">
        <v>1388</v>
      </c>
      <c r="G329" s="146" t="str">
        <f ca="1" t="shared" si="15"/>
        <v/>
      </c>
      <c r="H329" s="147">
        <v>14747969341</v>
      </c>
      <c r="I329" s="148"/>
      <c r="J329" s="148"/>
      <c r="K329" s="148"/>
      <c r="L329" s="148"/>
      <c r="M329" s="148"/>
      <c r="N329" s="148"/>
      <c r="O329" s="148">
        <f t="shared" si="16"/>
        <v>0</v>
      </c>
      <c r="P329" s="148"/>
      <c r="Q329" s="148"/>
      <c r="R329" s="148"/>
      <c r="S329" s="148"/>
      <c r="T329" s="148"/>
      <c r="U329" s="148">
        <f t="shared" si="17"/>
        <v>0</v>
      </c>
      <c r="V329" s="148"/>
      <c r="W329" s="149"/>
      <c r="X329" s="149"/>
      <c r="Y329" s="150"/>
      <c r="Z329" s="149"/>
      <c r="AA329" s="149"/>
      <c r="AB329" s="150"/>
      <c r="AC329" s="149"/>
      <c r="AD329" s="149"/>
      <c r="AE329" s="150"/>
      <c r="AF329" s="149"/>
      <c r="AG329" s="149"/>
      <c r="AH329" s="150"/>
      <c r="AI329" s="149"/>
      <c r="AJ329" s="149"/>
      <c r="AK329" s="150"/>
      <c r="AL329" s="149"/>
      <c r="AM329" s="149"/>
      <c r="AN329" s="150"/>
      <c r="AO329" s="150"/>
      <c r="AP329" s="151"/>
      <c r="AQ329" s="152"/>
      <c r="AR329" s="144"/>
      <c r="AS329" s="144"/>
    </row>
    <row r="330" s="99" customFormat="1" ht="22.5" customHeight="1" spans="1:45">
      <c r="A330" s="143" t="s">
        <v>1216</v>
      </c>
      <c r="B330" s="144" t="s">
        <v>1390</v>
      </c>
      <c r="C330" s="144" t="s">
        <v>107</v>
      </c>
      <c r="D330" s="144" t="s">
        <v>3741</v>
      </c>
      <c r="E330" s="145" t="str">
        <f ca="1">VLOOKUP(B330,'在职人员信息表（2023年电话费全部人员情况）'!F:AB,23,0)</f>
        <v>653127199108281132</v>
      </c>
      <c r="F330" s="146" t="s">
        <v>1391</v>
      </c>
      <c r="G330" s="146" t="str">
        <f ca="1" t="shared" si="15"/>
        <v/>
      </c>
      <c r="H330" s="147">
        <v>18347776461</v>
      </c>
      <c r="I330" s="148"/>
      <c r="J330" s="148"/>
      <c r="K330" s="148"/>
      <c r="L330" s="148"/>
      <c r="M330" s="148"/>
      <c r="N330" s="148"/>
      <c r="O330" s="148">
        <f t="shared" si="16"/>
        <v>0</v>
      </c>
      <c r="P330" s="148"/>
      <c r="Q330" s="148"/>
      <c r="R330" s="148"/>
      <c r="S330" s="148"/>
      <c r="T330" s="148"/>
      <c r="U330" s="148">
        <f t="shared" si="17"/>
        <v>0</v>
      </c>
      <c r="V330" s="148"/>
      <c r="W330" s="149"/>
      <c r="X330" s="149"/>
      <c r="Y330" s="150"/>
      <c r="Z330" s="149"/>
      <c r="AA330" s="149"/>
      <c r="AB330" s="150"/>
      <c r="AC330" s="149"/>
      <c r="AD330" s="149"/>
      <c r="AE330" s="150"/>
      <c r="AF330" s="149"/>
      <c r="AG330" s="149"/>
      <c r="AH330" s="150"/>
      <c r="AI330" s="149"/>
      <c r="AJ330" s="149"/>
      <c r="AK330" s="150"/>
      <c r="AL330" s="149"/>
      <c r="AM330" s="149"/>
      <c r="AN330" s="150"/>
      <c r="AO330" s="150"/>
      <c r="AP330" s="151"/>
      <c r="AQ330" s="152"/>
      <c r="AR330" s="144"/>
      <c r="AS330" s="144"/>
    </row>
    <row r="331" s="99" customFormat="1" ht="22.5" customHeight="1" spans="1:45">
      <c r="A331" s="143" t="s">
        <v>4812</v>
      </c>
      <c r="B331" s="144" t="s">
        <v>1393</v>
      </c>
      <c r="C331" s="144" t="s">
        <v>107</v>
      </c>
      <c r="D331" s="144" t="s">
        <v>3741</v>
      </c>
      <c r="E331" s="485" t="str">
        <f ca="1">VLOOKUP(B331,'在职人员信息表（2023年电话费全部人员情况）'!F:AB,23,0)</f>
        <v>142232198505252731</v>
      </c>
      <c r="F331" s="486" t="s">
        <v>1394</v>
      </c>
      <c r="G331" s="146" t="str">
        <f ca="1" t="shared" si="15"/>
        <v/>
      </c>
      <c r="H331" s="147">
        <v>15661874523</v>
      </c>
      <c r="I331" s="148"/>
      <c r="J331" s="148"/>
      <c r="K331" s="148"/>
      <c r="L331" s="148"/>
      <c r="M331" s="148"/>
      <c r="N331" s="148"/>
      <c r="O331" s="148">
        <f t="shared" si="16"/>
        <v>0</v>
      </c>
      <c r="P331" s="148"/>
      <c r="Q331" s="148"/>
      <c r="R331" s="148"/>
      <c r="S331" s="148"/>
      <c r="T331" s="148"/>
      <c r="U331" s="148">
        <f t="shared" si="17"/>
        <v>0</v>
      </c>
      <c r="V331" s="148"/>
      <c r="W331" s="149"/>
      <c r="X331" s="149"/>
      <c r="Y331" s="150"/>
      <c r="Z331" s="149"/>
      <c r="AA331" s="149"/>
      <c r="AB331" s="150"/>
      <c r="AC331" s="149"/>
      <c r="AD331" s="149"/>
      <c r="AE331" s="150"/>
      <c r="AF331" s="149"/>
      <c r="AG331" s="149"/>
      <c r="AH331" s="150"/>
      <c r="AI331" s="149"/>
      <c r="AJ331" s="149"/>
      <c r="AK331" s="150"/>
      <c r="AL331" s="149"/>
      <c r="AM331" s="149"/>
      <c r="AN331" s="150"/>
      <c r="AO331" s="150"/>
      <c r="AP331" s="151"/>
      <c r="AQ331" s="152"/>
      <c r="AR331" s="144"/>
      <c r="AS331" s="144"/>
    </row>
    <row r="332" s="99" customFormat="1" ht="22.5" customHeight="1" spans="1:45">
      <c r="A332" s="143" t="s">
        <v>1051</v>
      </c>
      <c r="B332" s="144" t="s">
        <v>106</v>
      </c>
      <c r="C332" s="144" t="s">
        <v>107</v>
      </c>
      <c r="D332" s="144" t="s">
        <v>4659</v>
      </c>
      <c r="E332" s="145" t="str">
        <f ca="1">VLOOKUP(B332,'在职人员信息表（2023年电话费全部人员情况）'!F:AB,23,0)</f>
        <v>340604196710012254</v>
      </c>
      <c r="F332" s="146" t="s">
        <v>1215</v>
      </c>
      <c r="G332" s="146" t="str">
        <f ca="1" t="shared" si="15"/>
        <v/>
      </c>
      <c r="H332" s="147">
        <v>15247706542</v>
      </c>
      <c r="I332" s="148"/>
      <c r="J332" s="148"/>
      <c r="K332" s="148"/>
      <c r="L332" s="148"/>
      <c r="M332" s="148"/>
      <c r="N332" s="148"/>
      <c r="O332" s="148">
        <f t="shared" si="16"/>
        <v>0</v>
      </c>
      <c r="P332" s="148"/>
      <c r="Q332" s="148"/>
      <c r="R332" s="148"/>
      <c r="S332" s="148"/>
      <c r="T332" s="148"/>
      <c r="U332" s="148">
        <f t="shared" si="17"/>
        <v>0</v>
      </c>
      <c r="V332" s="148"/>
      <c r="W332" s="149"/>
      <c r="X332" s="149"/>
      <c r="Y332" s="150"/>
      <c r="Z332" s="149"/>
      <c r="AA332" s="149"/>
      <c r="AB332" s="150"/>
      <c r="AC332" s="149"/>
      <c r="AD332" s="149"/>
      <c r="AE332" s="150"/>
      <c r="AF332" s="149"/>
      <c r="AG332" s="149"/>
      <c r="AH332" s="150"/>
      <c r="AI332" s="149"/>
      <c r="AJ332" s="149"/>
      <c r="AK332" s="150"/>
      <c r="AL332" s="149"/>
      <c r="AM332" s="149"/>
      <c r="AN332" s="150"/>
      <c r="AO332" s="150"/>
      <c r="AP332" s="151"/>
      <c r="AQ332" s="152"/>
      <c r="AR332" s="144"/>
      <c r="AS332" s="144"/>
    </row>
    <row r="333" s="99" customFormat="1" ht="22.5" customHeight="1" spans="1:45">
      <c r="A333" s="143" t="s">
        <v>1037</v>
      </c>
      <c r="B333" s="144" t="s">
        <v>1217</v>
      </c>
      <c r="C333" s="144" t="s">
        <v>107</v>
      </c>
      <c r="D333" s="144" t="s">
        <v>4664</v>
      </c>
      <c r="E333" s="145" t="str">
        <f ca="1">VLOOKUP(B333,'在职人员信息表（2023年电话费全部人员情况）'!F:AB,23,0)</f>
        <v>152625196605155518</v>
      </c>
      <c r="F333" s="146" t="s">
        <v>1218</v>
      </c>
      <c r="G333" s="146" t="str">
        <f ca="1" t="shared" si="15"/>
        <v/>
      </c>
      <c r="H333" s="147">
        <v>15045354968</v>
      </c>
      <c r="I333" s="148"/>
      <c r="J333" s="148"/>
      <c r="K333" s="148"/>
      <c r="L333" s="148"/>
      <c r="M333" s="148"/>
      <c r="N333" s="148"/>
      <c r="O333" s="148">
        <f t="shared" si="16"/>
        <v>0</v>
      </c>
      <c r="P333" s="148"/>
      <c r="Q333" s="148"/>
      <c r="R333" s="148"/>
      <c r="S333" s="148"/>
      <c r="T333" s="148"/>
      <c r="U333" s="148">
        <f t="shared" si="17"/>
        <v>0</v>
      </c>
      <c r="V333" s="148"/>
      <c r="W333" s="149"/>
      <c r="X333" s="149"/>
      <c r="Y333" s="150"/>
      <c r="Z333" s="149"/>
      <c r="AA333" s="149"/>
      <c r="AB333" s="150"/>
      <c r="AC333" s="149"/>
      <c r="AD333" s="149"/>
      <c r="AE333" s="150"/>
      <c r="AF333" s="149"/>
      <c r="AG333" s="149"/>
      <c r="AH333" s="150"/>
      <c r="AI333" s="149"/>
      <c r="AJ333" s="149"/>
      <c r="AK333" s="150"/>
      <c r="AL333" s="149"/>
      <c r="AM333" s="149"/>
      <c r="AN333" s="150"/>
      <c r="AO333" s="150"/>
      <c r="AP333" s="151"/>
      <c r="AQ333" s="152"/>
      <c r="AR333" s="144"/>
      <c r="AS333" s="144"/>
    </row>
    <row r="334" s="99" customFormat="1" ht="22.5" customHeight="1" spans="1:45">
      <c r="A334" s="143" t="s">
        <v>1309</v>
      </c>
      <c r="B334" s="144" t="s">
        <v>1399</v>
      </c>
      <c r="C334" s="144" t="s">
        <v>107</v>
      </c>
      <c r="D334" s="144" t="s">
        <v>3750</v>
      </c>
      <c r="E334" s="145" t="str">
        <f ca="1">VLOOKUP(B334,'在职人员信息表（2023年电话费全部人员情况）'!F:AB,23,0)</f>
        <v>15272319820903541X</v>
      </c>
      <c r="F334" s="146" t="s">
        <v>1400</v>
      </c>
      <c r="G334" s="146" t="str">
        <f ca="1" t="shared" si="15"/>
        <v/>
      </c>
      <c r="H334" s="147">
        <v>15149614381</v>
      </c>
      <c r="I334" s="148"/>
      <c r="J334" s="148"/>
      <c r="K334" s="148"/>
      <c r="L334" s="148"/>
      <c r="M334" s="148"/>
      <c r="N334" s="148"/>
      <c r="O334" s="148">
        <f t="shared" si="16"/>
        <v>0</v>
      </c>
      <c r="P334" s="148"/>
      <c r="Q334" s="148"/>
      <c r="R334" s="148"/>
      <c r="S334" s="148"/>
      <c r="T334" s="148"/>
      <c r="U334" s="148">
        <f t="shared" si="17"/>
        <v>0</v>
      </c>
      <c r="V334" s="148"/>
      <c r="W334" s="149"/>
      <c r="X334" s="149"/>
      <c r="Y334" s="150"/>
      <c r="Z334" s="149"/>
      <c r="AA334" s="149"/>
      <c r="AB334" s="150"/>
      <c r="AC334" s="149"/>
      <c r="AD334" s="149"/>
      <c r="AE334" s="150"/>
      <c r="AF334" s="149"/>
      <c r="AG334" s="149"/>
      <c r="AH334" s="150"/>
      <c r="AI334" s="149"/>
      <c r="AJ334" s="149"/>
      <c r="AK334" s="150"/>
      <c r="AL334" s="149"/>
      <c r="AM334" s="149"/>
      <c r="AN334" s="150"/>
      <c r="AO334" s="150"/>
      <c r="AP334" s="151"/>
      <c r="AQ334" s="152"/>
      <c r="AR334" s="144"/>
      <c r="AS334" s="144"/>
    </row>
    <row r="335" s="99" customFormat="1" ht="22.5" customHeight="1" spans="1:45">
      <c r="A335" s="143" t="s">
        <v>1284</v>
      </c>
      <c r="B335" s="144" t="s">
        <v>611</v>
      </c>
      <c r="C335" s="144" t="s">
        <v>107</v>
      </c>
      <c r="D335" s="144" t="s">
        <v>4822</v>
      </c>
      <c r="E335" s="145" t="str">
        <f ca="1">VLOOKUP(B335,'在职人员信息表（2023年电话费全部人员情况）'!F:AB,23,0)</f>
        <v>15210419850101661X</v>
      </c>
      <c r="F335" s="146" t="s">
        <v>1405</v>
      </c>
      <c r="G335" s="146" t="str">
        <f ca="1" t="shared" si="15"/>
        <v/>
      </c>
      <c r="H335" s="147">
        <v>13474774593</v>
      </c>
      <c r="I335" s="148"/>
      <c r="J335" s="148"/>
      <c r="K335" s="148"/>
      <c r="L335" s="148"/>
      <c r="M335" s="148"/>
      <c r="N335" s="148"/>
      <c r="O335" s="148">
        <f t="shared" si="16"/>
        <v>0</v>
      </c>
      <c r="P335" s="148"/>
      <c r="Q335" s="148"/>
      <c r="R335" s="148"/>
      <c r="S335" s="148"/>
      <c r="T335" s="148"/>
      <c r="U335" s="148">
        <f t="shared" si="17"/>
        <v>0</v>
      </c>
      <c r="V335" s="148"/>
      <c r="W335" s="149"/>
      <c r="X335" s="149"/>
      <c r="Y335" s="150"/>
      <c r="Z335" s="149"/>
      <c r="AA335" s="149"/>
      <c r="AB335" s="150"/>
      <c r="AC335" s="149"/>
      <c r="AD335" s="149"/>
      <c r="AE335" s="150"/>
      <c r="AF335" s="149"/>
      <c r="AG335" s="149"/>
      <c r="AH335" s="150"/>
      <c r="AI335" s="149"/>
      <c r="AJ335" s="149"/>
      <c r="AK335" s="150"/>
      <c r="AL335" s="149"/>
      <c r="AM335" s="149"/>
      <c r="AN335" s="150"/>
      <c r="AO335" s="150"/>
      <c r="AP335" s="151"/>
      <c r="AQ335" s="152"/>
      <c r="AR335" s="144"/>
      <c r="AS335" s="144"/>
    </row>
    <row r="336" s="99" customFormat="1" ht="22.5" customHeight="1" spans="1:45">
      <c r="A336" s="143" t="s">
        <v>1278</v>
      </c>
      <c r="B336" s="144" t="s">
        <v>1407</v>
      </c>
      <c r="C336" s="144" t="s">
        <v>107</v>
      </c>
      <c r="D336" s="144" t="s">
        <v>4822</v>
      </c>
      <c r="E336" s="145" t="str">
        <f ca="1">VLOOKUP(B336,'在职人员信息表（2023年电话费全部人员情况）'!F:AB,23,0)</f>
        <v>320324196911130332</v>
      </c>
      <c r="F336" s="146" t="s">
        <v>1408</v>
      </c>
      <c r="G336" s="146" t="str">
        <f ca="1" t="shared" si="15"/>
        <v/>
      </c>
      <c r="H336" s="147">
        <v>13079208289</v>
      </c>
      <c r="I336" s="148"/>
      <c r="J336" s="148"/>
      <c r="K336" s="148"/>
      <c r="L336" s="148"/>
      <c r="M336" s="148"/>
      <c r="N336" s="148"/>
      <c r="O336" s="148">
        <f t="shared" si="16"/>
        <v>0</v>
      </c>
      <c r="P336" s="148"/>
      <c r="Q336" s="148"/>
      <c r="R336" s="148"/>
      <c r="S336" s="148"/>
      <c r="T336" s="148"/>
      <c r="U336" s="148">
        <f t="shared" si="17"/>
        <v>0</v>
      </c>
      <c r="V336" s="148"/>
      <c r="W336" s="149"/>
      <c r="X336" s="149"/>
      <c r="Y336" s="150"/>
      <c r="Z336" s="149"/>
      <c r="AA336" s="149"/>
      <c r="AB336" s="150"/>
      <c r="AC336" s="149"/>
      <c r="AD336" s="149"/>
      <c r="AE336" s="150"/>
      <c r="AF336" s="149"/>
      <c r="AG336" s="149"/>
      <c r="AH336" s="150"/>
      <c r="AI336" s="149"/>
      <c r="AJ336" s="149"/>
      <c r="AK336" s="150"/>
      <c r="AL336" s="149"/>
      <c r="AM336" s="149"/>
      <c r="AN336" s="150"/>
      <c r="AO336" s="150"/>
      <c r="AP336" s="151"/>
      <c r="AQ336" s="152"/>
      <c r="AR336" s="144"/>
      <c r="AS336" s="144"/>
    </row>
    <row r="337" s="99" customFormat="1" ht="22.5" customHeight="1" spans="1:45">
      <c r="A337" s="143" t="s">
        <v>1206</v>
      </c>
      <c r="B337" s="144" t="s">
        <v>1410</v>
      </c>
      <c r="C337" s="144" t="s">
        <v>107</v>
      </c>
      <c r="D337" s="144" t="s">
        <v>4822</v>
      </c>
      <c r="E337" s="145" t="str">
        <f ca="1">VLOOKUP(B337,'在职人员信息表（2023年电话费全部人员情况）'!F:AB,23,0)</f>
        <v>152126197211261215</v>
      </c>
      <c r="F337" s="146" t="s">
        <v>1411</v>
      </c>
      <c r="G337" s="146" t="str">
        <f ca="1" t="shared" si="15"/>
        <v/>
      </c>
      <c r="H337" s="147">
        <v>15134925606</v>
      </c>
      <c r="I337" s="148"/>
      <c r="J337" s="148"/>
      <c r="K337" s="148"/>
      <c r="L337" s="148"/>
      <c r="M337" s="148"/>
      <c r="N337" s="148"/>
      <c r="O337" s="148">
        <f t="shared" si="16"/>
        <v>0</v>
      </c>
      <c r="P337" s="148"/>
      <c r="Q337" s="148"/>
      <c r="R337" s="148"/>
      <c r="S337" s="148"/>
      <c r="T337" s="148"/>
      <c r="U337" s="148">
        <f t="shared" si="17"/>
        <v>0</v>
      </c>
      <c r="V337" s="148"/>
      <c r="W337" s="149"/>
      <c r="X337" s="149"/>
      <c r="Y337" s="150"/>
      <c r="Z337" s="149"/>
      <c r="AA337" s="149"/>
      <c r="AB337" s="150"/>
      <c r="AC337" s="149"/>
      <c r="AD337" s="149"/>
      <c r="AE337" s="150"/>
      <c r="AF337" s="149"/>
      <c r="AG337" s="149"/>
      <c r="AH337" s="150"/>
      <c r="AI337" s="149"/>
      <c r="AJ337" s="149"/>
      <c r="AK337" s="150"/>
      <c r="AL337" s="149"/>
      <c r="AM337" s="149"/>
      <c r="AN337" s="150"/>
      <c r="AO337" s="150"/>
      <c r="AP337" s="151"/>
      <c r="AQ337" s="152"/>
      <c r="AR337" s="144"/>
      <c r="AS337" s="144"/>
    </row>
    <row r="338" s="99" customFormat="1" ht="22.5" customHeight="1" spans="1:45">
      <c r="A338" s="143" t="s">
        <v>1254</v>
      </c>
      <c r="B338" s="144" t="s">
        <v>1413</v>
      </c>
      <c r="C338" s="144" t="s">
        <v>107</v>
      </c>
      <c r="D338" s="144" t="s">
        <v>4822</v>
      </c>
      <c r="E338" s="145" t="str">
        <f ca="1">VLOOKUP(B338,'在职人员信息表（2023年电话费全部人员情况）'!F:AB,23,0)</f>
        <v>152625199309186014</v>
      </c>
      <c r="F338" s="146" t="s">
        <v>1414</v>
      </c>
      <c r="G338" s="146" t="str">
        <f ca="1" t="shared" si="15"/>
        <v/>
      </c>
      <c r="H338" s="147">
        <v>15248499418</v>
      </c>
      <c r="I338" s="148"/>
      <c r="J338" s="148"/>
      <c r="K338" s="148"/>
      <c r="L338" s="148"/>
      <c r="M338" s="148"/>
      <c r="N338" s="148"/>
      <c r="O338" s="148">
        <f t="shared" si="16"/>
        <v>0</v>
      </c>
      <c r="P338" s="148"/>
      <c r="Q338" s="148"/>
      <c r="R338" s="148"/>
      <c r="S338" s="148"/>
      <c r="T338" s="148"/>
      <c r="U338" s="148">
        <f t="shared" si="17"/>
        <v>0</v>
      </c>
      <c r="V338" s="148"/>
      <c r="W338" s="149"/>
      <c r="X338" s="149"/>
      <c r="Y338" s="150"/>
      <c r="Z338" s="149"/>
      <c r="AA338" s="149"/>
      <c r="AB338" s="150"/>
      <c r="AC338" s="149"/>
      <c r="AD338" s="149"/>
      <c r="AE338" s="150"/>
      <c r="AF338" s="149"/>
      <c r="AG338" s="149"/>
      <c r="AH338" s="150"/>
      <c r="AI338" s="149"/>
      <c r="AJ338" s="149"/>
      <c r="AK338" s="150"/>
      <c r="AL338" s="149"/>
      <c r="AM338" s="149"/>
      <c r="AN338" s="150"/>
      <c r="AO338" s="150"/>
      <c r="AP338" s="151"/>
      <c r="AQ338" s="152"/>
      <c r="AR338" s="144"/>
      <c r="AS338" s="144"/>
    </row>
    <row r="339" s="99" customFormat="1" ht="22.5" customHeight="1" spans="1:45">
      <c r="A339" s="143" t="s">
        <v>1306</v>
      </c>
      <c r="B339" s="144" t="s">
        <v>1416</v>
      </c>
      <c r="C339" s="144" t="s">
        <v>107</v>
      </c>
      <c r="D339" s="144" t="s">
        <v>4832</v>
      </c>
      <c r="E339" s="145" t="str">
        <f ca="1">VLOOKUP(B339,'在职人员信息表（2023年电话费全部人员情况）'!F:AB,23,0)</f>
        <v>152327197002051016</v>
      </c>
      <c r="F339" s="146" t="s">
        <v>1417</v>
      </c>
      <c r="G339" s="146" t="str">
        <f ca="1" t="shared" si="15"/>
        <v/>
      </c>
      <c r="H339" s="147">
        <v>14747967578</v>
      </c>
      <c r="I339" s="148"/>
      <c r="J339" s="148"/>
      <c r="K339" s="148"/>
      <c r="L339" s="148"/>
      <c r="M339" s="148"/>
      <c r="N339" s="148"/>
      <c r="O339" s="148">
        <f t="shared" si="16"/>
        <v>0</v>
      </c>
      <c r="P339" s="148"/>
      <c r="Q339" s="148"/>
      <c r="R339" s="148"/>
      <c r="S339" s="148"/>
      <c r="T339" s="148"/>
      <c r="U339" s="148">
        <f t="shared" si="17"/>
        <v>0</v>
      </c>
      <c r="V339" s="148"/>
      <c r="W339" s="149"/>
      <c r="X339" s="149"/>
      <c r="Y339" s="150"/>
      <c r="Z339" s="149"/>
      <c r="AA339" s="149"/>
      <c r="AB339" s="150"/>
      <c r="AC339" s="149"/>
      <c r="AD339" s="149"/>
      <c r="AE339" s="150"/>
      <c r="AF339" s="149"/>
      <c r="AG339" s="149"/>
      <c r="AH339" s="150"/>
      <c r="AI339" s="149"/>
      <c r="AJ339" s="149"/>
      <c r="AK339" s="150"/>
      <c r="AL339" s="149"/>
      <c r="AM339" s="149"/>
      <c r="AN339" s="150"/>
      <c r="AO339" s="150"/>
      <c r="AP339" s="151"/>
      <c r="AQ339" s="152"/>
      <c r="AR339" s="144"/>
      <c r="AS339" s="144"/>
    </row>
    <row r="340" s="99" customFormat="1" ht="22.5" customHeight="1" spans="1:45">
      <c r="A340" s="143" t="s">
        <v>1297</v>
      </c>
      <c r="B340" s="144" t="s">
        <v>1419</v>
      </c>
      <c r="C340" s="144" t="s">
        <v>107</v>
      </c>
      <c r="D340" s="144" t="s">
        <v>4835</v>
      </c>
      <c r="E340" s="145" t="str">
        <f ca="1">VLOOKUP(B340,'在职人员信息表（2023年电话费全部人员情况）'!F:AB,23,0)</f>
        <v>130229199012184825</v>
      </c>
      <c r="F340" s="146" t="s">
        <v>1420</v>
      </c>
      <c r="G340" s="146" t="str">
        <f ca="1" t="shared" si="15"/>
        <v/>
      </c>
      <c r="H340" s="147">
        <v>15044901636</v>
      </c>
      <c r="I340" s="148"/>
      <c r="J340" s="148"/>
      <c r="K340" s="148"/>
      <c r="L340" s="148"/>
      <c r="M340" s="148"/>
      <c r="N340" s="148"/>
      <c r="O340" s="148">
        <f t="shared" si="16"/>
        <v>0</v>
      </c>
      <c r="P340" s="148"/>
      <c r="Q340" s="148"/>
      <c r="R340" s="148"/>
      <c r="S340" s="148"/>
      <c r="T340" s="148"/>
      <c r="U340" s="148">
        <f t="shared" si="17"/>
        <v>0</v>
      </c>
      <c r="V340" s="148"/>
      <c r="W340" s="149"/>
      <c r="X340" s="149"/>
      <c r="Y340" s="150"/>
      <c r="Z340" s="149"/>
      <c r="AA340" s="149"/>
      <c r="AB340" s="150"/>
      <c r="AC340" s="149"/>
      <c r="AD340" s="149"/>
      <c r="AE340" s="150"/>
      <c r="AF340" s="149"/>
      <c r="AG340" s="149"/>
      <c r="AH340" s="150"/>
      <c r="AI340" s="149"/>
      <c r="AJ340" s="149"/>
      <c r="AK340" s="150"/>
      <c r="AL340" s="149"/>
      <c r="AM340" s="149"/>
      <c r="AN340" s="150"/>
      <c r="AO340" s="150"/>
      <c r="AP340" s="151"/>
      <c r="AQ340" s="152"/>
      <c r="AR340" s="144"/>
      <c r="AS340" s="144"/>
    </row>
    <row r="341" s="99" customFormat="1" ht="22.5" customHeight="1" spans="1:45">
      <c r="A341" s="143" t="s">
        <v>1186</v>
      </c>
      <c r="B341" s="144" t="s">
        <v>1422</v>
      </c>
      <c r="C341" s="144" t="s">
        <v>107</v>
      </c>
      <c r="D341" s="144" t="s">
        <v>4841</v>
      </c>
      <c r="E341" s="145" t="str">
        <f ca="1">VLOOKUP(B341,'在职人员信息表（2023年电话费全部人员情况）'!F:AB,23,0)</f>
        <v>37012419700531401X</v>
      </c>
      <c r="F341" s="146" t="s">
        <v>1423</v>
      </c>
      <c r="G341" s="146" t="str">
        <f ca="1" t="shared" si="15"/>
        <v/>
      </c>
      <c r="H341" s="147">
        <v>13190903659</v>
      </c>
      <c r="I341" s="148"/>
      <c r="J341" s="148"/>
      <c r="K341" s="148"/>
      <c r="L341" s="148"/>
      <c r="M341" s="148"/>
      <c r="N341" s="148"/>
      <c r="O341" s="148">
        <f t="shared" si="16"/>
        <v>0</v>
      </c>
      <c r="P341" s="148"/>
      <c r="Q341" s="148"/>
      <c r="R341" s="148"/>
      <c r="S341" s="148"/>
      <c r="T341" s="148"/>
      <c r="U341" s="148">
        <f t="shared" si="17"/>
        <v>0</v>
      </c>
      <c r="V341" s="148"/>
      <c r="W341" s="149"/>
      <c r="X341" s="149"/>
      <c r="Y341" s="150"/>
      <c r="Z341" s="149"/>
      <c r="AA341" s="149"/>
      <c r="AB341" s="150"/>
      <c r="AC341" s="149"/>
      <c r="AD341" s="149"/>
      <c r="AE341" s="150"/>
      <c r="AF341" s="149"/>
      <c r="AG341" s="149"/>
      <c r="AH341" s="150"/>
      <c r="AI341" s="149"/>
      <c r="AJ341" s="149"/>
      <c r="AK341" s="150"/>
      <c r="AL341" s="149"/>
      <c r="AM341" s="149"/>
      <c r="AN341" s="150"/>
      <c r="AO341" s="150"/>
      <c r="AP341" s="151"/>
      <c r="AQ341" s="152"/>
      <c r="AR341" s="144"/>
      <c r="AS341" s="144"/>
    </row>
    <row r="342" s="99" customFormat="1" ht="22.5" customHeight="1" spans="1:45">
      <c r="A342" s="143" t="s">
        <v>1317</v>
      </c>
      <c r="B342" s="144" t="s">
        <v>1425</v>
      </c>
      <c r="C342" s="144" t="s">
        <v>107</v>
      </c>
      <c r="D342" s="144" t="s">
        <v>4841</v>
      </c>
      <c r="E342" s="145" t="str">
        <f ca="1">VLOOKUP(B342,'在职人员信息表（2023年电话费全部人员情况）'!F:AB,23,0)</f>
        <v>612524197212290974</v>
      </c>
      <c r="F342" s="146" t="s">
        <v>1426</v>
      </c>
      <c r="G342" s="146" t="str">
        <f ca="1" t="shared" si="15"/>
        <v/>
      </c>
      <c r="H342" s="147">
        <v>18647722268</v>
      </c>
      <c r="I342" s="148"/>
      <c r="J342" s="148"/>
      <c r="K342" s="148"/>
      <c r="L342" s="148"/>
      <c r="M342" s="148"/>
      <c r="N342" s="148"/>
      <c r="O342" s="148">
        <f t="shared" si="16"/>
        <v>0</v>
      </c>
      <c r="P342" s="148"/>
      <c r="Q342" s="148"/>
      <c r="R342" s="148"/>
      <c r="S342" s="148"/>
      <c r="T342" s="148"/>
      <c r="U342" s="148">
        <f t="shared" si="17"/>
        <v>0</v>
      </c>
      <c r="V342" s="148"/>
      <c r="W342" s="149"/>
      <c r="X342" s="149"/>
      <c r="Y342" s="150"/>
      <c r="Z342" s="149"/>
      <c r="AA342" s="149"/>
      <c r="AB342" s="150"/>
      <c r="AC342" s="149"/>
      <c r="AD342" s="149"/>
      <c r="AE342" s="150"/>
      <c r="AF342" s="149"/>
      <c r="AG342" s="149"/>
      <c r="AH342" s="150"/>
      <c r="AI342" s="149"/>
      <c r="AJ342" s="149"/>
      <c r="AK342" s="150"/>
      <c r="AL342" s="149"/>
      <c r="AM342" s="149"/>
      <c r="AN342" s="150"/>
      <c r="AO342" s="150"/>
      <c r="AP342" s="151"/>
      <c r="AQ342" s="152"/>
      <c r="AR342" s="144"/>
      <c r="AS342" s="144"/>
    </row>
    <row r="343" s="99" customFormat="1" ht="22.5" customHeight="1" spans="1:45">
      <c r="A343" s="143" t="s">
        <v>1180</v>
      </c>
      <c r="B343" s="144" t="s">
        <v>1428</v>
      </c>
      <c r="C343" s="144" t="s">
        <v>107</v>
      </c>
      <c r="D343" s="144" t="s">
        <v>4841</v>
      </c>
      <c r="E343" s="145" t="str">
        <f ca="1">VLOOKUP(B343,'在职人员信息表（2023年电话费全部人员情况）'!F:AB,23,0)</f>
        <v>370124196802294010</v>
      </c>
      <c r="F343" s="146" t="s">
        <v>1429</v>
      </c>
      <c r="G343" s="146" t="str">
        <f ca="1" t="shared" si="15"/>
        <v/>
      </c>
      <c r="H343" s="147">
        <v>15149613370</v>
      </c>
      <c r="I343" s="148"/>
      <c r="J343" s="148"/>
      <c r="K343" s="148"/>
      <c r="L343" s="148"/>
      <c r="M343" s="148"/>
      <c r="N343" s="148"/>
      <c r="O343" s="148">
        <f t="shared" si="16"/>
        <v>0</v>
      </c>
      <c r="P343" s="148"/>
      <c r="Q343" s="148"/>
      <c r="R343" s="148"/>
      <c r="S343" s="148"/>
      <c r="T343" s="148"/>
      <c r="U343" s="148">
        <f t="shared" si="17"/>
        <v>0</v>
      </c>
      <c r="V343" s="148"/>
      <c r="W343" s="149"/>
      <c r="X343" s="149"/>
      <c r="Y343" s="150"/>
      <c r="Z343" s="149"/>
      <c r="AA343" s="149"/>
      <c r="AB343" s="150"/>
      <c r="AC343" s="149"/>
      <c r="AD343" s="149"/>
      <c r="AE343" s="150"/>
      <c r="AF343" s="149"/>
      <c r="AG343" s="149"/>
      <c r="AH343" s="150"/>
      <c r="AI343" s="149"/>
      <c r="AJ343" s="149"/>
      <c r="AK343" s="150"/>
      <c r="AL343" s="149"/>
      <c r="AM343" s="149"/>
      <c r="AN343" s="150"/>
      <c r="AO343" s="150"/>
      <c r="AP343" s="151"/>
      <c r="AQ343" s="152"/>
      <c r="AR343" s="144"/>
      <c r="AS343" s="144"/>
    </row>
    <row r="344" s="99" customFormat="1" ht="22.5" customHeight="1" spans="1:45">
      <c r="A344" s="143" t="s">
        <v>1244</v>
      </c>
      <c r="B344" s="144" t="s">
        <v>1431</v>
      </c>
      <c r="C344" s="144" t="s">
        <v>107</v>
      </c>
      <c r="D344" s="144" t="s">
        <v>4841</v>
      </c>
      <c r="E344" s="145" t="str">
        <f ca="1">VLOOKUP(B344,'在职人员信息表（2023年电话费全部人员情况）'!F:AB,23,0)</f>
        <v>15042919711107001X</v>
      </c>
      <c r="F344" s="146" t="s">
        <v>1432</v>
      </c>
      <c r="G344" s="146" t="str">
        <f ca="1" t="shared" si="15"/>
        <v/>
      </c>
      <c r="H344" s="147">
        <v>15248412504</v>
      </c>
      <c r="I344" s="148"/>
      <c r="J344" s="148"/>
      <c r="K344" s="148"/>
      <c r="L344" s="148"/>
      <c r="M344" s="148"/>
      <c r="N344" s="148"/>
      <c r="O344" s="148">
        <f t="shared" si="16"/>
        <v>0</v>
      </c>
      <c r="P344" s="148"/>
      <c r="Q344" s="148"/>
      <c r="R344" s="148"/>
      <c r="S344" s="148"/>
      <c r="T344" s="148"/>
      <c r="U344" s="148">
        <f t="shared" si="17"/>
        <v>0</v>
      </c>
      <c r="V344" s="148"/>
      <c r="W344" s="149"/>
      <c r="X344" s="149"/>
      <c r="Y344" s="150"/>
      <c r="Z344" s="149"/>
      <c r="AA344" s="149"/>
      <c r="AB344" s="150"/>
      <c r="AC344" s="149"/>
      <c r="AD344" s="149"/>
      <c r="AE344" s="150"/>
      <c r="AF344" s="149"/>
      <c r="AG344" s="149"/>
      <c r="AH344" s="150"/>
      <c r="AI344" s="149"/>
      <c r="AJ344" s="149"/>
      <c r="AK344" s="150"/>
      <c r="AL344" s="149"/>
      <c r="AM344" s="149"/>
      <c r="AN344" s="150"/>
      <c r="AO344" s="150"/>
      <c r="AP344" s="151"/>
      <c r="AQ344" s="152"/>
      <c r="AR344" s="144"/>
      <c r="AS344" s="144"/>
    </row>
    <row r="345" s="99" customFormat="1" ht="22.5" customHeight="1" spans="1:45">
      <c r="A345" s="143" t="s">
        <v>1211</v>
      </c>
      <c r="B345" s="144" t="s">
        <v>1436</v>
      </c>
      <c r="C345" s="144" t="s">
        <v>107</v>
      </c>
      <c r="D345" s="144" t="s">
        <v>4031</v>
      </c>
      <c r="E345" s="145" t="str">
        <f ca="1">VLOOKUP(B345,'在职人员信息表（2023年电话费全部人员情况）'!F:AB,23,0)</f>
        <v>210402197206020935</v>
      </c>
      <c r="F345" s="146" t="s">
        <v>1437</v>
      </c>
      <c r="G345" s="146" t="str">
        <f ca="1" t="shared" si="15"/>
        <v/>
      </c>
      <c r="H345" s="147">
        <v>13624876600</v>
      </c>
      <c r="I345" s="148"/>
      <c r="J345" s="148"/>
      <c r="K345" s="148"/>
      <c r="L345" s="148"/>
      <c r="M345" s="148"/>
      <c r="N345" s="148"/>
      <c r="O345" s="148">
        <f t="shared" si="16"/>
        <v>0</v>
      </c>
      <c r="P345" s="148"/>
      <c r="Q345" s="148"/>
      <c r="R345" s="148"/>
      <c r="S345" s="148"/>
      <c r="T345" s="148"/>
      <c r="U345" s="148">
        <f t="shared" si="17"/>
        <v>0</v>
      </c>
      <c r="V345" s="148"/>
      <c r="W345" s="149"/>
      <c r="X345" s="149"/>
      <c r="Y345" s="150"/>
      <c r="Z345" s="149"/>
      <c r="AA345" s="149"/>
      <c r="AB345" s="150"/>
      <c r="AC345" s="149"/>
      <c r="AD345" s="149"/>
      <c r="AE345" s="150"/>
      <c r="AF345" s="149"/>
      <c r="AG345" s="149"/>
      <c r="AH345" s="150"/>
      <c r="AI345" s="149"/>
      <c r="AJ345" s="149"/>
      <c r="AK345" s="150"/>
      <c r="AL345" s="149"/>
      <c r="AM345" s="149"/>
      <c r="AN345" s="150"/>
      <c r="AO345" s="150"/>
      <c r="AP345" s="151"/>
      <c r="AQ345" s="152"/>
      <c r="AR345" s="144"/>
      <c r="AS345" s="144"/>
    </row>
    <row r="346" s="99" customFormat="1" ht="22.5" customHeight="1" spans="1:45">
      <c r="A346" s="143" t="s">
        <v>1165</v>
      </c>
      <c r="B346" s="144" t="s">
        <v>1442</v>
      </c>
      <c r="C346" s="144" t="s">
        <v>107</v>
      </c>
      <c r="D346" s="144" t="s">
        <v>4031</v>
      </c>
      <c r="E346" s="145" t="str">
        <f ca="1">VLOOKUP(B346,'在职人员信息表（2023年电话费全部人员情况）'!F:AB,23,0)</f>
        <v>320621196704271439</v>
      </c>
      <c r="F346" s="146" t="s">
        <v>1443</v>
      </c>
      <c r="G346" s="146" t="str">
        <f ca="1" t="shared" si="15"/>
        <v/>
      </c>
      <c r="H346" s="147">
        <v>13474888347</v>
      </c>
      <c r="I346" s="148"/>
      <c r="J346" s="148"/>
      <c r="K346" s="148"/>
      <c r="L346" s="148"/>
      <c r="M346" s="148"/>
      <c r="N346" s="148"/>
      <c r="O346" s="148">
        <f t="shared" si="16"/>
        <v>0</v>
      </c>
      <c r="P346" s="148"/>
      <c r="Q346" s="148"/>
      <c r="R346" s="148"/>
      <c r="S346" s="148"/>
      <c r="T346" s="148"/>
      <c r="U346" s="148">
        <f t="shared" si="17"/>
        <v>0</v>
      </c>
      <c r="V346" s="148"/>
      <c r="W346" s="149"/>
      <c r="X346" s="149"/>
      <c r="Y346" s="150"/>
      <c r="Z346" s="149"/>
      <c r="AA346" s="149"/>
      <c r="AB346" s="150"/>
      <c r="AC346" s="149"/>
      <c r="AD346" s="149"/>
      <c r="AE346" s="150"/>
      <c r="AF346" s="149"/>
      <c r="AG346" s="149"/>
      <c r="AH346" s="150"/>
      <c r="AI346" s="149"/>
      <c r="AJ346" s="149"/>
      <c r="AK346" s="150"/>
      <c r="AL346" s="149"/>
      <c r="AM346" s="149"/>
      <c r="AN346" s="150"/>
      <c r="AO346" s="150"/>
      <c r="AP346" s="151"/>
      <c r="AQ346" s="152"/>
      <c r="AR346" s="144"/>
      <c r="AS346" s="144"/>
    </row>
    <row r="347" s="99" customFormat="1" ht="22.5" customHeight="1" spans="1:45">
      <c r="A347" s="143" t="s">
        <v>1195</v>
      </c>
      <c r="B347" s="144" t="s">
        <v>1445</v>
      </c>
      <c r="C347" s="144" t="s">
        <v>107</v>
      </c>
      <c r="D347" s="144" t="s">
        <v>4031</v>
      </c>
      <c r="E347" s="145" t="str">
        <f ca="1">VLOOKUP(B347,'在职人员信息表（2023年电话费全部人员情况）'!F:AB,23,0)</f>
        <v>152723198703281050</v>
      </c>
      <c r="F347" s="146" t="s">
        <v>1446</v>
      </c>
      <c r="G347" s="146" t="str">
        <f ca="1" t="shared" si="15"/>
        <v/>
      </c>
      <c r="H347" s="147">
        <v>15848627873</v>
      </c>
      <c r="I347" s="148"/>
      <c r="J347" s="148"/>
      <c r="K347" s="148"/>
      <c r="L347" s="148"/>
      <c r="M347" s="148"/>
      <c r="N347" s="148"/>
      <c r="O347" s="148">
        <f t="shared" si="16"/>
        <v>0</v>
      </c>
      <c r="P347" s="148"/>
      <c r="Q347" s="148"/>
      <c r="R347" s="148"/>
      <c r="S347" s="148"/>
      <c r="T347" s="148"/>
      <c r="U347" s="148">
        <f t="shared" si="17"/>
        <v>0</v>
      </c>
      <c r="V347" s="148"/>
      <c r="W347" s="149"/>
      <c r="X347" s="149"/>
      <c r="Y347" s="150"/>
      <c r="Z347" s="149"/>
      <c r="AA347" s="149"/>
      <c r="AB347" s="150"/>
      <c r="AC347" s="149"/>
      <c r="AD347" s="149"/>
      <c r="AE347" s="150"/>
      <c r="AF347" s="149"/>
      <c r="AG347" s="149"/>
      <c r="AH347" s="150"/>
      <c r="AI347" s="149"/>
      <c r="AJ347" s="149"/>
      <c r="AK347" s="150"/>
      <c r="AL347" s="149"/>
      <c r="AM347" s="149"/>
      <c r="AN347" s="150"/>
      <c r="AO347" s="150"/>
      <c r="AP347" s="151"/>
      <c r="AQ347" s="152"/>
      <c r="AR347" s="144"/>
      <c r="AS347" s="144"/>
    </row>
    <row r="348" s="99" customFormat="1" ht="22.5" customHeight="1" spans="1:45">
      <c r="A348" s="143" t="s">
        <v>1110</v>
      </c>
      <c r="B348" s="144" t="s">
        <v>1448</v>
      </c>
      <c r="C348" s="144" t="s">
        <v>107</v>
      </c>
      <c r="D348" s="144" t="s">
        <v>4031</v>
      </c>
      <c r="E348" s="145" t="str">
        <f ca="1">VLOOKUP(B348,'在职人员信息表（2023年电话费全部人员情况）'!F:AB,23,0)</f>
        <v>13022619660429307X</v>
      </c>
      <c r="F348" s="146" t="s">
        <v>1449</v>
      </c>
      <c r="G348" s="146" t="str">
        <f ca="1" t="shared" si="15"/>
        <v/>
      </c>
      <c r="H348" s="147">
        <v>15949011077</v>
      </c>
      <c r="I348" s="148"/>
      <c r="J348" s="148"/>
      <c r="K348" s="148"/>
      <c r="L348" s="148"/>
      <c r="M348" s="148"/>
      <c r="N348" s="148"/>
      <c r="O348" s="148">
        <f t="shared" si="16"/>
        <v>0</v>
      </c>
      <c r="P348" s="148"/>
      <c r="Q348" s="148"/>
      <c r="R348" s="148"/>
      <c r="S348" s="148"/>
      <c r="T348" s="148"/>
      <c r="U348" s="148">
        <f t="shared" si="17"/>
        <v>0</v>
      </c>
      <c r="V348" s="148"/>
      <c r="W348" s="149"/>
      <c r="X348" s="149"/>
      <c r="Y348" s="150"/>
      <c r="Z348" s="149"/>
      <c r="AA348" s="149"/>
      <c r="AB348" s="150"/>
      <c r="AC348" s="149"/>
      <c r="AD348" s="149"/>
      <c r="AE348" s="150"/>
      <c r="AF348" s="149"/>
      <c r="AG348" s="149"/>
      <c r="AH348" s="150"/>
      <c r="AI348" s="149"/>
      <c r="AJ348" s="149"/>
      <c r="AK348" s="150"/>
      <c r="AL348" s="149"/>
      <c r="AM348" s="149"/>
      <c r="AN348" s="150"/>
      <c r="AO348" s="150"/>
      <c r="AP348" s="151"/>
      <c r="AQ348" s="152"/>
      <c r="AR348" s="144"/>
      <c r="AS348" s="144"/>
    </row>
    <row r="349" s="99" customFormat="1" ht="22.5" customHeight="1" spans="1:45">
      <c r="A349" s="143" t="s">
        <v>1116</v>
      </c>
      <c r="B349" s="144" t="s">
        <v>1451</v>
      </c>
      <c r="C349" s="144" t="s">
        <v>107</v>
      </c>
      <c r="D349" s="144" t="s">
        <v>4031</v>
      </c>
      <c r="E349" s="145" t="str">
        <f ca="1">VLOOKUP(B349,'在职人员信息表（2023年电话费全部人员情况）'!F:AB,23,0)</f>
        <v>142233198007095215</v>
      </c>
      <c r="F349" s="146" t="s">
        <v>1452</v>
      </c>
      <c r="G349" s="146" t="str">
        <f ca="1" t="shared" si="15"/>
        <v/>
      </c>
      <c r="H349" s="147">
        <v>13948677437</v>
      </c>
      <c r="I349" s="148"/>
      <c r="J349" s="148"/>
      <c r="K349" s="148"/>
      <c r="L349" s="148"/>
      <c r="M349" s="148"/>
      <c r="N349" s="148"/>
      <c r="O349" s="148">
        <f t="shared" si="16"/>
        <v>0</v>
      </c>
      <c r="P349" s="148"/>
      <c r="Q349" s="148"/>
      <c r="R349" s="148"/>
      <c r="S349" s="148"/>
      <c r="T349" s="148"/>
      <c r="U349" s="148">
        <f t="shared" si="17"/>
        <v>0</v>
      </c>
      <c r="V349" s="148"/>
      <c r="W349" s="149"/>
      <c r="X349" s="149"/>
      <c r="Y349" s="150"/>
      <c r="Z349" s="149"/>
      <c r="AA349" s="149"/>
      <c r="AB349" s="150"/>
      <c r="AC349" s="149"/>
      <c r="AD349" s="149"/>
      <c r="AE349" s="150"/>
      <c r="AF349" s="149"/>
      <c r="AG349" s="149"/>
      <c r="AH349" s="150"/>
      <c r="AI349" s="149"/>
      <c r="AJ349" s="149"/>
      <c r="AK349" s="150"/>
      <c r="AL349" s="149"/>
      <c r="AM349" s="149"/>
      <c r="AN349" s="150"/>
      <c r="AO349" s="150"/>
      <c r="AP349" s="151"/>
      <c r="AQ349" s="152"/>
      <c r="AR349" s="144"/>
      <c r="AS349" s="144"/>
    </row>
    <row r="350" s="99" customFormat="1" ht="22.5" customHeight="1" spans="1:45">
      <c r="A350" s="143" t="s">
        <v>1069</v>
      </c>
      <c r="B350" s="144" t="s">
        <v>1454</v>
      </c>
      <c r="C350" s="144" t="s">
        <v>107</v>
      </c>
      <c r="D350" s="144" t="s">
        <v>4031</v>
      </c>
      <c r="E350" s="145" t="str">
        <f ca="1">VLOOKUP(B350,'在职人员信息表（2023年电话费全部人员情况）'!F:AB,23,0)</f>
        <v>150430199204082698</v>
      </c>
      <c r="F350" s="146" t="s">
        <v>1455</v>
      </c>
      <c r="G350" s="146" t="str">
        <f ca="1" t="shared" si="15"/>
        <v/>
      </c>
      <c r="H350" s="147">
        <v>17395580307</v>
      </c>
      <c r="I350" s="148"/>
      <c r="J350" s="148"/>
      <c r="K350" s="148"/>
      <c r="L350" s="148"/>
      <c r="M350" s="148"/>
      <c r="N350" s="148"/>
      <c r="O350" s="148">
        <f t="shared" si="16"/>
        <v>0</v>
      </c>
      <c r="P350" s="148"/>
      <c r="Q350" s="148"/>
      <c r="R350" s="148"/>
      <c r="S350" s="148"/>
      <c r="T350" s="148"/>
      <c r="U350" s="148">
        <f t="shared" si="17"/>
        <v>0</v>
      </c>
      <c r="V350" s="148"/>
      <c r="W350" s="149"/>
      <c r="X350" s="149"/>
      <c r="Y350" s="150"/>
      <c r="Z350" s="149"/>
      <c r="AA350" s="149"/>
      <c r="AB350" s="150"/>
      <c r="AC350" s="149"/>
      <c r="AD350" s="149"/>
      <c r="AE350" s="150"/>
      <c r="AF350" s="149"/>
      <c r="AG350" s="149"/>
      <c r="AH350" s="150"/>
      <c r="AI350" s="149"/>
      <c r="AJ350" s="149"/>
      <c r="AK350" s="150"/>
      <c r="AL350" s="149"/>
      <c r="AM350" s="149"/>
      <c r="AN350" s="150"/>
      <c r="AO350" s="150"/>
      <c r="AP350" s="151"/>
      <c r="AQ350" s="152"/>
      <c r="AR350" s="144"/>
      <c r="AS350" s="144"/>
    </row>
    <row r="351" s="99" customFormat="1" ht="22.5" customHeight="1" spans="1:45">
      <c r="A351" s="143" t="s">
        <v>1335</v>
      </c>
      <c r="B351" s="144" t="s">
        <v>1457</v>
      </c>
      <c r="C351" s="144" t="s">
        <v>107</v>
      </c>
      <c r="D351" s="144" t="s">
        <v>4031</v>
      </c>
      <c r="E351" s="145" t="str">
        <f ca="1">VLOOKUP(B351,'在职人员信息表（2023年电话费全部人员情况）'!F:AB,23,0)</f>
        <v>150430198006070237</v>
      </c>
      <c r="F351" s="146" t="s">
        <v>1458</v>
      </c>
      <c r="G351" s="146" t="str">
        <f ca="1" t="shared" si="15"/>
        <v/>
      </c>
      <c r="H351" s="147">
        <v>17604812315</v>
      </c>
      <c r="I351" s="148"/>
      <c r="J351" s="148"/>
      <c r="K351" s="148"/>
      <c r="L351" s="148"/>
      <c r="M351" s="148"/>
      <c r="N351" s="148"/>
      <c r="O351" s="148">
        <f t="shared" si="16"/>
        <v>0</v>
      </c>
      <c r="P351" s="148"/>
      <c r="Q351" s="148"/>
      <c r="R351" s="148"/>
      <c r="S351" s="148"/>
      <c r="T351" s="148"/>
      <c r="U351" s="148">
        <f t="shared" si="17"/>
        <v>0</v>
      </c>
      <c r="V351" s="148"/>
      <c r="W351" s="149"/>
      <c r="X351" s="149"/>
      <c r="Y351" s="150"/>
      <c r="Z351" s="149"/>
      <c r="AA351" s="149"/>
      <c r="AB351" s="150"/>
      <c r="AC351" s="149"/>
      <c r="AD351" s="149"/>
      <c r="AE351" s="150"/>
      <c r="AF351" s="149"/>
      <c r="AG351" s="149"/>
      <c r="AH351" s="150"/>
      <c r="AI351" s="149"/>
      <c r="AJ351" s="149"/>
      <c r="AK351" s="150"/>
      <c r="AL351" s="149"/>
      <c r="AM351" s="149"/>
      <c r="AN351" s="150"/>
      <c r="AO351" s="150"/>
      <c r="AP351" s="151"/>
      <c r="AQ351" s="152"/>
      <c r="AR351" s="144"/>
      <c r="AS351" s="144"/>
    </row>
    <row r="352" s="99" customFormat="1" ht="22.5" customHeight="1" spans="1:45">
      <c r="A352" s="143" t="s">
        <v>1150</v>
      </c>
      <c r="B352" s="144" t="s">
        <v>1460</v>
      </c>
      <c r="C352" s="144" t="s">
        <v>107</v>
      </c>
      <c r="D352" s="144" t="s">
        <v>4031</v>
      </c>
      <c r="E352" s="145" t="str">
        <f ca="1">VLOOKUP(B352,'在职人员信息表（2023年电话费全部人员情况）'!F:AB,23,0)</f>
        <v>150422199407230056</v>
      </c>
      <c r="F352" s="146" t="s">
        <v>1461</v>
      </c>
      <c r="G352" s="146" t="str">
        <f ca="1" t="shared" si="15"/>
        <v/>
      </c>
      <c r="H352" s="147">
        <v>13848638763</v>
      </c>
      <c r="I352" s="148"/>
      <c r="J352" s="148"/>
      <c r="K352" s="148"/>
      <c r="L352" s="148"/>
      <c r="M352" s="148"/>
      <c r="N352" s="148"/>
      <c r="O352" s="148">
        <f t="shared" si="16"/>
        <v>0</v>
      </c>
      <c r="P352" s="148"/>
      <c r="Q352" s="148"/>
      <c r="R352" s="148"/>
      <c r="S352" s="148"/>
      <c r="T352" s="148"/>
      <c r="U352" s="148">
        <f t="shared" si="17"/>
        <v>0</v>
      </c>
      <c r="V352" s="148"/>
      <c r="W352" s="149"/>
      <c r="X352" s="149"/>
      <c r="Y352" s="150"/>
      <c r="Z352" s="149"/>
      <c r="AA352" s="149"/>
      <c r="AB352" s="150"/>
      <c r="AC352" s="149"/>
      <c r="AD352" s="149"/>
      <c r="AE352" s="150"/>
      <c r="AF352" s="149"/>
      <c r="AG352" s="149"/>
      <c r="AH352" s="150"/>
      <c r="AI352" s="149"/>
      <c r="AJ352" s="149"/>
      <c r="AK352" s="150"/>
      <c r="AL352" s="149"/>
      <c r="AM352" s="149"/>
      <c r="AN352" s="150"/>
      <c r="AO352" s="150"/>
      <c r="AP352" s="151"/>
      <c r="AQ352" s="152"/>
      <c r="AR352" s="144"/>
      <c r="AS352" s="144"/>
    </row>
    <row r="353" s="99" customFormat="1" ht="22.5" customHeight="1" spans="1:45">
      <c r="A353" s="143" t="s">
        <v>1320</v>
      </c>
      <c r="B353" s="144" t="s">
        <v>700</v>
      </c>
      <c r="C353" s="144" t="s">
        <v>107</v>
      </c>
      <c r="D353" s="144" t="s">
        <v>4031</v>
      </c>
      <c r="E353" s="145" t="str">
        <f ca="1">VLOOKUP(B353,'在职人员信息表（2023年电话费全部人员情况）'!F:AB,23,0)</f>
        <v>210124199603233310</v>
      </c>
      <c r="F353" s="146" t="s">
        <v>701</v>
      </c>
      <c r="G353" s="146" t="str">
        <f ca="1" t="shared" si="15"/>
        <v/>
      </c>
      <c r="H353" s="147">
        <v>15548450730</v>
      </c>
      <c r="I353" s="148"/>
      <c r="J353" s="148"/>
      <c r="K353" s="148"/>
      <c r="L353" s="148"/>
      <c r="M353" s="148"/>
      <c r="N353" s="148"/>
      <c r="O353" s="148">
        <f t="shared" si="16"/>
        <v>0</v>
      </c>
      <c r="P353" s="148"/>
      <c r="Q353" s="148"/>
      <c r="R353" s="148"/>
      <c r="S353" s="148"/>
      <c r="T353" s="148"/>
      <c r="U353" s="148">
        <f t="shared" si="17"/>
        <v>0</v>
      </c>
      <c r="V353" s="148"/>
      <c r="W353" s="149"/>
      <c r="X353" s="149"/>
      <c r="Y353" s="150"/>
      <c r="Z353" s="149"/>
      <c r="AA353" s="149"/>
      <c r="AB353" s="150"/>
      <c r="AC353" s="149"/>
      <c r="AD353" s="149"/>
      <c r="AE353" s="150"/>
      <c r="AF353" s="149"/>
      <c r="AG353" s="149"/>
      <c r="AH353" s="150"/>
      <c r="AI353" s="149"/>
      <c r="AJ353" s="149"/>
      <c r="AK353" s="150"/>
      <c r="AL353" s="149"/>
      <c r="AM353" s="149"/>
      <c r="AN353" s="150"/>
      <c r="AO353" s="150"/>
      <c r="AP353" s="151"/>
      <c r="AQ353" s="152"/>
      <c r="AR353" s="144"/>
      <c r="AS353" s="144"/>
    </row>
    <row r="354" s="99" customFormat="1" ht="22.5" customHeight="1" spans="1:45">
      <c r="A354" s="143" t="s">
        <v>1136</v>
      </c>
      <c r="B354" s="144" t="s">
        <v>3223</v>
      </c>
      <c r="C354" s="144" t="s">
        <v>107</v>
      </c>
      <c r="D354" s="144" t="s">
        <v>4031</v>
      </c>
      <c r="E354" s="145" t="e">
        <f ca="1">VLOOKUP(B354,'在职人员信息表（2023年电话费全部人员情况）'!F:AB,23,0)</f>
        <v>#N/A</v>
      </c>
      <c r="F354" s="146" t="e">
        <v>#N/A</v>
      </c>
      <c r="G354" s="146" t="e">
        <f ca="1" t="shared" si="15"/>
        <v>#N/A</v>
      </c>
      <c r="H354" s="147">
        <v>15335668896</v>
      </c>
      <c r="I354" s="148"/>
      <c r="J354" s="148"/>
      <c r="K354" s="148"/>
      <c r="L354" s="148"/>
      <c r="M354" s="148"/>
      <c r="N354" s="148"/>
      <c r="O354" s="148">
        <f t="shared" si="16"/>
        <v>0</v>
      </c>
      <c r="P354" s="148"/>
      <c r="Q354" s="148"/>
      <c r="R354" s="148"/>
      <c r="S354" s="148"/>
      <c r="T354" s="148"/>
      <c r="U354" s="148">
        <f t="shared" si="17"/>
        <v>0</v>
      </c>
      <c r="V354" s="148"/>
      <c r="W354" s="149"/>
      <c r="X354" s="149"/>
      <c r="Y354" s="150"/>
      <c r="Z354" s="149"/>
      <c r="AA354" s="149"/>
      <c r="AB354" s="150"/>
      <c r="AC354" s="149"/>
      <c r="AD354" s="149"/>
      <c r="AE354" s="150"/>
      <c r="AF354" s="149"/>
      <c r="AG354" s="149"/>
      <c r="AH354" s="150"/>
      <c r="AI354" s="149"/>
      <c r="AJ354" s="149"/>
      <c r="AK354" s="150"/>
      <c r="AL354" s="149"/>
      <c r="AM354" s="149"/>
      <c r="AN354" s="150"/>
      <c r="AO354" s="150"/>
      <c r="AP354" s="151"/>
      <c r="AQ354" s="152"/>
      <c r="AR354" s="144"/>
      <c r="AS354" s="144"/>
    </row>
    <row r="355" s="99" customFormat="1" ht="22.5" customHeight="1" spans="1:45">
      <c r="A355" s="143" t="s">
        <v>4875</v>
      </c>
      <c r="B355" s="144" t="s">
        <v>1469</v>
      </c>
      <c r="C355" s="144" t="s">
        <v>107</v>
      </c>
      <c r="D355" s="144" t="s">
        <v>4031</v>
      </c>
      <c r="E355" s="485" t="str">
        <f ca="1">VLOOKUP(B355,'在职人员信息表（2023年电话费全部人员情况）'!F:AB,23,0)</f>
        <v>152723199409206919</v>
      </c>
      <c r="F355" s="486" t="s">
        <v>1470</v>
      </c>
      <c r="G355" s="146" t="str">
        <f ca="1" t="shared" si="15"/>
        <v/>
      </c>
      <c r="H355" s="147">
        <v>15147790535</v>
      </c>
      <c r="I355" s="148"/>
      <c r="J355" s="148"/>
      <c r="K355" s="148"/>
      <c r="L355" s="148"/>
      <c r="M355" s="148"/>
      <c r="N355" s="148"/>
      <c r="O355" s="148">
        <f t="shared" si="16"/>
        <v>0</v>
      </c>
      <c r="P355" s="148"/>
      <c r="Q355" s="148"/>
      <c r="R355" s="148"/>
      <c r="S355" s="148"/>
      <c r="T355" s="148"/>
      <c r="U355" s="148">
        <f t="shared" si="17"/>
        <v>0</v>
      </c>
      <c r="V355" s="148"/>
      <c r="W355" s="149"/>
      <c r="X355" s="149"/>
      <c r="Y355" s="150"/>
      <c r="Z355" s="149"/>
      <c r="AA355" s="149"/>
      <c r="AB355" s="150"/>
      <c r="AC355" s="149"/>
      <c r="AD355" s="149"/>
      <c r="AE355" s="150"/>
      <c r="AF355" s="149"/>
      <c r="AG355" s="149"/>
      <c r="AH355" s="150"/>
      <c r="AI355" s="149"/>
      <c r="AJ355" s="149"/>
      <c r="AK355" s="150"/>
      <c r="AL355" s="149"/>
      <c r="AM355" s="149"/>
      <c r="AN355" s="150"/>
      <c r="AO355" s="150"/>
      <c r="AP355" s="151"/>
      <c r="AQ355" s="152"/>
      <c r="AR355" s="144"/>
      <c r="AS355" s="144"/>
    </row>
    <row r="356" s="99" customFormat="1" ht="22.5" customHeight="1" spans="1:45">
      <c r="A356" s="143" t="s">
        <v>1063</v>
      </c>
      <c r="B356" s="144" t="s">
        <v>1475</v>
      </c>
      <c r="C356" s="144" t="s">
        <v>107</v>
      </c>
      <c r="D356" s="144" t="s">
        <v>4883</v>
      </c>
      <c r="E356" s="145" t="str">
        <f ca="1">VLOOKUP(B356,'在职人员信息表（2023年电话费全部人员情况）'!F:AB,23,0)</f>
        <v>37012419650203409X</v>
      </c>
      <c r="F356" s="146" t="s">
        <v>1476</v>
      </c>
      <c r="G356" s="146" t="str">
        <f ca="1" t="shared" si="15"/>
        <v/>
      </c>
      <c r="H356" s="147">
        <v>13015177693</v>
      </c>
      <c r="I356" s="148"/>
      <c r="J356" s="148"/>
      <c r="K356" s="148"/>
      <c r="L356" s="148"/>
      <c r="M356" s="148"/>
      <c r="N356" s="148"/>
      <c r="O356" s="148">
        <f t="shared" si="16"/>
        <v>0</v>
      </c>
      <c r="P356" s="148"/>
      <c r="Q356" s="148"/>
      <c r="R356" s="148"/>
      <c r="S356" s="148"/>
      <c r="T356" s="148"/>
      <c r="U356" s="148">
        <f t="shared" si="17"/>
        <v>0</v>
      </c>
      <c r="V356" s="148"/>
      <c r="W356" s="149"/>
      <c r="X356" s="149"/>
      <c r="Y356" s="150"/>
      <c r="Z356" s="149"/>
      <c r="AA356" s="149"/>
      <c r="AB356" s="150"/>
      <c r="AC356" s="149"/>
      <c r="AD356" s="149"/>
      <c r="AE356" s="150"/>
      <c r="AF356" s="149"/>
      <c r="AG356" s="149"/>
      <c r="AH356" s="150"/>
      <c r="AI356" s="149"/>
      <c r="AJ356" s="149"/>
      <c r="AK356" s="150"/>
      <c r="AL356" s="149"/>
      <c r="AM356" s="149"/>
      <c r="AN356" s="150"/>
      <c r="AO356" s="150"/>
      <c r="AP356" s="151"/>
      <c r="AQ356" s="152"/>
      <c r="AR356" s="144"/>
      <c r="AS356" s="144"/>
    </row>
    <row r="357" s="99" customFormat="1" ht="22.5" customHeight="1" spans="1:45">
      <c r="A357" s="143" t="s">
        <v>1010</v>
      </c>
      <c r="B357" s="144" t="s">
        <v>1478</v>
      </c>
      <c r="C357" s="144" t="s">
        <v>107</v>
      </c>
      <c r="D357" s="144" t="s">
        <v>4883</v>
      </c>
      <c r="E357" s="145" t="str">
        <f ca="1">VLOOKUP(B357,'在职人员信息表（2023年电话费全部人员情况）'!F:AB,23,0)</f>
        <v>130227196812303611</v>
      </c>
      <c r="F357" s="146" t="s">
        <v>1479</v>
      </c>
      <c r="G357" s="146" t="str">
        <f ca="1" t="shared" si="15"/>
        <v/>
      </c>
      <c r="H357" s="147">
        <v>15335543446</v>
      </c>
      <c r="I357" s="148"/>
      <c r="J357" s="148"/>
      <c r="K357" s="148"/>
      <c r="L357" s="148"/>
      <c r="M357" s="148"/>
      <c r="N357" s="148"/>
      <c r="O357" s="148">
        <f t="shared" si="16"/>
        <v>0</v>
      </c>
      <c r="P357" s="148"/>
      <c r="Q357" s="148"/>
      <c r="R357" s="148"/>
      <c r="S357" s="148"/>
      <c r="T357" s="148"/>
      <c r="U357" s="148">
        <f t="shared" si="17"/>
        <v>0</v>
      </c>
      <c r="V357" s="148"/>
      <c r="W357" s="149"/>
      <c r="X357" s="149"/>
      <c r="Y357" s="150"/>
      <c r="Z357" s="149"/>
      <c r="AA357" s="149"/>
      <c r="AB357" s="150"/>
      <c r="AC357" s="149"/>
      <c r="AD357" s="149"/>
      <c r="AE357" s="150"/>
      <c r="AF357" s="149"/>
      <c r="AG357" s="149"/>
      <c r="AH357" s="150"/>
      <c r="AI357" s="149"/>
      <c r="AJ357" s="149"/>
      <c r="AK357" s="150"/>
      <c r="AL357" s="149"/>
      <c r="AM357" s="149"/>
      <c r="AN357" s="150"/>
      <c r="AO357" s="150"/>
      <c r="AP357" s="151"/>
      <c r="AQ357" s="152"/>
      <c r="AR357" s="144"/>
      <c r="AS357" s="144"/>
    </row>
    <row r="358" s="99" customFormat="1" ht="22.5" customHeight="1" spans="1:45">
      <c r="A358" s="143" t="s">
        <v>1025</v>
      </c>
      <c r="B358" s="144" t="s">
        <v>1481</v>
      </c>
      <c r="C358" s="144" t="s">
        <v>107</v>
      </c>
      <c r="D358" s="144" t="s">
        <v>4887</v>
      </c>
      <c r="E358" s="145" t="str">
        <f ca="1">VLOOKUP(B358,'在职人员信息表（2023年电话费全部人员情况）'!F:AB,23,0)</f>
        <v>230903197404270326</v>
      </c>
      <c r="F358" s="146" t="s">
        <v>1482</v>
      </c>
      <c r="G358" s="146" t="str">
        <f ca="1" t="shared" si="15"/>
        <v/>
      </c>
      <c r="H358" s="147">
        <v>18748018119</v>
      </c>
      <c r="I358" s="148"/>
      <c r="J358" s="148"/>
      <c r="K358" s="148"/>
      <c r="L358" s="148"/>
      <c r="M358" s="148"/>
      <c r="N358" s="148"/>
      <c r="O358" s="148">
        <f t="shared" si="16"/>
        <v>0</v>
      </c>
      <c r="P358" s="148"/>
      <c r="Q358" s="148"/>
      <c r="R358" s="148"/>
      <c r="S358" s="148"/>
      <c r="T358" s="148"/>
      <c r="U358" s="148">
        <f t="shared" si="17"/>
        <v>0</v>
      </c>
      <c r="V358" s="148"/>
      <c r="W358" s="149"/>
      <c r="X358" s="149"/>
      <c r="Y358" s="150"/>
      <c r="Z358" s="149"/>
      <c r="AA358" s="149"/>
      <c r="AB358" s="150"/>
      <c r="AC358" s="149"/>
      <c r="AD358" s="149"/>
      <c r="AE358" s="150"/>
      <c r="AF358" s="149"/>
      <c r="AG358" s="149"/>
      <c r="AH358" s="150"/>
      <c r="AI358" s="149"/>
      <c r="AJ358" s="149"/>
      <c r="AK358" s="150"/>
      <c r="AL358" s="149"/>
      <c r="AM358" s="149"/>
      <c r="AN358" s="150"/>
      <c r="AO358" s="150"/>
      <c r="AP358" s="151"/>
      <c r="AQ358" s="152"/>
      <c r="AR358" s="144"/>
      <c r="AS358" s="144"/>
    </row>
    <row r="359" s="99" customFormat="1" ht="22.5" customHeight="1" spans="1:45">
      <c r="A359" s="143" t="s">
        <v>1168</v>
      </c>
      <c r="B359" s="144" t="s">
        <v>1484</v>
      </c>
      <c r="C359" s="144" t="s">
        <v>107</v>
      </c>
      <c r="D359" s="144" t="s">
        <v>4887</v>
      </c>
      <c r="E359" s="145" t="str">
        <f ca="1">VLOOKUP(B359,'在职人员信息表（2023年电话费全部人员情况）'!F:AB,23,0)</f>
        <v>211203199512274525</v>
      </c>
      <c r="F359" s="146" t="s">
        <v>1485</v>
      </c>
      <c r="G359" s="146" t="str">
        <f ca="1" t="shared" si="15"/>
        <v/>
      </c>
      <c r="H359" s="147">
        <v>15195471257</v>
      </c>
      <c r="I359" s="148"/>
      <c r="J359" s="148"/>
      <c r="K359" s="148"/>
      <c r="L359" s="148"/>
      <c r="M359" s="148"/>
      <c r="N359" s="148"/>
      <c r="O359" s="148">
        <f t="shared" si="16"/>
        <v>0</v>
      </c>
      <c r="P359" s="148"/>
      <c r="Q359" s="148"/>
      <c r="R359" s="148"/>
      <c r="S359" s="148"/>
      <c r="T359" s="148"/>
      <c r="U359" s="148">
        <f t="shared" si="17"/>
        <v>0</v>
      </c>
      <c r="V359" s="148"/>
      <c r="W359" s="149"/>
      <c r="X359" s="149"/>
      <c r="Y359" s="150"/>
      <c r="Z359" s="149"/>
      <c r="AA359" s="149"/>
      <c r="AB359" s="150"/>
      <c r="AC359" s="149"/>
      <c r="AD359" s="149"/>
      <c r="AE359" s="150"/>
      <c r="AF359" s="149"/>
      <c r="AG359" s="149"/>
      <c r="AH359" s="150"/>
      <c r="AI359" s="149"/>
      <c r="AJ359" s="149"/>
      <c r="AK359" s="150"/>
      <c r="AL359" s="149"/>
      <c r="AM359" s="149"/>
      <c r="AN359" s="150"/>
      <c r="AO359" s="150"/>
      <c r="AP359" s="151"/>
      <c r="AQ359" s="152"/>
      <c r="AR359" s="144"/>
      <c r="AS359" s="144"/>
    </row>
    <row r="360" s="99" customFormat="1" ht="22.5" customHeight="1" spans="1:45">
      <c r="A360" s="143" t="s">
        <v>1060</v>
      </c>
      <c r="B360" s="144" t="s">
        <v>1487</v>
      </c>
      <c r="C360" s="144" t="s">
        <v>107</v>
      </c>
      <c r="D360" s="144" t="s">
        <v>4895</v>
      </c>
      <c r="E360" s="145" t="str">
        <f ca="1">VLOOKUP(B360,'在职人员信息表（2023年电话费全部人员情况）'!F:AB,23,0)</f>
        <v>612130197112080721</v>
      </c>
      <c r="F360" s="146" t="s">
        <v>1488</v>
      </c>
      <c r="G360" s="146" t="str">
        <f ca="1" t="shared" si="15"/>
        <v/>
      </c>
      <c r="H360" s="147">
        <v>15047747248</v>
      </c>
      <c r="I360" s="148"/>
      <c r="J360" s="148"/>
      <c r="K360" s="148"/>
      <c r="L360" s="148"/>
      <c r="M360" s="148"/>
      <c r="N360" s="148"/>
      <c r="O360" s="148">
        <f t="shared" si="16"/>
        <v>0</v>
      </c>
      <c r="P360" s="148"/>
      <c r="Q360" s="148"/>
      <c r="R360" s="148"/>
      <c r="S360" s="148"/>
      <c r="T360" s="148"/>
      <c r="U360" s="148">
        <f t="shared" si="17"/>
        <v>0</v>
      </c>
      <c r="V360" s="148"/>
      <c r="W360" s="149"/>
      <c r="X360" s="149"/>
      <c r="Y360" s="150"/>
      <c r="Z360" s="149"/>
      <c r="AA360" s="149"/>
      <c r="AB360" s="150"/>
      <c r="AC360" s="149"/>
      <c r="AD360" s="149"/>
      <c r="AE360" s="150"/>
      <c r="AF360" s="149"/>
      <c r="AG360" s="149"/>
      <c r="AH360" s="150"/>
      <c r="AI360" s="149"/>
      <c r="AJ360" s="149"/>
      <c r="AK360" s="150"/>
      <c r="AL360" s="149"/>
      <c r="AM360" s="149"/>
      <c r="AN360" s="150"/>
      <c r="AO360" s="150"/>
      <c r="AP360" s="151"/>
      <c r="AQ360" s="152"/>
      <c r="AR360" s="144"/>
      <c r="AS360" s="144"/>
    </row>
    <row r="361" s="99" customFormat="1" ht="22.5" customHeight="1" spans="1:45">
      <c r="A361" s="143" t="s">
        <v>1275</v>
      </c>
      <c r="B361" s="144" t="s">
        <v>1490</v>
      </c>
      <c r="C361" s="144" t="s">
        <v>107</v>
      </c>
      <c r="D361" s="144" t="s">
        <v>4895</v>
      </c>
      <c r="E361" s="145" t="str">
        <f ca="1">VLOOKUP(B361,'在职人员信息表（2023年电话费全部人员情况）'!F:AB,23,0)</f>
        <v>142230199008144715</v>
      </c>
      <c r="F361" s="146" t="s">
        <v>1491</v>
      </c>
      <c r="G361" s="146" t="str">
        <f ca="1" t="shared" si="15"/>
        <v/>
      </c>
      <c r="H361" s="147">
        <v>15147530669</v>
      </c>
      <c r="I361" s="148"/>
      <c r="J361" s="148"/>
      <c r="K361" s="148"/>
      <c r="L361" s="148"/>
      <c r="M361" s="148"/>
      <c r="N361" s="148"/>
      <c r="O361" s="148">
        <f t="shared" si="16"/>
        <v>0</v>
      </c>
      <c r="P361" s="148"/>
      <c r="Q361" s="148"/>
      <c r="R361" s="148"/>
      <c r="S361" s="148"/>
      <c r="T361" s="148"/>
      <c r="U361" s="148">
        <f t="shared" si="17"/>
        <v>0</v>
      </c>
      <c r="V361" s="148"/>
      <c r="W361" s="149"/>
      <c r="X361" s="149"/>
      <c r="Y361" s="150"/>
      <c r="Z361" s="149"/>
      <c r="AA361" s="149"/>
      <c r="AB361" s="150"/>
      <c r="AC361" s="149"/>
      <c r="AD361" s="149"/>
      <c r="AE361" s="150"/>
      <c r="AF361" s="149"/>
      <c r="AG361" s="149"/>
      <c r="AH361" s="150"/>
      <c r="AI361" s="149"/>
      <c r="AJ361" s="149"/>
      <c r="AK361" s="150"/>
      <c r="AL361" s="149"/>
      <c r="AM361" s="149"/>
      <c r="AN361" s="150"/>
      <c r="AO361" s="150"/>
      <c r="AP361" s="151"/>
      <c r="AQ361" s="152"/>
      <c r="AR361" s="144"/>
      <c r="AS361" s="144"/>
    </row>
    <row r="362" s="99" customFormat="1" ht="22.5" customHeight="1" spans="1:45">
      <c r="A362" s="143" t="s">
        <v>1201</v>
      </c>
      <c r="B362" s="144" t="s">
        <v>1493</v>
      </c>
      <c r="C362" s="144" t="s">
        <v>107</v>
      </c>
      <c r="D362" s="144" t="s">
        <v>4895</v>
      </c>
      <c r="E362" s="145" t="str">
        <f ca="1">VLOOKUP(B362,'在职人员信息表（2023年电话费全部人员情况）'!F:AB,23,0)</f>
        <v>612129196804191959</v>
      </c>
      <c r="F362" s="146" t="s">
        <v>1494</v>
      </c>
      <c r="G362" s="146" t="str">
        <f ca="1" t="shared" si="15"/>
        <v/>
      </c>
      <c r="H362" s="147">
        <v>15049897592</v>
      </c>
      <c r="I362" s="148"/>
      <c r="J362" s="148"/>
      <c r="K362" s="148"/>
      <c r="L362" s="148"/>
      <c r="M362" s="148"/>
      <c r="N362" s="148"/>
      <c r="O362" s="148">
        <f t="shared" si="16"/>
        <v>0</v>
      </c>
      <c r="P362" s="148"/>
      <c r="Q362" s="148"/>
      <c r="R362" s="148"/>
      <c r="S362" s="148"/>
      <c r="T362" s="148"/>
      <c r="U362" s="148">
        <f t="shared" si="17"/>
        <v>0</v>
      </c>
      <c r="V362" s="148"/>
      <c r="W362" s="149"/>
      <c r="X362" s="149"/>
      <c r="Y362" s="150"/>
      <c r="Z362" s="149"/>
      <c r="AA362" s="149"/>
      <c r="AB362" s="150"/>
      <c r="AC362" s="149"/>
      <c r="AD362" s="149"/>
      <c r="AE362" s="150"/>
      <c r="AF362" s="149"/>
      <c r="AG362" s="149"/>
      <c r="AH362" s="150"/>
      <c r="AI362" s="149"/>
      <c r="AJ362" s="149"/>
      <c r="AK362" s="150"/>
      <c r="AL362" s="149"/>
      <c r="AM362" s="149"/>
      <c r="AN362" s="150"/>
      <c r="AO362" s="150"/>
      <c r="AP362" s="151"/>
      <c r="AQ362" s="152"/>
      <c r="AR362" s="144"/>
      <c r="AS362" s="144"/>
    </row>
    <row r="363" s="99" customFormat="1" ht="22.5" customHeight="1" spans="1:45">
      <c r="A363" s="143" t="s">
        <v>1078</v>
      </c>
      <c r="B363" s="144" t="s">
        <v>1496</v>
      </c>
      <c r="C363" s="144" t="s">
        <v>107</v>
      </c>
      <c r="D363" s="144" t="s">
        <v>4895</v>
      </c>
      <c r="E363" s="145" t="str">
        <f ca="1">VLOOKUP(B363,'在职人员信息表（2023年电话费全部人员情况）'!F:AB,23,0)</f>
        <v>211203196902120544</v>
      </c>
      <c r="F363" s="146" t="s">
        <v>1497</v>
      </c>
      <c r="G363" s="146" t="str">
        <f ca="1" t="shared" si="15"/>
        <v/>
      </c>
      <c r="H363" s="147">
        <v>18248314089</v>
      </c>
      <c r="I363" s="148"/>
      <c r="J363" s="148"/>
      <c r="K363" s="148"/>
      <c r="L363" s="148"/>
      <c r="M363" s="148"/>
      <c r="N363" s="148"/>
      <c r="O363" s="148">
        <f t="shared" si="16"/>
        <v>0</v>
      </c>
      <c r="P363" s="148"/>
      <c r="Q363" s="148"/>
      <c r="R363" s="148"/>
      <c r="S363" s="148"/>
      <c r="T363" s="148"/>
      <c r="U363" s="148">
        <f t="shared" si="17"/>
        <v>0</v>
      </c>
      <c r="V363" s="148"/>
      <c r="W363" s="149"/>
      <c r="X363" s="149"/>
      <c r="Y363" s="150"/>
      <c r="Z363" s="149"/>
      <c r="AA363" s="149"/>
      <c r="AB363" s="150"/>
      <c r="AC363" s="149"/>
      <c r="AD363" s="149"/>
      <c r="AE363" s="150"/>
      <c r="AF363" s="149"/>
      <c r="AG363" s="149"/>
      <c r="AH363" s="150"/>
      <c r="AI363" s="149"/>
      <c r="AJ363" s="149"/>
      <c r="AK363" s="150"/>
      <c r="AL363" s="149"/>
      <c r="AM363" s="149"/>
      <c r="AN363" s="150"/>
      <c r="AO363" s="150"/>
      <c r="AP363" s="151"/>
      <c r="AQ363" s="152"/>
      <c r="AR363" s="144"/>
      <c r="AS363" s="144"/>
    </row>
    <row r="364" s="99" customFormat="1" ht="22.5" customHeight="1" spans="1:45">
      <c r="A364" s="143" t="s">
        <v>1238</v>
      </c>
      <c r="B364" s="144" t="s">
        <v>1499</v>
      </c>
      <c r="C364" s="144" t="s">
        <v>107</v>
      </c>
      <c r="D364" s="144" t="s">
        <v>4895</v>
      </c>
      <c r="E364" s="145" t="str">
        <f ca="1">VLOOKUP(B364,'在职人员信息表（2023年电话费全部人员情况）'!F:AB,23,0)</f>
        <v>210124197303283843</v>
      </c>
      <c r="F364" s="146" t="s">
        <v>1500</v>
      </c>
      <c r="G364" s="146" t="str">
        <f ca="1" t="shared" si="15"/>
        <v/>
      </c>
      <c r="H364" s="147">
        <v>17560748497</v>
      </c>
      <c r="I364" s="148"/>
      <c r="J364" s="148"/>
      <c r="K364" s="148"/>
      <c r="L364" s="148"/>
      <c r="M364" s="148"/>
      <c r="N364" s="148"/>
      <c r="O364" s="148">
        <f t="shared" si="16"/>
        <v>0</v>
      </c>
      <c r="P364" s="148"/>
      <c r="Q364" s="148"/>
      <c r="R364" s="148"/>
      <c r="S364" s="148"/>
      <c r="T364" s="148"/>
      <c r="U364" s="148">
        <f t="shared" si="17"/>
        <v>0</v>
      </c>
      <c r="V364" s="148"/>
      <c r="W364" s="149"/>
      <c r="X364" s="149"/>
      <c r="Y364" s="150"/>
      <c r="Z364" s="149"/>
      <c r="AA364" s="149"/>
      <c r="AB364" s="150"/>
      <c r="AC364" s="149"/>
      <c r="AD364" s="149"/>
      <c r="AE364" s="150"/>
      <c r="AF364" s="149"/>
      <c r="AG364" s="149"/>
      <c r="AH364" s="150"/>
      <c r="AI364" s="149"/>
      <c r="AJ364" s="149"/>
      <c r="AK364" s="150"/>
      <c r="AL364" s="149"/>
      <c r="AM364" s="149"/>
      <c r="AN364" s="150"/>
      <c r="AO364" s="150"/>
      <c r="AP364" s="151"/>
      <c r="AQ364" s="152"/>
      <c r="AR364" s="144"/>
      <c r="AS364" s="144"/>
    </row>
    <row r="365" s="99" customFormat="1" ht="22.5" customHeight="1" spans="1:45">
      <c r="A365" s="143" t="s">
        <v>1300</v>
      </c>
      <c r="B365" s="144" t="s">
        <v>1502</v>
      </c>
      <c r="C365" s="144" t="s">
        <v>107</v>
      </c>
      <c r="D365" s="144" t="s">
        <v>4909</v>
      </c>
      <c r="E365" s="145" t="str">
        <f ca="1">VLOOKUP(B365,'在职人员信息表（2023年电话费全部人员情况）'!F:AB,23,0)</f>
        <v>211221197607231820</v>
      </c>
      <c r="F365" s="146" t="s">
        <v>1503</v>
      </c>
      <c r="G365" s="146" t="str">
        <f ca="1" t="shared" si="15"/>
        <v/>
      </c>
      <c r="H365" s="147">
        <v>15047313770</v>
      </c>
      <c r="I365" s="148"/>
      <c r="J365" s="148"/>
      <c r="K365" s="148"/>
      <c r="L365" s="148"/>
      <c r="M365" s="148"/>
      <c r="N365" s="148"/>
      <c r="O365" s="148">
        <f t="shared" si="16"/>
        <v>0</v>
      </c>
      <c r="P365" s="148"/>
      <c r="Q365" s="148"/>
      <c r="R365" s="148"/>
      <c r="S365" s="148"/>
      <c r="T365" s="148"/>
      <c r="U365" s="148">
        <f t="shared" si="17"/>
        <v>0</v>
      </c>
      <c r="V365" s="148"/>
      <c r="W365" s="149"/>
      <c r="X365" s="149"/>
      <c r="Y365" s="150"/>
      <c r="Z365" s="149"/>
      <c r="AA365" s="149"/>
      <c r="AB365" s="150"/>
      <c r="AC365" s="149"/>
      <c r="AD365" s="149"/>
      <c r="AE365" s="150"/>
      <c r="AF365" s="149"/>
      <c r="AG365" s="149"/>
      <c r="AH365" s="150"/>
      <c r="AI365" s="149"/>
      <c r="AJ365" s="149"/>
      <c r="AK365" s="150"/>
      <c r="AL365" s="149"/>
      <c r="AM365" s="149"/>
      <c r="AN365" s="150"/>
      <c r="AO365" s="150"/>
      <c r="AP365" s="151"/>
      <c r="AQ365" s="152"/>
      <c r="AR365" s="144"/>
      <c r="AS365" s="144"/>
    </row>
    <row r="366" s="99" customFormat="1" ht="22.5" customHeight="1" spans="1:45">
      <c r="A366" s="143" t="s">
        <v>1048</v>
      </c>
      <c r="B366" s="144" t="s">
        <v>1505</v>
      </c>
      <c r="C366" s="144" t="s">
        <v>107</v>
      </c>
      <c r="D366" s="144" t="s">
        <v>4909</v>
      </c>
      <c r="E366" s="145" t="str">
        <f ca="1">VLOOKUP(B366,'在职人员信息表（2023年电话费全部人员情况）'!F:AB,23,0)</f>
        <v>142234199106186025</v>
      </c>
      <c r="F366" s="146" t="s">
        <v>1506</v>
      </c>
      <c r="G366" s="146" t="str">
        <f ca="1" t="shared" si="15"/>
        <v/>
      </c>
      <c r="H366" s="147">
        <v>15149676232</v>
      </c>
      <c r="I366" s="148"/>
      <c r="J366" s="148"/>
      <c r="K366" s="148"/>
      <c r="L366" s="148"/>
      <c r="M366" s="148"/>
      <c r="N366" s="148"/>
      <c r="O366" s="148">
        <f t="shared" si="16"/>
        <v>0</v>
      </c>
      <c r="P366" s="148"/>
      <c r="Q366" s="148"/>
      <c r="R366" s="148"/>
      <c r="S366" s="148"/>
      <c r="T366" s="148"/>
      <c r="U366" s="148">
        <f t="shared" si="17"/>
        <v>0</v>
      </c>
      <c r="V366" s="148"/>
      <c r="W366" s="149"/>
      <c r="X366" s="149"/>
      <c r="Y366" s="150"/>
      <c r="Z366" s="149"/>
      <c r="AA366" s="149"/>
      <c r="AB366" s="150"/>
      <c r="AC366" s="149"/>
      <c r="AD366" s="149"/>
      <c r="AE366" s="150"/>
      <c r="AF366" s="149"/>
      <c r="AG366" s="149"/>
      <c r="AH366" s="150"/>
      <c r="AI366" s="149"/>
      <c r="AJ366" s="149"/>
      <c r="AK366" s="150"/>
      <c r="AL366" s="149"/>
      <c r="AM366" s="149"/>
      <c r="AN366" s="150"/>
      <c r="AO366" s="150"/>
      <c r="AP366" s="151"/>
      <c r="AQ366" s="152"/>
      <c r="AR366" s="144"/>
      <c r="AS366" s="144"/>
    </row>
    <row r="367" s="99" customFormat="1" ht="22.5" customHeight="1" spans="1:45">
      <c r="A367" s="143" t="s">
        <v>1247</v>
      </c>
      <c r="B367" s="144" t="s">
        <v>125</v>
      </c>
      <c r="C367" s="144" t="s">
        <v>107</v>
      </c>
      <c r="D367" s="144" t="s">
        <v>4912</v>
      </c>
      <c r="E367" s="485" t="str">
        <f ca="1">VLOOKUP(B367,'在职人员信息表（2023年电话费全部人员情况）'!F:AB,23,0)</f>
        <v>140581198801043215</v>
      </c>
      <c r="F367" s="486" t="s">
        <v>287</v>
      </c>
      <c r="G367" s="146" t="str">
        <f ca="1" t="shared" si="15"/>
        <v/>
      </c>
      <c r="H367" s="147">
        <v>15247747797</v>
      </c>
      <c r="I367" s="148"/>
      <c r="J367" s="148"/>
      <c r="K367" s="148"/>
      <c r="L367" s="148"/>
      <c r="M367" s="148"/>
      <c r="N367" s="148"/>
      <c r="O367" s="148">
        <f t="shared" si="16"/>
        <v>0</v>
      </c>
      <c r="P367" s="148"/>
      <c r="Q367" s="148"/>
      <c r="R367" s="148"/>
      <c r="S367" s="148"/>
      <c r="T367" s="148"/>
      <c r="U367" s="148">
        <f t="shared" si="17"/>
        <v>0</v>
      </c>
      <c r="V367" s="148"/>
      <c r="W367" s="149"/>
      <c r="X367" s="149"/>
      <c r="Y367" s="150"/>
      <c r="Z367" s="149"/>
      <c r="AA367" s="149"/>
      <c r="AB367" s="150"/>
      <c r="AC367" s="149"/>
      <c r="AD367" s="149"/>
      <c r="AE367" s="150"/>
      <c r="AF367" s="149"/>
      <c r="AG367" s="149"/>
      <c r="AH367" s="150"/>
      <c r="AI367" s="149"/>
      <c r="AJ367" s="149"/>
      <c r="AK367" s="150"/>
      <c r="AL367" s="149"/>
      <c r="AM367" s="149"/>
      <c r="AN367" s="150"/>
      <c r="AO367" s="150"/>
      <c r="AP367" s="151"/>
      <c r="AQ367" s="152"/>
      <c r="AR367" s="144"/>
      <c r="AS367" s="144"/>
    </row>
    <row r="368" s="99" customFormat="1" ht="22.5" customHeight="1" spans="1:45">
      <c r="A368" s="143" t="s">
        <v>1214</v>
      </c>
      <c r="B368" s="144" t="s">
        <v>1513</v>
      </c>
      <c r="C368" s="144" t="s">
        <v>107</v>
      </c>
      <c r="D368" s="144" t="s">
        <v>4918</v>
      </c>
      <c r="E368" s="145" t="str">
        <f ca="1">VLOOKUP(B368,'在职人员信息表（2023年电话费全部人员情况）'!F:AB,23,0)</f>
        <v>152626196601025456</v>
      </c>
      <c r="F368" s="146" t="s">
        <v>1514</v>
      </c>
      <c r="G368" s="146" t="str">
        <f ca="1" t="shared" si="15"/>
        <v/>
      </c>
      <c r="H368" s="147">
        <v>13772933977</v>
      </c>
      <c r="I368" s="148"/>
      <c r="J368" s="148"/>
      <c r="K368" s="148"/>
      <c r="L368" s="148"/>
      <c r="M368" s="148"/>
      <c r="N368" s="148"/>
      <c r="O368" s="148">
        <f t="shared" si="16"/>
        <v>0</v>
      </c>
      <c r="P368" s="148"/>
      <c r="Q368" s="148"/>
      <c r="R368" s="148"/>
      <c r="S368" s="148"/>
      <c r="T368" s="148"/>
      <c r="U368" s="148">
        <f t="shared" si="17"/>
        <v>0</v>
      </c>
      <c r="V368" s="148"/>
      <c r="W368" s="149"/>
      <c r="X368" s="149"/>
      <c r="Y368" s="150"/>
      <c r="Z368" s="149"/>
      <c r="AA368" s="149"/>
      <c r="AB368" s="150"/>
      <c r="AC368" s="149"/>
      <c r="AD368" s="149"/>
      <c r="AE368" s="150"/>
      <c r="AF368" s="149"/>
      <c r="AG368" s="149"/>
      <c r="AH368" s="150"/>
      <c r="AI368" s="149"/>
      <c r="AJ368" s="149"/>
      <c r="AK368" s="150"/>
      <c r="AL368" s="149"/>
      <c r="AM368" s="149"/>
      <c r="AN368" s="150"/>
      <c r="AO368" s="150"/>
      <c r="AP368" s="151"/>
      <c r="AQ368" s="152"/>
      <c r="AR368" s="144"/>
      <c r="AS368" s="144"/>
    </row>
    <row r="369" s="99" customFormat="1" ht="22.5" customHeight="1" spans="1:45">
      <c r="A369" s="143" t="s">
        <v>1075</v>
      </c>
      <c r="B369" s="144" t="s">
        <v>1516</v>
      </c>
      <c r="C369" s="144" t="s">
        <v>107</v>
      </c>
      <c r="D369" s="144" t="s">
        <v>4918</v>
      </c>
      <c r="E369" s="145" t="str">
        <f ca="1">VLOOKUP(B369,'在职人员信息表（2023年电话费全部人员情况）'!F:AB,23,0)</f>
        <v>211322197210027532</v>
      </c>
      <c r="F369" s="146" t="s">
        <v>1517</v>
      </c>
      <c r="G369" s="146" t="str">
        <f ca="1" t="shared" si="15"/>
        <v/>
      </c>
      <c r="H369" s="147">
        <v>13453036928</v>
      </c>
      <c r="I369" s="148"/>
      <c r="J369" s="148"/>
      <c r="K369" s="148"/>
      <c r="L369" s="148"/>
      <c r="M369" s="148"/>
      <c r="N369" s="148"/>
      <c r="O369" s="148">
        <f t="shared" si="16"/>
        <v>0</v>
      </c>
      <c r="P369" s="148"/>
      <c r="Q369" s="148"/>
      <c r="R369" s="148"/>
      <c r="S369" s="148"/>
      <c r="T369" s="148"/>
      <c r="U369" s="148">
        <f t="shared" si="17"/>
        <v>0</v>
      </c>
      <c r="V369" s="148"/>
      <c r="W369" s="149"/>
      <c r="X369" s="149"/>
      <c r="Y369" s="150"/>
      <c r="Z369" s="149"/>
      <c r="AA369" s="149"/>
      <c r="AB369" s="150"/>
      <c r="AC369" s="149"/>
      <c r="AD369" s="149"/>
      <c r="AE369" s="150"/>
      <c r="AF369" s="149"/>
      <c r="AG369" s="149"/>
      <c r="AH369" s="150"/>
      <c r="AI369" s="149"/>
      <c r="AJ369" s="149"/>
      <c r="AK369" s="150"/>
      <c r="AL369" s="149"/>
      <c r="AM369" s="149"/>
      <c r="AN369" s="150"/>
      <c r="AO369" s="150"/>
      <c r="AP369" s="151"/>
      <c r="AQ369" s="152"/>
      <c r="AR369" s="144"/>
      <c r="AS369" s="144"/>
    </row>
    <row r="370" s="99" customFormat="1" ht="22.5" customHeight="1" spans="1:45">
      <c r="A370" s="143" t="s">
        <v>6873</v>
      </c>
      <c r="B370" s="144" t="s">
        <v>6874</v>
      </c>
      <c r="C370" s="144" t="s">
        <v>107</v>
      </c>
      <c r="D370" s="144" t="s">
        <v>6875</v>
      </c>
      <c r="E370" s="145" t="e">
        <f ca="1">VLOOKUP(B370,'在职人员信息表（2023年电话费全部人员情况）'!F:AB,23,0)</f>
        <v>#N/A</v>
      </c>
      <c r="F370" s="146" t="e">
        <v>#N/A</v>
      </c>
      <c r="G370" s="146" t="e">
        <f ca="1" t="shared" si="15"/>
        <v>#N/A</v>
      </c>
      <c r="H370" s="147">
        <v>15263751112</v>
      </c>
      <c r="I370" s="148"/>
      <c r="J370" s="148"/>
      <c r="K370" s="148"/>
      <c r="L370" s="148"/>
      <c r="M370" s="148"/>
      <c r="N370" s="148"/>
      <c r="O370" s="148">
        <f t="shared" si="16"/>
        <v>0</v>
      </c>
      <c r="P370" s="148"/>
      <c r="Q370" s="148"/>
      <c r="R370" s="148"/>
      <c r="S370" s="148"/>
      <c r="T370" s="148"/>
      <c r="U370" s="148">
        <f t="shared" si="17"/>
        <v>0</v>
      </c>
      <c r="V370" s="148"/>
      <c r="W370" s="149"/>
      <c r="X370" s="149"/>
      <c r="Y370" s="150"/>
      <c r="Z370" s="149"/>
      <c r="AA370" s="149"/>
      <c r="AB370" s="150"/>
      <c r="AC370" s="149"/>
      <c r="AD370" s="149"/>
      <c r="AE370" s="150"/>
      <c r="AF370" s="149"/>
      <c r="AG370" s="149"/>
      <c r="AH370" s="150"/>
      <c r="AI370" s="149"/>
      <c r="AJ370" s="149"/>
      <c r="AK370" s="150"/>
      <c r="AL370" s="149"/>
      <c r="AM370" s="149"/>
      <c r="AN370" s="150"/>
      <c r="AO370" s="150"/>
      <c r="AP370" s="151"/>
      <c r="AQ370" s="152"/>
      <c r="AR370" s="144"/>
      <c r="AS370" s="144"/>
    </row>
    <row r="371" s="99" customFormat="1" ht="22.5" customHeight="1" spans="1:45">
      <c r="A371" s="143" t="s">
        <v>2280</v>
      </c>
      <c r="B371" s="144" t="s">
        <v>129</v>
      </c>
      <c r="C371" s="144" t="s">
        <v>175</v>
      </c>
      <c r="D371" s="144" t="s">
        <v>4924</v>
      </c>
      <c r="E371" s="145" t="str">
        <f ca="1">VLOOKUP(B371,'在职人员信息表（2023年电话费全部人员情况）'!F:AB,23,0)</f>
        <v>412328197409081532</v>
      </c>
      <c r="F371" s="146" t="s">
        <v>1520</v>
      </c>
      <c r="G371" s="146" t="str">
        <f ca="1" t="shared" si="15"/>
        <v/>
      </c>
      <c r="H371" s="147">
        <v>13734850386</v>
      </c>
      <c r="I371" s="148">
        <v>175.95</v>
      </c>
      <c r="J371" s="148">
        <v>183</v>
      </c>
      <c r="K371" s="148">
        <v>178.8</v>
      </c>
      <c r="L371" s="148">
        <v>171.2</v>
      </c>
      <c r="M371" s="148">
        <v>162</v>
      </c>
      <c r="N371" s="148">
        <v>183.75</v>
      </c>
      <c r="O371" s="148">
        <f t="shared" si="16"/>
        <v>1054.7</v>
      </c>
      <c r="P371" s="148"/>
      <c r="Q371" s="148"/>
      <c r="R371" s="148"/>
      <c r="S371" s="148"/>
      <c r="T371" s="148"/>
      <c r="U371" s="148">
        <f t="shared" si="17"/>
        <v>2109.4</v>
      </c>
      <c r="V371" s="148"/>
      <c r="W371" s="149">
        <v>44957</v>
      </c>
      <c r="X371" s="149">
        <v>44965</v>
      </c>
      <c r="Y371" s="150">
        <v>1300</v>
      </c>
      <c r="Z371" s="149">
        <v>45045</v>
      </c>
      <c r="AA371" s="149">
        <v>45049</v>
      </c>
      <c r="AB371" s="150">
        <v>1300</v>
      </c>
      <c r="AC371" s="149"/>
      <c r="AD371" s="149"/>
      <c r="AE371" s="150"/>
      <c r="AF371" s="149"/>
      <c r="AG371" s="149"/>
      <c r="AH371" s="150"/>
      <c r="AI371" s="149"/>
      <c r="AJ371" s="149"/>
      <c r="AK371" s="150"/>
      <c r="AL371" s="149"/>
      <c r="AM371" s="149"/>
      <c r="AN371" s="150"/>
      <c r="AO371" s="150"/>
      <c r="AP371" s="151"/>
      <c r="AQ371" s="152"/>
      <c r="AR371" s="144"/>
      <c r="AS371" s="144"/>
    </row>
    <row r="372" s="99" customFormat="1" ht="22.5" customHeight="1" spans="1:45">
      <c r="A372" s="143" t="s">
        <v>2286</v>
      </c>
      <c r="B372" s="144" t="s">
        <v>158</v>
      </c>
      <c r="C372" s="144" t="s">
        <v>175</v>
      </c>
      <c r="D372" s="144" t="s">
        <v>4926</v>
      </c>
      <c r="E372" s="145" t="str">
        <f ca="1">VLOOKUP(B372,'在职人员信息表（2023年电话费全部人员情况）'!F:AB,23,0)</f>
        <v>410622197402106035</v>
      </c>
      <c r="F372" s="146" t="s">
        <v>1522</v>
      </c>
      <c r="G372" s="146" t="str">
        <f ca="1" t="shared" si="15"/>
        <v/>
      </c>
      <c r="H372" s="147">
        <v>15289211913</v>
      </c>
      <c r="I372" s="148">
        <v>158</v>
      </c>
      <c r="J372" s="148">
        <v>158</v>
      </c>
      <c r="K372" s="148">
        <v>198</v>
      </c>
      <c r="L372" s="148">
        <v>199.1</v>
      </c>
      <c r="M372" s="148">
        <v>199.6</v>
      </c>
      <c r="N372" s="148">
        <v>199</v>
      </c>
      <c r="O372" s="148">
        <f t="shared" si="16"/>
        <v>1111.7</v>
      </c>
      <c r="P372" s="148"/>
      <c r="Q372" s="148"/>
      <c r="R372" s="148"/>
      <c r="S372" s="148"/>
      <c r="T372" s="148"/>
      <c r="U372" s="148">
        <f t="shared" si="17"/>
        <v>2223.4</v>
      </c>
      <c r="V372" s="148"/>
      <c r="W372" s="149"/>
      <c r="X372" s="149"/>
      <c r="Y372" s="150"/>
      <c r="Z372" s="149"/>
      <c r="AA372" s="149"/>
      <c r="AB372" s="150"/>
      <c r="AC372" s="149"/>
      <c r="AD372" s="149"/>
      <c r="AE372" s="150"/>
      <c r="AF372" s="149"/>
      <c r="AG372" s="149"/>
      <c r="AH372" s="150"/>
      <c r="AI372" s="149"/>
      <c r="AJ372" s="149"/>
      <c r="AK372" s="150"/>
      <c r="AL372" s="149"/>
      <c r="AM372" s="149"/>
      <c r="AN372" s="150"/>
      <c r="AO372" s="150"/>
      <c r="AP372" s="151"/>
      <c r="AQ372" s="152"/>
      <c r="AR372" s="144"/>
      <c r="AS372" s="144"/>
    </row>
    <row r="373" s="99" customFormat="1" ht="22.5" customHeight="1" spans="1:45">
      <c r="A373" s="143" t="s">
        <v>2289</v>
      </c>
      <c r="B373" s="144" t="s">
        <v>136</v>
      </c>
      <c r="C373" s="144" t="s">
        <v>175</v>
      </c>
      <c r="D373" s="144" t="s">
        <v>4930</v>
      </c>
      <c r="E373" s="145" t="str">
        <f ca="1">VLOOKUP(B373,'在职人员信息表（2023年电话费全部人员情况）'!F:AB,23,0)</f>
        <v>140108198805043918</v>
      </c>
      <c r="F373" s="146" t="s">
        <v>1524</v>
      </c>
      <c r="G373" s="146" t="str">
        <f ca="1" t="shared" si="15"/>
        <v/>
      </c>
      <c r="H373" s="147">
        <v>15049877125</v>
      </c>
      <c r="I373" s="148">
        <v>183.5</v>
      </c>
      <c r="J373" s="148">
        <v>183.6</v>
      </c>
      <c r="K373" s="148">
        <v>183.5</v>
      </c>
      <c r="L373" s="148">
        <v>183.4</v>
      </c>
      <c r="M373" s="148">
        <v>183.2</v>
      </c>
      <c r="N373" s="148">
        <v>180.9</v>
      </c>
      <c r="O373" s="148">
        <f t="shared" si="16"/>
        <v>1098.1</v>
      </c>
      <c r="P373" s="148"/>
      <c r="Q373" s="148"/>
      <c r="R373" s="148"/>
      <c r="S373" s="148"/>
      <c r="T373" s="148"/>
      <c r="U373" s="148">
        <f t="shared" si="17"/>
        <v>2196.2</v>
      </c>
      <c r="V373" s="148"/>
      <c r="W373" s="149"/>
      <c r="X373" s="149"/>
      <c r="Y373" s="150"/>
      <c r="Z373" s="149"/>
      <c r="AA373" s="149"/>
      <c r="AB373" s="150"/>
      <c r="AC373" s="149"/>
      <c r="AD373" s="149"/>
      <c r="AE373" s="150"/>
      <c r="AF373" s="149"/>
      <c r="AG373" s="149"/>
      <c r="AH373" s="150"/>
      <c r="AI373" s="149"/>
      <c r="AJ373" s="149"/>
      <c r="AK373" s="150"/>
      <c r="AL373" s="149"/>
      <c r="AM373" s="149"/>
      <c r="AN373" s="150"/>
      <c r="AO373" s="150"/>
      <c r="AP373" s="151"/>
      <c r="AQ373" s="152"/>
      <c r="AR373" s="144"/>
      <c r="AS373" s="144"/>
    </row>
    <row r="374" s="99" customFormat="1" ht="22.5" customHeight="1" spans="1:45">
      <c r="A374" s="143" t="s">
        <v>2292</v>
      </c>
      <c r="B374" s="144" t="s">
        <v>4640</v>
      </c>
      <c r="C374" s="144" t="s">
        <v>175</v>
      </c>
      <c r="D374" s="144" t="s">
        <v>6876</v>
      </c>
      <c r="E374" s="145" t="str">
        <f ca="1">VLOOKUP(B374,'在职人员信息表（2023年电话费全部人员情况）'!F:AB,23,0)</f>
        <v>232601198808080817</v>
      </c>
      <c r="F374" s="146" t="s">
        <v>4642</v>
      </c>
      <c r="G374" s="146" t="str">
        <f ca="1" t="shared" si="15"/>
        <v/>
      </c>
      <c r="H374" s="147">
        <v>13134855177</v>
      </c>
      <c r="I374" s="148">
        <v>168.81</v>
      </c>
      <c r="J374" s="148">
        <v>189.81</v>
      </c>
      <c r="K374" s="148">
        <v>200</v>
      </c>
      <c r="L374" s="148">
        <v>189.71</v>
      </c>
      <c r="M374" s="148">
        <v>200</v>
      </c>
      <c r="N374" s="148">
        <v>168.51</v>
      </c>
      <c r="O374" s="148">
        <f t="shared" si="16"/>
        <v>1116.84</v>
      </c>
      <c r="P374" s="148"/>
      <c r="Q374" s="148"/>
      <c r="R374" s="148"/>
      <c r="S374" s="148"/>
      <c r="T374" s="148"/>
      <c r="U374" s="148">
        <f t="shared" si="17"/>
        <v>2233.68</v>
      </c>
      <c r="V374" s="148"/>
      <c r="W374" s="149"/>
      <c r="X374" s="149"/>
      <c r="Y374" s="150"/>
      <c r="Z374" s="149"/>
      <c r="AA374" s="149"/>
      <c r="AB374" s="150"/>
      <c r="AC374" s="149"/>
      <c r="AD374" s="149"/>
      <c r="AE374" s="150"/>
      <c r="AF374" s="149"/>
      <c r="AG374" s="149"/>
      <c r="AH374" s="150"/>
      <c r="AI374" s="149"/>
      <c r="AJ374" s="149"/>
      <c r="AK374" s="150"/>
      <c r="AL374" s="149"/>
      <c r="AM374" s="149"/>
      <c r="AN374" s="150"/>
      <c r="AO374" s="150"/>
      <c r="AP374" s="151"/>
      <c r="AQ374" s="152"/>
      <c r="AR374" s="144"/>
      <c r="AS374" s="144"/>
    </row>
    <row r="375" s="99" customFormat="1" ht="22.5" customHeight="1" spans="1:45">
      <c r="A375" s="143" t="s">
        <v>2295</v>
      </c>
      <c r="B375" s="144" t="s">
        <v>193</v>
      </c>
      <c r="C375" s="144" t="s">
        <v>175</v>
      </c>
      <c r="D375" s="144" t="s">
        <v>4937</v>
      </c>
      <c r="E375" s="145" t="str">
        <f ca="1">VLOOKUP(B375,'在职人员信息表（2023年电话费全部人员情况）'!F:AB,23,0)</f>
        <v>150304197409132014</v>
      </c>
      <c r="F375" s="146" t="s">
        <v>1526</v>
      </c>
      <c r="G375" s="146" t="str">
        <f ca="1" t="shared" si="15"/>
        <v/>
      </c>
      <c r="H375" s="147">
        <v>15047727189</v>
      </c>
      <c r="I375" s="148">
        <v>98</v>
      </c>
      <c r="J375" s="148">
        <v>98.2</v>
      </c>
      <c r="K375" s="148">
        <v>98</v>
      </c>
      <c r="L375" s="148">
        <v>98.1</v>
      </c>
      <c r="M375" s="148">
        <v>98</v>
      </c>
      <c r="N375" s="148">
        <v>98</v>
      </c>
      <c r="O375" s="148">
        <f t="shared" si="16"/>
        <v>588.3</v>
      </c>
      <c r="P375" s="148"/>
      <c r="Q375" s="148"/>
      <c r="R375" s="148"/>
      <c r="S375" s="148"/>
      <c r="T375" s="148"/>
      <c r="U375" s="148">
        <f t="shared" si="17"/>
        <v>1176.6</v>
      </c>
      <c r="V375" s="148"/>
      <c r="W375" s="149"/>
      <c r="X375" s="149"/>
      <c r="Y375" s="150"/>
      <c r="Z375" s="149"/>
      <c r="AA375" s="149"/>
      <c r="AB375" s="150"/>
      <c r="AC375" s="149"/>
      <c r="AD375" s="149"/>
      <c r="AE375" s="150"/>
      <c r="AF375" s="149"/>
      <c r="AG375" s="149"/>
      <c r="AH375" s="150"/>
      <c r="AI375" s="149"/>
      <c r="AJ375" s="149"/>
      <c r="AK375" s="150"/>
      <c r="AL375" s="149"/>
      <c r="AM375" s="149"/>
      <c r="AN375" s="150"/>
      <c r="AO375" s="150"/>
      <c r="AP375" s="151"/>
      <c r="AQ375" s="152"/>
      <c r="AR375" s="144"/>
      <c r="AS375" s="144"/>
    </row>
    <row r="376" s="99" customFormat="1" ht="22.5" customHeight="1" spans="1:45">
      <c r="A376" s="143" t="s">
        <v>2304</v>
      </c>
      <c r="B376" s="144" t="s">
        <v>68</v>
      </c>
      <c r="C376" s="144" t="s">
        <v>175</v>
      </c>
      <c r="D376" s="144" t="s">
        <v>3485</v>
      </c>
      <c r="E376" s="145" t="str">
        <f ca="1">VLOOKUP(B376,'在职人员信息表（2023年电话费全部人员情况）'!F:AB,23,0)</f>
        <v>15272319920602092X</v>
      </c>
      <c r="F376" s="146" t="s">
        <v>1534</v>
      </c>
      <c r="G376" s="146" t="str">
        <f ca="1" t="shared" si="15"/>
        <v/>
      </c>
      <c r="H376" s="147">
        <v>15344045442</v>
      </c>
      <c r="I376" s="148">
        <v>100</v>
      </c>
      <c r="J376" s="148">
        <v>100</v>
      </c>
      <c r="K376" s="148">
        <v>100</v>
      </c>
      <c r="L376" s="148">
        <v>100</v>
      </c>
      <c r="M376" s="148">
        <v>100</v>
      </c>
      <c r="N376" s="148">
        <v>100</v>
      </c>
      <c r="O376" s="148">
        <f t="shared" si="16"/>
        <v>600</v>
      </c>
      <c r="P376" s="148"/>
      <c r="Q376" s="148"/>
      <c r="R376" s="148"/>
      <c r="S376" s="148"/>
      <c r="T376" s="148"/>
      <c r="U376" s="148">
        <f t="shared" si="17"/>
        <v>1200</v>
      </c>
      <c r="V376" s="148"/>
      <c r="W376" s="149"/>
      <c r="X376" s="149"/>
      <c r="Y376" s="150"/>
      <c r="Z376" s="149"/>
      <c r="AA376" s="149"/>
      <c r="AB376" s="150"/>
      <c r="AC376" s="149"/>
      <c r="AD376" s="149"/>
      <c r="AE376" s="150"/>
      <c r="AF376" s="149"/>
      <c r="AG376" s="149"/>
      <c r="AH376" s="150"/>
      <c r="AI376" s="149"/>
      <c r="AJ376" s="149"/>
      <c r="AK376" s="150"/>
      <c r="AL376" s="149"/>
      <c r="AM376" s="149"/>
      <c r="AN376" s="150"/>
      <c r="AO376" s="150"/>
      <c r="AP376" s="151"/>
      <c r="AQ376" s="152"/>
      <c r="AR376" s="144"/>
      <c r="AS376" s="144"/>
    </row>
    <row r="377" s="99" customFormat="1" ht="22.5" customHeight="1" spans="1:45">
      <c r="A377" s="143" t="s">
        <v>2307</v>
      </c>
      <c r="B377" s="144" t="s">
        <v>1531</v>
      </c>
      <c r="C377" s="144" t="s">
        <v>175</v>
      </c>
      <c r="D377" s="144" t="s">
        <v>4949</v>
      </c>
      <c r="E377" s="145" t="str">
        <f ca="1">VLOOKUP(B377,'在职人员信息表（2023年电话费全部人员情况）'!F:AB,23,0)</f>
        <v>130534199312052717</v>
      </c>
      <c r="F377" s="146" t="s">
        <v>1532</v>
      </c>
      <c r="G377" s="146" t="str">
        <f ca="1" t="shared" si="15"/>
        <v/>
      </c>
      <c r="H377" s="147">
        <v>15947551297</v>
      </c>
      <c r="I377" s="148"/>
      <c r="J377" s="148"/>
      <c r="K377" s="148"/>
      <c r="L377" s="148"/>
      <c r="M377" s="148"/>
      <c r="N377" s="148"/>
      <c r="O377" s="148">
        <f t="shared" si="16"/>
        <v>0</v>
      </c>
      <c r="P377" s="148"/>
      <c r="Q377" s="148"/>
      <c r="R377" s="148"/>
      <c r="S377" s="148"/>
      <c r="T377" s="148"/>
      <c r="U377" s="148">
        <f t="shared" si="17"/>
        <v>0</v>
      </c>
      <c r="V377" s="148"/>
      <c r="W377" s="149"/>
      <c r="X377" s="149"/>
      <c r="Y377" s="150"/>
      <c r="Z377" s="149"/>
      <c r="AA377" s="149"/>
      <c r="AB377" s="150"/>
      <c r="AC377" s="149"/>
      <c r="AD377" s="149"/>
      <c r="AE377" s="150"/>
      <c r="AF377" s="149"/>
      <c r="AG377" s="149"/>
      <c r="AH377" s="150"/>
      <c r="AI377" s="149"/>
      <c r="AJ377" s="149"/>
      <c r="AK377" s="150"/>
      <c r="AL377" s="149"/>
      <c r="AM377" s="149"/>
      <c r="AN377" s="150"/>
      <c r="AO377" s="150"/>
      <c r="AP377" s="151"/>
      <c r="AQ377" s="152"/>
      <c r="AR377" s="144"/>
      <c r="AS377" s="144"/>
    </row>
    <row r="378" s="99" customFormat="1" ht="22.5" customHeight="1" spans="1:45">
      <c r="A378" s="143" t="s">
        <v>2301</v>
      </c>
      <c r="B378" s="144" t="s">
        <v>1528</v>
      </c>
      <c r="C378" s="144" t="s">
        <v>175</v>
      </c>
      <c r="D378" s="144" t="s">
        <v>4944</v>
      </c>
      <c r="E378" s="145" t="str">
        <f ca="1">VLOOKUP(B378,'在职人员信息表（2023年电话费全部人员情况）'!F:AB,23,0)</f>
        <v>370405196911013019</v>
      </c>
      <c r="F378" s="146" t="s">
        <v>1529</v>
      </c>
      <c r="G378" s="146" t="str">
        <f ca="1" t="shared" si="15"/>
        <v/>
      </c>
      <c r="H378" s="147">
        <v>15233372187</v>
      </c>
      <c r="I378" s="148"/>
      <c r="J378" s="148"/>
      <c r="K378" s="148"/>
      <c r="L378" s="148"/>
      <c r="M378" s="148"/>
      <c r="N378" s="148"/>
      <c r="O378" s="148">
        <f t="shared" si="16"/>
        <v>0</v>
      </c>
      <c r="P378" s="148"/>
      <c r="Q378" s="148"/>
      <c r="R378" s="148"/>
      <c r="S378" s="148"/>
      <c r="T378" s="148"/>
      <c r="U378" s="148">
        <f t="shared" si="17"/>
        <v>0</v>
      </c>
      <c r="V378" s="148"/>
      <c r="W378" s="149"/>
      <c r="X378" s="149"/>
      <c r="Y378" s="150"/>
      <c r="Z378" s="149"/>
      <c r="AA378" s="149"/>
      <c r="AB378" s="150"/>
      <c r="AC378" s="149"/>
      <c r="AD378" s="149"/>
      <c r="AE378" s="150"/>
      <c r="AF378" s="149"/>
      <c r="AG378" s="149"/>
      <c r="AH378" s="150"/>
      <c r="AI378" s="149"/>
      <c r="AJ378" s="149"/>
      <c r="AK378" s="150"/>
      <c r="AL378" s="149"/>
      <c r="AM378" s="149"/>
      <c r="AN378" s="150"/>
      <c r="AO378" s="150"/>
      <c r="AP378" s="151"/>
      <c r="AQ378" s="152"/>
      <c r="AR378" s="144"/>
      <c r="AS378" s="144"/>
    </row>
    <row r="379" s="99" customFormat="1" ht="22.5" customHeight="1" spans="1:45">
      <c r="A379" s="143" t="s">
        <v>2448</v>
      </c>
      <c r="B379" s="144" t="s">
        <v>1538</v>
      </c>
      <c r="C379" s="144" t="s">
        <v>175</v>
      </c>
      <c r="D379" s="144" t="s">
        <v>4959</v>
      </c>
      <c r="E379" s="145" t="str">
        <f ca="1">VLOOKUP(B379,'在职人员信息表（2023年电话费全部人员情况）'!F:AB,23,0)</f>
        <v>152723198910200938</v>
      </c>
      <c r="F379" s="146" t="s">
        <v>1539</v>
      </c>
      <c r="G379" s="146" t="str">
        <f ca="1" t="shared" si="15"/>
        <v/>
      </c>
      <c r="H379" s="147">
        <v>18847710968</v>
      </c>
      <c r="I379" s="148"/>
      <c r="J379" s="148"/>
      <c r="K379" s="148"/>
      <c r="L379" s="148"/>
      <c r="M379" s="148"/>
      <c r="N379" s="148"/>
      <c r="O379" s="148">
        <f t="shared" si="16"/>
        <v>0</v>
      </c>
      <c r="P379" s="148"/>
      <c r="Q379" s="148"/>
      <c r="R379" s="148"/>
      <c r="S379" s="148"/>
      <c r="T379" s="148"/>
      <c r="U379" s="148">
        <f t="shared" si="17"/>
        <v>0</v>
      </c>
      <c r="V379" s="148"/>
      <c r="W379" s="149"/>
      <c r="X379" s="149"/>
      <c r="Y379" s="150"/>
      <c r="Z379" s="149"/>
      <c r="AA379" s="149"/>
      <c r="AB379" s="150"/>
      <c r="AC379" s="149"/>
      <c r="AD379" s="149"/>
      <c r="AE379" s="150"/>
      <c r="AF379" s="149"/>
      <c r="AG379" s="149"/>
      <c r="AH379" s="150"/>
      <c r="AI379" s="149"/>
      <c r="AJ379" s="149"/>
      <c r="AK379" s="150"/>
      <c r="AL379" s="149"/>
      <c r="AM379" s="149"/>
      <c r="AN379" s="150"/>
      <c r="AO379" s="150"/>
      <c r="AP379" s="151"/>
      <c r="AQ379" s="152"/>
      <c r="AR379" s="144"/>
      <c r="AS379" s="144"/>
    </row>
    <row r="380" s="99" customFormat="1" ht="22.5" customHeight="1" spans="1:45">
      <c r="A380" s="143" t="s">
        <v>2554</v>
      </c>
      <c r="B380" s="144" t="s">
        <v>1541</v>
      </c>
      <c r="C380" s="144" t="s">
        <v>175</v>
      </c>
      <c r="D380" s="144" t="s">
        <v>4959</v>
      </c>
      <c r="E380" s="145" t="str">
        <f ca="1">VLOOKUP(B380,'在职人员信息表（2023年电话费全部人员情况）'!F:AB,23,0)</f>
        <v>142234198405021613</v>
      </c>
      <c r="F380" s="146" t="s">
        <v>1542</v>
      </c>
      <c r="G380" s="146" t="str">
        <f ca="1" t="shared" si="15"/>
        <v/>
      </c>
      <c r="H380" s="147">
        <v>13964922445</v>
      </c>
      <c r="I380" s="148"/>
      <c r="J380" s="148"/>
      <c r="K380" s="148"/>
      <c r="L380" s="148"/>
      <c r="M380" s="148"/>
      <c r="N380" s="148"/>
      <c r="O380" s="148">
        <f t="shared" si="16"/>
        <v>0</v>
      </c>
      <c r="P380" s="148"/>
      <c r="Q380" s="148"/>
      <c r="R380" s="148"/>
      <c r="S380" s="148"/>
      <c r="T380" s="148"/>
      <c r="U380" s="148">
        <f t="shared" si="17"/>
        <v>0</v>
      </c>
      <c r="V380" s="148"/>
      <c r="W380" s="149"/>
      <c r="X380" s="149"/>
      <c r="Y380" s="150"/>
      <c r="Z380" s="149"/>
      <c r="AA380" s="149"/>
      <c r="AB380" s="150"/>
      <c r="AC380" s="149"/>
      <c r="AD380" s="149"/>
      <c r="AE380" s="150"/>
      <c r="AF380" s="149"/>
      <c r="AG380" s="149"/>
      <c r="AH380" s="150"/>
      <c r="AI380" s="149"/>
      <c r="AJ380" s="149"/>
      <c r="AK380" s="150"/>
      <c r="AL380" s="149"/>
      <c r="AM380" s="149"/>
      <c r="AN380" s="150"/>
      <c r="AO380" s="150"/>
      <c r="AP380" s="151"/>
      <c r="AQ380" s="152"/>
      <c r="AR380" s="144"/>
      <c r="AS380" s="144"/>
    </row>
    <row r="381" s="99" customFormat="1" ht="22.5" customHeight="1" spans="1:45">
      <c r="A381" s="143" t="s">
        <v>2381</v>
      </c>
      <c r="B381" s="144" t="s">
        <v>4967</v>
      </c>
      <c r="C381" s="144" t="s">
        <v>175</v>
      </c>
      <c r="D381" s="144" t="s">
        <v>4959</v>
      </c>
      <c r="E381" s="145" t="str">
        <f ca="1">VLOOKUP(B381,'在职人员信息表（2023年电话费全部人员情况）'!F:AB,23,0)</f>
        <v>230902198801200020</v>
      </c>
      <c r="F381" s="146" t="s">
        <v>4969</v>
      </c>
      <c r="G381" s="146" t="str">
        <f ca="1" t="shared" si="15"/>
        <v/>
      </c>
      <c r="H381" s="147">
        <v>15134929776</v>
      </c>
      <c r="I381" s="148"/>
      <c r="J381" s="148"/>
      <c r="K381" s="148"/>
      <c r="L381" s="148"/>
      <c r="M381" s="148"/>
      <c r="N381" s="148"/>
      <c r="O381" s="148">
        <f t="shared" si="16"/>
        <v>0</v>
      </c>
      <c r="P381" s="148"/>
      <c r="Q381" s="148"/>
      <c r="R381" s="148"/>
      <c r="S381" s="148"/>
      <c r="T381" s="148"/>
      <c r="U381" s="148">
        <f t="shared" si="17"/>
        <v>0</v>
      </c>
      <c r="V381" s="148"/>
      <c r="W381" s="149"/>
      <c r="X381" s="149"/>
      <c r="Y381" s="150"/>
      <c r="Z381" s="149"/>
      <c r="AA381" s="149"/>
      <c r="AB381" s="150"/>
      <c r="AC381" s="149"/>
      <c r="AD381" s="149"/>
      <c r="AE381" s="150"/>
      <c r="AF381" s="149"/>
      <c r="AG381" s="149"/>
      <c r="AH381" s="150"/>
      <c r="AI381" s="149"/>
      <c r="AJ381" s="149"/>
      <c r="AK381" s="150"/>
      <c r="AL381" s="149"/>
      <c r="AM381" s="149"/>
      <c r="AN381" s="150"/>
      <c r="AO381" s="150"/>
      <c r="AP381" s="151"/>
      <c r="AQ381" s="152"/>
      <c r="AR381" s="144"/>
      <c r="AS381" s="144"/>
    </row>
    <row r="382" s="99" customFormat="1" ht="22.5" customHeight="1" spans="1:45">
      <c r="A382" s="143" t="s">
        <v>2401</v>
      </c>
      <c r="B382" s="144" t="s">
        <v>1547</v>
      </c>
      <c r="C382" s="144" t="s">
        <v>175</v>
      </c>
      <c r="D382" s="144" t="s">
        <v>4971</v>
      </c>
      <c r="E382" s="145" t="str">
        <f ca="1">VLOOKUP(B382,'在职人员信息表（2023年电话费全部人员情况）'!F:AB,23,0)</f>
        <v>210403196809130019</v>
      </c>
      <c r="F382" s="146" t="s">
        <v>1548</v>
      </c>
      <c r="G382" s="146" t="str">
        <f ca="1" t="shared" si="15"/>
        <v/>
      </c>
      <c r="H382" s="147">
        <v>15147521056</v>
      </c>
      <c r="I382" s="148"/>
      <c r="J382" s="148"/>
      <c r="K382" s="148"/>
      <c r="L382" s="148"/>
      <c r="M382" s="148"/>
      <c r="N382" s="148"/>
      <c r="O382" s="148">
        <f t="shared" si="16"/>
        <v>0</v>
      </c>
      <c r="P382" s="148"/>
      <c r="Q382" s="148"/>
      <c r="R382" s="148"/>
      <c r="S382" s="148"/>
      <c r="T382" s="148"/>
      <c r="U382" s="148">
        <f t="shared" si="17"/>
        <v>0</v>
      </c>
      <c r="V382" s="148"/>
      <c r="W382" s="149"/>
      <c r="X382" s="149"/>
      <c r="Y382" s="150"/>
      <c r="Z382" s="149"/>
      <c r="AA382" s="149"/>
      <c r="AB382" s="150"/>
      <c r="AC382" s="149"/>
      <c r="AD382" s="149"/>
      <c r="AE382" s="150"/>
      <c r="AF382" s="149"/>
      <c r="AG382" s="149"/>
      <c r="AH382" s="150"/>
      <c r="AI382" s="149"/>
      <c r="AJ382" s="149"/>
      <c r="AK382" s="150"/>
      <c r="AL382" s="149"/>
      <c r="AM382" s="149"/>
      <c r="AN382" s="150"/>
      <c r="AO382" s="150"/>
      <c r="AP382" s="151"/>
      <c r="AQ382" s="152"/>
      <c r="AR382" s="144"/>
      <c r="AS382" s="144"/>
    </row>
    <row r="383" s="99" customFormat="1" ht="22.5" customHeight="1" spans="1:45">
      <c r="A383" s="143" t="s">
        <v>2496</v>
      </c>
      <c r="B383" s="144" t="s">
        <v>1550</v>
      </c>
      <c r="C383" s="144" t="s">
        <v>175</v>
      </c>
      <c r="D383" s="144" t="s">
        <v>3922</v>
      </c>
      <c r="E383" s="145" t="str">
        <f ca="1">VLOOKUP(B383,'在职人员信息表（2023年电话费全部人员情况）'!F:AB,23,0)</f>
        <v>150929198301203313</v>
      </c>
      <c r="F383" s="146" t="s">
        <v>1551</v>
      </c>
      <c r="G383" s="146" t="str">
        <f ca="1" t="shared" si="15"/>
        <v/>
      </c>
      <c r="H383" s="147">
        <v>15131940335</v>
      </c>
      <c r="I383" s="148"/>
      <c r="J383" s="148"/>
      <c r="K383" s="148"/>
      <c r="L383" s="148"/>
      <c r="M383" s="148"/>
      <c r="N383" s="148"/>
      <c r="O383" s="148">
        <f t="shared" si="16"/>
        <v>0</v>
      </c>
      <c r="P383" s="148"/>
      <c r="Q383" s="148"/>
      <c r="R383" s="148"/>
      <c r="S383" s="148"/>
      <c r="T383" s="148"/>
      <c r="U383" s="148">
        <f t="shared" si="17"/>
        <v>0</v>
      </c>
      <c r="V383" s="148"/>
      <c r="W383" s="149"/>
      <c r="X383" s="149"/>
      <c r="Y383" s="150"/>
      <c r="Z383" s="149"/>
      <c r="AA383" s="149"/>
      <c r="AB383" s="150"/>
      <c r="AC383" s="149"/>
      <c r="AD383" s="149"/>
      <c r="AE383" s="150"/>
      <c r="AF383" s="149"/>
      <c r="AG383" s="149"/>
      <c r="AH383" s="150"/>
      <c r="AI383" s="149"/>
      <c r="AJ383" s="149"/>
      <c r="AK383" s="150"/>
      <c r="AL383" s="149"/>
      <c r="AM383" s="149"/>
      <c r="AN383" s="150"/>
      <c r="AO383" s="150"/>
      <c r="AP383" s="151"/>
      <c r="AQ383" s="152"/>
      <c r="AR383" s="144"/>
      <c r="AS383" s="144"/>
    </row>
    <row r="384" s="99" customFormat="1" ht="22.5" customHeight="1" spans="1:45">
      <c r="A384" s="143" t="s">
        <v>2416</v>
      </c>
      <c r="B384" s="144" t="s">
        <v>1553</v>
      </c>
      <c r="C384" s="144" t="s">
        <v>175</v>
      </c>
      <c r="D384" s="144" t="s">
        <v>4977</v>
      </c>
      <c r="E384" s="145" t="str">
        <f ca="1">VLOOKUP(B384,'在职人员信息表（2023年电话费全部人员情况）'!F:AB,23,0)</f>
        <v>150202197503151811</v>
      </c>
      <c r="F384" s="146" t="s">
        <v>1554</v>
      </c>
      <c r="G384" s="146" t="str">
        <f ca="1" t="shared" si="15"/>
        <v/>
      </c>
      <c r="H384" s="147">
        <v>15147515467</v>
      </c>
      <c r="I384" s="148"/>
      <c r="J384" s="148"/>
      <c r="K384" s="148"/>
      <c r="L384" s="148"/>
      <c r="M384" s="148"/>
      <c r="N384" s="148"/>
      <c r="O384" s="148">
        <f t="shared" si="16"/>
        <v>0</v>
      </c>
      <c r="P384" s="148"/>
      <c r="Q384" s="148"/>
      <c r="R384" s="148"/>
      <c r="S384" s="148"/>
      <c r="T384" s="148"/>
      <c r="U384" s="148">
        <f t="shared" si="17"/>
        <v>0</v>
      </c>
      <c r="V384" s="148"/>
      <c r="W384" s="149"/>
      <c r="X384" s="149"/>
      <c r="Y384" s="150"/>
      <c r="Z384" s="149"/>
      <c r="AA384" s="149"/>
      <c r="AB384" s="150"/>
      <c r="AC384" s="149"/>
      <c r="AD384" s="149"/>
      <c r="AE384" s="150"/>
      <c r="AF384" s="149"/>
      <c r="AG384" s="149"/>
      <c r="AH384" s="150"/>
      <c r="AI384" s="149"/>
      <c r="AJ384" s="149"/>
      <c r="AK384" s="150"/>
      <c r="AL384" s="149"/>
      <c r="AM384" s="149"/>
      <c r="AN384" s="150"/>
      <c r="AO384" s="150"/>
      <c r="AP384" s="151"/>
      <c r="AQ384" s="152"/>
      <c r="AR384" s="144"/>
      <c r="AS384" s="144"/>
    </row>
    <row r="385" s="99" customFormat="1" ht="22.5" customHeight="1" spans="1:45">
      <c r="A385" s="143" t="s">
        <v>2568</v>
      </c>
      <c r="B385" s="144" t="s">
        <v>1556</v>
      </c>
      <c r="C385" s="144" t="s">
        <v>175</v>
      </c>
      <c r="D385" s="144" t="s">
        <v>4977</v>
      </c>
      <c r="E385" s="145" t="str">
        <f ca="1">VLOOKUP(B385,'在职人员信息表（2023年电话费全部人员情况）'!F:AB,23,0)</f>
        <v>152723199211181832</v>
      </c>
      <c r="F385" s="146" t="s">
        <v>1557</v>
      </c>
      <c r="G385" s="146" t="str">
        <f ca="1" t="shared" si="15"/>
        <v/>
      </c>
      <c r="H385" s="147">
        <v>17097446118</v>
      </c>
      <c r="I385" s="148"/>
      <c r="J385" s="148"/>
      <c r="K385" s="148"/>
      <c r="L385" s="148"/>
      <c r="M385" s="148"/>
      <c r="N385" s="148"/>
      <c r="O385" s="148">
        <f t="shared" si="16"/>
        <v>0</v>
      </c>
      <c r="P385" s="148"/>
      <c r="Q385" s="148"/>
      <c r="R385" s="148"/>
      <c r="S385" s="148"/>
      <c r="T385" s="148"/>
      <c r="U385" s="148">
        <f t="shared" si="17"/>
        <v>0</v>
      </c>
      <c r="V385" s="148"/>
      <c r="W385" s="149"/>
      <c r="X385" s="149"/>
      <c r="Y385" s="150"/>
      <c r="Z385" s="149"/>
      <c r="AA385" s="149"/>
      <c r="AB385" s="150"/>
      <c r="AC385" s="149"/>
      <c r="AD385" s="149"/>
      <c r="AE385" s="150"/>
      <c r="AF385" s="149"/>
      <c r="AG385" s="149"/>
      <c r="AH385" s="150"/>
      <c r="AI385" s="149"/>
      <c r="AJ385" s="149"/>
      <c r="AK385" s="150"/>
      <c r="AL385" s="149"/>
      <c r="AM385" s="149"/>
      <c r="AN385" s="150"/>
      <c r="AO385" s="150"/>
      <c r="AP385" s="151"/>
      <c r="AQ385" s="152"/>
      <c r="AR385" s="144"/>
      <c r="AS385" s="144"/>
    </row>
    <row r="386" s="99" customFormat="1" ht="22.5" customHeight="1" spans="1:45">
      <c r="A386" s="143" t="s">
        <v>2593</v>
      </c>
      <c r="B386" s="144" t="s">
        <v>1559</v>
      </c>
      <c r="C386" s="144" t="s">
        <v>175</v>
      </c>
      <c r="D386" s="144" t="s">
        <v>4977</v>
      </c>
      <c r="E386" s="145" t="str">
        <f ca="1">VLOOKUP(B386,'在职人员信息表（2023年电话费全部人员情况）'!F:AB,23,0)</f>
        <v>142234199604135511</v>
      </c>
      <c r="F386" s="146" t="s">
        <v>1560</v>
      </c>
      <c r="G386" s="146" t="str">
        <f ca="1" t="shared" si="15"/>
        <v/>
      </c>
      <c r="H386" s="147">
        <v>15935009850</v>
      </c>
      <c r="I386" s="148"/>
      <c r="J386" s="148"/>
      <c r="K386" s="148"/>
      <c r="L386" s="148"/>
      <c r="M386" s="148"/>
      <c r="N386" s="148"/>
      <c r="O386" s="148">
        <f t="shared" si="16"/>
        <v>0</v>
      </c>
      <c r="P386" s="148"/>
      <c r="Q386" s="148"/>
      <c r="R386" s="148"/>
      <c r="S386" s="148"/>
      <c r="T386" s="148"/>
      <c r="U386" s="148">
        <f t="shared" si="17"/>
        <v>0</v>
      </c>
      <c r="V386" s="148"/>
      <c r="W386" s="149"/>
      <c r="X386" s="149"/>
      <c r="Y386" s="150"/>
      <c r="Z386" s="149"/>
      <c r="AA386" s="149"/>
      <c r="AB386" s="150"/>
      <c r="AC386" s="149"/>
      <c r="AD386" s="149"/>
      <c r="AE386" s="150"/>
      <c r="AF386" s="149"/>
      <c r="AG386" s="149"/>
      <c r="AH386" s="150"/>
      <c r="AI386" s="149"/>
      <c r="AJ386" s="149"/>
      <c r="AK386" s="150"/>
      <c r="AL386" s="149"/>
      <c r="AM386" s="149"/>
      <c r="AN386" s="150"/>
      <c r="AO386" s="150"/>
      <c r="AP386" s="151"/>
      <c r="AQ386" s="152"/>
      <c r="AR386" s="144"/>
      <c r="AS386" s="144"/>
    </row>
    <row r="387" s="99" customFormat="1" ht="22.5" customHeight="1" spans="1:45">
      <c r="A387" s="143" t="s">
        <v>2576</v>
      </c>
      <c r="B387" s="144" t="s">
        <v>1562</v>
      </c>
      <c r="C387" s="144" t="s">
        <v>175</v>
      </c>
      <c r="D387" s="144" t="s">
        <v>4977</v>
      </c>
      <c r="E387" s="145" t="str">
        <f ca="1">VLOOKUP(B387,'在职人员信息表（2023年电话费全部人员情况）'!F:AB,23,0)</f>
        <v>152630199304084511</v>
      </c>
      <c r="F387" s="146" t="s">
        <v>1563</v>
      </c>
      <c r="G387" s="146" t="str">
        <f ca="1" t="shared" si="15"/>
        <v/>
      </c>
      <c r="H387" s="147">
        <v>15149559003</v>
      </c>
      <c r="I387" s="148"/>
      <c r="J387" s="148"/>
      <c r="K387" s="148"/>
      <c r="L387" s="148"/>
      <c r="M387" s="148"/>
      <c r="N387" s="148"/>
      <c r="O387" s="148">
        <f t="shared" si="16"/>
        <v>0</v>
      </c>
      <c r="P387" s="148"/>
      <c r="Q387" s="148"/>
      <c r="R387" s="148"/>
      <c r="S387" s="148"/>
      <c r="T387" s="148"/>
      <c r="U387" s="148">
        <f t="shared" si="17"/>
        <v>0</v>
      </c>
      <c r="V387" s="148"/>
      <c r="W387" s="149"/>
      <c r="X387" s="149"/>
      <c r="Y387" s="150"/>
      <c r="Z387" s="149"/>
      <c r="AA387" s="149"/>
      <c r="AB387" s="150"/>
      <c r="AC387" s="149"/>
      <c r="AD387" s="149"/>
      <c r="AE387" s="150"/>
      <c r="AF387" s="149"/>
      <c r="AG387" s="149"/>
      <c r="AH387" s="150"/>
      <c r="AI387" s="149"/>
      <c r="AJ387" s="149"/>
      <c r="AK387" s="150"/>
      <c r="AL387" s="149"/>
      <c r="AM387" s="149"/>
      <c r="AN387" s="150"/>
      <c r="AO387" s="150"/>
      <c r="AP387" s="151"/>
      <c r="AQ387" s="152"/>
      <c r="AR387" s="144"/>
      <c r="AS387" s="144"/>
    </row>
    <row r="388" s="99" customFormat="1" ht="22.5" customHeight="1" spans="1:45">
      <c r="A388" s="143" t="s">
        <v>4989</v>
      </c>
      <c r="B388" s="144" t="s">
        <v>1565</v>
      </c>
      <c r="C388" s="144" t="s">
        <v>175</v>
      </c>
      <c r="D388" s="144" t="s">
        <v>4977</v>
      </c>
      <c r="E388" s="485" t="str">
        <f ca="1">VLOOKUP(B388,'在职人员信息表（2023年电话费全部人员情况）'!F:AB,23,0)</f>
        <v>152723199802254212</v>
      </c>
      <c r="F388" s="486" t="s">
        <v>1566</v>
      </c>
      <c r="G388" s="146" t="str">
        <f ca="1" t="shared" si="15"/>
        <v/>
      </c>
      <c r="H388" s="147">
        <v>18247729007</v>
      </c>
      <c r="I388" s="148"/>
      <c r="J388" s="148"/>
      <c r="K388" s="148"/>
      <c r="L388" s="148"/>
      <c r="M388" s="148"/>
      <c r="N388" s="148"/>
      <c r="O388" s="148">
        <f t="shared" si="16"/>
        <v>0</v>
      </c>
      <c r="P388" s="148"/>
      <c r="Q388" s="148"/>
      <c r="R388" s="148"/>
      <c r="S388" s="148"/>
      <c r="T388" s="148"/>
      <c r="U388" s="148">
        <f t="shared" si="17"/>
        <v>0</v>
      </c>
      <c r="V388" s="148"/>
      <c r="W388" s="149"/>
      <c r="X388" s="149"/>
      <c r="Y388" s="150"/>
      <c r="Z388" s="149"/>
      <c r="AA388" s="149"/>
      <c r="AB388" s="150"/>
      <c r="AC388" s="149"/>
      <c r="AD388" s="149"/>
      <c r="AE388" s="150"/>
      <c r="AF388" s="149"/>
      <c r="AG388" s="149"/>
      <c r="AH388" s="150"/>
      <c r="AI388" s="149"/>
      <c r="AJ388" s="149"/>
      <c r="AK388" s="150"/>
      <c r="AL388" s="149"/>
      <c r="AM388" s="149"/>
      <c r="AN388" s="150"/>
      <c r="AO388" s="150"/>
      <c r="AP388" s="151"/>
      <c r="AQ388" s="152"/>
      <c r="AR388" s="144"/>
      <c r="AS388" s="144"/>
    </row>
    <row r="389" s="99" customFormat="1" ht="22.5" customHeight="1" spans="1:45">
      <c r="A389" s="143" t="s">
        <v>2442</v>
      </c>
      <c r="B389" s="144" t="s">
        <v>1568</v>
      </c>
      <c r="C389" s="144" t="s">
        <v>175</v>
      </c>
      <c r="D389" s="144" t="s">
        <v>3535</v>
      </c>
      <c r="E389" s="145" t="str">
        <f ca="1">VLOOKUP(B389,'在职人员信息表（2023年电话费全部人员情况）'!F:AB,23,0)</f>
        <v>140113196604065514</v>
      </c>
      <c r="F389" s="146" t="s">
        <v>1569</v>
      </c>
      <c r="G389" s="146" t="str">
        <f ca="1" t="shared" si="15"/>
        <v/>
      </c>
      <c r="H389" s="147">
        <v>18204773370</v>
      </c>
      <c r="I389" s="148"/>
      <c r="J389" s="148"/>
      <c r="K389" s="148"/>
      <c r="L389" s="148"/>
      <c r="M389" s="148"/>
      <c r="N389" s="148"/>
      <c r="O389" s="148">
        <f t="shared" si="16"/>
        <v>0</v>
      </c>
      <c r="P389" s="148"/>
      <c r="Q389" s="148"/>
      <c r="R389" s="148"/>
      <c r="S389" s="148"/>
      <c r="T389" s="148"/>
      <c r="U389" s="148">
        <f t="shared" si="17"/>
        <v>0</v>
      </c>
      <c r="V389" s="148"/>
      <c r="W389" s="149"/>
      <c r="X389" s="149"/>
      <c r="Y389" s="150"/>
      <c r="Z389" s="149"/>
      <c r="AA389" s="149"/>
      <c r="AB389" s="150"/>
      <c r="AC389" s="149"/>
      <c r="AD389" s="149"/>
      <c r="AE389" s="150"/>
      <c r="AF389" s="149"/>
      <c r="AG389" s="149"/>
      <c r="AH389" s="150"/>
      <c r="AI389" s="149"/>
      <c r="AJ389" s="149"/>
      <c r="AK389" s="150"/>
      <c r="AL389" s="149"/>
      <c r="AM389" s="149"/>
      <c r="AN389" s="150"/>
      <c r="AO389" s="150"/>
      <c r="AP389" s="151"/>
      <c r="AQ389" s="152"/>
      <c r="AR389" s="144"/>
      <c r="AS389" s="144"/>
    </row>
    <row r="390" s="99" customFormat="1" ht="22.5" customHeight="1" spans="1:45">
      <c r="A390" s="143" t="s">
        <v>2596</v>
      </c>
      <c r="B390" s="144" t="s">
        <v>1571</v>
      </c>
      <c r="C390" s="144" t="s">
        <v>175</v>
      </c>
      <c r="D390" s="144" t="s">
        <v>3535</v>
      </c>
      <c r="E390" s="145" t="str">
        <f ca="1">VLOOKUP(B390,'在职人员信息表（2023年电话费全部人员情况）'!F:AB,23,0)</f>
        <v>152623196905144172</v>
      </c>
      <c r="F390" s="146" t="s">
        <v>1572</v>
      </c>
      <c r="G390" s="146" t="str">
        <f ca="1" t="shared" ref="G390:G453" si="18">IF(E390=F390,"","cuo")</f>
        <v/>
      </c>
      <c r="H390" s="147">
        <v>13593495387</v>
      </c>
      <c r="I390" s="148"/>
      <c r="J390" s="148"/>
      <c r="K390" s="148"/>
      <c r="L390" s="148"/>
      <c r="M390" s="148"/>
      <c r="N390" s="148"/>
      <c r="O390" s="148">
        <f t="shared" ref="O390:O453" si="19">I390+J390+K390+L390+M390+N390</f>
        <v>0</v>
      </c>
      <c r="P390" s="148"/>
      <c r="Q390" s="148"/>
      <c r="R390" s="148"/>
      <c r="S390" s="148"/>
      <c r="T390" s="148"/>
      <c r="U390" s="148">
        <f t="shared" ref="U390:U453" si="20">SUM(I390:T390)</f>
        <v>0</v>
      </c>
      <c r="V390" s="148"/>
      <c r="W390" s="149"/>
      <c r="X390" s="149"/>
      <c r="Y390" s="150"/>
      <c r="Z390" s="149"/>
      <c r="AA390" s="149"/>
      <c r="AB390" s="150"/>
      <c r="AC390" s="149"/>
      <c r="AD390" s="149"/>
      <c r="AE390" s="150"/>
      <c r="AF390" s="149"/>
      <c r="AG390" s="149"/>
      <c r="AH390" s="150"/>
      <c r="AI390" s="149"/>
      <c r="AJ390" s="149"/>
      <c r="AK390" s="150"/>
      <c r="AL390" s="149"/>
      <c r="AM390" s="149"/>
      <c r="AN390" s="150"/>
      <c r="AO390" s="150"/>
      <c r="AP390" s="151"/>
      <c r="AQ390" s="152"/>
      <c r="AR390" s="144"/>
      <c r="AS390" s="144"/>
    </row>
    <row r="391" s="99" customFormat="1" ht="22.5" customHeight="1" spans="1:45">
      <c r="A391" s="143" t="s">
        <v>2333</v>
      </c>
      <c r="B391" s="144" t="s">
        <v>1574</v>
      </c>
      <c r="C391" s="144" t="s">
        <v>175</v>
      </c>
      <c r="D391" s="144" t="s">
        <v>3535</v>
      </c>
      <c r="E391" s="145" t="str">
        <f ca="1">VLOOKUP(B391,'在职人员信息表（2023年电话费全部人员情况）'!F:AB,23,0)</f>
        <v>152723199311131816</v>
      </c>
      <c r="F391" s="146" t="s">
        <v>1575</v>
      </c>
      <c r="G391" s="146" t="str">
        <f ca="1" t="shared" si="18"/>
        <v/>
      </c>
      <c r="H391" s="147">
        <v>18251688013</v>
      </c>
      <c r="I391" s="148"/>
      <c r="J391" s="148"/>
      <c r="K391" s="148"/>
      <c r="L391" s="148"/>
      <c r="M391" s="148"/>
      <c r="N391" s="148"/>
      <c r="O391" s="148">
        <f t="shared" si="19"/>
        <v>0</v>
      </c>
      <c r="P391" s="148"/>
      <c r="Q391" s="148"/>
      <c r="R391" s="148"/>
      <c r="S391" s="148"/>
      <c r="T391" s="148"/>
      <c r="U391" s="148">
        <f t="shared" si="20"/>
        <v>0</v>
      </c>
      <c r="V391" s="148"/>
      <c r="W391" s="149"/>
      <c r="X391" s="149"/>
      <c r="Y391" s="150"/>
      <c r="Z391" s="149"/>
      <c r="AA391" s="149"/>
      <c r="AB391" s="150"/>
      <c r="AC391" s="149"/>
      <c r="AD391" s="149"/>
      <c r="AE391" s="150"/>
      <c r="AF391" s="149"/>
      <c r="AG391" s="149"/>
      <c r="AH391" s="150"/>
      <c r="AI391" s="149"/>
      <c r="AJ391" s="149"/>
      <c r="AK391" s="150"/>
      <c r="AL391" s="149"/>
      <c r="AM391" s="149"/>
      <c r="AN391" s="150"/>
      <c r="AO391" s="150"/>
      <c r="AP391" s="151"/>
      <c r="AQ391" s="152"/>
      <c r="AR391" s="144"/>
      <c r="AS391" s="144"/>
    </row>
    <row r="392" s="99" customFormat="1" ht="22.5" customHeight="1" spans="1:45">
      <c r="A392" s="143" t="s">
        <v>2398</v>
      </c>
      <c r="B392" s="144" t="s">
        <v>1577</v>
      </c>
      <c r="C392" s="144" t="s">
        <v>175</v>
      </c>
      <c r="D392" s="144" t="s">
        <v>3535</v>
      </c>
      <c r="E392" s="145" t="str">
        <f ca="1">VLOOKUP(B392,'在职人员信息表（2023年电话费全部人员情况）'!F:AB,23,0)</f>
        <v>612723198211113617</v>
      </c>
      <c r="F392" s="146" t="s">
        <v>1578</v>
      </c>
      <c r="G392" s="146" t="str">
        <f ca="1" t="shared" si="18"/>
        <v/>
      </c>
      <c r="H392" s="147">
        <v>15134905646</v>
      </c>
      <c r="I392" s="148"/>
      <c r="J392" s="148"/>
      <c r="K392" s="148"/>
      <c r="L392" s="148"/>
      <c r="M392" s="148"/>
      <c r="N392" s="148"/>
      <c r="O392" s="148">
        <f t="shared" si="19"/>
        <v>0</v>
      </c>
      <c r="P392" s="148"/>
      <c r="Q392" s="148"/>
      <c r="R392" s="148"/>
      <c r="S392" s="148"/>
      <c r="T392" s="148"/>
      <c r="U392" s="148">
        <f t="shared" si="20"/>
        <v>0</v>
      </c>
      <c r="V392" s="148"/>
      <c r="W392" s="149"/>
      <c r="X392" s="149"/>
      <c r="Y392" s="150"/>
      <c r="Z392" s="149"/>
      <c r="AA392" s="149"/>
      <c r="AB392" s="150"/>
      <c r="AC392" s="149"/>
      <c r="AD392" s="149"/>
      <c r="AE392" s="150"/>
      <c r="AF392" s="149"/>
      <c r="AG392" s="149"/>
      <c r="AH392" s="150"/>
      <c r="AI392" s="149"/>
      <c r="AJ392" s="149"/>
      <c r="AK392" s="150"/>
      <c r="AL392" s="149"/>
      <c r="AM392" s="149"/>
      <c r="AN392" s="150"/>
      <c r="AO392" s="150"/>
      <c r="AP392" s="151"/>
      <c r="AQ392" s="152"/>
      <c r="AR392" s="144"/>
      <c r="AS392" s="144"/>
    </row>
    <row r="393" s="99" customFormat="1" ht="22.5" customHeight="1" spans="1:45">
      <c r="A393" s="143" t="s">
        <v>2551</v>
      </c>
      <c r="B393" s="144" t="s">
        <v>1580</v>
      </c>
      <c r="C393" s="144" t="s">
        <v>175</v>
      </c>
      <c r="D393" s="144" t="s">
        <v>3535</v>
      </c>
      <c r="E393" s="145" t="str">
        <f ca="1">VLOOKUP(B393,'在职人员信息表（2023年电话费全部人员情况）'!F:AB,23,0)</f>
        <v>152801198901121231</v>
      </c>
      <c r="F393" s="146" t="s">
        <v>1581</v>
      </c>
      <c r="G393" s="146" t="str">
        <f ca="1" t="shared" si="18"/>
        <v/>
      </c>
      <c r="H393" s="147">
        <v>15391041573</v>
      </c>
      <c r="I393" s="148"/>
      <c r="J393" s="148"/>
      <c r="K393" s="148"/>
      <c r="L393" s="148"/>
      <c r="M393" s="148"/>
      <c r="N393" s="148"/>
      <c r="O393" s="148">
        <f t="shared" si="19"/>
        <v>0</v>
      </c>
      <c r="P393" s="148"/>
      <c r="Q393" s="148"/>
      <c r="R393" s="148"/>
      <c r="S393" s="148"/>
      <c r="T393" s="148"/>
      <c r="U393" s="148">
        <f t="shared" si="20"/>
        <v>0</v>
      </c>
      <c r="V393" s="148"/>
      <c r="W393" s="149"/>
      <c r="X393" s="149"/>
      <c r="Y393" s="150"/>
      <c r="Z393" s="149"/>
      <c r="AA393" s="149"/>
      <c r="AB393" s="150"/>
      <c r="AC393" s="149"/>
      <c r="AD393" s="149"/>
      <c r="AE393" s="150"/>
      <c r="AF393" s="149"/>
      <c r="AG393" s="149"/>
      <c r="AH393" s="150"/>
      <c r="AI393" s="149"/>
      <c r="AJ393" s="149"/>
      <c r="AK393" s="150"/>
      <c r="AL393" s="149"/>
      <c r="AM393" s="149"/>
      <c r="AN393" s="150"/>
      <c r="AO393" s="150"/>
      <c r="AP393" s="151"/>
      <c r="AQ393" s="152"/>
      <c r="AR393" s="144"/>
      <c r="AS393" s="144"/>
    </row>
    <row r="394" s="99" customFormat="1" ht="22.5" customHeight="1" spans="1:45">
      <c r="A394" s="143" t="s">
        <v>2322</v>
      </c>
      <c r="B394" s="144" t="s">
        <v>6877</v>
      </c>
      <c r="C394" s="144" t="s">
        <v>175</v>
      </c>
      <c r="D394" s="144" t="s">
        <v>3535</v>
      </c>
      <c r="E394" s="145" t="e">
        <f ca="1">VLOOKUP(B394,'在职人员信息表（2023年电话费全部人员情况）'!F:AB,23,0)</f>
        <v>#N/A</v>
      </c>
      <c r="F394" s="146" t="e">
        <v>#N/A</v>
      </c>
      <c r="G394" s="146" t="e">
        <f ca="1" t="shared" si="18"/>
        <v>#N/A</v>
      </c>
      <c r="H394" s="147">
        <v>15588796782</v>
      </c>
      <c r="I394" s="148"/>
      <c r="J394" s="148"/>
      <c r="K394" s="148"/>
      <c r="L394" s="148"/>
      <c r="M394" s="148"/>
      <c r="N394" s="148"/>
      <c r="O394" s="148">
        <f t="shared" si="19"/>
        <v>0</v>
      </c>
      <c r="P394" s="148"/>
      <c r="Q394" s="148"/>
      <c r="R394" s="148"/>
      <c r="S394" s="148"/>
      <c r="T394" s="148"/>
      <c r="U394" s="148">
        <f t="shared" si="20"/>
        <v>0</v>
      </c>
      <c r="V394" s="148"/>
      <c r="W394" s="149"/>
      <c r="X394" s="149"/>
      <c r="Y394" s="150"/>
      <c r="Z394" s="149"/>
      <c r="AA394" s="149"/>
      <c r="AB394" s="150"/>
      <c r="AC394" s="149"/>
      <c r="AD394" s="149"/>
      <c r="AE394" s="150"/>
      <c r="AF394" s="149"/>
      <c r="AG394" s="149"/>
      <c r="AH394" s="150"/>
      <c r="AI394" s="149"/>
      <c r="AJ394" s="149"/>
      <c r="AK394" s="150"/>
      <c r="AL394" s="149"/>
      <c r="AM394" s="149"/>
      <c r="AN394" s="150"/>
      <c r="AO394" s="150"/>
      <c r="AP394" s="151"/>
      <c r="AQ394" s="152"/>
      <c r="AR394" s="144"/>
      <c r="AS394" s="144"/>
    </row>
    <row r="395" s="99" customFormat="1" ht="22.5" customHeight="1" spans="1:45">
      <c r="A395" s="143" t="s">
        <v>2502</v>
      </c>
      <c r="B395" s="144" t="s">
        <v>1583</v>
      </c>
      <c r="C395" s="144" t="s">
        <v>175</v>
      </c>
      <c r="D395" s="144" t="s">
        <v>3535</v>
      </c>
      <c r="E395" s="145" t="str">
        <f ca="1">VLOOKUP(B395,'在职人员信息表（2023年电话费全部人员情况）'!F:AB,23,0)</f>
        <v>152723199107062737</v>
      </c>
      <c r="F395" s="146" t="s">
        <v>1584</v>
      </c>
      <c r="G395" s="146" t="str">
        <f ca="1" t="shared" si="18"/>
        <v/>
      </c>
      <c r="H395" s="147">
        <v>15069993372</v>
      </c>
      <c r="I395" s="148"/>
      <c r="J395" s="148"/>
      <c r="K395" s="148"/>
      <c r="L395" s="148"/>
      <c r="M395" s="148"/>
      <c r="N395" s="148"/>
      <c r="O395" s="148">
        <f t="shared" si="19"/>
        <v>0</v>
      </c>
      <c r="P395" s="148"/>
      <c r="Q395" s="148"/>
      <c r="R395" s="148"/>
      <c r="S395" s="148"/>
      <c r="T395" s="148"/>
      <c r="U395" s="148">
        <f t="shared" si="20"/>
        <v>0</v>
      </c>
      <c r="V395" s="148"/>
      <c r="W395" s="149"/>
      <c r="X395" s="149"/>
      <c r="Y395" s="150"/>
      <c r="Z395" s="149"/>
      <c r="AA395" s="149"/>
      <c r="AB395" s="150"/>
      <c r="AC395" s="149"/>
      <c r="AD395" s="149"/>
      <c r="AE395" s="150"/>
      <c r="AF395" s="149"/>
      <c r="AG395" s="149"/>
      <c r="AH395" s="150"/>
      <c r="AI395" s="149"/>
      <c r="AJ395" s="149"/>
      <c r="AK395" s="150"/>
      <c r="AL395" s="149"/>
      <c r="AM395" s="149"/>
      <c r="AN395" s="150"/>
      <c r="AO395" s="150"/>
      <c r="AP395" s="151"/>
      <c r="AQ395" s="152"/>
      <c r="AR395" s="144"/>
      <c r="AS395" s="144"/>
    </row>
    <row r="396" s="99" customFormat="1" ht="22.5" customHeight="1" spans="1:45">
      <c r="A396" s="143" t="s">
        <v>2461</v>
      </c>
      <c r="B396" s="144" t="s">
        <v>1586</v>
      </c>
      <c r="C396" s="144" t="s">
        <v>175</v>
      </c>
      <c r="D396" s="144" t="s">
        <v>3535</v>
      </c>
      <c r="E396" s="145" t="str">
        <f ca="1">VLOOKUP(B396,'在职人员信息表（2023年电话费全部人员情况）'!F:AB,23,0)</f>
        <v>152723199512131214</v>
      </c>
      <c r="F396" s="146" t="s">
        <v>1587</v>
      </c>
      <c r="G396" s="146" t="str">
        <f ca="1" t="shared" si="18"/>
        <v/>
      </c>
      <c r="H396" s="147">
        <v>18248332383</v>
      </c>
      <c r="I396" s="148"/>
      <c r="J396" s="148"/>
      <c r="K396" s="148"/>
      <c r="L396" s="148"/>
      <c r="M396" s="148"/>
      <c r="N396" s="148"/>
      <c r="O396" s="148">
        <f t="shared" si="19"/>
        <v>0</v>
      </c>
      <c r="P396" s="148"/>
      <c r="Q396" s="148"/>
      <c r="R396" s="148"/>
      <c r="S396" s="148"/>
      <c r="T396" s="148"/>
      <c r="U396" s="148">
        <f t="shared" si="20"/>
        <v>0</v>
      </c>
      <c r="V396" s="148"/>
      <c r="W396" s="149"/>
      <c r="X396" s="149"/>
      <c r="Y396" s="150"/>
      <c r="Z396" s="149"/>
      <c r="AA396" s="149"/>
      <c r="AB396" s="150"/>
      <c r="AC396" s="149"/>
      <c r="AD396" s="149"/>
      <c r="AE396" s="150"/>
      <c r="AF396" s="149"/>
      <c r="AG396" s="149"/>
      <c r="AH396" s="150"/>
      <c r="AI396" s="149"/>
      <c r="AJ396" s="149"/>
      <c r="AK396" s="150"/>
      <c r="AL396" s="149"/>
      <c r="AM396" s="149"/>
      <c r="AN396" s="150"/>
      <c r="AO396" s="150"/>
      <c r="AP396" s="151"/>
      <c r="AQ396" s="152"/>
      <c r="AR396" s="144"/>
      <c r="AS396" s="144"/>
    </row>
    <row r="397" s="99" customFormat="1" ht="22.5" customHeight="1" spans="1:45">
      <c r="A397" s="143" t="s">
        <v>2360</v>
      </c>
      <c r="B397" s="144" t="s">
        <v>1589</v>
      </c>
      <c r="C397" s="144" t="s">
        <v>175</v>
      </c>
      <c r="D397" s="144" t="s">
        <v>3535</v>
      </c>
      <c r="E397" s="145" t="str">
        <f ca="1">VLOOKUP(B397,'在职人员信息表（2023年电话费全部人员情况）'!F:AB,23,0)</f>
        <v>152723199007230932</v>
      </c>
      <c r="F397" s="146" t="s">
        <v>1590</v>
      </c>
      <c r="G397" s="146" t="str">
        <f ca="1" t="shared" si="18"/>
        <v/>
      </c>
      <c r="H397" s="147">
        <v>18832992590</v>
      </c>
      <c r="I397" s="148"/>
      <c r="J397" s="148"/>
      <c r="K397" s="148"/>
      <c r="L397" s="148"/>
      <c r="M397" s="148"/>
      <c r="N397" s="148"/>
      <c r="O397" s="148">
        <f t="shared" si="19"/>
        <v>0</v>
      </c>
      <c r="P397" s="148"/>
      <c r="Q397" s="148"/>
      <c r="R397" s="148"/>
      <c r="S397" s="148"/>
      <c r="T397" s="148"/>
      <c r="U397" s="148">
        <f t="shared" si="20"/>
        <v>0</v>
      </c>
      <c r="V397" s="148"/>
      <c r="W397" s="149"/>
      <c r="X397" s="149"/>
      <c r="Y397" s="150"/>
      <c r="Z397" s="149"/>
      <c r="AA397" s="149"/>
      <c r="AB397" s="150"/>
      <c r="AC397" s="149"/>
      <c r="AD397" s="149"/>
      <c r="AE397" s="150"/>
      <c r="AF397" s="149"/>
      <c r="AG397" s="149"/>
      <c r="AH397" s="150"/>
      <c r="AI397" s="149"/>
      <c r="AJ397" s="149"/>
      <c r="AK397" s="150"/>
      <c r="AL397" s="149"/>
      <c r="AM397" s="149"/>
      <c r="AN397" s="150"/>
      <c r="AO397" s="150"/>
      <c r="AP397" s="151"/>
      <c r="AQ397" s="152"/>
      <c r="AR397" s="144"/>
      <c r="AS397" s="144"/>
    </row>
    <row r="398" s="99" customFormat="1" ht="22.5" customHeight="1" spans="1:45">
      <c r="A398" s="143" t="s">
        <v>5015</v>
      </c>
      <c r="B398" s="144" t="s">
        <v>103</v>
      </c>
      <c r="C398" s="144" t="s">
        <v>175</v>
      </c>
      <c r="D398" s="144" t="s">
        <v>5016</v>
      </c>
      <c r="E398" s="145" t="str">
        <f ca="1">VLOOKUP(B398,'在职人员信息表（2023年电话费全部人员情况）'!F:AB,23,0)</f>
        <v>152801197406233311</v>
      </c>
      <c r="F398" s="146" t="s">
        <v>1595</v>
      </c>
      <c r="G398" s="146" t="str">
        <f ca="1" t="shared" si="18"/>
        <v/>
      </c>
      <c r="H398" s="147">
        <v>15194937837</v>
      </c>
      <c r="I398" s="148"/>
      <c r="J398" s="148"/>
      <c r="K398" s="148"/>
      <c r="L398" s="148"/>
      <c r="M398" s="148"/>
      <c r="N398" s="148"/>
      <c r="O398" s="148">
        <f t="shared" si="19"/>
        <v>0</v>
      </c>
      <c r="P398" s="148"/>
      <c r="Q398" s="148"/>
      <c r="R398" s="148"/>
      <c r="S398" s="148"/>
      <c r="T398" s="148"/>
      <c r="U398" s="148">
        <f t="shared" si="20"/>
        <v>0</v>
      </c>
      <c r="V398" s="148"/>
      <c r="W398" s="149"/>
      <c r="X398" s="149"/>
      <c r="Y398" s="150"/>
      <c r="Z398" s="149"/>
      <c r="AA398" s="149"/>
      <c r="AB398" s="150"/>
      <c r="AC398" s="149"/>
      <c r="AD398" s="149"/>
      <c r="AE398" s="150"/>
      <c r="AF398" s="149"/>
      <c r="AG398" s="149"/>
      <c r="AH398" s="150"/>
      <c r="AI398" s="149"/>
      <c r="AJ398" s="149"/>
      <c r="AK398" s="150"/>
      <c r="AL398" s="149"/>
      <c r="AM398" s="149"/>
      <c r="AN398" s="150"/>
      <c r="AO398" s="150"/>
      <c r="AP398" s="151"/>
      <c r="AQ398" s="152"/>
      <c r="AR398" s="144"/>
      <c r="AS398" s="144"/>
    </row>
    <row r="399" s="99" customFormat="1" ht="22.5" customHeight="1" spans="1:45">
      <c r="A399" s="143" t="s">
        <v>2462</v>
      </c>
      <c r="B399" s="144" t="s">
        <v>1599</v>
      </c>
      <c r="C399" s="144" t="s">
        <v>175</v>
      </c>
      <c r="D399" s="144" t="s">
        <v>3596</v>
      </c>
      <c r="E399" s="145" t="str">
        <f ca="1">VLOOKUP(B399,'在职人员信息表（2023年电话费全部人员情况）'!F:AB,23,0)</f>
        <v>132223197408160015</v>
      </c>
      <c r="F399" s="146" t="s">
        <v>1600</v>
      </c>
      <c r="G399" s="146" t="str">
        <f ca="1" t="shared" si="18"/>
        <v/>
      </c>
      <c r="H399" s="147">
        <v>13789539239</v>
      </c>
      <c r="I399" s="148"/>
      <c r="J399" s="148"/>
      <c r="K399" s="148"/>
      <c r="L399" s="148"/>
      <c r="M399" s="148"/>
      <c r="N399" s="148"/>
      <c r="O399" s="148">
        <f t="shared" si="19"/>
        <v>0</v>
      </c>
      <c r="P399" s="148"/>
      <c r="Q399" s="148"/>
      <c r="R399" s="148"/>
      <c r="S399" s="148"/>
      <c r="T399" s="148"/>
      <c r="U399" s="148">
        <f t="shared" si="20"/>
        <v>0</v>
      </c>
      <c r="V399" s="148"/>
      <c r="W399" s="149"/>
      <c r="X399" s="149"/>
      <c r="Y399" s="150"/>
      <c r="Z399" s="149"/>
      <c r="AA399" s="149"/>
      <c r="AB399" s="150"/>
      <c r="AC399" s="149"/>
      <c r="AD399" s="149"/>
      <c r="AE399" s="150"/>
      <c r="AF399" s="149"/>
      <c r="AG399" s="149"/>
      <c r="AH399" s="150"/>
      <c r="AI399" s="149"/>
      <c r="AJ399" s="149"/>
      <c r="AK399" s="150"/>
      <c r="AL399" s="149"/>
      <c r="AM399" s="149"/>
      <c r="AN399" s="150"/>
      <c r="AO399" s="150"/>
      <c r="AP399" s="151"/>
      <c r="AQ399" s="152"/>
      <c r="AR399" s="144"/>
      <c r="AS399" s="144"/>
    </row>
    <row r="400" s="99" customFormat="1" ht="22.5" customHeight="1" spans="1:45">
      <c r="A400" s="143" t="s">
        <v>2464</v>
      </c>
      <c r="B400" s="144" t="s">
        <v>1605</v>
      </c>
      <c r="C400" s="144" t="s">
        <v>175</v>
      </c>
      <c r="D400" s="144" t="s">
        <v>3596</v>
      </c>
      <c r="E400" s="145" t="str">
        <f ca="1">VLOOKUP(B400,'在职人员信息表（2023年电话费全部人员情况）'!F:AB,23,0)</f>
        <v>142232199106032197</v>
      </c>
      <c r="F400" s="146" t="s">
        <v>1606</v>
      </c>
      <c r="G400" s="146" t="str">
        <f ca="1" t="shared" si="18"/>
        <v/>
      </c>
      <c r="H400" s="147">
        <v>15124712528</v>
      </c>
      <c r="I400" s="148"/>
      <c r="J400" s="148"/>
      <c r="K400" s="148"/>
      <c r="L400" s="148"/>
      <c r="M400" s="148"/>
      <c r="N400" s="148"/>
      <c r="O400" s="148">
        <f t="shared" si="19"/>
        <v>0</v>
      </c>
      <c r="P400" s="148"/>
      <c r="Q400" s="148"/>
      <c r="R400" s="148"/>
      <c r="S400" s="148"/>
      <c r="T400" s="148"/>
      <c r="U400" s="148">
        <f t="shared" si="20"/>
        <v>0</v>
      </c>
      <c r="V400" s="148"/>
      <c r="W400" s="149"/>
      <c r="X400" s="149"/>
      <c r="Y400" s="150"/>
      <c r="Z400" s="149"/>
      <c r="AA400" s="149"/>
      <c r="AB400" s="150"/>
      <c r="AC400" s="149"/>
      <c r="AD400" s="149"/>
      <c r="AE400" s="150"/>
      <c r="AF400" s="149"/>
      <c r="AG400" s="149"/>
      <c r="AH400" s="150"/>
      <c r="AI400" s="149"/>
      <c r="AJ400" s="149"/>
      <c r="AK400" s="150"/>
      <c r="AL400" s="149"/>
      <c r="AM400" s="149"/>
      <c r="AN400" s="150"/>
      <c r="AO400" s="150"/>
      <c r="AP400" s="151"/>
      <c r="AQ400" s="152"/>
      <c r="AR400" s="144"/>
      <c r="AS400" s="144"/>
    </row>
    <row r="401" s="99" customFormat="1" ht="22.5" customHeight="1" spans="1:45">
      <c r="A401" s="143" t="s">
        <v>2617</v>
      </c>
      <c r="B401" s="144" t="s">
        <v>1608</v>
      </c>
      <c r="C401" s="144" t="s">
        <v>175</v>
      </c>
      <c r="D401" s="144" t="s">
        <v>3596</v>
      </c>
      <c r="E401" s="145" t="str">
        <f ca="1">VLOOKUP(B401,'在职人员信息表（2023年电话费全部人员情况）'!F:AB,23,0)</f>
        <v>142202197805192870</v>
      </c>
      <c r="F401" s="146" t="s">
        <v>1609</v>
      </c>
      <c r="G401" s="146" t="str">
        <f ca="1" t="shared" si="18"/>
        <v/>
      </c>
      <c r="H401" s="147">
        <v>15054887907</v>
      </c>
      <c r="I401" s="148"/>
      <c r="J401" s="148"/>
      <c r="K401" s="148"/>
      <c r="L401" s="148"/>
      <c r="M401" s="148"/>
      <c r="N401" s="148"/>
      <c r="O401" s="148">
        <f t="shared" si="19"/>
        <v>0</v>
      </c>
      <c r="P401" s="148"/>
      <c r="Q401" s="148"/>
      <c r="R401" s="148"/>
      <c r="S401" s="148"/>
      <c r="T401" s="148"/>
      <c r="U401" s="148">
        <f t="shared" si="20"/>
        <v>0</v>
      </c>
      <c r="V401" s="148"/>
      <c r="W401" s="149"/>
      <c r="X401" s="149"/>
      <c r="Y401" s="150"/>
      <c r="Z401" s="149"/>
      <c r="AA401" s="149"/>
      <c r="AB401" s="150"/>
      <c r="AC401" s="149"/>
      <c r="AD401" s="149"/>
      <c r="AE401" s="150"/>
      <c r="AF401" s="149"/>
      <c r="AG401" s="149"/>
      <c r="AH401" s="150"/>
      <c r="AI401" s="149"/>
      <c r="AJ401" s="149"/>
      <c r="AK401" s="150"/>
      <c r="AL401" s="149"/>
      <c r="AM401" s="149"/>
      <c r="AN401" s="150"/>
      <c r="AO401" s="150"/>
      <c r="AP401" s="151"/>
      <c r="AQ401" s="152"/>
      <c r="AR401" s="144"/>
      <c r="AS401" s="144"/>
    </row>
    <row r="402" s="99" customFormat="1" ht="22.5" customHeight="1" spans="1:45">
      <c r="A402" s="143" t="s">
        <v>2410</v>
      </c>
      <c r="B402" s="144" t="s">
        <v>1613</v>
      </c>
      <c r="C402" s="144" t="s">
        <v>175</v>
      </c>
      <c r="D402" s="144" t="s">
        <v>5037</v>
      </c>
      <c r="E402" s="145" t="str">
        <f ca="1">VLOOKUP(B402,'在职人员信息表（2023年电话费全部人员情况）'!F:AB,23,0)</f>
        <v>370881198102245319</v>
      </c>
      <c r="F402" s="146" t="s">
        <v>1614</v>
      </c>
      <c r="G402" s="146" t="str">
        <f ca="1" t="shared" si="18"/>
        <v/>
      </c>
      <c r="H402" s="147">
        <v>18246713938</v>
      </c>
      <c r="I402" s="148"/>
      <c r="J402" s="148"/>
      <c r="K402" s="148"/>
      <c r="L402" s="148"/>
      <c r="M402" s="148"/>
      <c r="N402" s="148"/>
      <c r="O402" s="148">
        <f t="shared" si="19"/>
        <v>0</v>
      </c>
      <c r="P402" s="148"/>
      <c r="Q402" s="148"/>
      <c r="R402" s="148"/>
      <c r="S402" s="148"/>
      <c r="T402" s="148"/>
      <c r="U402" s="148">
        <f t="shared" si="20"/>
        <v>0</v>
      </c>
      <c r="V402" s="148"/>
      <c r="W402" s="149"/>
      <c r="X402" s="149"/>
      <c r="Y402" s="150"/>
      <c r="Z402" s="149"/>
      <c r="AA402" s="149"/>
      <c r="AB402" s="150"/>
      <c r="AC402" s="149"/>
      <c r="AD402" s="149"/>
      <c r="AE402" s="150"/>
      <c r="AF402" s="149"/>
      <c r="AG402" s="149"/>
      <c r="AH402" s="150"/>
      <c r="AI402" s="149"/>
      <c r="AJ402" s="149"/>
      <c r="AK402" s="150"/>
      <c r="AL402" s="149"/>
      <c r="AM402" s="149"/>
      <c r="AN402" s="150"/>
      <c r="AO402" s="150"/>
      <c r="AP402" s="151"/>
      <c r="AQ402" s="152"/>
      <c r="AR402" s="144"/>
      <c r="AS402" s="144"/>
    </row>
    <row r="403" s="99" customFormat="1" ht="22.5" customHeight="1" spans="1:45">
      <c r="A403" s="143" t="s">
        <v>2529</v>
      </c>
      <c r="B403" s="144" t="s">
        <v>1617</v>
      </c>
      <c r="C403" s="144" t="s">
        <v>175</v>
      </c>
      <c r="D403" s="144" t="s">
        <v>5041</v>
      </c>
      <c r="E403" s="145" t="str">
        <f ca="1">VLOOKUP(B403,'在职人员信息表（2023年电话费全部人员情况）'!F:AB,23,0)</f>
        <v>150304197602293020</v>
      </c>
      <c r="F403" s="146" t="s">
        <v>1618</v>
      </c>
      <c r="G403" s="146" t="str">
        <f ca="1" t="shared" si="18"/>
        <v/>
      </c>
      <c r="H403" s="147">
        <v>14752261170</v>
      </c>
      <c r="I403" s="148"/>
      <c r="J403" s="148"/>
      <c r="K403" s="148"/>
      <c r="L403" s="148"/>
      <c r="M403" s="148"/>
      <c r="N403" s="148"/>
      <c r="O403" s="148">
        <f t="shared" si="19"/>
        <v>0</v>
      </c>
      <c r="P403" s="148"/>
      <c r="Q403" s="148"/>
      <c r="R403" s="148"/>
      <c r="S403" s="148"/>
      <c r="T403" s="148"/>
      <c r="U403" s="148">
        <f t="shared" si="20"/>
        <v>0</v>
      </c>
      <c r="V403" s="148"/>
      <c r="W403" s="149"/>
      <c r="X403" s="149"/>
      <c r="Y403" s="150"/>
      <c r="Z403" s="149"/>
      <c r="AA403" s="149"/>
      <c r="AB403" s="150"/>
      <c r="AC403" s="149"/>
      <c r="AD403" s="149"/>
      <c r="AE403" s="150"/>
      <c r="AF403" s="149"/>
      <c r="AG403" s="149"/>
      <c r="AH403" s="150"/>
      <c r="AI403" s="149"/>
      <c r="AJ403" s="149"/>
      <c r="AK403" s="150"/>
      <c r="AL403" s="149"/>
      <c r="AM403" s="149"/>
      <c r="AN403" s="150"/>
      <c r="AO403" s="150"/>
      <c r="AP403" s="151"/>
      <c r="AQ403" s="152"/>
      <c r="AR403" s="144"/>
      <c r="AS403" s="144"/>
    </row>
    <row r="404" s="99" customFormat="1" ht="22.5" customHeight="1" spans="1:45">
      <c r="A404" s="143" t="s">
        <v>2384</v>
      </c>
      <c r="B404" s="144" t="s">
        <v>1620</v>
      </c>
      <c r="C404" s="144" t="s">
        <v>175</v>
      </c>
      <c r="D404" s="144" t="s">
        <v>5044</v>
      </c>
      <c r="E404" s="145" t="str">
        <f ca="1">VLOOKUP(B404,'在职人员信息表（2023年电话费全部人员情况）'!F:AB,23,0)</f>
        <v>61052519900120438X</v>
      </c>
      <c r="F404" s="146" t="s">
        <v>1621</v>
      </c>
      <c r="G404" s="146" t="str">
        <f ca="1" t="shared" si="18"/>
        <v/>
      </c>
      <c r="H404" s="147">
        <v>13624870469</v>
      </c>
      <c r="I404" s="148"/>
      <c r="J404" s="148"/>
      <c r="K404" s="148"/>
      <c r="L404" s="148"/>
      <c r="M404" s="148"/>
      <c r="N404" s="148"/>
      <c r="O404" s="148">
        <f t="shared" si="19"/>
        <v>0</v>
      </c>
      <c r="P404" s="148"/>
      <c r="Q404" s="148"/>
      <c r="R404" s="148"/>
      <c r="S404" s="148"/>
      <c r="T404" s="148"/>
      <c r="U404" s="148">
        <f t="shared" si="20"/>
        <v>0</v>
      </c>
      <c r="V404" s="148"/>
      <c r="W404" s="149"/>
      <c r="X404" s="149"/>
      <c r="Y404" s="150"/>
      <c r="Z404" s="149"/>
      <c r="AA404" s="149"/>
      <c r="AB404" s="150"/>
      <c r="AC404" s="149"/>
      <c r="AD404" s="149"/>
      <c r="AE404" s="150"/>
      <c r="AF404" s="149"/>
      <c r="AG404" s="149"/>
      <c r="AH404" s="150"/>
      <c r="AI404" s="149"/>
      <c r="AJ404" s="149"/>
      <c r="AK404" s="150"/>
      <c r="AL404" s="149"/>
      <c r="AM404" s="149"/>
      <c r="AN404" s="150"/>
      <c r="AO404" s="150"/>
      <c r="AP404" s="151"/>
      <c r="AQ404" s="152"/>
      <c r="AR404" s="144"/>
      <c r="AS404" s="144"/>
    </row>
    <row r="405" s="99" customFormat="1" ht="22.5" customHeight="1" spans="1:45">
      <c r="A405" s="143" t="s">
        <v>2395</v>
      </c>
      <c r="B405" s="144" t="s">
        <v>1623</v>
      </c>
      <c r="C405" s="144" t="s">
        <v>175</v>
      </c>
      <c r="D405" s="144" t="s">
        <v>5049</v>
      </c>
      <c r="E405" s="145" t="str">
        <f ca="1">VLOOKUP(B405,'在职人员信息表（2023年电话费全部人员情况）'!F:AB,23,0)</f>
        <v>15272319880712122X</v>
      </c>
      <c r="F405" s="146" t="s">
        <v>1624</v>
      </c>
      <c r="G405" s="146" t="str">
        <f ca="1" t="shared" si="18"/>
        <v/>
      </c>
      <c r="H405" s="147">
        <v>15833365409</v>
      </c>
      <c r="I405" s="148"/>
      <c r="J405" s="148"/>
      <c r="K405" s="148"/>
      <c r="L405" s="148"/>
      <c r="M405" s="148"/>
      <c r="N405" s="148"/>
      <c r="O405" s="148">
        <f t="shared" si="19"/>
        <v>0</v>
      </c>
      <c r="P405" s="148"/>
      <c r="Q405" s="148"/>
      <c r="R405" s="148"/>
      <c r="S405" s="148"/>
      <c r="T405" s="148"/>
      <c r="U405" s="148">
        <f t="shared" si="20"/>
        <v>0</v>
      </c>
      <c r="V405" s="148"/>
      <c r="W405" s="149"/>
      <c r="X405" s="149"/>
      <c r="Y405" s="150"/>
      <c r="Z405" s="149"/>
      <c r="AA405" s="149"/>
      <c r="AB405" s="150"/>
      <c r="AC405" s="149"/>
      <c r="AD405" s="149"/>
      <c r="AE405" s="150"/>
      <c r="AF405" s="149"/>
      <c r="AG405" s="149"/>
      <c r="AH405" s="150"/>
      <c r="AI405" s="149"/>
      <c r="AJ405" s="149"/>
      <c r="AK405" s="150"/>
      <c r="AL405" s="149"/>
      <c r="AM405" s="149"/>
      <c r="AN405" s="150"/>
      <c r="AO405" s="150"/>
      <c r="AP405" s="151"/>
      <c r="AQ405" s="152"/>
      <c r="AR405" s="144"/>
      <c r="AS405" s="144"/>
    </row>
    <row r="406" s="99" customFormat="1" ht="22.5" customHeight="1" spans="1:45">
      <c r="A406" s="143" t="s">
        <v>2469</v>
      </c>
      <c r="B406" s="144" t="s">
        <v>1626</v>
      </c>
      <c r="C406" s="144" t="s">
        <v>175</v>
      </c>
      <c r="D406" s="144" t="s">
        <v>5054</v>
      </c>
      <c r="E406" s="145" t="str">
        <f ca="1">VLOOKUP(B406,'在职人员信息表（2023年电话费全部人员情况）'!F:AB,23,0)</f>
        <v>152723199305141225</v>
      </c>
      <c r="F406" s="146" t="s">
        <v>1627</v>
      </c>
      <c r="G406" s="146" t="str">
        <f ca="1" t="shared" si="18"/>
        <v/>
      </c>
      <c r="H406" s="147">
        <v>15149461200</v>
      </c>
      <c r="I406" s="148"/>
      <c r="J406" s="148"/>
      <c r="K406" s="148"/>
      <c r="L406" s="148"/>
      <c r="M406" s="148"/>
      <c r="N406" s="148"/>
      <c r="O406" s="148">
        <f t="shared" si="19"/>
        <v>0</v>
      </c>
      <c r="P406" s="148"/>
      <c r="Q406" s="148"/>
      <c r="R406" s="148"/>
      <c r="S406" s="148"/>
      <c r="T406" s="148"/>
      <c r="U406" s="148">
        <f t="shared" si="20"/>
        <v>0</v>
      </c>
      <c r="V406" s="148"/>
      <c r="W406" s="149"/>
      <c r="X406" s="149"/>
      <c r="Y406" s="150"/>
      <c r="Z406" s="149"/>
      <c r="AA406" s="149"/>
      <c r="AB406" s="150"/>
      <c r="AC406" s="149"/>
      <c r="AD406" s="149"/>
      <c r="AE406" s="150"/>
      <c r="AF406" s="149"/>
      <c r="AG406" s="149"/>
      <c r="AH406" s="150"/>
      <c r="AI406" s="149"/>
      <c r="AJ406" s="149"/>
      <c r="AK406" s="150"/>
      <c r="AL406" s="149"/>
      <c r="AM406" s="149"/>
      <c r="AN406" s="150"/>
      <c r="AO406" s="150"/>
      <c r="AP406" s="151"/>
      <c r="AQ406" s="152"/>
      <c r="AR406" s="144"/>
      <c r="AS406" s="144"/>
    </row>
    <row r="407" s="99" customFormat="1" ht="22.5" customHeight="1" spans="1:45">
      <c r="A407" s="143" t="s">
        <v>2653</v>
      </c>
      <c r="B407" s="144" t="s">
        <v>1629</v>
      </c>
      <c r="C407" s="144" t="s">
        <v>175</v>
      </c>
      <c r="D407" s="144" t="s">
        <v>5054</v>
      </c>
      <c r="E407" s="145" t="str">
        <f ca="1">VLOOKUP(B407,'在职人员信息表（2023年电话费全部人员情况）'!F:AB,23,0)</f>
        <v>152723198707041580</v>
      </c>
      <c r="F407" s="146" t="s">
        <v>1630</v>
      </c>
      <c r="G407" s="146" t="str">
        <f ca="1" t="shared" si="18"/>
        <v/>
      </c>
      <c r="H407" s="147">
        <v>18686230228</v>
      </c>
      <c r="I407" s="148"/>
      <c r="J407" s="148"/>
      <c r="K407" s="148"/>
      <c r="L407" s="148"/>
      <c r="M407" s="148"/>
      <c r="N407" s="148"/>
      <c r="O407" s="148">
        <f t="shared" si="19"/>
        <v>0</v>
      </c>
      <c r="P407" s="148"/>
      <c r="Q407" s="148"/>
      <c r="R407" s="148"/>
      <c r="S407" s="148"/>
      <c r="T407" s="148"/>
      <c r="U407" s="148">
        <f t="shared" si="20"/>
        <v>0</v>
      </c>
      <c r="V407" s="148"/>
      <c r="W407" s="149"/>
      <c r="X407" s="149"/>
      <c r="Y407" s="150"/>
      <c r="Z407" s="149"/>
      <c r="AA407" s="149"/>
      <c r="AB407" s="150"/>
      <c r="AC407" s="149"/>
      <c r="AD407" s="149"/>
      <c r="AE407" s="150"/>
      <c r="AF407" s="149"/>
      <c r="AG407" s="149"/>
      <c r="AH407" s="150"/>
      <c r="AI407" s="149"/>
      <c r="AJ407" s="149"/>
      <c r="AK407" s="150"/>
      <c r="AL407" s="149"/>
      <c r="AM407" s="149"/>
      <c r="AN407" s="150"/>
      <c r="AO407" s="150"/>
      <c r="AP407" s="151"/>
      <c r="AQ407" s="152"/>
      <c r="AR407" s="144"/>
      <c r="AS407" s="144"/>
    </row>
    <row r="408" s="99" customFormat="1" ht="22.5" customHeight="1" spans="1:45">
      <c r="A408" s="143" t="s">
        <v>2327</v>
      </c>
      <c r="B408" s="144" t="s">
        <v>1633</v>
      </c>
      <c r="C408" s="144" t="s">
        <v>175</v>
      </c>
      <c r="D408" s="144" t="s">
        <v>5063</v>
      </c>
      <c r="E408" s="145" t="str">
        <f ca="1">VLOOKUP(B408,'在职人员信息表（2023年电话费全部人员情况）'!F:AB,23,0)</f>
        <v>230903196705280312</v>
      </c>
      <c r="F408" s="146" t="s">
        <v>1634</v>
      </c>
      <c r="G408" s="146" t="str">
        <f ca="1" t="shared" si="18"/>
        <v/>
      </c>
      <c r="H408" s="147">
        <v>13191375855</v>
      </c>
      <c r="I408" s="148"/>
      <c r="J408" s="148"/>
      <c r="K408" s="148"/>
      <c r="L408" s="148"/>
      <c r="M408" s="148"/>
      <c r="N408" s="148"/>
      <c r="O408" s="148">
        <f t="shared" si="19"/>
        <v>0</v>
      </c>
      <c r="P408" s="148"/>
      <c r="Q408" s="148"/>
      <c r="R408" s="148"/>
      <c r="S408" s="148"/>
      <c r="T408" s="148"/>
      <c r="U408" s="148">
        <f t="shared" si="20"/>
        <v>0</v>
      </c>
      <c r="V408" s="148"/>
      <c r="W408" s="149"/>
      <c r="X408" s="149"/>
      <c r="Y408" s="150"/>
      <c r="Z408" s="149"/>
      <c r="AA408" s="149"/>
      <c r="AB408" s="150"/>
      <c r="AC408" s="149"/>
      <c r="AD408" s="149"/>
      <c r="AE408" s="150"/>
      <c r="AF408" s="149"/>
      <c r="AG408" s="149"/>
      <c r="AH408" s="150"/>
      <c r="AI408" s="149"/>
      <c r="AJ408" s="149"/>
      <c r="AK408" s="150"/>
      <c r="AL408" s="149"/>
      <c r="AM408" s="149"/>
      <c r="AN408" s="150"/>
      <c r="AO408" s="150"/>
      <c r="AP408" s="151"/>
      <c r="AQ408" s="152"/>
      <c r="AR408" s="144"/>
      <c r="AS408" s="144"/>
    </row>
    <row r="409" s="99" customFormat="1" ht="22.5" customHeight="1" spans="1:45">
      <c r="A409" s="143" t="s">
        <v>2310</v>
      </c>
      <c r="B409" s="144" t="s">
        <v>195</v>
      </c>
      <c r="C409" s="144" t="s">
        <v>175</v>
      </c>
      <c r="D409" s="144" t="s">
        <v>4786</v>
      </c>
      <c r="E409" s="145" t="str">
        <f ca="1">VLOOKUP(B409,'在职人员信息表（2023年电话费全部人员情况）'!F:AB,23,0)</f>
        <v>510224197408103737</v>
      </c>
      <c r="F409" s="146" t="s">
        <v>1536</v>
      </c>
      <c r="G409" s="146" t="str">
        <f ca="1" t="shared" si="18"/>
        <v/>
      </c>
      <c r="H409" s="147">
        <v>13831905860</v>
      </c>
      <c r="I409" s="148"/>
      <c r="J409" s="148"/>
      <c r="K409" s="148"/>
      <c r="L409" s="148">
        <v>159</v>
      </c>
      <c r="M409" s="148">
        <v>159</v>
      </c>
      <c r="N409" s="148">
        <v>159.2</v>
      </c>
      <c r="O409" s="148">
        <f t="shared" si="19"/>
        <v>477.2</v>
      </c>
      <c r="P409" s="148"/>
      <c r="Q409" s="148"/>
      <c r="R409" s="148"/>
      <c r="S409" s="148"/>
      <c r="T409" s="148"/>
      <c r="U409" s="148">
        <f t="shared" si="20"/>
        <v>954.4</v>
      </c>
      <c r="V409" s="148"/>
      <c r="W409" s="149"/>
      <c r="X409" s="149"/>
      <c r="Y409" s="150"/>
      <c r="Z409" s="149"/>
      <c r="AA409" s="149"/>
      <c r="AB409" s="150"/>
      <c r="AC409" s="149"/>
      <c r="AD409" s="149"/>
      <c r="AE409" s="150"/>
      <c r="AF409" s="149"/>
      <c r="AG409" s="149"/>
      <c r="AH409" s="150"/>
      <c r="AI409" s="149"/>
      <c r="AJ409" s="149"/>
      <c r="AK409" s="150"/>
      <c r="AL409" s="149"/>
      <c r="AM409" s="149"/>
      <c r="AN409" s="150"/>
      <c r="AO409" s="150"/>
      <c r="AP409" s="151"/>
      <c r="AQ409" s="152"/>
      <c r="AR409" s="144"/>
      <c r="AS409" s="144"/>
    </row>
    <row r="410" s="99" customFormat="1" ht="22.5" customHeight="1" spans="1:45">
      <c r="A410" s="143" t="s">
        <v>2519</v>
      </c>
      <c r="B410" s="144" t="s">
        <v>1636</v>
      </c>
      <c r="C410" s="144" t="s">
        <v>175</v>
      </c>
      <c r="D410" s="144" t="s">
        <v>4786</v>
      </c>
      <c r="E410" s="145" t="str">
        <f ca="1">VLOOKUP(B410,'在职人员信息表（2023年电话费全部人员情况）'!F:AB,23,0)</f>
        <v>152723198210094812</v>
      </c>
      <c r="F410" s="146" t="s">
        <v>1637</v>
      </c>
      <c r="G410" s="146" t="str">
        <f ca="1" t="shared" si="18"/>
        <v/>
      </c>
      <c r="H410" s="147">
        <v>13214840418</v>
      </c>
      <c r="I410" s="148"/>
      <c r="J410" s="148"/>
      <c r="K410" s="148"/>
      <c r="L410" s="148"/>
      <c r="M410" s="148"/>
      <c r="N410" s="148"/>
      <c r="O410" s="148">
        <f t="shared" si="19"/>
        <v>0</v>
      </c>
      <c r="P410" s="148"/>
      <c r="Q410" s="148"/>
      <c r="R410" s="148"/>
      <c r="S410" s="148"/>
      <c r="T410" s="148"/>
      <c r="U410" s="148">
        <f t="shared" si="20"/>
        <v>0</v>
      </c>
      <c r="V410" s="148"/>
      <c r="W410" s="149"/>
      <c r="X410" s="149"/>
      <c r="Y410" s="150"/>
      <c r="Z410" s="149"/>
      <c r="AA410" s="149"/>
      <c r="AB410" s="150"/>
      <c r="AC410" s="149"/>
      <c r="AD410" s="149"/>
      <c r="AE410" s="150"/>
      <c r="AF410" s="149"/>
      <c r="AG410" s="149"/>
      <c r="AH410" s="150"/>
      <c r="AI410" s="149"/>
      <c r="AJ410" s="149"/>
      <c r="AK410" s="150"/>
      <c r="AL410" s="149"/>
      <c r="AM410" s="149"/>
      <c r="AN410" s="150"/>
      <c r="AO410" s="150"/>
      <c r="AP410" s="151"/>
      <c r="AQ410" s="152"/>
      <c r="AR410" s="144"/>
      <c r="AS410" s="144"/>
    </row>
    <row r="411" s="99" customFormat="1" ht="22.5" customHeight="1" spans="1:45">
      <c r="A411" s="144" t="s">
        <v>2369</v>
      </c>
      <c r="B411" s="144" t="s">
        <v>1641</v>
      </c>
      <c r="C411" s="144" t="s">
        <v>175</v>
      </c>
      <c r="D411" s="144" t="s">
        <v>3947</v>
      </c>
      <c r="E411" s="145" t="str">
        <f ca="1">VLOOKUP(B411,'在职人员信息表（2023年电话费全部人员情况）'!F:AB,23,0)</f>
        <v>152723198703091839</v>
      </c>
      <c r="F411" s="146" t="s">
        <v>1642</v>
      </c>
      <c r="G411" s="146" t="str">
        <f ca="1" t="shared" si="18"/>
        <v/>
      </c>
      <c r="H411" s="147">
        <v>18648373361</v>
      </c>
      <c r="I411" s="148"/>
      <c r="J411" s="148"/>
      <c r="K411" s="148"/>
      <c r="L411" s="148"/>
      <c r="M411" s="148"/>
      <c r="N411" s="148"/>
      <c r="O411" s="148">
        <f t="shared" si="19"/>
        <v>0</v>
      </c>
      <c r="P411" s="148"/>
      <c r="Q411" s="148"/>
      <c r="R411" s="148"/>
      <c r="S411" s="148"/>
      <c r="T411" s="148"/>
      <c r="U411" s="148">
        <f t="shared" si="20"/>
        <v>0</v>
      </c>
      <c r="V411" s="148"/>
      <c r="W411" s="149"/>
      <c r="X411" s="149"/>
      <c r="Y411" s="150"/>
      <c r="Z411" s="149"/>
      <c r="AA411" s="149"/>
      <c r="AB411" s="150"/>
      <c r="AC411" s="149"/>
      <c r="AD411" s="149"/>
      <c r="AE411" s="150"/>
      <c r="AF411" s="149"/>
      <c r="AG411" s="149"/>
      <c r="AH411" s="150"/>
      <c r="AI411" s="149"/>
      <c r="AJ411" s="149"/>
      <c r="AK411" s="150"/>
      <c r="AL411" s="149"/>
      <c r="AM411" s="149"/>
      <c r="AN411" s="150"/>
      <c r="AO411" s="150"/>
      <c r="AP411" s="151"/>
      <c r="AQ411" s="152"/>
      <c r="AR411" s="144"/>
      <c r="AS411" s="144"/>
    </row>
    <row r="412" s="99" customFormat="1" ht="22.5" customHeight="1" spans="1:45">
      <c r="A412" s="143" t="s">
        <v>2561</v>
      </c>
      <c r="B412" s="144" t="s">
        <v>6878</v>
      </c>
      <c r="C412" s="144" t="s">
        <v>175</v>
      </c>
      <c r="D412" s="144" t="s">
        <v>3947</v>
      </c>
      <c r="E412" s="145" t="e">
        <f ca="1">VLOOKUP(B412,'在职人员信息表（2023年电话费全部人员情况）'!F:AB,23,0)</f>
        <v>#N/A</v>
      </c>
      <c r="F412" s="146" t="e">
        <v>#N/A</v>
      </c>
      <c r="G412" s="146" t="e">
        <f ca="1" t="shared" si="18"/>
        <v>#N/A</v>
      </c>
      <c r="H412" s="147">
        <v>13614879941</v>
      </c>
      <c r="I412" s="148"/>
      <c r="J412" s="148"/>
      <c r="K412" s="148"/>
      <c r="L412" s="148"/>
      <c r="M412" s="148"/>
      <c r="N412" s="148"/>
      <c r="O412" s="148">
        <f t="shared" si="19"/>
        <v>0</v>
      </c>
      <c r="P412" s="148"/>
      <c r="Q412" s="148"/>
      <c r="R412" s="148"/>
      <c r="S412" s="148"/>
      <c r="T412" s="148"/>
      <c r="U412" s="148">
        <f t="shared" si="20"/>
        <v>0</v>
      </c>
      <c r="V412" s="148"/>
      <c r="W412" s="149"/>
      <c r="X412" s="149"/>
      <c r="Y412" s="150"/>
      <c r="Z412" s="149"/>
      <c r="AA412" s="149"/>
      <c r="AB412" s="150"/>
      <c r="AC412" s="149"/>
      <c r="AD412" s="149"/>
      <c r="AE412" s="150"/>
      <c r="AF412" s="149"/>
      <c r="AG412" s="149"/>
      <c r="AH412" s="150"/>
      <c r="AI412" s="149"/>
      <c r="AJ412" s="149"/>
      <c r="AK412" s="150"/>
      <c r="AL412" s="149"/>
      <c r="AM412" s="149"/>
      <c r="AN412" s="150"/>
      <c r="AO412" s="150"/>
      <c r="AP412" s="151"/>
      <c r="AQ412" s="152"/>
      <c r="AR412" s="144"/>
      <c r="AS412" s="144"/>
    </row>
    <row r="413" s="99" customFormat="1" ht="22.5" customHeight="1" spans="1:45">
      <c r="A413" s="143" t="s">
        <v>2641</v>
      </c>
      <c r="B413" s="144" t="s">
        <v>1644</v>
      </c>
      <c r="C413" s="144" t="s">
        <v>175</v>
      </c>
      <c r="D413" s="144" t="s">
        <v>3947</v>
      </c>
      <c r="E413" s="145" t="str">
        <f ca="1">VLOOKUP(B413,'在职人员信息表（2023年电话费全部人员情况）'!F:AB,23,0)</f>
        <v>152723196503245718</v>
      </c>
      <c r="F413" s="146" t="s">
        <v>1645</v>
      </c>
      <c r="G413" s="146" t="str">
        <f ca="1" t="shared" si="18"/>
        <v/>
      </c>
      <c r="H413" s="147">
        <v>18247708003</v>
      </c>
      <c r="I413" s="148"/>
      <c r="J413" s="148"/>
      <c r="K413" s="148"/>
      <c r="L413" s="148"/>
      <c r="M413" s="148"/>
      <c r="N413" s="148"/>
      <c r="O413" s="148">
        <f t="shared" si="19"/>
        <v>0</v>
      </c>
      <c r="P413" s="148"/>
      <c r="Q413" s="148"/>
      <c r="R413" s="148"/>
      <c r="S413" s="148"/>
      <c r="T413" s="148"/>
      <c r="U413" s="148">
        <f t="shared" si="20"/>
        <v>0</v>
      </c>
      <c r="V413" s="148"/>
      <c r="W413" s="149"/>
      <c r="X413" s="149"/>
      <c r="Y413" s="150"/>
      <c r="Z413" s="149"/>
      <c r="AA413" s="149"/>
      <c r="AB413" s="150"/>
      <c r="AC413" s="149"/>
      <c r="AD413" s="149"/>
      <c r="AE413" s="150"/>
      <c r="AF413" s="149"/>
      <c r="AG413" s="149"/>
      <c r="AH413" s="150"/>
      <c r="AI413" s="149"/>
      <c r="AJ413" s="149"/>
      <c r="AK413" s="150"/>
      <c r="AL413" s="149"/>
      <c r="AM413" s="149"/>
      <c r="AN413" s="150"/>
      <c r="AO413" s="150"/>
      <c r="AP413" s="151"/>
      <c r="AQ413" s="152"/>
      <c r="AR413" s="144"/>
      <c r="AS413" s="144"/>
    </row>
    <row r="414" s="99" customFormat="1" ht="22.5" customHeight="1" spans="1:45">
      <c r="A414" s="143" t="s">
        <v>2355</v>
      </c>
      <c r="B414" s="144" t="s">
        <v>5073</v>
      </c>
      <c r="C414" s="144" t="s">
        <v>175</v>
      </c>
      <c r="D414" s="144" t="s">
        <v>3947</v>
      </c>
      <c r="E414" s="145" t="str">
        <f ca="1">VLOOKUP(B414,'在职人员信息表（2023年电话费全部人员情况）'!F:AB,23,0)</f>
        <v>140113196310295517</v>
      </c>
      <c r="F414" s="146" t="s">
        <v>5075</v>
      </c>
      <c r="G414" s="146" t="str">
        <f ca="1" t="shared" si="18"/>
        <v/>
      </c>
      <c r="H414" s="147">
        <v>15149436941</v>
      </c>
      <c r="I414" s="148"/>
      <c r="J414" s="148"/>
      <c r="K414" s="148"/>
      <c r="L414" s="148"/>
      <c r="M414" s="148"/>
      <c r="N414" s="148"/>
      <c r="O414" s="148">
        <f t="shared" si="19"/>
        <v>0</v>
      </c>
      <c r="P414" s="148"/>
      <c r="Q414" s="148"/>
      <c r="R414" s="148"/>
      <c r="S414" s="148"/>
      <c r="T414" s="148"/>
      <c r="U414" s="148">
        <f t="shared" si="20"/>
        <v>0</v>
      </c>
      <c r="V414" s="148"/>
      <c r="W414" s="149"/>
      <c r="X414" s="149"/>
      <c r="Y414" s="150"/>
      <c r="Z414" s="149"/>
      <c r="AA414" s="149"/>
      <c r="AB414" s="150"/>
      <c r="AC414" s="149"/>
      <c r="AD414" s="149"/>
      <c r="AE414" s="150"/>
      <c r="AF414" s="149"/>
      <c r="AG414" s="149"/>
      <c r="AH414" s="150"/>
      <c r="AI414" s="149"/>
      <c r="AJ414" s="149"/>
      <c r="AK414" s="150"/>
      <c r="AL414" s="149"/>
      <c r="AM414" s="149"/>
      <c r="AN414" s="150"/>
      <c r="AO414" s="150"/>
      <c r="AP414" s="151"/>
      <c r="AQ414" s="152"/>
      <c r="AR414" s="144"/>
      <c r="AS414" s="144"/>
    </row>
    <row r="415" s="99" customFormat="1" ht="22.5" customHeight="1" spans="1:45">
      <c r="A415" s="143" t="s">
        <v>2316</v>
      </c>
      <c r="B415" s="144" t="s">
        <v>1647</v>
      </c>
      <c r="C415" s="144" t="s">
        <v>175</v>
      </c>
      <c r="D415" s="144" t="s">
        <v>3947</v>
      </c>
      <c r="E415" s="145" t="str">
        <f ca="1">VLOOKUP(B415,'在职人员信息表（2023年电话费全部人员情况）'!F:AB,23,0)</f>
        <v>150122198403174519</v>
      </c>
      <c r="F415" s="146" t="s">
        <v>1648</v>
      </c>
      <c r="G415" s="146" t="str">
        <f ca="1" t="shared" si="18"/>
        <v/>
      </c>
      <c r="H415" s="147">
        <v>15152083372</v>
      </c>
      <c r="I415" s="148"/>
      <c r="J415" s="148"/>
      <c r="K415" s="148"/>
      <c r="L415" s="148"/>
      <c r="M415" s="148"/>
      <c r="N415" s="148"/>
      <c r="O415" s="148">
        <f t="shared" si="19"/>
        <v>0</v>
      </c>
      <c r="P415" s="148"/>
      <c r="Q415" s="148"/>
      <c r="R415" s="148"/>
      <c r="S415" s="148"/>
      <c r="T415" s="148"/>
      <c r="U415" s="148">
        <f t="shared" si="20"/>
        <v>0</v>
      </c>
      <c r="V415" s="148"/>
      <c r="W415" s="149"/>
      <c r="X415" s="149"/>
      <c r="Y415" s="150"/>
      <c r="Z415" s="149"/>
      <c r="AA415" s="149"/>
      <c r="AB415" s="150"/>
      <c r="AC415" s="149"/>
      <c r="AD415" s="149"/>
      <c r="AE415" s="150"/>
      <c r="AF415" s="149"/>
      <c r="AG415" s="149"/>
      <c r="AH415" s="150"/>
      <c r="AI415" s="149"/>
      <c r="AJ415" s="149"/>
      <c r="AK415" s="150"/>
      <c r="AL415" s="149"/>
      <c r="AM415" s="149"/>
      <c r="AN415" s="150"/>
      <c r="AO415" s="150"/>
      <c r="AP415" s="151"/>
      <c r="AQ415" s="152"/>
      <c r="AR415" s="144"/>
      <c r="AS415" s="144"/>
    </row>
    <row r="416" s="99" customFormat="1" ht="22.5" customHeight="1" spans="1:45">
      <c r="A416" s="143" t="s">
        <v>2584</v>
      </c>
      <c r="B416" s="144" t="s">
        <v>1650</v>
      </c>
      <c r="C416" s="144" t="s">
        <v>175</v>
      </c>
      <c r="D416" s="144" t="s">
        <v>3947</v>
      </c>
      <c r="E416" s="145" t="str">
        <f ca="1">VLOOKUP(B416,'在职人员信息表（2023年电话费全部人员情况）'!F:AB,23,0)</f>
        <v>142234198408066016</v>
      </c>
      <c r="F416" s="146" t="s">
        <v>1651</v>
      </c>
      <c r="G416" s="146" t="str">
        <f ca="1" t="shared" si="18"/>
        <v/>
      </c>
      <c r="H416" s="147">
        <v>15947364973</v>
      </c>
      <c r="I416" s="148"/>
      <c r="J416" s="148"/>
      <c r="K416" s="148"/>
      <c r="L416" s="148"/>
      <c r="M416" s="148"/>
      <c r="N416" s="148"/>
      <c r="O416" s="148">
        <f t="shared" si="19"/>
        <v>0</v>
      </c>
      <c r="P416" s="148"/>
      <c r="Q416" s="148"/>
      <c r="R416" s="148"/>
      <c r="S416" s="148"/>
      <c r="T416" s="148"/>
      <c r="U416" s="148">
        <f t="shared" si="20"/>
        <v>0</v>
      </c>
      <c r="V416" s="148"/>
      <c r="W416" s="149"/>
      <c r="X416" s="149"/>
      <c r="Y416" s="150"/>
      <c r="Z416" s="149"/>
      <c r="AA416" s="149"/>
      <c r="AB416" s="150"/>
      <c r="AC416" s="149"/>
      <c r="AD416" s="149"/>
      <c r="AE416" s="150"/>
      <c r="AF416" s="149"/>
      <c r="AG416" s="149"/>
      <c r="AH416" s="150"/>
      <c r="AI416" s="149"/>
      <c r="AJ416" s="149"/>
      <c r="AK416" s="150"/>
      <c r="AL416" s="149"/>
      <c r="AM416" s="149"/>
      <c r="AN416" s="150"/>
      <c r="AO416" s="150"/>
      <c r="AP416" s="151"/>
      <c r="AQ416" s="152"/>
      <c r="AR416" s="144"/>
      <c r="AS416" s="144"/>
    </row>
    <row r="417" s="99" customFormat="1" ht="22.5" customHeight="1" spans="1:45">
      <c r="A417" s="143" t="s">
        <v>2427</v>
      </c>
      <c r="B417" s="144" t="s">
        <v>1653</v>
      </c>
      <c r="C417" s="144" t="s">
        <v>175</v>
      </c>
      <c r="D417" s="144" t="s">
        <v>3947</v>
      </c>
      <c r="E417" s="145" t="str">
        <f ca="1">VLOOKUP(B417,'在职人员信息表（2023年电话费全部人员情况）'!F:AB,23,0)</f>
        <v>140623198906063513</v>
      </c>
      <c r="F417" s="146" t="s">
        <v>1654</v>
      </c>
      <c r="G417" s="146" t="str">
        <f ca="1" t="shared" si="18"/>
        <v/>
      </c>
      <c r="H417" s="147">
        <v>18647769689</v>
      </c>
      <c r="I417" s="148"/>
      <c r="J417" s="148"/>
      <c r="K417" s="148"/>
      <c r="L417" s="148"/>
      <c r="M417" s="148"/>
      <c r="N417" s="148"/>
      <c r="O417" s="148">
        <f t="shared" si="19"/>
        <v>0</v>
      </c>
      <c r="P417" s="148"/>
      <c r="Q417" s="148"/>
      <c r="R417" s="148"/>
      <c r="S417" s="148"/>
      <c r="T417" s="148"/>
      <c r="U417" s="148">
        <f t="shared" si="20"/>
        <v>0</v>
      </c>
      <c r="V417" s="148"/>
      <c r="W417" s="149"/>
      <c r="X417" s="149"/>
      <c r="Y417" s="150"/>
      <c r="Z417" s="149"/>
      <c r="AA417" s="149"/>
      <c r="AB417" s="150"/>
      <c r="AC417" s="149"/>
      <c r="AD417" s="149"/>
      <c r="AE417" s="150"/>
      <c r="AF417" s="149"/>
      <c r="AG417" s="149"/>
      <c r="AH417" s="150"/>
      <c r="AI417" s="149"/>
      <c r="AJ417" s="149"/>
      <c r="AK417" s="150"/>
      <c r="AL417" s="149"/>
      <c r="AM417" s="149"/>
      <c r="AN417" s="150"/>
      <c r="AO417" s="150"/>
      <c r="AP417" s="151"/>
      <c r="AQ417" s="152"/>
      <c r="AR417" s="144"/>
      <c r="AS417" s="144"/>
    </row>
    <row r="418" s="99" customFormat="1" ht="22.5" customHeight="1" spans="1:45">
      <c r="A418" s="143" t="s">
        <v>2491</v>
      </c>
      <c r="B418" s="144" t="s">
        <v>1656</v>
      </c>
      <c r="C418" s="144" t="s">
        <v>175</v>
      </c>
      <c r="D418" s="144" t="s">
        <v>3947</v>
      </c>
      <c r="E418" s="145" t="str">
        <f ca="1">VLOOKUP(B418,'在职人员信息表（2023年电话费全部人员情况）'!F:AB,23,0)</f>
        <v>150125198905073311</v>
      </c>
      <c r="F418" s="146" t="s">
        <v>1657</v>
      </c>
      <c r="G418" s="146" t="str">
        <f ca="1" t="shared" si="18"/>
        <v/>
      </c>
      <c r="H418" s="147">
        <v>15147737964</v>
      </c>
      <c r="I418" s="148"/>
      <c r="J418" s="148"/>
      <c r="K418" s="148"/>
      <c r="L418" s="148"/>
      <c r="M418" s="148"/>
      <c r="N418" s="148"/>
      <c r="O418" s="148">
        <f t="shared" si="19"/>
        <v>0</v>
      </c>
      <c r="P418" s="148"/>
      <c r="Q418" s="148"/>
      <c r="R418" s="148"/>
      <c r="S418" s="148"/>
      <c r="T418" s="148"/>
      <c r="U418" s="148">
        <f t="shared" si="20"/>
        <v>0</v>
      </c>
      <c r="V418" s="148"/>
      <c r="W418" s="149"/>
      <c r="X418" s="149"/>
      <c r="Y418" s="150"/>
      <c r="Z418" s="149"/>
      <c r="AA418" s="149"/>
      <c r="AB418" s="150"/>
      <c r="AC418" s="149"/>
      <c r="AD418" s="149"/>
      <c r="AE418" s="150"/>
      <c r="AF418" s="149"/>
      <c r="AG418" s="149"/>
      <c r="AH418" s="150"/>
      <c r="AI418" s="149"/>
      <c r="AJ418" s="149"/>
      <c r="AK418" s="150"/>
      <c r="AL418" s="149"/>
      <c r="AM418" s="149"/>
      <c r="AN418" s="150"/>
      <c r="AO418" s="150"/>
      <c r="AP418" s="151"/>
      <c r="AQ418" s="152"/>
      <c r="AR418" s="144"/>
      <c r="AS418" s="144"/>
    </row>
    <row r="419" s="99" customFormat="1" ht="22.5" customHeight="1" spans="1:45">
      <c r="A419" s="143" t="s">
        <v>2522</v>
      </c>
      <c r="B419" s="144" t="s">
        <v>1659</v>
      </c>
      <c r="C419" s="144" t="s">
        <v>175</v>
      </c>
      <c r="D419" s="144" t="s">
        <v>3947</v>
      </c>
      <c r="E419" s="145" t="str">
        <f ca="1">VLOOKUP(B419,'在职人员信息表（2023年电话费全部人员情况）'!F:AB,23,0)</f>
        <v>152723198808161514</v>
      </c>
      <c r="F419" s="146" t="s">
        <v>1660</v>
      </c>
      <c r="G419" s="146" t="str">
        <f ca="1" t="shared" si="18"/>
        <v/>
      </c>
      <c r="H419" s="147">
        <v>15048763229</v>
      </c>
      <c r="I419" s="148"/>
      <c r="J419" s="148"/>
      <c r="K419" s="148"/>
      <c r="L419" s="148"/>
      <c r="M419" s="148"/>
      <c r="N419" s="148"/>
      <c r="O419" s="148">
        <f t="shared" si="19"/>
        <v>0</v>
      </c>
      <c r="P419" s="148"/>
      <c r="Q419" s="148"/>
      <c r="R419" s="148"/>
      <c r="S419" s="148"/>
      <c r="T419" s="148"/>
      <c r="U419" s="148">
        <f t="shared" si="20"/>
        <v>0</v>
      </c>
      <c r="V419" s="148"/>
      <c r="W419" s="149"/>
      <c r="X419" s="149"/>
      <c r="Y419" s="150"/>
      <c r="Z419" s="149"/>
      <c r="AA419" s="149"/>
      <c r="AB419" s="150"/>
      <c r="AC419" s="149"/>
      <c r="AD419" s="149"/>
      <c r="AE419" s="150"/>
      <c r="AF419" s="149"/>
      <c r="AG419" s="149"/>
      <c r="AH419" s="150"/>
      <c r="AI419" s="149"/>
      <c r="AJ419" s="149"/>
      <c r="AK419" s="150"/>
      <c r="AL419" s="149"/>
      <c r="AM419" s="149"/>
      <c r="AN419" s="150"/>
      <c r="AO419" s="150"/>
      <c r="AP419" s="151"/>
      <c r="AQ419" s="152"/>
      <c r="AR419" s="144"/>
      <c r="AS419" s="144"/>
    </row>
    <row r="420" s="99" customFormat="1" ht="22.5" customHeight="1" spans="1:45">
      <c r="A420" s="143" t="s">
        <v>2647</v>
      </c>
      <c r="B420" s="144" t="s">
        <v>1662</v>
      </c>
      <c r="C420" s="144" t="s">
        <v>175</v>
      </c>
      <c r="D420" s="144" t="s">
        <v>3947</v>
      </c>
      <c r="E420" s="145" t="str">
        <f ca="1">VLOOKUP(B420,'在职人员信息表（2023年电话费全部人员情况）'!F:AB,23,0)</f>
        <v>152624197411275712</v>
      </c>
      <c r="F420" s="146" t="s">
        <v>1663</v>
      </c>
      <c r="G420" s="146" t="str">
        <f ca="1" t="shared" si="18"/>
        <v/>
      </c>
      <c r="H420" s="147">
        <v>15131380734</v>
      </c>
      <c r="I420" s="148"/>
      <c r="J420" s="148"/>
      <c r="K420" s="148"/>
      <c r="L420" s="148"/>
      <c r="M420" s="148"/>
      <c r="N420" s="148"/>
      <c r="O420" s="148">
        <f t="shared" si="19"/>
        <v>0</v>
      </c>
      <c r="P420" s="148"/>
      <c r="Q420" s="148"/>
      <c r="R420" s="148"/>
      <c r="S420" s="148"/>
      <c r="T420" s="148"/>
      <c r="U420" s="148">
        <f t="shared" si="20"/>
        <v>0</v>
      </c>
      <c r="V420" s="148"/>
      <c r="W420" s="149"/>
      <c r="X420" s="149"/>
      <c r="Y420" s="150"/>
      <c r="Z420" s="149"/>
      <c r="AA420" s="149"/>
      <c r="AB420" s="150"/>
      <c r="AC420" s="149"/>
      <c r="AD420" s="149"/>
      <c r="AE420" s="150"/>
      <c r="AF420" s="149"/>
      <c r="AG420" s="149"/>
      <c r="AH420" s="150"/>
      <c r="AI420" s="149"/>
      <c r="AJ420" s="149"/>
      <c r="AK420" s="150"/>
      <c r="AL420" s="149"/>
      <c r="AM420" s="149"/>
      <c r="AN420" s="150"/>
      <c r="AO420" s="150"/>
      <c r="AP420" s="151"/>
      <c r="AQ420" s="152"/>
      <c r="AR420" s="144"/>
      <c r="AS420" s="144"/>
    </row>
    <row r="421" s="99" customFormat="1" ht="22.5" customHeight="1" spans="1:45">
      <c r="A421" s="143" t="s">
        <v>2319</v>
      </c>
      <c r="B421" s="144" t="s">
        <v>1664</v>
      </c>
      <c r="C421" s="144" t="s">
        <v>175</v>
      </c>
      <c r="D421" s="144" t="s">
        <v>3947</v>
      </c>
      <c r="E421" s="145" t="str">
        <f ca="1">VLOOKUP(B421,'在职人员信息表（2023年电话费全部人员情况）'!F:AB,23,0)</f>
        <v>152723199904215118</v>
      </c>
      <c r="F421" s="146" t="s">
        <v>1665</v>
      </c>
      <c r="G421" s="146" t="str">
        <f ca="1" t="shared" si="18"/>
        <v/>
      </c>
      <c r="H421" s="147">
        <v>18204776286</v>
      </c>
      <c r="I421" s="148"/>
      <c r="J421" s="148"/>
      <c r="K421" s="148"/>
      <c r="L421" s="148"/>
      <c r="M421" s="148"/>
      <c r="N421" s="148"/>
      <c r="O421" s="148">
        <f t="shared" si="19"/>
        <v>0</v>
      </c>
      <c r="P421" s="148"/>
      <c r="Q421" s="148"/>
      <c r="R421" s="148"/>
      <c r="S421" s="148"/>
      <c r="T421" s="148"/>
      <c r="U421" s="148">
        <f t="shared" si="20"/>
        <v>0</v>
      </c>
      <c r="V421" s="148"/>
      <c r="W421" s="149"/>
      <c r="X421" s="149"/>
      <c r="Y421" s="150"/>
      <c r="Z421" s="149"/>
      <c r="AA421" s="149"/>
      <c r="AB421" s="150"/>
      <c r="AC421" s="149"/>
      <c r="AD421" s="149"/>
      <c r="AE421" s="150"/>
      <c r="AF421" s="149"/>
      <c r="AG421" s="149"/>
      <c r="AH421" s="150"/>
      <c r="AI421" s="149"/>
      <c r="AJ421" s="149"/>
      <c r="AK421" s="150"/>
      <c r="AL421" s="149"/>
      <c r="AM421" s="149"/>
      <c r="AN421" s="150"/>
      <c r="AO421" s="150"/>
      <c r="AP421" s="151"/>
      <c r="AQ421" s="152"/>
      <c r="AR421" s="144"/>
      <c r="AS421" s="144"/>
    </row>
    <row r="422" s="99" customFormat="1" ht="22.5" customHeight="1" spans="1:45">
      <c r="A422" s="143" t="s">
        <v>2572</v>
      </c>
      <c r="B422" s="144" t="s">
        <v>6879</v>
      </c>
      <c r="C422" s="144" t="s">
        <v>175</v>
      </c>
      <c r="D422" s="144" t="s">
        <v>3947</v>
      </c>
      <c r="E422" s="145" t="e">
        <f ca="1">VLOOKUP(B422,'在职人员信息表（2023年电话费全部人员情况）'!F:AB,23,0)</f>
        <v>#N/A</v>
      </c>
      <c r="F422" s="146" t="e">
        <v>#N/A</v>
      </c>
      <c r="G422" s="146" t="e">
        <f ca="1" t="shared" si="18"/>
        <v>#N/A</v>
      </c>
      <c r="H422" s="147" t="s">
        <v>497</v>
      </c>
      <c r="I422" s="148"/>
      <c r="J422" s="148"/>
      <c r="K422" s="148"/>
      <c r="L422" s="148"/>
      <c r="M422" s="148"/>
      <c r="N422" s="148"/>
      <c r="O422" s="148">
        <f t="shared" si="19"/>
        <v>0</v>
      </c>
      <c r="P422" s="148"/>
      <c r="Q422" s="148"/>
      <c r="R422" s="148"/>
      <c r="S422" s="148"/>
      <c r="T422" s="148"/>
      <c r="U422" s="148">
        <f t="shared" si="20"/>
        <v>0</v>
      </c>
      <c r="V422" s="148"/>
      <c r="W422" s="149"/>
      <c r="X422" s="149"/>
      <c r="Y422" s="150"/>
      <c r="Z422" s="149"/>
      <c r="AA422" s="149"/>
      <c r="AB422" s="150"/>
      <c r="AC422" s="149"/>
      <c r="AD422" s="149"/>
      <c r="AE422" s="150"/>
      <c r="AF422" s="149"/>
      <c r="AG422" s="149"/>
      <c r="AH422" s="150"/>
      <c r="AI422" s="149"/>
      <c r="AJ422" s="149"/>
      <c r="AK422" s="150"/>
      <c r="AL422" s="149"/>
      <c r="AM422" s="149"/>
      <c r="AN422" s="150"/>
      <c r="AO422" s="150"/>
      <c r="AP422" s="151"/>
      <c r="AQ422" s="152"/>
      <c r="AR422" s="144"/>
      <c r="AS422" s="144"/>
    </row>
    <row r="423" s="99" customFormat="1" ht="22.5" customHeight="1" spans="1:45">
      <c r="A423" s="143" t="s">
        <v>2478</v>
      </c>
      <c r="B423" s="144" t="s">
        <v>1668</v>
      </c>
      <c r="C423" s="144" t="s">
        <v>175</v>
      </c>
      <c r="D423" s="144" t="s">
        <v>3947</v>
      </c>
      <c r="E423" s="145" t="str">
        <f ca="1">VLOOKUP(B423,'在职人员信息表（2023年电话费全部人员情况）'!F:AB,23,0)</f>
        <v>15280119931218153X</v>
      </c>
      <c r="F423" s="146" t="s">
        <v>1669</v>
      </c>
      <c r="G423" s="146" t="str">
        <f ca="1" t="shared" si="18"/>
        <v/>
      </c>
      <c r="H423" s="147">
        <v>13236020106</v>
      </c>
      <c r="I423" s="148"/>
      <c r="J423" s="148"/>
      <c r="K423" s="148"/>
      <c r="L423" s="148"/>
      <c r="M423" s="148"/>
      <c r="N423" s="148"/>
      <c r="O423" s="148">
        <f t="shared" si="19"/>
        <v>0</v>
      </c>
      <c r="P423" s="148"/>
      <c r="Q423" s="148"/>
      <c r="R423" s="148"/>
      <c r="S423" s="148"/>
      <c r="T423" s="148"/>
      <c r="U423" s="148">
        <f t="shared" si="20"/>
        <v>0</v>
      </c>
      <c r="V423" s="148"/>
      <c r="W423" s="149"/>
      <c r="X423" s="149"/>
      <c r="Y423" s="150"/>
      <c r="Z423" s="149"/>
      <c r="AA423" s="149"/>
      <c r="AB423" s="150"/>
      <c r="AC423" s="149"/>
      <c r="AD423" s="149"/>
      <c r="AE423" s="150"/>
      <c r="AF423" s="149"/>
      <c r="AG423" s="149"/>
      <c r="AH423" s="150"/>
      <c r="AI423" s="149"/>
      <c r="AJ423" s="149"/>
      <c r="AK423" s="150"/>
      <c r="AL423" s="149"/>
      <c r="AM423" s="149"/>
      <c r="AN423" s="150"/>
      <c r="AO423" s="150"/>
      <c r="AP423" s="151"/>
      <c r="AQ423" s="152"/>
      <c r="AR423" s="144"/>
      <c r="AS423" s="144"/>
    </row>
    <row r="424" s="99" customFormat="1" ht="22.5" customHeight="1" spans="1:45">
      <c r="A424" s="143" t="s">
        <v>5099</v>
      </c>
      <c r="B424" s="144" t="s">
        <v>1670</v>
      </c>
      <c r="C424" s="144" t="s">
        <v>175</v>
      </c>
      <c r="D424" s="144" t="s">
        <v>3947</v>
      </c>
      <c r="E424" s="485" t="str">
        <f ca="1">VLOOKUP(B424,'在职人员信息表（2023年电话费全部人员情况）'!F:AB,23,0)</f>
        <v>142234198707071616</v>
      </c>
      <c r="F424" s="486" t="s">
        <v>1671</v>
      </c>
      <c r="G424" s="146" t="str">
        <f ca="1" t="shared" si="18"/>
        <v/>
      </c>
      <c r="H424" s="147" t="s">
        <v>534</v>
      </c>
      <c r="I424" s="148"/>
      <c r="J424" s="148"/>
      <c r="K424" s="148"/>
      <c r="L424" s="148"/>
      <c r="M424" s="148"/>
      <c r="N424" s="148"/>
      <c r="O424" s="148">
        <f t="shared" si="19"/>
        <v>0</v>
      </c>
      <c r="P424" s="148"/>
      <c r="Q424" s="148"/>
      <c r="R424" s="148"/>
      <c r="S424" s="148"/>
      <c r="T424" s="148"/>
      <c r="U424" s="148">
        <f t="shared" si="20"/>
        <v>0</v>
      </c>
      <c r="V424" s="148"/>
      <c r="W424" s="149"/>
      <c r="X424" s="149"/>
      <c r="Y424" s="150"/>
      <c r="Z424" s="149"/>
      <c r="AA424" s="149"/>
      <c r="AB424" s="150"/>
      <c r="AC424" s="149"/>
      <c r="AD424" s="149"/>
      <c r="AE424" s="150"/>
      <c r="AF424" s="149"/>
      <c r="AG424" s="149"/>
      <c r="AH424" s="150"/>
      <c r="AI424" s="149"/>
      <c r="AJ424" s="149"/>
      <c r="AK424" s="150"/>
      <c r="AL424" s="149"/>
      <c r="AM424" s="149"/>
      <c r="AN424" s="150"/>
      <c r="AO424" s="150"/>
      <c r="AP424" s="151"/>
      <c r="AQ424" s="152"/>
      <c r="AR424" s="144"/>
      <c r="AS424" s="144"/>
    </row>
    <row r="425" s="99" customFormat="1" ht="22.5" customHeight="1" spans="1:45">
      <c r="A425" s="143" t="s">
        <v>6880</v>
      </c>
      <c r="B425" s="144" t="s">
        <v>6881</v>
      </c>
      <c r="C425" s="144" t="s">
        <v>175</v>
      </c>
      <c r="D425" s="144" t="s">
        <v>3947</v>
      </c>
      <c r="E425" s="145" t="e">
        <f ca="1">VLOOKUP(B425,'在职人员信息表（2023年电话费全部人员情况）'!F:AB,23,0)</f>
        <v>#N/A</v>
      </c>
      <c r="F425" s="146" t="e">
        <v>#N/A</v>
      </c>
      <c r="G425" s="146" t="e">
        <f ca="1" t="shared" si="18"/>
        <v>#N/A</v>
      </c>
      <c r="H425" s="147">
        <v>13336371106</v>
      </c>
      <c r="I425" s="148"/>
      <c r="J425" s="148"/>
      <c r="K425" s="148"/>
      <c r="L425" s="148"/>
      <c r="M425" s="148"/>
      <c r="N425" s="148"/>
      <c r="O425" s="148">
        <f t="shared" si="19"/>
        <v>0</v>
      </c>
      <c r="P425" s="148"/>
      <c r="Q425" s="148"/>
      <c r="R425" s="148"/>
      <c r="S425" s="148"/>
      <c r="T425" s="148"/>
      <c r="U425" s="148">
        <f t="shared" si="20"/>
        <v>0</v>
      </c>
      <c r="V425" s="148"/>
      <c r="W425" s="149"/>
      <c r="X425" s="149"/>
      <c r="Y425" s="150"/>
      <c r="Z425" s="149"/>
      <c r="AA425" s="149"/>
      <c r="AB425" s="150"/>
      <c r="AC425" s="149"/>
      <c r="AD425" s="149"/>
      <c r="AE425" s="150"/>
      <c r="AF425" s="149"/>
      <c r="AG425" s="149"/>
      <c r="AH425" s="150"/>
      <c r="AI425" s="149"/>
      <c r="AJ425" s="149"/>
      <c r="AK425" s="150"/>
      <c r="AL425" s="149"/>
      <c r="AM425" s="149"/>
      <c r="AN425" s="150"/>
      <c r="AO425" s="150"/>
      <c r="AP425" s="151"/>
      <c r="AQ425" s="152"/>
      <c r="AR425" s="144"/>
      <c r="AS425" s="144"/>
    </row>
    <row r="426" s="99" customFormat="1" ht="22.5" customHeight="1" spans="1:45">
      <c r="A426" s="143" t="s">
        <v>4719</v>
      </c>
      <c r="B426" s="144" t="s">
        <v>1294</v>
      </c>
      <c r="C426" s="144" t="s">
        <v>175</v>
      </c>
      <c r="D426" s="144" t="s">
        <v>3947</v>
      </c>
      <c r="E426" s="145" t="str">
        <f ca="1">VLOOKUP(B426,'在职人员信息表（2023年电话费全部人员情况）'!F:AB,23,0)</f>
        <v>61272919790104363X</v>
      </c>
      <c r="F426" s="146" t="s">
        <v>1295</v>
      </c>
      <c r="G426" s="146" t="str">
        <f ca="1" t="shared" si="18"/>
        <v/>
      </c>
      <c r="H426" s="147">
        <v>15040979798</v>
      </c>
      <c r="I426" s="148"/>
      <c r="J426" s="148"/>
      <c r="K426" s="148"/>
      <c r="L426" s="148"/>
      <c r="M426" s="148"/>
      <c r="N426" s="148"/>
      <c r="O426" s="148">
        <f t="shared" si="19"/>
        <v>0</v>
      </c>
      <c r="P426" s="148"/>
      <c r="Q426" s="148"/>
      <c r="R426" s="148"/>
      <c r="S426" s="148"/>
      <c r="T426" s="148"/>
      <c r="U426" s="148">
        <f t="shared" si="20"/>
        <v>0</v>
      </c>
      <c r="V426" s="148"/>
      <c r="W426" s="149"/>
      <c r="X426" s="149"/>
      <c r="Y426" s="150"/>
      <c r="Z426" s="149"/>
      <c r="AA426" s="149"/>
      <c r="AB426" s="150"/>
      <c r="AC426" s="149"/>
      <c r="AD426" s="149"/>
      <c r="AE426" s="150"/>
      <c r="AF426" s="149"/>
      <c r="AG426" s="149"/>
      <c r="AH426" s="150"/>
      <c r="AI426" s="149"/>
      <c r="AJ426" s="149"/>
      <c r="AK426" s="150"/>
      <c r="AL426" s="149"/>
      <c r="AM426" s="149"/>
      <c r="AN426" s="150"/>
      <c r="AO426" s="150"/>
      <c r="AP426" s="151"/>
      <c r="AQ426" s="152"/>
      <c r="AR426" s="144"/>
      <c r="AS426" s="144"/>
    </row>
    <row r="427" s="99" customFormat="1" ht="22.5" customHeight="1" spans="1:45">
      <c r="A427" s="143" t="s">
        <v>824</v>
      </c>
      <c r="B427" s="144" t="s">
        <v>1666</v>
      </c>
      <c r="C427" s="144" t="s">
        <v>175</v>
      </c>
      <c r="D427" s="144" t="s">
        <v>3947</v>
      </c>
      <c r="E427" s="145" t="str">
        <f ca="1">VLOOKUP(B427,'在职人员信息表（2023年电话费全部人员情况）'!F:AB,23,0)</f>
        <v>150124198204267619</v>
      </c>
      <c r="F427" s="146" t="s">
        <v>1667</v>
      </c>
      <c r="G427" s="146" t="str">
        <f ca="1" t="shared" si="18"/>
        <v/>
      </c>
      <c r="H427" s="147">
        <v>15804818356</v>
      </c>
      <c r="I427" s="148"/>
      <c r="J427" s="148"/>
      <c r="K427" s="148"/>
      <c r="L427" s="148"/>
      <c r="M427" s="148"/>
      <c r="N427" s="148"/>
      <c r="O427" s="148">
        <f t="shared" si="19"/>
        <v>0</v>
      </c>
      <c r="P427" s="148"/>
      <c r="Q427" s="148"/>
      <c r="R427" s="148"/>
      <c r="S427" s="148"/>
      <c r="T427" s="148"/>
      <c r="U427" s="148">
        <f t="shared" si="20"/>
        <v>0</v>
      </c>
      <c r="V427" s="148"/>
      <c r="W427" s="149"/>
      <c r="X427" s="149"/>
      <c r="Y427" s="150"/>
      <c r="Z427" s="149"/>
      <c r="AA427" s="149"/>
      <c r="AB427" s="150"/>
      <c r="AC427" s="149"/>
      <c r="AD427" s="149"/>
      <c r="AE427" s="150"/>
      <c r="AF427" s="149"/>
      <c r="AG427" s="149"/>
      <c r="AH427" s="150"/>
      <c r="AI427" s="149"/>
      <c r="AJ427" s="149"/>
      <c r="AK427" s="150"/>
      <c r="AL427" s="149"/>
      <c r="AM427" s="149"/>
      <c r="AN427" s="150"/>
      <c r="AO427" s="150"/>
      <c r="AP427" s="151"/>
      <c r="AQ427" s="152"/>
      <c r="AR427" s="144"/>
      <c r="AS427" s="144"/>
    </row>
    <row r="428" s="99" customFormat="1" ht="22.5" customHeight="1" spans="1:45">
      <c r="A428" s="143" t="s">
        <v>2566</v>
      </c>
      <c r="B428" s="144" t="s">
        <v>1680</v>
      </c>
      <c r="C428" s="144" t="s">
        <v>175</v>
      </c>
      <c r="D428" s="144" t="s">
        <v>5108</v>
      </c>
      <c r="E428" s="145" t="str">
        <f ca="1">VLOOKUP(B428,'在职人员信息表（2023年电话费全部人员情况）'!F:AB,23,0)</f>
        <v>152723199001091839</v>
      </c>
      <c r="F428" s="146" t="s">
        <v>1681</v>
      </c>
      <c r="G428" s="146" t="str">
        <f ca="1" t="shared" si="18"/>
        <v/>
      </c>
      <c r="H428" s="147">
        <v>15049485361</v>
      </c>
      <c r="I428" s="148"/>
      <c r="J428" s="148"/>
      <c r="K428" s="148"/>
      <c r="L428" s="148"/>
      <c r="M428" s="148"/>
      <c r="N428" s="148"/>
      <c r="O428" s="148">
        <f t="shared" si="19"/>
        <v>0</v>
      </c>
      <c r="P428" s="148"/>
      <c r="Q428" s="148"/>
      <c r="R428" s="148"/>
      <c r="S428" s="148"/>
      <c r="T428" s="148"/>
      <c r="U428" s="148">
        <f t="shared" si="20"/>
        <v>0</v>
      </c>
      <c r="V428" s="148"/>
      <c r="W428" s="149"/>
      <c r="X428" s="149"/>
      <c r="Y428" s="150"/>
      <c r="Z428" s="149"/>
      <c r="AA428" s="149"/>
      <c r="AB428" s="150"/>
      <c r="AC428" s="149"/>
      <c r="AD428" s="149"/>
      <c r="AE428" s="150"/>
      <c r="AF428" s="149"/>
      <c r="AG428" s="149"/>
      <c r="AH428" s="150"/>
      <c r="AI428" s="149"/>
      <c r="AJ428" s="149"/>
      <c r="AK428" s="150"/>
      <c r="AL428" s="149"/>
      <c r="AM428" s="149"/>
      <c r="AN428" s="150"/>
      <c r="AO428" s="150"/>
      <c r="AP428" s="151"/>
      <c r="AQ428" s="152"/>
      <c r="AR428" s="144"/>
      <c r="AS428" s="144"/>
    </row>
    <row r="429" s="99" customFormat="1" ht="22.5" customHeight="1" spans="1:45">
      <c r="A429" s="143" t="s">
        <v>2602</v>
      </c>
      <c r="B429" s="144" t="s">
        <v>1682</v>
      </c>
      <c r="C429" s="144" t="s">
        <v>175</v>
      </c>
      <c r="D429" s="144" t="s">
        <v>5112</v>
      </c>
      <c r="E429" s="145" t="str">
        <f ca="1">VLOOKUP(B429,'在职人员信息表（2023年电话费全部人员情况）'!F:AB,23,0)</f>
        <v>620422198401022211</v>
      </c>
      <c r="F429" s="146" t="s">
        <v>1683</v>
      </c>
      <c r="G429" s="146" t="str">
        <f ca="1" t="shared" si="18"/>
        <v/>
      </c>
      <c r="H429" s="147">
        <v>15996892966</v>
      </c>
      <c r="I429" s="148"/>
      <c r="J429" s="148"/>
      <c r="K429" s="148"/>
      <c r="L429" s="148"/>
      <c r="M429" s="148"/>
      <c r="N429" s="148"/>
      <c r="O429" s="148">
        <f t="shared" si="19"/>
        <v>0</v>
      </c>
      <c r="P429" s="148"/>
      <c r="Q429" s="148"/>
      <c r="R429" s="148"/>
      <c r="S429" s="148"/>
      <c r="T429" s="148"/>
      <c r="U429" s="148">
        <f t="shared" si="20"/>
        <v>0</v>
      </c>
      <c r="V429" s="148"/>
      <c r="W429" s="149"/>
      <c r="X429" s="149"/>
      <c r="Y429" s="150"/>
      <c r="Z429" s="149"/>
      <c r="AA429" s="149"/>
      <c r="AB429" s="150"/>
      <c r="AC429" s="149"/>
      <c r="AD429" s="149"/>
      <c r="AE429" s="150"/>
      <c r="AF429" s="149"/>
      <c r="AG429" s="149"/>
      <c r="AH429" s="150"/>
      <c r="AI429" s="149"/>
      <c r="AJ429" s="149"/>
      <c r="AK429" s="150"/>
      <c r="AL429" s="149"/>
      <c r="AM429" s="149"/>
      <c r="AN429" s="150"/>
      <c r="AO429" s="150"/>
      <c r="AP429" s="151"/>
      <c r="AQ429" s="152"/>
      <c r="AR429" s="144"/>
      <c r="AS429" s="144"/>
    </row>
    <row r="430" s="99" customFormat="1" ht="22.5" customHeight="1" spans="1:45">
      <c r="A430" s="143" t="s">
        <v>2454</v>
      </c>
      <c r="B430" s="144" t="s">
        <v>1685</v>
      </c>
      <c r="C430" s="144" t="s">
        <v>175</v>
      </c>
      <c r="D430" s="144" t="s">
        <v>5112</v>
      </c>
      <c r="E430" s="145" t="str">
        <f ca="1">VLOOKUP(B430,'在职人员信息表（2023年电话费全部人员情况）'!F:AB,23,0)</f>
        <v>152630198109160019</v>
      </c>
      <c r="F430" s="146" t="s">
        <v>1686</v>
      </c>
      <c r="G430" s="146" t="str">
        <f ca="1" t="shared" si="18"/>
        <v/>
      </c>
      <c r="H430" s="147">
        <v>15947177929</v>
      </c>
      <c r="I430" s="148"/>
      <c r="J430" s="148"/>
      <c r="K430" s="148"/>
      <c r="L430" s="148"/>
      <c r="M430" s="148"/>
      <c r="N430" s="148"/>
      <c r="O430" s="148">
        <f t="shared" si="19"/>
        <v>0</v>
      </c>
      <c r="P430" s="148"/>
      <c r="Q430" s="148"/>
      <c r="R430" s="148"/>
      <c r="S430" s="148"/>
      <c r="T430" s="148"/>
      <c r="U430" s="148">
        <f t="shared" si="20"/>
        <v>0</v>
      </c>
      <c r="V430" s="148"/>
      <c r="W430" s="149"/>
      <c r="X430" s="149"/>
      <c r="Y430" s="150"/>
      <c r="Z430" s="149"/>
      <c r="AA430" s="149"/>
      <c r="AB430" s="150"/>
      <c r="AC430" s="149"/>
      <c r="AD430" s="149"/>
      <c r="AE430" s="150"/>
      <c r="AF430" s="149"/>
      <c r="AG430" s="149"/>
      <c r="AH430" s="150"/>
      <c r="AI430" s="149"/>
      <c r="AJ430" s="149"/>
      <c r="AK430" s="150"/>
      <c r="AL430" s="149"/>
      <c r="AM430" s="149"/>
      <c r="AN430" s="150"/>
      <c r="AO430" s="150"/>
      <c r="AP430" s="151"/>
      <c r="AQ430" s="152"/>
      <c r="AR430" s="144"/>
      <c r="AS430" s="144"/>
    </row>
    <row r="431" s="99" customFormat="1" ht="22.5" customHeight="1" spans="1:45">
      <c r="A431" s="143" t="s">
        <v>2372</v>
      </c>
      <c r="B431" s="144" t="s">
        <v>1688</v>
      </c>
      <c r="C431" s="144" t="s">
        <v>175</v>
      </c>
      <c r="D431" s="144" t="s">
        <v>5112</v>
      </c>
      <c r="E431" s="145" t="str">
        <f ca="1">VLOOKUP(B431,'在职人员信息表（2023年电话费全部人员情况）'!F:AB,23,0)</f>
        <v>152723199308224835</v>
      </c>
      <c r="F431" s="146" t="s">
        <v>1689</v>
      </c>
      <c r="G431" s="146" t="str">
        <f ca="1" t="shared" si="18"/>
        <v/>
      </c>
      <c r="H431" s="147">
        <v>15934008563</v>
      </c>
      <c r="I431" s="148"/>
      <c r="J431" s="148"/>
      <c r="K431" s="148"/>
      <c r="L431" s="148"/>
      <c r="M431" s="148"/>
      <c r="N431" s="148"/>
      <c r="O431" s="148">
        <f t="shared" si="19"/>
        <v>0</v>
      </c>
      <c r="P431" s="148"/>
      <c r="Q431" s="148"/>
      <c r="R431" s="148"/>
      <c r="S431" s="148"/>
      <c r="T431" s="148"/>
      <c r="U431" s="148">
        <f t="shared" si="20"/>
        <v>0</v>
      </c>
      <c r="V431" s="148"/>
      <c r="W431" s="149"/>
      <c r="X431" s="149"/>
      <c r="Y431" s="150"/>
      <c r="Z431" s="149"/>
      <c r="AA431" s="149"/>
      <c r="AB431" s="150"/>
      <c r="AC431" s="149"/>
      <c r="AD431" s="149"/>
      <c r="AE431" s="150"/>
      <c r="AF431" s="149"/>
      <c r="AG431" s="149"/>
      <c r="AH431" s="150"/>
      <c r="AI431" s="149"/>
      <c r="AJ431" s="149"/>
      <c r="AK431" s="150"/>
      <c r="AL431" s="149"/>
      <c r="AM431" s="149"/>
      <c r="AN431" s="150"/>
      <c r="AO431" s="150"/>
      <c r="AP431" s="151"/>
      <c r="AQ431" s="152"/>
      <c r="AR431" s="144"/>
      <c r="AS431" s="144"/>
    </row>
    <row r="432" s="99" customFormat="1" ht="22.5" customHeight="1" spans="1:45">
      <c r="A432" s="143" t="s">
        <v>2336</v>
      </c>
      <c r="B432" s="144" t="s">
        <v>1694</v>
      </c>
      <c r="C432" s="144" t="s">
        <v>175</v>
      </c>
      <c r="D432" s="144" t="s">
        <v>5125</v>
      </c>
      <c r="E432" s="145" t="str">
        <f ca="1">VLOOKUP(B432,'在职人员信息表（2023年电话费全部人员情况）'!F:AB,23,0)</f>
        <v>150124198510030142</v>
      </c>
      <c r="F432" s="146" t="s">
        <v>1695</v>
      </c>
      <c r="G432" s="146" t="str">
        <f ca="1" t="shared" si="18"/>
        <v/>
      </c>
      <c r="H432" s="147">
        <v>15028919688</v>
      </c>
      <c r="I432" s="148"/>
      <c r="J432" s="148"/>
      <c r="K432" s="148"/>
      <c r="L432" s="148"/>
      <c r="M432" s="148"/>
      <c r="N432" s="148"/>
      <c r="O432" s="148">
        <f t="shared" si="19"/>
        <v>0</v>
      </c>
      <c r="P432" s="148"/>
      <c r="Q432" s="148"/>
      <c r="R432" s="148"/>
      <c r="S432" s="148"/>
      <c r="T432" s="148"/>
      <c r="U432" s="148">
        <f t="shared" si="20"/>
        <v>0</v>
      </c>
      <c r="V432" s="148"/>
      <c r="W432" s="149"/>
      <c r="X432" s="149"/>
      <c r="Y432" s="150"/>
      <c r="Z432" s="149"/>
      <c r="AA432" s="149"/>
      <c r="AB432" s="150"/>
      <c r="AC432" s="149"/>
      <c r="AD432" s="149"/>
      <c r="AE432" s="150"/>
      <c r="AF432" s="149"/>
      <c r="AG432" s="149"/>
      <c r="AH432" s="150"/>
      <c r="AI432" s="149"/>
      <c r="AJ432" s="149"/>
      <c r="AK432" s="150"/>
      <c r="AL432" s="149"/>
      <c r="AM432" s="149"/>
      <c r="AN432" s="150"/>
      <c r="AO432" s="150"/>
      <c r="AP432" s="151"/>
      <c r="AQ432" s="152"/>
      <c r="AR432" s="144"/>
      <c r="AS432" s="144"/>
    </row>
    <row r="433" s="99" customFormat="1" ht="22.5" customHeight="1" spans="1:45">
      <c r="A433" s="143" t="s">
        <v>2407</v>
      </c>
      <c r="B433" s="144" t="s">
        <v>104</v>
      </c>
      <c r="C433" s="144" t="s">
        <v>175</v>
      </c>
      <c r="D433" s="144" t="s">
        <v>5129</v>
      </c>
      <c r="E433" s="145" t="str">
        <f ca="1">VLOOKUP(B433,'在职人员信息表（2023年电话费全部人员情况）'!F:AB,23,0)</f>
        <v>150102196809011555</v>
      </c>
      <c r="F433" s="146" t="s">
        <v>1697</v>
      </c>
      <c r="G433" s="146" t="str">
        <f ca="1" t="shared" si="18"/>
        <v/>
      </c>
      <c r="H433" s="147">
        <v>14747969346</v>
      </c>
      <c r="I433" s="148"/>
      <c r="J433" s="148"/>
      <c r="K433" s="148"/>
      <c r="L433" s="148"/>
      <c r="M433" s="148"/>
      <c r="N433" s="148"/>
      <c r="O433" s="148">
        <f t="shared" si="19"/>
        <v>0</v>
      </c>
      <c r="P433" s="148"/>
      <c r="Q433" s="148"/>
      <c r="R433" s="148"/>
      <c r="S433" s="148"/>
      <c r="T433" s="148"/>
      <c r="U433" s="148">
        <f t="shared" si="20"/>
        <v>0</v>
      </c>
      <c r="V433" s="148"/>
      <c r="W433" s="149"/>
      <c r="X433" s="149"/>
      <c r="Y433" s="150"/>
      <c r="Z433" s="149"/>
      <c r="AA433" s="149"/>
      <c r="AB433" s="150"/>
      <c r="AC433" s="149"/>
      <c r="AD433" s="149"/>
      <c r="AE433" s="150"/>
      <c r="AF433" s="149"/>
      <c r="AG433" s="149"/>
      <c r="AH433" s="150"/>
      <c r="AI433" s="149"/>
      <c r="AJ433" s="149"/>
      <c r="AK433" s="150"/>
      <c r="AL433" s="149"/>
      <c r="AM433" s="149"/>
      <c r="AN433" s="150"/>
      <c r="AO433" s="150"/>
      <c r="AP433" s="151"/>
      <c r="AQ433" s="152"/>
      <c r="AR433" s="144"/>
      <c r="AS433" s="144"/>
    </row>
    <row r="434" s="99" customFormat="1" ht="22.5" customHeight="1" spans="1:45">
      <c r="A434" s="143" t="s">
        <v>2498</v>
      </c>
      <c r="B434" s="144" t="s">
        <v>1699</v>
      </c>
      <c r="C434" s="144" t="s">
        <v>175</v>
      </c>
      <c r="D434" s="144" t="s">
        <v>5132</v>
      </c>
      <c r="E434" s="145" t="str">
        <f ca="1">VLOOKUP(B434,'在职人员信息表（2023年电话费全部人员情况）'!F:AB,23,0)</f>
        <v>15272319890328423X</v>
      </c>
      <c r="F434" s="146" t="s">
        <v>1700</v>
      </c>
      <c r="G434" s="146" t="str">
        <f ca="1" t="shared" si="18"/>
        <v/>
      </c>
      <c r="H434" s="147">
        <v>15296778965</v>
      </c>
      <c r="I434" s="148"/>
      <c r="J434" s="148"/>
      <c r="K434" s="148"/>
      <c r="L434" s="148"/>
      <c r="M434" s="148"/>
      <c r="N434" s="148"/>
      <c r="O434" s="148">
        <f t="shared" si="19"/>
        <v>0</v>
      </c>
      <c r="P434" s="148"/>
      <c r="Q434" s="148"/>
      <c r="R434" s="148"/>
      <c r="S434" s="148"/>
      <c r="T434" s="148"/>
      <c r="U434" s="148">
        <f t="shared" si="20"/>
        <v>0</v>
      </c>
      <c r="V434" s="148"/>
      <c r="W434" s="149"/>
      <c r="X434" s="149"/>
      <c r="Y434" s="150"/>
      <c r="Z434" s="149"/>
      <c r="AA434" s="149"/>
      <c r="AB434" s="150"/>
      <c r="AC434" s="149"/>
      <c r="AD434" s="149"/>
      <c r="AE434" s="150"/>
      <c r="AF434" s="149"/>
      <c r="AG434" s="149"/>
      <c r="AH434" s="150"/>
      <c r="AI434" s="149"/>
      <c r="AJ434" s="149"/>
      <c r="AK434" s="150"/>
      <c r="AL434" s="149"/>
      <c r="AM434" s="149"/>
      <c r="AN434" s="150"/>
      <c r="AO434" s="150"/>
      <c r="AP434" s="151"/>
      <c r="AQ434" s="152"/>
      <c r="AR434" s="144"/>
      <c r="AS434" s="144"/>
    </row>
    <row r="435" s="99" customFormat="1" ht="22.5" customHeight="1" spans="1:45">
      <c r="A435" s="143" t="s">
        <v>2638</v>
      </c>
      <c r="B435" s="144" t="s">
        <v>1702</v>
      </c>
      <c r="C435" s="144" t="s">
        <v>175</v>
      </c>
      <c r="D435" s="144" t="s">
        <v>5132</v>
      </c>
      <c r="E435" s="145" t="str">
        <f ca="1">VLOOKUP(B435,'在职人员信息表（2023年电话费全部人员情况）'!F:AB,23,0)</f>
        <v>610524198808227231</v>
      </c>
      <c r="F435" s="146" t="s">
        <v>1703</v>
      </c>
      <c r="G435" s="146" t="str">
        <f ca="1" t="shared" si="18"/>
        <v/>
      </c>
      <c r="H435" s="147">
        <v>15053803059</v>
      </c>
      <c r="I435" s="148"/>
      <c r="J435" s="148"/>
      <c r="K435" s="148"/>
      <c r="L435" s="148"/>
      <c r="M435" s="148"/>
      <c r="N435" s="148"/>
      <c r="O435" s="148">
        <f t="shared" si="19"/>
        <v>0</v>
      </c>
      <c r="P435" s="148"/>
      <c r="Q435" s="148"/>
      <c r="R435" s="148"/>
      <c r="S435" s="148"/>
      <c r="T435" s="148"/>
      <c r="U435" s="148">
        <f t="shared" si="20"/>
        <v>0</v>
      </c>
      <c r="V435" s="148"/>
      <c r="W435" s="149"/>
      <c r="X435" s="149"/>
      <c r="Y435" s="150"/>
      <c r="Z435" s="149"/>
      <c r="AA435" s="149"/>
      <c r="AB435" s="150"/>
      <c r="AC435" s="149"/>
      <c r="AD435" s="149"/>
      <c r="AE435" s="150"/>
      <c r="AF435" s="149"/>
      <c r="AG435" s="149"/>
      <c r="AH435" s="150"/>
      <c r="AI435" s="149"/>
      <c r="AJ435" s="149"/>
      <c r="AK435" s="150"/>
      <c r="AL435" s="149"/>
      <c r="AM435" s="149"/>
      <c r="AN435" s="150"/>
      <c r="AO435" s="150"/>
      <c r="AP435" s="151"/>
      <c r="AQ435" s="152"/>
      <c r="AR435" s="144"/>
      <c r="AS435" s="144"/>
    </row>
    <row r="436" s="99" customFormat="1" ht="22.5" customHeight="1" spans="1:45">
      <c r="A436" s="143" t="s">
        <v>2330</v>
      </c>
      <c r="B436" s="144" t="s">
        <v>1705</v>
      </c>
      <c r="C436" s="144" t="s">
        <v>175</v>
      </c>
      <c r="D436" s="144" t="s">
        <v>4031</v>
      </c>
      <c r="E436" s="145" t="str">
        <f ca="1">VLOOKUP(B436,'在职人员信息表（2023年电话费全部人员情况）'!F:AB,23,0)</f>
        <v>622727197608115015</v>
      </c>
      <c r="F436" s="146" t="s">
        <v>1706</v>
      </c>
      <c r="G436" s="146" t="str">
        <f ca="1" t="shared" si="18"/>
        <v/>
      </c>
      <c r="H436" s="147">
        <v>15048222238</v>
      </c>
      <c r="I436" s="148"/>
      <c r="J436" s="148"/>
      <c r="K436" s="148"/>
      <c r="L436" s="148"/>
      <c r="M436" s="148"/>
      <c r="N436" s="148"/>
      <c r="O436" s="148">
        <f t="shared" si="19"/>
        <v>0</v>
      </c>
      <c r="P436" s="148"/>
      <c r="Q436" s="148"/>
      <c r="R436" s="148"/>
      <c r="S436" s="148"/>
      <c r="T436" s="148"/>
      <c r="U436" s="148">
        <f t="shared" si="20"/>
        <v>0</v>
      </c>
      <c r="V436" s="148"/>
      <c r="W436" s="149"/>
      <c r="X436" s="149"/>
      <c r="Y436" s="150"/>
      <c r="Z436" s="149"/>
      <c r="AA436" s="149"/>
      <c r="AB436" s="150"/>
      <c r="AC436" s="149"/>
      <c r="AD436" s="149"/>
      <c r="AE436" s="150"/>
      <c r="AF436" s="149"/>
      <c r="AG436" s="149"/>
      <c r="AH436" s="150"/>
      <c r="AI436" s="149"/>
      <c r="AJ436" s="149"/>
      <c r="AK436" s="150"/>
      <c r="AL436" s="149"/>
      <c r="AM436" s="149"/>
      <c r="AN436" s="150"/>
      <c r="AO436" s="150"/>
      <c r="AP436" s="151"/>
      <c r="AQ436" s="152"/>
      <c r="AR436" s="144"/>
      <c r="AS436" s="144"/>
    </row>
    <row r="437" s="99" customFormat="1" ht="22.5" customHeight="1" spans="1:45">
      <c r="A437" s="143" t="s">
        <v>2404</v>
      </c>
      <c r="B437" s="144" t="s">
        <v>1709</v>
      </c>
      <c r="C437" s="144" t="s">
        <v>175</v>
      </c>
      <c r="D437" s="144" t="s">
        <v>4031</v>
      </c>
      <c r="E437" s="145" t="str">
        <f ca="1">VLOOKUP(B437,'在职人员信息表（2023年电话费全部人员情况）'!F:AB,23,0)</f>
        <v>210404197004213010</v>
      </c>
      <c r="F437" s="146" t="s">
        <v>1710</v>
      </c>
      <c r="G437" s="146" t="str">
        <f ca="1" t="shared" si="18"/>
        <v/>
      </c>
      <c r="H437" s="147">
        <v>13053706959</v>
      </c>
      <c r="I437" s="148"/>
      <c r="J437" s="148"/>
      <c r="K437" s="148"/>
      <c r="L437" s="148"/>
      <c r="M437" s="148"/>
      <c r="N437" s="148"/>
      <c r="O437" s="148">
        <f t="shared" si="19"/>
        <v>0</v>
      </c>
      <c r="P437" s="148"/>
      <c r="Q437" s="148"/>
      <c r="R437" s="148"/>
      <c r="S437" s="148"/>
      <c r="T437" s="148"/>
      <c r="U437" s="148">
        <f t="shared" si="20"/>
        <v>0</v>
      </c>
      <c r="V437" s="148"/>
      <c r="W437" s="149"/>
      <c r="X437" s="149"/>
      <c r="Y437" s="150"/>
      <c r="Z437" s="149"/>
      <c r="AA437" s="149"/>
      <c r="AB437" s="150"/>
      <c r="AC437" s="149"/>
      <c r="AD437" s="149"/>
      <c r="AE437" s="150"/>
      <c r="AF437" s="149"/>
      <c r="AG437" s="149"/>
      <c r="AH437" s="150"/>
      <c r="AI437" s="149"/>
      <c r="AJ437" s="149"/>
      <c r="AK437" s="150"/>
      <c r="AL437" s="149"/>
      <c r="AM437" s="149"/>
      <c r="AN437" s="150"/>
      <c r="AO437" s="150"/>
      <c r="AP437" s="151"/>
      <c r="AQ437" s="152"/>
      <c r="AR437" s="144"/>
      <c r="AS437" s="144"/>
    </row>
    <row r="438" s="99" customFormat="1" ht="22.5" customHeight="1" spans="1:45">
      <c r="A438" s="143" t="s">
        <v>2656</v>
      </c>
      <c r="B438" s="144" t="s">
        <v>1712</v>
      </c>
      <c r="C438" s="144" t="s">
        <v>175</v>
      </c>
      <c r="D438" s="144" t="s">
        <v>4031</v>
      </c>
      <c r="E438" s="145" t="str">
        <f ca="1">VLOOKUP(B438,'在职人员信息表（2023年电话费全部人员情况）'!F:AB,23,0)</f>
        <v>612723197508081631</v>
      </c>
      <c r="F438" s="146" t="s">
        <v>1713</v>
      </c>
      <c r="G438" s="146" t="str">
        <f ca="1" t="shared" si="18"/>
        <v/>
      </c>
      <c r="H438" s="147">
        <v>15164986457</v>
      </c>
      <c r="I438" s="148"/>
      <c r="J438" s="148"/>
      <c r="K438" s="148"/>
      <c r="L438" s="148"/>
      <c r="M438" s="148"/>
      <c r="N438" s="148"/>
      <c r="O438" s="148">
        <f t="shared" si="19"/>
        <v>0</v>
      </c>
      <c r="P438" s="148"/>
      <c r="Q438" s="148"/>
      <c r="R438" s="148"/>
      <c r="S438" s="148"/>
      <c r="T438" s="148"/>
      <c r="U438" s="148">
        <f t="shared" si="20"/>
        <v>0</v>
      </c>
      <c r="V438" s="148"/>
      <c r="W438" s="149"/>
      <c r="X438" s="149"/>
      <c r="Y438" s="150"/>
      <c r="Z438" s="149"/>
      <c r="AA438" s="149"/>
      <c r="AB438" s="150"/>
      <c r="AC438" s="149"/>
      <c r="AD438" s="149"/>
      <c r="AE438" s="150"/>
      <c r="AF438" s="149"/>
      <c r="AG438" s="149"/>
      <c r="AH438" s="150"/>
      <c r="AI438" s="149"/>
      <c r="AJ438" s="149"/>
      <c r="AK438" s="150"/>
      <c r="AL438" s="149"/>
      <c r="AM438" s="149"/>
      <c r="AN438" s="150"/>
      <c r="AO438" s="150"/>
      <c r="AP438" s="151"/>
      <c r="AQ438" s="152"/>
      <c r="AR438" s="144"/>
      <c r="AS438" s="144"/>
    </row>
    <row r="439" s="99" customFormat="1" ht="22.5" customHeight="1" spans="1:45">
      <c r="A439" s="143" t="s">
        <v>2563</v>
      </c>
      <c r="B439" s="144" t="s">
        <v>1715</v>
      </c>
      <c r="C439" s="144" t="s">
        <v>175</v>
      </c>
      <c r="D439" s="144" t="s">
        <v>4031</v>
      </c>
      <c r="E439" s="145" t="str">
        <f ca="1">VLOOKUP(B439,'在职人员信息表（2023年电话费全部人员情况）'!F:AB,23,0)</f>
        <v>152626198709171518</v>
      </c>
      <c r="F439" s="146" t="s">
        <v>1716</v>
      </c>
      <c r="G439" s="146" t="str">
        <f ca="1" t="shared" si="18"/>
        <v/>
      </c>
      <c r="H439" s="147">
        <v>15149181848</v>
      </c>
      <c r="I439" s="148"/>
      <c r="J439" s="148"/>
      <c r="K439" s="148"/>
      <c r="L439" s="148"/>
      <c r="M439" s="148"/>
      <c r="N439" s="148"/>
      <c r="O439" s="148">
        <f t="shared" si="19"/>
        <v>0</v>
      </c>
      <c r="P439" s="148"/>
      <c r="Q439" s="148"/>
      <c r="R439" s="148"/>
      <c r="S439" s="148"/>
      <c r="T439" s="148"/>
      <c r="U439" s="148">
        <f t="shared" si="20"/>
        <v>0</v>
      </c>
      <c r="V439" s="148"/>
      <c r="W439" s="149"/>
      <c r="X439" s="149"/>
      <c r="Y439" s="150"/>
      <c r="Z439" s="149"/>
      <c r="AA439" s="149"/>
      <c r="AB439" s="150"/>
      <c r="AC439" s="149"/>
      <c r="AD439" s="149"/>
      <c r="AE439" s="150"/>
      <c r="AF439" s="149"/>
      <c r="AG439" s="149"/>
      <c r="AH439" s="150"/>
      <c r="AI439" s="149"/>
      <c r="AJ439" s="149"/>
      <c r="AK439" s="150"/>
      <c r="AL439" s="149"/>
      <c r="AM439" s="149"/>
      <c r="AN439" s="150"/>
      <c r="AO439" s="150"/>
      <c r="AP439" s="151"/>
      <c r="AQ439" s="152"/>
      <c r="AR439" s="144"/>
      <c r="AS439" s="144"/>
    </row>
    <row r="440" s="99" customFormat="1" ht="22.5" customHeight="1" spans="1:45">
      <c r="A440" s="143" t="s">
        <v>2650</v>
      </c>
      <c r="B440" s="144" t="s">
        <v>1718</v>
      </c>
      <c r="C440" s="144" t="s">
        <v>175</v>
      </c>
      <c r="D440" s="144" t="s">
        <v>4031</v>
      </c>
      <c r="E440" s="145" t="str">
        <f ca="1">VLOOKUP(B440,'在职人员信息表（2023年电话费全部人员情况）'!F:AB,23,0)</f>
        <v>152723197502130913</v>
      </c>
      <c r="F440" s="146" t="s">
        <v>1719</v>
      </c>
      <c r="G440" s="146" t="str">
        <f ca="1" t="shared" si="18"/>
        <v/>
      </c>
      <c r="H440" s="147">
        <v>18992151048</v>
      </c>
      <c r="I440" s="148"/>
      <c r="J440" s="148"/>
      <c r="K440" s="148"/>
      <c r="L440" s="148"/>
      <c r="M440" s="148"/>
      <c r="N440" s="148"/>
      <c r="O440" s="148">
        <f t="shared" si="19"/>
        <v>0</v>
      </c>
      <c r="P440" s="148"/>
      <c r="Q440" s="148"/>
      <c r="R440" s="148"/>
      <c r="S440" s="148"/>
      <c r="T440" s="148"/>
      <c r="U440" s="148">
        <f t="shared" si="20"/>
        <v>0</v>
      </c>
      <c r="V440" s="148"/>
      <c r="W440" s="149"/>
      <c r="X440" s="149"/>
      <c r="Y440" s="150"/>
      <c r="Z440" s="149"/>
      <c r="AA440" s="149"/>
      <c r="AB440" s="150"/>
      <c r="AC440" s="149"/>
      <c r="AD440" s="149"/>
      <c r="AE440" s="150"/>
      <c r="AF440" s="149"/>
      <c r="AG440" s="149"/>
      <c r="AH440" s="150"/>
      <c r="AI440" s="149"/>
      <c r="AJ440" s="149"/>
      <c r="AK440" s="150"/>
      <c r="AL440" s="149"/>
      <c r="AM440" s="149"/>
      <c r="AN440" s="150"/>
      <c r="AO440" s="150"/>
      <c r="AP440" s="151"/>
      <c r="AQ440" s="152"/>
      <c r="AR440" s="144"/>
      <c r="AS440" s="144"/>
    </row>
    <row r="441" s="99" customFormat="1" ht="22.5" customHeight="1" spans="1:45">
      <c r="A441" s="143" t="s">
        <v>2599</v>
      </c>
      <c r="B441" s="144" t="s">
        <v>1721</v>
      </c>
      <c r="C441" s="144" t="s">
        <v>175</v>
      </c>
      <c r="D441" s="144" t="s">
        <v>4031</v>
      </c>
      <c r="E441" s="145" t="str">
        <f ca="1">VLOOKUP(B441,'在职人员信息表（2023年电话费全部人员情况）'!F:AB,23,0)</f>
        <v>152104196603092518</v>
      </c>
      <c r="F441" s="146" t="s">
        <v>1722</v>
      </c>
      <c r="G441" s="146" t="str">
        <f ca="1" t="shared" si="18"/>
        <v/>
      </c>
      <c r="H441" s="147">
        <v>15044736579</v>
      </c>
      <c r="I441" s="148"/>
      <c r="J441" s="148"/>
      <c r="K441" s="148"/>
      <c r="L441" s="148"/>
      <c r="M441" s="148"/>
      <c r="N441" s="148"/>
      <c r="O441" s="148">
        <f t="shared" si="19"/>
        <v>0</v>
      </c>
      <c r="P441" s="148"/>
      <c r="Q441" s="148"/>
      <c r="R441" s="148"/>
      <c r="S441" s="148"/>
      <c r="T441" s="148"/>
      <c r="U441" s="148">
        <f t="shared" si="20"/>
        <v>0</v>
      </c>
      <c r="V441" s="148"/>
      <c r="W441" s="149"/>
      <c r="X441" s="149"/>
      <c r="Y441" s="150"/>
      <c r="Z441" s="149"/>
      <c r="AA441" s="149"/>
      <c r="AB441" s="150"/>
      <c r="AC441" s="149"/>
      <c r="AD441" s="149"/>
      <c r="AE441" s="150"/>
      <c r="AF441" s="149"/>
      <c r="AG441" s="149"/>
      <c r="AH441" s="150"/>
      <c r="AI441" s="149"/>
      <c r="AJ441" s="149"/>
      <c r="AK441" s="150"/>
      <c r="AL441" s="149"/>
      <c r="AM441" s="149"/>
      <c r="AN441" s="150"/>
      <c r="AO441" s="150"/>
      <c r="AP441" s="151"/>
      <c r="AQ441" s="152"/>
      <c r="AR441" s="144"/>
      <c r="AS441" s="144"/>
    </row>
    <row r="442" s="99" customFormat="1" ht="22.5" customHeight="1" spans="1:45">
      <c r="A442" s="143" t="s">
        <v>2507</v>
      </c>
      <c r="B442" s="144" t="s">
        <v>1724</v>
      </c>
      <c r="C442" s="144" t="s">
        <v>175</v>
      </c>
      <c r="D442" s="144" t="s">
        <v>4031</v>
      </c>
      <c r="E442" s="145" t="str">
        <f ca="1">VLOOKUP(B442,'在职人员信息表（2023年电话费全部人员情况）'!F:AB,23,0)</f>
        <v>15272319870801121X</v>
      </c>
      <c r="F442" s="146" t="s">
        <v>1725</v>
      </c>
      <c r="G442" s="146" t="str">
        <f ca="1" t="shared" si="18"/>
        <v/>
      </c>
      <c r="H442" s="147">
        <v>15152153916</v>
      </c>
      <c r="I442" s="148"/>
      <c r="J442" s="148"/>
      <c r="K442" s="148"/>
      <c r="L442" s="148"/>
      <c r="M442" s="148"/>
      <c r="N442" s="148"/>
      <c r="O442" s="148">
        <f t="shared" si="19"/>
        <v>0</v>
      </c>
      <c r="P442" s="148"/>
      <c r="Q442" s="148"/>
      <c r="R442" s="148"/>
      <c r="S442" s="148"/>
      <c r="T442" s="148"/>
      <c r="U442" s="148">
        <f t="shared" si="20"/>
        <v>0</v>
      </c>
      <c r="V442" s="148"/>
      <c r="W442" s="149"/>
      <c r="X442" s="149"/>
      <c r="Y442" s="150"/>
      <c r="Z442" s="149"/>
      <c r="AA442" s="149"/>
      <c r="AB442" s="150"/>
      <c r="AC442" s="149"/>
      <c r="AD442" s="149"/>
      <c r="AE442" s="150"/>
      <c r="AF442" s="149"/>
      <c r="AG442" s="149"/>
      <c r="AH442" s="150"/>
      <c r="AI442" s="149"/>
      <c r="AJ442" s="149"/>
      <c r="AK442" s="150"/>
      <c r="AL442" s="149"/>
      <c r="AM442" s="149"/>
      <c r="AN442" s="150"/>
      <c r="AO442" s="150"/>
      <c r="AP442" s="151"/>
      <c r="AQ442" s="152"/>
      <c r="AR442" s="144"/>
      <c r="AS442" s="144"/>
    </row>
    <row r="443" s="99" customFormat="1" ht="22.5" customHeight="1" spans="1:45">
      <c r="A443" s="143" t="s">
        <v>2339</v>
      </c>
      <c r="B443" s="144" t="s">
        <v>1730</v>
      </c>
      <c r="C443" s="144" t="s">
        <v>175</v>
      </c>
      <c r="D443" s="144" t="s">
        <v>4031</v>
      </c>
      <c r="E443" s="145" t="str">
        <f ca="1">VLOOKUP(B443,'在职人员信息表（2023年电话费全部人员情况）'!F:AB,23,0)</f>
        <v>220523197204151033</v>
      </c>
      <c r="F443" s="146" t="s">
        <v>1731</v>
      </c>
      <c r="G443" s="146" t="str">
        <f ca="1" t="shared" si="18"/>
        <v/>
      </c>
      <c r="H443" s="147">
        <v>18717629709</v>
      </c>
      <c r="I443" s="148"/>
      <c r="J443" s="148"/>
      <c r="K443" s="148"/>
      <c r="L443" s="148"/>
      <c r="M443" s="148"/>
      <c r="N443" s="148"/>
      <c r="O443" s="148">
        <f t="shared" si="19"/>
        <v>0</v>
      </c>
      <c r="P443" s="148"/>
      <c r="Q443" s="148"/>
      <c r="R443" s="148"/>
      <c r="S443" s="148"/>
      <c r="T443" s="148"/>
      <c r="U443" s="148">
        <f t="shared" si="20"/>
        <v>0</v>
      </c>
      <c r="V443" s="148"/>
      <c r="W443" s="149"/>
      <c r="X443" s="149"/>
      <c r="Y443" s="150"/>
      <c r="Z443" s="149"/>
      <c r="AA443" s="149"/>
      <c r="AB443" s="150"/>
      <c r="AC443" s="149"/>
      <c r="AD443" s="149"/>
      <c r="AE443" s="150"/>
      <c r="AF443" s="149"/>
      <c r="AG443" s="149"/>
      <c r="AH443" s="150"/>
      <c r="AI443" s="149"/>
      <c r="AJ443" s="149"/>
      <c r="AK443" s="150"/>
      <c r="AL443" s="149"/>
      <c r="AM443" s="149"/>
      <c r="AN443" s="150"/>
      <c r="AO443" s="150"/>
      <c r="AP443" s="151"/>
      <c r="AQ443" s="152"/>
      <c r="AR443" s="144"/>
      <c r="AS443" s="144"/>
    </row>
    <row r="444" s="99" customFormat="1" ht="22.5" customHeight="1" spans="1:45">
      <c r="A444" s="143" t="s">
        <v>2623</v>
      </c>
      <c r="B444" s="144" t="s">
        <v>1733</v>
      </c>
      <c r="C444" s="144" t="s">
        <v>175</v>
      </c>
      <c r="D444" s="144" t="s">
        <v>4031</v>
      </c>
      <c r="E444" s="145" t="str">
        <f ca="1">VLOOKUP(B444,'在职人员信息表（2023年电话费全部人员情况）'!F:AB,23,0)</f>
        <v>152629197111024016</v>
      </c>
      <c r="F444" s="146" t="s">
        <v>1734</v>
      </c>
      <c r="G444" s="146" t="str">
        <f ca="1" t="shared" si="18"/>
        <v/>
      </c>
      <c r="H444" s="147">
        <v>18248136183</v>
      </c>
      <c r="I444" s="148"/>
      <c r="J444" s="148"/>
      <c r="K444" s="148"/>
      <c r="L444" s="148"/>
      <c r="M444" s="148"/>
      <c r="N444" s="148"/>
      <c r="O444" s="148">
        <f t="shared" si="19"/>
        <v>0</v>
      </c>
      <c r="P444" s="148"/>
      <c r="Q444" s="148"/>
      <c r="R444" s="148"/>
      <c r="S444" s="148"/>
      <c r="T444" s="148"/>
      <c r="U444" s="148">
        <f t="shared" si="20"/>
        <v>0</v>
      </c>
      <c r="V444" s="148"/>
      <c r="W444" s="149"/>
      <c r="X444" s="149"/>
      <c r="Y444" s="150"/>
      <c r="Z444" s="149"/>
      <c r="AA444" s="149"/>
      <c r="AB444" s="150"/>
      <c r="AC444" s="149"/>
      <c r="AD444" s="149"/>
      <c r="AE444" s="150"/>
      <c r="AF444" s="149"/>
      <c r="AG444" s="149"/>
      <c r="AH444" s="150"/>
      <c r="AI444" s="149"/>
      <c r="AJ444" s="149"/>
      <c r="AK444" s="150"/>
      <c r="AL444" s="149"/>
      <c r="AM444" s="149"/>
      <c r="AN444" s="150"/>
      <c r="AO444" s="150"/>
      <c r="AP444" s="151"/>
      <c r="AQ444" s="152"/>
      <c r="AR444" s="144"/>
      <c r="AS444" s="144"/>
    </row>
    <row r="445" s="99" customFormat="1" ht="22.5" customHeight="1" spans="1:45">
      <c r="A445" s="143" t="s">
        <v>2313</v>
      </c>
      <c r="B445" s="144" t="s">
        <v>1736</v>
      </c>
      <c r="C445" s="144" t="s">
        <v>175</v>
      </c>
      <c r="D445" s="144" t="s">
        <v>4031</v>
      </c>
      <c r="E445" s="145" t="str">
        <f ca="1">VLOOKUP(B445,'在职人员信息表（2023年电话费全部人员情况）'!F:AB,23,0)</f>
        <v>152723197209150990</v>
      </c>
      <c r="F445" s="146" t="s">
        <v>1737</v>
      </c>
      <c r="G445" s="146" t="str">
        <f ca="1" t="shared" si="18"/>
        <v/>
      </c>
      <c r="H445" s="147">
        <v>13722074745</v>
      </c>
      <c r="I445" s="148"/>
      <c r="J445" s="148"/>
      <c r="K445" s="148"/>
      <c r="L445" s="148"/>
      <c r="M445" s="148"/>
      <c r="N445" s="148"/>
      <c r="O445" s="148">
        <f t="shared" si="19"/>
        <v>0</v>
      </c>
      <c r="P445" s="148"/>
      <c r="Q445" s="148"/>
      <c r="R445" s="148"/>
      <c r="S445" s="148"/>
      <c r="T445" s="148"/>
      <c r="U445" s="148">
        <f t="shared" si="20"/>
        <v>0</v>
      </c>
      <c r="V445" s="148"/>
      <c r="W445" s="149"/>
      <c r="X445" s="149"/>
      <c r="Y445" s="150"/>
      <c r="Z445" s="149"/>
      <c r="AA445" s="149"/>
      <c r="AB445" s="150"/>
      <c r="AC445" s="149"/>
      <c r="AD445" s="149"/>
      <c r="AE445" s="150"/>
      <c r="AF445" s="149"/>
      <c r="AG445" s="149"/>
      <c r="AH445" s="150"/>
      <c r="AI445" s="149"/>
      <c r="AJ445" s="149"/>
      <c r="AK445" s="150"/>
      <c r="AL445" s="149"/>
      <c r="AM445" s="149"/>
      <c r="AN445" s="150"/>
      <c r="AO445" s="150"/>
      <c r="AP445" s="151"/>
      <c r="AQ445" s="152"/>
      <c r="AR445" s="144"/>
      <c r="AS445" s="144"/>
    </row>
    <row r="446" s="99" customFormat="1" ht="22.5" customHeight="1" spans="1:45">
      <c r="A446" s="143" t="s">
        <v>2393</v>
      </c>
      <c r="B446" s="144" t="s">
        <v>1739</v>
      </c>
      <c r="C446" s="144" t="s">
        <v>175</v>
      </c>
      <c r="D446" s="144" t="s">
        <v>4031</v>
      </c>
      <c r="E446" s="145" t="str">
        <f ca="1">VLOOKUP(B446,'在职人员信息表（2023年电话费全部人员情况）'!F:AB,23,0)</f>
        <v>152630197301150377</v>
      </c>
      <c r="F446" s="146" t="s">
        <v>1740</v>
      </c>
      <c r="G446" s="146" t="str">
        <f ca="1" t="shared" si="18"/>
        <v/>
      </c>
      <c r="H446" s="147">
        <v>15947395262</v>
      </c>
      <c r="I446" s="148"/>
      <c r="J446" s="148"/>
      <c r="K446" s="148"/>
      <c r="L446" s="148"/>
      <c r="M446" s="148"/>
      <c r="N446" s="148"/>
      <c r="O446" s="148">
        <f t="shared" si="19"/>
        <v>0</v>
      </c>
      <c r="P446" s="148"/>
      <c r="Q446" s="148"/>
      <c r="R446" s="148"/>
      <c r="S446" s="148"/>
      <c r="T446" s="148"/>
      <c r="U446" s="148">
        <f t="shared" si="20"/>
        <v>0</v>
      </c>
      <c r="V446" s="148"/>
      <c r="W446" s="149"/>
      <c r="X446" s="149"/>
      <c r="Y446" s="150"/>
      <c r="Z446" s="149"/>
      <c r="AA446" s="149"/>
      <c r="AB446" s="150"/>
      <c r="AC446" s="149"/>
      <c r="AD446" s="149"/>
      <c r="AE446" s="150"/>
      <c r="AF446" s="149"/>
      <c r="AG446" s="149"/>
      <c r="AH446" s="150"/>
      <c r="AI446" s="149"/>
      <c r="AJ446" s="149"/>
      <c r="AK446" s="150"/>
      <c r="AL446" s="149"/>
      <c r="AM446" s="149"/>
      <c r="AN446" s="150"/>
      <c r="AO446" s="150"/>
      <c r="AP446" s="151"/>
      <c r="AQ446" s="152"/>
      <c r="AR446" s="144"/>
      <c r="AS446" s="144"/>
    </row>
    <row r="447" s="99" customFormat="1" ht="22.5" customHeight="1" spans="1:45">
      <c r="A447" s="143" t="s">
        <v>2614</v>
      </c>
      <c r="B447" s="144" t="s">
        <v>1742</v>
      </c>
      <c r="C447" s="144" t="s">
        <v>175</v>
      </c>
      <c r="D447" s="144" t="s">
        <v>4031</v>
      </c>
      <c r="E447" s="145" t="str">
        <f ca="1">VLOOKUP(B447,'在职人员信息表（2023年电话费全部人员情况）'!F:AB,23,0)</f>
        <v>150202198007142515</v>
      </c>
      <c r="F447" s="146" t="s">
        <v>1743</v>
      </c>
      <c r="G447" s="146" t="str">
        <f ca="1" t="shared" si="18"/>
        <v/>
      </c>
      <c r="H447" s="147">
        <v>15924585954</v>
      </c>
      <c r="I447" s="148"/>
      <c r="J447" s="148"/>
      <c r="K447" s="148"/>
      <c r="L447" s="148"/>
      <c r="M447" s="148"/>
      <c r="N447" s="148"/>
      <c r="O447" s="148">
        <f t="shared" si="19"/>
        <v>0</v>
      </c>
      <c r="P447" s="148"/>
      <c r="Q447" s="148"/>
      <c r="R447" s="148"/>
      <c r="S447" s="148"/>
      <c r="T447" s="148"/>
      <c r="U447" s="148">
        <f t="shared" si="20"/>
        <v>0</v>
      </c>
      <c r="V447" s="148"/>
      <c r="W447" s="149"/>
      <c r="X447" s="149"/>
      <c r="Y447" s="150"/>
      <c r="Z447" s="149"/>
      <c r="AA447" s="149"/>
      <c r="AB447" s="150"/>
      <c r="AC447" s="149"/>
      <c r="AD447" s="149"/>
      <c r="AE447" s="150"/>
      <c r="AF447" s="149"/>
      <c r="AG447" s="149"/>
      <c r="AH447" s="150"/>
      <c r="AI447" s="149"/>
      <c r="AJ447" s="149"/>
      <c r="AK447" s="150"/>
      <c r="AL447" s="149"/>
      <c r="AM447" s="149"/>
      <c r="AN447" s="150"/>
      <c r="AO447" s="150"/>
      <c r="AP447" s="151"/>
      <c r="AQ447" s="152"/>
      <c r="AR447" s="144"/>
      <c r="AS447" s="144"/>
    </row>
    <row r="448" s="99" customFormat="1" ht="22.5" customHeight="1" spans="1:45">
      <c r="A448" s="143" t="s">
        <v>2510</v>
      </c>
      <c r="B448" s="144" t="s">
        <v>1745</v>
      </c>
      <c r="C448" s="144" t="s">
        <v>175</v>
      </c>
      <c r="D448" s="144" t="s">
        <v>4031</v>
      </c>
      <c r="E448" s="145" t="str">
        <f ca="1">VLOOKUP(B448,'在职人员信息表（2023年电话费全部人员情况）'!F:AB,23,0)</f>
        <v>23022119681027121X</v>
      </c>
      <c r="F448" s="146" t="s">
        <v>1746</v>
      </c>
      <c r="G448" s="146" t="str">
        <f ca="1" t="shared" si="18"/>
        <v/>
      </c>
      <c r="H448" s="147">
        <v>15149733363</v>
      </c>
      <c r="I448" s="148"/>
      <c r="J448" s="148"/>
      <c r="K448" s="148"/>
      <c r="L448" s="148"/>
      <c r="M448" s="148"/>
      <c r="N448" s="148"/>
      <c r="O448" s="148">
        <f t="shared" si="19"/>
        <v>0</v>
      </c>
      <c r="P448" s="148"/>
      <c r="Q448" s="148"/>
      <c r="R448" s="148"/>
      <c r="S448" s="148"/>
      <c r="T448" s="148"/>
      <c r="U448" s="148">
        <f t="shared" si="20"/>
        <v>0</v>
      </c>
      <c r="V448" s="148"/>
      <c r="W448" s="149"/>
      <c r="X448" s="149"/>
      <c r="Y448" s="150"/>
      <c r="Z448" s="149"/>
      <c r="AA448" s="149"/>
      <c r="AB448" s="150"/>
      <c r="AC448" s="149"/>
      <c r="AD448" s="149"/>
      <c r="AE448" s="150"/>
      <c r="AF448" s="149"/>
      <c r="AG448" s="149"/>
      <c r="AH448" s="150"/>
      <c r="AI448" s="149"/>
      <c r="AJ448" s="149"/>
      <c r="AK448" s="150"/>
      <c r="AL448" s="149"/>
      <c r="AM448" s="149"/>
      <c r="AN448" s="150"/>
      <c r="AO448" s="150"/>
      <c r="AP448" s="151"/>
      <c r="AQ448" s="152"/>
      <c r="AR448" s="144"/>
      <c r="AS448" s="144"/>
    </row>
    <row r="449" s="99" customFormat="1" ht="22.5" customHeight="1" spans="1:45">
      <c r="A449" s="143" t="s">
        <v>2611</v>
      </c>
      <c r="B449" s="144" t="s">
        <v>1748</v>
      </c>
      <c r="C449" s="144" t="s">
        <v>175</v>
      </c>
      <c r="D449" s="144" t="s">
        <v>4031</v>
      </c>
      <c r="E449" s="145" t="str">
        <f ca="1">VLOOKUP(B449,'在职人员信息表（2023年电话费全部人员情况）'!F:AB,23,0)</f>
        <v>152624197601103671</v>
      </c>
      <c r="F449" s="146" t="s">
        <v>1749</v>
      </c>
      <c r="G449" s="146" t="str">
        <f ca="1" t="shared" si="18"/>
        <v/>
      </c>
      <c r="H449" s="147">
        <v>18834054460</v>
      </c>
      <c r="I449" s="148"/>
      <c r="J449" s="148"/>
      <c r="K449" s="148"/>
      <c r="L449" s="148"/>
      <c r="M449" s="148"/>
      <c r="N449" s="148"/>
      <c r="O449" s="148">
        <f t="shared" si="19"/>
        <v>0</v>
      </c>
      <c r="P449" s="148"/>
      <c r="Q449" s="148"/>
      <c r="R449" s="148"/>
      <c r="S449" s="148"/>
      <c r="T449" s="148"/>
      <c r="U449" s="148">
        <f t="shared" si="20"/>
        <v>0</v>
      </c>
      <c r="V449" s="148"/>
      <c r="W449" s="149"/>
      <c r="X449" s="149"/>
      <c r="Y449" s="150"/>
      <c r="Z449" s="149"/>
      <c r="AA449" s="149"/>
      <c r="AB449" s="150"/>
      <c r="AC449" s="149"/>
      <c r="AD449" s="149"/>
      <c r="AE449" s="150"/>
      <c r="AF449" s="149"/>
      <c r="AG449" s="149"/>
      <c r="AH449" s="150"/>
      <c r="AI449" s="149"/>
      <c r="AJ449" s="149"/>
      <c r="AK449" s="150"/>
      <c r="AL449" s="149"/>
      <c r="AM449" s="149"/>
      <c r="AN449" s="150"/>
      <c r="AO449" s="150"/>
      <c r="AP449" s="151"/>
      <c r="AQ449" s="152"/>
      <c r="AR449" s="144"/>
      <c r="AS449" s="144"/>
    </row>
    <row r="450" s="99" customFormat="1" ht="22.5" customHeight="1" spans="1:45">
      <c r="A450" s="143" t="s">
        <v>2419</v>
      </c>
      <c r="B450" s="144" t="s">
        <v>6882</v>
      </c>
      <c r="C450" s="144" t="s">
        <v>175</v>
      </c>
      <c r="D450" s="144" t="s">
        <v>4031</v>
      </c>
      <c r="E450" s="145" t="e">
        <f ca="1">VLOOKUP(B450,'在职人员信息表（2023年电话费全部人员情况）'!F:AB,23,0)</f>
        <v>#N/A</v>
      </c>
      <c r="F450" s="146" t="e">
        <v>#N/A</v>
      </c>
      <c r="G450" s="146" t="e">
        <f ca="1" t="shared" si="18"/>
        <v>#N/A</v>
      </c>
      <c r="H450" s="147">
        <v>15847376728</v>
      </c>
      <c r="I450" s="148"/>
      <c r="J450" s="148"/>
      <c r="K450" s="148"/>
      <c r="L450" s="148"/>
      <c r="M450" s="148"/>
      <c r="N450" s="148"/>
      <c r="O450" s="148">
        <f t="shared" si="19"/>
        <v>0</v>
      </c>
      <c r="P450" s="148"/>
      <c r="Q450" s="148"/>
      <c r="R450" s="148"/>
      <c r="S450" s="148"/>
      <c r="T450" s="148"/>
      <c r="U450" s="148">
        <f t="shared" si="20"/>
        <v>0</v>
      </c>
      <c r="V450" s="148"/>
      <c r="W450" s="149"/>
      <c r="X450" s="149"/>
      <c r="Y450" s="150"/>
      <c r="Z450" s="149"/>
      <c r="AA450" s="149"/>
      <c r="AB450" s="150"/>
      <c r="AC450" s="149"/>
      <c r="AD450" s="149"/>
      <c r="AE450" s="150"/>
      <c r="AF450" s="149"/>
      <c r="AG450" s="149"/>
      <c r="AH450" s="150"/>
      <c r="AI450" s="149"/>
      <c r="AJ450" s="149"/>
      <c r="AK450" s="150"/>
      <c r="AL450" s="149"/>
      <c r="AM450" s="149"/>
      <c r="AN450" s="150"/>
      <c r="AO450" s="150"/>
      <c r="AP450" s="151"/>
      <c r="AQ450" s="152"/>
      <c r="AR450" s="144"/>
      <c r="AS450" s="144"/>
    </row>
    <row r="451" s="99" customFormat="1" ht="22.5" customHeight="1" spans="1:45">
      <c r="A451" s="143" t="s">
        <v>2366</v>
      </c>
      <c r="B451" s="144" t="s">
        <v>1755</v>
      </c>
      <c r="C451" s="144" t="s">
        <v>175</v>
      </c>
      <c r="D451" s="144" t="s">
        <v>4031</v>
      </c>
      <c r="E451" s="145" t="str">
        <f ca="1">VLOOKUP(B451,'在职人员信息表（2023年电话费全部人员情况）'!F:AB,23,0)</f>
        <v>140932200005070014</v>
      </c>
      <c r="F451" s="146" t="s">
        <v>1756</v>
      </c>
      <c r="G451" s="146" t="str">
        <f ca="1" t="shared" si="18"/>
        <v/>
      </c>
      <c r="H451" s="147">
        <v>18755489854</v>
      </c>
      <c r="I451" s="148"/>
      <c r="J451" s="148"/>
      <c r="K451" s="148"/>
      <c r="L451" s="148"/>
      <c r="M451" s="148"/>
      <c r="N451" s="148"/>
      <c r="O451" s="148">
        <f t="shared" si="19"/>
        <v>0</v>
      </c>
      <c r="P451" s="148"/>
      <c r="Q451" s="148"/>
      <c r="R451" s="148"/>
      <c r="S451" s="148"/>
      <c r="T451" s="148"/>
      <c r="U451" s="148">
        <f t="shared" si="20"/>
        <v>0</v>
      </c>
      <c r="V451" s="148"/>
      <c r="W451" s="149"/>
      <c r="X451" s="149"/>
      <c r="Y451" s="150"/>
      <c r="Z451" s="149"/>
      <c r="AA451" s="149"/>
      <c r="AB451" s="150"/>
      <c r="AC451" s="149"/>
      <c r="AD451" s="149"/>
      <c r="AE451" s="150"/>
      <c r="AF451" s="149"/>
      <c r="AG451" s="149"/>
      <c r="AH451" s="150"/>
      <c r="AI451" s="149"/>
      <c r="AJ451" s="149"/>
      <c r="AK451" s="150"/>
      <c r="AL451" s="149"/>
      <c r="AM451" s="149"/>
      <c r="AN451" s="150"/>
      <c r="AO451" s="150"/>
      <c r="AP451" s="151"/>
      <c r="AQ451" s="152"/>
      <c r="AR451" s="144"/>
      <c r="AS451" s="144"/>
    </row>
    <row r="452" s="99" customFormat="1" ht="22.5" customHeight="1" spans="1:45">
      <c r="A452" s="143" t="s">
        <v>2456</v>
      </c>
      <c r="B452" s="144" t="s">
        <v>1759</v>
      </c>
      <c r="C452" s="144" t="s">
        <v>175</v>
      </c>
      <c r="D452" s="144" t="s">
        <v>4031</v>
      </c>
      <c r="E452" s="145" t="str">
        <f ca="1">VLOOKUP(B452,'在职人员信息表（2023年电话费全部人员情况）'!F:AB,23,0)</f>
        <v>15092319901002213X</v>
      </c>
      <c r="F452" s="146" t="s">
        <v>1760</v>
      </c>
      <c r="G452" s="146" t="str">
        <f ca="1" t="shared" si="18"/>
        <v/>
      </c>
      <c r="H452" s="147">
        <v>18303221120</v>
      </c>
      <c r="I452" s="148"/>
      <c r="J452" s="148"/>
      <c r="K452" s="148"/>
      <c r="L452" s="148"/>
      <c r="M452" s="148"/>
      <c r="N452" s="148"/>
      <c r="O452" s="148">
        <f t="shared" si="19"/>
        <v>0</v>
      </c>
      <c r="P452" s="148"/>
      <c r="Q452" s="148"/>
      <c r="R452" s="148"/>
      <c r="S452" s="148"/>
      <c r="T452" s="148"/>
      <c r="U452" s="148">
        <f t="shared" si="20"/>
        <v>0</v>
      </c>
      <c r="V452" s="148"/>
      <c r="W452" s="149"/>
      <c r="X452" s="149"/>
      <c r="Y452" s="150"/>
      <c r="Z452" s="149"/>
      <c r="AA452" s="149"/>
      <c r="AB452" s="150"/>
      <c r="AC452" s="149"/>
      <c r="AD452" s="149"/>
      <c r="AE452" s="150"/>
      <c r="AF452" s="149"/>
      <c r="AG452" s="149"/>
      <c r="AH452" s="150"/>
      <c r="AI452" s="149"/>
      <c r="AJ452" s="149"/>
      <c r="AK452" s="150"/>
      <c r="AL452" s="149"/>
      <c r="AM452" s="149"/>
      <c r="AN452" s="150"/>
      <c r="AO452" s="150"/>
      <c r="AP452" s="151"/>
      <c r="AQ452" s="152"/>
      <c r="AR452" s="144"/>
      <c r="AS452" s="144"/>
    </row>
    <row r="453" s="99" customFormat="1" ht="22.5" customHeight="1" spans="1:45">
      <c r="A453" s="143" t="s">
        <v>2358</v>
      </c>
      <c r="B453" s="144" t="s">
        <v>1763</v>
      </c>
      <c r="C453" s="144" t="s">
        <v>175</v>
      </c>
      <c r="D453" s="144" t="s">
        <v>4031</v>
      </c>
      <c r="E453" s="145" t="str">
        <f ca="1">VLOOKUP(B453,'在职人员信息表（2023年电话费全部人员情况）'!F:AB,23,0)</f>
        <v>152631197209122417</v>
      </c>
      <c r="F453" s="146" t="s">
        <v>1764</v>
      </c>
      <c r="G453" s="146" t="str">
        <f ca="1" t="shared" si="18"/>
        <v/>
      </c>
      <c r="H453" s="147">
        <v>15369985899</v>
      </c>
      <c r="I453" s="148"/>
      <c r="J453" s="148"/>
      <c r="K453" s="148"/>
      <c r="L453" s="148"/>
      <c r="M453" s="148"/>
      <c r="N453" s="148"/>
      <c r="O453" s="148">
        <f t="shared" si="19"/>
        <v>0</v>
      </c>
      <c r="P453" s="148"/>
      <c r="Q453" s="148"/>
      <c r="R453" s="148"/>
      <c r="S453" s="148"/>
      <c r="T453" s="148"/>
      <c r="U453" s="148">
        <f t="shared" si="20"/>
        <v>0</v>
      </c>
      <c r="V453" s="148"/>
      <c r="W453" s="149"/>
      <c r="X453" s="149"/>
      <c r="Y453" s="150"/>
      <c r="Z453" s="149"/>
      <c r="AA453" s="149"/>
      <c r="AB453" s="150"/>
      <c r="AC453" s="149"/>
      <c r="AD453" s="149"/>
      <c r="AE453" s="150"/>
      <c r="AF453" s="149"/>
      <c r="AG453" s="149"/>
      <c r="AH453" s="150"/>
      <c r="AI453" s="149"/>
      <c r="AJ453" s="149"/>
      <c r="AK453" s="150"/>
      <c r="AL453" s="149"/>
      <c r="AM453" s="149"/>
      <c r="AN453" s="150"/>
      <c r="AO453" s="150"/>
      <c r="AP453" s="151"/>
      <c r="AQ453" s="152"/>
      <c r="AR453" s="144"/>
      <c r="AS453" s="144"/>
    </row>
    <row r="454" s="99" customFormat="1" ht="22.5" customHeight="1" spans="1:45">
      <c r="A454" s="143" t="s">
        <v>2574</v>
      </c>
      <c r="B454" s="144" t="s">
        <v>1766</v>
      </c>
      <c r="C454" s="144" t="s">
        <v>175</v>
      </c>
      <c r="D454" s="144" t="s">
        <v>4031</v>
      </c>
      <c r="E454" s="145" t="str">
        <f ca="1">VLOOKUP(B454,'在职人员信息表（2023年电话费全部人员情况）'!F:AB,23,0)</f>
        <v>15092319920621271X</v>
      </c>
      <c r="F454" s="146" t="s">
        <v>1767</v>
      </c>
      <c r="G454" s="146" t="str">
        <f ca="1" t="shared" ref="G454:G517" si="21">IF(E454=F454,"","cuo")</f>
        <v/>
      </c>
      <c r="H454" s="147">
        <v>15075973157</v>
      </c>
      <c r="I454" s="148"/>
      <c r="J454" s="148"/>
      <c r="K454" s="148"/>
      <c r="L454" s="148"/>
      <c r="M454" s="148"/>
      <c r="N454" s="148"/>
      <c r="O454" s="148">
        <f t="shared" ref="O454:O517" si="22">I454+J454+K454+L454+M454+N454</f>
        <v>0</v>
      </c>
      <c r="P454" s="148"/>
      <c r="Q454" s="148"/>
      <c r="R454" s="148"/>
      <c r="S454" s="148"/>
      <c r="T454" s="148"/>
      <c r="U454" s="148">
        <f t="shared" ref="U454:U517" si="23">SUM(I454:T454)</f>
        <v>0</v>
      </c>
      <c r="V454" s="148"/>
      <c r="W454" s="149"/>
      <c r="X454" s="149"/>
      <c r="Y454" s="150"/>
      <c r="Z454" s="149"/>
      <c r="AA454" s="149"/>
      <c r="AB454" s="150"/>
      <c r="AC454" s="149"/>
      <c r="AD454" s="149"/>
      <c r="AE454" s="150"/>
      <c r="AF454" s="149"/>
      <c r="AG454" s="149"/>
      <c r="AH454" s="150"/>
      <c r="AI454" s="149"/>
      <c r="AJ454" s="149"/>
      <c r="AK454" s="150"/>
      <c r="AL454" s="149"/>
      <c r="AM454" s="149"/>
      <c r="AN454" s="150"/>
      <c r="AO454" s="150"/>
      <c r="AP454" s="151"/>
      <c r="AQ454" s="152"/>
      <c r="AR454" s="144"/>
      <c r="AS454" s="144"/>
    </row>
    <row r="455" s="99" customFormat="1" ht="22.5" customHeight="1" spans="1:45">
      <c r="A455" s="143" t="s">
        <v>2629</v>
      </c>
      <c r="B455" s="144" t="s">
        <v>1769</v>
      </c>
      <c r="C455" s="144" t="s">
        <v>175</v>
      </c>
      <c r="D455" s="144" t="s">
        <v>4031</v>
      </c>
      <c r="E455" s="145" t="str">
        <f ca="1">VLOOKUP(B455,'在职人员信息表（2023年电话费全部人员情况）'!F:AB,23,0)</f>
        <v>152723198802051816</v>
      </c>
      <c r="F455" s="146" t="s">
        <v>1770</v>
      </c>
      <c r="G455" s="146" t="str">
        <f ca="1" t="shared" si="21"/>
        <v/>
      </c>
      <c r="H455" s="147">
        <v>18847768981</v>
      </c>
      <c r="I455" s="148"/>
      <c r="J455" s="148"/>
      <c r="K455" s="148"/>
      <c r="L455" s="148"/>
      <c r="M455" s="148"/>
      <c r="N455" s="148"/>
      <c r="O455" s="148">
        <f t="shared" si="22"/>
        <v>0</v>
      </c>
      <c r="P455" s="148"/>
      <c r="Q455" s="148"/>
      <c r="R455" s="148"/>
      <c r="S455" s="148"/>
      <c r="T455" s="148"/>
      <c r="U455" s="148">
        <f t="shared" si="23"/>
        <v>0</v>
      </c>
      <c r="V455" s="148"/>
      <c r="W455" s="149"/>
      <c r="X455" s="149"/>
      <c r="Y455" s="150"/>
      <c r="Z455" s="149"/>
      <c r="AA455" s="149"/>
      <c r="AB455" s="150"/>
      <c r="AC455" s="149"/>
      <c r="AD455" s="149"/>
      <c r="AE455" s="150"/>
      <c r="AF455" s="149"/>
      <c r="AG455" s="149"/>
      <c r="AH455" s="150"/>
      <c r="AI455" s="149"/>
      <c r="AJ455" s="149"/>
      <c r="AK455" s="150"/>
      <c r="AL455" s="149"/>
      <c r="AM455" s="149"/>
      <c r="AN455" s="150"/>
      <c r="AO455" s="150"/>
      <c r="AP455" s="151"/>
      <c r="AQ455" s="152"/>
      <c r="AR455" s="144"/>
      <c r="AS455" s="144"/>
    </row>
    <row r="456" s="99" customFormat="1" ht="22.5" customHeight="1" spans="1:45">
      <c r="A456" s="143" t="s">
        <v>2525</v>
      </c>
      <c r="B456" s="144" t="s">
        <v>1772</v>
      </c>
      <c r="C456" s="144" t="s">
        <v>175</v>
      </c>
      <c r="D456" s="144" t="s">
        <v>4031</v>
      </c>
      <c r="E456" s="145" t="str">
        <f ca="1">VLOOKUP(B456,'在职人员信息表（2023年电话费全部人员情况）'!F:AB,23,0)</f>
        <v>152723199501022717</v>
      </c>
      <c r="F456" s="146" t="s">
        <v>1773</v>
      </c>
      <c r="G456" s="146" t="str">
        <f ca="1" t="shared" si="21"/>
        <v/>
      </c>
      <c r="H456" s="147">
        <v>15847309984</v>
      </c>
      <c r="I456" s="148"/>
      <c r="J456" s="148"/>
      <c r="K456" s="148"/>
      <c r="L456" s="148"/>
      <c r="M456" s="148"/>
      <c r="N456" s="148"/>
      <c r="O456" s="148">
        <f t="shared" si="22"/>
        <v>0</v>
      </c>
      <c r="P456" s="148"/>
      <c r="Q456" s="148"/>
      <c r="R456" s="148"/>
      <c r="S456" s="148"/>
      <c r="T456" s="148"/>
      <c r="U456" s="148">
        <f t="shared" si="23"/>
        <v>0</v>
      </c>
      <c r="V456" s="148"/>
      <c r="W456" s="149"/>
      <c r="X456" s="149"/>
      <c r="Y456" s="150"/>
      <c r="Z456" s="149"/>
      <c r="AA456" s="149"/>
      <c r="AB456" s="150"/>
      <c r="AC456" s="149"/>
      <c r="AD456" s="149"/>
      <c r="AE456" s="150"/>
      <c r="AF456" s="149"/>
      <c r="AG456" s="149"/>
      <c r="AH456" s="150"/>
      <c r="AI456" s="149"/>
      <c r="AJ456" s="149"/>
      <c r="AK456" s="150"/>
      <c r="AL456" s="149"/>
      <c r="AM456" s="149"/>
      <c r="AN456" s="150"/>
      <c r="AO456" s="150"/>
      <c r="AP456" s="151"/>
      <c r="AQ456" s="152"/>
      <c r="AR456" s="144"/>
      <c r="AS456" s="144"/>
    </row>
    <row r="457" s="99" customFormat="1" ht="22.5" customHeight="1" spans="1:45">
      <c r="A457" s="143" t="s">
        <v>2556</v>
      </c>
      <c r="B457" s="144" t="s">
        <v>1778</v>
      </c>
      <c r="C457" s="144" t="s">
        <v>175</v>
      </c>
      <c r="D457" s="144" t="s">
        <v>4031</v>
      </c>
      <c r="E457" s="145" t="str">
        <f ca="1">VLOOKUP(B457,'在职人员信息表（2023年电话费全部人员情况）'!F:AB,23,0)</f>
        <v>152723199002171232</v>
      </c>
      <c r="F457" s="146" t="s">
        <v>1779</v>
      </c>
      <c r="G457" s="146" t="str">
        <f ca="1" t="shared" si="21"/>
        <v/>
      </c>
      <c r="H457" s="147">
        <v>15894983995</v>
      </c>
      <c r="I457" s="148"/>
      <c r="J457" s="148"/>
      <c r="K457" s="148"/>
      <c r="L457" s="148"/>
      <c r="M457" s="148"/>
      <c r="N457" s="148"/>
      <c r="O457" s="148">
        <f t="shared" si="22"/>
        <v>0</v>
      </c>
      <c r="P457" s="148"/>
      <c r="Q457" s="148"/>
      <c r="R457" s="148"/>
      <c r="S457" s="148"/>
      <c r="T457" s="148"/>
      <c r="U457" s="148">
        <f t="shared" si="23"/>
        <v>0</v>
      </c>
      <c r="V457" s="148"/>
      <c r="W457" s="149"/>
      <c r="X457" s="149"/>
      <c r="Y457" s="150"/>
      <c r="Z457" s="149"/>
      <c r="AA457" s="149"/>
      <c r="AB457" s="150"/>
      <c r="AC457" s="149"/>
      <c r="AD457" s="149"/>
      <c r="AE457" s="150"/>
      <c r="AF457" s="149"/>
      <c r="AG457" s="149"/>
      <c r="AH457" s="150"/>
      <c r="AI457" s="149"/>
      <c r="AJ457" s="149"/>
      <c r="AK457" s="150"/>
      <c r="AL457" s="149"/>
      <c r="AM457" s="149"/>
      <c r="AN457" s="150"/>
      <c r="AO457" s="150"/>
      <c r="AP457" s="151"/>
      <c r="AQ457" s="152"/>
      <c r="AR457" s="144"/>
      <c r="AS457" s="144"/>
    </row>
    <row r="458" s="99" customFormat="1" ht="22.5" customHeight="1" spans="1:45">
      <c r="A458" s="143" t="s">
        <v>2504</v>
      </c>
      <c r="B458" s="144" t="s">
        <v>1781</v>
      </c>
      <c r="C458" s="144" t="s">
        <v>175</v>
      </c>
      <c r="D458" s="144" t="s">
        <v>4031</v>
      </c>
      <c r="E458" s="145" t="str">
        <f ca="1">VLOOKUP(B458,'在职人员信息表（2023年电话费全部人员情况）'!F:AB,23,0)</f>
        <v>152723197910250914</v>
      </c>
      <c r="F458" s="146" t="s">
        <v>1782</v>
      </c>
      <c r="G458" s="146" t="str">
        <f ca="1" t="shared" si="21"/>
        <v/>
      </c>
      <c r="H458" s="147">
        <v>15612736851</v>
      </c>
      <c r="I458" s="148"/>
      <c r="J458" s="148"/>
      <c r="K458" s="148"/>
      <c r="L458" s="148"/>
      <c r="M458" s="148"/>
      <c r="N458" s="148"/>
      <c r="O458" s="148">
        <f t="shared" si="22"/>
        <v>0</v>
      </c>
      <c r="P458" s="148"/>
      <c r="Q458" s="148"/>
      <c r="R458" s="148"/>
      <c r="S458" s="148"/>
      <c r="T458" s="148"/>
      <c r="U458" s="148">
        <f t="shared" si="23"/>
        <v>0</v>
      </c>
      <c r="V458" s="148"/>
      <c r="W458" s="149"/>
      <c r="X458" s="149"/>
      <c r="Y458" s="150"/>
      <c r="Z458" s="149"/>
      <c r="AA458" s="149"/>
      <c r="AB458" s="150"/>
      <c r="AC458" s="149"/>
      <c r="AD458" s="149"/>
      <c r="AE458" s="150"/>
      <c r="AF458" s="149"/>
      <c r="AG458" s="149"/>
      <c r="AH458" s="150"/>
      <c r="AI458" s="149"/>
      <c r="AJ458" s="149"/>
      <c r="AK458" s="150"/>
      <c r="AL458" s="149"/>
      <c r="AM458" s="149"/>
      <c r="AN458" s="150"/>
      <c r="AO458" s="150"/>
      <c r="AP458" s="151"/>
      <c r="AQ458" s="152"/>
      <c r="AR458" s="144"/>
      <c r="AS458" s="144"/>
    </row>
    <row r="459" s="99" customFormat="1" ht="22.5" customHeight="1" spans="1:45">
      <c r="A459" s="143" t="s">
        <v>2487</v>
      </c>
      <c r="B459" s="144" t="s">
        <v>1784</v>
      </c>
      <c r="C459" s="144" t="s">
        <v>175</v>
      </c>
      <c r="D459" s="144" t="s">
        <v>4031</v>
      </c>
      <c r="E459" s="145" t="str">
        <f ca="1">VLOOKUP(B459,'在职人员信息表（2023年电话费全部人员情况）'!F:AB,23,0)</f>
        <v>14232519950904053X</v>
      </c>
      <c r="F459" s="146" t="s">
        <v>1785</v>
      </c>
      <c r="G459" s="146" t="str">
        <f ca="1" t="shared" si="21"/>
        <v/>
      </c>
      <c r="H459" s="147">
        <v>15547722380</v>
      </c>
      <c r="I459" s="148"/>
      <c r="J459" s="148"/>
      <c r="K459" s="148"/>
      <c r="L459" s="148"/>
      <c r="M459" s="148"/>
      <c r="N459" s="148"/>
      <c r="O459" s="148">
        <f t="shared" si="22"/>
        <v>0</v>
      </c>
      <c r="P459" s="148"/>
      <c r="Q459" s="148"/>
      <c r="R459" s="148"/>
      <c r="S459" s="148"/>
      <c r="T459" s="148"/>
      <c r="U459" s="148">
        <f t="shared" si="23"/>
        <v>0</v>
      </c>
      <c r="V459" s="148"/>
      <c r="W459" s="149"/>
      <c r="X459" s="149"/>
      <c r="Y459" s="150"/>
      <c r="Z459" s="149"/>
      <c r="AA459" s="149"/>
      <c r="AB459" s="150"/>
      <c r="AC459" s="149"/>
      <c r="AD459" s="149"/>
      <c r="AE459" s="150"/>
      <c r="AF459" s="149"/>
      <c r="AG459" s="149"/>
      <c r="AH459" s="150"/>
      <c r="AI459" s="149"/>
      <c r="AJ459" s="149"/>
      <c r="AK459" s="150"/>
      <c r="AL459" s="149"/>
      <c r="AM459" s="149"/>
      <c r="AN459" s="150"/>
      <c r="AO459" s="150"/>
      <c r="AP459" s="151"/>
      <c r="AQ459" s="152"/>
      <c r="AR459" s="144"/>
      <c r="AS459" s="144"/>
    </row>
    <row r="460" s="99" customFormat="1" ht="22.5" customHeight="1" spans="1:45">
      <c r="A460" s="143" t="s">
        <v>2588</v>
      </c>
      <c r="B460" s="144" t="s">
        <v>1787</v>
      </c>
      <c r="C460" s="144" t="s">
        <v>175</v>
      </c>
      <c r="D460" s="144" t="s">
        <v>4031</v>
      </c>
      <c r="E460" s="145" t="str">
        <f ca="1">VLOOKUP(B460,'在职人员信息表（2023年电话费全部人员情况）'!F:AB,23,0)</f>
        <v>150221197710261019</v>
      </c>
      <c r="F460" s="146" t="s">
        <v>1788</v>
      </c>
      <c r="G460" s="146" t="str">
        <f ca="1" t="shared" si="21"/>
        <v/>
      </c>
      <c r="H460" s="147">
        <v>15149476987</v>
      </c>
      <c r="I460" s="148"/>
      <c r="J460" s="148"/>
      <c r="K460" s="148"/>
      <c r="L460" s="148"/>
      <c r="M460" s="148"/>
      <c r="N460" s="148"/>
      <c r="O460" s="148">
        <f t="shared" si="22"/>
        <v>0</v>
      </c>
      <c r="P460" s="148"/>
      <c r="Q460" s="148"/>
      <c r="R460" s="148"/>
      <c r="S460" s="148"/>
      <c r="T460" s="148"/>
      <c r="U460" s="148">
        <f t="shared" si="23"/>
        <v>0</v>
      </c>
      <c r="V460" s="148"/>
      <c r="W460" s="149"/>
      <c r="X460" s="149"/>
      <c r="Y460" s="150"/>
      <c r="Z460" s="149"/>
      <c r="AA460" s="149"/>
      <c r="AB460" s="150"/>
      <c r="AC460" s="149"/>
      <c r="AD460" s="149"/>
      <c r="AE460" s="150"/>
      <c r="AF460" s="149"/>
      <c r="AG460" s="149"/>
      <c r="AH460" s="150"/>
      <c r="AI460" s="149"/>
      <c r="AJ460" s="149"/>
      <c r="AK460" s="150"/>
      <c r="AL460" s="149"/>
      <c r="AM460" s="149"/>
      <c r="AN460" s="150"/>
      <c r="AO460" s="150"/>
      <c r="AP460" s="151"/>
      <c r="AQ460" s="152"/>
      <c r="AR460" s="144"/>
      <c r="AS460" s="144"/>
    </row>
    <row r="461" s="99" customFormat="1" ht="22.5" customHeight="1" spans="1:45">
      <c r="A461" s="143" t="s">
        <v>2485</v>
      </c>
      <c r="B461" s="144" t="s">
        <v>1790</v>
      </c>
      <c r="C461" s="144" t="s">
        <v>175</v>
      </c>
      <c r="D461" s="144" t="s">
        <v>4031</v>
      </c>
      <c r="E461" s="145" t="str">
        <f ca="1">VLOOKUP(B461,'在职人员信息表（2023年电话费全部人员情况）'!F:AB,23,0)</f>
        <v>510682198912235413</v>
      </c>
      <c r="F461" s="146" t="s">
        <v>1791</v>
      </c>
      <c r="G461" s="146" t="str">
        <f ca="1" t="shared" si="21"/>
        <v/>
      </c>
      <c r="H461" s="147">
        <v>17747739245</v>
      </c>
      <c r="I461" s="148"/>
      <c r="J461" s="148"/>
      <c r="K461" s="148"/>
      <c r="L461" s="148"/>
      <c r="M461" s="148"/>
      <c r="N461" s="148"/>
      <c r="O461" s="148">
        <f t="shared" si="22"/>
        <v>0</v>
      </c>
      <c r="P461" s="148"/>
      <c r="Q461" s="148"/>
      <c r="R461" s="148"/>
      <c r="S461" s="148"/>
      <c r="T461" s="148"/>
      <c r="U461" s="148">
        <f t="shared" si="23"/>
        <v>0</v>
      </c>
      <c r="V461" s="148"/>
      <c r="W461" s="149"/>
      <c r="X461" s="149"/>
      <c r="Y461" s="150"/>
      <c r="Z461" s="149"/>
      <c r="AA461" s="149"/>
      <c r="AB461" s="150"/>
      <c r="AC461" s="149"/>
      <c r="AD461" s="149"/>
      <c r="AE461" s="150"/>
      <c r="AF461" s="149"/>
      <c r="AG461" s="149"/>
      <c r="AH461" s="150"/>
      <c r="AI461" s="149"/>
      <c r="AJ461" s="149"/>
      <c r="AK461" s="150"/>
      <c r="AL461" s="149"/>
      <c r="AM461" s="149"/>
      <c r="AN461" s="150"/>
      <c r="AO461" s="150"/>
      <c r="AP461" s="151"/>
      <c r="AQ461" s="152"/>
      <c r="AR461" s="144"/>
      <c r="AS461" s="144"/>
    </row>
    <row r="462" s="99" customFormat="1" ht="22.5" customHeight="1" spans="1:45">
      <c r="A462" s="143" t="s">
        <v>2558</v>
      </c>
      <c r="B462" s="144" t="s">
        <v>1793</v>
      </c>
      <c r="C462" s="144" t="s">
        <v>175</v>
      </c>
      <c r="D462" s="144" t="s">
        <v>4031</v>
      </c>
      <c r="E462" s="145" t="str">
        <f ca="1">VLOOKUP(B462,'在职人员信息表（2023年电话费全部人员情况）'!F:AB,23,0)</f>
        <v>150124198812111917</v>
      </c>
      <c r="F462" s="146" t="s">
        <v>1794</v>
      </c>
      <c r="G462" s="146" t="str">
        <f ca="1" t="shared" si="21"/>
        <v/>
      </c>
      <c r="H462" s="147">
        <v>18248171760</v>
      </c>
      <c r="I462" s="148"/>
      <c r="J462" s="148"/>
      <c r="K462" s="148"/>
      <c r="L462" s="148"/>
      <c r="M462" s="148"/>
      <c r="N462" s="148"/>
      <c r="O462" s="148">
        <f t="shared" si="22"/>
        <v>0</v>
      </c>
      <c r="P462" s="148"/>
      <c r="Q462" s="148"/>
      <c r="R462" s="148"/>
      <c r="S462" s="148"/>
      <c r="T462" s="148"/>
      <c r="U462" s="148">
        <f t="shared" si="23"/>
        <v>0</v>
      </c>
      <c r="V462" s="148"/>
      <c r="W462" s="149"/>
      <c r="X462" s="149"/>
      <c r="Y462" s="150"/>
      <c r="Z462" s="149"/>
      <c r="AA462" s="149"/>
      <c r="AB462" s="150"/>
      <c r="AC462" s="149"/>
      <c r="AD462" s="149"/>
      <c r="AE462" s="150"/>
      <c r="AF462" s="149"/>
      <c r="AG462" s="149"/>
      <c r="AH462" s="150"/>
      <c r="AI462" s="149"/>
      <c r="AJ462" s="149"/>
      <c r="AK462" s="150"/>
      <c r="AL462" s="149"/>
      <c r="AM462" s="149"/>
      <c r="AN462" s="150"/>
      <c r="AO462" s="150"/>
      <c r="AP462" s="151"/>
      <c r="AQ462" s="152"/>
      <c r="AR462" s="144"/>
      <c r="AS462" s="144"/>
    </row>
    <row r="463" s="99" customFormat="1" ht="22.5" customHeight="1" spans="1:45">
      <c r="A463" s="143" t="s">
        <v>2500</v>
      </c>
      <c r="B463" s="144" t="s">
        <v>1796</v>
      </c>
      <c r="C463" s="144" t="s">
        <v>175</v>
      </c>
      <c r="D463" s="144" t="s">
        <v>4031</v>
      </c>
      <c r="E463" s="145" t="str">
        <f ca="1">VLOOKUP(B463,'在职人员信息表（2023年电话费全部人员情况）'!F:AB,23,0)</f>
        <v>211404197904257431</v>
      </c>
      <c r="F463" s="146" t="s">
        <v>1797</v>
      </c>
      <c r="G463" s="146" t="str">
        <f ca="1" t="shared" si="21"/>
        <v/>
      </c>
      <c r="H463" s="147">
        <v>15227661962</v>
      </c>
      <c r="I463" s="148"/>
      <c r="J463" s="148"/>
      <c r="K463" s="148"/>
      <c r="L463" s="148"/>
      <c r="M463" s="148"/>
      <c r="N463" s="148"/>
      <c r="O463" s="148">
        <f t="shared" si="22"/>
        <v>0</v>
      </c>
      <c r="P463" s="148"/>
      <c r="Q463" s="148"/>
      <c r="R463" s="148"/>
      <c r="S463" s="148"/>
      <c r="T463" s="148"/>
      <c r="U463" s="148">
        <f t="shared" si="23"/>
        <v>0</v>
      </c>
      <c r="V463" s="148"/>
      <c r="W463" s="149"/>
      <c r="X463" s="149"/>
      <c r="Y463" s="150"/>
      <c r="Z463" s="149"/>
      <c r="AA463" s="149"/>
      <c r="AB463" s="150"/>
      <c r="AC463" s="149"/>
      <c r="AD463" s="149"/>
      <c r="AE463" s="150"/>
      <c r="AF463" s="149"/>
      <c r="AG463" s="149"/>
      <c r="AH463" s="150"/>
      <c r="AI463" s="149"/>
      <c r="AJ463" s="149"/>
      <c r="AK463" s="150"/>
      <c r="AL463" s="149"/>
      <c r="AM463" s="149"/>
      <c r="AN463" s="150"/>
      <c r="AO463" s="150"/>
      <c r="AP463" s="151"/>
      <c r="AQ463" s="152"/>
      <c r="AR463" s="144"/>
      <c r="AS463" s="144"/>
    </row>
    <row r="464" s="99" customFormat="1" ht="22.5" customHeight="1" spans="1:45">
      <c r="A464" s="143" t="s">
        <v>2390</v>
      </c>
      <c r="B464" s="144" t="s">
        <v>1799</v>
      </c>
      <c r="C464" s="144" t="s">
        <v>175</v>
      </c>
      <c r="D464" s="144" t="s">
        <v>4031</v>
      </c>
      <c r="E464" s="145" t="str">
        <f ca="1">VLOOKUP(B464,'在职人员信息表（2023年电话费全部人员情况）'!F:AB,23,0)</f>
        <v>152723199306030914</v>
      </c>
      <c r="F464" s="146" t="s">
        <v>1800</v>
      </c>
      <c r="G464" s="146" t="str">
        <f ca="1" t="shared" si="21"/>
        <v/>
      </c>
      <c r="H464" s="147">
        <v>17530917071</v>
      </c>
      <c r="I464" s="148"/>
      <c r="J464" s="148"/>
      <c r="K464" s="148"/>
      <c r="L464" s="148"/>
      <c r="M464" s="148"/>
      <c r="N464" s="148"/>
      <c r="O464" s="148">
        <f t="shared" si="22"/>
        <v>0</v>
      </c>
      <c r="P464" s="148"/>
      <c r="Q464" s="148"/>
      <c r="R464" s="148"/>
      <c r="S464" s="148"/>
      <c r="T464" s="148"/>
      <c r="U464" s="148">
        <f t="shared" si="23"/>
        <v>0</v>
      </c>
      <c r="V464" s="148"/>
      <c r="W464" s="149"/>
      <c r="X464" s="149"/>
      <c r="Y464" s="150"/>
      <c r="Z464" s="149"/>
      <c r="AA464" s="149"/>
      <c r="AB464" s="150"/>
      <c r="AC464" s="149"/>
      <c r="AD464" s="149"/>
      <c r="AE464" s="150"/>
      <c r="AF464" s="149"/>
      <c r="AG464" s="149"/>
      <c r="AH464" s="150"/>
      <c r="AI464" s="149"/>
      <c r="AJ464" s="149"/>
      <c r="AK464" s="150"/>
      <c r="AL464" s="149"/>
      <c r="AM464" s="149"/>
      <c r="AN464" s="150"/>
      <c r="AO464" s="150"/>
      <c r="AP464" s="151"/>
      <c r="AQ464" s="152"/>
      <c r="AR464" s="144"/>
      <c r="AS464" s="144"/>
    </row>
    <row r="465" s="99" customFormat="1" ht="22.5" customHeight="1" spans="1:45">
      <c r="A465" s="143" t="s">
        <v>2387</v>
      </c>
      <c r="B465" s="144" t="s">
        <v>1802</v>
      </c>
      <c r="C465" s="144" t="s">
        <v>175</v>
      </c>
      <c r="D465" s="144" t="s">
        <v>4031</v>
      </c>
      <c r="E465" s="145" t="str">
        <f ca="1">VLOOKUP(B465,'在职人员信息表（2023年电话费全部人员情况）'!F:AB,23,0)</f>
        <v>152630198410246030</v>
      </c>
      <c r="F465" s="146" t="s">
        <v>1803</v>
      </c>
      <c r="G465" s="146" t="str">
        <f ca="1" t="shared" si="21"/>
        <v/>
      </c>
      <c r="H465" s="147">
        <v>15134827803</v>
      </c>
      <c r="I465" s="148"/>
      <c r="J465" s="148"/>
      <c r="K465" s="148"/>
      <c r="L465" s="148"/>
      <c r="M465" s="148"/>
      <c r="N465" s="148"/>
      <c r="O465" s="148">
        <f t="shared" si="22"/>
        <v>0</v>
      </c>
      <c r="P465" s="148"/>
      <c r="Q465" s="148"/>
      <c r="R465" s="148"/>
      <c r="S465" s="148"/>
      <c r="T465" s="148"/>
      <c r="U465" s="148">
        <f t="shared" si="23"/>
        <v>0</v>
      </c>
      <c r="V465" s="148"/>
      <c r="W465" s="149"/>
      <c r="X465" s="149"/>
      <c r="Y465" s="150"/>
      <c r="Z465" s="149"/>
      <c r="AA465" s="149"/>
      <c r="AB465" s="150"/>
      <c r="AC465" s="149"/>
      <c r="AD465" s="149"/>
      <c r="AE465" s="150"/>
      <c r="AF465" s="149"/>
      <c r="AG465" s="149"/>
      <c r="AH465" s="150"/>
      <c r="AI465" s="149"/>
      <c r="AJ465" s="149"/>
      <c r="AK465" s="150"/>
      <c r="AL465" s="149"/>
      <c r="AM465" s="149"/>
      <c r="AN465" s="150"/>
      <c r="AO465" s="150"/>
      <c r="AP465" s="151"/>
      <c r="AQ465" s="152"/>
      <c r="AR465" s="144"/>
      <c r="AS465" s="144"/>
    </row>
    <row r="466" s="99" customFormat="1" ht="22.5" customHeight="1" spans="1:45">
      <c r="A466" s="143" t="s">
        <v>2430</v>
      </c>
      <c r="B466" s="144" t="s">
        <v>1805</v>
      </c>
      <c r="C466" s="144" t="s">
        <v>175</v>
      </c>
      <c r="D466" s="144" t="s">
        <v>4031</v>
      </c>
      <c r="E466" s="145" t="str">
        <f ca="1">VLOOKUP(B466,'在职人员信息表（2023年电话费全部人员情况）'!F:AB,23,0)</f>
        <v>152723198912101810</v>
      </c>
      <c r="F466" s="146" t="s">
        <v>1806</v>
      </c>
      <c r="G466" s="146" t="str">
        <f ca="1" t="shared" si="21"/>
        <v/>
      </c>
      <c r="H466" s="147">
        <v>14747174236</v>
      </c>
      <c r="I466" s="148"/>
      <c r="J466" s="148"/>
      <c r="K466" s="148"/>
      <c r="L466" s="148"/>
      <c r="M466" s="148"/>
      <c r="N466" s="148"/>
      <c r="O466" s="148">
        <f t="shared" si="22"/>
        <v>0</v>
      </c>
      <c r="P466" s="148"/>
      <c r="Q466" s="148"/>
      <c r="R466" s="148"/>
      <c r="S466" s="148"/>
      <c r="T466" s="148"/>
      <c r="U466" s="148">
        <f t="shared" si="23"/>
        <v>0</v>
      </c>
      <c r="V466" s="148"/>
      <c r="W466" s="149"/>
      <c r="X466" s="149"/>
      <c r="Y466" s="150"/>
      <c r="Z466" s="149"/>
      <c r="AA466" s="149"/>
      <c r="AB466" s="150"/>
      <c r="AC466" s="149"/>
      <c r="AD466" s="149"/>
      <c r="AE466" s="150"/>
      <c r="AF466" s="149"/>
      <c r="AG466" s="149"/>
      <c r="AH466" s="150"/>
      <c r="AI466" s="149"/>
      <c r="AJ466" s="149"/>
      <c r="AK466" s="150"/>
      <c r="AL466" s="149"/>
      <c r="AM466" s="149"/>
      <c r="AN466" s="150"/>
      <c r="AO466" s="150"/>
      <c r="AP466" s="151"/>
      <c r="AQ466" s="152"/>
      <c r="AR466" s="144"/>
      <c r="AS466" s="144"/>
    </row>
    <row r="467" s="99" customFormat="1" ht="22.5" customHeight="1" spans="1:45">
      <c r="A467" s="143" t="s">
        <v>2632</v>
      </c>
      <c r="B467" s="144" t="s">
        <v>1810</v>
      </c>
      <c r="C467" s="144" t="s">
        <v>175</v>
      </c>
      <c r="D467" s="144" t="s">
        <v>4031</v>
      </c>
      <c r="E467" s="145" t="str">
        <f ca="1">VLOOKUP(B467,'在职人员信息表（2023年电话费全部人员情况）'!F:AB,23,0)</f>
        <v>150124198806275210</v>
      </c>
      <c r="F467" s="146" t="s">
        <v>1811</v>
      </c>
      <c r="G467" s="146" t="str">
        <f ca="1" t="shared" si="21"/>
        <v/>
      </c>
      <c r="H467" s="147">
        <v>18647733045</v>
      </c>
      <c r="I467" s="148"/>
      <c r="J467" s="148"/>
      <c r="K467" s="148"/>
      <c r="L467" s="148"/>
      <c r="M467" s="148"/>
      <c r="N467" s="148"/>
      <c r="O467" s="148">
        <f t="shared" si="22"/>
        <v>0</v>
      </c>
      <c r="P467" s="148"/>
      <c r="Q467" s="148"/>
      <c r="R467" s="148"/>
      <c r="S467" s="148"/>
      <c r="T467" s="148"/>
      <c r="U467" s="148">
        <f t="shared" si="23"/>
        <v>0</v>
      </c>
      <c r="V467" s="148"/>
      <c r="W467" s="149"/>
      <c r="X467" s="149"/>
      <c r="Y467" s="150"/>
      <c r="Z467" s="149"/>
      <c r="AA467" s="149"/>
      <c r="AB467" s="150"/>
      <c r="AC467" s="149"/>
      <c r="AD467" s="149"/>
      <c r="AE467" s="150"/>
      <c r="AF467" s="149"/>
      <c r="AG467" s="149"/>
      <c r="AH467" s="150"/>
      <c r="AI467" s="149"/>
      <c r="AJ467" s="149"/>
      <c r="AK467" s="150"/>
      <c r="AL467" s="149"/>
      <c r="AM467" s="149"/>
      <c r="AN467" s="150"/>
      <c r="AO467" s="150"/>
      <c r="AP467" s="151"/>
      <c r="AQ467" s="152"/>
      <c r="AR467" s="144"/>
      <c r="AS467" s="144"/>
    </row>
    <row r="468" s="99" customFormat="1" ht="22.5" customHeight="1" spans="1:45">
      <c r="A468" s="143" t="s">
        <v>2494</v>
      </c>
      <c r="B468" s="144" t="s">
        <v>1813</v>
      </c>
      <c r="C468" s="144" t="s">
        <v>175</v>
      </c>
      <c r="D468" s="144" t="s">
        <v>4031</v>
      </c>
      <c r="E468" s="145" t="str">
        <f ca="1">VLOOKUP(B468,'在职人员信息表（2023年电话费全部人员情况）'!F:AB,23,0)</f>
        <v>152723199203161532</v>
      </c>
      <c r="F468" s="146" t="s">
        <v>1814</v>
      </c>
      <c r="G468" s="146" t="str">
        <f ca="1" t="shared" si="21"/>
        <v/>
      </c>
      <c r="H468" s="147">
        <v>15804895149</v>
      </c>
      <c r="I468" s="148"/>
      <c r="J468" s="148"/>
      <c r="K468" s="148"/>
      <c r="L468" s="148"/>
      <c r="M468" s="148"/>
      <c r="N468" s="148"/>
      <c r="O468" s="148">
        <f t="shared" si="22"/>
        <v>0</v>
      </c>
      <c r="P468" s="148"/>
      <c r="Q468" s="148"/>
      <c r="R468" s="148"/>
      <c r="S468" s="148"/>
      <c r="T468" s="148"/>
      <c r="U468" s="148">
        <f t="shared" si="23"/>
        <v>0</v>
      </c>
      <c r="V468" s="148"/>
      <c r="W468" s="149"/>
      <c r="X468" s="149"/>
      <c r="Y468" s="150"/>
      <c r="Z468" s="149"/>
      <c r="AA468" s="149"/>
      <c r="AB468" s="150"/>
      <c r="AC468" s="149"/>
      <c r="AD468" s="149"/>
      <c r="AE468" s="150"/>
      <c r="AF468" s="149"/>
      <c r="AG468" s="149"/>
      <c r="AH468" s="150"/>
      <c r="AI468" s="149"/>
      <c r="AJ468" s="149"/>
      <c r="AK468" s="150"/>
      <c r="AL468" s="149"/>
      <c r="AM468" s="149"/>
      <c r="AN468" s="150"/>
      <c r="AO468" s="150"/>
      <c r="AP468" s="151"/>
      <c r="AQ468" s="152"/>
      <c r="AR468" s="144"/>
      <c r="AS468" s="144"/>
    </row>
    <row r="469" s="99" customFormat="1" ht="22.5" customHeight="1" spans="1:45">
      <c r="A469" s="143" t="s">
        <v>2578</v>
      </c>
      <c r="B469" s="144" t="s">
        <v>6883</v>
      </c>
      <c r="C469" s="144" t="s">
        <v>175</v>
      </c>
      <c r="D469" s="144" t="s">
        <v>4031</v>
      </c>
      <c r="E469" s="145" t="e">
        <f ca="1">VLOOKUP(B469,'在职人员信息表（2023年电话费全部人员情况）'!F:AB,23,0)</f>
        <v>#N/A</v>
      </c>
      <c r="F469" s="146" t="e">
        <v>#N/A</v>
      </c>
      <c r="G469" s="146" t="e">
        <f ca="1" t="shared" si="21"/>
        <v>#N/A</v>
      </c>
      <c r="H469" s="147">
        <v>15175903177</v>
      </c>
      <c r="I469" s="148"/>
      <c r="J469" s="148"/>
      <c r="K469" s="148"/>
      <c r="L469" s="148"/>
      <c r="M469" s="148"/>
      <c r="N469" s="148"/>
      <c r="O469" s="148">
        <f t="shared" si="22"/>
        <v>0</v>
      </c>
      <c r="P469" s="148"/>
      <c r="Q469" s="148"/>
      <c r="R469" s="148"/>
      <c r="S469" s="148"/>
      <c r="T469" s="148"/>
      <c r="U469" s="148">
        <f t="shared" si="23"/>
        <v>0</v>
      </c>
      <c r="V469" s="148"/>
      <c r="W469" s="149"/>
      <c r="X469" s="149"/>
      <c r="Y469" s="150"/>
      <c r="Z469" s="149"/>
      <c r="AA469" s="149"/>
      <c r="AB469" s="150"/>
      <c r="AC469" s="149"/>
      <c r="AD469" s="149"/>
      <c r="AE469" s="150"/>
      <c r="AF469" s="149"/>
      <c r="AG469" s="149"/>
      <c r="AH469" s="150"/>
      <c r="AI469" s="149"/>
      <c r="AJ469" s="149"/>
      <c r="AK469" s="150"/>
      <c r="AL469" s="149"/>
      <c r="AM469" s="149"/>
      <c r="AN469" s="150"/>
      <c r="AO469" s="150"/>
      <c r="AP469" s="151"/>
      <c r="AQ469" s="152"/>
      <c r="AR469" s="144"/>
      <c r="AS469" s="144"/>
    </row>
    <row r="470" s="99" customFormat="1" ht="22.5" customHeight="1" spans="1:45">
      <c r="A470" s="143" t="s">
        <v>2513</v>
      </c>
      <c r="B470" s="144" t="s">
        <v>1816</v>
      </c>
      <c r="C470" s="144" t="s">
        <v>175</v>
      </c>
      <c r="D470" s="144" t="s">
        <v>4031</v>
      </c>
      <c r="E470" s="145" t="str">
        <f ca="1">VLOOKUP(B470,'在职人员信息表（2023年电话费全部人员情况）'!F:AB,23,0)</f>
        <v>152105199503051217</v>
      </c>
      <c r="F470" s="146" t="s">
        <v>1817</v>
      </c>
      <c r="G470" s="146" t="str">
        <f ca="1" t="shared" si="21"/>
        <v/>
      </c>
      <c r="H470" s="147">
        <v>15149141847</v>
      </c>
      <c r="I470" s="148"/>
      <c r="J470" s="148"/>
      <c r="K470" s="148"/>
      <c r="L470" s="148"/>
      <c r="M470" s="148"/>
      <c r="N470" s="148"/>
      <c r="O470" s="148">
        <f t="shared" si="22"/>
        <v>0</v>
      </c>
      <c r="P470" s="148"/>
      <c r="Q470" s="148"/>
      <c r="R470" s="148"/>
      <c r="S470" s="148"/>
      <c r="T470" s="148"/>
      <c r="U470" s="148">
        <f t="shared" si="23"/>
        <v>0</v>
      </c>
      <c r="V470" s="148"/>
      <c r="W470" s="149"/>
      <c r="X470" s="149"/>
      <c r="Y470" s="150"/>
      <c r="Z470" s="149"/>
      <c r="AA470" s="149"/>
      <c r="AB470" s="150"/>
      <c r="AC470" s="149"/>
      <c r="AD470" s="149"/>
      <c r="AE470" s="150"/>
      <c r="AF470" s="149"/>
      <c r="AG470" s="149"/>
      <c r="AH470" s="150"/>
      <c r="AI470" s="149"/>
      <c r="AJ470" s="149"/>
      <c r="AK470" s="150"/>
      <c r="AL470" s="149"/>
      <c r="AM470" s="149"/>
      <c r="AN470" s="150"/>
      <c r="AO470" s="150"/>
      <c r="AP470" s="151"/>
      <c r="AQ470" s="152"/>
      <c r="AR470" s="144"/>
      <c r="AS470" s="144"/>
    </row>
    <row r="471" s="99" customFormat="1" ht="22.5" customHeight="1" spans="1:45">
      <c r="A471" s="143" t="s">
        <v>2608</v>
      </c>
      <c r="B471" s="144" t="s">
        <v>6884</v>
      </c>
      <c r="C471" s="144" t="s">
        <v>175</v>
      </c>
      <c r="D471" s="144" t="s">
        <v>4031</v>
      </c>
      <c r="E471" s="145" t="e">
        <f ca="1">VLOOKUP(B471,'在职人员信息表（2023年电话费全部人员情况）'!F:AB,23,0)</f>
        <v>#N/A</v>
      </c>
      <c r="F471" s="146" t="e">
        <v>#N/A</v>
      </c>
      <c r="G471" s="146" t="e">
        <f ca="1" t="shared" si="21"/>
        <v>#N/A</v>
      </c>
      <c r="H471" s="147">
        <v>13753095501</v>
      </c>
      <c r="I471" s="148"/>
      <c r="J471" s="148"/>
      <c r="K471" s="148"/>
      <c r="L471" s="148"/>
      <c r="M471" s="148"/>
      <c r="N471" s="148"/>
      <c r="O471" s="148">
        <f t="shared" si="22"/>
        <v>0</v>
      </c>
      <c r="P471" s="148"/>
      <c r="Q471" s="148"/>
      <c r="R471" s="148"/>
      <c r="S471" s="148"/>
      <c r="T471" s="148"/>
      <c r="U471" s="148">
        <f t="shared" si="23"/>
        <v>0</v>
      </c>
      <c r="V471" s="148"/>
      <c r="W471" s="149"/>
      <c r="X471" s="149"/>
      <c r="Y471" s="150"/>
      <c r="Z471" s="149"/>
      <c r="AA471" s="149"/>
      <c r="AB471" s="150"/>
      <c r="AC471" s="149"/>
      <c r="AD471" s="149"/>
      <c r="AE471" s="150"/>
      <c r="AF471" s="149"/>
      <c r="AG471" s="149"/>
      <c r="AH471" s="150"/>
      <c r="AI471" s="149"/>
      <c r="AJ471" s="149"/>
      <c r="AK471" s="150"/>
      <c r="AL471" s="149"/>
      <c r="AM471" s="149"/>
      <c r="AN471" s="150"/>
      <c r="AO471" s="150"/>
      <c r="AP471" s="151"/>
      <c r="AQ471" s="152"/>
      <c r="AR471" s="144"/>
      <c r="AS471" s="144"/>
    </row>
    <row r="472" s="99" customFormat="1" ht="22.5" customHeight="1" spans="1:45">
      <c r="A472" s="143" t="s">
        <v>2425</v>
      </c>
      <c r="B472" s="144" t="s">
        <v>6885</v>
      </c>
      <c r="C472" s="144" t="s">
        <v>175</v>
      </c>
      <c r="D472" s="144" t="s">
        <v>4031</v>
      </c>
      <c r="E472" s="145" t="e">
        <f ca="1">VLOOKUP(B472,'在职人员信息表（2023年电话费全部人员情况）'!F:AB,23,0)</f>
        <v>#N/A</v>
      </c>
      <c r="F472" s="146" t="e">
        <v>#N/A</v>
      </c>
      <c r="G472" s="146" t="e">
        <f ca="1" t="shared" si="21"/>
        <v>#N/A</v>
      </c>
      <c r="H472" s="147">
        <v>15028017518</v>
      </c>
      <c r="I472" s="148"/>
      <c r="J472" s="148"/>
      <c r="K472" s="148"/>
      <c r="L472" s="148"/>
      <c r="M472" s="148"/>
      <c r="N472" s="148"/>
      <c r="O472" s="148">
        <f t="shared" si="22"/>
        <v>0</v>
      </c>
      <c r="P472" s="148"/>
      <c r="Q472" s="148"/>
      <c r="R472" s="148"/>
      <c r="S472" s="148"/>
      <c r="T472" s="148"/>
      <c r="U472" s="148">
        <f t="shared" si="23"/>
        <v>0</v>
      </c>
      <c r="V472" s="148"/>
      <c r="W472" s="149"/>
      <c r="X472" s="149"/>
      <c r="Y472" s="150"/>
      <c r="Z472" s="149"/>
      <c r="AA472" s="149"/>
      <c r="AB472" s="150"/>
      <c r="AC472" s="149"/>
      <c r="AD472" s="149"/>
      <c r="AE472" s="150"/>
      <c r="AF472" s="149"/>
      <c r="AG472" s="149"/>
      <c r="AH472" s="150"/>
      <c r="AI472" s="149"/>
      <c r="AJ472" s="149"/>
      <c r="AK472" s="150"/>
      <c r="AL472" s="149"/>
      <c r="AM472" s="149"/>
      <c r="AN472" s="150"/>
      <c r="AO472" s="150"/>
      <c r="AP472" s="151"/>
      <c r="AQ472" s="152"/>
      <c r="AR472" s="144"/>
      <c r="AS472" s="144"/>
    </row>
    <row r="473" s="99" customFormat="1" ht="22.5" customHeight="1" spans="1:45">
      <c r="A473" s="143" t="s">
        <v>2548</v>
      </c>
      <c r="B473" s="144" t="s">
        <v>6886</v>
      </c>
      <c r="C473" s="144" t="s">
        <v>175</v>
      </c>
      <c r="D473" s="144" t="s">
        <v>4031</v>
      </c>
      <c r="E473" s="145" t="e">
        <f ca="1">VLOOKUP(B473,'在职人员信息表（2023年电话费全部人员情况）'!F:AB,23,0)</f>
        <v>#N/A</v>
      </c>
      <c r="F473" s="146" t="e">
        <v>#N/A</v>
      </c>
      <c r="G473" s="146" t="e">
        <f ca="1" t="shared" si="21"/>
        <v>#N/A</v>
      </c>
      <c r="H473" s="147">
        <v>15049487903</v>
      </c>
      <c r="I473" s="148"/>
      <c r="J473" s="148"/>
      <c r="K473" s="148"/>
      <c r="L473" s="148"/>
      <c r="M473" s="148"/>
      <c r="N473" s="148"/>
      <c r="O473" s="148">
        <f t="shared" si="22"/>
        <v>0</v>
      </c>
      <c r="P473" s="148"/>
      <c r="Q473" s="148"/>
      <c r="R473" s="148"/>
      <c r="S473" s="148"/>
      <c r="T473" s="148"/>
      <c r="U473" s="148">
        <f t="shared" si="23"/>
        <v>0</v>
      </c>
      <c r="V473" s="148"/>
      <c r="W473" s="149"/>
      <c r="X473" s="149"/>
      <c r="Y473" s="150"/>
      <c r="Z473" s="149"/>
      <c r="AA473" s="149"/>
      <c r="AB473" s="150"/>
      <c r="AC473" s="149"/>
      <c r="AD473" s="149"/>
      <c r="AE473" s="150"/>
      <c r="AF473" s="149"/>
      <c r="AG473" s="149"/>
      <c r="AH473" s="150"/>
      <c r="AI473" s="149"/>
      <c r="AJ473" s="149"/>
      <c r="AK473" s="150"/>
      <c r="AL473" s="149"/>
      <c r="AM473" s="149"/>
      <c r="AN473" s="150"/>
      <c r="AO473" s="150"/>
      <c r="AP473" s="151"/>
      <c r="AQ473" s="152"/>
      <c r="AR473" s="144"/>
      <c r="AS473" s="144"/>
    </row>
    <row r="474" s="99" customFormat="1" ht="22.5" customHeight="1" spans="1:45">
      <c r="A474" s="143" t="s">
        <v>2582</v>
      </c>
      <c r="B474" s="144" t="s">
        <v>1822</v>
      </c>
      <c r="C474" s="144" t="s">
        <v>175</v>
      </c>
      <c r="D474" s="144" t="s">
        <v>4031</v>
      </c>
      <c r="E474" s="145" t="str">
        <f ca="1">VLOOKUP(B474,'在职人员信息表（2023年电话费全部人员情况）'!F:AB,23,0)</f>
        <v>152631199408153012</v>
      </c>
      <c r="F474" s="146" t="s">
        <v>1823</v>
      </c>
      <c r="G474" s="146" t="str">
        <f ca="1" t="shared" si="21"/>
        <v/>
      </c>
      <c r="H474" s="147">
        <v>13395476136</v>
      </c>
      <c r="I474" s="148"/>
      <c r="J474" s="148"/>
      <c r="K474" s="148"/>
      <c r="L474" s="148"/>
      <c r="M474" s="148"/>
      <c r="N474" s="148"/>
      <c r="O474" s="148">
        <f t="shared" si="22"/>
        <v>0</v>
      </c>
      <c r="P474" s="148"/>
      <c r="Q474" s="148"/>
      <c r="R474" s="148"/>
      <c r="S474" s="148"/>
      <c r="T474" s="148"/>
      <c r="U474" s="148">
        <f t="shared" si="23"/>
        <v>0</v>
      </c>
      <c r="V474" s="148"/>
      <c r="W474" s="149"/>
      <c r="X474" s="149"/>
      <c r="Y474" s="150"/>
      <c r="Z474" s="149"/>
      <c r="AA474" s="149"/>
      <c r="AB474" s="150"/>
      <c r="AC474" s="149"/>
      <c r="AD474" s="149"/>
      <c r="AE474" s="150"/>
      <c r="AF474" s="149"/>
      <c r="AG474" s="149"/>
      <c r="AH474" s="150"/>
      <c r="AI474" s="149"/>
      <c r="AJ474" s="149"/>
      <c r="AK474" s="150"/>
      <c r="AL474" s="149"/>
      <c r="AM474" s="149"/>
      <c r="AN474" s="150"/>
      <c r="AO474" s="150"/>
      <c r="AP474" s="151"/>
      <c r="AQ474" s="152"/>
      <c r="AR474" s="144"/>
      <c r="AS474" s="144"/>
    </row>
    <row r="475" s="99" customFormat="1" ht="22.5" customHeight="1" spans="1:45">
      <c r="A475" s="143" t="s">
        <v>2605</v>
      </c>
      <c r="B475" s="144" t="s">
        <v>1825</v>
      </c>
      <c r="C475" s="144" t="s">
        <v>175</v>
      </c>
      <c r="D475" s="144" t="s">
        <v>4031</v>
      </c>
      <c r="E475" s="145" t="str">
        <f ca="1">VLOOKUP(B475,'在职人员信息表（2023年电话费全部人员情况）'!F:AB,23,0)</f>
        <v>152723198411181517</v>
      </c>
      <c r="F475" s="146" t="s">
        <v>1826</v>
      </c>
      <c r="G475" s="146" t="str">
        <f ca="1" t="shared" si="21"/>
        <v/>
      </c>
      <c r="H475" s="147">
        <v>15029989018</v>
      </c>
      <c r="I475" s="148"/>
      <c r="J475" s="148"/>
      <c r="K475" s="148"/>
      <c r="L475" s="148"/>
      <c r="M475" s="148"/>
      <c r="N475" s="148"/>
      <c r="O475" s="148">
        <f t="shared" si="22"/>
        <v>0</v>
      </c>
      <c r="P475" s="148"/>
      <c r="Q475" s="148"/>
      <c r="R475" s="148"/>
      <c r="S475" s="148"/>
      <c r="T475" s="148"/>
      <c r="U475" s="148">
        <f t="shared" si="23"/>
        <v>0</v>
      </c>
      <c r="V475" s="148"/>
      <c r="W475" s="149"/>
      <c r="X475" s="149"/>
      <c r="Y475" s="150"/>
      <c r="Z475" s="149"/>
      <c r="AA475" s="149"/>
      <c r="AB475" s="150"/>
      <c r="AC475" s="149"/>
      <c r="AD475" s="149"/>
      <c r="AE475" s="150"/>
      <c r="AF475" s="149"/>
      <c r="AG475" s="149"/>
      <c r="AH475" s="150"/>
      <c r="AI475" s="149"/>
      <c r="AJ475" s="149"/>
      <c r="AK475" s="150"/>
      <c r="AL475" s="149"/>
      <c r="AM475" s="149"/>
      <c r="AN475" s="150"/>
      <c r="AO475" s="150"/>
      <c r="AP475" s="151"/>
      <c r="AQ475" s="152"/>
      <c r="AR475" s="144"/>
      <c r="AS475" s="144"/>
    </row>
    <row r="476" s="99" customFormat="1" ht="22.5" customHeight="1" spans="1:45">
      <c r="A476" s="143" t="s">
        <v>2325</v>
      </c>
      <c r="B476" s="144" t="s">
        <v>1828</v>
      </c>
      <c r="C476" s="144" t="s">
        <v>175</v>
      </c>
      <c r="D476" s="144" t="s">
        <v>4031</v>
      </c>
      <c r="E476" s="485" t="str">
        <f ca="1">VLOOKUP(B476,'在职人员信息表（2023年电话费全部人员情况）'!F:AB,23,0)</f>
        <v>152723199203034816</v>
      </c>
      <c r="F476" s="486" t="s">
        <v>1829</v>
      </c>
      <c r="G476" s="146" t="str">
        <f ca="1" t="shared" si="21"/>
        <v/>
      </c>
      <c r="H476" s="147">
        <v>15704777360</v>
      </c>
      <c r="I476" s="148"/>
      <c r="J476" s="148"/>
      <c r="K476" s="148"/>
      <c r="L476" s="148"/>
      <c r="M476" s="148"/>
      <c r="N476" s="148"/>
      <c r="O476" s="148">
        <f t="shared" si="22"/>
        <v>0</v>
      </c>
      <c r="P476" s="148"/>
      <c r="Q476" s="148"/>
      <c r="R476" s="148"/>
      <c r="S476" s="148"/>
      <c r="T476" s="148"/>
      <c r="U476" s="148">
        <f t="shared" si="23"/>
        <v>0</v>
      </c>
      <c r="V476" s="148"/>
      <c r="W476" s="149"/>
      <c r="X476" s="149"/>
      <c r="Y476" s="150"/>
      <c r="Z476" s="149"/>
      <c r="AA476" s="149"/>
      <c r="AB476" s="150"/>
      <c r="AC476" s="149"/>
      <c r="AD476" s="149"/>
      <c r="AE476" s="150"/>
      <c r="AF476" s="149"/>
      <c r="AG476" s="149"/>
      <c r="AH476" s="150"/>
      <c r="AI476" s="149"/>
      <c r="AJ476" s="149"/>
      <c r="AK476" s="150"/>
      <c r="AL476" s="149"/>
      <c r="AM476" s="149"/>
      <c r="AN476" s="150"/>
      <c r="AO476" s="150"/>
      <c r="AP476" s="151"/>
      <c r="AQ476" s="152"/>
      <c r="AR476" s="144"/>
      <c r="AS476" s="144"/>
    </row>
    <row r="477" s="99" customFormat="1" ht="22.5" customHeight="1" spans="1:45">
      <c r="A477" s="143" t="s">
        <v>2473</v>
      </c>
      <c r="B477" s="144" t="s">
        <v>6887</v>
      </c>
      <c r="C477" s="144" t="s">
        <v>175</v>
      </c>
      <c r="D477" s="144" t="s">
        <v>4031</v>
      </c>
      <c r="E477" s="145" t="e">
        <f ca="1">VLOOKUP(B477,'在职人员信息表（2023年电话费全部人员情况）'!F:AB,23,0)</f>
        <v>#N/A</v>
      </c>
      <c r="F477" s="146" t="e">
        <v>#N/A</v>
      </c>
      <c r="G477" s="146" t="e">
        <f ca="1" t="shared" si="21"/>
        <v>#N/A</v>
      </c>
      <c r="H477" s="147">
        <v>13694774580</v>
      </c>
      <c r="I477" s="148"/>
      <c r="J477" s="148"/>
      <c r="K477" s="148"/>
      <c r="L477" s="148"/>
      <c r="M477" s="148"/>
      <c r="N477" s="148"/>
      <c r="O477" s="148">
        <f t="shared" si="22"/>
        <v>0</v>
      </c>
      <c r="P477" s="148"/>
      <c r="Q477" s="148"/>
      <c r="R477" s="148"/>
      <c r="S477" s="148"/>
      <c r="T477" s="148"/>
      <c r="U477" s="148">
        <f t="shared" si="23"/>
        <v>0</v>
      </c>
      <c r="V477" s="148"/>
      <c r="W477" s="149"/>
      <c r="X477" s="149"/>
      <c r="Y477" s="150"/>
      <c r="Z477" s="149"/>
      <c r="AA477" s="149"/>
      <c r="AB477" s="150"/>
      <c r="AC477" s="149"/>
      <c r="AD477" s="149"/>
      <c r="AE477" s="150"/>
      <c r="AF477" s="149"/>
      <c r="AG477" s="149"/>
      <c r="AH477" s="150"/>
      <c r="AI477" s="149"/>
      <c r="AJ477" s="149"/>
      <c r="AK477" s="150"/>
      <c r="AL477" s="149"/>
      <c r="AM477" s="149"/>
      <c r="AN477" s="150"/>
      <c r="AO477" s="150"/>
      <c r="AP477" s="151"/>
      <c r="AQ477" s="152"/>
      <c r="AR477" s="144"/>
      <c r="AS477" s="144"/>
    </row>
    <row r="478" s="99" customFormat="1" ht="22.5" customHeight="1" spans="1:45">
      <c r="A478" s="143" t="s">
        <v>2375</v>
      </c>
      <c r="B478" s="144" t="s">
        <v>1831</v>
      </c>
      <c r="C478" s="144" t="s">
        <v>175</v>
      </c>
      <c r="D478" s="144" t="s">
        <v>4031</v>
      </c>
      <c r="E478" s="485" t="str">
        <f ca="1">VLOOKUP(B478,'在职人员信息表（2023年电话费全部人员情况）'!F:AB,23,0)</f>
        <v>152723199009082419</v>
      </c>
      <c r="F478" s="486" t="s">
        <v>1832</v>
      </c>
      <c r="G478" s="146" t="str">
        <f ca="1" t="shared" si="21"/>
        <v/>
      </c>
      <c r="H478" s="147">
        <v>15248452416</v>
      </c>
      <c r="I478" s="148"/>
      <c r="J478" s="148"/>
      <c r="K478" s="148"/>
      <c r="L478" s="148"/>
      <c r="M478" s="148"/>
      <c r="N478" s="148"/>
      <c r="O478" s="148">
        <f t="shared" si="22"/>
        <v>0</v>
      </c>
      <c r="P478" s="148"/>
      <c r="Q478" s="148"/>
      <c r="R478" s="148"/>
      <c r="S478" s="148"/>
      <c r="T478" s="148"/>
      <c r="U478" s="148">
        <f t="shared" si="23"/>
        <v>0</v>
      </c>
      <c r="V478" s="148"/>
      <c r="W478" s="149"/>
      <c r="X478" s="149"/>
      <c r="Y478" s="150"/>
      <c r="Z478" s="149"/>
      <c r="AA478" s="149"/>
      <c r="AB478" s="150"/>
      <c r="AC478" s="149"/>
      <c r="AD478" s="149"/>
      <c r="AE478" s="150"/>
      <c r="AF478" s="149"/>
      <c r="AG478" s="149"/>
      <c r="AH478" s="150"/>
      <c r="AI478" s="149"/>
      <c r="AJ478" s="149"/>
      <c r="AK478" s="150"/>
      <c r="AL478" s="149"/>
      <c r="AM478" s="149"/>
      <c r="AN478" s="150"/>
      <c r="AO478" s="150"/>
      <c r="AP478" s="151"/>
      <c r="AQ478" s="152"/>
      <c r="AR478" s="144"/>
      <c r="AS478" s="144"/>
    </row>
    <row r="479" s="99" customFormat="1" ht="22.5" customHeight="1" spans="1:45">
      <c r="A479" s="143" t="s">
        <v>2378</v>
      </c>
      <c r="B479" s="144" t="s">
        <v>1834</v>
      </c>
      <c r="C479" s="144" t="s">
        <v>175</v>
      </c>
      <c r="D479" s="144" t="s">
        <v>4031</v>
      </c>
      <c r="E479" s="485" t="str">
        <f ca="1">VLOOKUP(B479,'在职人员信息表（2023年电话费全部人员情况）'!F:AB,23,0)</f>
        <v>152723198007012711</v>
      </c>
      <c r="F479" s="486" t="s">
        <v>1835</v>
      </c>
      <c r="G479" s="146" t="str">
        <f ca="1" t="shared" si="21"/>
        <v/>
      </c>
      <c r="H479" s="147">
        <v>18434102329</v>
      </c>
      <c r="I479" s="148"/>
      <c r="J479" s="148"/>
      <c r="K479" s="148"/>
      <c r="L479" s="148"/>
      <c r="M479" s="148"/>
      <c r="N479" s="148"/>
      <c r="O479" s="148">
        <f t="shared" si="22"/>
        <v>0</v>
      </c>
      <c r="P479" s="148"/>
      <c r="Q479" s="148"/>
      <c r="R479" s="148"/>
      <c r="S479" s="148"/>
      <c r="T479" s="148"/>
      <c r="U479" s="148">
        <f t="shared" si="23"/>
        <v>0</v>
      </c>
      <c r="V479" s="148"/>
      <c r="W479" s="149"/>
      <c r="X479" s="149"/>
      <c r="Y479" s="150"/>
      <c r="Z479" s="149"/>
      <c r="AA479" s="149"/>
      <c r="AB479" s="150"/>
      <c r="AC479" s="149"/>
      <c r="AD479" s="149"/>
      <c r="AE479" s="150"/>
      <c r="AF479" s="149"/>
      <c r="AG479" s="149"/>
      <c r="AH479" s="150"/>
      <c r="AI479" s="149"/>
      <c r="AJ479" s="149"/>
      <c r="AK479" s="150"/>
      <c r="AL479" s="149"/>
      <c r="AM479" s="149"/>
      <c r="AN479" s="150"/>
      <c r="AO479" s="150"/>
      <c r="AP479" s="151"/>
      <c r="AQ479" s="152"/>
      <c r="AR479" s="144"/>
      <c r="AS479" s="144"/>
    </row>
    <row r="480" s="99" customFormat="1" ht="22.5" customHeight="1" spans="1:45">
      <c r="A480" s="143" t="s">
        <v>2545</v>
      </c>
      <c r="B480" s="144" t="s">
        <v>1837</v>
      </c>
      <c r="C480" s="144" t="s">
        <v>175</v>
      </c>
      <c r="D480" s="144" t="s">
        <v>4031</v>
      </c>
      <c r="E480" s="485" t="str">
        <f ca="1">VLOOKUP(B480,'在职人员信息表（2023年电话费全部人员情况）'!F:AB,23,0)</f>
        <v>152624197802273677</v>
      </c>
      <c r="F480" s="486" t="s">
        <v>1838</v>
      </c>
      <c r="G480" s="146" t="str">
        <f ca="1" t="shared" si="21"/>
        <v/>
      </c>
      <c r="H480" s="147">
        <v>18251689497</v>
      </c>
      <c r="I480" s="148"/>
      <c r="J480" s="148"/>
      <c r="K480" s="148"/>
      <c r="L480" s="148"/>
      <c r="M480" s="148"/>
      <c r="N480" s="148"/>
      <c r="O480" s="148">
        <f t="shared" si="22"/>
        <v>0</v>
      </c>
      <c r="P480" s="148"/>
      <c r="Q480" s="148"/>
      <c r="R480" s="148"/>
      <c r="S480" s="148"/>
      <c r="T480" s="148"/>
      <c r="U480" s="148">
        <f t="shared" si="23"/>
        <v>0</v>
      </c>
      <c r="V480" s="148"/>
      <c r="W480" s="149"/>
      <c r="X480" s="149"/>
      <c r="Y480" s="150"/>
      <c r="Z480" s="149"/>
      <c r="AA480" s="149"/>
      <c r="AB480" s="150"/>
      <c r="AC480" s="149"/>
      <c r="AD480" s="149"/>
      <c r="AE480" s="150"/>
      <c r="AF480" s="149"/>
      <c r="AG480" s="149"/>
      <c r="AH480" s="150"/>
      <c r="AI480" s="149"/>
      <c r="AJ480" s="149"/>
      <c r="AK480" s="150"/>
      <c r="AL480" s="149"/>
      <c r="AM480" s="149"/>
      <c r="AN480" s="150"/>
      <c r="AO480" s="150"/>
      <c r="AP480" s="151"/>
      <c r="AQ480" s="152"/>
      <c r="AR480" s="144"/>
      <c r="AS480" s="144"/>
    </row>
    <row r="481" s="99" customFormat="1" ht="22.5" customHeight="1" spans="1:45">
      <c r="A481" s="143" t="s">
        <v>2662</v>
      </c>
      <c r="B481" s="144" t="s">
        <v>1840</v>
      </c>
      <c r="C481" s="144" t="s">
        <v>175</v>
      </c>
      <c r="D481" s="144" t="s">
        <v>4031</v>
      </c>
      <c r="E481" s="145" t="str">
        <f ca="1">VLOOKUP(B481,'在职人员信息表（2023年电话费全部人员情况）'!F:AB,23,0)</f>
        <v>15272319950427571X</v>
      </c>
      <c r="F481" s="146" t="s">
        <v>1841</v>
      </c>
      <c r="G481" s="146" t="str">
        <f ca="1" t="shared" si="21"/>
        <v/>
      </c>
      <c r="H481" s="147">
        <v>13015272261</v>
      </c>
      <c r="I481" s="148"/>
      <c r="J481" s="148"/>
      <c r="K481" s="148"/>
      <c r="L481" s="148"/>
      <c r="M481" s="148"/>
      <c r="N481" s="148"/>
      <c r="O481" s="148">
        <f t="shared" si="22"/>
        <v>0</v>
      </c>
      <c r="P481" s="148"/>
      <c r="Q481" s="148"/>
      <c r="R481" s="148"/>
      <c r="S481" s="148"/>
      <c r="T481" s="148"/>
      <c r="U481" s="148">
        <f t="shared" si="23"/>
        <v>0</v>
      </c>
      <c r="V481" s="148"/>
      <c r="W481" s="149"/>
      <c r="X481" s="149"/>
      <c r="Y481" s="150"/>
      <c r="Z481" s="149"/>
      <c r="AA481" s="149"/>
      <c r="AB481" s="150"/>
      <c r="AC481" s="149"/>
      <c r="AD481" s="149"/>
      <c r="AE481" s="150"/>
      <c r="AF481" s="149"/>
      <c r="AG481" s="149"/>
      <c r="AH481" s="150"/>
      <c r="AI481" s="149"/>
      <c r="AJ481" s="149"/>
      <c r="AK481" s="150"/>
      <c r="AL481" s="149"/>
      <c r="AM481" s="149"/>
      <c r="AN481" s="150"/>
      <c r="AO481" s="150"/>
      <c r="AP481" s="151"/>
      <c r="AQ481" s="152"/>
      <c r="AR481" s="144"/>
      <c r="AS481" s="144"/>
    </row>
    <row r="482" s="99" customFormat="1" ht="22.5" customHeight="1" spans="1:45">
      <c r="A482" s="143" t="s">
        <v>6888</v>
      </c>
      <c r="B482" s="144" t="s">
        <v>6889</v>
      </c>
      <c r="C482" s="144" t="s">
        <v>175</v>
      </c>
      <c r="D482" s="144" t="s">
        <v>4031</v>
      </c>
      <c r="E482" s="145" t="e">
        <f ca="1">VLOOKUP(B482,'在职人员信息表（2023年电话费全部人员情况）'!F:AB,23,0)</f>
        <v>#N/A</v>
      </c>
      <c r="F482" s="146" t="e">
        <v>#N/A</v>
      </c>
      <c r="G482" s="146" t="e">
        <f ca="1" t="shared" si="21"/>
        <v>#N/A</v>
      </c>
      <c r="H482" s="147">
        <v>15841852175</v>
      </c>
      <c r="I482" s="148"/>
      <c r="J482" s="148"/>
      <c r="K482" s="148"/>
      <c r="L482" s="148"/>
      <c r="M482" s="148"/>
      <c r="N482" s="148"/>
      <c r="O482" s="148">
        <f t="shared" si="22"/>
        <v>0</v>
      </c>
      <c r="P482" s="148"/>
      <c r="Q482" s="148"/>
      <c r="R482" s="148"/>
      <c r="S482" s="148"/>
      <c r="T482" s="148"/>
      <c r="U482" s="148">
        <f t="shared" si="23"/>
        <v>0</v>
      </c>
      <c r="V482" s="148"/>
      <c r="W482" s="149"/>
      <c r="X482" s="149"/>
      <c r="Y482" s="150"/>
      <c r="Z482" s="149"/>
      <c r="AA482" s="149"/>
      <c r="AB482" s="150"/>
      <c r="AC482" s="149"/>
      <c r="AD482" s="149"/>
      <c r="AE482" s="150"/>
      <c r="AF482" s="149"/>
      <c r="AG482" s="149"/>
      <c r="AH482" s="150"/>
      <c r="AI482" s="149"/>
      <c r="AJ482" s="149"/>
      <c r="AK482" s="150"/>
      <c r="AL482" s="149"/>
      <c r="AM482" s="149"/>
      <c r="AN482" s="150"/>
      <c r="AO482" s="150"/>
      <c r="AP482" s="151"/>
      <c r="AQ482" s="152"/>
      <c r="AR482" s="144"/>
      <c r="AS482" s="144"/>
    </row>
    <row r="483" s="99" customFormat="1" ht="22.5" customHeight="1" spans="1:45">
      <c r="A483" s="143" t="s">
        <v>5227</v>
      </c>
      <c r="B483" s="144" t="s">
        <v>1843</v>
      </c>
      <c r="C483" s="144" t="s">
        <v>175</v>
      </c>
      <c r="D483" s="144" t="s">
        <v>4031</v>
      </c>
      <c r="E483" s="485" t="str">
        <f ca="1">VLOOKUP(B483,'在职人员信息表（2023年电话费全部人员情况）'!F:AB,23,0)</f>
        <v>150124199906197613</v>
      </c>
      <c r="F483" s="486" t="s">
        <v>1844</v>
      </c>
      <c r="G483" s="146" t="str">
        <f ca="1" t="shared" si="21"/>
        <v/>
      </c>
      <c r="H483" s="147">
        <v>15256724126</v>
      </c>
      <c r="I483" s="148"/>
      <c r="J483" s="148"/>
      <c r="K483" s="148"/>
      <c r="L483" s="148"/>
      <c r="M483" s="148"/>
      <c r="N483" s="148"/>
      <c r="O483" s="148">
        <f t="shared" si="22"/>
        <v>0</v>
      </c>
      <c r="P483" s="148"/>
      <c r="Q483" s="148"/>
      <c r="R483" s="148"/>
      <c r="S483" s="148"/>
      <c r="T483" s="148"/>
      <c r="U483" s="148">
        <f t="shared" si="23"/>
        <v>0</v>
      </c>
      <c r="V483" s="148"/>
      <c r="W483" s="149"/>
      <c r="X483" s="149"/>
      <c r="Y483" s="150"/>
      <c r="Z483" s="149"/>
      <c r="AA483" s="149"/>
      <c r="AB483" s="150"/>
      <c r="AC483" s="149"/>
      <c r="AD483" s="149"/>
      <c r="AE483" s="150"/>
      <c r="AF483" s="149"/>
      <c r="AG483" s="149"/>
      <c r="AH483" s="150"/>
      <c r="AI483" s="149"/>
      <c r="AJ483" s="149"/>
      <c r="AK483" s="150"/>
      <c r="AL483" s="149"/>
      <c r="AM483" s="149"/>
      <c r="AN483" s="150"/>
      <c r="AO483" s="150"/>
      <c r="AP483" s="151"/>
      <c r="AQ483" s="152"/>
      <c r="AR483" s="144"/>
      <c r="AS483" s="144"/>
    </row>
    <row r="484" s="99" customFormat="1" ht="22.5" customHeight="1" spans="1:45">
      <c r="A484" s="143" t="s">
        <v>5231</v>
      </c>
      <c r="B484" s="144" t="s">
        <v>1845</v>
      </c>
      <c r="C484" s="144" t="s">
        <v>175</v>
      </c>
      <c r="D484" s="144" t="s">
        <v>4031</v>
      </c>
      <c r="E484" s="485" t="str">
        <f ca="1">VLOOKUP(B484,'在职人员信息表（2023年电话费全部人员情况）'!F:AB,23,0)</f>
        <v>152723199801241233</v>
      </c>
      <c r="F484" s="486" t="s">
        <v>1846</v>
      </c>
      <c r="G484" s="146" t="str">
        <f ca="1" t="shared" si="21"/>
        <v/>
      </c>
      <c r="H484" s="147">
        <v>18248189980</v>
      </c>
      <c r="I484" s="148"/>
      <c r="J484" s="148"/>
      <c r="K484" s="148"/>
      <c r="L484" s="148"/>
      <c r="M484" s="148"/>
      <c r="N484" s="148"/>
      <c r="O484" s="148">
        <f t="shared" si="22"/>
        <v>0</v>
      </c>
      <c r="P484" s="148"/>
      <c r="Q484" s="148"/>
      <c r="R484" s="148"/>
      <c r="S484" s="148"/>
      <c r="T484" s="148"/>
      <c r="U484" s="148">
        <f t="shared" si="23"/>
        <v>0</v>
      </c>
      <c r="V484" s="148"/>
      <c r="W484" s="149"/>
      <c r="X484" s="149"/>
      <c r="Y484" s="150"/>
      <c r="Z484" s="149"/>
      <c r="AA484" s="149"/>
      <c r="AB484" s="150"/>
      <c r="AC484" s="149"/>
      <c r="AD484" s="149"/>
      <c r="AE484" s="150"/>
      <c r="AF484" s="149"/>
      <c r="AG484" s="149"/>
      <c r="AH484" s="150"/>
      <c r="AI484" s="149"/>
      <c r="AJ484" s="149"/>
      <c r="AK484" s="150"/>
      <c r="AL484" s="149"/>
      <c r="AM484" s="149"/>
      <c r="AN484" s="150"/>
      <c r="AO484" s="150"/>
      <c r="AP484" s="151"/>
      <c r="AQ484" s="152"/>
      <c r="AR484" s="144"/>
      <c r="AS484" s="144"/>
    </row>
    <row r="485" s="99" customFormat="1" ht="22.5" customHeight="1" spans="1:45">
      <c r="A485" s="143" t="s">
        <v>1263</v>
      </c>
      <c r="B485" s="144" t="s">
        <v>1727</v>
      </c>
      <c r="C485" s="144" t="s">
        <v>175</v>
      </c>
      <c r="D485" s="144" t="s">
        <v>4031</v>
      </c>
      <c r="E485" s="145" t="str">
        <f ca="1">VLOOKUP(B485,'在职人员信息表（2023年电话费全部人员情况）'!F:AB,23,0)</f>
        <v>412322196705013611</v>
      </c>
      <c r="F485" s="146" t="s">
        <v>1728</v>
      </c>
      <c r="G485" s="146" t="str">
        <f ca="1" t="shared" si="21"/>
        <v/>
      </c>
      <c r="H485" s="147">
        <v>15149696408</v>
      </c>
      <c r="I485" s="148"/>
      <c r="J485" s="148"/>
      <c r="K485" s="148"/>
      <c r="L485" s="148"/>
      <c r="M485" s="148"/>
      <c r="N485" s="148"/>
      <c r="O485" s="148">
        <f t="shared" si="22"/>
        <v>0</v>
      </c>
      <c r="P485" s="148"/>
      <c r="Q485" s="148"/>
      <c r="R485" s="148"/>
      <c r="S485" s="148"/>
      <c r="T485" s="148"/>
      <c r="U485" s="148">
        <f t="shared" si="23"/>
        <v>0</v>
      </c>
      <c r="V485" s="148"/>
      <c r="W485" s="149"/>
      <c r="X485" s="149"/>
      <c r="Y485" s="150"/>
      <c r="Z485" s="149"/>
      <c r="AA485" s="149"/>
      <c r="AB485" s="150"/>
      <c r="AC485" s="149"/>
      <c r="AD485" s="149"/>
      <c r="AE485" s="150"/>
      <c r="AF485" s="149"/>
      <c r="AG485" s="149"/>
      <c r="AH485" s="150"/>
      <c r="AI485" s="149"/>
      <c r="AJ485" s="149"/>
      <c r="AK485" s="150"/>
      <c r="AL485" s="149"/>
      <c r="AM485" s="149"/>
      <c r="AN485" s="150"/>
      <c r="AO485" s="150"/>
      <c r="AP485" s="151"/>
      <c r="AQ485" s="152"/>
      <c r="AR485" s="144"/>
      <c r="AS485" s="144"/>
    </row>
    <row r="486" s="99" customFormat="1" ht="22.5" customHeight="1" spans="1:45">
      <c r="A486" s="143" t="s">
        <v>5235</v>
      </c>
      <c r="B486" s="144" t="s">
        <v>1847</v>
      </c>
      <c r="C486" s="144" t="s">
        <v>175</v>
      </c>
      <c r="D486" s="144" t="s">
        <v>4031</v>
      </c>
      <c r="E486" s="485" t="str">
        <f ca="1">VLOOKUP(B486,'在职人员信息表（2023年电话费全部人员情况）'!F:AB,23,0)</f>
        <v>152723199105311816</v>
      </c>
      <c r="F486" s="486" t="s">
        <v>1848</v>
      </c>
      <c r="G486" s="146" t="str">
        <f ca="1" t="shared" si="21"/>
        <v/>
      </c>
      <c r="H486" s="147">
        <v>15804897938</v>
      </c>
      <c r="I486" s="148"/>
      <c r="J486" s="148"/>
      <c r="K486" s="148"/>
      <c r="L486" s="148"/>
      <c r="M486" s="148"/>
      <c r="N486" s="148"/>
      <c r="O486" s="148">
        <f t="shared" si="22"/>
        <v>0</v>
      </c>
      <c r="P486" s="148"/>
      <c r="Q486" s="148"/>
      <c r="R486" s="148"/>
      <c r="S486" s="148"/>
      <c r="T486" s="148"/>
      <c r="U486" s="148">
        <f t="shared" si="23"/>
        <v>0</v>
      </c>
      <c r="V486" s="148"/>
      <c r="W486" s="149"/>
      <c r="X486" s="149"/>
      <c r="Y486" s="150"/>
      <c r="Z486" s="149"/>
      <c r="AA486" s="149"/>
      <c r="AB486" s="150"/>
      <c r="AC486" s="149"/>
      <c r="AD486" s="149"/>
      <c r="AE486" s="150"/>
      <c r="AF486" s="149"/>
      <c r="AG486" s="149"/>
      <c r="AH486" s="150"/>
      <c r="AI486" s="149"/>
      <c r="AJ486" s="149"/>
      <c r="AK486" s="150"/>
      <c r="AL486" s="149"/>
      <c r="AM486" s="149"/>
      <c r="AN486" s="150"/>
      <c r="AO486" s="150"/>
      <c r="AP486" s="151"/>
      <c r="AQ486" s="152"/>
      <c r="AR486" s="144"/>
      <c r="AS486" s="144"/>
    </row>
    <row r="487" s="99" customFormat="1" ht="22.5" customHeight="1" spans="1:45">
      <c r="A487" s="143" t="s">
        <v>2539</v>
      </c>
      <c r="B487" s="144" t="s">
        <v>1897</v>
      </c>
      <c r="C487" s="144" t="s">
        <v>175</v>
      </c>
      <c r="D487" s="144" t="s">
        <v>5305</v>
      </c>
      <c r="E487" s="145" t="str">
        <f ca="1">VLOOKUP(B487,'在职人员信息表（2023年电话费全部人员情况）'!F:AB,23,0)</f>
        <v>142232198709081575</v>
      </c>
      <c r="F487" s="146" t="s">
        <v>1898</v>
      </c>
      <c r="G487" s="146" t="str">
        <f ca="1" t="shared" si="21"/>
        <v/>
      </c>
      <c r="H487" s="147">
        <v>13734780497</v>
      </c>
      <c r="I487" s="148"/>
      <c r="J487" s="148"/>
      <c r="K487" s="148"/>
      <c r="L487" s="148"/>
      <c r="M487" s="148"/>
      <c r="N487" s="148"/>
      <c r="O487" s="148">
        <f t="shared" si="22"/>
        <v>0</v>
      </c>
      <c r="P487" s="148"/>
      <c r="Q487" s="148"/>
      <c r="R487" s="148"/>
      <c r="S487" s="148"/>
      <c r="T487" s="148"/>
      <c r="U487" s="148">
        <f t="shared" si="23"/>
        <v>0</v>
      </c>
      <c r="V487" s="148"/>
      <c r="W487" s="149"/>
      <c r="X487" s="149"/>
      <c r="Y487" s="150"/>
      <c r="Z487" s="149"/>
      <c r="AA487" s="149"/>
      <c r="AB487" s="150"/>
      <c r="AC487" s="149"/>
      <c r="AD487" s="149"/>
      <c r="AE487" s="150"/>
      <c r="AF487" s="149"/>
      <c r="AG487" s="149"/>
      <c r="AH487" s="150"/>
      <c r="AI487" s="149"/>
      <c r="AJ487" s="149"/>
      <c r="AK487" s="150"/>
      <c r="AL487" s="149"/>
      <c r="AM487" s="149"/>
      <c r="AN487" s="150"/>
      <c r="AO487" s="150"/>
      <c r="AP487" s="151"/>
      <c r="AQ487" s="152"/>
      <c r="AR487" s="144"/>
      <c r="AS487" s="144"/>
    </row>
    <row r="488" s="99" customFormat="1" ht="22.5" customHeight="1" spans="1:45">
      <c r="A488" s="143" t="s">
        <v>5101</v>
      </c>
      <c r="B488" s="144" t="s">
        <v>1672</v>
      </c>
      <c r="C488" s="144" t="s">
        <v>175</v>
      </c>
      <c r="D488" s="144" t="s">
        <v>3947</v>
      </c>
      <c r="E488" s="485" t="str">
        <f ca="1">VLOOKUP(B488,'在职人员信息表（2023年电话费全部人员情况）'!F:AB,23,0)</f>
        <v>150429199007284412</v>
      </c>
      <c r="F488" s="486" t="s">
        <v>1673</v>
      </c>
      <c r="G488" s="146" t="str">
        <f ca="1" t="shared" si="21"/>
        <v/>
      </c>
      <c r="H488" s="147">
        <v>18847762784</v>
      </c>
      <c r="I488" s="148"/>
      <c r="J488" s="148"/>
      <c r="K488" s="148"/>
      <c r="L488" s="148"/>
      <c r="M488" s="148"/>
      <c r="N488" s="148"/>
      <c r="O488" s="148">
        <f t="shared" si="22"/>
        <v>0</v>
      </c>
      <c r="P488" s="148"/>
      <c r="Q488" s="148"/>
      <c r="R488" s="148"/>
      <c r="S488" s="148"/>
      <c r="T488" s="148"/>
      <c r="U488" s="148">
        <f t="shared" si="23"/>
        <v>0</v>
      </c>
      <c r="V488" s="148"/>
      <c r="W488" s="149"/>
      <c r="X488" s="149"/>
      <c r="Y488" s="150"/>
      <c r="Z488" s="149"/>
      <c r="AA488" s="149"/>
      <c r="AB488" s="150"/>
      <c r="AC488" s="149"/>
      <c r="AD488" s="149"/>
      <c r="AE488" s="150"/>
      <c r="AF488" s="149"/>
      <c r="AG488" s="149"/>
      <c r="AH488" s="150"/>
      <c r="AI488" s="149"/>
      <c r="AJ488" s="149"/>
      <c r="AK488" s="150"/>
      <c r="AL488" s="149"/>
      <c r="AM488" s="149"/>
      <c r="AN488" s="150"/>
      <c r="AO488" s="150"/>
      <c r="AP488" s="151"/>
      <c r="AQ488" s="152"/>
      <c r="AR488" s="144"/>
      <c r="AS488" s="144"/>
    </row>
    <row r="489" s="99" customFormat="1" ht="22.5" customHeight="1" spans="1:45">
      <c r="A489" s="143" t="s">
        <v>6890</v>
      </c>
      <c r="B489" s="144" t="s">
        <v>6891</v>
      </c>
      <c r="C489" s="144" t="s">
        <v>175</v>
      </c>
      <c r="D489" s="144" t="s">
        <v>4031</v>
      </c>
      <c r="E489" s="145" t="e">
        <f ca="1">VLOOKUP(B489,'在职人员信息表（2023年电话费全部人员情况）'!F:AB,23,0)</f>
        <v>#N/A</v>
      </c>
      <c r="F489" s="146" t="e">
        <v>#N/A</v>
      </c>
      <c r="G489" s="146" t="e">
        <f ca="1" t="shared" si="21"/>
        <v>#N/A</v>
      </c>
      <c r="H489" s="147">
        <v>15947505350</v>
      </c>
      <c r="I489" s="148"/>
      <c r="J489" s="148"/>
      <c r="K489" s="148"/>
      <c r="L489" s="148"/>
      <c r="M489" s="148"/>
      <c r="N489" s="148"/>
      <c r="O489" s="148">
        <f t="shared" si="22"/>
        <v>0</v>
      </c>
      <c r="P489" s="148"/>
      <c r="Q489" s="148"/>
      <c r="R489" s="148"/>
      <c r="S489" s="148"/>
      <c r="T489" s="148"/>
      <c r="U489" s="148">
        <f t="shared" si="23"/>
        <v>0</v>
      </c>
      <c r="V489" s="148"/>
      <c r="W489" s="149"/>
      <c r="X489" s="149"/>
      <c r="Y489" s="150"/>
      <c r="Z489" s="149"/>
      <c r="AA489" s="149"/>
      <c r="AB489" s="150"/>
      <c r="AC489" s="149"/>
      <c r="AD489" s="149"/>
      <c r="AE489" s="150"/>
      <c r="AF489" s="149"/>
      <c r="AG489" s="149"/>
      <c r="AH489" s="150"/>
      <c r="AI489" s="149"/>
      <c r="AJ489" s="149"/>
      <c r="AK489" s="150"/>
      <c r="AL489" s="149"/>
      <c r="AM489" s="149"/>
      <c r="AN489" s="150"/>
      <c r="AO489" s="150"/>
      <c r="AP489" s="151"/>
      <c r="AQ489" s="152"/>
      <c r="AR489" s="144"/>
      <c r="AS489" s="144"/>
    </row>
    <row r="490" s="99" customFormat="1" ht="22.5" customHeight="1" spans="1:45">
      <c r="A490" s="143" t="s">
        <v>2665</v>
      </c>
      <c r="B490" s="144" t="s">
        <v>1903</v>
      </c>
      <c r="C490" s="144" t="s">
        <v>175</v>
      </c>
      <c r="D490" s="144" t="s">
        <v>5311</v>
      </c>
      <c r="E490" s="145" t="str">
        <f ca="1">VLOOKUP(B490,'在职人员信息表（2023年电话费全部人员情况）'!F:AB,23,0)</f>
        <v>152627197002100531</v>
      </c>
      <c r="F490" s="146" t="s">
        <v>1904</v>
      </c>
      <c r="G490" s="146" t="str">
        <f ca="1" t="shared" si="21"/>
        <v/>
      </c>
      <c r="H490" s="147">
        <v>15047375141</v>
      </c>
      <c r="I490" s="148"/>
      <c r="J490" s="148"/>
      <c r="K490" s="148"/>
      <c r="L490" s="148"/>
      <c r="M490" s="148"/>
      <c r="N490" s="148"/>
      <c r="O490" s="148">
        <f t="shared" si="22"/>
        <v>0</v>
      </c>
      <c r="P490" s="148"/>
      <c r="Q490" s="148"/>
      <c r="R490" s="148"/>
      <c r="S490" s="148"/>
      <c r="T490" s="148"/>
      <c r="U490" s="148">
        <f t="shared" si="23"/>
        <v>0</v>
      </c>
      <c r="V490" s="148"/>
      <c r="W490" s="149"/>
      <c r="X490" s="149"/>
      <c r="Y490" s="150"/>
      <c r="Z490" s="149"/>
      <c r="AA490" s="149"/>
      <c r="AB490" s="150"/>
      <c r="AC490" s="149"/>
      <c r="AD490" s="149"/>
      <c r="AE490" s="150"/>
      <c r="AF490" s="149"/>
      <c r="AG490" s="149"/>
      <c r="AH490" s="150"/>
      <c r="AI490" s="149"/>
      <c r="AJ490" s="149"/>
      <c r="AK490" s="150"/>
      <c r="AL490" s="149"/>
      <c r="AM490" s="149"/>
      <c r="AN490" s="150"/>
      <c r="AO490" s="150"/>
      <c r="AP490" s="151"/>
      <c r="AQ490" s="152"/>
      <c r="AR490" s="144"/>
      <c r="AS490" s="144"/>
    </row>
    <row r="491" s="99" customFormat="1" ht="22.5" customHeight="1" spans="1:45">
      <c r="A491" s="143" t="s">
        <v>2668</v>
      </c>
      <c r="B491" s="144" t="s">
        <v>1906</v>
      </c>
      <c r="C491" s="144" t="s">
        <v>175</v>
      </c>
      <c r="D491" s="144" t="s">
        <v>5311</v>
      </c>
      <c r="E491" s="145" t="str">
        <f ca="1">VLOOKUP(B491,'在职人员信息表（2023年电话费全部人员情况）'!F:AB,23,0)</f>
        <v>130426196508284211</v>
      </c>
      <c r="F491" s="146" t="s">
        <v>1907</v>
      </c>
      <c r="G491" s="146" t="str">
        <f ca="1" t="shared" si="21"/>
        <v/>
      </c>
      <c r="H491" s="147">
        <v>13134847702</v>
      </c>
      <c r="I491" s="148"/>
      <c r="J491" s="148"/>
      <c r="K491" s="148"/>
      <c r="L491" s="148"/>
      <c r="M491" s="148"/>
      <c r="N491" s="148"/>
      <c r="O491" s="148">
        <f t="shared" si="22"/>
        <v>0</v>
      </c>
      <c r="P491" s="148"/>
      <c r="Q491" s="148"/>
      <c r="R491" s="148"/>
      <c r="S491" s="148"/>
      <c r="T491" s="148"/>
      <c r="U491" s="148">
        <f t="shared" si="23"/>
        <v>0</v>
      </c>
      <c r="V491" s="148"/>
      <c r="W491" s="149"/>
      <c r="X491" s="149"/>
      <c r="Y491" s="150"/>
      <c r="Z491" s="149"/>
      <c r="AA491" s="149"/>
      <c r="AB491" s="150"/>
      <c r="AC491" s="149"/>
      <c r="AD491" s="149"/>
      <c r="AE491" s="150"/>
      <c r="AF491" s="149"/>
      <c r="AG491" s="149"/>
      <c r="AH491" s="150"/>
      <c r="AI491" s="149"/>
      <c r="AJ491" s="149"/>
      <c r="AK491" s="150"/>
      <c r="AL491" s="149"/>
      <c r="AM491" s="149"/>
      <c r="AN491" s="150"/>
      <c r="AO491" s="150"/>
      <c r="AP491" s="151"/>
      <c r="AQ491" s="152"/>
      <c r="AR491" s="144"/>
      <c r="AS491" s="144"/>
    </row>
    <row r="492" s="99" customFormat="1" ht="22.5" customHeight="1" spans="1:45">
      <c r="A492" s="143" t="s">
        <v>5696</v>
      </c>
      <c r="B492" s="144" t="s">
        <v>2281</v>
      </c>
      <c r="C492" s="144" t="s">
        <v>175</v>
      </c>
      <c r="D492" s="144" t="s">
        <v>5311</v>
      </c>
      <c r="E492" s="485" t="str">
        <f ca="1">VLOOKUP(B492,'在职人员信息表（2023年电话费全部人员情况）'!F:AB,23,0)</f>
        <v>150222199002225610</v>
      </c>
      <c r="F492" s="486" t="s">
        <v>2282</v>
      </c>
      <c r="G492" s="146" t="str">
        <f ca="1" t="shared" si="21"/>
        <v/>
      </c>
      <c r="H492" s="147">
        <v>15149638261</v>
      </c>
      <c r="I492" s="148"/>
      <c r="J492" s="148"/>
      <c r="K492" s="148"/>
      <c r="L492" s="148"/>
      <c r="M492" s="148"/>
      <c r="N492" s="148"/>
      <c r="O492" s="148">
        <f t="shared" si="22"/>
        <v>0</v>
      </c>
      <c r="P492" s="148"/>
      <c r="Q492" s="148"/>
      <c r="R492" s="148"/>
      <c r="S492" s="148"/>
      <c r="T492" s="148"/>
      <c r="U492" s="148">
        <f t="shared" si="23"/>
        <v>0</v>
      </c>
      <c r="V492" s="148"/>
      <c r="W492" s="149"/>
      <c r="X492" s="149"/>
      <c r="Y492" s="150"/>
      <c r="Z492" s="149"/>
      <c r="AA492" s="149"/>
      <c r="AB492" s="150"/>
      <c r="AC492" s="149"/>
      <c r="AD492" s="149"/>
      <c r="AE492" s="150"/>
      <c r="AF492" s="149"/>
      <c r="AG492" s="149"/>
      <c r="AH492" s="150"/>
      <c r="AI492" s="149"/>
      <c r="AJ492" s="149"/>
      <c r="AK492" s="150"/>
      <c r="AL492" s="149"/>
      <c r="AM492" s="149"/>
      <c r="AN492" s="150"/>
      <c r="AO492" s="150"/>
      <c r="AP492" s="151"/>
      <c r="AQ492" s="152"/>
      <c r="AR492" s="144"/>
      <c r="AS492" s="144"/>
    </row>
    <row r="493" s="99" customFormat="1" ht="22.5" customHeight="1" spans="1:45">
      <c r="A493" s="143" t="s">
        <v>5255</v>
      </c>
      <c r="B493" s="144" t="s">
        <v>1858</v>
      </c>
      <c r="C493" s="144" t="s">
        <v>175</v>
      </c>
      <c r="D493" s="144" t="s">
        <v>5311</v>
      </c>
      <c r="E493" s="485" t="str">
        <f ca="1">VLOOKUP(B493,'在职人员信息表（2023年电话费全部人员情况）'!F:AB,23,0)</f>
        <v>152726199003011512</v>
      </c>
      <c r="F493" s="486" t="s">
        <v>1859</v>
      </c>
      <c r="G493" s="146" t="str">
        <f ca="1" t="shared" si="21"/>
        <v/>
      </c>
      <c r="H493" s="147">
        <v>13310303379</v>
      </c>
      <c r="I493" s="148"/>
      <c r="J493" s="148"/>
      <c r="K493" s="148"/>
      <c r="L493" s="148"/>
      <c r="M493" s="148"/>
      <c r="N493" s="148"/>
      <c r="O493" s="148">
        <f t="shared" si="22"/>
        <v>0</v>
      </c>
      <c r="P493" s="148"/>
      <c r="Q493" s="148"/>
      <c r="R493" s="148"/>
      <c r="S493" s="148"/>
      <c r="T493" s="148"/>
      <c r="U493" s="148">
        <f t="shared" si="23"/>
        <v>0</v>
      </c>
      <c r="V493" s="148"/>
      <c r="W493" s="149"/>
      <c r="X493" s="149"/>
      <c r="Y493" s="150"/>
      <c r="Z493" s="149"/>
      <c r="AA493" s="149"/>
      <c r="AB493" s="150"/>
      <c r="AC493" s="149"/>
      <c r="AD493" s="149"/>
      <c r="AE493" s="150"/>
      <c r="AF493" s="149"/>
      <c r="AG493" s="149"/>
      <c r="AH493" s="150"/>
      <c r="AI493" s="149"/>
      <c r="AJ493" s="149"/>
      <c r="AK493" s="150"/>
      <c r="AL493" s="149"/>
      <c r="AM493" s="149"/>
      <c r="AN493" s="150"/>
      <c r="AO493" s="150"/>
      <c r="AP493" s="151"/>
      <c r="AQ493" s="152"/>
      <c r="AR493" s="144"/>
      <c r="AS493" s="144"/>
    </row>
    <row r="494" s="99" customFormat="1" ht="22.5" customHeight="1" spans="1:45">
      <c r="A494" s="143" t="s">
        <v>5322</v>
      </c>
      <c r="B494" s="144" t="s">
        <v>1909</v>
      </c>
      <c r="C494" s="144" t="s">
        <v>175</v>
      </c>
      <c r="D494" s="144" t="s">
        <v>5311</v>
      </c>
      <c r="E494" s="485" t="str">
        <f ca="1">VLOOKUP(B494,'在职人员信息表（2023年电话费全部人员情况）'!F:AB,23,0)</f>
        <v>150204197306272115</v>
      </c>
      <c r="F494" s="486" t="s">
        <v>1910</v>
      </c>
      <c r="G494" s="146" t="str">
        <f ca="1" t="shared" si="21"/>
        <v/>
      </c>
      <c r="H494" s="147">
        <v>15949496888</v>
      </c>
      <c r="I494" s="148"/>
      <c r="J494" s="148"/>
      <c r="K494" s="148"/>
      <c r="L494" s="148"/>
      <c r="M494" s="148"/>
      <c r="N494" s="148"/>
      <c r="O494" s="148">
        <f t="shared" si="22"/>
        <v>0</v>
      </c>
      <c r="P494" s="148"/>
      <c r="Q494" s="148"/>
      <c r="R494" s="148"/>
      <c r="S494" s="148"/>
      <c r="T494" s="148"/>
      <c r="U494" s="148">
        <f t="shared" si="23"/>
        <v>0</v>
      </c>
      <c r="V494" s="148"/>
      <c r="W494" s="149"/>
      <c r="X494" s="149"/>
      <c r="Y494" s="150"/>
      <c r="Z494" s="149"/>
      <c r="AA494" s="149"/>
      <c r="AB494" s="150"/>
      <c r="AC494" s="149"/>
      <c r="AD494" s="149"/>
      <c r="AE494" s="150"/>
      <c r="AF494" s="149"/>
      <c r="AG494" s="149"/>
      <c r="AH494" s="150"/>
      <c r="AI494" s="149"/>
      <c r="AJ494" s="149"/>
      <c r="AK494" s="150"/>
      <c r="AL494" s="149"/>
      <c r="AM494" s="149"/>
      <c r="AN494" s="150"/>
      <c r="AO494" s="150"/>
      <c r="AP494" s="151"/>
      <c r="AQ494" s="152"/>
      <c r="AR494" s="144"/>
      <c r="AS494" s="144"/>
    </row>
    <row r="495" s="99" customFormat="1" ht="22.5" customHeight="1" spans="1:45">
      <c r="A495" s="143" t="s">
        <v>6289</v>
      </c>
      <c r="B495" s="144" t="s">
        <v>2861</v>
      </c>
      <c r="C495" s="144" t="s">
        <v>175</v>
      </c>
      <c r="D495" s="144" t="s">
        <v>5311</v>
      </c>
      <c r="E495" s="485" t="str">
        <f ca="1">VLOOKUP(B495,'在职人员信息表（2023年电话费全部人员情况）'!F:AB,23,0)</f>
        <v>231225199511224018</v>
      </c>
      <c r="F495" s="486" t="s">
        <v>2862</v>
      </c>
      <c r="G495" s="146" t="str">
        <f ca="1" t="shared" si="21"/>
        <v/>
      </c>
      <c r="H495" s="147">
        <v>18348707800</v>
      </c>
      <c r="I495" s="148"/>
      <c r="J495" s="148"/>
      <c r="K495" s="148"/>
      <c r="L495" s="148"/>
      <c r="M495" s="148"/>
      <c r="N495" s="148"/>
      <c r="O495" s="148">
        <f t="shared" si="22"/>
        <v>0</v>
      </c>
      <c r="P495" s="148"/>
      <c r="Q495" s="148"/>
      <c r="R495" s="148"/>
      <c r="S495" s="148"/>
      <c r="T495" s="148"/>
      <c r="U495" s="148">
        <f t="shared" si="23"/>
        <v>0</v>
      </c>
      <c r="V495" s="148"/>
      <c r="W495" s="149"/>
      <c r="X495" s="149"/>
      <c r="Y495" s="150"/>
      <c r="Z495" s="149"/>
      <c r="AA495" s="149"/>
      <c r="AB495" s="150"/>
      <c r="AC495" s="149"/>
      <c r="AD495" s="149"/>
      <c r="AE495" s="150"/>
      <c r="AF495" s="149"/>
      <c r="AG495" s="149"/>
      <c r="AH495" s="150"/>
      <c r="AI495" s="149"/>
      <c r="AJ495" s="149"/>
      <c r="AK495" s="150"/>
      <c r="AL495" s="149"/>
      <c r="AM495" s="149"/>
      <c r="AN495" s="150"/>
      <c r="AO495" s="150"/>
      <c r="AP495" s="151"/>
      <c r="AQ495" s="152"/>
      <c r="AR495" s="144"/>
      <c r="AS495" s="144"/>
    </row>
    <row r="496" s="99" customFormat="1" ht="22.5" customHeight="1" spans="1:45">
      <c r="A496" s="143" t="s">
        <v>636</v>
      </c>
      <c r="B496" s="144" t="s">
        <v>291</v>
      </c>
      <c r="C496" s="144" t="s">
        <v>1928</v>
      </c>
      <c r="D496" s="144" t="s">
        <v>5330</v>
      </c>
      <c r="E496" s="145" t="str">
        <f ca="1">VLOOKUP(B496,'在职人员信息表（2023年电话费全部人员情况）'!F:AB,23,0)</f>
        <v>13262419740427753X</v>
      </c>
      <c r="F496" s="146" t="s">
        <v>292</v>
      </c>
      <c r="G496" s="146" t="str">
        <f ca="1" t="shared" si="21"/>
        <v/>
      </c>
      <c r="H496" s="147">
        <v>13847378380</v>
      </c>
      <c r="I496" s="148">
        <v>183.1</v>
      </c>
      <c r="J496" s="148">
        <v>145.35</v>
      </c>
      <c r="K496" s="148">
        <v>159.45</v>
      </c>
      <c r="L496" s="148">
        <v>138.1</v>
      </c>
      <c r="M496" s="148">
        <v>138.4</v>
      </c>
      <c r="N496" s="148">
        <v>140.55</v>
      </c>
      <c r="O496" s="148">
        <f t="shared" si="22"/>
        <v>904.95</v>
      </c>
      <c r="P496" s="148"/>
      <c r="Q496" s="148"/>
      <c r="R496" s="148"/>
      <c r="S496" s="148"/>
      <c r="T496" s="148"/>
      <c r="U496" s="148">
        <f t="shared" si="23"/>
        <v>1809.9</v>
      </c>
      <c r="V496" s="148"/>
      <c r="W496" s="149">
        <v>44991</v>
      </c>
      <c r="X496" s="149">
        <v>44998</v>
      </c>
      <c r="Y496" s="150">
        <v>1300</v>
      </c>
      <c r="Z496" s="149"/>
      <c r="AA496" s="149"/>
      <c r="AB496" s="150"/>
      <c r="AC496" s="149"/>
      <c r="AD496" s="149"/>
      <c r="AE496" s="150"/>
      <c r="AF496" s="149"/>
      <c r="AG496" s="149"/>
      <c r="AH496" s="150"/>
      <c r="AI496" s="149"/>
      <c r="AJ496" s="149"/>
      <c r="AK496" s="150"/>
      <c r="AL496" s="149"/>
      <c r="AM496" s="149"/>
      <c r="AN496" s="150"/>
      <c r="AO496" s="150"/>
      <c r="AP496" s="151"/>
      <c r="AQ496" s="152"/>
      <c r="AR496" s="144"/>
      <c r="AS496" s="144"/>
    </row>
    <row r="497" s="99" customFormat="1" ht="22.5" customHeight="1" spans="1:45">
      <c r="A497" s="143" t="s">
        <v>642</v>
      </c>
      <c r="B497" s="144" t="s">
        <v>189</v>
      </c>
      <c r="C497" s="144" t="s">
        <v>1928</v>
      </c>
      <c r="D497" s="144" t="s">
        <v>5335</v>
      </c>
      <c r="E497" s="145" t="str">
        <f ca="1">VLOOKUP(B497,'在职人员信息表（2023年电话费全部人员情况）'!F:AB,23,0)</f>
        <v>612729199008286611</v>
      </c>
      <c r="F497" s="146" t="s">
        <v>1931</v>
      </c>
      <c r="G497" s="146" t="str">
        <f ca="1" t="shared" si="21"/>
        <v/>
      </c>
      <c r="H497" s="147">
        <v>15049864200</v>
      </c>
      <c r="I497" s="148">
        <v>152.2</v>
      </c>
      <c r="J497" s="148">
        <v>153.85</v>
      </c>
      <c r="K497" s="148">
        <v>163.75</v>
      </c>
      <c r="L497" s="148">
        <v>152.2</v>
      </c>
      <c r="M497" s="148">
        <v>144.5</v>
      </c>
      <c r="N497" s="148">
        <v>146.2</v>
      </c>
      <c r="O497" s="148">
        <f t="shared" si="22"/>
        <v>912.7</v>
      </c>
      <c r="P497" s="148"/>
      <c r="Q497" s="148"/>
      <c r="R497" s="148"/>
      <c r="S497" s="148"/>
      <c r="T497" s="148"/>
      <c r="U497" s="148">
        <f t="shared" si="23"/>
        <v>1825.4</v>
      </c>
      <c r="V497" s="148"/>
      <c r="W497" s="149">
        <v>45005</v>
      </c>
      <c r="X497" s="149">
        <v>45012</v>
      </c>
      <c r="Y497" s="150">
        <v>597.42</v>
      </c>
      <c r="Z497" s="149">
        <v>45057</v>
      </c>
      <c r="AA497" s="149">
        <v>45059</v>
      </c>
      <c r="AB497" s="150">
        <v>707.42</v>
      </c>
      <c r="AC497" s="149"/>
      <c r="AD497" s="149"/>
      <c r="AE497" s="150"/>
      <c r="AF497" s="149"/>
      <c r="AG497" s="149"/>
      <c r="AH497" s="150"/>
      <c r="AI497" s="149"/>
      <c r="AJ497" s="149"/>
      <c r="AK497" s="150"/>
      <c r="AL497" s="149"/>
      <c r="AM497" s="149"/>
      <c r="AN497" s="150"/>
      <c r="AO497" s="150"/>
      <c r="AP497" s="151"/>
      <c r="AQ497" s="152"/>
      <c r="AR497" s="144"/>
      <c r="AS497" s="144"/>
    </row>
    <row r="498" s="99" customFormat="1" ht="22.5" customHeight="1" spans="1:45">
      <c r="A498" s="143" t="s">
        <v>651</v>
      </c>
      <c r="B498" s="144" t="s">
        <v>1933</v>
      </c>
      <c r="C498" s="144" t="s">
        <v>1928</v>
      </c>
      <c r="D498" s="144" t="s">
        <v>74</v>
      </c>
      <c r="E498" s="145" t="str">
        <f ca="1">VLOOKUP(B498,'在职人员信息表（2023年电话费全部人员情况）'!F:AB,23,0)</f>
        <v>152627198812084339</v>
      </c>
      <c r="F498" s="146" t="s">
        <v>1934</v>
      </c>
      <c r="G498" s="146" t="str">
        <f ca="1" t="shared" si="21"/>
        <v/>
      </c>
      <c r="H498" s="147">
        <v>13111209870</v>
      </c>
      <c r="I498" s="148"/>
      <c r="J498" s="148"/>
      <c r="K498" s="148"/>
      <c r="L498" s="148"/>
      <c r="M498" s="148"/>
      <c r="N498" s="148"/>
      <c r="O498" s="148">
        <f t="shared" si="22"/>
        <v>0</v>
      </c>
      <c r="P498" s="148"/>
      <c r="Q498" s="148"/>
      <c r="R498" s="148"/>
      <c r="S498" s="148"/>
      <c r="T498" s="148"/>
      <c r="U498" s="148">
        <f t="shared" si="23"/>
        <v>0</v>
      </c>
      <c r="V498" s="148"/>
      <c r="W498" s="149"/>
      <c r="X498" s="149"/>
      <c r="Y498" s="150"/>
      <c r="Z498" s="149"/>
      <c r="AA498" s="149"/>
      <c r="AB498" s="150"/>
      <c r="AC498" s="149"/>
      <c r="AD498" s="149"/>
      <c r="AE498" s="150"/>
      <c r="AF498" s="149"/>
      <c r="AG498" s="149"/>
      <c r="AH498" s="150"/>
      <c r="AI498" s="149"/>
      <c r="AJ498" s="149"/>
      <c r="AK498" s="150"/>
      <c r="AL498" s="149"/>
      <c r="AM498" s="149"/>
      <c r="AN498" s="150"/>
      <c r="AO498" s="150"/>
      <c r="AP498" s="151"/>
      <c r="AQ498" s="152"/>
      <c r="AR498" s="144"/>
      <c r="AS498" s="144"/>
    </row>
    <row r="499" s="99" customFormat="1" ht="22.5" customHeight="1" spans="1:45">
      <c r="A499" s="143" t="s">
        <v>648</v>
      </c>
      <c r="B499" s="144" t="s">
        <v>1936</v>
      </c>
      <c r="C499" s="144" t="s">
        <v>1928</v>
      </c>
      <c r="D499" s="144" t="s">
        <v>3476</v>
      </c>
      <c r="E499" s="145" t="str">
        <f ca="1">VLOOKUP(B499,'在职人员信息表（2023年电话费全部人员情况）'!F:AB,23,0)</f>
        <v>152630198603027010</v>
      </c>
      <c r="F499" s="146" t="s">
        <v>1937</v>
      </c>
      <c r="G499" s="146" t="str">
        <f ca="1" t="shared" si="21"/>
        <v/>
      </c>
      <c r="H499" s="147">
        <v>15047367888</v>
      </c>
      <c r="I499" s="148"/>
      <c r="J499" s="148"/>
      <c r="K499" s="148"/>
      <c r="L499" s="148"/>
      <c r="M499" s="148"/>
      <c r="N499" s="148"/>
      <c r="O499" s="148">
        <f t="shared" si="22"/>
        <v>0</v>
      </c>
      <c r="P499" s="148"/>
      <c r="Q499" s="148"/>
      <c r="R499" s="148"/>
      <c r="S499" s="148"/>
      <c r="T499" s="148"/>
      <c r="U499" s="148">
        <f t="shared" si="23"/>
        <v>0</v>
      </c>
      <c r="V499" s="148"/>
      <c r="W499" s="149"/>
      <c r="X499" s="149"/>
      <c r="Y499" s="150"/>
      <c r="Z499" s="149"/>
      <c r="AA499" s="149"/>
      <c r="AB499" s="150"/>
      <c r="AC499" s="149"/>
      <c r="AD499" s="149"/>
      <c r="AE499" s="150"/>
      <c r="AF499" s="149"/>
      <c r="AG499" s="149"/>
      <c r="AH499" s="150"/>
      <c r="AI499" s="149"/>
      <c r="AJ499" s="149"/>
      <c r="AK499" s="150"/>
      <c r="AL499" s="149"/>
      <c r="AM499" s="149"/>
      <c r="AN499" s="150"/>
      <c r="AO499" s="150"/>
      <c r="AP499" s="151"/>
      <c r="AQ499" s="152"/>
      <c r="AR499" s="144"/>
      <c r="AS499" s="144"/>
    </row>
    <row r="500" s="99" customFormat="1" ht="22.5" customHeight="1" spans="1:45">
      <c r="A500" s="143" t="s">
        <v>5343</v>
      </c>
      <c r="B500" s="144" t="s">
        <v>1939</v>
      </c>
      <c r="C500" s="144" t="s">
        <v>1928</v>
      </c>
      <c r="D500" s="144" t="s">
        <v>3476</v>
      </c>
      <c r="E500" s="485" t="str">
        <f ca="1">VLOOKUP(B500,'在职人员信息表（2023年电话费全部人员情况）'!F:AB,23,0)</f>
        <v>142232198605065394</v>
      </c>
      <c r="F500" s="486" t="s">
        <v>1940</v>
      </c>
      <c r="G500" s="146" t="str">
        <f ca="1" t="shared" si="21"/>
        <v/>
      </c>
      <c r="H500" s="147">
        <v>13931045927</v>
      </c>
      <c r="I500" s="148"/>
      <c r="J500" s="148"/>
      <c r="K500" s="148"/>
      <c r="L500" s="148"/>
      <c r="M500" s="148"/>
      <c r="N500" s="148"/>
      <c r="O500" s="148">
        <f t="shared" si="22"/>
        <v>0</v>
      </c>
      <c r="P500" s="148"/>
      <c r="Q500" s="148"/>
      <c r="R500" s="148"/>
      <c r="S500" s="148"/>
      <c r="T500" s="148"/>
      <c r="U500" s="148">
        <f t="shared" si="23"/>
        <v>0</v>
      </c>
      <c r="V500" s="148"/>
      <c r="W500" s="149"/>
      <c r="X500" s="149"/>
      <c r="Y500" s="150"/>
      <c r="Z500" s="149"/>
      <c r="AA500" s="149"/>
      <c r="AB500" s="150"/>
      <c r="AC500" s="149"/>
      <c r="AD500" s="149"/>
      <c r="AE500" s="150"/>
      <c r="AF500" s="149"/>
      <c r="AG500" s="149"/>
      <c r="AH500" s="150"/>
      <c r="AI500" s="149"/>
      <c r="AJ500" s="149"/>
      <c r="AK500" s="150"/>
      <c r="AL500" s="149"/>
      <c r="AM500" s="149"/>
      <c r="AN500" s="150"/>
      <c r="AO500" s="150"/>
      <c r="AP500" s="151"/>
      <c r="AQ500" s="152"/>
      <c r="AR500" s="144"/>
      <c r="AS500" s="144"/>
    </row>
    <row r="501" s="99" customFormat="1" ht="22.5" customHeight="1" spans="1:45">
      <c r="A501" s="143" t="s">
        <v>639</v>
      </c>
      <c r="B501" s="144" t="s">
        <v>50</v>
      </c>
      <c r="C501" s="144" t="s">
        <v>1928</v>
      </c>
      <c r="D501" s="144" t="s">
        <v>5348</v>
      </c>
      <c r="E501" s="145" t="str">
        <f ca="1">VLOOKUP(B501,'在职人员信息表（2023年电话费全部人员情况）'!F:AB,23,0)</f>
        <v>150422198502193949</v>
      </c>
      <c r="F501" s="146" t="s">
        <v>1945</v>
      </c>
      <c r="G501" s="146" t="str">
        <f ca="1" t="shared" si="21"/>
        <v/>
      </c>
      <c r="H501" s="147">
        <v>15124775357</v>
      </c>
      <c r="I501" s="148">
        <v>100</v>
      </c>
      <c r="J501" s="148">
        <v>79</v>
      </c>
      <c r="K501" s="148">
        <v>79</v>
      </c>
      <c r="L501" s="148">
        <v>79</v>
      </c>
      <c r="M501" s="148">
        <v>79</v>
      </c>
      <c r="N501" s="148">
        <v>79</v>
      </c>
      <c r="O501" s="148">
        <f t="shared" si="22"/>
        <v>495</v>
      </c>
      <c r="P501" s="148"/>
      <c r="Q501" s="148"/>
      <c r="R501" s="148"/>
      <c r="S501" s="148"/>
      <c r="T501" s="148"/>
      <c r="U501" s="148">
        <f t="shared" si="23"/>
        <v>990</v>
      </c>
      <c r="V501" s="148"/>
      <c r="W501" s="149"/>
      <c r="X501" s="149"/>
      <c r="Y501" s="150"/>
      <c r="Z501" s="149"/>
      <c r="AA501" s="149"/>
      <c r="AB501" s="150"/>
      <c r="AC501" s="149"/>
      <c r="AD501" s="149"/>
      <c r="AE501" s="150"/>
      <c r="AF501" s="149"/>
      <c r="AG501" s="149"/>
      <c r="AH501" s="150"/>
      <c r="AI501" s="149"/>
      <c r="AJ501" s="149"/>
      <c r="AK501" s="150"/>
      <c r="AL501" s="149"/>
      <c r="AM501" s="149"/>
      <c r="AN501" s="150"/>
      <c r="AO501" s="150"/>
      <c r="AP501" s="151"/>
      <c r="AQ501" s="152"/>
      <c r="AR501" s="144"/>
      <c r="AS501" s="144"/>
    </row>
    <row r="502" s="99" customFormat="1" ht="22.5" customHeight="1" spans="1:45">
      <c r="A502" s="143" t="s">
        <v>5346</v>
      </c>
      <c r="B502" s="144" t="s">
        <v>1942</v>
      </c>
      <c r="C502" s="144" t="s">
        <v>1928</v>
      </c>
      <c r="D502" s="144" t="s">
        <v>3476</v>
      </c>
      <c r="E502" s="485" t="str">
        <f ca="1">VLOOKUP(B502,'在职人员信息表（2023年电话费全部人员情况）'!F:AB,23,0)</f>
        <v>152723199106130937</v>
      </c>
      <c r="F502" s="486" t="s">
        <v>1943</v>
      </c>
      <c r="G502" s="146" t="str">
        <f ca="1" t="shared" si="21"/>
        <v/>
      </c>
      <c r="H502" s="147">
        <v>15134836460</v>
      </c>
      <c r="I502" s="148"/>
      <c r="J502" s="148"/>
      <c r="K502" s="148"/>
      <c r="L502" s="148"/>
      <c r="M502" s="148"/>
      <c r="N502" s="148"/>
      <c r="O502" s="148">
        <f t="shared" si="22"/>
        <v>0</v>
      </c>
      <c r="P502" s="148"/>
      <c r="Q502" s="148"/>
      <c r="R502" s="148"/>
      <c r="S502" s="148"/>
      <c r="T502" s="148"/>
      <c r="U502" s="148">
        <f t="shared" si="23"/>
        <v>0</v>
      </c>
      <c r="V502" s="148"/>
      <c r="W502" s="149"/>
      <c r="X502" s="149"/>
      <c r="Y502" s="150"/>
      <c r="Z502" s="149"/>
      <c r="AA502" s="149"/>
      <c r="AB502" s="150"/>
      <c r="AC502" s="149"/>
      <c r="AD502" s="149"/>
      <c r="AE502" s="150"/>
      <c r="AF502" s="149"/>
      <c r="AG502" s="149"/>
      <c r="AH502" s="150"/>
      <c r="AI502" s="149"/>
      <c r="AJ502" s="149"/>
      <c r="AK502" s="150"/>
      <c r="AL502" s="149"/>
      <c r="AM502" s="149"/>
      <c r="AN502" s="150"/>
      <c r="AO502" s="150"/>
      <c r="AP502" s="151"/>
      <c r="AQ502" s="152"/>
      <c r="AR502" s="144"/>
      <c r="AS502" s="144"/>
    </row>
    <row r="503" s="99" customFormat="1" ht="22.5" customHeight="1" spans="1:45">
      <c r="A503" s="143" t="s">
        <v>681</v>
      </c>
      <c r="B503" s="144" t="s">
        <v>6892</v>
      </c>
      <c r="C503" s="144" t="s">
        <v>1928</v>
      </c>
      <c r="D503" s="144" t="s">
        <v>3493</v>
      </c>
      <c r="E503" s="145" t="e">
        <f ca="1">VLOOKUP(B503,'在职人员信息表（2023年电话费全部人员情况）'!F:AB,23,0)</f>
        <v>#N/A</v>
      </c>
      <c r="F503" s="146" t="e">
        <v>#N/A</v>
      </c>
      <c r="G503" s="146" t="e">
        <f ca="1" t="shared" si="21"/>
        <v>#N/A</v>
      </c>
      <c r="H503" s="147">
        <v>13842344370</v>
      </c>
      <c r="I503" s="148"/>
      <c r="J503" s="148"/>
      <c r="K503" s="148"/>
      <c r="L503" s="148"/>
      <c r="M503" s="148"/>
      <c r="N503" s="148"/>
      <c r="O503" s="148">
        <f t="shared" si="22"/>
        <v>0</v>
      </c>
      <c r="P503" s="148"/>
      <c r="Q503" s="148"/>
      <c r="R503" s="148"/>
      <c r="S503" s="148"/>
      <c r="T503" s="148"/>
      <c r="U503" s="148">
        <f t="shared" si="23"/>
        <v>0</v>
      </c>
      <c r="V503" s="148"/>
      <c r="W503" s="149"/>
      <c r="X503" s="149"/>
      <c r="Y503" s="150"/>
      <c r="Z503" s="149"/>
      <c r="AA503" s="149"/>
      <c r="AB503" s="150"/>
      <c r="AC503" s="149"/>
      <c r="AD503" s="149"/>
      <c r="AE503" s="150"/>
      <c r="AF503" s="149"/>
      <c r="AG503" s="149"/>
      <c r="AH503" s="150"/>
      <c r="AI503" s="149"/>
      <c r="AJ503" s="149"/>
      <c r="AK503" s="150"/>
      <c r="AL503" s="149"/>
      <c r="AM503" s="149"/>
      <c r="AN503" s="150"/>
      <c r="AO503" s="150"/>
      <c r="AP503" s="151"/>
      <c r="AQ503" s="152"/>
      <c r="AR503" s="144"/>
      <c r="AS503" s="144"/>
    </row>
    <row r="504" s="99" customFormat="1" ht="22.5" customHeight="1" spans="1:45">
      <c r="A504" s="143" t="s">
        <v>687</v>
      </c>
      <c r="B504" s="144" t="s">
        <v>1952</v>
      </c>
      <c r="C504" s="144" t="s">
        <v>1928</v>
      </c>
      <c r="D504" s="144" t="s">
        <v>3493</v>
      </c>
      <c r="E504" s="145" t="str">
        <f ca="1">VLOOKUP(B504,'在职人员信息表（2023年电话费全部人员情况）'!F:AB,23,0)</f>
        <v>211203197706202037</v>
      </c>
      <c r="F504" s="146" t="s">
        <v>1953</v>
      </c>
      <c r="G504" s="146" t="str">
        <f ca="1" t="shared" si="21"/>
        <v/>
      </c>
      <c r="H504" s="147">
        <v>15648741431</v>
      </c>
      <c r="I504" s="148"/>
      <c r="J504" s="148"/>
      <c r="K504" s="148"/>
      <c r="L504" s="148"/>
      <c r="M504" s="148"/>
      <c r="N504" s="148"/>
      <c r="O504" s="148">
        <f t="shared" si="22"/>
        <v>0</v>
      </c>
      <c r="P504" s="148"/>
      <c r="Q504" s="148"/>
      <c r="R504" s="148"/>
      <c r="S504" s="148"/>
      <c r="T504" s="148"/>
      <c r="U504" s="148">
        <f t="shared" si="23"/>
        <v>0</v>
      </c>
      <c r="V504" s="148"/>
      <c r="W504" s="149"/>
      <c r="X504" s="149"/>
      <c r="Y504" s="150"/>
      <c r="Z504" s="149"/>
      <c r="AA504" s="149"/>
      <c r="AB504" s="150"/>
      <c r="AC504" s="149"/>
      <c r="AD504" s="149"/>
      <c r="AE504" s="150"/>
      <c r="AF504" s="149"/>
      <c r="AG504" s="149"/>
      <c r="AH504" s="150"/>
      <c r="AI504" s="149"/>
      <c r="AJ504" s="149"/>
      <c r="AK504" s="150"/>
      <c r="AL504" s="149"/>
      <c r="AM504" s="149"/>
      <c r="AN504" s="150"/>
      <c r="AO504" s="150"/>
      <c r="AP504" s="151"/>
      <c r="AQ504" s="152"/>
      <c r="AR504" s="144"/>
      <c r="AS504" s="144"/>
    </row>
    <row r="505" s="99" customFormat="1" ht="22.5" customHeight="1" spans="1:45">
      <c r="A505" s="143" t="s">
        <v>672</v>
      </c>
      <c r="B505" s="144" t="s">
        <v>1949</v>
      </c>
      <c r="C505" s="144" t="s">
        <v>1928</v>
      </c>
      <c r="D505" s="144" t="s">
        <v>5354</v>
      </c>
      <c r="E505" s="145" t="str">
        <f ca="1">VLOOKUP(B505,'在职人员信息表（2023年电话费全部人员情况）'!F:AB,23,0)</f>
        <v>152723199209200918</v>
      </c>
      <c r="F505" s="146" t="s">
        <v>1950</v>
      </c>
      <c r="G505" s="146" t="str">
        <f ca="1" t="shared" si="21"/>
        <v/>
      </c>
      <c r="H505" s="147">
        <v>18686079681</v>
      </c>
      <c r="I505" s="148"/>
      <c r="J505" s="148"/>
      <c r="K505" s="148"/>
      <c r="L505" s="148"/>
      <c r="M505" s="148"/>
      <c r="N505" s="148"/>
      <c r="O505" s="148">
        <f t="shared" si="22"/>
        <v>0</v>
      </c>
      <c r="P505" s="148"/>
      <c r="Q505" s="148"/>
      <c r="R505" s="148"/>
      <c r="S505" s="148"/>
      <c r="T505" s="148"/>
      <c r="U505" s="148">
        <f t="shared" si="23"/>
        <v>0</v>
      </c>
      <c r="V505" s="148"/>
      <c r="W505" s="149"/>
      <c r="X505" s="149"/>
      <c r="Y505" s="150"/>
      <c r="Z505" s="149"/>
      <c r="AA505" s="149"/>
      <c r="AB505" s="150"/>
      <c r="AC505" s="149"/>
      <c r="AD505" s="149"/>
      <c r="AE505" s="150"/>
      <c r="AF505" s="149"/>
      <c r="AG505" s="149"/>
      <c r="AH505" s="150"/>
      <c r="AI505" s="149"/>
      <c r="AJ505" s="149"/>
      <c r="AK505" s="150"/>
      <c r="AL505" s="149"/>
      <c r="AM505" s="149"/>
      <c r="AN505" s="150"/>
      <c r="AO505" s="150"/>
      <c r="AP505" s="151"/>
      <c r="AQ505" s="152"/>
      <c r="AR505" s="144"/>
      <c r="AS505" s="144"/>
    </row>
    <row r="506" s="99" customFormat="1" ht="22.5" customHeight="1" spans="1:45">
      <c r="A506" s="143" t="s">
        <v>675</v>
      </c>
      <c r="B506" s="144" t="s">
        <v>1955</v>
      </c>
      <c r="C506" s="144" t="s">
        <v>1928</v>
      </c>
      <c r="D506" s="144" t="s">
        <v>3493</v>
      </c>
      <c r="E506" s="145" t="str">
        <f ca="1">VLOOKUP(B506,'在职人员信息表（2023年电话费全部人员情况）'!F:AB,23,0)</f>
        <v>152701199509170337</v>
      </c>
      <c r="F506" s="146" t="s">
        <v>1956</v>
      </c>
      <c r="G506" s="146" t="str">
        <f ca="1" t="shared" si="21"/>
        <v/>
      </c>
      <c r="H506" s="147">
        <v>15934971489</v>
      </c>
      <c r="I506" s="148"/>
      <c r="J506" s="148"/>
      <c r="K506" s="148"/>
      <c r="L506" s="148"/>
      <c r="M506" s="148"/>
      <c r="N506" s="148"/>
      <c r="O506" s="148">
        <f t="shared" si="22"/>
        <v>0</v>
      </c>
      <c r="P506" s="148"/>
      <c r="Q506" s="148"/>
      <c r="R506" s="148"/>
      <c r="S506" s="148"/>
      <c r="T506" s="148"/>
      <c r="U506" s="148">
        <f t="shared" si="23"/>
        <v>0</v>
      </c>
      <c r="V506" s="148"/>
      <c r="W506" s="149"/>
      <c r="X506" s="149"/>
      <c r="Y506" s="150"/>
      <c r="Z506" s="149"/>
      <c r="AA506" s="149"/>
      <c r="AB506" s="150"/>
      <c r="AC506" s="149"/>
      <c r="AD506" s="149"/>
      <c r="AE506" s="150"/>
      <c r="AF506" s="149"/>
      <c r="AG506" s="149"/>
      <c r="AH506" s="150"/>
      <c r="AI506" s="149"/>
      <c r="AJ506" s="149"/>
      <c r="AK506" s="150"/>
      <c r="AL506" s="149"/>
      <c r="AM506" s="149"/>
      <c r="AN506" s="150"/>
      <c r="AO506" s="150"/>
      <c r="AP506" s="151"/>
      <c r="AQ506" s="152"/>
      <c r="AR506" s="144"/>
      <c r="AS506" s="144"/>
    </row>
    <row r="507" s="99" customFormat="1" ht="22.5" customHeight="1" spans="1:45">
      <c r="A507" s="143" t="s">
        <v>657</v>
      </c>
      <c r="B507" s="144" t="s">
        <v>1975</v>
      </c>
      <c r="C507" s="144" t="s">
        <v>1928</v>
      </c>
      <c r="D507" s="144" t="s">
        <v>3493</v>
      </c>
      <c r="E507" s="145" t="str">
        <f ca="1">VLOOKUP(B507,'在职人员信息表（2023年电话费全部人员情况）'!F:AB,23,0)</f>
        <v>152723199312167212</v>
      </c>
      <c r="F507" s="146" t="s">
        <v>1976</v>
      </c>
      <c r="G507" s="146" t="str">
        <f ca="1" t="shared" si="21"/>
        <v/>
      </c>
      <c r="H507" s="147">
        <v>18954095587</v>
      </c>
      <c r="I507" s="148"/>
      <c r="J507" s="148"/>
      <c r="K507" s="148"/>
      <c r="L507" s="148"/>
      <c r="M507" s="148"/>
      <c r="N507" s="148"/>
      <c r="O507" s="148">
        <f t="shared" si="22"/>
        <v>0</v>
      </c>
      <c r="P507" s="148"/>
      <c r="Q507" s="148"/>
      <c r="R507" s="148"/>
      <c r="S507" s="148"/>
      <c r="T507" s="148"/>
      <c r="U507" s="148">
        <f t="shared" si="23"/>
        <v>0</v>
      </c>
      <c r="V507" s="148"/>
      <c r="W507" s="149"/>
      <c r="X507" s="149"/>
      <c r="Y507" s="150"/>
      <c r="Z507" s="149"/>
      <c r="AA507" s="149"/>
      <c r="AB507" s="150"/>
      <c r="AC507" s="149"/>
      <c r="AD507" s="149"/>
      <c r="AE507" s="150"/>
      <c r="AF507" s="149"/>
      <c r="AG507" s="149"/>
      <c r="AH507" s="150"/>
      <c r="AI507" s="149"/>
      <c r="AJ507" s="149"/>
      <c r="AK507" s="150"/>
      <c r="AL507" s="149"/>
      <c r="AM507" s="149"/>
      <c r="AN507" s="150"/>
      <c r="AO507" s="150"/>
      <c r="AP507" s="151"/>
      <c r="AQ507" s="152"/>
      <c r="AR507" s="144"/>
      <c r="AS507" s="144"/>
    </row>
    <row r="508" s="99" customFormat="1" ht="22.5" customHeight="1" spans="1:45">
      <c r="A508" s="143" t="s">
        <v>5361</v>
      </c>
      <c r="B508" s="144" t="s">
        <v>1958</v>
      </c>
      <c r="C508" s="144" t="s">
        <v>1928</v>
      </c>
      <c r="D508" s="144" t="s">
        <v>3493</v>
      </c>
      <c r="E508" s="485" t="str">
        <f ca="1">VLOOKUP(B508,'在职人员信息表（2023年电话费全部人员情况）'!F:AB,23,0)</f>
        <v>142232199110120456</v>
      </c>
      <c r="F508" s="486" t="s">
        <v>1959</v>
      </c>
      <c r="G508" s="146" t="str">
        <f ca="1" t="shared" si="21"/>
        <v/>
      </c>
      <c r="H508" s="147">
        <v>15392605370</v>
      </c>
      <c r="I508" s="148"/>
      <c r="J508" s="148"/>
      <c r="K508" s="148"/>
      <c r="L508" s="148"/>
      <c r="M508" s="148"/>
      <c r="N508" s="148"/>
      <c r="O508" s="148">
        <f t="shared" si="22"/>
        <v>0</v>
      </c>
      <c r="P508" s="148"/>
      <c r="Q508" s="148"/>
      <c r="R508" s="148"/>
      <c r="S508" s="148"/>
      <c r="T508" s="148"/>
      <c r="U508" s="148">
        <f t="shared" si="23"/>
        <v>0</v>
      </c>
      <c r="V508" s="148"/>
      <c r="W508" s="149"/>
      <c r="X508" s="149"/>
      <c r="Y508" s="150"/>
      <c r="Z508" s="149"/>
      <c r="AA508" s="149"/>
      <c r="AB508" s="150"/>
      <c r="AC508" s="149"/>
      <c r="AD508" s="149"/>
      <c r="AE508" s="150"/>
      <c r="AF508" s="149"/>
      <c r="AG508" s="149"/>
      <c r="AH508" s="150"/>
      <c r="AI508" s="149"/>
      <c r="AJ508" s="149"/>
      <c r="AK508" s="150"/>
      <c r="AL508" s="149"/>
      <c r="AM508" s="149"/>
      <c r="AN508" s="150"/>
      <c r="AO508" s="150"/>
      <c r="AP508" s="151"/>
      <c r="AQ508" s="152"/>
      <c r="AR508" s="144"/>
      <c r="AS508" s="144"/>
    </row>
    <row r="509" s="99" customFormat="1" ht="22.5" customHeight="1" spans="1:45">
      <c r="A509" s="143" t="s">
        <v>660</v>
      </c>
      <c r="B509" s="144" t="s">
        <v>6893</v>
      </c>
      <c r="C509" s="144" t="s">
        <v>1928</v>
      </c>
      <c r="D509" s="144" t="s">
        <v>5377</v>
      </c>
      <c r="E509" s="145" t="e">
        <f ca="1">VLOOKUP(B509,'在职人员信息表（2023年电话费全部人员情况）'!F:AB,23,0)</f>
        <v>#N/A</v>
      </c>
      <c r="F509" s="146" t="e">
        <v>#N/A</v>
      </c>
      <c r="G509" s="146" t="e">
        <f ca="1" t="shared" si="21"/>
        <v>#N/A</v>
      </c>
      <c r="H509" s="147">
        <v>18647330235</v>
      </c>
      <c r="I509" s="148"/>
      <c r="J509" s="148"/>
      <c r="K509" s="148"/>
      <c r="L509" s="148"/>
      <c r="M509" s="148"/>
      <c r="N509" s="148"/>
      <c r="O509" s="148">
        <f t="shared" si="22"/>
        <v>0</v>
      </c>
      <c r="P509" s="148"/>
      <c r="Q509" s="148"/>
      <c r="R509" s="148"/>
      <c r="S509" s="148"/>
      <c r="T509" s="148"/>
      <c r="U509" s="148">
        <f t="shared" si="23"/>
        <v>0</v>
      </c>
      <c r="V509" s="148"/>
      <c r="W509" s="149"/>
      <c r="X509" s="149"/>
      <c r="Y509" s="150"/>
      <c r="Z509" s="149"/>
      <c r="AA509" s="149"/>
      <c r="AB509" s="150"/>
      <c r="AC509" s="149"/>
      <c r="AD509" s="149"/>
      <c r="AE509" s="150"/>
      <c r="AF509" s="149"/>
      <c r="AG509" s="149"/>
      <c r="AH509" s="150"/>
      <c r="AI509" s="149"/>
      <c r="AJ509" s="149"/>
      <c r="AK509" s="150"/>
      <c r="AL509" s="149"/>
      <c r="AM509" s="149"/>
      <c r="AN509" s="150"/>
      <c r="AO509" s="150"/>
      <c r="AP509" s="151"/>
      <c r="AQ509" s="152"/>
      <c r="AR509" s="144"/>
      <c r="AS509" s="144"/>
    </row>
    <row r="510" s="99" customFormat="1" ht="22.5" customHeight="1" spans="1:45">
      <c r="A510" s="143" t="s">
        <v>663</v>
      </c>
      <c r="B510" s="144" t="s">
        <v>1978</v>
      </c>
      <c r="C510" s="144" t="s">
        <v>1928</v>
      </c>
      <c r="D510" s="144" t="s">
        <v>5382</v>
      </c>
      <c r="E510" s="145" t="str">
        <f ca="1">VLOOKUP(B510,'在职人员信息表（2023年电话费全部人员情况）'!F:AB,23,0)</f>
        <v>152723199209025718</v>
      </c>
      <c r="F510" s="146" t="s">
        <v>1979</v>
      </c>
      <c r="G510" s="146" t="str">
        <f ca="1" t="shared" si="21"/>
        <v/>
      </c>
      <c r="H510" s="147">
        <v>15934308431</v>
      </c>
      <c r="I510" s="148"/>
      <c r="J510" s="148"/>
      <c r="K510" s="148"/>
      <c r="L510" s="148"/>
      <c r="M510" s="148"/>
      <c r="N510" s="148"/>
      <c r="O510" s="148">
        <f t="shared" si="22"/>
        <v>0</v>
      </c>
      <c r="P510" s="148"/>
      <c r="Q510" s="148"/>
      <c r="R510" s="148"/>
      <c r="S510" s="148"/>
      <c r="T510" s="148"/>
      <c r="U510" s="148">
        <f t="shared" si="23"/>
        <v>0</v>
      </c>
      <c r="V510" s="148"/>
      <c r="W510" s="149"/>
      <c r="X510" s="149"/>
      <c r="Y510" s="150"/>
      <c r="Z510" s="149"/>
      <c r="AA510" s="149"/>
      <c r="AB510" s="150"/>
      <c r="AC510" s="149"/>
      <c r="AD510" s="149"/>
      <c r="AE510" s="150"/>
      <c r="AF510" s="149"/>
      <c r="AG510" s="149"/>
      <c r="AH510" s="150"/>
      <c r="AI510" s="149"/>
      <c r="AJ510" s="149"/>
      <c r="AK510" s="150"/>
      <c r="AL510" s="149"/>
      <c r="AM510" s="149"/>
      <c r="AN510" s="150"/>
      <c r="AO510" s="150"/>
      <c r="AP510" s="151"/>
      <c r="AQ510" s="152"/>
      <c r="AR510" s="144"/>
      <c r="AS510" s="144"/>
    </row>
    <row r="511" s="99" customFormat="1" ht="22.5" customHeight="1" spans="1:45">
      <c r="A511" s="143" t="s">
        <v>531</v>
      </c>
      <c r="B511" s="144" t="s">
        <v>148</v>
      </c>
      <c r="C511" s="144" t="s">
        <v>1982</v>
      </c>
      <c r="D511" s="144" t="s">
        <v>5385</v>
      </c>
      <c r="E511" s="145" t="str">
        <f ca="1">VLOOKUP(B511,'在职人员信息表（2023年电话费全部人员情况）'!F:AB,23,0)</f>
        <v>340621197702275610</v>
      </c>
      <c r="F511" s="146" t="s">
        <v>1983</v>
      </c>
      <c r="G511" s="146" t="str">
        <f ca="1" t="shared" si="21"/>
        <v/>
      </c>
      <c r="H511" s="147">
        <v>13614099206</v>
      </c>
      <c r="I511" s="148"/>
      <c r="J511" s="148"/>
      <c r="K511" s="148"/>
      <c r="L511" s="148"/>
      <c r="M511" s="148"/>
      <c r="N511" s="148"/>
      <c r="O511" s="148">
        <f t="shared" si="22"/>
        <v>0</v>
      </c>
      <c r="P511" s="148"/>
      <c r="Q511" s="148"/>
      <c r="R511" s="148"/>
      <c r="S511" s="148"/>
      <c r="T511" s="148"/>
      <c r="U511" s="148">
        <f t="shared" si="23"/>
        <v>0</v>
      </c>
      <c r="V511" s="148"/>
      <c r="W511" s="149"/>
      <c r="X511" s="149"/>
      <c r="Y511" s="150"/>
      <c r="Z511" s="149"/>
      <c r="AA511" s="149"/>
      <c r="AB511" s="150"/>
      <c r="AC511" s="149"/>
      <c r="AD511" s="149"/>
      <c r="AE511" s="150"/>
      <c r="AF511" s="149"/>
      <c r="AG511" s="149"/>
      <c r="AH511" s="150"/>
      <c r="AI511" s="149"/>
      <c r="AJ511" s="149"/>
      <c r="AK511" s="150"/>
      <c r="AL511" s="149"/>
      <c r="AM511" s="149"/>
      <c r="AN511" s="150"/>
      <c r="AO511" s="150"/>
      <c r="AP511" s="151"/>
      <c r="AQ511" s="152"/>
      <c r="AR511" s="144"/>
      <c r="AS511" s="144"/>
    </row>
    <row r="512" s="99" customFormat="1" ht="22.5" customHeight="1" spans="1:45">
      <c r="A512" s="143" t="s">
        <v>535</v>
      </c>
      <c r="B512" s="144" t="s">
        <v>1987</v>
      </c>
      <c r="C512" s="144" t="s">
        <v>1982</v>
      </c>
      <c r="D512" s="144" t="s">
        <v>5393</v>
      </c>
      <c r="E512" s="145" t="str">
        <f ca="1">VLOOKUP(B512,'在职人员信息表（2023年电话费全部人员情况）'!F:AB,23,0)</f>
        <v>152723198611177811</v>
      </c>
      <c r="F512" s="146" t="s">
        <v>1988</v>
      </c>
      <c r="G512" s="146" t="str">
        <f ca="1" t="shared" si="21"/>
        <v/>
      </c>
      <c r="H512" s="147">
        <v>15247748692</v>
      </c>
      <c r="I512" s="148"/>
      <c r="J512" s="148"/>
      <c r="K512" s="148"/>
      <c r="L512" s="148"/>
      <c r="M512" s="148"/>
      <c r="N512" s="148"/>
      <c r="O512" s="148">
        <f t="shared" si="22"/>
        <v>0</v>
      </c>
      <c r="P512" s="148"/>
      <c r="Q512" s="148"/>
      <c r="R512" s="148"/>
      <c r="S512" s="148"/>
      <c r="T512" s="148"/>
      <c r="U512" s="148">
        <f t="shared" si="23"/>
        <v>0</v>
      </c>
      <c r="V512" s="148"/>
      <c r="W512" s="149"/>
      <c r="X512" s="149"/>
      <c r="Y512" s="150"/>
      <c r="Z512" s="149"/>
      <c r="AA512" s="149"/>
      <c r="AB512" s="150"/>
      <c r="AC512" s="149"/>
      <c r="AD512" s="149"/>
      <c r="AE512" s="150"/>
      <c r="AF512" s="149"/>
      <c r="AG512" s="149"/>
      <c r="AH512" s="150"/>
      <c r="AI512" s="149"/>
      <c r="AJ512" s="149"/>
      <c r="AK512" s="150"/>
      <c r="AL512" s="149"/>
      <c r="AM512" s="149"/>
      <c r="AN512" s="150"/>
      <c r="AO512" s="150"/>
      <c r="AP512" s="151"/>
      <c r="AQ512" s="152"/>
      <c r="AR512" s="144"/>
      <c r="AS512" s="144"/>
    </row>
    <row r="513" s="99" customFormat="1" ht="22.5" customHeight="1" spans="1:45">
      <c r="A513" s="143" t="s">
        <v>538</v>
      </c>
      <c r="B513" s="144" t="s">
        <v>137</v>
      </c>
      <c r="C513" s="144" t="s">
        <v>1982</v>
      </c>
      <c r="D513" s="144" t="s">
        <v>6894</v>
      </c>
      <c r="E513" s="145" t="str">
        <f ca="1">VLOOKUP(B513,'在职人员信息表（2023年电话费全部人员情况）'!F:AB,23,0)</f>
        <v>152723198801254515</v>
      </c>
      <c r="F513" s="146" t="s">
        <v>1985</v>
      </c>
      <c r="G513" s="146" t="str">
        <f ca="1" t="shared" si="21"/>
        <v/>
      </c>
      <c r="H513" s="147">
        <v>15246676582</v>
      </c>
      <c r="I513" s="148"/>
      <c r="J513" s="148"/>
      <c r="K513" s="148"/>
      <c r="L513" s="148"/>
      <c r="M513" s="148"/>
      <c r="N513" s="148"/>
      <c r="O513" s="148">
        <f t="shared" si="22"/>
        <v>0</v>
      </c>
      <c r="P513" s="148"/>
      <c r="Q513" s="148"/>
      <c r="R513" s="148"/>
      <c r="S513" s="148"/>
      <c r="T513" s="148"/>
      <c r="U513" s="148">
        <f t="shared" si="23"/>
        <v>0</v>
      </c>
      <c r="V513" s="148"/>
      <c r="W513" s="149"/>
      <c r="X513" s="149"/>
      <c r="Y513" s="150"/>
      <c r="Z513" s="149"/>
      <c r="AA513" s="149"/>
      <c r="AB513" s="150"/>
      <c r="AC513" s="149"/>
      <c r="AD513" s="149"/>
      <c r="AE513" s="150"/>
      <c r="AF513" s="149"/>
      <c r="AG513" s="149"/>
      <c r="AH513" s="150"/>
      <c r="AI513" s="149"/>
      <c r="AJ513" s="149"/>
      <c r="AK513" s="150"/>
      <c r="AL513" s="149"/>
      <c r="AM513" s="149"/>
      <c r="AN513" s="150"/>
      <c r="AO513" s="150"/>
      <c r="AP513" s="151"/>
      <c r="AQ513" s="152"/>
      <c r="AR513" s="144"/>
      <c r="AS513" s="144"/>
    </row>
    <row r="514" s="99" customFormat="1" ht="22.5" customHeight="1" spans="1:45">
      <c r="A514" s="143" t="s">
        <v>565</v>
      </c>
      <c r="B514" s="144" t="s">
        <v>52</v>
      </c>
      <c r="C514" s="144" t="s">
        <v>1982</v>
      </c>
      <c r="D514" s="144" t="s">
        <v>3485</v>
      </c>
      <c r="E514" s="145" t="str">
        <f ca="1">VLOOKUP(B514,'在职人员信息表（2023年电话费全部人员情况）'!F:AB,23,0)</f>
        <v>150207198702241023</v>
      </c>
      <c r="F514" s="146" t="s">
        <v>2011</v>
      </c>
      <c r="G514" s="146" t="str">
        <f ca="1" t="shared" si="21"/>
        <v/>
      </c>
      <c r="H514" s="147">
        <v>15389894503</v>
      </c>
      <c r="I514" s="148"/>
      <c r="J514" s="148"/>
      <c r="K514" s="148"/>
      <c r="L514" s="148"/>
      <c r="M514" s="148"/>
      <c r="N514" s="148"/>
      <c r="O514" s="148">
        <f t="shared" si="22"/>
        <v>0</v>
      </c>
      <c r="P514" s="148"/>
      <c r="Q514" s="148"/>
      <c r="R514" s="148"/>
      <c r="S514" s="148"/>
      <c r="T514" s="148"/>
      <c r="U514" s="148">
        <f t="shared" si="23"/>
        <v>0</v>
      </c>
      <c r="V514" s="148"/>
      <c r="W514" s="149"/>
      <c r="X514" s="149"/>
      <c r="Y514" s="150"/>
      <c r="Z514" s="149"/>
      <c r="AA514" s="149"/>
      <c r="AB514" s="150"/>
      <c r="AC514" s="149"/>
      <c r="AD514" s="149"/>
      <c r="AE514" s="150"/>
      <c r="AF514" s="149"/>
      <c r="AG514" s="149"/>
      <c r="AH514" s="150"/>
      <c r="AI514" s="149"/>
      <c r="AJ514" s="149"/>
      <c r="AK514" s="150"/>
      <c r="AL514" s="149"/>
      <c r="AM514" s="149"/>
      <c r="AN514" s="150"/>
      <c r="AO514" s="150"/>
      <c r="AP514" s="151"/>
      <c r="AQ514" s="152"/>
      <c r="AR514" s="144"/>
      <c r="AS514" s="144"/>
    </row>
    <row r="515" s="99" customFormat="1" ht="22.5" customHeight="1" spans="1:45">
      <c r="A515" s="143" t="s">
        <v>559</v>
      </c>
      <c r="B515" s="144" t="s">
        <v>1996</v>
      </c>
      <c r="C515" s="144" t="s">
        <v>1982</v>
      </c>
      <c r="D515" s="144" t="s">
        <v>6895</v>
      </c>
      <c r="E515" s="145" t="str">
        <f ca="1">VLOOKUP(B515,'在职人员信息表（2023年电话费全部人员情况）'!F:AB,23,0)</f>
        <v>152723199108251812</v>
      </c>
      <c r="F515" s="146" t="s">
        <v>1997</v>
      </c>
      <c r="G515" s="146" t="str">
        <f ca="1" t="shared" si="21"/>
        <v/>
      </c>
      <c r="H515" s="147">
        <v>15847196909</v>
      </c>
      <c r="I515" s="148"/>
      <c r="J515" s="148"/>
      <c r="K515" s="148"/>
      <c r="L515" s="148"/>
      <c r="M515" s="148"/>
      <c r="N515" s="148"/>
      <c r="O515" s="148">
        <f t="shared" si="22"/>
        <v>0</v>
      </c>
      <c r="P515" s="148"/>
      <c r="Q515" s="148"/>
      <c r="R515" s="148"/>
      <c r="S515" s="148"/>
      <c r="T515" s="148"/>
      <c r="U515" s="148">
        <f t="shared" si="23"/>
        <v>0</v>
      </c>
      <c r="V515" s="148"/>
      <c r="W515" s="149"/>
      <c r="X515" s="149"/>
      <c r="Y515" s="150"/>
      <c r="Z515" s="149"/>
      <c r="AA515" s="149"/>
      <c r="AB515" s="150"/>
      <c r="AC515" s="149"/>
      <c r="AD515" s="149"/>
      <c r="AE515" s="150"/>
      <c r="AF515" s="149"/>
      <c r="AG515" s="149"/>
      <c r="AH515" s="150"/>
      <c r="AI515" s="149"/>
      <c r="AJ515" s="149"/>
      <c r="AK515" s="150"/>
      <c r="AL515" s="149"/>
      <c r="AM515" s="149"/>
      <c r="AN515" s="150"/>
      <c r="AO515" s="150"/>
      <c r="AP515" s="151"/>
      <c r="AQ515" s="152"/>
      <c r="AR515" s="144"/>
      <c r="AS515" s="144"/>
    </row>
    <row r="516" s="99" customFormat="1" ht="22.5" customHeight="1" spans="1:45">
      <c r="A516" s="143" t="s">
        <v>562</v>
      </c>
      <c r="B516" s="144" t="s">
        <v>6896</v>
      </c>
      <c r="C516" s="144" t="s">
        <v>1982</v>
      </c>
      <c r="D516" s="144" t="s">
        <v>6895</v>
      </c>
      <c r="E516" s="145" t="e">
        <f ca="1">VLOOKUP(B516,'在职人员信息表（2023年电话费全部人员情况）'!F:AB,23,0)</f>
        <v>#N/A</v>
      </c>
      <c r="F516" s="146" t="e">
        <v>#N/A</v>
      </c>
      <c r="G516" s="146" t="e">
        <f ca="1" t="shared" si="21"/>
        <v>#N/A</v>
      </c>
      <c r="H516" s="147">
        <v>13488304926</v>
      </c>
      <c r="I516" s="148"/>
      <c r="J516" s="148"/>
      <c r="K516" s="148"/>
      <c r="L516" s="148"/>
      <c r="M516" s="148"/>
      <c r="N516" s="148"/>
      <c r="O516" s="148">
        <f t="shared" si="22"/>
        <v>0</v>
      </c>
      <c r="P516" s="148"/>
      <c r="Q516" s="148"/>
      <c r="R516" s="148"/>
      <c r="S516" s="148"/>
      <c r="T516" s="148"/>
      <c r="U516" s="148">
        <f t="shared" si="23"/>
        <v>0</v>
      </c>
      <c r="V516" s="148"/>
      <c r="W516" s="149"/>
      <c r="X516" s="149"/>
      <c r="Y516" s="150"/>
      <c r="Z516" s="149"/>
      <c r="AA516" s="149"/>
      <c r="AB516" s="150"/>
      <c r="AC516" s="149"/>
      <c r="AD516" s="149"/>
      <c r="AE516" s="150"/>
      <c r="AF516" s="149"/>
      <c r="AG516" s="149"/>
      <c r="AH516" s="150"/>
      <c r="AI516" s="149"/>
      <c r="AJ516" s="149"/>
      <c r="AK516" s="150"/>
      <c r="AL516" s="149"/>
      <c r="AM516" s="149"/>
      <c r="AN516" s="150"/>
      <c r="AO516" s="150"/>
      <c r="AP516" s="151"/>
      <c r="AQ516" s="152"/>
      <c r="AR516" s="144"/>
      <c r="AS516" s="144"/>
    </row>
    <row r="517" s="99" customFormat="1" ht="22.5" customHeight="1" spans="1:45">
      <c r="A517" s="143" t="s">
        <v>553</v>
      </c>
      <c r="B517" s="144" t="s">
        <v>6897</v>
      </c>
      <c r="C517" s="144" t="s">
        <v>1982</v>
      </c>
      <c r="D517" s="144" t="s">
        <v>6895</v>
      </c>
      <c r="E517" s="145" t="e">
        <f ca="1">VLOOKUP(B517,'在职人员信息表（2023年电话费全部人员情况）'!F:AB,23,0)</f>
        <v>#N/A</v>
      </c>
      <c r="F517" s="146" t="e">
        <v>#N/A</v>
      </c>
      <c r="G517" s="146" t="e">
        <f ca="1" t="shared" si="21"/>
        <v>#N/A</v>
      </c>
      <c r="H517" s="147">
        <v>15834261159</v>
      </c>
      <c r="I517" s="148"/>
      <c r="J517" s="148"/>
      <c r="K517" s="148"/>
      <c r="L517" s="148"/>
      <c r="M517" s="148"/>
      <c r="N517" s="148"/>
      <c r="O517" s="148">
        <f t="shared" si="22"/>
        <v>0</v>
      </c>
      <c r="P517" s="148"/>
      <c r="Q517" s="148"/>
      <c r="R517" s="148"/>
      <c r="S517" s="148"/>
      <c r="T517" s="148"/>
      <c r="U517" s="148">
        <f t="shared" si="23"/>
        <v>0</v>
      </c>
      <c r="V517" s="148"/>
      <c r="W517" s="149"/>
      <c r="X517" s="149"/>
      <c r="Y517" s="150"/>
      <c r="Z517" s="149"/>
      <c r="AA517" s="149"/>
      <c r="AB517" s="150"/>
      <c r="AC517" s="149"/>
      <c r="AD517" s="149"/>
      <c r="AE517" s="150"/>
      <c r="AF517" s="149"/>
      <c r="AG517" s="149"/>
      <c r="AH517" s="150"/>
      <c r="AI517" s="149"/>
      <c r="AJ517" s="149"/>
      <c r="AK517" s="150"/>
      <c r="AL517" s="149"/>
      <c r="AM517" s="149"/>
      <c r="AN517" s="150"/>
      <c r="AO517" s="150"/>
      <c r="AP517" s="151"/>
      <c r="AQ517" s="152"/>
      <c r="AR517" s="144"/>
      <c r="AS517" s="144"/>
    </row>
    <row r="518" s="99" customFormat="1" ht="22.5" customHeight="1" spans="1:45">
      <c r="A518" s="143" t="s">
        <v>550</v>
      </c>
      <c r="B518" s="144" t="s">
        <v>196</v>
      </c>
      <c r="C518" s="144" t="s">
        <v>1982</v>
      </c>
      <c r="D518" s="144" t="s">
        <v>6898</v>
      </c>
      <c r="E518" s="145" t="str">
        <f ca="1">VLOOKUP(B518,'在职人员信息表（2023年电话费全部人员情况）'!F:AB,23,0)</f>
        <v>152824199002213334</v>
      </c>
      <c r="F518" s="146" t="s">
        <v>1990</v>
      </c>
      <c r="G518" s="146" t="str">
        <f ca="1" t="shared" ref="G518:G581" si="24">IF(E518=F518,"","cuo")</f>
        <v/>
      </c>
      <c r="H518" s="147">
        <v>18840269299</v>
      </c>
      <c r="I518" s="148"/>
      <c r="J518" s="148"/>
      <c r="K518" s="148"/>
      <c r="L518" s="148"/>
      <c r="M518" s="148"/>
      <c r="N518" s="148"/>
      <c r="O518" s="148">
        <f t="shared" ref="O518:O581" si="25">I518+J518+K518+L518+M518+N518</f>
        <v>0</v>
      </c>
      <c r="P518" s="148"/>
      <c r="Q518" s="148"/>
      <c r="R518" s="148"/>
      <c r="S518" s="148"/>
      <c r="T518" s="148"/>
      <c r="U518" s="148">
        <f t="shared" ref="U518:U581" si="26">SUM(I518:T518)</f>
        <v>0</v>
      </c>
      <c r="V518" s="148"/>
      <c r="W518" s="149">
        <v>45054</v>
      </c>
      <c r="X518" s="149">
        <v>45059</v>
      </c>
      <c r="Y518" s="150">
        <v>539.46</v>
      </c>
      <c r="Z518" s="149"/>
      <c r="AA518" s="149"/>
      <c r="AB518" s="150"/>
      <c r="AC518" s="149"/>
      <c r="AD518" s="149"/>
      <c r="AE518" s="150"/>
      <c r="AF518" s="149"/>
      <c r="AG518" s="149"/>
      <c r="AH518" s="150"/>
      <c r="AI518" s="149"/>
      <c r="AJ518" s="149"/>
      <c r="AK518" s="150"/>
      <c r="AL518" s="149"/>
      <c r="AM518" s="149"/>
      <c r="AN518" s="150"/>
      <c r="AO518" s="150"/>
      <c r="AP518" s="151"/>
      <c r="AQ518" s="152"/>
      <c r="AR518" s="144"/>
      <c r="AS518" s="144"/>
    </row>
    <row r="519" s="99" customFormat="1" ht="22.5" customHeight="1" spans="1:45">
      <c r="A519" s="143" t="s">
        <v>547</v>
      </c>
      <c r="B519" s="144" t="s">
        <v>197</v>
      </c>
      <c r="C519" s="144" t="s">
        <v>1982</v>
      </c>
      <c r="D519" s="144" t="s">
        <v>74</v>
      </c>
      <c r="E519" s="145" t="str">
        <f ca="1">VLOOKUP(B519,'在职人员信息表（2023年电话费全部人员情况）'!F:AB,23,0)</f>
        <v>230902197103061735</v>
      </c>
      <c r="F519" s="146" t="s">
        <v>1994</v>
      </c>
      <c r="G519" s="146" t="str">
        <f ca="1" t="shared" si="24"/>
        <v/>
      </c>
      <c r="H519" s="147">
        <v>15540798050</v>
      </c>
      <c r="I519" s="148"/>
      <c r="J519" s="148"/>
      <c r="K519" s="148"/>
      <c r="L519" s="148"/>
      <c r="M519" s="148"/>
      <c r="N519" s="148"/>
      <c r="O519" s="148">
        <f t="shared" si="25"/>
        <v>0</v>
      </c>
      <c r="P519" s="148"/>
      <c r="Q519" s="148"/>
      <c r="R519" s="148"/>
      <c r="S519" s="148"/>
      <c r="T519" s="148"/>
      <c r="U519" s="148">
        <f t="shared" si="26"/>
        <v>0</v>
      </c>
      <c r="V519" s="148"/>
      <c r="W519" s="149"/>
      <c r="X519" s="149"/>
      <c r="Y519" s="150"/>
      <c r="Z519" s="149"/>
      <c r="AA519" s="149"/>
      <c r="AB519" s="150"/>
      <c r="AC519" s="149"/>
      <c r="AD519" s="149"/>
      <c r="AE519" s="150"/>
      <c r="AF519" s="149"/>
      <c r="AG519" s="149"/>
      <c r="AH519" s="150"/>
      <c r="AI519" s="149"/>
      <c r="AJ519" s="149"/>
      <c r="AK519" s="150"/>
      <c r="AL519" s="149"/>
      <c r="AM519" s="149"/>
      <c r="AN519" s="150"/>
      <c r="AO519" s="150"/>
      <c r="AP519" s="151"/>
      <c r="AQ519" s="152"/>
      <c r="AR519" s="144"/>
      <c r="AS519" s="144"/>
    </row>
    <row r="520" s="99" customFormat="1" ht="22.5" customHeight="1" spans="1:45">
      <c r="A520" s="143" t="s">
        <v>544</v>
      </c>
      <c r="B520" s="144" t="s">
        <v>1999</v>
      </c>
      <c r="C520" s="144" t="s">
        <v>1982</v>
      </c>
      <c r="D520" s="144" t="s">
        <v>3476</v>
      </c>
      <c r="E520" s="145" t="str">
        <f ca="1">VLOOKUP(B520,'在职人员信息表（2023年电话费全部人员情况）'!F:AB,23,0)</f>
        <v>132624197711157511</v>
      </c>
      <c r="F520" s="146" t="s">
        <v>2000</v>
      </c>
      <c r="G520" s="146" t="str">
        <f ca="1" t="shared" si="24"/>
        <v/>
      </c>
      <c r="H520" s="147">
        <v>15949455718</v>
      </c>
      <c r="I520" s="148"/>
      <c r="J520" s="148"/>
      <c r="K520" s="148"/>
      <c r="L520" s="148"/>
      <c r="M520" s="148"/>
      <c r="N520" s="148"/>
      <c r="O520" s="148">
        <f t="shared" si="25"/>
        <v>0</v>
      </c>
      <c r="P520" s="148"/>
      <c r="Q520" s="148"/>
      <c r="R520" s="148"/>
      <c r="S520" s="148"/>
      <c r="T520" s="148"/>
      <c r="U520" s="148">
        <f t="shared" si="26"/>
        <v>0</v>
      </c>
      <c r="V520" s="148"/>
      <c r="W520" s="149"/>
      <c r="X520" s="149"/>
      <c r="Y520" s="150"/>
      <c r="Z520" s="149"/>
      <c r="AA520" s="149"/>
      <c r="AB520" s="150"/>
      <c r="AC520" s="149"/>
      <c r="AD520" s="149"/>
      <c r="AE520" s="150"/>
      <c r="AF520" s="149"/>
      <c r="AG520" s="149"/>
      <c r="AH520" s="150"/>
      <c r="AI520" s="149"/>
      <c r="AJ520" s="149"/>
      <c r="AK520" s="150"/>
      <c r="AL520" s="149"/>
      <c r="AM520" s="149"/>
      <c r="AN520" s="150"/>
      <c r="AO520" s="150"/>
      <c r="AP520" s="151"/>
      <c r="AQ520" s="152"/>
      <c r="AR520" s="144"/>
      <c r="AS520" s="144"/>
    </row>
    <row r="521" s="99" customFormat="1" ht="22.5" customHeight="1" spans="1:45">
      <c r="A521" s="143" t="s">
        <v>6899</v>
      </c>
      <c r="B521" s="144" t="s">
        <v>6900</v>
      </c>
      <c r="C521" s="144" t="s">
        <v>1982</v>
      </c>
      <c r="D521" s="144" t="s">
        <v>5409</v>
      </c>
      <c r="E521" s="145" t="e">
        <f ca="1">VLOOKUP(B521,'在职人员信息表（2023年电话费全部人员情况）'!F:AB,23,0)</f>
        <v>#N/A</v>
      </c>
      <c r="F521" s="146" t="e">
        <v>#N/A</v>
      </c>
      <c r="G521" s="146" t="e">
        <f ca="1" t="shared" si="24"/>
        <v>#N/A</v>
      </c>
      <c r="H521" s="147">
        <v>15704957265</v>
      </c>
      <c r="I521" s="148"/>
      <c r="J521" s="148"/>
      <c r="K521" s="148"/>
      <c r="L521" s="148"/>
      <c r="M521" s="148"/>
      <c r="N521" s="148"/>
      <c r="O521" s="148">
        <f t="shared" si="25"/>
        <v>0</v>
      </c>
      <c r="P521" s="148"/>
      <c r="Q521" s="148"/>
      <c r="R521" s="148"/>
      <c r="S521" s="148"/>
      <c r="T521" s="148"/>
      <c r="U521" s="148">
        <f t="shared" si="26"/>
        <v>0</v>
      </c>
      <c r="V521" s="148"/>
      <c r="W521" s="149"/>
      <c r="X521" s="149"/>
      <c r="Y521" s="150"/>
      <c r="Z521" s="149"/>
      <c r="AA521" s="149"/>
      <c r="AB521" s="150"/>
      <c r="AC521" s="149"/>
      <c r="AD521" s="149"/>
      <c r="AE521" s="150"/>
      <c r="AF521" s="149"/>
      <c r="AG521" s="149"/>
      <c r="AH521" s="150"/>
      <c r="AI521" s="149"/>
      <c r="AJ521" s="149"/>
      <c r="AK521" s="150"/>
      <c r="AL521" s="149"/>
      <c r="AM521" s="149"/>
      <c r="AN521" s="150"/>
      <c r="AO521" s="150"/>
      <c r="AP521" s="151"/>
      <c r="AQ521" s="152"/>
      <c r="AR521" s="144"/>
      <c r="AS521" s="144"/>
    </row>
    <row r="522" s="99" customFormat="1" ht="22.5" customHeight="1" spans="1:45">
      <c r="A522" s="143" t="s">
        <v>621</v>
      </c>
      <c r="B522" s="144" t="s">
        <v>2013</v>
      </c>
      <c r="C522" s="144" t="s">
        <v>1982</v>
      </c>
      <c r="D522" s="144" t="s">
        <v>5418</v>
      </c>
      <c r="E522" s="145" t="str">
        <f ca="1">VLOOKUP(B522,'在职人员信息表（2023年电话费全部人员情况）'!F:AB,23,0)</f>
        <v>152722199001202758</v>
      </c>
      <c r="F522" s="146" t="s">
        <v>2014</v>
      </c>
      <c r="G522" s="146" t="str">
        <f ca="1" t="shared" si="24"/>
        <v/>
      </c>
      <c r="H522" s="147">
        <v>15134867671</v>
      </c>
      <c r="I522" s="148"/>
      <c r="J522" s="148"/>
      <c r="K522" s="148"/>
      <c r="L522" s="148"/>
      <c r="M522" s="148"/>
      <c r="N522" s="148"/>
      <c r="O522" s="148">
        <f t="shared" si="25"/>
        <v>0</v>
      </c>
      <c r="P522" s="148"/>
      <c r="Q522" s="148"/>
      <c r="R522" s="148"/>
      <c r="S522" s="148"/>
      <c r="T522" s="148"/>
      <c r="U522" s="148">
        <f t="shared" si="26"/>
        <v>0</v>
      </c>
      <c r="V522" s="148"/>
      <c r="W522" s="149"/>
      <c r="X522" s="149"/>
      <c r="Y522" s="150"/>
      <c r="Z522" s="149"/>
      <c r="AA522" s="149"/>
      <c r="AB522" s="150"/>
      <c r="AC522" s="149"/>
      <c r="AD522" s="149"/>
      <c r="AE522" s="150"/>
      <c r="AF522" s="149"/>
      <c r="AG522" s="149"/>
      <c r="AH522" s="150"/>
      <c r="AI522" s="149"/>
      <c r="AJ522" s="149"/>
      <c r="AK522" s="150"/>
      <c r="AL522" s="149"/>
      <c r="AM522" s="149"/>
      <c r="AN522" s="150"/>
      <c r="AO522" s="150"/>
      <c r="AP522" s="151"/>
      <c r="AQ522" s="152"/>
      <c r="AR522" s="144"/>
      <c r="AS522" s="144"/>
    </row>
    <row r="523" s="99" customFormat="1" ht="22.5" customHeight="1" spans="1:45">
      <c r="A523" s="143" t="s">
        <v>582</v>
      </c>
      <c r="B523" s="144" t="s">
        <v>2016</v>
      </c>
      <c r="C523" s="144" t="s">
        <v>1982</v>
      </c>
      <c r="D523" s="144" t="s">
        <v>5424</v>
      </c>
      <c r="E523" s="145" t="str">
        <f ca="1">VLOOKUP(B523,'在职人员信息表（2023年电话费全部人员情况）'!F:AB,23,0)</f>
        <v>152723198501121219</v>
      </c>
      <c r="F523" s="146" t="s">
        <v>2017</v>
      </c>
      <c r="G523" s="146" t="str">
        <f ca="1" t="shared" si="24"/>
        <v/>
      </c>
      <c r="H523" s="147">
        <v>15849767028</v>
      </c>
      <c r="I523" s="148"/>
      <c r="J523" s="148"/>
      <c r="K523" s="148"/>
      <c r="L523" s="148"/>
      <c r="M523" s="148"/>
      <c r="N523" s="148"/>
      <c r="O523" s="148">
        <f t="shared" si="25"/>
        <v>0</v>
      </c>
      <c r="P523" s="148"/>
      <c r="Q523" s="148"/>
      <c r="R523" s="148"/>
      <c r="S523" s="148"/>
      <c r="T523" s="148"/>
      <c r="U523" s="148">
        <f t="shared" si="26"/>
        <v>0</v>
      </c>
      <c r="V523" s="148"/>
      <c r="W523" s="149"/>
      <c r="X523" s="149"/>
      <c r="Y523" s="150"/>
      <c r="Z523" s="149"/>
      <c r="AA523" s="149"/>
      <c r="AB523" s="150"/>
      <c r="AC523" s="149"/>
      <c r="AD523" s="149"/>
      <c r="AE523" s="150"/>
      <c r="AF523" s="149"/>
      <c r="AG523" s="149"/>
      <c r="AH523" s="150"/>
      <c r="AI523" s="149"/>
      <c r="AJ523" s="149"/>
      <c r="AK523" s="150"/>
      <c r="AL523" s="149"/>
      <c r="AM523" s="149"/>
      <c r="AN523" s="150"/>
      <c r="AO523" s="150"/>
      <c r="AP523" s="151"/>
      <c r="AQ523" s="152"/>
      <c r="AR523" s="144"/>
      <c r="AS523" s="144"/>
    </row>
    <row r="524" s="99" customFormat="1" ht="22.5" customHeight="1" spans="1:45">
      <c r="A524" s="143" t="s">
        <v>623</v>
      </c>
      <c r="B524" s="144" t="s">
        <v>2019</v>
      </c>
      <c r="C524" s="144" t="s">
        <v>1982</v>
      </c>
      <c r="D524" s="144" t="s">
        <v>5424</v>
      </c>
      <c r="E524" s="145" t="str">
        <f ca="1">VLOOKUP(B524,'在职人员信息表（2023年电话费全部人员情况）'!F:AB,23,0)</f>
        <v>152723199011031215</v>
      </c>
      <c r="F524" s="146" t="s">
        <v>2020</v>
      </c>
      <c r="G524" s="146" t="str">
        <f ca="1" t="shared" si="24"/>
        <v/>
      </c>
      <c r="H524" s="147">
        <v>15849789580</v>
      </c>
      <c r="I524" s="148"/>
      <c r="J524" s="148"/>
      <c r="K524" s="148"/>
      <c r="L524" s="148"/>
      <c r="M524" s="148"/>
      <c r="N524" s="148"/>
      <c r="O524" s="148">
        <f t="shared" si="25"/>
        <v>0</v>
      </c>
      <c r="P524" s="148"/>
      <c r="Q524" s="148"/>
      <c r="R524" s="148"/>
      <c r="S524" s="148"/>
      <c r="T524" s="148"/>
      <c r="U524" s="148">
        <f t="shared" si="26"/>
        <v>0</v>
      </c>
      <c r="V524" s="148"/>
      <c r="W524" s="149"/>
      <c r="X524" s="149"/>
      <c r="Y524" s="150"/>
      <c r="Z524" s="149"/>
      <c r="AA524" s="149"/>
      <c r="AB524" s="150"/>
      <c r="AC524" s="149"/>
      <c r="AD524" s="149"/>
      <c r="AE524" s="150"/>
      <c r="AF524" s="149"/>
      <c r="AG524" s="149"/>
      <c r="AH524" s="150"/>
      <c r="AI524" s="149"/>
      <c r="AJ524" s="149"/>
      <c r="AK524" s="150"/>
      <c r="AL524" s="149"/>
      <c r="AM524" s="149"/>
      <c r="AN524" s="150"/>
      <c r="AO524" s="150"/>
      <c r="AP524" s="151"/>
      <c r="AQ524" s="152"/>
      <c r="AR524" s="144"/>
      <c r="AS524" s="144"/>
    </row>
    <row r="525" s="99" customFormat="1" ht="22.5" customHeight="1" spans="1:45">
      <c r="A525" s="143" t="s">
        <v>585</v>
      </c>
      <c r="B525" s="144" t="s">
        <v>2022</v>
      </c>
      <c r="C525" s="144" t="s">
        <v>1982</v>
      </c>
      <c r="D525" s="144" t="s">
        <v>5424</v>
      </c>
      <c r="E525" s="145" t="str">
        <f ca="1">VLOOKUP(B525,'在职人员信息表（2023年电话费全部人员情况）'!F:AB,23,0)</f>
        <v>152723199303140915</v>
      </c>
      <c r="F525" s="146" t="s">
        <v>2023</v>
      </c>
      <c r="G525" s="146" t="str">
        <f ca="1" t="shared" si="24"/>
        <v/>
      </c>
      <c r="H525" s="147">
        <v>15714874450</v>
      </c>
      <c r="I525" s="148"/>
      <c r="J525" s="148"/>
      <c r="K525" s="148"/>
      <c r="L525" s="148"/>
      <c r="M525" s="148"/>
      <c r="N525" s="148"/>
      <c r="O525" s="148">
        <f t="shared" si="25"/>
        <v>0</v>
      </c>
      <c r="P525" s="148"/>
      <c r="Q525" s="148"/>
      <c r="R525" s="148"/>
      <c r="S525" s="148"/>
      <c r="T525" s="148"/>
      <c r="U525" s="148">
        <f t="shared" si="26"/>
        <v>0</v>
      </c>
      <c r="V525" s="148"/>
      <c r="W525" s="149"/>
      <c r="X525" s="149"/>
      <c r="Y525" s="150"/>
      <c r="Z525" s="149"/>
      <c r="AA525" s="149"/>
      <c r="AB525" s="150"/>
      <c r="AC525" s="149"/>
      <c r="AD525" s="149"/>
      <c r="AE525" s="150"/>
      <c r="AF525" s="149"/>
      <c r="AG525" s="149"/>
      <c r="AH525" s="150"/>
      <c r="AI525" s="149"/>
      <c r="AJ525" s="149"/>
      <c r="AK525" s="150"/>
      <c r="AL525" s="149"/>
      <c r="AM525" s="149"/>
      <c r="AN525" s="150"/>
      <c r="AO525" s="150"/>
      <c r="AP525" s="151"/>
      <c r="AQ525" s="152"/>
      <c r="AR525" s="144"/>
      <c r="AS525" s="144"/>
    </row>
    <row r="526" s="99" customFormat="1" ht="22.5" customHeight="1" spans="1:45">
      <c r="A526" s="143" t="s">
        <v>693</v>
      </c>
      <c r="B526" s="144" t="s">
        <v>6901</v>
      </c>
      <c r="C526" s="144" t="s">
        <v>2029</v>
      </c>
      <c r="D526" s="144" t="s">
        <v>6902</v>
      </c>
      <c r="E526" s="145" t="e">
        <f ca="1">VLOOKUP(B526,'在职人员信息表（2023年电话费全部人员情况）'!F:AB,23,0)</f>
        <v>#N/A</v>
      </c>
      <c r="F526" s="146" t="e">
        <v>#N/A</v>
      </c>
      <c r="G526" s="146" t="e">
        <f ca="1" t="shared" si="24"/>
        <v>#N/A</v>
      </c>
      <c r="H526" s="147">
        <v>13734846887</v>
      </c>
      <c r="I526" s="148">
        <v>419</v>
      </c>
      <c r="J526" s="148">
        <v>169</v>
      </c>
      <c r="K526" s="148">
        <v>169</v>
      </c>
      <c r="L526" s="148"/>
      <c r="M526" s="148"/>
      <c r="N526" s="148"/>
      <c r="O526" s="148">
        <f t="shared" si="25"/>
        <v>757</v>
      </c>
      <c r="P526" s="148"/>
      <c r="Q526" s="148"/>
      <c r="R526" s="148"/>
      <c r="S526" s="148"/>
      <c r="T526" s="148"/>
      <c r="U526" s="148">
        <f t="shared" si="26"/>
        <v>1514</v>
      </c>
      <c r="V526" s="148"/>
      <c r="W526" s="149">
        <v>44943</v>
      </c>
      <c r="X526" s="149">
        <v>44943</v>
      </c>
      <c r="Y526" s="150">
        <v>1300</v>
      </c>
      <c r="Z526" s="149"/>
      <c r="AA526" s="149"/>
      <c r="AB526" s="150"/>
      <c r="AC526" s="149"/>
      <c r="AD526" s="149"/>
      <c r="AE526" s="150"/>
      <c r="AF526" s="149"/>
      <c r="AG526" s="149"/>
      <c r="AH526" s="150"/>
      <c r="AI526" s="149"/>
      <c r="AJ526" s="149"/>
      <c r="AK526" s="150"/>
      <c r="AL526" s="149"/>
      <c r="AM526" s="149"/>
      <c r="AN526" s="150"/>
      <c r="AO526" s="150"/>
      <c r="AP526" s="151"/>
      <c r="AQ526" s="152"/>
      <c r="AR526" s="144"/>
      <c r="AS526" s="144"/>
    </row>
    <row r="527" s="99" customFormat="1" ht="22.5" customHeight="1" spans="1:45">
      <c r="A527" s="143" t="s">
        <v>696</v>
      </c>
      <c r="B527" s="144" t="s">
        <v>2028</v>
      </c>
      <c r="C527" s="144" t="s">
        <v>2029</v>
      </c>
      <c r="D527" s="144" t="s">
        <v>5432</v>
      </c>
      <c r="E527" s="145" t="str">
        <f ca="1">VLOOKUP(B527,'在职人员信息表（2023年电话费全部人员情况）'!F:AB,23,0)</f>
        <v>150429196808154411</v>
      </c>
      <c r="F527" s="146" t="s">
        <v>2030</v>
      </c>
      <c r="G527" s="146" t="str">
        <f ca="1" t="shared" si="24"/>
        <v/>
      </c>
      <c r="H527" s="147">
        <v>18147006139</v>
      </c>
      <c r="I527" s="148"/>
      <c r="J527" s="148"/>
      <c r="K527" s="148"/>
      <c r="L527" s="148"/>
      <c r="M527" s="148"/>
      <c r="N527" s="148"/>
      <c r="O527" s="148">
        <f t="shared" si="25"/>
        <v>0</v>
      </c>
      <c r="P527" s="148"/>
      <c r="Q527" s="148"/>
      <c r="R527" s="148"/>
      <c r="S527" s="148"/>
      <c r="T527" s="148"/>
      <c r="U527" s="148">
        <f t="shared" si="26"/>
        <v>0</v>
      </c>
      <c r="V527" s="148"/>
      <c r="W527" s="149"/>
      <c r="X527" s="149"/>
      <c r="Y527" s="150"/>
      <c r="Z527" s="149"/>
      <c r="AA527" s="149"/>
      <c r="AB527" s="150"/>
      <c r="AC527" s="149"/>
      <c r="AD527" s="149"/>
      <c r="AE527" s="150"/>
      <c r="AF527" s="149"/>
      <c r="AG527" s="149"/>
      <c r="AH527" s="150"/>
      <c r="AI527" s="149"/>
      <c r="AJ527" s="149"/>
      <c r="AK527" s="150"/>
      <c r="AL527" s="149"/>
      <c r="AM527" s="149"/>
      <c r="AN527" s="150"/>
      <c r="AO527" s="150"/>
      <c r="AP527" s="151"/>
      <c r="AQ527" s="152"/>
      <c r="AR527" s="144"/>
      <c r="AS527" s="144"/>
    </row>
    <row r="528" s="99" customFormat="1" ht="22.5" customHeight="1" spans="1:45">
      <c r="A528" s="143" t="s">
        <v>699</v>
      </c>
      <c r="B528" s="144" t="s">
        <v>160</v>
      </c>
      <c r="C528" s="144" t="s">
        <v>2029</v>
      </c>
      <c r="D528" s="144" t="s">
        <v>5432</v>
      </c>
      <c r="E528" s="145" t="str">
        <f ca="1">VLOOKUP(B528,'在职人员信息表（2023年电话费全部人员情况）'!F:AB,23,0)</f>
        <v>410107196310270510</v>
      </c>
      <c r="F528" s="146" t="s">
        <v>2032</v>
      </c>
      <c r="G528" s="146" t="str">
        <f ca="1" t="shared" si="24"/>
        <v/>
      </c>
      <c r="H528" s="147">
        <v>15047816073</v>
      </c>
      <c r="I528" s="148"/>
      <c r="J528" s="148"/>
      <c r="K528" s="148"/>
      <c r="L528" s="148"/>
      <c r="M528" s="148"/>
      <c r="N528" s="148"/>
      <c r="O528" s="148">
        <f t="shared" si="25"/>
        <v>0</v>
      </c>
      <c r="P528" s="148"/>
      <c r="Q528" s="148"/>
      <c r="R528" s="148"/>
      <c r="S528" s="148"/>
      <c r="T528" s="148"/>
      <c r="U528" s="148">
        <f t="shared" si="26"/>
        <v>0</v>
      </c>
      <c r="V528" s="148"/>
      <c r="W528" s="149">
        <v>45019</v>
      </c>
      <c r="X528" s="149">
        <v>45029</v>
      </c>
      <c r="Y528" s="150">
        <v>624</v>
      </c>
      <c r="Z528" s="149"/>
      <c r="AA528" s="149"/>
      <c r="AB528" s="150"/>
      <c r="AC528" s="149"/>
      <c r="AD528" s="149"/>
      <c r="AE528" s="150"/>
      <c r="AF528" s="149"/>
      <c r="AG528" s="149"/>
      <c r="AH528" s="150"/>
      <c r="AI528" s="149"/>
      <c r="AJ528" s="149"/>
      <c r="AK528" s="150"/>
      <c r="AL528" s="149"/>
      <c r="AM528" s="149"/>
      <c r="AN528" s="150"/>
      <c r="AO528" s="150"/>
      <c r="AP528" s="151"/>
      <c r="AQ528" s="152"/>
      <c r="AR528" s="144"/>
      <c r="AS528" s="144"/>
    </row>
    <row r="529" s="99" customFormat="1" ht="22.5" customHeight="1" spans="1:45">
      <c r="A529" s="143" t="s">
        <v>705</v>
      </c>
      <c r="B529" s="144" t="s">
        <v>6903</v>
      </c>
      <c r="C529" s="144" t="s">
        <v>2029</v>
      </c>
      <c r="D529" s="144" t="s">
        <v>5455</v>
      </c>
      <c r="E529" s="145" t="e">
        <f ca="1">VLOOKUP(B529,'在职人员信息表（2023年电话费全部人员情况）'!F:AB,23,0)</f>
        <v>#N/A</v>
      </c>
      <c r="F529" s="146" t="e">
        <v>#N/A</v>
      </c>
      <c r="G529" s="146" t="e">
        <f ca="1" t="shared" si="24"/>
        <v>#N/A</v>
      </c>
      <c r="H529" s="147">
        <v>15247717394</v>
      </c>
      <c r="I529" s="148"/>
      <c r="J529" s="148"/>
      <c r="K529" s="148"/>
      <c r="L529" s="148"/>
      <c r="M529" s="148"/>
      <c r="N529" s="148"/>
      <c r="O529" s="148">
        <f t="shared" si="25"/>
        <v>0</v>
      </c>
      <c r="P529" s="148"/>
      <c r="Q529" s="148"/>
      <c r="R529" s="148"/>
      <c r="S529" s="148"/>
      <c r="T529" s="148"/>
      <c r="U529" s="148">
        <f t="shared" si="26"/>
        <v>0</v>
      </c>
      <c r="V529" s="148"/>
      <c r="W529" s="149"/>
      <c r="X529" s="149"/>
      <c r="Y529" s="150"/>
      <c r="Z529" s="149"/>
      <c r="AA529" s="149"/>
      <c r="AB529" s="150"/>
      <c r="AC529" s="149"/>
      <c r="AD529" s="149"/>
      <c r="AE529" s="150"/>
      <c r="AF529" s="149"/>
      <c r="AG529" s="149"/>
      <c r="AH529" s="150"/>
      <c r="AI529" s="149"/>
      <c r="AJ529" s="149"/>
      <c r="AK529" s="150"/>
      <c r="AL529" s="149"/>
      <c r="AM529" s="149"/>
      <c r="AN529" s="150"/>
      <c r="AO529" s="150"/>
      <c r="AP529" s="151"/>
      <c r="AQ529" s="152"/>
      <c r="AR529" s="144"/>
      <c r="AS529" s="144"/>
    </row>
    <row r="530" s="99" customFormat="1" ht="22.5" customHeight="1" spans="1:45">
      <c r="A530" s="143" t="s">
        <v>711</v>
      </c>
      <c r="B530" s="144" t="s">
        <v>2038</v>
      </c>
      <c r="C530" s="144" t="s">
        <v>2029</v>
      </c>
      <c r="D530" s="144" t="s">
        <v>74</v>
      </c>
      <c r="E530" s="145" t="str">
        <f ca="1">VLOOKUP(B530,'在职人员信息表（2023年电话费全部人员情况）'!F:AB,23,0)</f>
        <v>150122198912121116</v>
      </c>
      <c r="F530" s="146" t="s">
        <v>2039</v>
      </c>
      <c r="G530" s="146" t="str">
        <f ca="1" t="shared" si="24"/>
        <v/>
      </c>
      <c r="H530" s="147">
        <v>13946582325</v>
      </c>
      <c r="I530" s="148"/>
      <c r="J530" s="148"/>
      <c r="K530" s="148"/>
      <c r="L530" s="148"/>
      <c r="M530" s="148"/>
      <c r="N530" s="148"/>
      <c r="O530" s="148">
        <f t="shared" si="25"/>
        <v>0</v>
      </c>
      <c r="P530" s="148"/>
      <c r="Q530" s="148"/>
      <c r="R530" s="148"/>
      <c r="S530" s="148"/>
      <c r="T530" s="148"/>
      <c r="U530" s="148">
        <f t="shared" si="26"/>
        <v>0</v>
      </c>
      <c r="V530" s="148"/>
      <c r="W530" s="149"/>
      <c r="X530" s="149"/>
      <c r="Y530" s="150"/>
      <c r="Z530" s="149"/>
      <c r="AA530" s="149"/>
      <c r="AB530" s="150"/>
      <c r="AC530" s="149"/>
      <c r="AD530" s="149"/>
      <c r="AE530" s="150"/>
      <c r="AF530" s="149"/>
      <c r="AG530" s="149"/>
      <c r="AH530" s="150"/>
      <c r="AI530" s="149"/>
      <c r="AJ530" s="149"/>
      <c r="AK530" s="150"/>
      <c r="AL530" s="149"/>
      <c r="AM530" s="149"/>
      <c r="AN530" s="150"/>
      <c r="AO530" s="150"/>
      <c r="AP530" s="151"/>
      <c r="AQ530" s="152"/>
      <c r="AR530" s="144"/>
      <c r="AS530" s="144"/>
    </row>
    <row r="531" s="99" customFormat="1" ht="22.5" customHeight="1" spans="1:45">
      <c r="A531" s="143" t="s">
        <v>714</v>
      </c>
      <c r="B531" s="144" t="s">
        <v>2043</v>
      </c>
      <c r="C531" s="144" t="s">
        <v>2029</v>
      </c>
      <c r="D531" s="144" t="s">
        <v>4949</v>
      </c>
      <c r="E531" s="145" t="str">
        <f ca="1">VLOOKUP(B531,'在职人员信息表（2023年电话费全部人员情况）'!F:AB,23,0)</f>
        <v>152722199203222116</v>
      </c>
      <c r="F531" s="146" t="s">
        <v>2044</v>
      </c>
      <c r="G531" s="146" t="str">
        <f ca="1" t="shared" si="24"/>
        <v/>
      </c>
      <c r="H531" s="147">
        <v>15134925076</v>
      </c>
      <c r="I531" s="148"/>
      <c r="J531" s="148"/>
      <c r="K531" s="148"/>
      <c r="L531" s="148"/>
      <c r="M531" s="148"/>
      <c r="N531" s="148"/>
      <c r="O531" s="148">
        <f t="shared" si="25"/>
        <v>0</v>
      </c>
      <c r="P531" s="148"/>
      <c r="Q531" s="148"/>
      <c r="R531" s="148"/>
      <c r="S531" s="148"/>
      <c r="T531" s="148"/>
      <c r="U531" s="148">
        <f t="shared" si="26"/>
        <v>0</v>
      </c>
      <c r="V531" s="148"/>
      <c r="W531" s="149"/>
      <c r="X531" s="149"/>
      <c r="Y531" s="150"/>
      <c r="Z531" s="149"/>
      <c r="AA531" s="149"/>
      <c r="AB531" s="150"/>
      <c r="AC531" s="149"/>
      <c r="AD531" s="149"/>
      <c r="AE531" s="150"/>
      <c r="AF531" s="149"/>
      <c r="AG531" s="149"/>
      <c r="AH531" s="150"/>
      <c r="AI531" s="149"/>
      <c r="AJ531" s="149"/>
      <c r="AK531" s="150"/>
      <c r="AL531" s="149"/>
      <c r="AM531" s="149"/>
      <c r="AN531" s="150"/>
      <c r="AO531" s="150"/>
      <c r="AP531" s="151"/>
      <c r="AQ531" s="152"/>
      <c r="AR531" s="144"/>
      <c r="AS531" s="144"/>
    </row>
    <row r="532" s="99" customFormat="1" ht="22.5" customHeight="1" spans="1:45">
      <c r="A532" s="143" t="s">
        <v>717</v>
      </c>
      <c r="B532" s="144" t="s">
        <v>200</v>
      </c>
      <c r="C532" s="144" t="s">
        <v>2029</v>
      </c>
      <c r="D532" s="144" t="s">
        <v>6868</v>
      </c>
      <c r="E532" s="145" t="str">
        <f ca="1">VLOOKUP(B532,'在职人员信息表（2023年电话费全部人员情况）'!F:AB,23,0)</f>
        <v>232321198802108638</v>
      </c>
      <c r="F532" s="146" t="s">
        <v>2036</v>
      </c>
      <c r="G532" s="146" t="str">
        <f ca="1" t="shared" si="24"/>
        <v/>
      </c>
      <c r="H532" s="147">
        <v>15661285020</v>
      </c>
      <c r="I532" s="148"/>
      <c r="J532" s="148"/>
      <c r="K532" s="148"/>
      <c r="L532" s="148"/>
      <c r="M532" s="148"/>
      <c r="N532" s="148"/>
      <c r="O532" s="148">
        <f t="shared" si="25"/>
        <v>0</v>
      </c>
      <c r="P532" s="148"/>
      <c r="Q532" s="148"/>
      <c r="R532" s="148"/>
      <c r="S532" s="148"/>
      <c r="T532" s="148"/>
      <c r="U532" s="148">
        <f t="shared" si="26"/>
        <v>0</v>
      </c>
      <c r="V532" s="148"/>
      <c r="W532" s="149"/>
      <c r="X532" s="149"/>
      <c r="Y532" s="150"/>
      <c r="Z532" s="149"/>
      <c r="AA532" s="149"/>
      <c r="AB532" s="150"/>
      <c r="AC532" s="149"/>
      <c r="AD532" s="149"/>
      <c r="AE532" s="150"/>
      <c r="AF532" s="149"/>
      <c r="AG532" s="149"/>
      <c r="AH532" s="150"/>
      <c r="AI532" s="149"/>
      <c r="AJ532" s="149"/>
      <c r="AK532" s="150"/>
      <c r="AL532" s="149"/>
      <c r="AM532" s="149"/>
      <c r="AN532" s="150"/>
      <c r="AO532" s="150"/>
      <c r="AP532" s="151"/>
      <c r="AQ532" s="152"/>
      <c r="AR532" s="144"/>
      <c r="AS532" s="144"/>
    </row>
    <row r="533" s="99" customFormat="1" ht="22.5" customHeight="1" spans="1:45">
      <c r="A533" s="143" t="s">
        <v>702</v>
      </c>
      <c r="B533" s="144" t="s">
        <v>2047</v>
      </c>
      <c r="C533" s="144" t="s">
        <v>2029</v>
      </c>
      <c r="D533" s="144" t="s">
        <v>3476</v>
      </c>
      <c r="E533" s="145" t="str">
        <f ca="1">VLOOKUP(B533,'在职人员信息表（2023年电话费全部人员情况）'!F:AB,23,0)</f>
        <v>150105199104253610</v>
      </c>
      <c r="F533" s="146" t="s">
        <v>2048</v>
      </c>
      <c r="G533" s="146" t="str">
        <f ca="1" t="shared" si="24"/>
        <v/>
      </c>
      <c r="H533" s="147">
        <v>15940129145</v>
      </c>
      <c r="I533" s="148"/>
      <c r="J533" s="148"/>
      <c r="K533" s="148"/>
      <c r="L533" s="148"/>
      <c r="M533" s="148"/>
      <c r="N533" s="148"/>
      <c r="O533" s="148">
        <f t="shared" si="25"/>
        <v>0</v>
      </c>
      <c r="P533" s="148"/>
      <c r="Q533" s="148"/>
      <c r="R533" s="148"/>
      <c r="S533" s="148"/>
      <c r="T533" s="148"/>
      <c r="U533" s="148">
        <f t="shared" si="26"/>
        <v>0</v>
      </c>
      <c r="V533" s="148"/>
      <c r="W533" s="149"/>
      <c r="X533" s="149"/>
      <c r="Y533" s="150"/>
      <c r="Z533" s="149"/>
      <c r="AA533" s="149"/>
      <c r="AB533" s="150"/>
      <c r="AC533" s="149"/>
      <c r="AD533" s="149"/>
      <c r="AE533" s="150"/>
      <c r="AF533" s="149"/>
      <c r="AG533" s="149"/>
      <c r="AH533" s="150"/>
      <c r="AI533" s="149"/>
      <c r="AJ533" s="149"/>
      <c r="AK533" s="150"/>
      <c r="AL533" s="149"/>
      <c r="AM533" s="149"/>
      <c r="AN533" s="150"/>
      <c r="AO533" s="150"/>
      <c r="AP533" s="151"/>
      <c r="AQ533" s="152"/>
      <c r="AR533" s="144"/>
      <c r="AS533" s="144"/>
    </row>
    <row r="534" s="99" customFormat="1" ht="22.5" customHeight="1" spans="1:45">
      <c r="A534" s="143" t="s">
        <v>708</v>
      </c>
      <c r="B534" s="144" t="s">
        <v>1202</v>
      </c>
      <c r="C534" s="144" t="s">
        <v>2029</v>
      </c>
      <c r="D534" s="144" t="s">
        <v>6904</v>
      </c>
      <c r="E534" s="145" t="str">
        <f ca="1">VLOOKUP(B534,'在职人员信息表（2023年电话费全部人员情况）'!F:AB,23,0)</f>
        <v>152723199601217212</v>
      </c>
      <c r="F534" s="146" t="s">
        <v>1203</v>
      </c>
      <c r="G534" s="146" t="str">
        <f ca="1" t="shared" si="24"/>
        <v/>
      </c>
      <c r="H534" s="147">
        <v>15047774827</v>
      </c>
      <c r="I534" s="148"/>
      <c r="J534" s="148"/>
      <c r="K534" s="148"/>
      <c r="L534" s="148"/>
      <c r="M534" s="148"/>
      <c r="N534" s="148"/>
      <c r="O534" s="148">
        <f t="shared" si="25"/>
        <v>0</v>
      </c>
      <c r="P534" s="148"/>
      <c r="Q534" s="148"/>
      <c r="R534" s="148"/>
      <c r="S534" s="148"/>
      <c r="T534" s="148"/>
      <c r="U534" s="148">
        <f t="shared" si="26"/>
        <v>0</v>
      </c>
      <c r="V534" s="148"/>
      <c r="W534" s="149"/>
      <c r="X534" s="149"/>
      <c r="Y534" s="150"/>
      <c r="Z534" s="149"/>
      <c r="AA534" s="149"/>
      <c r="AB534" s="150"/>
      <c r="AC534" s="149"/>
      <c r="AD534" s="149"/>
      <c r="AE534" s="150"/>
      <c r="AF534" s="149"/>
      <c r="AG534" s="149"/>
      <c r="AH534" s="150"/>
      <c r="AI534" s="149"/>
      <c r="AJ534" s="149"/>
      <c r="AK534" s="150"/>
      <c r="AL534" s="149"/>
      <c r="AM534" s="149"/>
      <c r="AN534" s="150"/>
      <c r="AO534" s="150"/>
      <c r="AP534" s="151"/>
      <c r="AQ534" s="152"/>
      <c r="AR534" s="144"/>
      <c r="AS534" s="144"/>
    </row>
    <row r="535" s="99" customFormat="1" ht="22.5" customHeight="1" spans="1:45">
      <c r="A535" s="143" t="s">
        <v>998</v>
      </c>
      <c r="B535" s="144" t="s">
        <v>135</v>
      </c>
      <c r="C535" s="144" t="s">
        <v>2051</v>
      </c>
      <c r="D535" s="144" t="s">
        <v>6905</v>
      </c>
      <c r="E535" s="145" t="str">
        <f ca="1">VLOOKUP(B535,'在职人员信息表（2023年电话费全部人员情况）'!F:AB,23,0)</f>
        <v>362321198502011059</v>
      </c>
      <c r="F535" s="146" t="s">
        <v>1196</v>
      </c>
      <c r="G535" s="146" t="str">
        <f ca="1" t="shared" si="24"/>
        <v/>
      </c>
      <c r="H535" s="147">
        <v>15894936901</v>
      </c>
      <c r="I535" s="148"/>
      <c r="J535" s="148"/>
      <c r="K535" s="148"/>
      <c r="L535" s="148"/>
      <c r="M535" s="148"/>
      <c r="N535" s="148"/>
      <c r="O535" s="148">
        <f t="shared" si="25"/>
        <v>0</v>
      </c>
      <c r="P535" s="148"/>
      <c r="Q535" s="148"/>
      <c r="R535" s="148"/>
      <c r="S535" s="148"/>
      <c r="T535" s="148"/>
      <c r="U535" s="148">
        <f t="shared" si="26"/>
        <v>0</v>
      </c>
      <c r="V535" s="148"/>
      <c r="W535" s="149">
        <v>44943</v>
      </c>
      <c r="X535" s="149">
        <v>44953</v>
      </c>
      <c r="Y535" s="150">
        <v>1300</v>
      </c>
      <c r="Z535" s="149"/>
      <c r="AA535" s="149"/>
      <c r="AB535" s="150"/>
      <c r="AC535" s="149"/>
      <c r="AD535" s="149"/>
      <c r="AE535" s="150"/>
      <c r="AF535" s="149"/>
      <c r="AG535" s="149"/>
      <c r="AH535" s="150"/>
      <c r="AI535" s="149"/>
      <c r="AJ535" s="149"/>
      <c r="AK535" s="150"/>
      <c r="AL535" s="149"/>
      <c r="AM535" s="149"/>
      <c r="AN535" s="150"/>
      <c r="AO535" s="150"/>
      <c r="AP535" s="151"/>
      <c r="AQ535" s="152"/>
      <c r="AR535" s="144"/>
      <c r="AS535" s="144"/>
    </row>
    <row r="536" s="99" customFormat="1" ht="22.5" customHeight="1" spans="1:45">
      <c r="A536" s="143" t="s">
        <v>2283</v>
      </c>
      <c r="B536" s="144" t="s">
        <v>2050</v>
      </c>
      <c r="C536" s="144" t="s">
        <v>2051</v>
      </c>
      <c r="D536" s="144" t="s">
        <v>5465</v>
      </c>
      <c r="E536" s="145" t="str">
        <f ca="1">VLOOKUP(B536,'在职人员信息表（2023年电话费全部人员情况）'!F:AB,23,0)</f>
        <v>220122198112291334</v>
      </c>
      <c r="F536" s="146" t="s">
        <v>2052</v>
      </c>
      <c r="G536" s="146" t="str">
        <f ca="1" t="shared" si="24"/>
        <v/>
      </c>
      <c r="H536" s="147">
        <v>13664090565</v>
      </c>
      <c r="I536" s="148"/>
      <c r="J536" s="148"/>
      <c r="K536" s="148"/>
      <c r="L536" s="148"/>
      <c r="M536" s="148"/>
      <c r="N536" s="148"/>
      <c r="O536" s="148">
        <f t="shared" si="25"/>
        <v>0</v>
      </c>
      <c r="P536" s="148"/>
      <c r="Q536" s="148"/>
      <c r="R536" s="148"/>
      <c r="S536" s="148"/>
      <c r="T536" s="148"/>
      <c r="U536" s="148">
        <f t="shared" si="26"/>
        <v>0</v>
      </c>
      <c r="V536" s="148"/>
      <c r="W536" s="149"/>
      <c r="X536" s="149"/>
      <c r="Y536" s="150"/>
      <c r="Z536" s="149"/>
      <c r="AA536" s="149"/>
      <c r="AB536" s="150"/>
      <c r="AC536" s="149"/>
      <c r="AD536" s="149"/>
      <c r="AE536" s="150"/>
      <c r="AF536" s="149"/>
      <c r="AG536" s="149"/>
      <c r="AH536" s="150"/>
      <c r="AI536" s="149"/>
      <c r="AJ536" s="149"/>
      <c r="AK536" s="150"/>
      <c r="AL536" s="149"/>
      <c r="AM536" s="149"/>
      <c r="AN536" s="150"/>
      <c r="AO536" s="150"/>
      <c r="AP536" s="151"/>
      <c r="AQ536" s="152"/>
      <c r="AR536" s="144"/>
      <c r="AS536" s="144"/>
    </row>
    <row r="537" s="99" customFormat="1" ht="22.5" customHeight="1" spans="1:45">
      <c r="A537" s="143" t="s">
        <v>5469</v>
      </c>
      <c r="B537" s="144" t="s">
        <v>201</v>
      </c>
      <c r="C537" s="144" t="s">
        <v>2051</v>
      </c>
      <c r="D537" s="144" t="s">
        <v>74</v>
      </c>
      <c r="E537" s="485" t="str">
        <f ca="1">VLOOKUP(B537,'在职人员信息表（2023年电话费全部人员情况）'!F:AB,23,0)</f>
        <v>410223199405241017</v>
      </c>
      <c r="F537" s="486" t="s">
        <v>2054</v>
      </c>
      <c r="G537" s="146" t="str">
        <f ca="1" t="shared" si="24"/>
        <v/>
      </c>
      <c r="H537" s="147">
        <v>13614779697</v>
      </c>
      <c r="I537" s="148"/>
      <c r="J537" s="148"/>
      <c r="K537" s="148"/>
      <c r="L537" s="148"/>
      <c r="M537" s="148"/>
      <c r="N537" s="148"/>
      <c r="O537" s="148">
        <f t="shared" si="25"/>
        <v>0</v>
      </c>
      <c r="P537" s="148"/>
      <c r="Q537" s="148"/>
      <c r="R537" s="148"/>
      <c r="S537" s="148"/>
      <c r="T537" s="148"/>
      <c r="U537" s="148">
        <f t="shared" si="26"/>
        <v>0</v>
      </c>
      <c r="V537" s="148"/>
      <c r="W537" s="149"/>
      <c r="X537" s="149"/>
      <c r="Y537" s="150"/>
      <c r="Z537" s="149"/>
      <c r="AA537" s="149"/>
      <c r="AB537" s="150"/>
      <c r="AC537" s="149"/>
      <c r="AD537" s="149"/>
      <c r="AE537" s="150"/>
      <c r="AF537" s="149"/>
      <c r="AG537" s="149"/>
      <c r="AH537" s="150"/>
      <c r="AI537" s="149"/>
      <c r="AJ537" s="149"/>
      <c r="AK537" s="150"/>
      <c r="AL537" s="149"/>
      <c r="AM537" s="149"/>
      <c r="AN537" s="150"/>
      <c r="AO537" s="150"/>
      <c r="AP537" s="151"/>
      <c r="AQ537" s="152"/>
      <c r="AR537" s="144"/>
      <c r="AS537" s="144"/>
    </row>
    <row r="538" s="99" customFormat="1" ht="22.5" customHeight="1" spans="1:45">
      <c r="A538" s="143" t="s">
        <v>588</v>
      </c>
      <c r="B538" s="144" t="s">
        <v>2056</v>
      </c>
      <c r="C538" s="144" t="s">
        <v>2051</v>
      </c>
      <c r="D538" s="144" t="s">
        <v>3476</v>
      </c>
      <c r="E538" s="145" t="str">
        <f ca="1">VLOOKUP(B538,'在职人员信息表（2023年电话费全部人员情况）'!F:AB,23,0)</f>
        <v>152628198310010010</v>
      </c>
      <c r="F538" s="146" t="s">
        <v>2057</v>
      </c>
      <c r="G538" s="146" t="str">
        <f ca="1" t="shared" si="24"/>
        <v/>
      </c>
      <c r="H538" s="147">
        <v>18147006563</v>
      </c>
      <c r="I538" s="148"/>
      <c r="J538" s="148"/>
      <c r="K538" s="148"/>
      <c r="L538" s="148"/>
      <c r="M538" s="148"/>
      <c r="N538" s="148"/>
      <c r="O538" s="148">
        <f t="shared" si="25"/>
        <v>0</v>
      </c>
      <c r="P538" s="148"/>
      <c r="Q538" s="148"/>
      <c r="R538" s="148"/>
      <c r="S538" s="148"/>
      <c r="T538" s="148"/>
      <c r="U538" s="148">
        <f t="shared" si="26"/>
        <v>0</v>
      </c>
      <c r="V538" s="148"/>
      <c r="W538" s="149"/>
      <c r="X538" s="149"/>
      <c r="Y538" s="150"/>
      <c r="Z538" s="149"/>
      <c r="AA538" s="149"/>
      <c r="AB538" s="150"/>
      <c r="AC538" s="149"/>
      <c r="AD538" s="149"/>
      <c r="AE538" s="150"/>
      <c r="AF538" s="149"/>
      <c r="AG538" s="149"/>
      <c r="AH538" s="150"/>
      <c r="AI538" s="149"/>
      <c r="AJ538" s="149"/>
      <c r="AK538" s="150"/>
      <c r="AL538" s="149"/>
      <c r="AM538" s="149"/>
      <c r="AN538" s="150"/>
      <c r="AO538" s="150"/>
      <c r="AP538" s="151"/>
      <c r="AQ538" s="152"/>
      <c r="AR538" s="144"/>
      <c r="AS538" s="144"/>
    </row>
    <row r="539" s="99" customFormat="1" ht="22.5" customHeight="1" spans="1:45">
      <c r="A539" s="143" t="s">
        <v>5478</v>
      </c>
      <c r="B539" s="144" t="s">
        <v>2059</v>
      </c>
      <c r="C539" s="144" t="s">
        <v>2051</v>
      </c>
      <c r="D539" s="144" t="s">
        <v>3476</v>
      </c>
      <c r="E539" s="485" t="str">
        <f ca="1">VLOOKUP(B539,'在职人员信息表（2023年电话费全部人员情况）'!F:AB,23,0)</f>
        <v>152627199410024055</v>
      </c>
      <c r="F539" s="486" t="s">
        <v>2060</v>
      </c>
      <c r="G539" s="146" t="str">
        <f ca="1" t="shared" si="24"/>
        <v/>
      </c>
      <c r="H539" s="147">
        <v>18648394655</v>
      </c>
      <c r="I539" s="148"/>
      <c r="J539" s="148"/>
      <c r="K539" s="148"/>
      <c r="L539" s="148"/>
      <c r="M539" s="148"/>
      <c r="N539" s="148"/>
      <c r="O539" s="148">
        <f t="shared" si="25"/>
        <v>0</v>
      </c>
      <c r="P539" s="148"/>
      <c r="Q539" s="148"/>
      <c r="R539" s="148"/>
      <c r="S539" s="148"/>
      <c r="T539" s="148"/>
      <c r="U539" s="148">
        <f t="shared" si="26"/>
        <v>0</v>
      </c>
      <c r="V539" s="148"/>
      <c r="W539" s="149"/>
      <c r="X539" s="149"/>
      <c r="Y539" s="150"/>
      <c r="Z539" s="149"/>
      <c r="AA539" s="149"/>
      <c r="AB539" s="150"/>
      <c r="AC539" s="149"/>
      <c r="AD539" s="149"/>
      <c r="AE539" s="150"/>
      <c r="AF539" s="149"/>
      <c r="AG539" s="149"/>
      <c r="AH539" s="150"/>
      <c r="AI539" s="149"/>
      <c r="AJ539" s="149"/>
      <c r="AK539" s="150"/>
      <c r="AL539" s="149"/>
      <c r="AM539" s="149"/>
      <c r="AN539" s="150"/>
      <c r="AO539" s="150"/>
      <c r="AP539" s="151"/>
      <c r="AQ539" s="152"/>
      <c r="AR539" s="144"/>
      <c r="AS539" s="144"/>
    </row>
    <row r="540" s="99" customFormat="1" ht="22.5" customHeight="1" spans="1:45">
      <c r="A540" s="143" t="s">
        <v>591</v>
      </c>
      <c r="B540" s="144" t="s">
        <v>2065</v>
      </c>
      <c r="C540" s="144" t="s">
        <v>2051</v>
      </c>
      <c r="D540" s="144" t="s">
        <v>3953</v>
      </c>
      <c r="E540" s="145" t="str">
        <f ca="1">VLOOKUP(B540,'在职人员信息表（2023年电话费全部人员情况）'!F:AB,23,0)</f>
        <v>610623199209160315</v>
      </c>
      <c r="F540" s="146" t="s">
        <v>2066</v>
      </c>
      <c r="G540" s="146" t="str">
        <f ca="1" t="shared" si="24"/>
        <v/>
      </c>
      <c r="H540" s="147">
        <v>13835090679</v>
      </c>
      <c r="I540" s="148"/>
      <c r="J540" s="148"/>
      <c r="K540" s="148"/>
      <c r="L540" s="148"/>
      <c r="M540" s="148"/>
      <c r="N540" s="148"/>
      <c r="O540" s="148">
        <f t="shared" si="25"/>
        <v>0</v>
      </c>
      <c r="P540" s="148"/>
      <c r="Q540" s="148"/>
      <c r="R540" s="148"/>
      <c r="S540" s="148"/>
      <c r="T540" s="148"/>
      <c r="U540" s="148">
        <f t="shared" si="26"/>
        <v>0</v>
      </c>
      <c r="V540" s="148"/>
      <c r="W540" s="149"/>
      <c r="X540" s="149"/>
      <c r="Y540" s="150"/>
      <c r="Z540" s="149"/>
      <c r="AA540" s="149"/>
      <c r="AB540" s="150"/>
      <c r="AC540" s="149"/>
      <c r="AD540" s="149"/>
      <c r="AE540" s="150"/>
      <c r="AF540" s="149"/>
      <c r="AG540" s="149"/>
      <c r="AH540" s="150"/>
      <c r="AI540" s="149"/>
      <c r="AJ540" s="149"/>
      <c r="AK540" s="150"/>
      <c r="AL540" s="149"/>
      <c r="AM540" s="149"/>
      <c r="AN540" s="150"/>
      <c r="AO540" s="150"/>
      <c r="AP540" s="151"/>
      <c r="AQ540" s="152"/>
      <c r="AR540" s="144"/>
      <c r="AS540" s="144"/>
    </row>
    <row r="541" s="99" customFormat="1" ht="22.5" customHeight="1" spans="1:45">
      <c r="A541" s="143" t="s">
        <v>619</v>
      </c>
      <c r="B541" s="144" t="s">
        <v>6906</v>
      </c>
      <c r="C541" s="144" t="s">
        <v>2051</v>
      </c>
      <c r="D541" s="144" t="s">
        <v>3953</v>
      </c>
      <c r="E541" s="145" t="e">
        <f ca="1">VLOOKUP(B541,'在职人员信息表（2023年电话费全部人员情况）'!F:AB,23,0)</f>
        <v>#N/A</v>
      </c>
      <c r="F541" s="146" t="e">
        <v>#N/A</v>
      </c>
      <c r="G541" s="146" t="e">
        <f ca="1" t="shared" si="24"/>
        <v>#N/A</v>
      </c>
      <c r="H541" s="147">
        <v>15548539093</v>
      </c>
      <c r="I541" s="148"/>
      <c r="J541" s="148"/>
      <c r="K541" s="148"/>
      <c r="L541" s="148"/>
      <c r="M541" s="148"/>
      <c r="N541" s="148"/>
      <c r="O541" s="148">
        <f t="shared" si="25"/>
        <v>0</v>
      </c>
      <c r="P541" s="148"/>
      <c r="Q541" s="148"/>
      <c r="R541" s="148"/>
      <c r="S541" s="148"/>
      <c r="T541" s="148"/>
      <c r="U541" s="148">
        <f t="shared" si="26"/>
        <v>0</v>
      </c>
      <c r="V541" s="148"/>
      <c r="W541" s="149"/>
      <c r="X541" s="149"/>
      <c r="Y541" s="150"/>
      <c r="Z541" s="149"/>
      <c r="AA541" s="149"/>
      <c r="AB541" s="150"/>
      <c r="AC541" s="149"/>
      <c r="AD541" s="149"/>
      <c r="AE541" s="150"/>
      <c r="AF541" s="149"/>
      <c r="AG541" s="149"/>
      <c r="AH541" s="150"/>
      <c r="AI541" s="149"/>
      <c r="AJ541" s="149"/>
      <c r="AK541" s="150"/>
      <c r="AL541" s="149"/>
      <c r="AM541" s="149"/>
      <c r="AN541" s="150"/>
      <c r="AO541" s="150"/>
      <c r="AP541" s="151"/>
      <c r="AQ541" s="152"/>
      <c r="AR541" s="144"/>
      <c r="AS541" s="144"/>
    </row>
    <row r="542" s="99" customFormat="1" ht="22.5" customHeight="1" spans="1:45">
      <c r="A542" s="143" t="s">
        <v>630</v>
      </c>
      <c r="B542" s="144" t="s">
        <v>2068</v>
      </c>
      <c r="C542" s="144" t="s">
        <v>2051</v>
      </c>
      <c r="D542" s="144" t="s">
        <v>3953</v>
      </c>
      <c r="E542" s="145" t="str">
        <f ca="1">VLOOKUP(B542,'在职人员信息表（2023年电话费全部人员情况）'!F:AB,23,0)</f>
        <v>152626198603193014</v>
      </c>
      <c r="F542" s="146" t="s">
        <v>2069</v>
      </c>
      <c r="G542" s="146" t="str">
        <f ca="1" t="shared" si="24"/>
        <v/>
      </c>
      <c r="H542" s="147">
        <v>13789775995</v>
      </c>
      <c r="I542" s="148"/>
      <c r="J542" s="148"/>
      <c r="K542" s="148"/>
      <c r="L542" s="148"/>
      <c r="M542" s="148"/>
      <c r="N542" s="148"/>
      <c r="O542" s="148">
        <f t="shared" si="25"/>
        <v>0</v>
      </c>
      <c r="P542" s="148"/>
      <c r="Q542" s="148"/>
      <c r="R542" s="148"/>
      <c r="S542" s="148"/>
      <c r="T542" s="148"/>
      <c r="U542" s="148">
        <f t="shared" si="26"/>
        <v>0</v>
      </c>
      <c r="V542" s="148"/>
      <c r="W542" s="149"/>
      <c r="X542" s="149"/>
      <c r="Y542" s="150"/>
      <c r="Z542" s="149"/>
      <c r="AA542" s="149"/>
      <c r="AB542" s="150"/>
      <c r="AC542" s="149"/>
      <c r="AD542" s="149"/>
      <c r="AE542" s="150"/>
      <c r="AF542" s="149"/>
      <c r="AG542" s="149"/>
      <c r="AH542" s="150"/>
      <c r="AI542" s="149"/>
      <c r="AJ542" s="149"/>
      <c r="AK542" s="150"/>
      <c r="AL542" s="149"/>
      <c r="AM542" s="149"/>
      <c r="AN542" s="150"/>
      <c r="AO542" s="150"/>
      <c r="AP542" s="151"/>
      <c r="AQ542" s="152"/>
      <c r="AR542" s="144"/>
      <c r="AS542" s="144"/>
    </row>
    <row r="543" s="99" customFormat="1" ht="22.5" customHeight="1" spans="1:45">
      <c r="A543" s="143" t="s">
        <v>579</v>
      </c>
      <c r="B543" s="144" t="s">
        <v>2071</v>
      </c>
      <c r="C543" s="144" t="s">
        <v>2051</v>
      </c>
      <c r="D543" s="144" t="s">
        <v>3953</v>
      </c>
      <c r="E543" s="145" t="str">
        <f ca="1">VLOOKUP(B543,'在职人员信息表（2023年电话费全部人员情况）'!F:AB,23,0)</f>
        <v>14022419911029063X</v>
      </c>
      <c r="F543" s="146" t="s">
        <v>2072</v>
      </c>
      <c r="G543" s="146" t="str">
        <f ca="1" t="shared" si="24"/>
        <v/>
      </c>
      <c r="H543" s="147">
        <v>13947135106</v>
      </c>
      <c r="I543" s="148"/>
      <c r="J543" s="148"/>
      <c r="K543" s="148"/>
      <c r="L543" s="148"/>
      <c r="M543" s="148"/>
      <c r="N543" s="148"/>
      <c r="O543" s="148">
        <f t="shared" si="25"/>
        <v>0</v>
      </c>
      <c r="P543" s="148"/>
      <c r="Q543" s="148"/>
      <c r="R543" s="148"/>
      <c r="S543" s="148"/>
      <c r="T543" s="148"/>
      <c r="U543" s="148">
        <f t="shared" si="26"/>
        <v>0</v>
      </c>
      <c r="V543" s="148"/>
      <c r="W543" s="149"/>
      <c r="X543" s="149"/>
      <c r="Y543" s="150"/>
      <c r="Z543" s="149"/>
      <c r="AA543" s="149"/>
      <c r="AB543" s="150"/>
      <c r="AC543" s="149"/>
      <c r="AD543" s="149"/>
      <c r="AE543" s="150"/>
      <c r="AF543" s="149"/>
      <c r="AG543" s="149"/>
      <c r="AH543" s="150"/>
      <c r="AI543" s="149"/>
      <c r="AJ543" s="149"/>
      <c r="AK543" s="150"/>
      <c r="AL543" s="149"/>
      <c r="AM543" s="149"/>
      <c r="AN543" s="150"/>
      <c r="AO543" s="150"/>
      <c r="AP543" s="151"/>
      <c r="AQ543" s="152"/>
      <c r="AR543" s="144"/>
      <c r="AS543" s="144"/>
    </row>
    <row r="544" s="99" customFormat="1" ht="22.5" customHeight="1" spans="1:45">
      <c r="A544" s="143" t="s">
        <v>594</v>
      </c>
      <c r="B544" s="144" t="s">
        <v>2062</v>
      </c>
      <c r="C544" s="144" t="s">
        <v>2051</v>
      </c>
      <c r="D544" s="144" t="s">
        <v>3596</v>
      </c>
      <c r="E544" s="145" t="str">
        <f ca="1">VLOOKUP(B544,'在职人员信息表（2023年电话费全部人员情况）'!F:AB,23,0)</f>
        <v>370881199004115312</v>
      </c>
      <c r="F544" s="146" t="s">
        <v>2063</v>
      </c>
      <c r="G544" s="146" t="str">
        <f ca="1" t="shared" si="24"/>
        <v/>
      </c>
      <c r="H544" s="147">
        <v>13934438422</v>
      </c>
      <c r="I544" s="148"/>
      <c r="J544" s="148"/>
      <c r="K544" s="148"/>
      <c r="L544" s="148"/>
      <c r="M544" s="148"/>
      <c r="N544" s="148"/>
      <c r="O544" s="148">
        <f t="shared" si="25"/>
        <v>0</v>
      </c>
      <c r="P544" s="148"/>
      <c r="Q544" s="148"/>
      <c r="R544" s="148"/>
      <c r="S544" s="148"/>
      <c r="T544" s="148"/>
      <c r="U544" s="148">
        <f t="shared" si="26"/>
        <v>0</v>
      </c>
      <c r="V544" s="148"/>
      <c r="W544" s="149"/>
      <c r="X544" s="149"/>
      <c r="Y544" s="150"/>
      <c r="Z544" s="149"/>
      <c r="AA544" s="149"/>
      <c r="AB544" s="150"/>
      <c r="AC544" s="149"/>
      <c r="AD544" s="149"/>
      <c r="AE544" s="150"/>
      <c r="AF544" s="149"/>
      <c r="AG544" s="149"/>
      <c r="AH544" s="150"/>
      <c r="AI544" s="149"/>
      <c r="AJ544" s="149"/>
      <c r="AK544" s="150"/>
      <c r="AL544" s="149"/>
      <c r="AM544" s="149"/>
      <c r="AN544" s="150"/>
      <c r="AO544" s="150"/>
      <c r="AP544" s="151"/>
      <c r="AQ544" s="152"/>
      <c r="AR544" s="144"/>
      <c r="AS544" s="144"/>
    </row>
    <row r="545" s="99" customFormat="1" ht="22.5" customHeight="1" spans="1:45">
      <c r="A545" s="143" t="s">
        <v>628</v>
      </c>
      <c r="B545" s="144" t="s">
        <v>2098</v>
      </c>
      <c r="C545" s="144" t="s">
        <v>2051</v>
      </c>
      <c r="D545" s="144" t="s">
        <v>3953</v>
      </c>
      <c r="E545" s="145" t="str">
        <f ca="1">VLOOKUP(B545,'在职人员信息表（2023年电话费全部人员情况）'!F:AB,23,0)</f>
        <v>320322199010162637</v>
      </c>
      <c r="F545" s="146" t="s">
        <v>2099</v>
      </c>
      <c r="G545" s="146" t="str">
        <f ca="1" t="shared" si="24"/>
        <v/>
      </c>
      <c r="H545" s="147">
        <v>13327077476</v>
      </c>
      <c r="I545" s="148"/>
      <c r="J545" s="148"/>
      <c r="K545" s="148"/>
      <c r="L545" s="148"/>
      <c r="M545" s="148"/>
      <c r="N545" s="148"/>
      <c r="O545" s="148">
        <f t="shared" si="25"/>
        <v>0</v>
      </c>
      <c r="P545" s="148"/>
      <c r="Q545" s="148"/>
      <c r="R545" s="148"/>
      <c r="S545" s="148"/>
      <c r="T545" s="148"/>
      <c r="U545" s="148">
        <f t="shared" si="26"/>
        <v>0</v>
      </c>
      <c r="V545" s="148"/>
      <c r="W545" s="149"/>
      <c r="X545" s="149"/>
      <c r="Y545" s="150"/>
      <c r="Z545" s="149"/>
      <c r="AA545" s="149"/>
      <c r="AB545" s="150"/>
      <c r="AC545" s="149"/>
      <c r="AD545" s="149"/>
      <c r="AE545" s="150"/>
      <c r="AF545" s="149"/>
      <c r="AG545" s="149"/>
      <c r="AH545" s="150"/>
      <c r="AI545" s="149"/>
      <c r="AJ545" s="149"/>
      <c r="AK545" s="150"/>
      <c r="AL545" s="149"/>
      <c r="AM545" s="149"/>
      <c r="AN545" s="150"/>
      <c r="AO545" s="150"/>
      <c r="AP545" s="151"/>
      <c r="AQ545" s="152"/>
      <c r="AR545" s="144"/>
      <c r="AS545" s="144"/>
    </row>
    <row r="546" s="99" customFormat="1" ht="22.5" customHeight="1" spans="1:45">
      <c r="A546" s="143" t="s">
        <v>597</v>
      </c>
      <c r="B546" s="144" t="s">
        <v>2086</v>
      </c>
      <c r="C546" s="144" t="s">
        <v>2051</v>
      </c>
      <c r="D546" s="144" t="s">
        <v>3953</v>
      </c>
      <c r="E546" s="145" t="str">
        <f ca="1">VLOOKUP(B546,'在职人员信息表（2023年电话费全部人员情况）'!F:AB,23,0)</f>
        <v>150430198303120210</v>
      </c>
      <c r="F546" s="146" t="s">
        <v>2087</v>
      </c>
      <c r="G546" s="146" t="str">
        <f ca="1" t="shared" si="24"/>
        <v/>
      </c>
      <c r="H546" s="147">
        <v>15048663313</v>
      </c>
      <c r="I546" s="148"/>
      <c r="J546" s="148"/>
      <c r="K546" s="148"/>
      <c r="L546" s="148"/>
      <c r="M546" s="148"/>
      <c r="N546" s="148"/>
      <c r="O546" s="148">
        <f t="shared" si="25"/>
        <v>0</v>
      </c>
      <c r="P546" s="148"/>
      <c r="Q546" s="148"/>
      <c r="R546" s="148"/>
      <c r="S546" s="148"/>
      <c r="T546" s="148"/>
      <c r="U546" s="148">
        <f t="shared" si="26"/>
        <v>0</v>
      </c>
      <c r="V546" s="148"/>
      <c r="W546" s="149"/>
      <c r="X546" s="149"/>
      <c r="Y546" s="150"/>
      <c r="Z546" s="149"/>
      <c r="AA546" s="149"/>
      <c r="AB546" s="150"/>
      <c r="AC546" s="149"/>
      <c r="AD546" s="149"/>
      <c r="AE546" s="150"/>
      <c r="AF546" s="149"/>
      <c r="AG546" s="149"/>
      <c r="AH546" s="150"/>
      <c r="AI546" s="149"/>
      <c r="AJ546" s="149"/>
      <c r="AK546" s="150"/>
      <c r="AL546" s="149"/>
      <c r="AM546" s="149"/>
      <c r="AN546" s="150"/>
      <c r="AO546" s="150"/>
      <c r="AP546" s="151"/>
      <c r="AQ546" s="152"/>
      <c r="AR546" s="144"/>
      <c r="AS546" s="144"/>
    </row>
    <row r="547" s="99" customFormat="1" ht="22.5" customHeight="1" spans="1:45">
      <c r="A547" s="143" t="s">
        <v>600</v>
      </c>
      <c r="B547" s="144" t="s">
        <v>2077</v>
      </c>
      <c r="C547" s="144" t="s">
        <v>2051</v>
      </c>
      <c r="D547" s="144" t="s">
        <v>3953</v>
      </c>
      <c r="E547" s="145" t="str">
        <f ca="1">VLOOKUP(B547,'在职人员信息表（2023年电话费全部人员情况）'!F:AB,23,0)</f>
        <v>142327199204293328</v>
      </c>
      <c r="F547" s="146" t="s">
        <v>2078</v>
      </c>
      <c r="G547" s="146" t="str">
        <f ca="1" t="shared" si="24"/>
        <v/>
      </c>
      <c r="H547" s="147">
        <v>18248089630</v>
      </c>
      <c r="I547" s="148"/>
      <c r="J547" s="148"/>
      <c r="K547" s="148"/>
      <c r="L547" s="148"/>
      <c r="M547" s="148"/>
      <c r="N547" s="148"/>
      <c r="O547" s="148">
        <f t="shared" si="25"/>
        <v>0</v>
      </c>
      <c r="P547" s="148"/>
      <c r="Q547" s="148"/>
      <c r="R547" s="148"/>
      <c r="S547" s="148"/>
      <c r="T547" s="148"/>
      <c r="U547" s="148">
        <f t="shared" si="26"/>
        <v>0</v>
      </c>
      <c r="V547" s="148"/>
      <c r="W547" s="149"/>
      <c r="X547" s="149"/>
      <c r="Y547" s="150"/>
      <c r="Z547" s="149"/>
      <c r="AA547" s="149"/>
      <c r="AB547" s="150"/>
      <c r="AC547" s="149"/>
      <c r="AD547" s="149"/>
      <c r="AE547" s="150"/>
      <c r="AF547" s="149"/>
      <c r="AG547" s="149"/>
      <c r="AH547" s="150"/>
      <c r="AI547" s="149"/>
      <c r="AJ547" s="149"/>
      <c r="AK547" s="150"/>
      <c r="AL547" s="149"/>
      <c r="AM547" s="149"/>
      <c r="AN547" s="150"/>
      <c r="AO547" s="150"/>
      <c r="AP547" s="151"/>
      <c r="AQ547" s="152"/>
      <c r="AR547" s="144"/>
      <c r="AS547" s="144"/>
    </row>
    <row r="548" s="99" customFormat="1" ht="22.5" customHeight="1" spans="1:45">
      <c r="A548" s="143" t="s">
        <v>606</v>
      </c>
      <c r="B548" s="144" t="s">
        <v>2080</v>
      </c>
      <c r="C548" s="144" t="s">
        <v>2051</v>
      </c>
      <c r="D548" s="144" t="s">
        <v>3953</v>
      </c>
      <c r="E548" s="145" t="str">
        <f ca="1">VLOOKUP(B548,'在职人员信息表（2023年电话费全部人员情况）'!F:AB,23,0)</f>
        <v>150122199909223124</v>
      </c>
      <c r="F548" s="146" t="s">
        <v>2081</v>
      </c>
      <c r="G548" s="146" t="str">
        <f ca="1" t="shared" si="24"/>
        <v/>
      </c>
      <c r="H548" s="147">
        <v>15704971969</v>
      </c>
      <c r="I548" s="148"/>
      <c r="J548" s="148"/>
      <c r="K548" s="148"/>
      <c r="L548" s="148"/>
      <c r="M548" s="148"/>
      <c r="N548" s="148"/>
      <c r="O548" s="148">
        <f t="shared" si="25"/>
        <v>0</v>
      </c>
      <c r="P548" s="148"/>
      <c r="Q548" s="148"/>
      <c r="R548" s="148"/>
      <c r="S548" s="148"/>
      <c r="T548" s="148"/>
      <c r="U548" s="148">
        <f t="shared" si="26"/>
        <v>0</v>
      </c>
      <c r="V548" s="148"/>
      <c r="W548" s="149"/>
      <c r="X548" s="149"/>
      <c r="Y548" s="150"/>
      <c r="Z548" s="149"/>
      <c r="AA548" s="149"/>
      <c r="AB548" s="150"/>
      <c r="AC548" s="149"/>
      <c r="AD548" s="149"/>
      <c r="AE548" s="150"/>
      <c r="AF548" s="149"/>
      <c r="AG548" s="149"/>
      <c r="AH548" s="150"/>
      <c r="AI548" s="149"/>
      <c r="AJ548" s="149"/>
      <c r="AK548" s="150"/>
      <c r="AL548" s="149"/>
      <c r="AM548" s="149"/>
      <c r="AN548" s="150"/>
      <c r="AO548" s="150"/>
      <c r="AP548" s="151"/>
      <c r="AQ548" s="152"/>
      <c r="AR548" s="144"/>
      <c r="AS548" s="144"/>
    </row>
    <row r="549" s="99" customFormat="1" ht="22.5" customHeight="1" spans="1:45">
      <c r="A549" s="143" t="s">
        <v>603</v>
      </c>
      <c r="B549" s="144" t="s">
        <v>6907</v>
      </c>
      <c r="C549" s="144" t="s">
        <v>2051</v>
      </c>
      <c r="D549" s="144" t="s">
        <v>3953</v>
      </c>
      <c r="E549" s="145" t="e">
        <f ca="1">VLOOKUP(B549,'在职人员信息表（2023年电话费全部人员情况）'!F:AB,23,0)</f>
        <v>#N/A</v>
      </c>
      <c r="F549" s="146" t="e">
        <v>#N/A</v>
      </c>
      <c r="G549" s="146" t="e">
        <f ca="1" t="shared" si="24"/>
        <v>#N/A</v>
      </c>
      <c r="H549" s="147">
        <v>15804800915</v>
      </c>
      <c r="I549" s="148"/>
      <c r="J549" s="148"/>
      <c r="K549" s="148"/>
      <c r="L549" s="148"/>
      <c r="M549" s="148"/>
      <c r="N549" s="148"/>
      <c r="O549" s="148">
        <f t="shared" si="25"/>
        <v>0</v>
      </c>
      <c r="P549" s="148"/>
      <c r="Q549" s="148"/>
      <c r="R549" s="148"/>
      <c r="S549" s="148"/>
      <c r="T549" s="148"/>
      <c r="U549" s="148">
        <f t="shared" si="26"/>
        <v>0</v>
      </c>
      <c r="V549" s="148"/>
      <c r="W549" s="149"/>
      <c r="X549" s="149"/>
      <c r="Y549" s="150"/>
      <c r="Z549" s="149"/>
      <c r="AA549" s="149"/>
      <c r="AB549" s="150"/>
      <c r="AC549" s="149"/>
      <c r="AD549" s="149"/>
      <c r="AE549" s="150"/>
      <c r="AF549" s="149"/>
      <c r="AG549" s="149"/>
      <c r="AH549" s="150"/>
      <c r="AI549" s="149"/>
      <c r="AJ549" s="149"/>
      <c r="AK549" s="150"/>
      <c r="AL549" s="149"/>
      <c r="AM549" s="149"/>
      <c r="AN549" s="150"/>
      <c r="AO549" s="150"/>
      <c r="AP549" s="151"/>
      <c r="AQ549" s="152"/>
      <c r="AR549" s="144"/>
      <c r="AS549" s="144"/>
    </row>
    <row r="550" s="99" customFormat="1" ht="22.5" customHeight="1" spans="1:45">
      <c r="A550" s="143" t="s">
        <v>625</v>
      </c>
      <c r="B550" s="144" t="s">
        <v>2083</v>
      </c>
      <c r="C550" s="144" t="s">
        <v>2051</v>
      </c>
      <c r="D550" s="144" t="s">
        <v>3953</v>
      </c>
      <c r="E550" s="145" t="str">
        <f ca="1">VLOOKUP(B550,'在职人员信息表（2023年电话费全部人员情况）'!F:AB,23,0)</f>
        <v>152723198506141518</v>
      </c>
      <c r="F550" s="146" t="s">
        <v>2084</v>
      </c>
      <c r="G550" s="146" t="str">
        <f ca="1" t="shared" si="24"/>
        <v/>
      </c>
      <c r="H550" s="147">
        <v>15149703266</v>
      </c>
      <c r="I550" s="148"/>
      <c r="J550" s="148"/>
      <c r="K550" s="148"/>
      <c r="L550" s="148"/>
      <c r="M550" s="148"/>
      <c r="N550" s="148"/>
      <c r="O550" s="148">
        <f t="shared" si="25"/>
        <v>0</v>
      </c>
      <c r="P550" s="148"/>
      <c r="Q550" s="148"/>
      <c r="R550" s="148"/>
      <c r="S550" s="148"/>
      <c r="T550" s="148"/>
      <c r="U550" s="148">
        <f t="shared" si="26"/>
        <v>0</v>
      </c>
      <c r="V550" s="148"/>
      <c r="W550" s="149"/>
      <c r="X550" s="149"/>
      <c r="Y550" s="150"/>
      <c r="Z550" s="149"/>
      <c r="AA550" s="149"/>
      <c r="AB550" s="150"/>
      <c r="AC550" s="149"/>
      <c r="AD550" s="149"/>
      <c r="AE550" s="150"/>
      <c r="AF550" s="149"/>
      <c r="AG550" s="149"/>
      <c r="AH550" s="150"/>
      <c r="AI550" s="149"/>
      <c r="AJ550" s="149"/>
      <c r="AK550" s="150"/>
      <c r="AL550" s="149"/>
      <c r="AM550" s="149"/>
      <c r="AN550" s="150"/>
      <c r="AO550" s="150"/>
      <c r="AP550" s="151"/>
      <c r="AQ550" s="152"/>
      <c r="AR550" s="144"/>
      <c r="AS550" s="144"/>
    </row>
    <row r="551" s="99" customFormat="1" ht="22.5" customHeight="1" spans="1:45">
      <c r="A551" s="143" t="s">
        <v>931</v>
      </c>
      <c r="B551" s="144" t="s">
        <v>140</v>
      </c>
      <c r="C551" s="144" t="s">
        <v>2101</v>
      </c>
      <c r="D551" s="144" t="s">
        <v>5520</v>
      </c>
      <c r="E551" s="145" t="str">
        <f ca="1">VLOOKUP(B551,'在职人员信息表（2023年电话费全部人员情况）'!F:AB,23,0)</f>
        <v>152723198610124814</v>
      </c>
      <c r="F551" s="146" t="s">
        <v>2102</v>
      </c>
      <c r="G551" s="146" t="str">
        <f ca="1" t="shared" si="24"/>
        <v/>
      </c>
      <c r="H551" s="147">
        <v>15149631173</v>
      </c>
      <c r="I551" s="148">
        <v>302.8</v>
      </c>
      <c r="J551" s="148">
        <v>302.6</v>
      </c>
      <c r="K551" s="148">
        <v>303.7</v>
      </c>
      <c r="L551" s="148"/>
      <c r="M551" s="148"/>
      <c r="N551" s="148"/>
      <c r="O551" s="148">
        <f t="shared" si="25"/>
        <v>909.1</v>
      </c>
      <c r="P551" s="148"/>
      <c r="Q551" s="148"/>
      <c r="R551" s="148"/>
      <c r="S551" s="148"/>
      <c r="T551" s="148"/>
      <c r="U551" s="148">
        <f t="shared" si="26"/>
        <v>1818.2</v>
      </c>
      <c r="V551" s="148"/>
      <c r="W551" s="149"/>
      <c r="X551" s="149"/>
      <c r="Y551" s="150"/>
      <c r="Z551" s="149"/>
      <c r="AA551" s="149"/>
      <c r="AB551" s="150"/>
      <c r="AC551" s="149"/>
      <c r="AD551" s="149"/>
      <c r="AE551" s="150"/>
      <c r="AF551" s="149"/>
      <c r="AG551" s="149"/>
      <c r="AH551" s="150"/>
      <c r="AI551" s="149"/>
      <c r="AJ551" s="149"/>
      <c r="AK551" s="150"/>
      <c r="AL551" s="149"/>
      <c r="AM551" s="149"/>
      <c r="AN551" s="150"/>
      <c r="AO551" s="150"/>
      <c r="AP551" s="151"/>
      <c r="AQ551" s="152"/>
      <c r="AR551" s="144"/>
      <c r="AS551" s="144"/>
    </row>
    <row r="552" s="99" customFormat="1" ht="22.5" customHeight="1" spans="1:45">
      <c r="A552" s="143" t="s">
        <v>934</v>
      </c>
      <c r="B552" s="144" t="s">
        <v>204</v>
      </c>
      <c r="C552" s="144" t="s">
        <v>2101</v>
      </c>
      <c r="D552" s="144" t="s">
        <v>5523</v>
      </c>
      <c r="E552" s="145" t="str">
        <f ca="1">VLOOKUP(B552,'在职人员信息表（2023年电话费全部人员情况）'!F:AB,23,0)</f>
        <v>612723198409132012</v>
      </c>
      <c r="F552" s="146" t="s">
        <v>2104</v>
      </c>
      <c r="G552" s="146" t="str">
        <f ca="1" t="shared" si="24"/>
        <v/>
      </c>
      <c r="H552" s="147">
        <v>15548320164</v>
      </c>
      <c r="I552" s="148">
        <v>171.61</v>
      </c>
      <c r="J552" s="148">
        <v>148.36</v>
      </c>
      <c r="K552" s="148">
        <v>182.42</v>
      </c>
      <c r="L552" s="148"/>
      <c r="M552" s="148"/>
      <c r="N552" s="148"/>
      <c r="O552" s="148">
        <f t="shared" si="25"/>
        <v>502.39</v>
      </c>
      <c r="P552" s="148"/>
      <c r="Q552" s="148"/>
      <c r="R552" s="148"/>
      <c r="S552" s="148"/>
      <c r="T552" s="148"/>
      <c r="U552" s="148">
        <f t="shared" si="26"/>
        <v>1004.78</v>
      </c>
      <c r="V552" s="148"/>
      <c r="W552" s="149"/>
      <c r="X552" s="149"/>
      <c r="Y552" s="150"/>
      <c r="Z552" s="149"/>
      <c r="AA552" s="149"/>
      <c r="AB552" s="150"/>
      <c r="AC552" s="149"/>
      <c r="AD552" s="149"/>
      <c r="AE552" s="150"/>
      <c r="AF552" s="149"/>
      <c r="AG552" s="149"/>
      <c r="AH552" s="150"/>
      <c r="AI552" s="149"/>
      <c r="AJ552" s="149"/>
      <c r="AK552" s="150"/>
      <c r="AL552" s="149"/>
      <c r="AM552" s="149"/>
      <c r="AN552" s="150"/>
      <c r="AO552" s="150"/>
      <c r="AP552" s="151"/>
      <c r="AQ552" s="152"/>
      <c r="AR552" s="144"/>
      <c r="AS552" s="144"/>
    </row>
    <row r="553" s="99" customFormat="1" ht="22.5" customHeight="1" spans="1:45">
      <c r="A553" s="143" t="s">
        <v>937</v>
      </c>
      <c r="B553" s="144" t="s">
        <v>6908</v>
      </c>
      <c r="C553" s="144" t="s">
        <v>2101</v>
      </c>
      <c r="D553" s="144" t="s">
        <v>3476</v>
      </c>
      <c r="E553" s="145" t="e">
        <f ca="1">VLOOKUP(B553,'在职人员信息表（2023年电话费全部人员情况）'!F:AB,23,0)</f>
        <v>#N/A</v>
      </c>
      <c r="F553" s="146" t="e">
        <v>#N/A</v>
      </c>
      <c r="G553" s="146" t="e">
        <f ca="1" t="shared" si="24"/>
        <v>#N/A</v>
      </c>
      <c r="H553" s="147">
        <v>18745070813</v>
      </c>
      <c r="I553" s="148"/>
      <c r="J553" s="148"/>
      <c r="K553" s="148"/>
      <c r="L553" s="148"/>
      <c r="M553" s="148"/>
      <c r="N553" s="148"/>
      <c r="O553" s="148">
        <f t="shared" si="25"/>
        <v>0</v>
      </c>
      <c r="P553" s="148"/>
      <c r="Q553" s="148"/>
      <c r="R553" s="148"/>
      <c r="S553" s="148"/>
      <c r="T553" s="148"/>
      <c r="U553" s="148">
        <f t="shared" si="26"/>
        <v>0</v>
      </c>
      <c r="V553" s="148"/>
      <c r="W553" s="149"/>
      <c r="X553" s="149"/>
      <c r="Y553" s="150"/>
      <c r="Z553" s="149"/>
      <c r="AA553" s="149"/>
      <c r="AB553" s="150"/>
      <c r="AC553" s="149"/>
      <c r="AD553" s="149"/>
      <c r="AE553" s="150"/>
      <c r="AF553" s="149"/>
      <c r="AG553" s="149"/>
      <c r="AH553" s="150"/>
      <c r="AI553" s="149"/>
      <c r="AJ553" s="149"/>
      <c r="AK553" s="150"/>
      <c r="AL553" s="149"/>
      <c r="AM553" s="149"/>
      <c r="AN553" s="150"/>
      <c r="AO553" s="150"/>
      <c r="AP553" s="151"/>
      <c r="AQ553" s="152"/>
      <c r="AR553" s="144"/>
      <c r="AS553" s="144"/>
    </row>
    <row r="554" s="99" customFormat="1" ht="22.5" customHeight="1" spans="1:45">
      <c r="A554" s="143" t="s">
        <v>940</v>
      </c>
      <c r="B554" s="144" t="s">
        <v>308</v>
      </c>
      <c r="C554" s="144" t="s">
        <v>2101</v>
      </c>
      <c r="D554" s="144" t="s">
        <v>3485</v>
      </c>
      <c r="E554" s="145" t="str">
        <f ca="1">VLOOKUP(B554,'在职人员信息表（2023年电话费全部人员情况）'!F:AB,23,0)</f>
        <v>140428199405043261</v>
      </c>
      <c r="F554" s="146" t="s">
        <v>309</v>
      </c>
      <c r="G554" s="146" t="str">
        <f ca="1" t="shared" si="24"/>
        <v/>
      </c>
      <c r="H554" s="147">
        <v>15134124912</v>
      </c>
      <c r="I554" s="148"/>
      <c r="J554" s="148"/>
      <c r="K554" s="148"/>
      <c r="L554" s="148"/>
      <c r="M554" s="148"/>
      <c r="N554" s="148"/>
      <c r="O554" s="148">
        <f t="shared" si="25"/>
        <v>0</v>
      </c>
      <c r="P554" s="148"/>
      <c r="Q554" s="148"/>
      <c r="R554" s="148"/>
      <c r="S554" s="148"/>
      <c r="T554" s="148"/>
      <c r="U554" s="148">
        <f t="shared" si="26"/>
        <v>0</v>
      </c>
      <c r="V554" s="148"/>
      <c r="W554" s="149"/>
      <c r="X554" s="149"/>
      <c r="Y554" s="150"/>
      <c r="Z554" s="149"/>
      <c r="AA554" s="149"/>
      <c r="AB554" s="150"/>
      <c r="AC554" s="149"/>
      <c r="AD554" s="149"/>
      <c r="AE554" s="150"/>
      <c r="AF554" s="149"/>
      <c r="AG554" s="149"/>
      <c r="AH554" s="150"/>
      <c r="AI554" s="149"/>
      <c r="AJ554" s="149"/>
      <c r="AK554" s="150"/>
      <c r="AL554" s="149"/>
      <c r="AM554" s="149"/>
      <c r="AN554" s="150"/>
      <c r="AO554" s="150"/>
      <c r="AP554" s="151"/>
      <c r="AQ554" s="152"/>
      <c r="AR554" s="144"/>
      <c r="AS554" s="144"/>
    </row>
    <row r="555" s="99" customFormat="1" ht="22.5" customHeight="1" spans="1:45">
      <c r="A555" s="143" t="s">
        <v>957</v>
      </c>
      <c r="B555" s="144" t="s">
        <v>2106</v>
      </c>
      <c r="C555" s="144" t="s">
        <v>2101</v>
      </c>
      <c r="D555" s="144" t="s">
        <v>5530</v>
      </c>
      <c r="E555" s="145" t="str">
        <f ca="1">VLOOKUP(B555,'在职人员信息表（2023年电话费全部人员情况）'!F:AB,23,0)</f>
        <v>150428197112262316</v>
      </c>
      <c r="F555" s="146" t="s">
        <v>2107</v>
      </c>
      <c r="G555" s="146" t="str">
        <f ca="1" t="shared" si="24"/>
        <v/>
      </c>
      <c r="H555" s="147">
        <v>15848553306</v>
      </c>
      <c r="I555" s="148"/>
      <c r="J555" s="148"/>
      <c r="K555" s="148"/>
      <c r="L555" s="148"/>
      <c r="M555" s="148"/>
      <c r="N555" s="148"/>
      <c r="O555" s="148">
        <f t="shared" si="25"/>
        <v>0</v>
      </c>
      <c r="P555" s="148"/>
      <c r="Q555" s="148"/>
      <c r="R555" s="148"/>
      <c r="S555" s="148"/>
      <c r="T555" s="148"/>
      <c r="U555" s="148">
        <f t="shared" si="26"/>
        <v>0</v>
      </c>
      <c r="V555" s="148"/>
      <c r="W555" s="149"/>
      <c r="X555" s="149"/>
      <c r="Y555" s="150"/>
      <c r="Z555" s="149"/>
      <c r="AA555" s="149"/>
      <c r="AB555" s="150"/>
      <c r="AC555" s="149"/>
      <c r="AD555" s="149"/>
      <c r="AE555" s="150"/>
      <c r="AF555" s="149"/>
      <c r="AG555" s="149"/>
      <c r="AH555" s="150"/>
      <c r="AI555" s="149"/>
      <c r="AJ555" s="149"/>
      <c r="AK555" s="150"/>
      <c r="AL555" s="149"/>
      <c r="AM555" s="149"/>
      <c r="AN555" s="150"/>
      <c r="AO555" s="150"/>
      <c r="AP555" s="151"/>
      <c r="AQ555" s="152"/>
      <c r="AR555" s="144"/>
      <c r="AS555" s="144"/>
    </row>
    <row r="556" s="99" customFormat="1" ht="22.5" customHeight="1" spans="1:45">
      <c r="A556" s="143" t="s">
        <v>981</v>
      </c>
      <c r="B556" s="144" t="s">
        <v>2109</v>
      </c>
      <c r="C556" s="144" t="s">
        <v>2101</v>
      </c>
      <c r="D556" s="144" t="s">
        <v>5532</v>
      </c>
      <c r="E556" s="145" t="str">
        <f ca="1">VLOOKUP(B556,'在职人员信息表（2023年电话费全部人员情况）'!F:AB,23,0)</f>
        <v>232301198007150014</v>
      </c>
      <c r="F556" s="146" t="s">
        <v>2110</v>
      </c>
      <c r="G556" s="146" t="str">
        <f ca="1" t="shared" si="24"/>
        <v/>
      </c>
      <c r="H556" s="147">
        <v>15034894290</v>
      </c>
      <c r="I556" s="148"/>
      <c r="J556" s="148"/>
      <c r="K556" s="148"/>
      <c r="L556" s="148"/>
      <c r="M556" s="148"/>
      <c r="N556" s="148"/>
      <c r="O556" s="148">
        <f t="shared" si="25"/>
        <v>0</v>
      </c>
      <c r="P556" s="148"/>
      <c r="Q556" s="148"/>
      <c r="R556" s="148"/>
      <c r="S556" s="148"/>
      <c r="T556" s="148"/>
      <c r="U556" s="148">
        <f t="shared" si="26"/>
        <v>0</v>
      </c>
      <c r="V556" s="148"/>
      <c r="W556" s="149"/>
      <c r="X556" s="149"/>
      <c r="Y556" s="150"/>
      <c r="Z556" s="149"/>
      <c r="AA556" s="149"/>
      <c r="AB556" s="150"/>
      <c r="AC556" s="149"/>
      <c r="AD556" s="149"/>
      <c r="AE556" s="150"/>
      <c r="AF556" s="149"/>
      <c r="AG556" s="149"/>
      <c r="AH556" s="150"/>
      <c r="AI556" s="149"/>
      <c r="AJ556" s="149"/>
      <c r="AK556" s="150"/>
      <c r="AL556" s="149"/>
      <c r="AM556" s="149"/>
      <c r="AN556" s="150"/>
      <c r="AO556" s="150"/>
      <c r="AP556" s="151"/>
      <c r="AQ556" s="152"/>
      <c r="AR556" s="144"/>
      <c r="AS556" s="144"/>
    </row>
    <row r="557" s="99" customFormat="1" ht="22.5" customHeight="1" spans="1:45">
      <c r="A557" s="143" t="s">
        <v>975</v>
      </c>
      <c r="B557" s="144" t="s">
        <v>2245</v>
      </c>
      <c r="C557" s="144" t="s">
        <v>2101</v>
      </c>
      <c r="D557" s="144" t="s">
        <v>5534</v>
      </c>
      <c r="E557" s="145" t="str">
        <f ca="1">VLOOKUP(B557,'在职人员信息表（2023年电话费全部人员情况）'!F:AB,23,0)</f>
        <v>142121196912177114</v>
      </c>
      <c r="F557" s="146" t="s">
        <v>2246</v>
      </c>
      <c r="G557" s="146" t="str">
        <f ca="1" t="shared" si="24"/>
        <v/>
      </c>
      <c r="H557" s="147">
        <v>13847977126</v>
      </c>
      <c r="I557" s="148"/>
      <c r="J557" s="148"/>
      <c r="K557" s="148"/>
      <c r="L557" s="148"/>
      <c r="M557" s="148"/>
      <c r="N557" s="148"/>
      <c r="O557" s="148">
        <f t="shared" si="25"/>
        <v>0</v>
      </c>
      <c r="P557" s="148"/>
      <c r="Q557" s="148"/>
      <c r="R557" s="148"/>
      <c r="S557" s="148"/>
      <c r="T557" s="148"/>
      <c r="U557" s="148">
        <f t="shared" si="26"/>
        <v>0</v>
      </c>
      <c r="V557" s="148"/>
      <c r="W557" s="149"/>
      <c r="X557" s="149"/>
      <c r="Y557" s="150"/>
      <c r="Z557" s="149"/>
      <c r="AA557" s="149"/>
      <c r="AB557" s="150"/>
      <c r="AC557" s="149"/>
      <c r="AD557" s="149"/>
      <c r="AE557" s="150"/>
      <c r="AF557" s="149"/>
      <c r="AG557" s="149"/>
      <c r="AH557" s="150"/>
      <c r="AI557" s="149"/>
      <c r="AJ557" s="149"/>
      <c r="AK557" s="150"/>
      <c r="AL557" s="149"/>
      <c r="AM557" s="149"/>
      <c r="AN557" s="150"/>
      <c r="AO557" s="150"/>
      <c r="AP557" s="151"/>
      <c r="AQ557" s="152"/>
      <c r="AR557" s="144"/>
      <c r="AS557" s="144"/>
    </row>
    <row r="558" s="99" customFormat="1" ht="22.5" customHeight="1" spans="1:45">
      <c r="A558" s="143" t="s">
        <v>966</v>
      </c>
      <c r="B558" s="144" t="s">
        <v>2112</v>
      </c>
      <c r="C558" s="144" t="s">
        <v>2101</v>
      </c>
      <c r="D558" s="144" t="s">
        <v>5534</v>
      </c>
      <c r="E558" s="145" t="str">
        <f ca="1">VLOOKUP(B558,'在职人员信息表（2023年电话费全部人员情况）'!F:AB,23,0)</f>
        <v>15040419741017433X</v>
      </c>
      <c r="F558" s="146" t="s">
        <v>2113</v>
      </c>
      <c r="G558" s="146" t="str">
        <f ca="1" t="shared" si="24"/>
        <v/>
      </c>
      <c r="H558" s="147">
        <v>17648241585</v>
      </c>
      <c r="I558" s="148"/>
      <c r="J558" s="148"/>
      <c r="K558" s="148"/>
      <c r="L558" s="148"/>
      <c r="M558" s="148"/>
      <c r="N558" s="148"/>
      <c r="O558" s="148">
        <f t="shared" si="25"/>
        <v>0</v>
      </c>
      <c r="P558" s="148"/>
      <c r="Q558" s="148"/>
      <c r="R558" s="148"/>
      <c r="S558" s="148"/>
      <c r="T558" s="148"/>
      <c r="U558" s="148">
        <f t="shared" si="26"/>
        <v>0</v>
      </c>
      <c r="V558" s="148"/>
      <c r="W558" s="149"/>
      <c r="X558" s="149"/>
      <c r="Y558" s="150"/>
      <c r="Z558" s="149"/>
      <c r="AA558" s="149"/>
      <c r="AB558" s="150"/>
      <c r="AC558" s="149"/>
      <c r="AD558" s="149"/>
      <c r="AE558" s="150"/>
      <c r="AF558" s="149"/>
      <c r="AG558" s="149"/>
      <c r="AH558" s="150"/>
      <c r="AI558" s="149"/>
      <c r="AJ558" s="149"/>
      <c r="AK558" s="150"/>
      <c r="AL558" s="149"/>
      <c r="AM558" s="149"/>
      <c r="AN558" s="150"/>
      <c r="AO558" s="150"/>
      <c r="AP558" s="151"/>
      <c r="AQ558" s="152"/>
      <c r="AR558" s="144"/>
      <c r="AS558" s="144"/>
    </row>
    <row r="559" s="99" customFormat="1" ht="22.5" customHeight="1" spans="1:45">
      <c r="A559" s="143" t="s">
        <v>960</v>
      </c>
      <c r="B559" s="144" t="s">
        <v>96</v>
      </c>
      <c r="C559" s="144" t="s">
        <v>2101</v>
      </c>
      <c r="D559" s="144" t="s">
        <v>5553</v>
      </c>
      <c r="E559" s="145" t="str">
        <f ca="1">VLOOKUP(B559,'在职人员信息表（2023年电话费全部人员情况）'!F:AB,23,0)</f>
        <v>152723198301120916</v>
      </c>
      <c r="F559" s="146" t="s">
        <v>2129</v>
      </c>
      <c r="G559" s="146" t="str">
        <f ca="1" t="shared" si="24"/>
        <v/>
      </c>
      <c r="H559" s="147">
        <v>15661929204</v>
      </c>
      <c r="I559" s="148"/>
      <c r="J559" s="148"/>
      <c r="K559" s="148"/>
      <c r="L559" s="148"/>
      <c r="M559" s="148"/>
      <c r="N559" s="148"/>
      <c r="O559" s="148">
        <f t="shared" si="25"/>
        <v>0</v>
      </c>
      <c r="P559" s="148"/>
      <c r="Q559" s="148"/>
      <c r="R559" s="148"/>
      <c r="S559" s="148"/>
      <c r="T559" s="148"/>
      <c r="U559" s="148">
        <f t="shared" si="26"/>
        <v>0</v>
      </c>
      <c r="V559" s="148"/>
      <c r="W559" s="149"/>
      <c r="X559" s="149"/>
      <c r="Y559" s="150"/>
      <c r="Z559" s="149"/>
      <c r="AA559" s="149"/>
      <c r="AB559" s="150"/>
      <c r="AC559" s="149"/>
      <c r="AD559" s="149"/>
      <c r="AE559" s="150"/>
      <c r="AF559" s="149"/>
      <c r="AG559" s="149"/>
      <c r="AH559" s="150"/>
      <c r="AI559" s="149"/>
      <c r="AJ559" s="149"/>
      <c r="AK559" s="150"/>
      <c r="AL559" s="149"/>
      <c r="AM559" s="149"/>
      <c r="AN559" s="150"/>
      <c r="AO559" s="150"/>
      <c r="AP559" s="151"/>
      <c r="AQ559" s="152"/>
      <c r="AR559" s="144"/>
      <c r="AS559" s="144"/>
    </row>
    <row r="560" s="99" customFormat="1" ht="22.5" customHeight="1" spans="1:45">
      <c r="A560" s="143" t="s">
        <v>946</v>
      </c>
      <c r="B560" s="144" t="s">
        <v>2132</v>
      </c>
      <c r="C560" s="144" t="s">
        <v>2101</v>
      </c>
      <c r="D560" s="144" t="s">
        <v>5558</v>
      </c>
      <c r="E560" s="145" t="str">
        <f ca="1">VLOOKUP(B560,'在职人员信息表（2023年电话费全部人员情况）'!F:AB,23,0)</f>
        <v>140222198109123036</v>
      </c>
      <c r="F560" s="146" t="s">
        <v>2133</v>
      </c>
      <c r="G560" s="146" t="str">
        <f ca="1" t="shared" si="24"/>
        <v/>
      </c>
      <c r="H560" s="147">
        <v>15894917784</v>
      </c>
      <c r="I560" s="148"/>
      <c r="J560" s="148"/>
      <c r="K560" s="148"/>
      <c r="L560" s="148"/>
      <c r="M560" s="148"/>
      <c r="N560" s="148"/>
      <c r="O560" s="148">
        <f t="shared" si="25"/>
        <v>0</v>
      </c>
      <c r="P560" s="148"/>
      <c r="Q560" s="148"/>
      <c r="R560" s="148"/>
      <c r="S560" s="148"/>
      <c r="T560" s="148"/>
      <c r="U560" s="148">
        <f t="shared" si="26"/>
        <v>0</v>
      </c>
      <c r="V560" s="148"/>
      <c r="W560" s="149"/>
      <c r="X560" s="149"/>
      <c r="Y560" s="150"/>
      <c r="Z560" s="149"/>
      <c r="AA560" s="149"/>
      <c r="AB560" s="150"/>
      <c r="AC560" s="149"/>
      <c r="AD560" s="149"/>
      <c r="AE560" s="150"/>
      <c r="AF560" s="149"/>
      <c r="AG560" s="149"/>
      <c r="AH560" s="150"/>
      <c r="AI560" s="149"/>
      <c r="AJ560" s="149"/>
      <c r="AK560" s="150"/>
      <c r="AL560" s="149"/>
      <c r="AM560" s="149"/>
      <c r="AN560" s="150"/>
      <c r="AO560" s="150"/>
      <c r="AP560" s="151"/>
      <c r="AQ560" s="152"/>
      <c r="AR560" s="144"/>
      <c r="AS560" s="144"/>
    </row>
    <row r="561" s="99" customFormat="1" ht="22.5" customHeight="1" spans="1:45">
      <c r="A561" s="143" t="s">
        <v>955</v>
      </c>
      <c r="B561" s="144" t="s">
        <v>2135</v>
      </c>
      <c r="C561" s="144" t="s">
        <v>2101</v>
      </c>
      <c r="D561" s="144" t="s">
        <v>4027</v>
      </c>
      <c r="E561" s="145" t="str">
        <f ca="1">VLOOKUP(B561,'在职人员信息表（2023年电话费全部人员情况）'!F:AB,23,0)</f>
        <v>130121197106201010</v>
      </c>
      <c r="F561" s="146" t="s">
        <v>2136</v>
      </c>
      <c r="G561" s="146" t="str">
        <f ca="1" t="shared" si="24"/>
        <v/>
      </c>
      <c r="H561" s="147">
        <v>15049597908</v>
      </c>
      <c r="I561" s="148"/>
      <c r="J561" s="148"/>
      <c r="K561" s="148"/>
      <c r="L561" s="148"/>
      <c r="M561" s="148"/>
      <c r="N561" s="148"/>
      <c r="O561" s="148">
        <f t="shared" si="25"/>
        <v>0</v>
      </c>
      <c r="P561" s="148"/>
      <c r="Q561" s="148"/>
      <c r="R561" s="148"/>
      <c r="S561" s="148"/>
      <c r="T561" s="148"/>
      <c r="U561" s="148">
        <f t="shared" si="26"/>
        <v>0</v>
      </c>
      <c r="V561" s="148"/>
      <c r="W561" s="149"/>
      <c r="X561" s="149"/>
      <c r="Y561" s="150"/>
      <c r="Z561" s="149"/>
      <c r="AA561" s="149"/>
      <c r="AB561" s="150"/>
      <c r="AC561" s="149"/>
      <c r="AD561" s="149"/>
      <c r="AE561" s="150"/>
      <c r="AF561" s="149"/>
      <c r="AG561" s="149"/>
      <c r="AH561" s="150"/>
      <c r="AI561" s="149"/>
      <c r="AJ561" s="149"/>
      <c r="AK561" s="150"/>
      <c r="AL561" s="149"/>
      <c r="AM561" s="149"/>
      <c r="AN561" s="150"/>
      <c r="AO561" s="150"/>
      <c r="AP561" s="151"/>
      <c r="AQ561" s="152"/>
      <c r="AR561" s="144"/>
      <c r="AS561" s="144"/>
    </row>
    <row r="562" s="99" customFormat="1" ht="22.5" customHeight="1" spans="1:45">
      <c r="A562" s="143" t="s">
        <v>963</v>
      </c>
      <c r="B562" s="144" t="s">
        <v>2141</v>
      </c>
      <c r="C562" s="144" t="s">
        <v>2101</v>
      </c>
      <c r="D562" s="144" t="s">
        <v>4027</v>
      </c>
      <c r="E562" s="145" t="str">
        <f ca="1">VLOOKUP(B562,'在职人员信息表（2023年电话费全部人员情况）'!F:AB,23,0)</f>
        <v>152723198602125710</v>
      </c>
      <c r="F562" s="146" t="s">
        <v>2142</v>
      </c>
      <c r="G562" s="146" t="str">
        <f ca="1" t="shared" si="24"/>
        <v/>
      </c>
      <c r="H562" s="147">
        <v>13847789362</v>
      </c>
      <c r="I562" s="148"/>
      <c r="J562" s="148"/>
      <c r="K562" s="148"/>
      <c r="L562" s="148"/>
      <c r="M562" s="148"/>
      <c r="N562" s="148"/>
      <c r="O562" s="148">
        <f t="shared" si="25"/>
        <v>0</v>
      </c>
      <c r="P562" s="148"/>
      <c r="Q562" s="148"/>
      <c r="R562" s="148"/>
      <c r="S562" s="148"/>
      <c r="T562" s="148"/>
      <c r="U562" s="148">
        <f t="shared" si="26"/>
        <v>0</v>
      </c>
      <c r="V562" s="148"/>
      <c r="W562" s="149"/>
      <c r="X562" s="149"/>
      <c r="Y562" s="150"/>
      <c r="Z562" s="149"/>
      <c r="AA562" s="149"/>
      <c r="AB562" s="150"/>
      <c r="AC562" s="149"/>
      <c r="AD562" s="149"/>
      <c r="AE562" s="150"/>
      <c r="AF562" s="149"/>
      <c r="AG562" s="149"/>
      <c r="AH562" s="150"/>
      <c r="AI562" s="149"/>
      <c r="AJ562" s="149"/>
      <c r="AK562" s="150"/>
      <c r="AL562" s="149"/>
      <c r="AM562" s="149"/>
      <c r="AN562" s="150"/>
      <c r="AO562" s="150"/>
      <c r="AP562" s="151"/>
      <c r="AQ562" s="152"/>
      <c r="AR562" s="144"/>
      <c r="AS562" s="144"/>
    </row>
    <row r="563" s="99" customFormat="1" ht="22.5" customHeight="1" spans="1:45">
      <c r="A563" s="143" t="s">
        <v>943</v>
      </c>
      <c r="B563" s="144" t="s">
        <v>2144</v>
      </c>
      <c r="C563" s="144" t="s">
        <v>2101</v>
      </c>
      <c r="D563" s="144" t="s">
        <v>4027</v>
      </c>
      <c r="E563" s="145" t="str">
        <f ca="1">VLOOKUP(B563,'在职人员信息表（2023年电话费全部人员情况）'!F:AB,23,0)</f>
        <v>142234198309224015</v>
      </c>
      <c r="F563" s="146" t="s">
        <v>2145</v>
      </c>
      <c r="G563" s="146" t="str">
        <f ca="1" t="shared" si="24"/>
        <v/>
      </c>
      <c r="H563" s="147">
        <v>15044754929</v>
      </c>
      <c r="I563" s="148"/>
      <c r="J563" s="148"/>
      <c r="K563" s="148"/>
      <c r="L563" s="148"/>
      <c r="M563" s="148"/>
      <c r="N563" s="148"/>
      <c r="O563" s="148">
        <f t="shared" si="25"/>
        <v>0</v>
      </c>
      <c r="P563" s="148"/>
      <c r="Q563" s="148"/>
      <c r="R563" s="148"/>
      <c r="S563" s="148"/>
      <c r="T563" s="148"/>
      <c r="U563" s="148">
        <f t="shared" si="26"/>
        <v>0</v>
      </c>
      <c r="V563" s="148"/>
      <c r="W563" s="149"/>
      <c r="X563" s="149"/>
      <c r="Y563" s="150"/>
      <c r="Z563" s="149"/>
      <c r="AA563" s="149"/>
      <c r="AB563" s="150"/>
      <c r="AC563" s="149"/>
      <c r="AD563" s="149"/>
      <c r="AE563" s="150"/>
      <c r="AF563" s="149"/>
      <c r="AG563" s="149"/>
      <c r="AH563" s="150"/>
      <c r="AI563" s="149"/>
      <c r="AJ563" s="149"/>
      <c r="AK563" s="150"/>
      <c r="AL563" s="149"/>
      <c r="AM563" s="149"/>
      <c r="AN563" s="150"/>
      <c r="AO563" s="150"/>
      <c r="AP563" s="151"/>
      <c r="AQ563" s="152"/>
      <c r="AR563" s="144"/>
      <c r="AS563" s="144"/>
    </row>
    <row r="564" s="99" customFormat="1" ht="22.5" customHeight="1" spans="1:45">
      <c r="A564" s="143" t="s">
        <v>978</v>
      </c>
      <c r="B564" s="144" t="s">
        <v>697</v>
      </c>
      <c r="C564" s="144" t="s">
        <v>2101</v>
      </c>
      <c r="D564" s="144" t="s">
        <v>4027</v>
      </c>
      <c r="E564" s="145" t="str">
        <f ca="1">VLOOKUP(B564,'在职人员信息表（2023年电话费全部人员情况）'!F:AB,23,0)</f>
        <v>152824198003213315</v>
      </c>
      <c r="F564" s="146" t="s">
        <v>698</v>
      </c>
      <c r="G564" s="146" t="str">
        <f ca="1" t="shared" si="24"/>
        <v/>
      </c>
      <c r="H564" s="147">
        <v>15847312456</v>
      </c>
      <c r="I564" s="148"/>
      <c r="J564" s="148"/>
      <c r="K564" s="148"/>
      <c r="L564" s="148"/>
      <c r="M564" s="148"/>
      <c r="N564" s="148"/>
      <c r="O564" s="148">
        <f t="shared" si="25"/>
        <v>0</v>
      </c>
      <c r="P564" s="148"/>
      <c r="Q564" s="148"/>
      <c r="R564" s="148"/>
      <c r="S564" s="148"/>
      <c r="T564" s="148"/>
      <c r="U564" s="148">
        <f t="shared" si="26"/>
        <v>0</v>
      </c>
      <c r="V564" s="148"/>
      <c r="W564" s="149"/>
      <c r="X564" s="149"/>
      <c r="Y564" s="150"/>
      <c r="Z564" s="149"/>
      <c r="AA564" s="149"/>
      <c r="AB564" s="150"/>
      <c r="AC564" s="149"/>
      <c r="AD564" s="149"/>
      <c r="AE564" s="150"/>
      <c r="AF564" s="149"/>
      <c r="AG564" s="149"/>
      <c r="AH564" s="150"/>
      <c r="AI564" s="149"/>
      <c r="AJ564" s="149"/>
      <c r="AK564" s="150"/>
      <c r="AL564" s="149"/>
      <c r="AM564" s="149"/>
      <c r="AN564" s="150"/>
      <c r="AO564" s="150"/>
      <c r="AP564" s="151"/>
      <c r="AQ564" s="152"/>
      <c r="AR564" s="144"/>
      <c r="AS564" s="144"/>
    </row>
    <row r="565" s="99" customFormat="1" ht="22.5" customHeight="1" spans="1:45">
      <c r="A565" s="143" t="s">
        <v>984</v>
      </c>
      <c r="B565" s="144" t="s">
        <v>2147</v>
      </c>
      <c r="C565" s="144" t="s">
        <v>2101</v>
      </c>
      <c r="D565" s="144" t="s">
        <v>4027</v>
      </c>
      <c r="E565" s="145" t="str">
        <f ca="1">VLOOKUP(B565,'在职人员信息表（2023年电话费全部人员情况）'!F:AB,23,0)</f>
        <v>152723198907244518</v>
      </c>
      <c r="F565" s="146" t="s">
        <v>2148</v>
      </c>
      <c r="G565" s="146" t="str">
        <f ca="1" t="shared" si="24"/>
        <v/>
      </c>
      <c r="H565" s="147">
        <v>13947373974</v>
      </c>
      <c r="I565" s="148"/>
      <c r="J565" s="148"/>
      <c r="K565" s="148"/>
      <c r="L565" s="148"/>
      <c r="M565" s="148"/>
      <c r="N565" s="148"/>
      <c r="O565" s="148">
        <f t="shared" si="25"/>
        <v>0</v>
      </c>
      <c r="P565" s="148"/>
      <c r="Q565" s="148"/>
      <c r="R565" s="148"/>
      <c r="S565" s="148"/>
      <c r="T565" s="148"/>
      <c r="U565" s="148">
        <f t="shared" si="26"/>
        <v>0</v>
      </c>
      <c r="V565" s="148"/>
      <c r="W565" s="149"/>
      <c r="X565" s="149"/>
      <c r="Y565" s="150"/>
      <c r="Z565" s="149"/>
      <c r="AA565" s="149"/>
      <c r="AB565" s="150"/>
      <c r="AC565" s="149"/>
      <c r="AD565" s="149"/>
      <c r="AE565" s="150"/>
      <c r="AF565" s="149"/>
      <c r="AG565" s="149"/>
      <c r="AH565" s="150"/>
      <c r="AI565" s="149"/>
      <c r="AJ565" s="149"/>
      <c r="AK565" s="150"/>
      <c r="AL565" s="149"/>
      <c r="AM565" s="149"/>
      <c r="AN565" s="150"/>
      <c r="AO565" s="150"/>
      <c r="AP565" s="151"/>
      <c r="AQ565" s="152"/>
      <c r="AR565" s="144"/>
      <c r="AS565" s="144"/>
    </row>
    <row r="566" s="99" customFormat="1" ht="22.5" customHeight="1" spans="1:45">
      <c r="A566" s="143" t="s">
        <v>969</v>
      </c>
      <c r="B566" s="144" t="s">
        <v>2150</v>
      </c>
      <c r="C566" s="144" t="s">
        <v>2101</v>
      </c>
      <c r="D566" s="144" t="s">
        <v>4027</v>
      </c>
      <c r="E566" s="145" t="str">
        <f ca="1">VLOOKUP(B566,'在职人员信息表（2023年电话费全部人员情况）'!F:AB,23,0)</f>
        <v>152102198807062712</v>
      </c>
      <c r="F566" s="146" t="s">
        <v>2151</v>
      </c>
      <c r="G566" s="146" t="str">
        <f ca="1" t="shared" si="24"/>
        <v/>
      </c>
      <c r="H566" s="147">
        <v>13734845517</v>
      </c>
      <c r="I566" s="148"/>
      <c r="J566" s="148"/>
      <c r="K566" s="148"/>
      <c r="L566" s="148"/>
      <c r="M566" s="148"/>
      <c r="N566" s="148"/>
      <c r="O566" s="148">
        <f t="shared" si="25"/>
        <v>0</v>
      </c>
      <c r="P566" s="148"/>
      <c r="Q566" s="148"/>
      <c r="R566" s="148"/>
      <c r="S566" s="148"/>
      <c r="T566" s="148"/>
      <c r="U566" s="148">
        <f t="shared" si="26"/>
        <v>0</v>
      </c>
      <c r="V566" s="148"/>
      <c r="W566" s="149"/>
      <c r="X566" s="149"/>
      <c r="Y566" s="150"/>
      <c r="Z566" s="149"/>
      <c r="AA566" s="149"/>
      <c r="AB566" s="150"/>
      <c r="AC566" s="149"/>
      <c r="AD566" s="149"/>
      <c r="AE566" s="150"/>
      <c r="AF566" s="149"/>
      <c r="AG566" s="149"/>
      <c r="AH566" s="150"/>
      <c r="AI566" s="149"/>
      <c r="AJ566" s="149"/>
      <c r="AK566" s="150"/>
      <c r="AL566" s="149"/>
      <c r="AM566" s="149"/>
      <c r="AN566" s="150"/>
      <c r="AO566" s="150"/>
      <c r="AP566" s="151"/>
      <c r="AQ566" s="152"/>
      <c r="AR566" s="144"/>
      <c r="AS566" s="144"/>
    </row>
    <row r="567" s="99" customFormat="1" ht="22.5" customHeight="1" spans="1:45">
      <c r="A567" s="143" t="s">
        <v>6909</v>
      </c>
      <c r="B567" s="144" t="s">
        <v>6910</v>
      </c>
      <c r="C567" s="144" t="s">
        <v>2101</v>
      </c>
      <c r="D567" s="144" t="s">
        <v>4027</v>
      </c>
      <c r="E567" s="145" t="e">
        <f ca="1">VLOOKUP(B567,'在职人员信息表（2023年电话费全部人员情况）'!F:AB,23,0)</f>
        <v>#N/A</v>
      </c>
      <c r="F567" s="146" t="e">
        <v>#N/A</v>
      </c>
      <c r="G567" s="146" t="e">
        <f ca="1" t="shared" si="24"/>
        <v>#N/A</v>
      </c>
      <c r="H567" s="147">
        <v>15004775341</v>
      </c>
      <c r="I567" s="148"/>
      <c r="J567" s="148"/>
      <c r="K567" s="148"/>
      <c r="L567" s="148"/>
      <c r="M567" s="148"/>
      <c r="N567" s="148"/>
      <c r="O567" s="148">
        <f t="shared" si="25"/>
        <v>0</v>
      </c>
      <c r="P567" s="148"/>
      <c r="Q567" s="148"/>
      <c r="R567" s="148"/>
      <c r="S567" s="148"/>
      <c r="T567" s="148"/>
      <c r="U567" s="148">
        <f t="shared" si="26"/>
        <v>0</v>
      </c>
      <c r="V567" s="148"/>
      <c r="W567" s="149"/>
      <c r="X567" s="149"/>
      <c r="Y567" s="150"/>
      <c r="Z567" s="149"/>
      <c r="AA567" s="149"/>
      <c r="AB567" s="150"/>
      <c r="AC567" s="149"/>
      <c r="AD567" s="149"/>
      <c r="AE567" s="150"/>
      <c r="AF567" s="149"/>
      <c r="AG567" s="149"/>
      <c r="AH567" s="150"/>
      <c r="AI567" s="149"/>
      <c r="AJ567" s="149"/>
      <c r="AK567" s="150"/>
      <c r="AL567" s="149"/>
      <c r="AM567" s="149"/>
      <c r="AN567" s="150"/>
      <c r="AO567" s="150"/>
      <c r="AP567" s="151"/>
      <c r="AQ567" s="152"/>
      <c r="AR567" s="144"/>
      <c r="AS567" s="144"/>
    </row>
    <row r="568" s="99" customFormat="1" ht="22.5" customHeight="1" spans="1:45">
      <c r="A568" s="143" t="s">
        <v>5571</v>
      </c>
      <c r="B568" s="144" t="s">
        <v>2153</v>
      </c>
      <c r="C568" s="144" t="s">
        <v>2101</v>
      </c>
      <c r="D568" s="144" t="s">
        <v>4027</v>
      </c>
      <c r="E568" s="485" t="str">
        <f ca="1">VLOOKUP(B568,'在职人员信息表（2023年电话费全部人员情况）'!F:AB,23,0)</f>
        <v>142234198701130013</v>
      </c>
      <c r="F568" s="486" t="s">
        <v>2154</v>
      </c>
      <c r="G568" s="146" t="str">
        <f ca="1" t="shared" si="24"/>
        <v/>
      </c>
      <c r="H568" s="147">
        <v>15147717121</v>
      </c>
      <c r="I568" s="148"/>
      <c r="J568" s="148"/>
      <c r="K568" s="148"/>
      <c r="L568" s="148"/>
      <c r="M568" s="148"/>
      <c r="N568" s="148"/>
      <c r="O568" s="148">
        <f t="shared" si="25"/>
        <v>0</v>
      </c>
      <c r="P568" s="148"/>
      <c r="Q568" s="148"/>
      <c r="R568" s="148"/>
      <c r="S568" s="148"/>
      <c r="T568" s="148"/>
      <c r="U568" s="148">
        <f t="shared" si="26"/>
        <v>0</v>
      </c>
      <c r="V568" s="148"/>
      <c r="W568" s="149"/>
      <c r="X568" s="149"/>
      <c r="Y568" s="150"/>
      <c r="Z568" s="149"/>
      <c r="AA568" s="149"/>
      <c r="AB568" s="150"/>
      <c r="AC568" s="149"/>
      <c r="AD568" s="149"/>
      <c r="AE568" s="150"/>
      <c r="AF568" s="149"/>
      <c r="AG568" s="149"/>
      <c r="AH568" s="150"/>
      <c r="AI568" s="149"/>
      <c r="AJ568" s="149"/>
      <c r="AK568" s="150"/>
      <c r="AL568" s="149"/>
      <c r="AM568" s="149"/>
      <c r="AN568" s="150"/>
      <c r="AO568" s="150"/>
      <c r="AP568" s="151"/>
      <c r="AQ568" s="152"/>
      <c r="AR568" s="144"/>
      <c r="AS568" s="144"/>
    </row>
    <row r="569" s="99" customFormat="1" ht="22.5" customHeight="1" spans="1:45">
      <c r="A569" s="143" t="s">
        <v>5575</v>
      </c>
      <c r="B569" s="144" t="s">
        <v>2156</v>
      </c>
      <c r="C569" s="144" t="s">
        <v>2101</v>
      </c>
      <c r="D569" s="144" t="s">
        <v>4027</v>
      </c>
      <c r="E569" s="485" t="str">
        <f ca="1">VLOOKUP(B569,'在职人员信息表（2023年电话费全部人员情况）'!F:AB,23,0)</f>
        <v>610629198303251612</v>
      </c>
      <c r="F569" s="486" t="s">
        <v>2157</v>
      </c>
      <c r="G569" s="146" t="str">
        <f ca="1" t="shared" si="24"/>
        <v/>
      </c>
      <c r="H569" s="147">
        <v>15332875556</v>
      </c>
      <c r="I569" s="148"/>
      <c r="J569" s="148"/>
      <c r="K569" s="148"/>
      <c r="L569" s="148"/>
      <c r="M569" s="148"/>
      <c r="N569" s="148"/>
      <c r="O569" s="148">
        <f t="shared" si="25"/>
        <v>0</v>
      </c>
      <c r="P569" s="148"/>
      <c r="Q569" s="148"/>
      <c r="R569" s="148"/>
      <c r="S569" s="148"/>
      <c r="T569" s="148"/>
      <c r="U569" s="148">
        <f t="shared" si="26"/>
        <v>0</v>
      </c>
      <c r="V569" s="148"/>
      <c r="W569" s="149"/>
      <c r="X569" s="149"/>
      <c r="Y569" s="150"/>
      <c r="Z569" s="149"/>
      <c r="AA569" s="149"/>
      <c r="AB569" s="150"/>
      <c r="AC569" s="149"/>
      <c r="AD569" s="149"/>
      <c r="AE569" s="150"/>
      <c r="AF569" s="149"/>
      <c r="AG569" s="149"/>
      <c r="AH569" s="150"/>
      <c r="AI569" s="149"/>
      <c r="AJ569" s="149"/>
      <c r="AK569" s="150"/>
      <c r="AL569" s="149"/>
      <c r="AM569" s="149"/>
      <c r="AN569" s="150"/>
      <c r="AO569" s="150"/>
      <c r="AP569" s="151"/>
      <c r="AQ569" s="152"/>
      <c r="AR569" s="144"/>
      <c r="AS569" s="144"/>
    </row>
    <row r="570" s="99" customFormat="1" ht="22.5" customHeight="1" spans="1:45">
      <c r="A570" s="143" t="s">
        <v>5540</v>
      </c>
      <c r="B570" s="144" t="s">
        <v>2117</v>
      </c>
      <c r="C570" s="144" t="s">
        <v>2101</v>
      </c>
      <c r="D570" s="144" t="s">
        <v>5534</v>
      </c>
      <c r="E570" s="485" t="str">
        <f ca="1">VLOOKUP(B570,'在职人员信息表（2023年电话费全部人员情况）'!F:AB,23,0)</f>
        <v>140224200304260039</v>
      </c>
      <c r="F570" s="486" t="s">
        <v>2118</v>
      </c>
      <c r="G570" s="146" t="str">
        <f ca="1" t="shared" si="24"/>
        <v/>
      </c>
      <c r="H570" s="147">
        <v>13274778191</v>
      </c>
      <c r="I570" s="148"/>
      <c r="J570" s="148"/>
      <c r="K570" s="148"/>
      <c r="L570" s="148"/>
      <c r="M570" s="148"/>
      <c r="N570" s="148"/>
      <c r="O570" s="148">
        <f t="shared" si="25"/>
        <v>0</v>
      </c>
      <c r="P570" s="148"/>
      <c r="Q570" s="148"/>
      <c r="R570" s="148"/>
      <c r="S570" s="148"/>
      <c r="T570" s="148"/>
      <c r="U570" s="148">
        <f t="shared" si="26"/>
        <v>0</v>
      </c>
      <c r="V570" s="148"/>
      <c r="W570" s="149"/>
      <c r="X570" s="149"/>
      <c r="Y570" s="150"/>
      <c r="Z570" s="149"/>
      <c r="AA570" s="149"/>
      <c r="AB570" s="150"/>
      <c r="AC570" s="149"/>
      <c r="AD570" s="149"/>
      <c r="AE570" s="150"/>
      <c r="AF570" s="149"/>
      <c r="AG570" s="149"/>
      <c r="AH570" s="150"/>
      <c r="AI570" s="149"/>
      <c r="AJ570" s="149"/>
      <c r="AK570" s="150"/>
      <c r="AL570" s="149"/>
      <c r="AM570" s="149"/>
      <c r="AN570" s="150"/>
      <c r="AO570" s="150"/>
      <c r="AP570" s="151"/>
      <c r="AQ570" s="152"/>
      <c r="AR570" s="144"/>
      <c r="AS570" s="144"/>
    </row>
    <row r="571" s="99" customFormat="1" ht="22.5" customHeight="1" spans="1:45">
      <c r="A571" s="143" t="s">
        <v>5542</v>
      </c>
      <c r="B571" s="144" t="s">
        <v>2120</v>
      </c>
      <c r="C571" s="144" t="s">
        <v>2101</v>
      </c>
      <c r="D571" s="144" t="s">
        <v>5534</v>
      </c>
      <c r="E571" s="145" t="str">
        <f ca="1">VLOOKUP(B571,'在职人员信息表（2023年电话费全部人员情况）'!F:AB,23,0)</f>
        <v>14223419830416501X</v>
      </c>
      <c r="F571" s="146" t="s">
        <v>2121</v>
      </c>
      <c r="G571" s="146" t="str">
        <f ca="1" t="shared" si="24"/>
        <v/>
      </c>
      <c r="H571" s="147">
        <v>13614774252</v>
      </c>
      <c r="I571" s="148"/>
      <c r="J571" s="148"/>
      <c r="K571" s="148"/>
      <c r="L571" s="148"/>
      <c r="M571" s="148"/>
      <c r="N571" s="148"/>
      <c r="O571" s="148">
        <f t="shared" si="25"/>
        <v>0</v>
      </c>
      <c r="P571" s="148"/>
      <c r="Q571" s="148"/>
      <c r="R571" s="148"/>
      <c r="S571" s="148"/>
      <c r="T571" s="148"/>
      <c r="U571" s="148">
        <f t="shared" si="26"/>
        <v>0</v>
      </c>
      <c r="V571" s="148"/>
      <c r="W571" s="149"/>
      <c r="X571" s="149"/>
      <c r="Y571" s="150"/>
      <c r="Z571" s="149"/>
      <c r="AA571" s="149"/>
      <c r="AB571" s="150"/>
      <c r="AC571" s="149"/>
      <c r="AD571" s="149"/>
      <c r="AE571" s="150"/>
      <c r="AF571" s="149"/>
      <c r="AG571" s="149"/>
      <c r="AH571" s="150"/>
      <c r="AI571" s="149"/>
      <c r="AJ571" s="149"/>
      <c r="AK571" s="150"/>
      <c r="AL571" s="149"/>
      <c r="AM571" s="149"/>
      <c r="AN571" s="150"/>
      <c r="AO571" s="150"/>
      <c r="AP571" s="151"/>
      <c r="AQ571" s="152"/>
      <c r="AR571" s="144"/>
      <c r="AS571" s="144"/>
    </row>
    <row r="572" s="99" customFormat="1" ht="22.5" customHeight="1" spans="1:45">
      <c r="A572" s="143" t="s">
        <v>754</v>
      </c>
      <c r="B572" s="144" t="s">
        <v>132</v>
      </c>
      <c r="C572" s="144" t="s">
        <v>2181</v>
      </c>
      <c r="D572" s="144" t="s">
        <v>5520</v>
      </c>
      <c r="E572" s="145" t="str">
        <f ca="1">VLOOKUP(B572,'在职人员信息表（2023年电话费全部人员情况）'!F:AB,23,0)</f>
        <v>370983198605021358</v>
      </c>
      <c r="F572" s="146" t="s">
        <v>2182</v>
      </c>
      <c r="G572" s="146" t="str">
        <f ca="1" t="shared" si="24"/>
        <v/>
      </c>
      <c r="H572" s="147">
        <v>13947707889</v>
      </c>
      <c r="I572" s="148"/>
      <c r="J572" s="148"/>
      <c r="K572" s="148"/>
      <c r="L572" s="148"/>
      <c r="M572" s="148"/>
      <c r="N572" s="148"/>
      <c r="O572" s="148">
        <f t="shared" si="25"/>
        <v>0</v>
      </c>
      <c r="P572" s="148"/>
      <c r="Q572" s="148"/>
      <c r="R572" s="148"/>
      <c r="S572" s="148"/>
      <c r="T572" s="148"/>
      <c r="U572" s="148">
        <f t="shared" si="26"/>
        <v>0</v>
      </c>
      <c r="V572" s="148"/>
      <c r="W572" s="149">
        <v>45032</v>
      </c>
      <c r="X572" s="149">
        <v>45038</v>
      </c>
      <c r="Y572" s="150">
        <v>1000</v>
      </c>
      <c r="Z572" s="149"/>
      <c r="AA572" s="149"/>
      <c r="AB572" s="150"/>
      <c r="AC572" s="149"/>
      <c r="AD572" s="149"/>
      <c r="AE572" s="150"/>
      <c r="AF572" s="149"/>
      <c r="AG572" s="149"/>
      <c r="AH572" s="150"/>
      <c r="AI572" s="149"/>
      <c r="AJ572" s="149"/>
      <c r="AK572" s="150"/>
      <c r="AL572" s="149"/>
      <c r="AM572" s="149"/>
      <c r="AN572" s="150"/>
      <c r="AO572" s="150"/>
      <c r="AP572" s="151"/>
      <c r="AQ572" s="152"/>
      <c r="AR572" s="144"/>
      <c r="AS572" s="144"/>
    </row>
    <row r="573" s="99" customFormat="1" ht="22.5" customHeight="1" spans="1:45">
      <c r="A573" s="143" t="s">
        <v>766</v>
      </c>
      <c r="B573" s="144" t="s">
        <v>162</v>
      </c>
      <c r="C573" s="144" t="s">
        <v>2181</v>
      </c>
      <c r="D573" s="144" t="s">
        <v>5604</v>
      </c>
      <c r="E573" s="145" t="str">
        <f ca="1">VLOOKUP(B573,'在职人员信息表（2023年电话费全部人员情况）'!F:AB,23,0)</f>
        <v>370826198807295151</v>
      </c>
      <c r="F573" s="146" t="s">
        <v>2184</v>
      </c>
      <c r="G573" s="146" t="str">
        <f ca="1" t="shared" si="24"/>
        <v/>
      </c>
      <c r="H573" s="147">
        <v>13354779084</v>
      </c>
      <c r="I573" s="148"/>
      <c r="J573" s="148"/>
      <c r="K573" s="148"/>
      <c r="L573" s="148"/>
      <c r="M573" s="148"/>
      <c r="N573" s="148"/>
      <c r="O573" s="148">
        <f t="shared" si="25"/>
        <v>0</v>
      </c>
      <c r="P573" s="148"/>
      <c r="Q573" s="148"/>
      <c r="R573" s="148"/>
      <c r="S573" s="148"/>
      <c r="T573" s="148"/>
      <c r="U573" s="148">
        <f t="shared" si="26"/>
        <v>0</v>
      </c>
      <c r="V573" s="148"/>
      <c r="W573" s="149"/>
      <c r="X573" s="149"/>
      <c r="Y573" s="150"/>
      <c r="Z573" s="149"/>
      <c r="AA573" s="149"/>
      <c r="AB573" s="150"/>
      <c r="AC573" s="149"/>
      <c r="AD573" s="149"/>
      <c r="AE573" s="150"/>
      <c r="AF573" s="149"/>
      <c r="AG573" s="149"/>
      <c r="AH573" s="150"/>
      <c r="AI573" s="149"/>
      <c r="AJ573" s="149"/>
      <c r="AK573" s="150"/>
      <c r="AL573" s="149"/>
      <c r="AM573" s="149"/>
      <c r="AN573" s="150"/>
      <c r="AO573" s="150"/>
      <c r="AP573" s="151"/>
      <c r="AQ573" s="152"/>
      <c r="AR573" s="144"/>
      <c r="AS573" s="144"/>
    </row>
    <row r="574" s="99" customFormat="1" ht="22.5" customHeight="1" spans="1:45">
      <c r="A574" s="143" t="s">
        <v>760</v>
      </c>
      <c r="B574" s="144" t="s">
        <v>163</v>
      </c>
      <c r="C574" s="144" t="s">
        <v>2181</v>
      </c>
      <c r="D574" s="144" t="s">
        <v>5432</v>
      </c>
      <c r="E574" s="145" t="str">
        <f ca="1">VLOOKUP(B574,'在职人员信息表（2023年电话费全部人员情况）'!F:AB,23,0)</f>
        <v>370922196506096950</v>
      </c>
      <c r="F574" s="146" t="s">
        <v>2186</v>
      </c>
      <c r="G574" s="146" t="str">
        <f ca="1" t="shared" si="24"/>
        <v/>
      </c>
      <c r="H574" s="147">
        <v>13947705504</v>
      </c>
      <c r="I574" s="148"/>
      <c r="J574" s="148"/>
      <c r="K574" s="148"/>
      <c r="L574" s="148"/>
      <c r="M574" s="148"/>
      <c r="N574" s="148"/>
      <c r="O574" s="148">
        <f t="shared" si="25"/>
        <v>0</v>
      </c>
      <c r="P574" s="148"/>
      <c r="Q574" s="148"/>
      <c r="R574" s="148"/>
      <c r="S574" s="148"/>
      <c r="T574" s="148"/>
      <c r="U574" s="148">
        <f t="shared" si="26"/>
        <v>0</v>
      </c>
      <c r="V574" s="148"/>
      <c r="W574" s="149">
        <v>45020</v>
      </c>
      <c r="X574" s="149">
        <v>45030</v>
      </c>
      <c r="Y574" s="150">
        <v>858</v>
      </c>
      <c r="Z574" s="149"/>
      <c r="AA574" s="149"/>
      <c r="AB574" s="150"/>
      <c r="AC574" s="149"/>
      <c r="AD574" s="149"/>
      <c r="AE574" s="150"/>
      <c r="AF574" s="149"/>
      <c r="AG574" s="149"/>
      <c r="AH574" s="150"/>
      <c r="AI574" s="149"/>
      <c r="AJ574" s="149"/>
      <c r="AK574" s="150"/>
      <c r="AL574" s="149"/>
      <c r="AM574" s="149"/>
      <c r="AN574" s="150"/>
      <c r="AO574" s="150"/>
      <c r="AP574" s="151"/>
      <c r="AQ574" s="152"/>
      <c r="AR574" s="144"/>
      <c r="AS574" s="144"/>
    </row>
    <row r="575" s="99" customFormat="1" ht="22.5" customHeight="1" spans="1:45">
      <c r="A575" s="143" t="s">
        <v>757</v>
      </c>
      <c r="B575" s="144" t="s">
        <v>218</v>
      </c>
      <c r="C575" s="144" t="s">
        <v>2181</v>
      </c>
      <c r="D575" s="144" t="s">
        <v>5447</v>
      </c>
      <c r="E575" s="145" t="str">
        <f ca="1">VLOOKUP(B575,'在职人员信息表（2023年电话费全部人员情况）'!F:AB,23,0)</f>
        <v>150304196611143011</v>
      </c>
      <c r="F575" s="146" t="s">
        <v>2188</v>
      </c>
      <c r="G575" s="146" t="str">
        <f ca="1" t="shared" si="24"/>
        <v/>
      </c>
      <c r="H575" s="147">
        <v>15849416222</v>
      </c>
      <c r="I575" s="148"/>
      <c r="J575" s="148"/>
      <c r="K575" s="148"/>
      <c r="L575" s="148"/>
      <c r="M575" s="148"/>
      <c r="N575" s="148"/>
      <c r="O575" s="148">
        <f t="shared" si="25"/>
        <v>0</v>
      </c>
      <c r="P575" s="148"/>
      <c r="Q575" s="148"/>
      <c r="R575" s="148"/>
      <c r="S575" s="148"/>
      <c r="T575" s="148"/>
      <c r="U575" s="148">
        <f t="shared" si="26"/>
        <v>0</v>
      </c>
      <c r="V575" s="148"/>
      <c r="W575" s="149">
        <v>44943</v>
      </c>
      <c r="X575" s="149">
        <v>44954</v>
      </c>
      <c r="Y575" s="150">
        <v>800</v>
      </c>
      <c r="Z575" s="149"/>
      <c r="AA575" s="149"/>
      <c r="AB575" s="150"/>
      <c r="AC575" s="149"/>
      <c r="AD575" s="149"/>
      <c r="AE575" s="150"/>
      <c r="AF575" s="149"/>
      <c r="AG575" s="149"/>
      <c r="AH575" s="150"/>
      <c r="AI575" s="149"/>
      <c r="AJ575" s="149"/>
      <c r="AK575" s="150"/>
      <c r="AL575" s="149"/>
      <c r="AM575" s="149"/>
      <c r="AN575" s="150"/>
      <c r="AO575" s="150"/>
      <c r="AP575" s="151"/>
      <c r="AQ575" s="152"/>
      <c r="AR575" s="144"/>
      <c r="AS575" s="144"/>
    </row>
    <row r="576" s="99" customFormat="1" ht="22.5" customHeight="1" spans="1:45">
      <c r="A576" s="143" t="s">
        <v>763</v>
      </c>
      <c r="B576" s="144" t="s">
        <v>6911</v>
      </c>
      <c r="C576" s="144" t="s">
        <v>2181</v>
      </c>
      <c r="D576" s="144" t="s">
        <v>3485</v>
      </c>
      <c r="E576" s="145" t="e">
        <f ca="1">VLOOKUP(B576,'在职人员信息表（2023年电话费全部人员情况）'!F:AB,23,0)</f>
        <v>#N/A</v>
      </c>
      <c r="F576" s="146" t="e">
        <v>#N/A</v>
      </c>
      <c r="G576" s="146" t="e">
        <f ca="1" t="shared" si="24"/>
        <v>#N/A</v>
      </c>
      <c r="H576" s="147">
        <v>13509707133</v>
      </c>
      <c r="I576" s="148"/>
      <c r="J576" s="148"/>
      <c r="K576" s="148"/>
      <c r="L576" s="148"/>
      <c r="M576" s="148"/>
      <c r="N576" s="148"/>
      <c r="O576" s="148">
        <f t="shared" si="25"/>
        <v>0</v>
      </c>
      <c r="P576" s="148"/>
      <c r="Q576" s="148"/>
      <c r="R576" s="148"/>
      <c r="S576" s="148"/>
      <c r="T576" s="148"/>
      <c r="U576" s="148">
        <f t="shared" si="26"/>
        <v>0</v>
      </c>
      <c r="V576" s="148"/>
      <c r="W576" s="149"/>
      <c r="X576" s="149"/>
      <c r="Y576" s="150"/>
      <c r="Z576" s="149"/>
      <c r="AA576" s="149"/>
      <c r="AB576" s="150"/>
      <c r="AC576" s="149"/>
      <c r="AD576" s="149"/>
      <c r="AE576" s="150"/>
      <c r="AF576" s="149"/>
      <c r="AG576" s="149"/>
      <c r="AH576" s="150"/>
      <c r="AI576" s="149"/>
      <c r="AJ576" s="149"/>
      <c r="AK576" s="150"/>
      <c r="AL576" s="149"/>
      <c r="AM576" s="149"/>
      <c r="AN576" s="150"/>
      <c r="AO576" s="150"/>
      <c r="AP576" s="151"/>
      <c r="AQ576" s="152"/>
      <c r="AR576" s="144"/>
      <c r="AS576" s="144"/>
    </row>
    <row r="577" s="99" customFormat="1" ht="22.5" customHeight="1" spans="1:45">
      <c r="A577" s="143" t="s">
        <v>815</v>
      </c>
      <c r="B577" s="144" t="s">
        <v>2195</v>
      </c>
      <c r="C577" s="144" t="s">
        <v>2181</v>
      </c>
      <c r="D577" s="144" t="s">
        <v>3476</v>
      </c>
      <c r="E577" s="145" t="str">
        <f ca="1">VLOOKUP(B577,'在职人员信息表（2023年电话费全部人员情况）'!F:AB,23,0)</f>
        <v>370126198108045219</v>
      </c>
      <c r="F577" s="146" t="s">
        <v>2196</v>
      </c>
      <c r="G577" s="146" t="str">
        <f ca="1" t="shared" si="24"/>
        <v/>
      </c>
      <c r="H577" s="147">
        <v>15247754339</v>
      </c>
      <c r="I577" s="148"/>
      <c r="J577" s="148"/>
      <c r="K577" s="148"/>
      <c r="L577" s="148"/>
      <c r="M577" s="148"/>
      <c r="N577" s="148"/>
      <c r="O577" s="148">
        <f t="shared" si="25"/>
        <v>0</v>
      </c>
      <c r="P577" s="148"/>
      <c r="Q577" s="148"/>
      <c r="R577" s="148"/>
      <c r="S577" s="148"/>
      <c r="T577" s="148"/>
      <c r="U577" s="148">
        <f t="shared" si="26"/>
        <v>0</v>
      </c>
      <c r="V577" s="148"/>
      <c r="W577" s="149"/>
      <c r="X577" s="149"/>
      <c r="Y577" s="150"/>
      <c r="Z577" s="149"/>
      <c r="AA577" s="149"/>
      <c r="AB577" s="150"/>
      <c r="AC577" s="149"/>
      <c r="AD577" s="149"/>
      <c r="AE577" s="150"/>
      <c r="AF577" s="149"/>
      <c r="AG577" s="149"/>
      <c r="AH577" s="150"/>
      <c r="AI577" s="149"/>
      <c r="AJ577" s="149"/>
      <c r="AK577" s="150"/>
      <c r="AL577" s="149"/>
      <c r="AM577" s="149"/>
      <c r="AN577" s="150"/>
      <c r="AO577" s="150"/>
      <c r="AP577" s="151"/>
      <c r="AQ577" s="152"/>
      <c r="AR577" s="144"/>
      <c r="AS577" s="144"/>
    </row>
    <row r="578" s="99" customFormat="1" ht="22.5" customHeight="1" spans="1:45">
      <c r="A578" s="143" t="s">
        <v>781</v>
      </c>
      <c r="B578" s="144" t="s">
        <v>2192</v>
      </c>
      <c r="C578" s="144" t="s">
        <v>2181</v>
      </c>
      <c r="D578" s="144" t="s">
        <v>3476</v>
      </c>
      <c r="E578" s="145" t="str">
        <f ca="1">VLOOKUP(B578,'在职人员信息表（2023年电话费全部人员情况）'!F:AB,23,0)</f>
        <v>150124198911067632</v>
      </c>
      <c r="F578" s="146" t="s">
        <v>2193</v>
      </c>
      <c r="G578" s="146" t="str">
        <f ca="1" t="shared" si="24"/>
        <v/>
      </c>
      <c r="H578" s="147">
        <v>13514873514</v>
      </c>
      <c r="I578" s="148"/>
      <c r="J578" s="148"/>
      <c r="K578" s="148"/>
      <c r="L578" s="148"/>
      <c r="M578" s="148"/>
      <c r="N578" s="148"/>
      <c r="O578" s="148">
        <f t="shared" si="25"/>
        <v>0</v>
      </c>
      <c r="P578" s="148"/>
      <c r="Q578" s="148"/>
      <c r="R578" s="148"/>
      <c r="S578" s="148"/>
      <c r="T578" s="148"/>
      <c r="U578" s="148">
        <f t="shared" si="26"/>
        <v>0</v>
      </c>
      <c r="V578" s="148"/>
      <c r="W578" s="149"/>
      <c r="X578" s="149"/>
      <c r="Y578" s="150"/>
      <c r="Z578" s="149"/>
      <c r="AA578" s="149"/>
      <c r="AB578" s="150"/>
      <c r="AC578" s="149"/>
      <c r="AD578" s="149"/>
      <c r="AE578" s="150"/>
      <c r="AF578" s="149"/>
      <c r="AG578" s="149"/>
      <c r="AH578" s="150"/>
      <c r="AI578" s="149"/>
      <c r="AJ578" s="149"/>
      <c r="AK578" s="150"/>
      <c r="AL578" s="149"/>
      <c r="AM578" s="149"/>
      <c r="AN578" s="150"/>
      <c r="AO578" s="150"/>
      <c r="AP578" s="151"/>
      <c r="AQ578" s="152"/>
      <c r="AR578" s="144"/>
      <c r="AS578" s="144"/>
    </row>
    <row r="579" s="99" customFormat="1" ht="22.5" customHeight="1" spans="1:45">
      <c r="A579" s="143" t="s">
        <v>803</v>
      </c>
      <c r="B579" s="144" t="s">
        <v>2198</v>
      </c>
      <c r="C579" s="144" t="s">
        <v>2181</v>
      </c>
      <c r="D579" s="144" t="s">
        <v>4971</v>
      </c>
      <c r="E579" s="145" t="str">
        <f ca="1">VLOOKUP(B579,'在职人员信息表（2023年电话费全部人员情况）'!F:AB,23,0)</f>
        <v>152626198110072118</v>
      </c>
      <c r="F579" s="146" t="s">
        <v>2199</v>
      </c>
      <c r="G579" s="146" t="str">
        <f ca="1" t="shared" si="24"/>
        <v/>
      </c>
      <c r="H579" s="147">
        <v>13633506228</v>
      </c>
      <c r="I579" s="148"/>
      <c r="J579" s="148"/>
      <c r="K579" s="148"/>
      <c r="L579" s="148"/>
      <c r="M579" s="148"/>
      <c r="N579" s="148"/>
      <c r="O579" s="148">
        <f t="shared" si="25"/>
        <v>0</v>
      </c>
      <c r="P579" s="148"/>
      <c r="Q579" s="148"/>
      <c r="R579" s="148"/>
      <c r="S579" s="148"/>
      <c r="T579" s="148"/>
      <c r="U579" s="148">
        <f t="shared" si="26"/>
        <v>0</v>
      </c>
      <c r="V579" s="148"/>
      <c r="W579" s="149"/>
      <c r="X579" s="149"/>
      <c r="Y579" s="150"/>
      <c r="Z579" s="149"/>
      <c r="AA579" s="149"/>
      <c r="AB579" s="150"/>
      <c r="AC579" s="149"/>
      <c r="AD579" s="149"/>
      <c r="AE579" s="150"/>
      <c r="AF579" s="149"/>
      <c r="AG579" s="149"/>
      <c r="AH579" s="150"/>
      <c r="AI579" s="149"/>
      <c r="AJ579" s="149"/>
      <c r="AK579" s="150"/>
      <c r="AL579" s="149"/>
      <c r="AM579" s="149"/>
      <c r="AN579" s="150"/>
      <c r="AO579" s="150"/>
      <c r="AP579" s="151"/>
      <c r="AQ579" s="152"/>
      <c r="AR579" s="144"/>
      <c r="AS579" s="144"/>
    </row>
    <row r="580" s="99" customFormat="1" ht="22.5" customHeight="1" spans="1:45">
      <c r="A580" s="143" t="s">
        <v>867</v>
      </c>
      <c r="B580" s="144" t="s">
        <v>6912</v>
      </c>
      <c r="C580" s="144" t="s">
        <v>2181</v>
      </c>
      <c r="D580" s="144" t="s">
        <v>3535</v>
      </c>
      <c r="E580" s="145" t="e">
        <f ca="1">VLOOKUP(B580,'在职人员信息表（2023年电话费全部人员情况）'!F:AB,23,0)</f>
        <v>#N/A</v>
      </c>
      <c r="F580" s="146" t="e">
        <v>#N/A</v>
      </c>
      <c r="G580" s="146" t="e">
        <f ca="1" t="shared" si="24"/>
        <v>#N/A</v>
      </c>
      <c r="H580" s="147">
        <v>13947724282</v>
      </c>
      <c r="I580" s="148"/>
      <c r="J580" s="148"/>
      <c r="K580" s="148"/>
      <c r="L580" s="148"/>
      <c r="M580" s="148"/>
      <c r="N580" s="148"/>
      <c r="O580" s="148">
        <f t="shared" si="25"/>
        <v>0</v>
      </c>
      <c r="P580" s="148"/>
      <c r="Q580" s="148"/>
      <c r="R580" s="148"/>
      <c r="S580" s="148"/>
      <c r="T580" s="148"/>
      <c r="U580" s="148">
        <f t="shared" si="26"/>
        <v>0</v>
      </c>
      <c r="V580" s="148"/>
      <c r="W580" s="149"/>
      <c r="X580" s="149"/>
      <c r="Y580" s="150"/>
      <c r="Z580" s="149"/>
      <c r="AA580" s="149"/>
      <c r="AB580" s="150"/>
      <c r="AC580" s="149"/>
      <c r="AD580" s="149"/>
      <c r="AE580" s="150"/>
      <c r="AF580" s="149"/>
      <c r="AG580" s="149"/>
      <c r="AH580" s="150"/>
      <c r="AI580" s="149"/>
      <c r="AJ580" s="149"/>
      <c r="AK580" s="150"/>
      <c r="AL580" s="149"/>
      <c r="AM580" s="149"/>
      <c r="AN580" s="150"/>
      <c r="AO580" s="150"/>
      <c r="AP580" s="151"/>
      <c r="AQ580" s="152"/>
      <c r="AR580" s="144"/>
      <c r="AS580" s="144"/>
    </row>
    <row r="581" s="99" customFormat="1" ht="22.5" customHeight="1" spans="1:45">
      <c r="A581" s="143" t="s">
        <v>885</v>
      </c>
      <c r="B581" s="144" t="s">
        <v>2203</v>
      </c>
      <c r="C581" s="144" t="s">
        <v>2181</v>
      </c>
      <c r="D581" s="144" t="s">
        <v>3535</v>
      </c>
      <c r="E581" s="145" t="str">
        <f ca="1">VLOOKUP(B581,'在职人员信息表（2023年电话费全部人员情况）'!F:AB,23,0)</f>
        <v>140603197505121911</v>
      </c>
      <c r="F581" s="146" t="s">
        <v>2204</v>
      </c>
      <c r="G581" s="146" t="str">
        <f ca="1" t="shared" si="24"/>
        <v/>
      </c>
      <c r="H581" s="147">
        <v>13847786484</v>
      </c>
      <c r="I581" s="148"/>
      <c r="J581" s="148"/>
      <c r="K581" s="148"/>
      <c r="L581" s="148"/>
      <c r="M581" s="148"/>
      <c r="N581" s="148"/>
      <c r="O581" s="148">
        <f t="shared" si="25"/>
        <v>0</v>
      </c>
      <c r="P581" s="148"/>
      <c r="Q581" s="148"/>
      <c r="R581" s="148"/>
      <c r="S581" s="148"/>
      <c r="T581" s="148"/>
      <c r="U581" s="148">
        <f t="shared" si="26"/>
        <v>0</v>
      </c>
      <c r="V581" s="148"/>
      <c r="W581" s="149"/>
      <c r="X581" s="149"/>
      <c r="Y581" s="150"/>
      <c r="Z581" s="149"/>
      <c r="AA581" s="149"/>
      <c r="AB581" s="150"/>
      <c r="AC581" s="149"/>
      <c r="AD581" s="149"/>
      <c r="AE581" s="150"/>
      <c r="AF581" s="149"/>
      <c r="AG581" s="149"/>
      <c r="AH581" s="150"/>
      <c r="AI581" s="149"/>
      <c r="AJ581" s="149"/>
      <c r="AK581" s="150"/>
      <c r="AL581" s="149"/>
      <c r="AM581" s="149"/>
      <c r="AN581" s="150"/>
      <c r="AO581" s="150"/>
      <c r="AP581" s="151"/>
      <c r="AQ581" s="152"/>
      <c r="AR581" s="144"/>
      <c r="AS581" s="144"/>
    </row>
    <row r="582" s="99" customFormat="1" ht="22.5" customHeight="1" spans="1:45">
      <c r="A582" s="143" t="s">
        <v>793</v>
      </c>
      <c r="B582" s="144" t="s">
        <v>2206</v>
      </c>
      <c r="C582" s="144" t="s">
        <v>2181</v>
      </c>
      <c r="D582" s="144" t="s">
        <v>5638</v>
      </c>
      <c r="E582" s="145" t="str">
        <f ca="1">VLOOKUP(B582,'在职人员信息表（2023年电话费全部人员情况）'!F:AB,23,0)</f>
        <v>142234198911116017</v>
      </c>
      <c r="F582" s="146" t="s">
        <v>2207</v>
      </c>
      <c r="G582" s="146" t="str">
        <f ca="1" t="shared" ref="G582:G645" si="27">IF(E582=F582,"","cuo")</f>
        <v/>
      </c>
      <c r="H582" s="147">
        <v>13947748584</v>
      </c>
      <c r="I582" s="148"/>
      <c r="J582" s="148"/>
      <c r="K582" s="148"/>
      <c r="L582" s="148"/>
      <c r="M582" s="148"/>
      <c r="N582" s="148"/>
      <c r="O582" s="148">
        <f t="shared" ref="O582:O645" si="28">I582+J582+K582+L582+M582+N582</f>
        <v>0</v>
      </c>
      <c r="P582" s="148"/>
      <c r="Q582" s="148"/>
      <c r="R582" s="148"/>
      <c r="S582" s="148"/>
      <c r="T582" s="148"/>
      <c r="U582" s="148">
        <f t="shared" ref="U582:U645" si="29">SUM(I582:T582)</f>
        <v>0</v>
      </c>
      <c r="V582" s="148"/>
      <c r="W582" s="149"/>
      <c r="X582" s="149"/>
      <c r="Y582" s="150"/>
      <c r="Z582" s="149"/>
      <c r="AA582" s="149"/>
      <c r="AB582" s="150"/>
      <c r="AC582" s="149"/>
      <c r="AD582" s="149"/>
      <c r="AE582" s="150"/>
      <c r="AF582" s="149"/>
      <c r="AG582" s="149"/>
      <c r="AH582" s="150"/>
      <c r="AI582" s="149"/>
      <c r="AJ582" s="149"/>
      <c r="AK582" s="150"/>
      <c r="AL582" s="149"/>
      <c r="AM582" s="149"/>
      <c r="AN582" s="150"/>
      <c r="AO582" s="150"/>
      <c r="AP582" s="151"/>
      <c r="AQ582" s="152"/>
      <c r="AR582" s="144"/>
      <c r="AS582" s="144"/>
    </row>
    <row r="583" s="99" customFormat="1" ht="22.5" customHeight="1" spans="1:45">
      <c r="A583" s="143" t="s">
        <v>858</v>
      </c>
      <c r="B583" s="144" t="s">
        <v>6913</v>
      </c>
      <c r="C583" s="144" t="s">
        <v>2181</v>
      </c>
      <c r="D583" s="144" t="s">
        <v>5638</v>
      </c>
      <c r="E583" s="145" t="e">
        <f ca="1">VLOOKUP(B583,'在职人员信息表（2023年电话费全部人员情况）'!F:AB,23,0)</f>
        <v>#N/A</v>
      </c>
      <c r="F583" s="146" t="e">
        <v>#N/A</v>
      </c>
      <c r="G583" s="146" t="e">
        <f ca="1" t="shared" si="27"/>
        <v>#N/A</v>
      </c>
      <c r="H583" s="147">
        <v>18636203997</v>
      </c>
      <c r="I583" s="148"/>
      <c r="J583" s="148"/>
      <c r="K583" s="148"/>
      <c r="L583" s="148"/>
      <c r="M583" s="148"/>
      <c r="N583" s="148"/>
      <c r="O583" s="148">
        <f t="shared" si="28"/>
        <v>0</v>
      </c>
      <c r="P583" s="148"/>
      <c r="Q583" s="148"/>
      <c r="R583" s="148"/>
      <c r="S583" s="148"/>
      <c r="T583" s="148"/>
      <c r="U583" s="148">
        <f t="shared" si="29"/>
        <v>0</v>
      </c>
      <c r="V583" s="148"/>
      <c r="W583" s="149"/>
      <c r="X583" s="149"/>
      <c r="Y583" s="150"/>
      <c r="Z583" s="149"/>
      <c r="AA583" s="149"/>
      <c r="AB583" s="150"/>
      <c r="AC583" s="149"/>
      <c r="AD583" s="149"/>
      <c r="AE583" s="150"/>
      <c r="AF583" s="149"/>
      <c r="AG583" s="149"/>
      <c r="AH583" s="150"/>
      <c r="AI583" s="149"/>
      <c r="AJ583" s="149"/>
      <c r="AK583" s="150"/>
      <c r="AL583" s="149"/>
      <c r="AM583" s="149"/>
      <c r="AN583" s="150"/>
      <c r="AO583" s="150"/>
      <c r="AP583" s="151"/>
      <c r="AQ583" s="152"/>
      <c r="AR583" s="144"/>
      <c r="AS583" s="144"/>
    </row>
    <row r="584" s="99" customFormat="1" ht="22.5" customHeight="1" spans="1:45">
      <c r="A584" s="143" t="s">
        <v>852</v>
      </c>
      <c r="B584" s="144" t="s">
        <v>2210</v>
      </c>
      <c r="C584" s="144" t="s">
        <v>2181</v>
      </c>
      <c r="D584" s="144" t="s">
        <v>5638</v>
      </c>
      <c r="E584" s="145" t="str">
        <f ca="1">VLOOKUP(B584,'在职人员信息表（2023年电话费全部人员情况）'!F:AB,23,0)</f>
        <v>152723198709024215</v>
      </c>
      <c r="F584" s="146" t="s">
        <v>2211</v>
      </c>
      <c r="G584" s="146" t="str">
        <f ca="1" t="shared" si="27"/>
        <v/>
      </c>
      <c r="H584" s="147">
        <v>13653508343</v>
      </c>
      <c r="I584" s="148"/>
      <c r="J584" s="148"/>
      <c r="K584" s="148"/>
      <c r="L584" s="148"/>
      <c r="M584" s="148"/>
      <c r="N584" s="148"/>
      <c r="O584" s="148">
        <f t="shared" si="28"/>
        <v>0</v>
      </c>
      <c r="P584" s="148"/>
      <c r="Q584" s="148"/>
      <c r="R584" s="148"/>
      <c r="S584" s="148"/>
      <c r="T584" s="148"/>
      <c r="U584" s="148">
        <f t="shared" si="29"/>
        <v>0</v>
      </c>
      <c r="V584" s="148"/>
      <c r="W584" s="149"/>
      <c r="X584" s="149"/>
      <c r="Y584" s="150"/>
      <c r="Z584" s="149"/>
      <c r="AA584" s="149"/>
      <c r="AB584" s="150"/>
      <c r="AC584" s="149"/>
      <c r="AD584" s="149"/>
      <c r="AE584" s="150"/>
      <c r="AF584" s="149"/>
      <c r="AG584" s="149"/>
      <c r="AH584" s="150"/>
      <c r="AI584" s="149"/>
      <c r="AJ584" s="149"/>
      <c r="AK584" s="150"/>
      <c r="AL584" s="149"/>
      <c r="AM584" s="149"/>
      <c r="AN584" s="150"/>
      <c r="AO584" s="150"/>
      <c r="AP584" s="151"/>
      <c r="AQ584" s="152"/>
      <c r="AR584" s="144"/>
      <c r="AS584" s="144"/>
    </row>
    <row r="585" s="99" customFormat="1" ht="22.5" customHeight="1" spans="1:45">
      <c r="A585" s="143" t="s">
        <v>5643</v>
      </c>
      <c r="B585" s="144" t="s">
        <v>2213</v>
      </c>
      <c r="C585" s="144" t="s">
        <v>2181</v>
      </c>
      <c r="D585" s="144" t="s">
        <v>5638</v>
      </c>
      <c r="E585" s="485" t="str">
        <f ca="1">VLOOKUP(B585,'在职人员信息表（2023年电话费全部人员情况）'!F:AB,23,0)</f>
        <v>152626198007063619</v>
      </c>
      <c r="F585" s="486" t="s">
        <v>2214</v>
      </c>
      <c r="G585" s="146" t="str">
        <f ca="1" t="shared" si="27"/>
        <v/>
      </c>
      <c r="H585" s="147">
        <v>13947760359</v>
      </c>
      <c r="I585" s="148"/>
      <c r="J585" s="148"/>
      <c r="K585" s="148"/>
      <c r="L585" s="148"/>
      <c r="M585" s="148"/>
      <c r="N585" s="148"/>
      <c r="O585" s="148">
        <f t="shared" si="28"/>
        <v>0</v>
      </c>
      <c r="P585" s="148"/>
      <c r="Q585" s="148"/>
      <c r="R585" s="148"/>
      <c r="S585" s="148"/>
      <c r="T585" s="148"/>
      <c r="U585" s="148">
        <f t="shared" si="29"/>
        <v>0</v>
      </c>
      <c r="V585" s="148"/>
      <c r="W585" s="149"/>
      <c r="X585" s="149"/>
      <c r="Y585" s="150"/>
      <c r="Z585" s="149"/>
      <c r="AA585" s="149"/>
      <c r="AB585" s="150"/>
      <c r="AC585" s="149"/>
      <c r="AD585" s="149"/>
      <c r="AE585" s="150"/>
      <c r="AF585" s="149"/>
      <c r="AG585" s="149"/>
      <c r="AH585" s="150"/>
      <c r="AI585" s="149"/>
      <c r="AJ585" s="149"/>
      <c r="AK585" s="150"/>
      <c r="AL585" s="149"/>
      <c r="AM585" s="149"/>
      <c r="AN585" s="150"/>
      <c r="AO585" s="150"/>
      <c r="AP585" s="151"/>
      <c r="AQ585" s="152"/>
      <c r="AR585" s="144"/>
      <c r="AS585" s="144"/>
    </row>
    <row r="586" s="99" customFormat="1" ht="22.5" customHeight="1" spans="1:45">
      <c r="A586" s="143" t="s">
        <v>5645</v>
      </c>
      <c r="B586" s="144" t="s">
        <v>2216</v>
      </c>
      <c r="C586" s="144" t="s">
        <v>2181</v>
      </c>
      <c r="D586" s="144" t="s">
        <v>5638</v>
      </c>
      <c r="E586" s="485" t="str">
        <f ca="1">VLOOKUP(B586,'在职人员信息表（2023年电话费全部人员情况）'!F:AB,23,0)</f>
        <v>132522198112183511</v>
      </c>
      <c r="F586" s="486" t="s">
        <v>2217</v>
      </c>
      <c r="G586" s="146" t="str">
        <f ca="1" t="shared" si="27"/>
        <v/>
      </c>
      <c r="H586" s="147">
        <v>13084772199</v>
      </c>
      <c r="I586" s="148"/>
      <c r="J586" s="148"/>
      <c r="K586" s="148"/>
      <c r="L586" s="148"/>
      <c r="M586" s="148"/>
      <c r="N586" s="148"/>
      <c r="O586" s="148">
        <f t="shared" si="28"/>
        <v>0</v>
      </c>
      <c r="P586" s="148"/>
      <c r="Q586" s="148"/>
      <c r="R586" s="148"/>
      <c r="S586" s="148"/>
      <c r="T586" s="148"/>
      <c r="U586" s="148">
        <f t="shared" si="29"/>
        <v>0</v>
      </c>
      <c r="V586" s="148"/>
      <c r="W586" s="149"/>
      <c r="X586" s="149"/>
      <c r="Y586" s="150"/>
      <c r="Z586" s="149"/>
      <c r="AA586" s="149"/>
      <c r="AB586" s="150"/>
      <c r="AC586" s="149"/>
      <c r="AD586" s="149"/>
      <c r="AE586" s="150"/>
      <c r="AF586" s="149"/>
      <c r="AG586" s="149"/>
      <c r="AH586" s="150"/>
      <c r="AI586" s="149"/>
      <c r="AJ586" s="149"/>
      <c r="AK586" s="150"/>
      <c r="AL586" s="149"/>
      <c r="AM586" s="149"/>
      <c r="AN586" s="150"/>
      <c r="AO586" s="150"/>
      <c r="AP586" s="151"/>
      <c r="AQ586" s="152"/>
      <c r="AR586" s="144"/>
      <c r="AS586" s="144"/>
    </row>
    <row r="587" s="99" customFormat="1" ht="22.5" customHeight="1" spans="1:45">
      <c r="A587" s="143" t="s">
        <v>873</v>
      </c>
      <c r="B587" s="144" t="s">
        <v>2219</v>
      </c>
      <c r="C587" s="144" t="s">
        <v>2181</v>
      </c>
      <c r="D587" s="144" t="s">
        <v>5648</v>
      </c>
      <c r="E587" s="145" t="str">
        <f ca="1">VLOOKUP(B587,'在职人员信息表（2023年电话费全部人员情况）'!F:AB,23,0)</f>
        <v>150429196907243639</v>
      </c>
      <c r="F587" s="146" t="s">
        <v>2220</v>
      </c>
      <c r="G587" s="146" t="str">
        <f ca="1" t="shared" si="27"/>
        <v/>
      </c>
      <c r="H587" s="147">
        <v>13847777577</v>
      </c>
      <c r="I587" s="148"/>
      <c r="J587" s="148"/>
      <c r="K587" s="148"/>
      <c r="L587" s="148"/>
      <c r="M587" s="148"/>
      <c r="N587" s="148"/>
      <c r="O587" s="148">
        <f t="shared" si="28"/>
        <v>0</v>
      </c>
      <c r="P587" s="148"/>
      <c r="Q587" s="148"/>
      <c r="R587" s="148"/>
      <c r="S587" s="148"/>
      <c r="T587" s="148"/>
      <c r="U587" s="148">
        <f t="shared" si="29"/>
        <v>0</v>
      </c>
      <c r="V587" s="148"/>
      <c r="W587" s="149"/>
      <c r="X587" s="149"/>
      <c r="Y587" s="150"/>
      <c r="Z587" s="149"/>
      <c r="AA587" s="149"/>
      <c r="AB587" s="150"/>
      <c r="AC587" s="149"/>
      <c r="AD587" s="149"/>
      <c r="AE587" s="150"/>
      <c r="AF587" s="149"/>
      <c r="AG587" s="149"/>
      <c r="AH587" s="150"/>
      <c r="AI587" s="149"/>
      <c r="AJ587" s="149"/>
      <c r="AK587" s="150"/>
      <c r="AL587" s="149"/>
      <c r="AM587" s="149"/>
      <c r="AN587" s="150"/>
      <c r="AO587" s="150"/>
      <c r="AP587" s="151"/>
      <c r="AQ587" s="152"/>
      <c r="AR587" s="144"/>
      <c r="AS587" s="144"/>
    </row>
    <row r="588" s="99" customFormat="1" ht="22.5" customHeight="1" spans="1:45">
      <c r="A588" s="143" t="s">
        <v>827</v>
      </c>
      <c r="B588" s="144" t="s">
        <v>2225</v>
      </c>
      <c r="C588" s="144" t="s">
        <v>2181</v>
      </c>
      <c r="D588" s="144" t="s">
        <v>3947</v>
      </c>
      <c r="E588" s="145" t="str">
        <f ca="1">VLOOKUP(B588,'在职人员信息表（2023年电话费全部人员情况）'!F:AB,23,0)</f>
        <v>140202198011011014</v>
      </c>
      <c r="F588" s="146" t="s">
        <v>2226</v>
      </c>
      <c r="G588" s="146" t="str">
        <f ca="1" t="shared" si="27"/>
        <v/>
      </c>
      <c r="H588" s="147">
        <v>15248430824</v>
      </c>
      <c r="I588" s="148"/>
      <c r="J588" s="148"/>
      <c r="K588" s="148"/>
      <c r="L588" s="148"/>
      <c r="M588" s="148"/>
      <c r="N588" s="148"/>
      <c r="O588" s="148">
        <f t="shared" si="28"/>
        <v>0</v>
      </c>
      <c r="P588" s="148"/>
      <c r="Q588" s="148"/>
      <c r="R588" s="148"/>
      <c r="S588" s="148"/>
      <c r="T588" s="148"/>
      <c r="U588" s="148">
        <f t="shared" si="29"/>
        <v>0</v>
      </c>
      <c r="V588" s="148"/>
      <c r="W588" s="149"/>
      <c r="X588" s="149"/>
      <c r="Y588" s="150"/>
      <c r="Z588" s="149"/>
      <c r="AA588" s="149"/>
      <c r="AB588" s="150"/>
      <c r="AC588" s="149"/>
      <c r="AD588" s="149"/>
      <c r="AE588" s="150"/>
      <c r="AF588" s="149"/>
      <c r="AG588" s="149"/>
      <c r="AH588" s="150"/>
      <c r="AI588" s="149"/>
      <c r="AJ588" s="149"/>
      <c r="AK588" s="150"/>
      <c r="AL588" s="149"/>
      <c r="AM588" s="149"/>
      <c r="AN588" s="150"/>
      <c r="AO588" s="150"/>
      <c r="AP588" s="151"/>
      <c r="AQ588" s="152"/>
      <c r="AR588" s="144"/>
      <c r="AS588" s="144"/>
    </row>
    <row r="589" s="99" customFormat="1" ht="22.5" customHeight="1" spans="1:45">
      <c r="A589" s="143" t="s">
        <v>5779</v>
      </c>
      <c r="B589" s="144" t="s">
        <v>2376</v>
      </c>
      <c r="C589" s="144" t="s">
        <v>2181</v>
      </c>
      <c r="D589" s="144" t="s">
        <v>3947</v>
      </c>
      <c r="E589" s="485" t="str">
        <f ca="1">VLOOKUP(B589,'在职人员信息表（2023年电话费全部人员情况）'!F:AB,23,0)</f>
        <v>152723198507090011</v>
      </c>
      <c r="F589" s="486" t="s">
        <v>2377</v>
      </c>
      <c r="G589" s="146" t="str">
        <f ca="1" t="shared" si="27"/>
        <v/>
      </c>
      <c r="H589" s="147">
        <v>13947748830</v>
      </c>
      <c r="I589" s="148"/>
      <c r="J589" s="148"/>
      <c r="K589" s="148"/>
      <c r="L589" s="148"/>
      <c r="M589" s="148"/>
      <c r="N589" s="148"/>
      <c r="O589" s="148">
        <f t="shared" si="28"/>
        <v>0</v>
      </c>
      <c r="P589" s="148"/>
      <c r="Q589" s="148"/>
      <c r="R589" s="148"/>
      <c r="S589" s="148"/>
      <c r="T589" s="148"/>
      <c r="U589" s="148">
        <f t="shared" si="29"/>
        <v>0</v>
      </c>
      <c r="V589" s="148"/>
      <c r="W589" s="149"/>
      <c r="X589" s="149"/>
      <c r="Y589" s="150"/>
      <c r="Z589" s="149"/>
      <c r="AA589" s="149"/>
      <c r="AB589" s="150"/>
      <c r="AC589" s="149"/>
      <c r="AD589" s="149"/>
      <c r="AE589" s="150"/>
      <c r="AF589" s="149"/>
      <c r="AG589" s="149"/>
      <c r="AH589" s="150"/>
      <c r="AI589" s="149"/>
      <c r="AJ589" s="149"/>
      <c r="AK589" s="150"/>
      <c r="AL589" s="149"/>
      <c r="AM589" s="149"/>
      <c r="AN589" s="150"/>
      <c r="AO589" s="150"/>
      <c r="AP589" s="151"/>
      <c r="AQ589" s="152"/>
      <c r="AR589" s="144"/>
      <c r="AS589" s="144"/>
    </row>
    <row r="590" s="99" customFormat="1" ht="22.5" customHeight="1" spans="1:45">
      <c r="A590" s="143" t="s">
        <v>861</v>
      </c>
      <c r="B590" s="144" t="s">
        <v>2228</v>
      </c>
      <c r="C590" s="144" t="s">
        <v>2181</v>
      </c>
      <c r="D590" s="144" t="s">
        <v>5658</v>
      </c>
      <c r="E590" s="145" t="str">
        <f ca="1">VLOOKUP(B590,'在职人员信息表（2023年电话费全部人员情况）'!F:AB,23,0)</f>
        <v>140222198006070525</v>
      </c>
      <c r="F590" s="146" t="s">
        <v>2229</v>
      </c>
      <c r="G590" s="146" t="str">
        <f ca="1" t="shared" si="27"/>
        <v/>
      </c>
      <c r="H590" s="147">
        <v>14794798083</v>
      </c>
      <c r="I590" s="148"/>
      <c r="J590" s="148"/>
      <c r="K590" s="148"/>
      <c r="L590" s="148"/>
      <c r="M590" s="148"/>
      <c r="N590" s="148"/>
      <c r="O590" s="148">
        <f t="shared" si="28"/>
        <v>0</v>
      </c>
      <c r="P590" s="148"/>
      <c r="Q590" s="148"/>
      <c r="R590" s="148"/>
      <c r="S590" s="148"/>
      <c r="T590" s="148"/>
      <c r="U590" s="148">
        <f t="shared" si="29"/>
        <v>0</v>
      </c>
      <c r="V590" s="148"/>
      <c r="W590" s="149"/>
      <c r="X590" s="149"/>
      <c r="Y590" s="150"/>
      <c r="Z590" s="149"/>
      <c r="AA590" s="149"/>
      <c r="AB590" s="150"/>
      <c r="AC590" s="149"/>
      <c r="AD590" s="149"/>
      <c r="AE590" s="150"/>
      <c r="AF590" s="149"/>
      <c r="AG590" s="149"/>
      <c r="AH590" s="150"/>
      <c r="AI590" s="149"/>
      <c r="AJ590" s="149"/>
      <c r="AK590" s="150"/>
      <c r="AL590" s="149"/>
      <c r="AM590" s="149"/>
      <c r="AN590" s="150"/>
      <c r="AO590" s="150"/>
      <c r="AP590" s="151"/>
      <c r="AQ590" s="152"/>
      <c r="AR590" s="144"/>
      <c r="AS590" s="144"/>
    </row>
    <row r="591" s="99" customFormat="1" ht="22.5" customHeight="1" spans="1:45">
      <c r="A591" s="143" t="s">
        <v>843</v>
      </c>
      <c r="B591" s="144" t="s">
        <v>2231</v>
      </c>
      <c r="C591" s="144" t="s">
        <v>2181</v>
      </c>
      <c r="D591" s="144" t="s">
        <v>5659</v>
      </c>
      <c r="E591" s="145" t="str">
        <f ca="1">VLOOKUP(B591,'在职人员信息表（2023年电话费全部人员情况）'!F:AB,23,0)</f>
        <v>152104198112174622</v>
      </c>
      <c r="F591" s="146" t="s">
        <v>2232</v>
      </c>
      <c r="G591" s="146" t="str">
        <f ca="1" t="shared" si="27"/>
        <v/>
      </c>
      <c r="H591" s="147">
        <v>15704964266</v>
      </c>
      <c r="I591" s="148"/>
      <c r="J591" s="148"/>
      <c r="K591" s="148"/>
      <c r="L591" s="148"/>
      <c r="M591" s="148"/>
      <c r="N591" s="148"/>
      <c r="O591" s="148">
        <f t="shared" si="28"/>
        <v>0</v>
      </c>
      <c r="P591" s="148"/>
      <c r="Q591" s="148"/>
      <c r="R591" s="148"/>
      <c r="S591" s="148"/>
      <c r="T591" s="148"/>
      <c r="U591" s="148">
        <f t="shared" si="29"/>
        <v>0</v>
      </c>
      <c r="V591" s="148"/>
      <c r="W591" s="149"/>
      <c r="X591" s="149"/>
      <c r="Y591" s="150"/>
      <c r="Z591" s="149"/>
      <c r="AA591" s="149"/>
      <c r="AB591" s="150"/>
      <c r="AC591" s="149"/>
      <c r="AD591" s="149"/>
      <c r="AE591" s="150"/>
      <c r="AF591" s="149"/>
      <c r="AG591" s="149"/>
      <c r="AH591" s="150"/>
      <c r="AI591" s="149"/>
      <c r="AJ591" s="149"/>
      <c r="AK591" s="150"/>
      <c r="AL591" s="149"/>
      <c r="AM591" s="149"/>
      <c r="AN591" s="150"/>
      <c r="AO591" s="150"/>
      <c r="AP591" s="151"/>
      <c r="AQ591" s="152"/>
      <c r="AR591" s="144"/>
      <c r="AS591" s="144"/>
    </row>
    <row r="592" s="99" customFormat="1" ht="22.5" customHeight="1" spans="1:45">
      <c r="A592" s="143" t="s">
        <v>846</v>
      </c>
      <c r="B592" s="144" t="s">
        <v>6914</v>
      </c>
      <c r="C592" s="144" t="s">
        <v>2181</v>
      </c>
      <c r="D592" s="144" t="s">
        <v>5659</v>
      </c>
      <c r="E592" s="145" t="e">
        <f ca="1">VLOOKUP(B592,'在职人员信息表（2023年电话费全部人员情况）'!F:AB,23,0)</f>
        <v>#N/A</v>
      </c>
      <c r="F592" s="146" t="e">
        <v>#N/A</v>
      </c>
      <c r="G592" s="146" t="e">
        <f ca="1" t="shared" si="27"/>
        <v>#N/A</v>
      </c>
      <c r="H592" s="147">
        <v>15247733927</v>
      </c>
      <c r="I592" s="148"/>
      <c r="J592" s="148"/>
      <c r="K592" s="148"/>
      <c r="L592" s="148"/>
      <c r="M592" s="148"/>
      <c r="N592" s="148"/>
      <c r="O592" s="148">
        <f t="shared" si="28"/>
        <v>0</v>
      </c>
      <c r="P592" s="148"/>
      <c r="Q592" s="148"/>
      <c r="R592" s="148"/>
      <c r="S592" s="148"/>
      <c r="T592" s="148"/>
      <c r="U592" s="148">
        <f t="shared" si="29"/>
        <v>0</v>
      </c>
      <c r="V592" s="148"/>
      <c r="W592" s="149"/>
      <c r="X592" s="149"/>
      <c r="Y592" s="150"/>
      <c r="Z592" s="149"/>
      <c r="AA592" s="149"/>
      <c r="AB592" s="150"/>
      <c r="AC592" s="149"/>
      <c r="AD592" s="149"/>
      <c r="AE592" s="150"/>
      <c r="AF592" s="149"/>
      <c r="AG592" s="149"/>
      <c r="AH592" s="150"/>
      <c r="AI592" s="149"/>
      <c r="AJ592" s="149"/>
      <c r="AK592" s="150"/>
      <c r="AL592" s="149"/>
      <c r="AM592" s="149"/>
      <c r="AN592" s="150"/>
      <c r="AO592" s="150"/>
      <c r="AP592" s="151"/>
      <c r="AQ592" s="152"/>
      <c r="AR592" s="144"/>
      <c r="AS592" s="144"/>
    </row>
    <row r="593" s="99" customFormat="1" ht="22.5" customHeight="1" spans="1:45">
      <c r="A593" s="143" t="s">
        <v>788</v>
      </c>
      <c r="B593" s="144" t="s">
        <v>2236</v>
      </c>
      <c r="C593" s="144" t="s">
        <v>2181</v>
      </c>
      <c r="D593" s="144" t="s">
        <v>5659</v>
      </c>
      <c r="E593" s="145" t="str">
        <f ca="1">VLOOKUP(B593,'在职人员信息表（2023年电话费全部人员情况）'!F:AB,23,0)</f>
        <v>152627199709153417</v>
      </c>
      <c r="F593" s="146" t="s">
        <v>2237</v>
      </c>
      <c r="G593" s="146" t="str">
        <f ca="1" t="shared" si="27"/>
        <v/>
      </c>
      <c r="H593" s="147">
        <v>15332775573</v>
      </c>
      <c r="I593" s="148"/>
      <c r="J593" s="148"/>
      <c r="K593" s="148"/>
      <c r="L593" s="148"/>
      <c r="M593" s="148"/>
      <c r="N593" s="148"/>
      <c r="O593" s="148">
        <f t="shared" si="28"/>
        <v>0</v>
      </c>
      <c r="P593" s="148"/>
      <c r="Q593" s="148"/>
      <c r="R593" s="148"/>
      <c r="S593" s="148"/>
      <c r="T593" s="148"/>
      <c r="U593" s="148">
        <f t="shared" si="29"/>
        <v>0</v>
      </c>
      <c r="V593" s="148"/>
      <c r="W593" s="149"/>
      <c r="X593" s="149"/>
      <c r="Y593" s="150"/>
      <c r="Z593" s="149"/>
      <c r="AA593" s="149"/>
      <c r="AB593" s="150"/>
      <c r="AC593" s="149"/>
      <c r="AD593" s="149"/>
      <c r="AE593" s="150"/>
      <c r="AF593" s="149"/>
      <c r="AG593" s="149"/>
      <c r="AH593" s="150"/>
      <c r="AI593" s="149"/>
      <c r="AJ593" s="149"/>
      <c r="AK593" s="150"/>
      <c r="AL593" s="149"/>
      <c r="AM593" s="149"/>
      <c r="AN593" s="150"/>
      <c r="AO593" s="150"/>
      <c r="AP593" s="151"/>
      <c r="AQ593" s="152"/>
      <c r="AR593" s="144"/>
      <c r="AS593" s="144"/>
    </row>
    <row r="594" s="99" customFormat="1" ht="22.5" customHeight="1" spans="1:45">
      <c r="A594" s="143" t="s">
        <v>864</v>
      </c>
      <c r="B594" s="144" t="s">
        <v>2239</v>
      </c>
      <c r="C594" s="144" t="s">
        <v>2181</v>
      </c>
      <c r="D594" s="144" t="s">
        <v>5665</v>
      </c>
      <c r="E594" s="145" t="str">
        <f ca="1">VLOOKUP(B594,'在职人员信息表（2023年电话费全部人员情况）'!F:AB,23,0)</f>
        <v>15272619680301331X</v>
      </c>
      <c r="F594" s="146" t="s">
        <v>2240</v>
      </c>
      <c r="G594" s="146" t="str">
        <f ca="1" t="shared" si="27"/>
        <v/>
      </c>
      <c r="H594" s="147">
        <v>18847776500</v>
      </c>
      <c r="I594" s="148"/>
      <c r="J594" s="148"/>
      <c r="K594" s="148"/>
      <c r="L594" s="148"/>
      <c r="M594" s="148"/>
      <c r="N594" s="148"/>
      <c r="O594" s="148">
        <f t="shared" si="28"/>
        <v>0</v>
      </c>
      <c r="P594" s="148"/>
      <c r="Q594" s="148"/>
      <c r="R594" s="148"/>
      <c r="S594" s="148"/>
      <c r="T594" s="148"/>
      <c r="U594" s="148">
        <f t="shared" si="29"/>
        <v>0</v>
      </c>
      <c r="V594" s="148"/>
      <c r="W594" s="149"/>
      <c r="X594" s="149"/>
      <c r="Y594" s="150"/>
      <c r="Z594" s="149"/>
      <c r="AA594" s="149"/>
      <c r="AB594" s="150"/>
      <c r="AC594" s="149"/>
      <c r="AD594" s="149"/>
      <c r="AE594" s="150"/>
      <c r="AF594" s="149"/>
      <c r="AG594" s="149"/>
      <c r="AH594" s="150"/>
      <c r="AI594" s="149"/>
      <c r="AJ594" s="149"/>
      <c r="AK594" s="150"/>
      <c r="AL594" s="149"/>
      <c r="AM594" s="149"/>
      <c r="AN594" s="150"/>
      <c r="AO594" s="150"/>
      <c r="AP594" s="151"/>
      <c r="AQ594" s="152"/>
      <c r="AR594" s="144"/>
      <c r="AS594" s="144"/>
    </row>
    <row r="595" s="99" customFormat="1" ht="22.5" customHeight="1" spans="1:45">
      <c r="A595" s="143" t="s">
        <v>806</v>
      </c>
      <c r="B595" s="144" t="s">
        <v>2242</v>
      </c>
      <c r="C595" s="144" t="s">
        <v>2181</v>
      </c>
      <c r="D595" s="144" t="s">
        <v>5669</v>
      </c>
      <c r="E595" s="145" t="str">
        <f ca="1">VLOOKUP(B595,'在职人员信息表（2023年电话费全部人员情况）'!F:AB,23,0)</f>
        <v>152723197801056012</v>
      </c>
      <c r="F595" s="146" t="s">
        <v>2243</v>
      </c>
      <c r="G595" s="146" t="str">
        <f ca="1" t="shared" si="27"/>
        <v/>
      </c>
      <c r="H595" s="147">
        <v>15548831152</v>
      </c>
      <c r="I595" s="148"/>
      <c r="J595" s="148"/>
      <c r="K595" s="148"/>
      <c r="L595" s="148"/>
      <c r="M595" s="148"/>
      <c r="N595" s="148"/>
      <c r="O595" s="148">
        <f t="shared" si="28"/>
        <v>0</v>
      </c>
      <c r="P595" s="148"/>
      <c r="Q595" s="148"/>
      <c r="R595" s="148"/>
      <c r="S595" s="148"/>
      <c r="T595" s="148"/>
      <c r="U595" s="148">
        <f t="shared" si="29"/>
        <v>0</v>
      </c>
      <c r="V595" s="148"/>
      <c r="W595" s="149"/>
      <c r="X595" s="149"/>
      <c r="Y595" s="150"/>
      <c r="Z595" s="149"/>
      <c r="AA595" s="149"/>
      <c r="AB595" s="150"/>
      <c r="AC595" s="149"/>
      <c r="AD595" s="149"/>
      <c r="AE595" s="150"/>
      <c r="AF595" s="149"/>
      <c r="AG595" s="149"/>
      <c r="AH595" s="150"/>
      <c r="AI595" s="149"/>
      <c r="AJ595" s="149"/>
      <c r="AK595" s="150"/>
      <c r="AL595" s="149"/>
      <c r="AM595" s="149"/>
      <c r="AN595" s="150"/>
      <c r="AO595" s="150"/>
      <c r="AP595" s="151"/>
      <c r="AQ595" s="152"/>
      <c r="AR595" s="144"/>
      <c r="AS595" s="144"/>
    </row>
    <row r="596" s="99" customFormat="1" ht="22.5" customHeight="1" spans="1:45">
      <c r="A596" s="143" t="s">
        <v>818</v>
      </c>
      <c r="B596" s="144" t="s">
        <v>2248</v>
      </c>
      <c r="C596" s="144" t="s">
        <v>2181</v>
      </c>
      <c r="D596" s="144" t="s">
        <v>5669</v>
      </c>
      <c r="E596" s="145" t="str">
        <f ca="1">VLOOKUP(B596,'在职人员信息表（2023年电话费全部人员情况）'!F:AB,23,0)</f>
        <v>152723197001100919</v>
      </c>
      <c r="F596" s="146" t="s">
        <v>2249</v>
      </c>
      <c r="G596" s="146" t="str">
        <f ca="1" t="shared" si="27"/>
        <v/>
      </c>
      <c r="H596" s="147">
        <v>13384777840</v>
      </c>
      <c r="I596" s="148"/>
      <c r="J596" s="148"/>
      <c r="K596" s="148"/>
      <c r="L596" s="148"/>
      <c r="M596" s="148"/>
      <c r="N596" s="148"/>
      <c r="O596" s="148">
        <f t="shared" si="28"/>
        <v>0</v>
      </c>
      <c r="P596" s="148"/>
      <c r="Q596" s="148"/>
      <c r="R596" s="148"/>
      <c r="S596" s="148"/>
      <c r="T596" s="148"/>
      <c r="U596" s="148">
        <f t="shared" si="29"/>
        <v>0</v>
      </c>
      <c r="V596" s="148"/>
      <c r="W596" s="149"/>
      <c r="X596" s="149"/>
      <c r="Y596" s="150"/>
      <c r="Z596" s="149"/>
      <c r="AA596" s="149"/>
      <c r="AB596" s="150"/>
      <c r="AC596" s="149"/>
      <c r="AD596" s="149"/>
      <c r="AE596" s="150"/>
      <c r="AF596" s="149"/>
      <c r="AG596" s="149"/>
      <c r="AH596" s="150"/>
      <c r="AI596" s="149"/>
      <c r="AJ596" s="149"/>
      <c r="AK596" s="150"/>
      <c r="AL596" s="149"/>
      <c r="AM596" s="149"/>
      <c r="AN596" s="150"/>
      <c r="AO596" s="150"/>
      <c r="AP596" s="151"/>
      <c r="AQ596" s="152"/>
      <c r="AR596" s="144"/>
      <c r="AS596" s="144"/>
    </row>
    <row r="597" s="99" customFormat="1" ht="22.5" customHeight="1" spans="1:45">
      <c r="A597" s="143" t="s">
        <v>791</v>
      </c>
      <c r="B597" s="144" t="s">
        <v>6915</v>
      </c>
      <c r="C597" s="144" t="s">
        <v>2181</v>
      </c>
      <c r="D597" s="144" t="s">
        <v>5669</v>
      </c>
      <c r="E597" s="145" t="e">
        <f ca="1">VLOOKUP(B597,'在职人员信息表（2023年电话费全部人员情况）'!F:AB,23,0)</f>
        <v>#N/A</v>
      </c>
      <c r="F597" s="146" t="e">
        <v>#N/A</v>
      </c>
      <c r="G597" s="146" t="e">
        <f ca="1" t="shared" si="27"/>
        <v>#N/A</v>
      </c>
      <c r="H597" s="147">
        <v>15947276393</v>
      </c>
      <c r="I597" s="148"/>
      <c r="J597" s="148"/>
      <c r="K597" s="148"/>
      <c r="L597" s="148"/>
      <c r="M597" s="148"/>
      <c r="N597" s="148"/>
      <c r="O597" s="148">
        <f t="shared" si="28"/>
        <v>0</v>
      </c>
      <c r="P597" s="148"/>
      <c r="Q597" s="148"/>
      <c r="R597" s="148"/>
      <c r="S597" s="148"/>
      <c r="T597" s="148"/>
      <c r="U597" s="148">
        <f t="shared" si="29"/>
        <v>0</v>
      </c>
      <c r="V597" s="148"/>
      <c r="W597" s="149"/>
      <c r="X597" s="149"/>
      <c r="Y597" s="150"/>
      <c r="Z597" s="149"/>
      <c r="AA597" s="149"/>
      <c r="AB597" s="150"/>
      <c r="AC597" s="149"/>
      <c r="AD597" s="149"/>
      <c r="AE597" s="150"/>
      <c r="AF597" s="149"/>
      <c r="AG597" s="149"/>
      <c r="AH597" s="150"/>
      <c r="AI597" s="149"/>
      <c r="AJ597" s="149"/>
      <c r="AK597" s="150"/>
      <c r="AL597" s="149"/>
      <c r="AM597" s="149"/>
      <c r="AN597" s="150"/>
      <c r="AO597" s="150"/>
      <c r="AP597" s="151"/>
      <c r="AQ597" s="152"/>
      <c r="AR597" s="144"/>
      <c r="AS597" s="144"/>
    </row>
    <row r="598" s="99" customFormat="1" ht="22.5" customHeight="1" spans="1:45">
      <c r="A598" s="143" t="s">
        <v>834</v>
      </c>
      <c r="B598" s="144" t="s">
        <v>2251</v>
      </c>
      <c r="C598" s="144" t="s">
        <v>2181</v>
      </c>
      <c r="D598" s="144" t="s">
        <v>5669</v>
      </c>
      <c r="E598" s="145" t="str">
        <f ca="1">VLOOKUP(B598,'在职人员信息表（2023年电话费全部人员情况）'!F:AB,23,0)</f>
        <v>142202197603141274</v>
      </c>
      <c r="F598" s="146" t="s">
        <v>2252</v>
      </c>
      <c r="G598" s="146" t="str">
        <f ca="1" t="shared" si="27"/>
        <v/>
      </c>
      <c r="H598" s="147">
        <v>18347729083</v>
      </c>
      <c r="I598" s="148"/>
      <c r="J598" s="148"/>
      <c r="K598" s="148"/>
      <c r="L598" s="148"/>
      <c r="M598" s="148"/>
      <c r="N598" s="148"/>
      <c r="O598" s="148">
        <f t="shared" si="28"/>
        <v>0</v>
      </c>
      <c r="P598" s="148"/>
      <c r="Q598" s="148"/>
      <c r="R598" s="148"/>
      <c r="S598" s="148"/>
      <c r="T598" s="148"/>
      <c r="U598" s="148">
        <f t="shared" si="29"/>
        <v>0</v>
      </c>
      <c r="V598" s="148"/>
      <c r="W598" s="149"/>
      <c r="X598" s="149"/>
      <c r="Y598" s="150"/>
      <c r="Z598" s="149"/>
      <c r="AA598" s="149"/>
      <c r="AB598" s="150"/>
      <c r="AC598" s="149"/>
      <c r="AD598" s="149"/>
      <c r="AE598" s="150"/>
      <c r="AF598" s="149"/>
      <c r="AG598" s="149"/>
      <c r="AH598" s="150"/>
      <c r="AI598" s="149"/>
      <c r="AJ598" s="149"/>
      <c r="AK598" s="150"/>
      <c r="AL598" s="149"/>
      <c r="AM598" s="149"/>
      <c r="AN598" s="150"/>
      <c r="AO598" s="150"/>
      <c r="AP598" s="151"/>
      <c r="AQ598" s="152"/>
      <c r="AR598" s="144"/>
      <c r="AS598" s="144"/>
    </row>
    <row r="599" s="99" customFormat="1" ht="22.5" customHeight="1" spans="1:45">
      <c r="A599" s="143" t="s">
        <v>882</v>
      </c>
      <c r="B599" s="144" t="s">
        <v>2254</v>
      </c>
      <c r="C599" s="144" t="s">
        <v>2181</v>
      </c>
      <c r="D599" s="144" t="s">
        <v>5669</v>
      </c>
      <c r="E599" s="145" t="str">
        <f ca="1">VLOOKUP(B599,'在职人员信息表（2023年电话费全部人员情况）'!F:AB,23,0)</f>
        <v>152629197512121597</v>
      </c>
      <c r="F599" s="146" t="s">
        <v>2255</v>
      </c>
      <c r="G599" s="146" t="str">
        <f ca="1" t="shared" si="27"/>
        <v/>
      </c>
      <c r="H599" s="147">
        <v>15647767656</v>
      </c>
      <c r="I599" s="148"/>
      <c r="J599" s="148"/>
      <c r="K599" s="148"/>
      <c r="L599" s="148"/>
      <c r="M599" s="148"/>
      <c r="N599" s="148"/>
      <c r="O599" s="148">
        <f t="shared" si="28"/>
        <v>0</v>
      </c>
      <c r="P599" s="148"/>
      <c r="Q599" s="148"/>
      <c r="R599" s="148"/>
      <c r="S599" s="148"/>
      <c r="T599" s="148"/>
      <c r="U599" s="148">
        <f t="shared" si="29"/>
        <v>0</v>
      </c>
      <c r="V599" s="148"/>
      <c r="W599" s="149"/>
      <c r="X599" s="149"/>
      <c r="Y599" s="150"/>
      <c r="Z599" s="149"/>
      <c r="AA599" s="149"/>
      <c r="AB599" s="150"/>
      <c r="AC599" s="149"/>
      <c r="AD599" s="149"/>
      <c r="AE599" s="150"/>
      <c r="AF599" s="149"/>
      <c r="AG599" s="149"/>
      <c r="AH599" s="150"/>
      <c r="AI599" s="149"/>
      <c r="AJ599" s="149"/>
      <c r="AK599" s="150"/>
      <c r="AL599" s="149"/>
      <c r="AM599" s="149"/>
      <c r="AN599" s="150"/>
      <c r="AO599" s="150"/>
      <c r="AP599" s="151"/>
      <c r="AQ599" s="152"/>
      <c r="AR599" s="144"/>
      <c r="AS599" s="144"/>
    </row>
    <row r="600" s="99" customFormat="1" ht="22.5" customHeight="1" spans="1:45">
      <c r="A600" s="143" t="s">
        <v>855</v>
      </c>
      <c r="B600" s="144" t="s">
        <v>2260</v>
      </c>
      <c r="C600" s="144" t="s">
        <v>2181</v>
      </c>
      <c r="D600" s="144" t="s">
        <v>5680</v>
      </c>
      <c r="E600" s="145" t="str">
        <f ca="1">VLOOKUP(B600,'在职人员信息表（2023年电话费全部人员情况）'!F:AB,23,0)</f>
        <v>152625197001046016</v>
      </c>
      <c r="F600" s="146" t="s">
        <v>2261</v>
      </c>
      <c r="G600" s="146" t="str">
        <f ca="1" t="shared" si="27"/>
        <v/>
      </c>
      <c r="H600" s="147">
        <v>15714003085</v>
      </c>
      <c r="I600" s="148"/>
      <c r="J600" s="148"/>
      <c r="K600" s="148"/>
      <c r="L600" s="148"/>
      <c r="M600" s="148"/>
      <c r="N600" s="148"/>
      <c r="O600" s="148">
        <f t="shared" si="28"/>
        <v>0</v>
      </c>
      <c r="P600" s="148"/>
      <c r="Q600" s="148"/>
      <c r="R600" s="148"/>
      <c r="S600" s="148"/>
      <c r="T600" s="148"/>
      <c r="U600" s="148">
        <f t="shared" si="29"/>
        <v>0</v>
      </c>
      <c r="V600" s="148"/>
      <c r="W600" s="149"/>
      <c r="X600" s="149"/>
      <c r="Y600" s="150"/>
      <c r="Z600" s="149"/>
      <c r="AA600" s="149"/>
      <c r="AB600" s="150"/>
      <c r="AC600" s="149"/>
      <c r="AD600" s="149"/>
      <c r="AE600" s="150"/>
      <c r="AF600" s="149"/>
      <c r="AG600" s="149"/>
      <c r="AH600" s="150"/>
      <c r="AI600" s="149"/>
      <c r="AJ600" s="149"/>
      <c r="AK600" s="150"/>
      <c r="AL600" s="149"/>
      <c r="AM600" s="149"/>
      <c r="AN600" s="150"/>
      <c r="AO600" s="150"/>
      <c r="AP600" s="151"/>
      <c r="AQ600" s="152"/>
      <c r="AR600" s="144"/>
      <c r="AS600" s="144"/>
    </row>
    <row r="601" s="99" customFormat="1" ht="22.5" customHeight="1" spans="1:45">
      <c r="A601" s="143" t="s">
        <v>809</v>
      </c>
      <c r="B601" s="144" t="s">
        <v>2263</v>
      </c>
      <c r="C601" s="144" t="s">
        <v>2181</v>
      </c>
      <c r="D601" s="144" t="s">
        <v>5683</v>
      </c>
      <c r="E601" s="145" t="str">
        <f ca="1">VLOOKUP(B601,'在职人员信息表（2023年电话费全部人员情况）'!F:AB,23,0)</f>
        <v>150221197301281350</v>
      </c>
      <c r="F601" s="146" t="s">
        <v>2264</v>
      </c>
      <c r="G601" s="146" t="str">
        <f ca="1" t="shared" si="27"/>
        <v/>
      </c>
      <c r="H601" s="147">
        <v>19947170623</v>
      </c>
      <c r="I601" s="148"/>
      <c r="J601" s="148"/>
      <c r="K601" s="148"/>
      <c r="L601" s="148"/>
      <c r="M601" s="148"/>
      <c r="N601" s="148"/>
      <c r="O601" s="148">
        <f t="shared" si="28"/>
        <v>0</v>
      </c>
      <c r="P601" s="148"/>
      <c r="Q601" s="148"/>
      <c r="R601" s="148"/>
      <c r="S601" s="148"/>
      <c r="T601" s="148"/>
      <c r="U601" s="148">
        <f t="shared" si="29"/>
        <v>0</v>
      </c>
      <c r="V601" s="148"/>
      <c r="W601" s="149"/>
      <c r="X601" s="149"/>
      <c r="Y601" s="150"/>
      <c r="Z601" s="149"/>
      <c r="AA601" s="149"/>
      <c r="AB601" s="150"/>
      <c r="AC601" s="149"/>
      <c r="AD601" s="149"/>
      <c r="AE601" s="150"/>
      <c r="AF601" s="149"/>
      <c r="AG601" s="149"/>
      <c r="AH601" s="150"/>
      <c r="AI601" s="149"/>
      <c r="AJ601" s="149"/>
      <c r="AK601" s="150"/>
      <c r="AL601" s="149"/>
      <c r="AM601" s="149"/>
      <c r="AN601" s="150"/>
      <c r="AO601" s="150"/>
      <c r="AP601" s="151"/>
      <c r="AQ601" s="152"/>
      <c r="AR601" s="144"/>
      <c r="AS601" s="144"/>
    </row>
    <row r="602" s="99" customFormat="1" ht="22.5" customHeight="1" spans="1:45">
      <c r="A602" s="143" t="s">
        <v>812</v>
      </c>
      <c r="B602" s="144" t="s">
        <v>2266</v>
      </c>
      <c r="C602" s="144" t="s">
        <v>2181</v>
      </c>
      <c r="D602" s="144" t="s">
        <v>5683</v>
      </c>
      <c r="E602" s="145" t="str">
        <f ca="1">VLOOKUP(B602,'在职人员信息表（2023年电话费全部人员情况）'!F:AB,23,0)</f>
        <v>152723197807127213</v>
      </c>
      <c r="F602" s="146" t="s">
        <v>2267</v>
      </c>
      <c r="G602" s="146" t="str">
        <f ca="1" t="shared" si="27"/>
        <v/>
      </c>
      <c r="H602" s="147">
        <v>17692606402</v>
      </c>
      <c r="I602" s="148"/>
      <c r="J602" s="148"/>
      <c r="K602" s="148"/>
      <c r="L602" s="148"/>
      <c r="M602" s="148"/>
      <c r="N602" s="148"/>
      <c r="O602" s="148">
        <f t="shared" si="28"/>
        <v>0</v>
      </c>
      <c r="P602" s="148"/>
      <c r="Q602" s="148"/>
      <c r="R602" s="148"/>
      <c r="S602" s="148"/>
      <c r="T602" s="148"/>
      <c r="U602" s="148">
        <f t="shared" si="29"/>
        <v>0</v>
      </c>
      <c r="V602" s="148"/>
      <c r="W602" s="149"/>
      <c r="X602" s="149"/>
      <c r="Y602" s="150"/>
      <c r="Z602" s="149"/>
      <c r="AA602" s="149"/>
      <c r="AB602" s="150"/>
      <c r="AC602" s="149"/>
      <c r="AD602" s="149"/>
      <c r="AE602" s="150"/>
      <c r="AF602" s="149"/>
      <c r="AG602" s="149"/>
      <c r="AH602" s="150"/>
      <c r="AI602" s="149"/>
      <c r="AJ602" s="149"/>
      <c r="AK602" s="150"/>
      <c r="AL602" s="149"/>
      <c r="AM602" s="149"/>
      <c r="AN602" s="150"/>
      <c r="AO602" s="150"/>
      <c r="AP602" s="151"/>
      <c r="AQ602" s="152"/>
      <c r="AR602" s="144"/>
      <c r="AS602" s="144"/>
    </row>
    <row r="603" s="99" customFormat="1" ht="22.5" customHeight="1" spans="1:45">
      <c r="A603" s="143" t="s">
        <v>786</v>
      </c>
      <c r="B603" s="144" t="s">
        <v>2269</v>
      </c>
      <c r="C603" s="144" t="s">
        <v>2181</v>
      </c>
      <c r="D603" s="144" t="s">
        <v>5683</v>
      </c>
      <c r="E603" s="145" t="str">
        <f ca="1">VLOOKUP(B603,'在职人员信息表（2023年电话费全部人员情况）'!F:AB,23,0)</f>
        <v>152723198504150912</v>
      </c>
      <c r="F603" s="146" t="s">
        <v>2270</v>
      </c>
      <c r="G603" s="146" t="str">
        <f ca="1" t="shared" si="27"/>
        <v/>
      </c>
      <c r="H603" s="147">
        <v>17762274302</v>
      </c>
      <c r="I603" s="148"/>
      <c r="J603" s="148"/>
      <c r="K603" s="148"/>
      <c r="L603" s="148"/>
      <c r="M603" s="148"/>
      <c r="N603" s="148"/>
      <c r="O603" s="148">
        <f t="shared" si="28"/>
        <v>0</v>
      </c>
      <c r="P603" s="148"/>
      <c r="Q603" s="148"/>
      <c r="R603" s="148"/>
      <c r="S603" s="148"/>
      <c r="T603" s="148"/>
      <c r="U603" s="148">
        <f t="shared" si="29"/>
        <v>0</v>
      </c>
      <c r="V603" s="148"/>
      <c r="W603" s="149"/>
      <c r="X603" s="149"/>
      <c r="Y603" s="150"/>
      <c r="Z603" s="149"/>
      <c r="AA603" s="149"/>
      <c r="AB603" s="150"/>
      <c r="AC603" s="149"/>
      <c r="AD603" s="149"/>
      <c r="AE603" s="150"/>
      <c r="AF603" s="149"/>
      <c r="AG603" s="149"/>
      <c r="AH603" s="150"/>
      <c r="AI603" s="149"/>
      <c r="AJ603" s="149"/>
      <c r="AK603" s="150"/>
      <c r="AL603" s="149"/>
      <c r="AM603" s="149"/>
      <c r="AN603" s="150"/>
      <c r="AO603" s="150"/>
      <c r="AP603" s="151"/>
      <c r="AQ603" s="152"/>
      <c r="AR603" s="144"/>
      <c r="AS603" s="144"/>
    </row>
    <row r="604" s="99" customFormat="1" ht="22.5" customHeight="1" spans="1:45">
      <c r="A604" s="143" t="s">
        <v>5689</v>
      </c>
      <c r="B604" s="144" t="s">
        <v>2272</v>
      </c>
      <c r="C604" s="144" t="s">
        <v>2181</v>
      </c>
      <c r="D604" s="144" t="s">
        <v>5683</v>
      </c>
      <c r="E604" s="485" t="str">
        <f ca="1">VLOOKUP(B604,'在职人员信息表（2023年电话费全部人员情况）'!F:AB,23,0)</f>
        <v>152723198608170918</v>
      </c>
      <c r="F604" s="486" t="s">
        <v>2273</v>
      </c>
      <c r="G604" s="146" t="str">
        <f ca="1" t="shared" si="27"/>
        <v/>
      </c>
      <c r="H604" s="147">
        <v>15849789076</v>
      </c>
      <c r="I604" s="148"/>
      <c r="J604" s="148"/>
      <c r="K604" s="148"/>
      <c r="L604" s="148"/>
      <c r="M604" s="148"/>
      <c r="N604" s="148"/>
      <c r="O604" s="148">
        <f t="shared" si="28"/>
        <v>0</v>
      </c>
      <c r="P604" s="148"/>
      <c r="Q604" s="148"/>
      <c r="R604" s="148"/>
      <c r="S604" s="148"/>
      <c r="T604" s="148"/>
      <c r="U604" s="148">
        <f t="shared" si="29"/>
        <v>0</v>
      </c>
      <c r="V604" s="148"/>
      <c r="W604" s="149"/>
      <c r="X604" s="149"/>
      <c r="Y604" s="150"/>
      <c r="Z604" s="149"/>
      <c r="AA604" s="149"/>
      <c r="AB604" s="150"/>
      <c r="AC604" s="149"/>
      <c r="AD604" s="149"/>
      <c r="AE604" s="150"/>
      <c r="AF604" s="149"/>
      <c r="AG604" s="149"/>
      <c r="AH604" s="150"/>
      <c r="AI604" s="149"/>
      <c r="AJ604" s="149"/>
      <c r="AK604" s="150"/>
      <c r="AL604" s="149"/>
      <c r="AM604" s="149"/>
      <c r="AN604" s="150"/>
      <c r="AO604" s="150"/>
      <c r="AP604" s="151"/>
      <c r="AQ604" s="152"/>
      <c r="AR604" s="144"/>
      <c r="AS604" s="144"/>
    </row>
    <row r="605" s="99" customFormat="1" ht="22.5" customHeight="1" spans="1:45">
      <c r="A605" s="143" t="s">
        <v>797</v>
      </c>
      <c r="B605" s="144" t="s">
        <v>2293</v>
      </c>
      <c r="C605" s="144" t="s">
        <v>2181</v>
      </c>
      <c r="D605" s="144" t="s">
        <v>5703</v>
      </c>
      <c r="E605" s="145" t="str">
        <f ca="1">VLOOKUP(B605,'在职人员信息表（2023年电话费全部人员情况）'!F:AB,23,0)</f>
        <v>140225198708134350</v>
      </c>
      <c r="F605" s="146" t="s">
        <v>2294</v>
      </c>
      <c r="G605" s="146" t="str">
        <f ca="1" t="shared" si="27"/>
        <v/>
      </c>
      <c r="H605" s="147">
        <v>18735253874</v>
      </c>
      <c r="I605" s="148"/>
      <c r="J605" s="148"/>
      <c r="K605" s="148"/>
      <c r="L605" s="148"/>
      <c r="M605" s="148"/>
      <c r="N605" s="148"/>
      <c r="O605" s="148">
        <f t="shared" si="28"/>
        <v>0</v>
      </c>
      <c r="P605" s="148"/>
      <c r="Q605" s="148"/>
      <c r="R605" s="148"/>
      <c r="S605" s="148"/>
      <c r="T605" s="148"/>
      <c r="U605" s="148">
        <f t="shared" si="29"/>
        <v>0</v>
      </c>
      <c r="V605" s="148"/>
      <c r="W605" s="149"/>
      <c r="X605" s="149"/>
      <c r="Y605" s="150"/>
      <c r="Z605" s="149"/>
      <c r="AA605" s="149"/>
      <c r="AB605" s="150"/>
      <c r="AC605" s="149"/>
      <c r="AD605" s="149"/>
      <c r="AE605" s="150"/>
      <c r="AF605" s="149"/>
      <c r="AG605" s="149"/>
      <c r="AH605" s="150"/>
      <c r="AI605" s="149"/>
      <c r="AJ605" s="149"/>
      <c r="AK605" s="150"/>
      <c r="AL605" s="149"/>
      <c r="AM605" s="149"/>
      <c r="AN605" s="150"/>
      <c r="AO605" s="150"/>
      <c r="AP605" s="151"/>
      <c r="AQ605" s="152"/>
      <c r="AR605" s="144"/>
      <c r="AS605" s="144"/>
    </row>
    <row r="606" s="99" customFormat="1" ht="22.5" customHeight="1" spans="1:45">
      <c r="A606" s="143" t="s">
        <v>800</v>
      </c>
      <c r="B606" s="144" t="s">
        <v>2296</v>
      </c>
      <c r="C606" s="144" t="s">
        <v>2181</v>
      </c>
      <c r="D606" s="144" t="s">
        <v>5708</v>
      </c>
      <c r="E606" s="145" t="str">
        <f ca="1">VLOOKUP(B606,'在职人员信息表（2023年电话费全部人员情况）'!F:AB,23,0)</f>
        <v>152723197609171571</v>
      </c>
      <c r="F606" s="146" t="s">
        <v>2297</v>
      </c>
      <c r="G606" s="146" t="str">
        <f ca="1" t="shared" si="27"/>
        <v/>
      </c>
      <c r="H606" s="147">
        <v>15149326405</v>
      </c>
      <c r="I606" s="148"/>
      <c r="J606" s="148"/>
      <c r="K606" s="148"/>
      <c r="L606" s="148"/>
      <c r="M606" s="148"/>
      <c r="N606" s="148"/>
      <c r="O606" s="148">
        <f t="shared" si="28"/>
        <v>0</v>
      </c>
      <c r="P606" s="148"/>
      <c r="Q606" s="148"/>
      <c r="R606" s="148"/>
      <c r="S606" s="148"/>
      <c r="T606" s="148"/>
      <c r="U606" s="148">
        <f t="shared" si="29"/>
        <v>0</v>
      </c>
      <c r="V606" s="148"/>
      <c r="W606" s="149"/>
      <c r="X606" s="149"/>
      <c r="Y606" s="150"/>
      <c r="Z606" s="149"/>
      <c r="AA606" s="149"/>
      <c r="AB606" s="150"/>
      <c r="AC606" s="149"/>
      <c r="AD606" s="149"/>
      <c r="AE606" s="150"/>
      <c r="AF606" s="149"/>
      <c r="AG606" s="149"/>
      <c r="AH606" s="150"/>
      <c r="AI606" s="149"/>
      <c r="AJ606" s="149"/>
      <c r="AK606" s="150"/>
      <c r="AL606" s="149"/>
      <c r="AM606" s="149"/>
      <c r="AN606" s="150"/>
      <c r="AO606" s="150"/>
      <c r="AP606" s="151"/>
      <c r="AQ606" s="152"/>
      <c r="AR606" s="144"/>
      <c r="AS606" s="144"/>
    </row>
    <row r="607" s="99" customFormat="1" ht="22.5" customHeight="1" spans="1:45">
      <c r="A607" s="143" t="s">
        <v>837</v>
      </c>
      <c r="B607" s="144" t="s">
        <v>2299</v>
      </c>
      <c r="C607" s="144" t="s">
        <v>2181</v>
      </c>
      <c r="D607" s="144" t="s">
        <v>5708</v>
      </c>
      <c r="E607" s="145" t="str">
        <f ca="1">VLOOKUP(B607,'在职人员信息表（2023年电话费全部人员情况）'!F:AB,23,0)</f>
        <v>152723198508144819</v>
      </c>
      <c r="F607" s="146" t="s">
        <v>2300</v>
      </c>
      <c r="G607" s="146" t="str">
        <f ca="1" t="shared" si="27"/>
        <v/>
      </c>
      <c r="H607" s="147">
        <v>18247738597</v>
      </c>
      <c r="I607" s="148"/>
      <c r="J607" s="148"/>
      <c r="K607" s="148"/>
      <c r="L607" s="148"/>
      <c r="M607" s="148"/>
      <c r="N607" s="148"/>
      <c r="O607" s="148">
        <f t="shared" si="28"/>
        <v>0</v>
      </c>
      <c r="P607" s="148"/>
      <c r="Q607" s="148"/>
      <c r="R607" s="148"/>
      <c r="S607" s="148"/>
      <c r="T607" s="148"/>
      <c r="U607" s="148">
        <f t="shared" si="29"/>
        <v>0</v>
      </c>
      <c r="V607" s="148"/>
      <c r="W607" s="149"/>
      <c r="X607" s="149"/>
      <c r="Y607" s="150"/>
      <c r="Z607" s="149"/>
      <c r="AA607" s="149"/>
      <c r="AB607" s="150"/>
      <c r="AC607" s="149"/>
      <c r="AD607" s="149"/>
      <c r="AE607" s="150"/>
      <c r="AF607" s="149"/>
      <c r="AG607" s="149"/>
      <c r="AH607" s="150"/>
      <c r="AI607" s="149"/>
      <c r="AJ607" s="149"/>
      <c r="AK607" s="150"/>
      <c r="AL607" s="149"/>
      <c r="AM607" s="149"/>
      <c r="AN607" s="150"/>
      <c r="AO607" s="150"/>
      <c r="AP607" s="151"/>
      <c r="AQ607" s="152"/>
      <c r="AR607" s="144"/>
      <c r="AS607" s="144"/>
    </row>
    <row r="608" s="99" customFormat="1" ht="22.5" customHeight="1" spans="1:45">
      <c r="A608" s="143" t="s">
        <v>849</v>
      </c>
      <c r="B608" s="144" t="s">
        <v>6916</v>
      </c>
      <c r="C608" s="144" t="s">
        <v>2181</v>
      </c>
      <c r="D608" s="144" t="s">
        <v>5708</v>
      </c>
      <c r="E608" s="145" t="e">
        <f ca="1">VLOOKUP(B608,'在职人员信息表（2023年电话费全部人员情况）'!F:AB,23,0)</f>
        <v>#N/A</v>
      </c>
      <c r="F608" s="146" t="e">
        <v>#N/A</v>
      </c>
      <c r="G608" s="146" t="e">
        <f ca="1" t="shared" si="27"/>
        <v>#N/A</v>
      </c>
      <c r="H608" s="147">
        <v>18247738597</v>
      </c>
      <c r="I608" s="148"/>
      <c r="J608" s="148"/>
      <c r="K608" s="148"/>
      <c r="L608" s="148"/>
      <c r="M608" s="148"/>
      <c r="N608" s="148"/>
      <c r="O608" s="148">
        <f t="shared" si="28"/>
        <v>0</v>
      </c>
      <c r="P608" s="148"/>
      <c r="Q608" s="148"/>
      <c r="R608" s="148"/>
      <c r="S608" s="148"/>
      <c r="T608" s="148"/>
      <c r="U608" s="148">
        <f t="shared" si="29"/>
        <v>0</v>
      </c>
      <c r="V608" s="148"/>
      <c r="W608" s="149"/>
      <c r="X608" s="149"/>
      <c r="Y608" s="150"/>
      <c r="Z608" s="149"/>
      <c r="AA608" s="149"/>
      <c r="AB608" s="150"/>
      <c r="AC608" s="149"/>
      <c r="AD608" s="149"/>
      <c r="AE608" s="150"/>
      <c r="AF608" s="149"/>
      <c r="AG608" s="149"/>
      <c r="AH608" s="150"/>
      <c r="AI608" s="149"/>
      <c r="AJ608" s="149"/>
      <c r="AK608" s="150"/>
      <c r="AL608" s="149"/>
      <c r="AM608" s="149"/>
      <c r="AN608" s="150"/>
      <c r="AO608" s="150"/>
      <c r="AP608" s="151"/>
      <c r="AQ608" s="152"/>
      <c r="AR608" s="144"/>
      <c r="AS608" s="144"/>
    </row>
    <row r="609" s="99" customFormat="1" ht="22.5" customHeight="1" spans="1:45">
      <c r="A609" s="143" t="s">
        <v>840</v>
      </c>
      <c r="B609" s="144" t="s">
        <v>2302</v>
      </c>
      <c r="C609" s="144" t="s">
        <v>2181</v>
      </c>
      <c r="D609" s="144" t="s">
        <v>5708</v>
      </c>
      <c r="E609" s="145" t="str">
        <f ca="1">VLOOKUP(B609,'在职人员信息表（2023年电话费全部人员情况）'!F:AB,23,0)</f>
        <v>370983198101300011</v>
      </c>
      <c r="F609" s="146" t="s">
        <v>2303</v>
      </c>
      <c r="G609" s="146" t="str">
        <f ca="1" t="shared" si="27"/>
        <v/>
      </c>
      <c r="H609" s="147">
        <v>15894987709</v>
      </c>
      <c r="I609" s="148"/>
      <c r="J609" s="148"/>
      <c r="K609" s="148"/>
      <c r="L609" s="148"/>
      <c r="M609" s="148"/>
      <c r="N609" s="148"/>
      <c r="O609" s="148">
        <f t="shared" si="28"/>
        <v>0</v>
      </c>
      <c r="P609" s="148"/>
      <c r="Q609" s="148"/>
      <c r="R609" s="148"/>
      <c r="S609" s="148"/>
      <c r="T609" s="148"/>
      <c r="U609" s="148">
        <f t="shared" si="29"/>
        <v>0</v>
      </c>
      <c r="V609" s="148"/>
      <c r="W609" s="149"/>
      <c r="X609" s="149"/>
      <c r="Y609" s="150"/>
      <c r="Z609" s="149"/>
      <c r="AA609" s="149"/>
      <c r="AB609" s="150"/>
      <c r="AC609" s="149"/>
      <c r="AD609" s="149"/>
      <c r="AE609" s="150"/>
      <c r="AF609" s="149"/>
      <c r="AG609" s="149"/>
      <c r="AH609" s="150"/>
      <c r="AI609" s="149"/>
      <c r="AJ609" s="149"/>
      <c r="AK609" s="150"/>
      <c r="AL609" s="149"/>
      <c r="AM609" s="149"/>
      <c r="AN609" s="150"/>
      <c r="AO609" s="150"/>
      <c r="AP609" s="151"/>
      <c r="AQ609" s="152"/>
      <c r="AR609" s="144"/>
      <c r="AS609" s="144"/>
    </row>
    <row r="610" s="99" customFormat="1" ht="22.5" customHeight="1" spans="1:45">
      <c r="A610" s="143" t="s">
        <v>879</v>
      </c>
      <c r="B610" s="144" t="s">
        <v>2305</v>
      </c>
      <c r="C610" s="144" t="s">
        <v>2181</v>
      </c>
      <c r="D610" s="144" t="s">
        <v>5708</v>
      </c>
      <c r="E610" s="145" t="str">
        <f ca="1">VLOOKUP(B610,'在职人员信息表（2023年电话费全部人员情况）'!F:AB,23,0)</f>
        <v>140602198903290014</v>
      </c>
      <c r="F610" s="146" t="s">
        <v>2306</v>
      </c>
      <c r="G610" s="146" t="str">
        <f ca="1" t="shared" si="27"/>
        <v/>
      </c>
      <c r="H610" s="147">
        <v>13087180119</v>
      </c>
      <c r="I610" s="148"/>
      <c r="J610" s="148"/>
      <c r="K610" s="148"/>
      <c r="L610" s="148"/>
      <c r="M610" s="148"/>
      <c r="N610" s="148"/>
      <c r="O610" s="148">
        <f t="shared" si="28"/>
        <v>0</v>
      </c>
      <c r="P610" s="148"/>
      <c r="Q610" s="148"/>
      <c r="R610" s="148"/>
      <c r="S610" s="148"/>
      <c r="T610" s="148"/>
      <c r="U610" s="148">
        <f t="shared" si="29"/>
        <v>0</v>
      </c>
      <c r="V610" s="148"/>
      <c r="W610" s="149"/>
      <c r="X610" s="149"/>
      <c r="Y610" s="150"/>
      <c r="Z610" s="149"/>
      <c r="AA610" s="149"/>
      <c r="AB610" s="150"/>
      <c r="AC610" s="149"/>
      <c r="AD610" s="149"/>
      <c r="AE610" s="150"/>
      <c r="AF610" s="149"/>
      <c r="AG610" s="149"/>
      <c r="AH610" s="150"/>
      <c r="AI610" s="149"/>
      <c r="AJ610" s="149"/>
      <c r="AK610" s="150"/>
      <c r="AL610" s="149"/>
      <c r="AM610" s="149"/>
      <c r="AN610" s="150"/>
      <c r="AO610" s="150"/>
      <c r="AP610" s="151"/>
      <c r="AQ610" s="152"/>
      <c r="AR610" s="144"/>
      <c r="AS610" s="144"/>
    </row>
    <row r="611" s="99" customFormat="1" ht="22.5" customHeight="1" spans="1:45">
      <c r="A611" s="143" t="s">
        <v>784</v>
      </c>
      <c r="B611" s="144" t="s">
        <v>2308</v>
      </c>
      <c r="C611" s="144" t="s">
        <v>2181</v>
      </c>
      <c r="D611" s="144" t="s">
        <v>5717</v>
      </c>
      <c r="E611" s="145" t="str">
        <f ca="1">VLOOKUP(B611,'在职人员信息表（2023年电话费全部人员情况）'!F:AB,23,0)</f>
        <v>152104196507312517</v>
      </c>
      <c r="F611" s="146" t="s">
        <v>2309</v>
      </c>
      <c r="G611" s="146" t="str">
        <f ca="1" t="shared" si="27"/>
        <v/>
      </c>
      <c r="H611" s="147">
        <v>15134870186</v>
      </c>
      <c r="I611" s="148"/>
      <c r="J611" s="148"/>
      <c r="K611" s="148"/>
      <c r="L611" s="148"/>
      <c r="M611" s="148"/>
      <c r="N611" s="148"/>
      <c r="O611" s="148">
        <f t="shared" si="28"/>
        <v>0</v>
      </c>
      <c r="P611" s="148"/>
      <c r="Q611" s="148"/>
      <c r="R611" s="148"/>
      <c r="S611" s="148"/>
      <c r="T611" s="148"/>
      <c r="U611" s="148">
        <f t="shared" si="29"/>
        <v>0</v>
      </c>
      <c r="V611" s="148"/>
      <c r="W611" s="149"/>
      <c r="X611" s="149"/>
      <c r="Y611" s="150"/>
      <c r="Z611" s="149"/>
      <c r="AA611" s="149"/>
      <c r="AB611" s="150"/>
      <c r="AC611" s="149"/>
      <c r="AD611" s="149"/>
      <c r="AE611" s="150"/>
      <c r="AF611" s="149"/>
      <c r="AG611" s="149"/>
      <c r="AH611" s="150"/>
      <c r="AI611" s="149"/>
      <c r="AJ611" s="149"/>
      <c r="AK611" s="150"/>
      <c r="AL611" s="149"/>
      <c r="AM611" s="149"/>
      <c r="AN611" s="150"/>
      <c r="AO611" s="150"/>
      <c r="AP611" s="151"/>
      <c r="AQ611" s="152"/>
      <c r="AR611" s="144"/>
      <c r="AS611" s="144"/>
    </row>
    <row r="612" s="99" customFormat="1" ht="22.5" customHeight="1" spans="1:45">
      <c r="A612" s="143" t="s">
        <v>795</v>
      </c>
      <c r="B612" s="144" t="s">
        <v>2347</v>
      </c>
      <c r="C612" s="144" t="s">
        <v>2181</v>
      </c>
      <c r="D612" s="144" t="s">
        <v>5717</v>
      </c>
      <c r="E612" s="145" t="e">
        <f ca="1">VLOOKUP(B612,'在职人员信息表（2023年电话费全部人员情况）'!F:AB,23,0)</f>
        <v>#N/A</v>
      </c>
      <c r="F612" s="146" t="e">
        <v>#N/A</v>
      </c>
      <c r="G612" s="146" t="e">
        <f ca="1" t="shared" si="27"/>
        <v>#N/A</v>
      </c>
      <c r="H612" s="147">
        <v>17535218505</v>
      </c>
      <c r="I612" s="148"/>
      <c r="J612" s="148"/>
      <c r="K612" s="148"/>
      <c r="L612" s="148"/>
      <c r="M612" s="148"/>
      <c r="N612" s="148"/>
      <c r="O612" s="148">
        <f t="shared" si="28"/>
        <v>0</v>
      </c>
      <c r="P612" s="148"/>
      <c r="Q612" s="148"/>
      <c r="R612" s="148"/>
      <c r="S612" s="148"/>
      <c r="T612" s="148"/>
      <c r="U612" s="148">
        <f t="shared" si="29"/>
        <v>0</v>
      </c>
      <c r="V612" s="148"/>
      <c r="W612" s="149"/>
      <c r="X612" s="149"/>
      <c r="Y612" s="150"/>
      <c r="Z612" s="149"/>
      <c r="AA612" s="149"/>
      <c r="AB612" s="150"/>
      <c r="AC612" s="149"/>
      <c r="AD612" s="149"/>
      <c r="AE612" s="150"/>
      <c r="AF612" s="149"/>
      <c r="AG612" s="149"/>
      <c r="AH612" s="150"/>
      <c r="AI612" s="149"/>
      <c r="AJ612" s="149"/>
      <c r="AK612" s="150"/>
      <c r="AL612" s="149"/>
      <c r="AM612" s="149"/>
      <c r="AN612" s="150"/>
      <c r="AO612" s="150"/>
      <c r="AP612" s="151"/>
      <c r="AQ612" s="152"/>
      <c r="AR612" s="144"/>
      <c r="AS612" s="144"/>
    </row>
    <row r="613" s="99" customFormat="1" ht="22.5" customHeight="1" spans="1:45">
      <c r="A613" s="143" t="s">
        <v>870</v>
      </c>
      <c r="B613" s="144" t="s">
        <v>2311</v>
      </c>
      <c r="C613" s="144" t="s">
        <v>2181</v>
      </c>
      <c r="D613" s="144" t="s">
        <v>5717</v>
      </c>
      <c r="E613" s="145" t="str">
        <f ca="1">VLOOKUP(B613,'在职人员信息表（2023年电话费全部人员情况）'!F:AB,23,0)</f>
        <v>152723198007142110</v>
      </c>
      <c r="F613" s="146" t="s">
        <v>2312</v>
      </c>
      <c r="G613" s="146" t="str">
        <f ca="1" t="shared" si="27"/>
        <v/>
      </c>
      <c r="H613" s="147">
        <v>18647770286</v>
      </c>
      <c r="I613" s="148"/>
      <c r="J613" s="148"/>
      <c r="K613" s="148"/>
      <c r="L613" s="148"/>
      <c r="M613" s="148"/>
      <c r="N613" s="148"/>
      <c r="O613" s="148">
        <f t="shared" si="28"/>
        <v>0</v>
      </c>
      <c r="P613" s="148"/>
      <c r="Q613" s="148"/>
      <c r="R613" s="148"/>
      <c r="S613" s="148"/>
      <c r="T613" s="148"/>
      <c r="U613" s="148">
        <f t="shared" si="29"/>
        <v>0</v>
      </c>
      <c r="V613" s="148"/>
      <c r="W613" s="149"/>
      <c r="X613" s="149"/>
      <c r="Y613" s="150"/>
      <c r="Z613" s="149"/>
      <c r="AA613" s="149"/>
      <c r="AB613" s="150"/>
      <c r="AC613" s="149"/>
      <c r="AD613" s="149"/>
      <c r="AE613" s="150"/>
      <c r="AF613" s="149"/>
      <c r="AG613" s="149"/>
      <c r="AH613" s="150"/>
      <c r="AI613" s="149"/>
      <c r="AJ613" s="149"/>
      <c r="AK613" s="150"/>
      <c r="AL613" s="149"/>
      <c r="AM613" s="149"/>
      <c r="AN613" s="150"/>
      <c r="AO613" s="150"/>
      <c r="AP613" s="151"/>
      <c r="AQ613" s="152"/>
      <c r="AR613" s="144"/>
      <c r="AS613" s="144"/>
    </row>
    <row r="614" s="99" customFormat="1" ht="22.5" customHeight="1" spans="1:45">
      <c r="A614" s="143" t="s">
        <v>907</v>
      </c>
      <c r="B614" s="144" t="s">
        <v>2343</v>
      </c>
      <c r="C614" s="144" t="s">
        <v>2181</v>
      </c>
      <c r="D614" s="144" t="s">
        <v>5683</v>
      </c>
      <c r="E614" s="145" t="str">
        <f ca="1">VLOOKUP(B614,'在职人员信息表（2023年电话费全部人员情况）'!F:AB,23,0)</f>
        <v>152723196812030913</v>
      </c>
      <c r="F614" s="146" t="s">
        <v>2344</v>
      </c>
      <c r="G614" s="146" t="str">
        <f ca="1" t="shared" si="27"/>
        <v/>
      </c>
      <c r="H614" s="147">
        <v>15233452699</v>
      </c>
      <c r="I614" s="148"/>
      <c r="J614" s="148"/>
      <c r="K614" s="148"/>
      <c r="L614" s="148"/>
      <c r="M614" s="148"/>
      <c r="N614" s="148"/>
      <c r="O614" s="148">
        <f t="shared" si="28"/>
        <v>0</v>
      </c>
      <c r="P614" s="148"/>
      <c r="Q614" s="148"/>
      <c r="R614" s="148"/>
      <c r="S614" s="148"/>
      <c r="T614" s="148"/>
      <c r="U614" s="148">
        <f t="shared" si="29"/>
        <v>0</v>
      </c>
      <c r="V614" s="148"/>
      <c r="W614" s="149"/>
      <c r="X614" s="149"/>
      <c r="Y614" s="150"/>
      <c r="Z614" s="149"/>
      <c r="AA614" s="149"/>
      <c r="AB614" s="150"/>
      <c r="AC614" s="149"/>
      <c r="AD614" s="149"/>
      <c r="AE614" s="150"/>
      <c r="AF614" s="149"/>
      <c r="AG614" s="149"/>
      <c r="AH614" s="150"/>
      <c r="AI614" s="149"/>
      <c r="AJ614" s="149"/>
      <c r="AK614" s="150"/>
      <c r="AL614" s="149"/>
      <c r="AM614" s="149"/>
      <c r="AN614" s="150"/>
      <c r="AO614" s="150"/>
      <c r="AP614" s="151"/>
      <c r="AQ614" s="152"/>
      <c r="AR614" s="144"/>
      <c r="AS614" s="144"/>
    </row>
    <row r="615" s="99" customFormat="1" ht="22.5" customHeight="1" spans="1:45">
      <c r="A615" s="143" t="s">
        <v>5726</v>
      </c>
      <c r="B615" s="144" t="s">
        <v>2317</v>
      </c>
      <c r="C615" s="144" t="s">
        <v>2181</v>
      </c>
      <c r="D615" s="144" t="s">
        <v>3947</v>
      </c>
      <c r="E615" s="485" t="str">
        <f ca="1">VLOOKUP(B615,'在职人员信息表（2023年电话费全部人员情况）'!F:AB,23,0)</f>
        <v>370920197011144115</v>
      </c>
      <c r="F615" s="486" t="s">
        <v>2318</v>
      </c>
      <c r="G615" s="146" t="str">
        <f ca="1" t="shared" si="27"/>
        <v/>
      </c>
      <c r="H615" s="147">
        <v>17636149201</v>
      </c>
      <c r="I615" s="148"/>
      <c r="J615" s="148"/>
      <c r="K615" s="148"/>
      <c r="L615" s="148"/>
      <c r="M615" s="148"/>
      <c r="N615" s="148"/>
      <c r="O615" s="148">
        <f t="shared" si="28"/>
        <v>0</v>
      </c>
      <c r="P615" s="148"/>
      <c r="Q615" s="148"/>
      <c r="R615" s="148"/>
      <c r="S615" s="148"/>
      <c r="T615" s="148"/>
      <c r="U615" s="148">
        <f t="shared" si="29"/>
        <v>0</v>
      </c>
      <c r="V615" s="148"/>
      <c r="W615" s="149"/>
      <c r="X615" s="149"/>
      <c r="Y615" s="150"/>
      <c r="Z615" s="149"/>
      <c r="AA615" s="149"/>
      <c r="AB615" s="150"/>
      <c r="AC615" s="149"/>
      <c r="AD615" s="149"/>
      <c r="AE615" s="150"/>
      <c r="AF615" s="149"/>
      <c r="AG615" s="149"/>
      <c r="AH615" s="150"/>
      <c r="AI615" s="149"/>
      <c r="AJ615" s="149"/>
      <c r="AK615" s="150"/>
      <c r="AL615" s="149"/>
      <c r="AM615" s="149"/>
      <c r="AN615" s="150"/>
      <c r="AO615" s="150"/>
      <c r="AP615" s="151"/>
      <c r="AQ615" s="152"/>
      <c r="AR615" s="144"/>
      <c r="AS615" s="144"/>
    </row>
    <row r="616" s="99" customFormat="1" ht="22.5" customHeight="1" spans="1:45">
      <c r="A616" s="143" t="s">
        <v>5724</v>
      </c>
      <c r="B616" s="144" t="s">
        <v>2314</v>
      </c>
      <c r="C616" s="144" t="s">
        <v>2181</v>
      </c>
      <c r="D616" s="144" t="s">
        <v>5648</v>
      </c>
      <c r="E616" s="485" t="str">
        <f ca="1">VLOOKUP(B616,'在职人员信息表（2023年电话费全部人员情况）'!F:AB,23,0)</f>
        <v>141127197401050017</v>
      </c>
      <c r="F616" s="486" t="s">
        <v>2315</v>
      </c>
      <c r="G616" s="146" t="str">
        <f ca="1" t="shared" si="27"/>
        <v/>
      </c>
      <c r="H616" s="147">
        <v>15525204398</v>
      </c>
      <c r="I616" s="148"/>
      <c r="J616" s="148"/>
      <c r="K616" s="148"/>
      <c r="L616" s="148"/>
      <c r="M616" s="148"/>
      <c r="N616" s="148"/>
      <c r="O616" s="148">
        <f t="shared" si="28"/>
        <v>0</v>
      </c>
      <c r="P616" s="148"/>
      <c r="Q616" s="148"/>
      <c r="R616" s="148"/>
      <c r="S616" s="148"/>
      <c r="T616" s="148"/>
      <c r="U616" s="148">
        <f t="shared" si="29"/>
        <v>0</v>
      </c>
      <c r="V616" s="148"/>
      <c r="W616" s="149"/>
      <c r="X616" s="149"/>
      <c r="Y616" s="150"/>
      <c r="Z616" s="149"/>
      <c r="AA616" s="149"/>
      <c r="AB616" s="150"/>
      <c r="AC616" s="149"/>
      <c r="AD616" s="149"/>
      <c r="AE616" s="150"/>
      <c r="AF616" s="149"/>
      <c r="AG616" s="149"/>
      <c r="AH616" s="150"/>
      <c r="AI616" s="149"/>
      <c r="AJ616" s="149"/>
      <c r="AK616" s="150"/>
      <c r="AL616" s="149"/>
      <c r="AM616" s="149"/>
      <c r="AN616" s="150"/>
      <c r="AO616" s="150"/>
      <c r="AP616" s="151"/>
      <c r="AQ616" s="152"/>
      <c r="AR616" s="144"/>
      <c r="AS616" s="144"/>
    </row>
    <row r="617" s="99" customFormat="1" ht="22.5" customHeight="1" spans="1:45">
      <c r="A617" s="143" t="s">
        <v>6917</v>
      </c>
      <c r="B617" s="144" t="s">
        <v>6918</v>
      </c>
      <c r="C617" s="144" t="s">
        <v>2181</v>
      </c>
      <c r="D617" s="144" t="s">
        <v>5648</v>
      </c>
      <c r="E617" s="145" t="e">
        <f ca="1">VLOOKUP(B617,'在职人员信息表（2023年电话费全部人员情况）'!F:AB,23,0)</f>
        <v>#N/A</v>
      </c>
      <c r="F617" s="146" t="e">
        <v>#N/A</v>
      </c>
      <c r="G617" s="146" t="e">
        <f ca="1" t="shared" si="27"/>
        <v>#N/A</v>
      </c>
      <c r="H617" s="147">
        <v>17603263501</v>
      </c>
      <c r="I617" s="148"/>
      <c r="J617" s="148"/>
      <c r="K617" s="148"/>
      <c r="L617" s="148"/>
      <c r="M617" s="148"/>
      <c r="N617" s="148"/>
      <c r="O617" s="148">
        <f t="shared" si="28"/>
        <v>0</v>
      </c>
      <c r="P617" s="148"/>
      <c r="Q617" s="148"/>
      <c r="R617" s="148"/>
      <c r="S617" s="148"/>
      <c r="T617" s="148"/>
      <c r="U617" s="148">
        <f t="shared" si="29"/>
        <v>0</v>
      </c>
      <c r="V617" s="148"/>
      <c r="W617" s="149"/>
      <c r="X617" s="149"/>
      <c r="Y617" s="150"/>
      <c r="Z617" s="149"/>
      <c r="AA617" s="149"/>
      <c r="AB617" s="150"/>
      <c r="AC617" s="149"/>
      <c r="AD617" s="149"/>
      <c r="AE617" s="150"/>
      <c r="AF617" s="149"/>
      <c r="AG617" s="149"/>
      <c r="AH617" s="150"/>
      <c r="AI617" s="149"/>
      <c r="AJ617" s="149"/>
      <c r="AK617" s="150"/>
      <c r="AL617" s="149"/>
      <c r="AM617" s="149"/>
      <c r="AN617" s="150"/>
      <c r="AO617" s="150"/>
      <c r="AP617" s="151"/>
      <c r="AQ617" s="152"/>
      <c r="AR617" s="144"/>
      <c r="AS617" s="144"/>
    </row>
    <row r="618" s="99" customFormat="1" ht="22.5" customHeight="1" spans="1:45">
      <c r="A618" s="143" t="s">
        <v>888</v>
      </c>
      <c r="B618" s="144" t="s">
        <v>2320</v>
      </c>
      <c r="C618" s="144" t="s">
        <v>2181</v>
      </c>
      <c r="D618" s="144" t="s">
        <v>5669</v>
      </c>
      <c r="E618" s="145" t="str">
        <f ca="1">VLOOKUP(B618,'在职人员信息表（2023年电话费全部人员情况）'!F:AB,23,0)</f>
        <v>152723196804031211</v>
      </c>
      <c r="F618" s="146" t="s">
        <v>2321</v>
      </c>
      <c r="G618" s="146" t="str">
        <f ca="1" t="shared" si="27"/>
        <v/>
      </c>
      <c r="H618" s="147">
        <v>18548324512</v>
      </c>
      <c r="I618" s="148"/>
      <c r="J618" s="148"/>
      <c r="K618" s="148"/>
      <c r="L618" s="148"/>
      <c r="M618" s="148"/>
      <c r="N618" s="148"/>
      <c r="O618" s="148">
        <f t="shared" si="28"/>
        <v>0</v>
      </c>
      <c r="P618" s="148"/>
      <c r="Q618" s="148"/>
      <c r="R618" s="148"/>
      <c r="S618" s="148"/>
      <c r="T618" s="148"/>
      <c r="U618" s="148">
        <f t="shared" si="29"/>
        <v>0</v>
      </c>
      <c r="V618" s="148"/>
      <c r="W618" s="149"/>
      <c r="X618" s="149"/>
      <c r="Y618" s="150"/>
      <c r="Z618" s="149"/>
      <c r="AA618" s="149"/>
      <c r="AB618" s="150"/>
      <c r="AC618" s="149"/>
      <c r="AD618" s="149"/>
      <c r="AE618" s="150"/>
      <c r="AF618" s="149"/>
      <c r="AG618" s="149"/>
      <c r="AH618" s="150"/>
      <c r="AI618" s="149"/>
      <c r="AJ618" s="149"/>
      <c r="AK618" s="150"/>
      <c r="AL618" s="149"/>
      <c r="AM618" s="149"/>
      <c r="AN618" s="150"/>
      <c r="AO618" s="150"/>
      <c r="AP618" s="151"/>
      <c r="AQ618" s="152"/>
      <c r="AR618" s="144"/>
      <c r="AS618" s="144"/>
    </row>
    <row r="619" s="99" customFormat="1" ht="22.5" customHeight="1" spans="1:45">
      <c r="A619" s="143" t="s">
        <v>897</v>
      </c>
      <c r="B619" s="144" t="s">
        <v>2323</v>
      </c>
      <c r="C619" s="144" t="s">
        <v>2181</v>
      </c>
      <c r="D619" s="144" t="s">
        <v>5669</v>
      </c>
      <c r="E619" s="145" t="str">
        <f ca="1">VLOOKUP(B619,'在职人员信息表（2023年电话费全部人员情况）'!F:AB,23,0)</f>
        <v>152723197312190931</v>
      </c>
      <c r="F619" s="146" t="s">
        <v>2324</v>
      </c>
      <c r="G619" s="146" t="str">
        <f ca="1" t="shared" si="27"/>
        <v/>
      </c>
      <c r="H619" s="147">
        <v>13201617957</v>
      </c>
      <c r="I619" s="148"/>
      <c r="J619" s="148"/>
      <c r="K619" s="148"/>
      <c r="L619" s="148"/>
      <c r="M619" s="148"/>
      <c r="N619" s="148"/>
      <c r="O619" s="148">
        <f t="shared" si="28"/>
        <v>0</v>
      </c>
      <c r="P619" s="148"/>
      <c r="Q619" s="148"/>
      <c r="R619" s="148"/>
      <c r="S619" s="148"/>
      <c r="T619" s="148"/>
      <c r="U619" s="148">
        <f t="shared" si="29"/>
        <v>0</v>
      </c>
      <c r="V619" s="148"/>
      <c r="W619" s="149"/>
      <c r="X619" s="149"/>
      <c r="Y619" s="150"/>
      <c r="Z619" s="149"/>
      <c r="AA619" s="149"/>
      <c r="AB619" s="150"/>
      <c r="AC619" s="149"/>
      <c r="AD619" s="149"/>
      <c r="AE619" s="150"/>
      <c r="AF619" s="149"/>
      <c r="AG619" s="149"/>
      <c r="AH619" s="150"/>
      <c r="AI619" s="149"/>
      <c r="AJ619" s="149"/>
      <c r="AK619" s="150"/>
      <c r="AL619" s="149"/>
      <c r="AM619" s="149"/>
      <c r="AN619" s="150"/>
      <c r="AO619" s="150"/>
      <c r="AP619" s="151"/>
      <c r="AQ619" s="152"/>
      <c r="AR619" s="144"/>
      <c r="AS619" s="144"/>
    </row>
    <row r="620" s="99" customFormat="1" ht="22.5" customHeight="1" spans="1:45">
      <c r="A620" s="143" t="s">
        <v>6919</v>
      </c>
      <c r="B620" s="144" t="s">
        <v>2337</v>
      </c>
      <c r="C620" s="144" t="s">
        <v>2181</v>
      </c>
      <c r="D620" s="144" t="s">
        <v>5683</v>
      </c>
      <c r="E620" s="145" t="e">
        <f ca="1">VLOOKUP(B620,'在职人员信息表（2023年电话费全部人员情况）'!F:AB,23,0)</f>
        <v>#N/A</v>
      </c>
      <c r="F620" s="146" t="e">
        <v>#N/A</v>
      </c>
      <c r="G620" s="146" t="e">
        <f ca="1" t="shared" si="27"/>
        <v>#N/A</v>
      </c>
      <c r="H620" s="147">
        <v>15661924006</v>
      </c>
      <c r="I620" s="148"/>
      <c r="J620" s="148"/>
      <c r="K620" s="148"/>
      <c r="L620" s="148"/>
      <c r="M620" s="148"/>
      <c r="N620" s="148"/>
      <c r="O620" s="148">
        <f t="shared" si="28"/>
        <v>0</v>
      </c>
      <c r="P620" s="148"/>
      <c r="Q620" s="148"/>
      <c r="R620" s="148"/>
      <c r="S620" s="148"/>
      <c r="T620" s="148"/>
      <c r="U620" s="148">
        <f t="shared" si="29"/>
        <v>0</v>
      </c>
      <c r="V620" s="148"/>
      <c r="W620" s="149"/>
      <c r="X620" s="149"/>
      <c r="Y620" s="150"/>
      <c r="Z620" s="149"/>
      <c r="AA620" s="149"/>
      <c r="AB620" s="150"/>
      <c r="AC620" s="149"/>
      <c r="AD620" s="149"/>
      <c r="AE620" s="150"/>
      <c r="AF620" s="149"/>
      <c r="AG620" s="149"/>
      <c r="AH620" s="150"/>
      <c r="AI620" s="149"/>
      <c r="AJ620" s="149"/>
      <c r="AK620" s="150"/>
      <c r="AL620" s="149"/>
      <c r="AM620" s="149"/>
      <c r="AN620" s="150"/>
      <c r="AO620" s="150"/>
      <c r="AP620" s="151"/>
      <c r="AQ620" s="152"/>
      <c r="AR620" s="144"/>
      <c r="AS620" s="144"/>
    </row>
    <row r="621" s="99" customFormat="1" ht="22.5" customHeight="1" spans="1:45">
      <c r="A621" s="143" t="s">
        <v>6920</v>
      </c>
      <c r="B621" s="144" t="s">
        <v>6921</v>
      </c>
      <c r="C621" s="144" t="s">
        <v>2181</v>
      </c>
      <c r="D621" s="144" t="s">
        <v>5683</v>
      </c>
      <c r="E621" s="145" t="e">
        <f ca="1">VLOOKUP(B621,'在职人员信息表（2023年电话费全部人员情况）'!F:AB,23,0)</f>
        <v>#N/A</v>
      </c>
      <c r="F621" s="146" t="e">
        <v>#N/A</v>
      </c>
      <c r="G621" s="146" t="e">
        <f ca="1" t="shared" si="27"/>
        <v>#N/A</v>
      </c>
      <c r="H621" s="147">
        <v>18547719619</v>
      </c>
      <c r="I621" s="148"/>
      <c r="J621" s="148"/>
      <c r="K621" s="148"/>
      <c r="L621" s="148"/>
      <c r="M621" s="148"/>
      <c r="N621" s="148"/>
      <c r="O621" s="148">
        <f t="shared" si="28"/>
        <v>0</v>
      </c>
      <c r="P621" s="148"/>
      <c r="Q621" s="148"/>
      <c r="R621" s="148"/>
      <c r="S621" s="148"/>
      <c r="T621" s="148"/>
      <c r="U621" s="148">
        <f t="shared" si="29"/>
        <v>0</v>
      </c>
      <c r="V621" s="148"/>
      <c r="W621" s="149"/>
      <c r="X621" s="149"/>
      <c r="Y621" s="150"/>
      <c r="Z621" s="149"/>
      <c r="AA621" s="149"/>
      <c r="AB621" s="150"/>
      <c r="AC621" s="149"/>
      <c r="AD621" s="149"/>
      <c r="AE621" s="150"/>
      <c r="AF621" s="149"/>
      <c r="AG621" s="149"/>
      <c r="AH621" s="150"/>
      <c r="AI621" s="149"/>
      <c r="AJ621" s="149"/>
      <c r="AK621" s="150"/>
      <c r="AL621" s="149"/>
      <c r="AM621" s="149"/>
      <c r="AN621" s="150"/>
      <c r="AO621" s="150"/>
      <c r="AP621" s="151"/>
      <c r="AQ621" s="152"/>
      <c r="AR621" s="144"/>
      <c r="AS621" s="144"/>
    </row>
    <row r="622" s="99" customFormat="1" ht="22.5" customHeight="1" spans="1:45">
      <c r="A622" s="143" t="s">
        <v>6922</v>
      </c>
      <c r="B622" s="144" t="s">
        <v>6923</v>
      </c>
      <c r="C622" s="144" t="s">
        <v>2181</v>
      </c>
      <c r="D622" s="144" t="s">
        <v>5683</v>
      </c>
      <c r="E622" s="145" t="e">
        <f ca="1">VLOOKUP(B622,'在职人员信息表（2023年电话费全部人员情况）'!F:AB,23,0)</f>
        <v>#N/A</v>
      </c>
      <c r="F622" s="146" t="e">
        <v>#N/A</v>
      </c>
      <c r="G622" s="146" t="e">
        <f ca="1" t="shared" si="27"/>
        <v>#N/A</v>
      </c>
      <c r="H622" s="147">
        <v>15548574366</v>
      </c>
      <c r="I622" s="148"/>
      <c r="J622" s="148"/>
      <c r="K622" s="148"/>
      <c r="L622" s="148"/>
      <c r="M622" s="148"/>
      <c r="N622" s="148"/>
      <c r="O622" s="148">
        <f t="shared" si="28"/>
        <v>0</v>
      </c>
      <c r="P622" s="148"/>
      <c r="Q622" s="148"/>
      <c r="R622" s="148"/>
      <c r="S622" s="148"/>
      <c r="T622" s="148"/>
      <c r="U622" s="148">
        <f t="shared" si="29"/>
        <v>0</v>
      </c>
      <c r="V622" s="148"/>
      <c r="W622" s="149"/>
      <c r="X622" s="149"/>
      <c r="Y622" s="150"/>
      <c r="Z622" s="149"/>
      <c r="AA622" s="149"/>
      <c r="AB622" s="150"/>
      <c r="AC622" s="149"/>
      <c r="AD622" s="149"/>
      <c r="AE622" s="150"/>
      <c r="AF622" s="149"/>
      <c r="AG622" s="149"/>
      <c r="AH622" s="150"/>
      <c r="AI622" s="149"/>
      <c r="AJ622" s="149"/>
      <c r="AK622" s="150"/>
      <c r="AL622" s="149"/>
      <c r="AM622" s="149"/>
      <c r="AN622" s="150"/>
      <c r="AO622" s="150"/>
      <c r="AP622" s="151"/>
      <c r="AQ622" s="152"/>
      <c r="AR622" s="144"/>
      <c r="AS622" s="144"/>
    </row>
    <row r="623" s="99" customFormat="1" ht="22.5" customHeight="1" spans="1:45">
      <c r="A623" s="143" t="s">
        <v>910</v>
      </c>
      <c r="B623" s="144" t="s">
        <v>6924</v>
      </c>
      <c r="C623" s="144" t="s">
        <v>2181</v>
      </c>
      <c r="D623" s="144" t="s">
        <v>5683</v>
      </c>
      <c r="E623" s="145" t="e">
        <f ca="1">VLOOKUP(B623,'在职人员信息表（2023年电话费全部人员情况）'!F:AB,23,0)</f>
        <v>#N/A</v>
      </c>
      <c r="F623" s="146" t="e">
        <v>#N/A</v>
      </c>
      <c r="G623" s="146" t="e">
        <f ca="1" t="shared" si="27"/>
        <v>#N/A</v>
      </c>
      <c r="H623" s="147">
        <v>13620622930</v>
      </c>
      <c r="I623" s="148"/>
      <c r="J623" s="148"/>
      <c r="K623" s="148"/>
      <c r="L623" s="148"/>
      <c r="M623" s="148"/>
      <c r="N623" s="148"/>
      <c r="O623" s="148">
        <f t="shared" si="28"/>
        <v>0</v>
      </c>
      <c r="P623" s="148"/>
      <c r="Q623" s="148"/>
      <c r="R623" s="148"/>
      <c r="S623" s="148"/>
      <c r="T623" s="148"/>
      <c r="U623" s="148">
        <f t="shared" si="29"/>
        <v>0</v>
      </c>
      <c r="V623" s="148"/>
      <c r="W623" s="149"/>
      <c r="X623" s="149"/>
      <c r="Y623" s="150"/>
      <c r="Z623" s="149"/>
      <c r="AA623" s="149"/>
      <c r="AB623" s="150"/>
      <c r="AC623" s="149"/>
      <c r="AD623" s="149"/>
      <c r="AE623" s="150"/>
      <c r="AF623" s="149"/>
      <c r="AG623" s="149"/>
      <c r="AH623" s="150"/>
      <c r="AI623" s="149"/>
      <c r="AJ623" s="149"/>
      <c r="AK623" s="150"/>
      <c r="AL623" s="149"/>
      <c r="AM623" s="149"/>
      <c r="AN623" s="150"/>
      <c r="AO623" s="150"/>
      <c r="AP623" s="151"/>
      <c r="AQ623" s="152"/>
      <c r="AR623" s="144"/>
      <c r="AS623" s="144"/>
    </row>
    <row r="624" s="99" customFormat="1" ht="22.5" customHeight="1" spans="1:45">
      <c r="A624" s="143" t="s">
        <v>894</v>
      </c>
      <c r="B624" s="144" t="s">
        <v>2328</v>
      </c>
      <c r="C624" s="144" t="s">
        <v>2181</v>
      </c>
      <c r="D624" s="144" t="s">
        <v>5683</v>
      </c>
      <c r="E624" s="145" t="str">
        <f ca="1">VLOOKUP(B624,'在职人员信息表（2023年电话费全部人员情况）'!F:AB,23,0)</f>
        <v>152627196505214317</v>
      </c>
      <c r="F624" s="146" t="s">
        <v>2329</v>
      </c>
      <c r="G624" s="146" t="str">
        <f ca="1" t="shared" si="27"/>
        <v/>
      </c>
      <c r="H624" s="147">
        <v>15849792267</v>
      </c>
      <c r="I624" s="148"/>
      <c r="J624" s="148"/>
      <c r="K624" s="148"/>
      <c r="L624" s="148"/>
      <c r="M624" s="148"/>
      <c r="N624" s="148"/>
      <c r="O624" s="148">
        <f t="shared" si="28"/>
        <v>0</v>
      </c>
      <c r="P624" s="148"/>
      <c r="Q624" s="148"/>
      <c r="R624" s="148"/>
      <c r="S624" s="148"/>
      <c r="T624" s="148"/>
      <c r="U624" s="148">
        <f t="shared" si="29"/>
        <v>0</v>
      </c>
      <c r="V624" s="148"/>
      <c r="W624" s="149"/>
      <c r="X624" s="149"/>
      <c r="Y624" s="150"/>
      <c r="Z624" s="149"/>
      <c r="AA624" s="149"/>
      <c r="AB624" s="150"/>
      <c r="AC624" s="149"/>
      <c r="AD624" s="149"/>
      <c r="AE624" s="150"/>
      <c r="AF624" s="149"/>
      <c r="AG624" s="149"/>
      <c r="AH624" s="150"/>
      <c r="AI624" s="149"/>
      <c r="AJ624" s="149"/>
      <c r="AK624" s="150"/>
      <c r="AL624" s="149"/>
      <c r="AM624" s="149"/>
      <c r="AN624" s="150"/>
      <c r="AO624" s="150"/>
      <c r="AP624" s="151"/>
      <c r="AQ624" s="152"/>
      <c r="AR624" s="144"/>
      <c r="AS624" s="144"/>
    </row>
    <row r="625" s="99" customFormat="1" ht="22.5" customHeight="1" spans="1:45">
      <c r="A625" s="143" t="s">
        <v>6925</v>
      </c>
      <c r="B625" s="144" t="s">
        <v>6926</v>
      </c>
      <c r="C625" s="144" t="s">
        <v>2181</v>
      </c>
      <c r="D625" s="144" t="s">
        <v>5669</v>
      </c>
      <c r="E625" s="145" t="e">
        <f ca="1">VLOOKUP(B625,'在职人员信息表（2023年电话费全部人员情况）'!F:AB,23,0)</f>
        <v>#N/A</v>
      </c>
      <c r="F625" s="146" t="e">
        <v>#N/A</v>
      </c>
      <c r="G625" s="146" t="e">
        <f ca="1" t="shared" si="27"/>
        <v>#N/A</v>
      </c>
      <c r="H625" s="147">
        <v>13847703529</v>
      </c>
      <c r="I625" s="148"/>
      <c r="J625" s="148"/>
      <c r="K625" s="148"/>
      <c r="L625" s="148"/>
      <c r="M625" s="148"/>
      <c r="N625" s="148"/>
      <c r="O625" s="148">
        <f t="shared" si="28"/>
        <v>0</v>
      </c>
      <c r="P625" s="148"/>
      <c r="Q625" s="148"/>
      <c r="R625" s="148"/>
      <c r="S625" s="148"/>
      <c r="T625" s="148"/>
      <c r="U625" s="148">
        <f t="shared" si="29"/>
        <v>0</v>
      </c>
      <c r="V625" s="148"/>
      <c r="W625" s="149"/>
      <c r="X625" s="149"/>
      <c r="Y625" s="150"/>
      <c r="Z625" s="149"/>
      <c r="AA625" s="149"/>
      <c r="AB625" s="150"/>
      <c r="AC625" s="149"/>
      <c r="AD625" s="149"/>
      <c r="AE625" s="150"/>
      <c r="AF625" s="149"/>
      <c r="AG625" s="149"/>
      <c r="AH625" s="150"/>
      <c r="AI625" s="149"/>
      <c r="AJ625" s="149"/>
      <c r="AK625" s="150"/>
      <c r="AL625" s="149"/>
      <c r="AM625" s="149"/>
      <c r="AN625" s="150"/>
      <c r="AO625" s="150"/>
      <c r="AP625" s="151"/>
      <c r="AQ625" s="152"/>
      <c r="AR625" s="144"/>
      <c r="AS625" s="144"/>
    </row>
    <row r="626" s="99" customFormat="1" ht="22.5" customHeight="1" spans="1:45">
      <c r="A626" s="143" t="s">
        <v>2097</v>
      </c>
      <c r="B626" s="144" t="s">
        <v>170</v>
      </c>
      <c r="C626" s="144" t="s">
        <v>172</v>
      </c>
      <c r="D626" s="144" t="s">
        <v>173</v>
      </c>
      <c r="E626" s="145" t="str">
        <f ca="1">VLOOKUP(B626,'在职人员信息表（2023年电话费全部人员情况）'!F:AB,23,0)</f>
        <v>230224197505092817</v>
      </c>
      <c r="F626" s="146" t="s">
        <v>171</v>
      </c>
      <c r="G626" s="146" t="str">
        <f ca="1" t="shared" si="27"/>
        <v>cuo</v>
      </c>
      <c r="H626" s="147">
        <v>15049877136</v>
      </c>
      <c r="I626" s="148">
        <v>292.8</v>
      </c>
      <c r="J626" s="148">
        <v>294.9</v>
      </c>
      <c r="K626" s="148">
        <v>294.1</v>
      </c>
      <c r="L626" s="148"/>
      <c r="M626" s="148"/>
      <c r="N626" s="148"/>
      <c r="O626" s="148">
        <f t="shared" si="28"/>
        <v>881.8</v>
      </c>
      <c r="P626" s="148"/>
      <c r="Q626" s="148"/>
      <c r="R626" s="148"/>
      <c r="S626" s="148"/>
      <c r="T626" s="148"/>
      <c r="U626" s="148">
        <f t="shared" si="29"/>
        <v>1763.6</v>
      </c>
      <c r="V626" s="148"/>
      <c r="W626" s="149"/>
      <c r="X626" s="149"/>
      <c r="Y626" s="150"/>
      <c r="Z626" s="149"/>
      <c r="AA626" s="149"/>
      <c r="AB626" s="150"/>
      <c r="AC626" s="149"/>
      <c r="AD626" s="149"/>
      <c r="AE626" s="150"/>
      <c r="AF626" s="149"/>
      <c r="AG626" s="149"/>
      <c r="AH626" s="150"/>
      <c r="AI626" s="149"/>
      <c r="AJ626" s="149"/>
      <c r="AK626" s="150"/>
      <c r="AL626" s="149"/>
      <c r="AM626" s="149"/>
      <c r="AN626" s="150"/>
      <c r="AO626" s="150"/>
      <c r="AP626" s="151"/>
      <c r="AQ626" s="152"/>
      <c r="AR626" s="144"/>
      <c r="AS626" s="144"/>
    </row>
    <row r="627" s="99" customFormat="1" ht="22.5" customHeight="1" spans="1:45">
      <c r="A627" s="143" t="s">
        <v>2298</v>
      </c>
      <c r="B627" s="144" t="s">
        <v>222</v>
      </c>
      <c r="C627" s="144" t="s">
        <v>172</v>
      </c>
      <c r="D627" s="144" t="s">
        <v>3454</v>
      </c>
      <c r="E627" s="145" t="str">
        <f ca="1">VLOOKUP(B627,'在职人员信息表（2023年电话费全部人员情况）'!F:AB,23,0)</f>
        <v>152723197407195719</v>
      </c>
      <c r="F627" s="146" t="s">
        <v>3007</v>
      </c>
      <c r="G627" s="146" t="str">
        <f ca="1" t="shared" si="27"/>
        <v/>
      </c>
      <c r="H627" s="147">
        <v>15247749645</v>
      </c>
      <c r="I627" s="148">
        <v>200</v>
      </c>
      <c r="J627" s="148">
        <v>200</v>
      </c>
      <c r="K627" s="148">
        <v>200</v>
      </c>
      <c r="L627" s="148"/>
      <c r="M627" s="148"/>
      <c r="N627" s="148"/>
      <c r="O627" s="148">
        <f t="shared" si="28"/>
        <v>600</v>
      </c>
      <c r="P627" s="148"/>
      <c r="Q627" s="148"/>
      <c r="R627" s="148"/>
      <c r="S627" s="148"/>
      <c r="T627" s="148"/>
      <c r="U627" s="148">
        <f t="shared" si="29"/>
        <v>1200</v>
      </c>
      <c r="V627" s="148"/>
      <c r="W627" s="149"/>
      <c r="X627" s="149"/>
      <c r="Y627" s="150"/>
      <c r="Z627" s="149"/>
      <c r="AA627" s="149"/>
      <c r="AB627" s="150"/>
      <c r="AC627" s="149"/>
      <c r="AD627" s="149"/>
      <c r="AE627" s="150"/>
      <c r="AF627" s="149"/>
      <c r="AG627" s="149"/>
      <c r="AH627" s="150"/>
      <c r="AI627" s="149"/>
      <c r="AJ627" s="149"/>
      <c r="AK627" s="150"/>
      <c r="AL627" s="149"/>
      <c r="AM627" s="149"/>
      <c r="AN627" s="150"/>
      <c r="AO627" s="150"/>
      <c r="AP627" s="151"/>
      <c r="AQ627" s="152"/>
      <c r="AR627" s="144"/>
      <c r="AS627" s="144"/>
    </row>
    <row r="628" s="99" customFormat="1" ht="22.5" customHeight="1" spans="1:45">
      <c r="A628" s="143" t="s">
        <v>2105</v>
      </c>
      <c r="B628" s="144" t="s">
        <v>6525</v>
      </c>
      <c r="C628" s="144" t="s">
        <v>172</v>
      </c>
      <c r="D628" s="144" t="s">
        <v>6927</v>
      </c>
      <c r="E628" s="145" t="str">
        <f ca="1">VLOOKUP(B628,'在职人员信息表（2023年电话费全部人员情况）'!F:AB,23,0)</f>
        <v>142128196812217515</v>
      </c>
      <c r="F628" s="146" t="s">
        <v>6527</v>
      </c>
      <c r="G628" s="146" t="str">
        <f ca="1" t="shared" si="27"/>
        <v/>
      </c>
      <c r="H628" s="147">
        <v>13781678228</v>
      </c>
      <c r="I628" s="148"/>
      <c r="J628" s="148"/>
      <c r="K628" s="148"/>
      <c r="L628" s="148"/>
      <c r="M628" s="148"/>
      <c r="N628" s="148"/>
      <c r="O628" s="148">
        <f t="shared" si="28"/>
        <v>0</v>
      </c>
      <c r="P628" s="148"/>
      <c r="Q628" s="148"/>
      <c r="R628" s="148"/>
      <c r="S628" s="148"/>
      <c r="T628" s="148"/>
      <c r="U628" s="148">
        <f t="shared" si="29"/>
        <v>0</v>
      </c>
      <c r="V628" s="148"/>
      <c r="W628" s="149"/>
      <c r="X628" s="149"/>
      <c r="Y628" s="150"/>
      <c r="Z628" s="149"/>
      <c r="AA628" s="149"/>
      <c r="AB628" s="150"/>
      <c r="AC628" s="149"/>
      <c r="AD628" s="149"/>
      <c r="AE628" s="150"/>
      <c r="AF628" s="149"/>
      <c r="AG628" s="149"/>
      <c r="AH628" s="150"/>
      <c r="AI628" s="149"/>
      <c r="AJ628" s="149"/>
      <c r="AK628" s="150"/>
      <c r="AL628" s="149"/>
      <c r="AM628" s="149"/>
      <c r="AN628" s="150"/>
      <c r="AO628" s="150"/>
      <c r="AP628" s="151"/>
      <c r="AQ628" s="152"/>
      <c r="AR628" s="144"/>
      <c r="AS628" s="144"/>
    </row>
    <row r="629" s="99" customFormat="1" ht="22.5" customHeight="1" spans="1:45">
      <c r="A629" s="143" t="s">
        <v>2103</v>
      </c>
      <c r="B629" s="144" t="s">
        <v>80</v>
      </c>
      <c r="C629" s="144" t="s">
        <v>172</v>
      </c>
      <c r="D629" s="144" t="s">
        <v>69</v>
      </c>
      <c r="E629" s="145" t="str">
        <f ca="1">VLOOKUP(B629,'在职人员信息表（2023年电话费全部人员情况）'!F:AB,23,0)</f>
        <v>152723198703235716</v>
      </c>
      <c r="F629" s="146" t="s">
        <v>3009</v>
      </c>
      <c r="G629" s="146" t="str">
        <f ca="1" t="shared" si="27"/>
        <v/>
      </c>
      <c r="H629" s="147">
        <v>15147789023</v>
      </c>
      <c r="I629" s="148">
        <v>100</v>
      </c>
      <c r="J629" s="148">
        <v>100</v>
      </c>
      <c r="K629" s="148">
        <v>100</v>
      </c>
      <c r="L629" s="148"/>
      <c r="M629" s="148"/>
      <c r="N629" s="148"/>
      <c r="O629" s="148">
        <f t="shared" si="28"/>
        <v>300</v>
      </c>
      <c r="P629" s="148"/>
      <c r="Q629" s="148"/>
      <c r="R629" s="148"/>
      <c r="S629" s="148"/>
      <c r="T629" s="148"/>
      <c r="U629" s="148">
        <f t="shared" si="29"/>
        <v>600</v>
      </c>
      <c r="V629" s="148"/>
      <c r="W629" s="149"/>
      <c r="X629" s="149"/>
      <c r="Y629" s="150"/>
      <c r="Z629" s="149"/>
      <c r="AA629" s="149"/>
      <c r="AB629" s="150"/>
      <c r="AC629" s="149"/>
      <c r="AD629" s="149"/>
      <c r="AE629" s="150"/>
      <c r="AF629" s="149"/>
      <c r="AG629" s="149"/>
      <c r="AH629" s="150"/>
      <c r="AI629" s="149"/>
      <c r="AJ629" s="149"/>
      <c r="AK629" s="150"/>
      <c r="AL629" s="149"/>
      <c r="AM629" s="149"/>
      <c r="AN629" s="150"/>
      <c r="AO629" s="150"/>
      <c r="AP629" s="151"/>
      <c r="AQ629" s="152"/>
      <c r="AR629" s="144"/>
      <c r="AS629" s="144"/>
    </row>
    <row r="630" s="99" customFormat="1" ht="22.5" customHeight="1" spans="1:45">
      <c r="A630" s="143" t="s">
        <v>6575</v>
      </c>
      <c r="B630" s="144" t="s">
        <v>3075</v>
      </c>
      <c r="C630" s="144" t="s">
        <v>172</v>
      </c>
      <c r="D630" s="144" t="s">
        <v>4551</v>
      </c>
      <c r="E630" s="485" t="str">
        <f ca="1">VLOOKUP(B630,'在职人员信息表（2023年电话费全部人员情况）'!F:AB,23,0)</f>
        <v>152322198908033714</v>
      </c>
      <c r="F630" s="486" t="s">
        <v>3076</v>
      </c>
      <c r="G630" s="146" t="str">
        <f ca="1" t="shared" si="27"/>
        <v/>
      </c>
      <c r="H630" s="147">
        <v>15947399129</v>
      </c>
      <c r="I630" s="148"/>
      <c r="J630" s="148"/>
      <c r="K630" s="148"/>
      <c r="L630" s="148"/>
      <c r="M630" s="148"/>
      <c r="N630" s="148"/>
      <c r="O630" s="148">
        <f t="shared" si="28"/>
        <v>0</v>
      </c>
      <c r="P630" s="148"/>
      <c r="Q630" s="148"/>
      <c r="R630" s="148"/>
      <c r="S630" s="148"/>
      <c r="T630" s="148"/>
      <c r="U630" s="148">
        <f t="shared" si="29"/>
        <v>0</v>
      </c>
      <c r="V630" s="148"/>
      <c r="W630" s="149"/>
      <c r="X630" s="149"/>
      <c r="Y630" s="150"/>
      <c r="Z630" s="149"/>
      <c r="AA630" s="149"/>
      <c r="AB630" s="150"/>
      <c r="AC630" s="149"/>
      <c r="AD630" s="149"/>
      <c r="AE630" s="150"/>
      <c r="AF630" s="149"/>
      <c r="AG630" s="149"/>
      <c r="AH630" s="150"/>
      <c r="AI630" s="149"/>
      <c r="AJ630" s="149"/>
      <c r="AK630" s="150"/>
      <c r="AL630" s="149"/>
      <c r="AM630" s="149"/>
      <c r="AN630" s="150"/>
      <c r="AO630" s="150"/>
      <c r="AP630" s="151"/>
      <c r="AQ630" s="152"/>
      <c r="AR630" s="144"/>
      <c r="AS630" s="144"/>
    </row>
    <row r="631" s="99" customFormat="1" ht="22.5" customHeight="1" spans="1:45">
      <c r="A631" s="143" t="s">
        <v>2155</v>
      </c>
      <c r="B631" s="144" t="s">
        <v>3011</v>
      </c>
      <c r="C631" s="144" t="s">
        <v>172</v>
      </c>
      <c r="D631" s="144" t="s">
        <v>6510</v>
      </c>
      <c r="E631" s="145" t="str">
        <f ca="1">VLOOKUP(B631,'在职人员信息表（2023年电话费全部人员情况）'!F:AB,23,0)</f>
        <v>15272319820808181x</v>
      </c>
      <c r="F631" s="146" t="s">
        <v>3012</v>
      </c>
      <c r="G631" s="146" t="str">
        <f ca="1" t="shared" si="27"/>
        <v/>
      </c>
      <c r="H631" s="147">
        <v>18636611415</v>
      </c>
      <c r="I631" s="148"/>
      <c r="J631" s="148"/>
      <c r="K631" s="148"/>
      <c r="L631" s="148"/>
      <c r="M631" s="148"/>
      <c r="N631" s="148"/>
      <c r="O631" s="148">
        <f t="shared" si="28"/>
        <v>0</v>
      </c>
      <c r="P631" s="148"/>
      <c r="Q631" s="148"/>
      <c r="R631" s="148"/>
      <c r="S631" s="148"/>
      <c r="T631" s="148"/>
      <c r="U631" s="148">
        <f t="shared" si="29"/>
        <v>0</v>
      </c>
      <c r="V631" s="148"/>
      <c r="W631" s="149"/>
      <c r="X631" s="149"/>
      <c r="Y631" s="150"/>
      <c r="Z631" s="149"/>
      <c r="AA631" s="149"/>
      <c r="AB631" s="150"/>
      <c r="AC631" s="149"/>
      <c r="AD631" s="149"/>
      <c r="AE631" s="150"/>
      <c r="AF631" s="149"/>
      <c r="AG631" s="149"/>
      <c r="AH631" s="150"/>
      <c r="AI631" s="149"/>
      <c r="AJ631" s="149"/>
      <c r="AK631" s="150"/>
      <c r="AL631" s="149"/>
      <c r="AM631" s="149"/>
      <c r="AN631" s="150"/>
      <c r="AO631" s="150"/>
      <c r="AP631" s="151"/>
      <c r="AQ631" s="152"/>
      <c r="AR631" s="144"/>
      <c r="AS631" s="144"/>
    </row>
    <row r="632" s="99" customFormat="1" ht="22.5" customHeight="1" spans="1:45">
      <c r="A632" s="143" t="s">
        <v>2146</v>
      </c>
      <c r="B632" s="144" t="s">
        <v>3014</v>
      </c>
      <c r="C632" s="144" t="s">
        <v>172</v>
      </c>
      <c r="D632" s="144" t="s">
        <v>6510</v>
      </c>
      <c r="E632" s="145" t="str">
        <f ca="1">VLOOKUP(B632,'在职人员信息表（2023年电话费全部人员情况）'!F:AB,23,0)</f>
        <v>142234198111146015</v>
      </c>
      <c r="F632" s="146" t="s">
        <v>3015</v>
      </c>
      <c r="G632" s="146" t="str">
        <f ca="1" t="shared" si="27"/>
        <v/>
      </c>
      <c r="H632" s="147">
        <v>18304649147</v>
      </c>
      <c r="I632" s="148"/>
      <c r="J632" s="148"/>
      <c r="K632" s="148"/>
      <c r="L632" s="148"/>
      <c r="M632" s="148"/>
      <c r="N632" s="148"/>
      <c r="O632" s="148">
        <f t="shared" si="28"/>
        <v>0</v>
      </c>
      <c r="P632" s="148"/>
      <c r="Q632" s="148"/>
      <c r="R632" s="148"/>
      <c r="S632" s="148"/>
      <c r="T632" s="148"/>
      <c r="U632" s="148">
        <f t="shared" si="29"/>
        <v>0</v>
      </c>
      <c r="V632" s="148"/>
      <c r="W632" s="149"/>
      <c r="X632" s="149"/>
      <c r="Y632" s="150"/>
      <c r="Z632" s="149"/>
      <c r="AA632" s="149"/>
      <c r="AB632" s="150"/>
      <c r="AC632" s="149"/>
      <c r="AD632" s="149"/>
      <c r="AE632" s="150"/>
      <c r="AF632" s="149"/>
      <c r="AG632" s="149"/>
      <c r="AH632" s="150"/>
      <c r="AI632" s="149"/>
      <c r="AJ632" s="149"/>
      <c r="AK632" s="150"/>
      <c r="AL632" s="149"/>
      <c r="AM632" s="149"/>
      <c r="AN632" s="150"/>
      <c r="AO632" s="150"/>
      <c r="AP632" s="151"/>
      <c r="AQ632" s="152"/>
      <c r="AR632" s="144"/>
      <c r="AS632" s="144"/>
    </row>
    <row r="633" s="99" customFormat="1" ht="22.5" customHeight="1" spans="1:45">
      <c r="A633" s="143" t="s">
        <v>2111</v>
      </c>
      <c r="B633" s="144" t="s">
        <v>226</v>
      </c>
      <c r="C633" s="144" t="s">
        <v>172</v>
      </c>
      <c r="D633" s="144" t="s">
        <v>6510</v>
      </c>
      <c r="E633" s="145" t="str">
        <f ca="1">VLOOKUP(B633,'在职人员信息表（2023年电话费全部人员情况）'!F:AB,23,0)</f>
        <v>152723197011121211</v>
      </c>
      <c r="F633" s="146" t="s">
        <v>3017</v>
      </c>
      <c r="G633" s="146" t="str">
        <f ca="1" t="shared" si="27"/>
        <v/>
      </c>
      <c r="H633" s="147">
        <v>13847304904</v>
      </c>
      <c r="I633" s="148"/>
      <c r="J633" s="148"/>
      <c r="K633" s="148"/>
      <c r="L633" s="148"/>
      <c r="M633" s="148"/>
      <c r="N633" s="148"/>
      <c r="O633" s="148">
        <f t="shared" si="28"/>
        <v>0</v>
      </c>
      <c r="P633" s="148"/>
      <c r="Q633" s="148"/>
      <c r="R633" s="148"/>
      <c r="S633" s="148"/>
      <c r="T633" s="148"/>
      <c r="U633" s="148">
        <f t="shared" si="29"/>
        <v>0</v>
      </c>
      <c r="V633" s="148"/>
      <c r="W633" s="149"/>
      <c r="X633" s="149"/>
      <c r="Y633" s="150"/>
      <c r="Z633" s="149"/>
      <c r="AA633" s="149"/>
      <c r="AB633" s="150"/>
      <c r="AC633" s="149"/>
      <c r="AD633" s="149"/>
      <c r="AE633" s="150"/>
      <c r="AF633" s="149"/>
      <c r="AG633" s="149"/>
      <c r="AH633" s="150"/>
      <c r="AI633" s="149"/>
      <c r="AJ633" s="149"/>
      <c r="AK633" s="150"/>
      <c r="AL633" s="149"/>
      <c r="AM633" s="149"/>
      <c r="AN633" s="150"/>
      <c r="AO633" s="150"/>
      <c r="AP633" s="151"/>
      <c r="AQ633" s="152"/>
      <c r="AR633" s="144"/>
      <c r="AS633" s="144"/>
    </row>
    <row r="634" s="99" customFormat="1" ht="22.5" customHeight="1" spans="1:45">
      <c r="A634" s="143" t="s">
        <v>2119</v>
      </c>
      <c r="B634" s="144" t="s">
        <v>3071</v>
      </c>
      <c r="C634" s="144" t="s">
        <v>172</v>
      </c>
      <c r="D634" s="144" t="s">
        <v>4551</v>
      </c>
      <c r="E634" s="145" t="str">
        <f ca="1">VLOOKUP(B634,'在职人员信息表（2023年电话费全部人员情况）'!F:AB,23,0)</f>
        <v>152631198508164814</v>
      </c>
      <c r="F634" s="146" t="s">
        <v>3072</v>
      </c>
      <c r="G634" s="146" t="str">
        <f ca="1" t="shared" si="27"/>
        <v/>
      </c>
      <c r="H634" s="147">
        <v>13722077786</v>
      </c>
      <c r="I634" s="148"/>
      <c r="J634" s="148"/>
      <c r="K634" s="148"/>
      <c r="L634" s="148"/>
      <c r="M634" s="148"/>
      <c r="N634" s="148"/>
      <c r="O634" s="148">
        <f t="shared" si="28"/>
        <v>0</v>
      </c>
      <c r="P634" s="148"/>
      <c r="Q634" s="148"/>
      <c r="R634" s="148"/>
      <c r="S634" s="148"/>
      <c r="T634" s="148"/>
      <c r="U634" s="148">
        <f t="shared" si="29"/>
        <v>0</v>
      </c>
      <c r="V634" s="148"/>
      <c r="W634" s="149"/>
      <c r="X634" s="149"/>
      <c r="Y634" s="150"/>
      <c r="Z634" s="149"/>
      <c r="AA634" s="149"/>
      <c r="AB634" s="150"/>
      <c r="AC634" s="149"/>
      <c r="AD634" s="149"/>
      <c r="AE634" s="150"/>
      <c r="AF634" s="149"/>
      <c r="AG634" s="149"/>
      <c r="AH634" s="150"/>
      <c r="AI634" s="149"/>
      <c r="AJ634" s="149"/>
      <c r="AK634" s="150"/>
      <c r="AL634" s="149"/>
      <c r="AM634" s="149"/>
      <c r="AN634" s="150"/>
      <c r="AO634" s="150"/>
      <c r="AP634" s="151"/>
      <c r="AQ634" s="152"/>
      <c r="AR634" s="144"/>
      <c r="AS634" s="144"/>
    </row>
    <row r="635" s="99" customFormat="1" ht="22.5" customHeight="1" spans="1:45">
      <c r="A635" s="143" t="s">
        <v>2185</v>
      </c>
      <c r="B635" s="144" t="s">
        <v>3038</v>
      </c>
      <c r="C635" s="144" t="s">
        <v>172</v>
      </c>
      <c r="D635" s="144" t="s">
        <v>6546</v>
      </c>
      <c r="E635" s="145" t="str">
        <f ca="1">VLOOKUP(B635,'在职人员信息表（2023年电话费全部人员情况）'!F:AB,23,0)</f>
        <v>152723198408184813</v>
      </c>
      <c r="F635" s="146" t="s">
        <v>3039</v>
      </c>
      <c r="G635" s="146" t="str">
        <f ca="1" t="shared" si="27"/>
        <v/>
      </c>
      <c r="H635" s="147">
        <v>15149610638</v>
      </c>
      <c r="I635" s="148"/>
      <c r="J635" s="148"/>
      <c r="K635" s="148"/>
      <c r="L635" s="148"/>
      <c r="M635" s="148"/>
      <c r="N635" s="148"/>
      <c r="O635" s="148">
        <f t="shared" si="28"/>
        <v>0</v>
      </c>
      <c r="P635" s="148"/>
      <c r="Q635" s="148"/>
      <c r="R635" s="148"/>
      <c r="S635" s="148"/>
      <c r="T635" s="148"/>
      <c r="U635" s="148">
        <f t="shared" si="29"/>
        <v>0</v>
      </c>
      <c r="V635" s="148"/>
      <c r="W635" s="149"/>
      <c r="X635" s="149"/>
      <c r="Y635" s="150"/>
      <c r="Z635" s="149"/>
      <c r="AA635" s="149"/>
      <c r="AB635" s="150"/>
      <c r="AC635" s="149"/>
      <c r="AD635" s="149"/>
      <c r="AE635" s="150"/>
      <c r="AF635" s="149"/>
      <c r="AG635" s="149"/>
      <c r="AH635" s="150"/>
      <c r="AI635" s="149"/>
      <c r="AJ635" s="149"/>
      <c r="AK635" s="150"/>
      <c r="AL635" s="149"/>
      <c r="AM635" s="149"/>
      <c r="AN635" s="150"/>
      <c r="AO635" s="150"/>
      <c r="AP635" s="151"/>
      <c r="AQ635" s="152"/>
      <c r="AR635" s="144"/>
      <c r="AS635" s="144"/>
    </row>
    <row r="636" s="99" customFormat="1" ht="22.5" customHeight="1" spans="1:45">
      <c r="A636" s="143" t="s">
        <v>2125</v>
      </c>
      <c r="B636" s="144" t="s">
        <v>3040</v>
      </c>
      <c r="C636" s="144" t="s">
        <v>172</v>
      </c>
      <c r="D636" s="144" t="s">
        <v>6546</v>
      </c>
      <c r="E636" s="145" t="str">
        <f ca="1">VLOOKUP(B636,'在职人员信息表（2023年电话费全部人员情况）'!F:AB,23,0)</f>
        <v>152723199709157215</v>
      </c>
      <c r="F636" s="146" t="s">
        <v>3041</v>
      </c>
      <c r="G636" s="146" t="str">
        <f ca="1" t="shared" si="27"/>
        <v/>
      </c>
      <c r="H636" s="147">
        <v>15894940543</v>
      </c>
      <c r="I636" s="148"/>
      <c r="J636" s="148"/>
      <c r="K636" s="148"/>
      <c r="L636" s="148"/>
      <c r="M636" s="148"/>
      <c r="N636" s="148"/>
      <c r="O636" s="148">
        <f t="shared" si="28"/>
        <v>0</v>
      </c>
      <c r="P636" s="148"/>
      <c r="Q636" s="148"/>
      <c r="R636" s="148"/>
      <c r="S636" s="148"/>
      <c r="T636" s="148"/>
      <c r="U636" s="148">
        <f t="shared" si="29"/>
        <v>0</v>
      </c>
      <c r="V636" s="148"/>
      <c r="W636" s="149"/>
      <c r="X636" s="149"/>
      <c r="Y636" s="150"/>
      <c r="Z636" s="149"/>
      <c r="AA636" s="149"/>
      <c r="AB636" s="150"/>
      <c r="AC636" s="149"/>
      <c r="AD636" s="149"/>
      <c r="AE636" s="150"/>
      <c r="AF636" s="149"/>
      <c r="AG636" s="149"/>
      <c r="AH636" s="150"/>
      <c r="AI636" s="149"/>
      <c r="AJ636" s="149"/>
      <c r="AK636" s="150"/>
      <c r="AL636" s="149"/>
      <c r="AM636" s="149"/>
      <c r="AN636" s="150"/>
      <c r="AO636" s="150"/>
      <c r="AP636" s="151"/>
      <c r="AQ636" s="152"/>
      <c r="AR636" s="144"/>
      <c r="AS636" s="144"/>
    </row>
    <row r="637" s="99" customFormat="1" ht="22.5" customHeight="1" spans="1:45">
      <c r="A637" s="143" t="s">
        <v>2131</v>
      </c>
      <c r="B637" s="144" t="s">
        <v>102</v>
      </c>
      <c r="C637" s="144" t="s">
        <v>172</v>
      </c>
      <c r="D637" s="144" t="s">
        <v>6552</v>
      </c>
      <c r="E637" s="145" t="str">
        <f ca="1">VLOOKUP(B637,'在职人员信息表（2023年电话费全部人员情况）'!F:AB,23,0)</f>
        <v>14223419760416601X</v>
      </c>
      <c r="F637" s="146" t="s">
        <v>3044</v>
      </c>
      <c r="G637" s="146" t="str">
        <f ca="1" t="shared" si="27"/>
        <v/>
      </c>
      <c r="H637" s="147">
        <v>15374990900</v>
      </c>
      <c r="I637" s="148"/>
      <c r="J637" s="148"/>
      <c r="K637" s="148"/>
      <c r="L637" s="148"/>
      <c r="M637" s="148"/>
      <c r="N637" s="148"/>
      <c r="O637" s="148">
        <f t="shared" si="28"/>
        <v>0</v>
      </c>
      <c r="P637" s="148"/>
      <c r="Q637" s="148"/>
      <c r="R637" s="148"/>
      <c r="S637" s="148"/>
      <c r="T637" s="148"/>
      <c r="U637" s="148">
        <f t="shared" si="29"/>
        <v>0</v>
      </c>
      <c r="V637" s="148"/>
      <c r="W637" s="149"/>
      <c r="X637" s="149"/>
      <c r="Y637" s="150"/>
      <c r="Z637" s="149"/>
      <c r="AA637" s="149"/>
      <c r="AB637" s="150"/>
      <c r="AC637" s="149"/>
      <c r="AD637" s="149"/>
      <c r="AE637" s="150"/>
      <c r="AF637" s="149"/>
      <c r="AG637" s="149"/>
      <c r="AH637" s="150"/>
      <c r="AI637" s="149"/>
      <c r="AJ637" s="149"/>
      <c r="AK637" s="150"/>
      <c r="AL637" s="149"/>
      <c r="AM637" s="149"/>
      <c r="AN637" s="150"/>
      <c r="AO637" s="150"/>
      <c r="AP637" s="151"/>
      <c r="AQ637" s="152"/>
      <c r="AR637" s="144"/>
      <c r="AS637" s="144"/>
    </row>
    <row r="638" s="99" customFormat="1" ht="22.5" customHeight="1" spans="1:45">
      <c r="A638" s="143" t="s">
        <v>2187</v>
      </c>
      <c r="B638" s="144" t="s">
        <v>3047</v>
      </c>
      <c r="C638" s="144" t="s">
        <v>172</v>
      </c>
      <c r="D638" s="144" t="s">
        <v>6554</v>
      </c>
      <c r="E638" s="145" t="str">
        <f ca="1">VLOOKUP(B638,'在职人员信息表（2023年电话费全部人员情况）'!F:AB,23,0)</f>
        <v>150222197202223530</v>
      </c>
      <c r="F638" s="146" t="s">
        <v>3048</v>
      </c>
      <c r="G638" s="146" t="str">
        <f ca="1" t="shared" si="27"/>
        <v/>
      </c>
      <c r="H638" s="147">
        <v>13789477728</v>
      </c>
      <c r="I638" s="148"/>
      <c r="J638" s="148"/>
      <c r="K638" s="148"/>
      <c r="L638" s="148"/>
      <c r="M638" s="148"/>
      <c r="N638" s="148"/>
      <c r="O638" s="148">
        <f t="shared" si="28"/>
        <v>0</v>
      </c>
      <c r="P638" s="148"/>
      <c r="Q638" s="148"/>
      <c r="R638" s="148"/>
      <c r="S638" s="148"/>
      <c r="T638" s="148"/>
      <c r="U638" s="148">
        <f t="shared" si="29"/>
        <v>0</v>
      </c>
      <c r="V638" s="148"/>
      <c r="W638" s="149"/>
      <c r="X638" s="149"/>
      <c r="Y638" s="150"/>
      <c r="Z638" s="149"/>
      <c r="AA638" s="149"/>
      <c r="AB638" s="150"/>
      <c r="AC638" s="149"/>
      <c r="AD638" s="149"/>
      <c r="AE638" s="150"/>
      <c r="AF638" s="149"/>
      <c r="AG638" s="149"/>
      <c r="AH638" s="150"/>
      <c r="AI638" s="149"/>
      <c r="AJ638" s="149"/>
      <c r="AK638" s="150"/>
      <c r="AL638" s="149"/>
      <c r="AM638" s="149"/>
      <c r="AN638" s="150"/>
      <c r="AO638" s="150"/>
      <c r="AP638" s="151"/>
      <c r="AQ638" s="152"/>
      <c r="AR638" s="144"/>
      <c r="AS638" s="144"/>
    </row>
    <row r="639" s="99" customFormat="1" ht="22.5" customHeight="1" spans="1:45">
      <c r="A639" s="143" t="s">
        <v>2114</v>
      </c>
      <c r="B639" s="144" t="s">
        <v>3049</v>
      </c>
      <c r="C639" s="144" t="s">
        <v>172</v>
      </c>
      <c r="D639" s="144" t="s">
        <v>6554</v>
      </c>
      <c r="E639" s="145" t="str">
        <f ca="1">VLOOKUP(B639,'在职人员信息表（2023年电话费全部人员情况）'!F:AB,23,0)</f>
        <v>152723197702077811</v>
      </c>
      <c r="F639" s="146" t="s">
        <v>3050</v>
      </c>
      <c r="G639" s="146" t="str">
        <f ca="1" t="shared" si="27"/>
        <v/>
      </c>
      <c r="H639" s="147">
        <v>13789745929</v>
      </c>
      <c r="I639" s="148"/>
      <c r="J639" s="148"/>
      <c r="K639" s="148"/>
      <c r="L639" s="148"/>
      <c r="M639" s="148"/>
      <c r="N639" s="148"/>
      <c r="O639" s="148">
        <f t="shared" si="28"/>
        <v>0</v>
      </c>
      <c r="P639" s="148"/>
      <c r="Q639" s="148"/>
      <c r="R639" s="148"/>
      <c r="S639" s="148"/>
      <c r="T639" s="148"/>
      <c r="U639" s="148">
        <f t="shared" si="29"/>
        <v>0</v>
      </c>
      <c r="V639" s="148"/>
      <c r="W639" s="149"/>
      <c r="X639" s="149"/>
      <c r="Y639" s="150"/>
      <c r="Z639" s="149"/>
      <c r="AA639" s="149"/>
      <c r="AB639" s="150"/>
      <c r="AC639" s="149"/>
      <c r="AD639" s="149"/>
      <c r="AE639" s="150"/>
      <c r="AF639" s="149"/>
      <c r="AG639" s="149"/>
      <c r="AH639" s="150"/>
      <c r="AI639" s="149"/>
      <c r="AJ639" s="149"/>
      <c r="AK639" s="150"/>
      <c r="AL639" s="149"/>
      <c r="AM639" s="149"/>
      <c r="AN639" s="150"/>
      <c r="AO639" s="150"/>
      <c r="AP639" s="151"/>
      <c r="AQ639" s="152"/>
      <c r="AR639" s="144"/>
      <c r="AS639" s="144"/>
    </row>
    <row r="640" s="99" customFormat="1" ht="22.5" customHeight="1" spans="1:45">
      <c r="A640" s="143" t="s">
        <v>2161</v>
      </c>
      <c r="B640" s="144" t="s">
        <v>3061</v>
      </c>
      <c r="C640" s="144" t="s">
        <v>172</v>
      </c>
      <c r="D640" s="144" t="s">
        <v>4551</v>
      </c>
      <c r="E640" s="145" t="str">
        <f ca="1">VLOOKUP(B640,'在职人员信息表（2023年电话费全部人员情况）'!F:AB,23,0)</f>
        <v>152723198710010937</v>
      </c>
      <c r="F640" s="146" t="s">
        <v>3062</v>
      </c>
      <c r="G640" s="146" t="str">
        <f ca="1" t="shared" si="27"/>
        <v/>
      </c>
      <c r="H640" s="147">
        <v>15847689122</v>
      </c>
      <c r="I640" s="148"/>
      <c r="J640" s="148"/>
      <c r="K640" s="148"/>
      <c r="L640" s="148"/>
      <c r="M640" s="148"/>
      <c r="N640" s="148"/>
      <c r="O640" s="148">
        <f t="shared" si="28"/>
        <v>0</v>
      </c>
      <c r="P640" s="148"/>
      <c r="Q640" s="148"/>
      <c r="R640" s="148"/>
      <c r="S640" s="148"/>
      <c r="T640" s="148"/>
      <c r="U640" s="148">
        <f t="shared" si="29"/>
        <v>0</v>
      </c>
      <c r="V640" s="148"/>
      <c r="W640" s="149"/>
      <c r="X640" s="149"/>
      <c r="Y640" s="150"/>
      <c r="Z640" s="149"/>
      <c r="AA640" s="149"/>
      <c r="AB640" s="150"/>
      <c r="AC640" s="149"/>
      <c r="AD640" s="149"/>
      <c r="AE640" s="150"/>
      <c r="AF640" s="149"/>
      <c r="AG640" s="149"/>
      <c r="AH640" s="150"/>
      <c r="AI640" s="149"/>
      <c r="AJ640" s="149"/>
      <c r="AK640" s="150"/>
      <c r="AL640" s="149"/>
      <c r="AM640" s="149"/>
      <c r="AN640" s="150"/>
      <c r="AO640" s="150"/>
      <c r="AP640" s="151"/>
      <c r="AQ640" s="152"/>
      <c r="AR640" s="144"/>
      <c r="AS640" s="144"/>
    </row>
    <row r="641" s="99" customFormat="1" ht="22.5" customHeight="1" spans="1:45">
      <c r="A641" s="143" t="s">
        <v>2175</v>
      </c>
      <c r="B641" s="144" t="s">
        <v>3063</v>
      </c>
      <c r="C641" s="144" t="s">
        <v>172</v>
      </c>
      <c r="D641" s="144" t="s">
        <v>4551</v>
      </c>
      <c r="E641" s="145" t="str">
        <f ca="1">VLOOKUP(B641,'在职人员信息表（2023年电话费全部人员情况）'!F:AB,23,0)</f>
        <v>152723198010270914</v>
      </c>
      <c r="F641" s="146" t="s">
        <v>3064</v>
      </c>
      <c r="G641" s="146" t="str">
        <f ca="1" t="shared" si="27"/>
        <v/>
      </c>
      <c r="H641" s="147">
        <v>15704880943</v>
      </c>
      <c r="I641" s="148"/>
      <c r="J641" s="148"/>
      <c r="K641" s="148"/>
      <c r="L641" s="148"/>
      <c r="M641" s="148"/>
      <c r="N641" s="148"/>
      <c r="O641" s="148">
        <f t="shared" si="28"/>
        <v>0</v>
      </c>
      <c r="P641" s="148"/>
      <c r="Q641" s="148"/>
      <c r="R641" s="148"/>
      <c r="S641" s="148"/>
      <c r="T641" s="148"/>
      <c r="U641" s="148">
        <f t="shared" si="29"/>
        <v>0</v>
      </c>
      <c r="V641" s="148"/>
      <c r="W641" s="149"/>
      <c r="X641" s="149"/>
      <c r="Y641" s="150"/>
      <c r="Z641" s="149"/>
      <c r="AA641" s="149"/>
      <c r="AB641" s="150"/>
      <c r="AC641" s="149"/>
      <c r="AD641" s="149"/>
      <c r="AE641" s="150"/>
      <c r="AF641" s="149"/>
      <c r="AG641" s="149"/>
      <c r="AH641" s="150"/>
      <c r="AI641" s="149"/>
      <c r="AJ641" s="149"/>
      <c r="AK641" s="150"/>
      <c r="AL641" s="149"/>
      <c r="AM641" s="149"/>
      <c r="AN641" s="150"/>
      <c r="AO641" s="150"/>
      <c r="AP641" s="151"/>
      <c r="AQ641" s="152"/>
      <c r="AR641" s="144"/>
      <c r="AS641" s="144"/>
    </row>
    <row r="642" s="99" customFormat="1" ht="22.5" customHeight="1" spans="1:45">
      <c r="A642" s="143" t="s">
        <v>2108</v>
      </c>
      <c r="B642" s="144" t="s">
        <v>3065</v>
      </c>
      <c r="C642" s="144" t="s">
        <v>172</v>
      </c>
      <c r="D642" s="144" t="s">
        <v>4551</v>
      </c>
      <c r="E642" s="145" t="str">
        <f ca="1">VLOOKUP(B642,'在职人员信息表（2023年电话费全部人员情况）'!F:AB,23,0)</f>
        <v>15272319870309241X</v>
      </c>
      <c r="F642" s="146" t="s">
        <v>3066</v>
      </c>
      <c r="G642" s="146" t="str">
        <f ca="1" t="shared" si="27"/>
        <v/>
      </c>
      <c r="H642" s="147">
        <v>15149668455</v>
      </c>
      <c r="I642" s="148"/>
      <c r="J642" s="148"/>
      <c r="K642" s="148"/>
      <c r="L642" s="148"/>
      <c r="M642" s="148"/>
      <c r="N642" s="148"/>
      <c r="O642" s="148">
        <f t="shared" si="28"/>
        <v>0</v>
      </c>
      <c r="P642" s="148"/>
      <c r="Q642" s="148"/>
      <c r="R642" s="148"/>
      <c r="S642" s="148"/>
      <c r="T642" s="148"/>
      <c r="U642" s="148">
        <f t="shared" si="29"/>
        <v>0</v>
      </c>
      <c r="V642" s="148"/>
      <c r="W642" s="149"/>
      <c r="X642" s="149"/>
      <c r="Y642" s="150"/>
      <c r="Z642" s="149"/>
      <c r="AA642" s="149"/>
      <c r="AB642" s="150"/>
      <c r="AC642" s="149"/>
      <c r="AD642" s="149"/>
      <c r="AE642" s="150"/>
      <c r="AF642" s="149"/>
      <c r="AG642" s="149"/>
      <c r="AH642" s="150"/>
      <c r="AI642" s="149"/>
      <c r="AJ642" s="149"/>
      <c r="AK642" s="150"/>
      <c r="AL642" s="149"/>
      <c r="AM642" s="149"/>
      <c r="AN642" s="150"/>
      <c r="AO642" s="150"/>
      <c r="AP642" s="151"/>
      <c r="AQ642" s="152"/>
      <c r="AR642" s="144"/>
      <c r="AS642" s="144"/>
    </row>
    <row r="643" s="99" customFormat="1" ht="22.5" customHeight="1" spans="1:45">
      <c r="A643" s="143" t="s">
        <v>2158</v>
      </c>
      <c r="B643" s="144" t="s">
        <v>3067</v>
      </c>
      <c r="C643" s="144" t="s">
        <v>172</v>
      </c>
      <c r="D643" s="144" t="s">
        <v>4551</v>
      </c>
      <c r="E643" s="145" t="str">
        <f ca="1">VLOOKUP(B643,'在职人员信息表（2023年电话费全部人员情况）'!F:AB,23,0)</f>
        <v>152723197912272412</v>
      </c>
      <c r="F643" s="146" t="s">
        <v>3068</v>
      </c>
      <c r="G643" s="146" t="str">
        <f ca="1" t="shared" si="27"/>
        <v/>
      </c>
      <c r="H643" s="147">
        <v>15389839594</v>
      </c>
      <c r="I643" s="148"/>
      <c r="J643" s="148"/>
      <c r="K643" s="148"/>
      <c r="L643" s="148"/>
      <c r="M643" s="148"/>
      <c r="N643" s="148"/>
      <c r="O643" s="148">
        <f t="shared" si="28"/>
        <v>0</v>
      </c>
      <c r="P643" s="148"/>
      <c r="Q643" s="148"/>
      <c r="R643" s="148"/>
      <c r="S643" s="148"/>
      <c r="T643" s="148"/>
      <c r="U643" s="148">
        <f t="shared" si="29"/>
        <v>0</v>
      </c>
      <c r="V643" s="148"/>
      <c r="W643" s="149"/>
      <c r="X643" s="149"/>
      <c r="Y643" s="150"/>
      <c r="Z643" s="149"/>
      <c r="AA643" s="149"/>
      <c r="AB643" s="150"/>
      <c r="AC643" s="149"/>
      <c r="AD643" s="149"/>
      <c r="AE643" s="150"/>
      <c r="AF643" s="149"/>
      <c r="AG643" s="149"/>
      <c r="AH643" s="150"/>
      <c r="AI643" s="149"/>
      <c r="AJ643" s="149"/>
      <c r="AK643" s="150"/>
      <c r="AL643" s="149"/>
      <c r="AM643" s="149"/>
      <c r="AN643" s="150"/>
      <c r="AO643" s="150"/>
      <c r="AP643" s="151"/>
      <c r="AQ643" s="152"/>
      <c r="AR643" s="144"/>
      <c r="AS643" s="144"/>
    </row>
    <row r="644" s="99" customFormat="1" ht="22.5" customHeight="1" spans="1:45">
      <c r="A644" s="143" t="s">
        <v>2183</v>
      </c>
      <c r="B644" s="144" t="s">
        <v>3069</v>
      </c>
      <c r="C644" s="144" t="s">
        <v>172</v>
      </c>
      <c r="D644" s="144" t="s">
        <v>4551</v>
      </c>
      <c r="E644" s="145" t="str">
        <f ca="1">VLOOKUP(B644,'在职人员信息表（2023年电话费全部人员情况）'!F:AB,23,0)</f>
        <v>150124199204127610</v>
      </c>
      <c r="F644" s="146" t="s">
        <v>3070</v>
      </c>
      <c r="G644" s="146" t="str">
        <f ca="1" t="shared" si="27"/>
        <v/>
      </c>
      <c r="H644" s="147">
        <v>18647278604</v>
      </c>
      <c r="I644" s="148"/>
      <c r="J644" s="148"/>
      <c r="K644" s="148"/>
      <c r="L644" s="148"/>
      <c r="M644" s="148"/>
      <c r="N644" s="148"/>
      <c r="O644" s="148">
        <f t="shared" si="28"/>
        <v>0</v>
      </c>
      <c r="P644" s="148"/>
      <c r="Q644" s="148"/>
      <c r="R644" s="148"/>
      <c r="S644" s="148"/>
      <c r="T644" s="148"/>
      <c r="U644" s="148">
        <f t="shared" si="29"/>
        <v>0</v>
      </c>
      <c r="V644" s="148"/>
      <c r="W644" s="149"/>
      <c r="X644" s="149"/>
      <c r="Y644" s="150"/>
      <c r="Z644" s="149"/>
      <c r="AA644" s="149"/>
      <c r="AB644" s="150"/>
      <c r="AC644" s="149"/>
      <c r="AD644" s="149"/>
      <c r="AE644" s="150"/>
      <c r="AF644" s="149"/>
      <c r="AG644" s="149"/>
      <c r="AH644" s="150"/>
      <c r="AI644" s="149"/>
      <c r="AJ644" s="149"/>
      <c r="AK644" s="150"/>
      <c r="AL644" s="149"/>
      <c r="AM644" s="149"/>
      <c r="AN644" s="150"/>
      <c r="AO644" s="150"/>
      <c r="AP644" s="151"/>
      <c r="AQ644" s="152"/>
      <c r="AR644" s="144"/>
      <c r="AS644" s="144"/>
    </row>
    <row r="645" s="99" customFormat="1" ht="22.5" customHeight="1" spans="1:45">
      <c r="A645" s="143" t="s">
        <v>6572</v>
      </c>
      <c r="B645" s="144" t="s">
        <v>3073</v>
      </c>
      <c r="C645" s="144" t="s">
        <v>172</v>
      </c>
      <c r="D645" s="144" t="s">
        <v>4551</v>
      </c>
      <c r="E645" s="485" t="str">
        <f ca="1">VLOOKUP(B645,'在职人员信息表（2023年电话费全部人员情况）'!F:AB,23,0)</f>
        <v>152723197908290933</v>
      </c>
      <c r="F645" s="486" t="s">
        <v>3074</v>
      </c>
      <c r="G645" s="146" t="str">
        <f ca="1" t="shared" si="27"/>
        <v/>
      </c>
      <c r="H645" s="147" t="s">
        <v>1707</v>
      </c>
      <c r="I645" s="148"/>
      <c r="J645" s="148"/>
      <c r="K645" s="148"/>
      <c r="L645" s="148"/>
      <c r="M645" s="148"/>
      <c r="N645" s="148"/>
      <c r="O645" s="148">
        <f t="shared" si="28"/>
        <v>0</v>
      </c>
      <c r="P645" s="148"/>
      <c r="Q645" s="148"/>
      <c r="R645" s="148"/>
      <c r="S645" s="148"/>
      <c r="T645" s="148"/>
      <c r="U645" s="148">
        <f t="shared" si="29"/>
        <v>0</v>
      </c>
      <c r="V645" s="148"/>
      <c r="W645" s="149"/>
      <c r="X645" s="149"/>
      <c r="Y645" s="150"/>
      <c r="Z645" s="149"/>
      <c r="AA645" s="149"/>
      <c r="AB645" s="150"/>
      <c r="AC645" s="149"/>
      <c r="AD645" s="149"/>
      <c r="AE645" s="150"/>
      <c r="AF645" s="149"/>
      <c r="AG645" s="149"/>
      <c r="AH645" s="150"/>
      <c r="AI645" s="149"/>
      <c r="AJ645" s="149"/>
      <c r="AK645" s="150"/>
      <c r="AL645" s="149"/>
      <c r="AM645" s="149"/>
      <c r="AN645" s="150"/>
      <c r="AO645" s="150"/>
      <c r="AP645" s="151"/>
      <c r="AQ645" s="152"/>
      <c r="AR645" s="144"/>
      <c r="AS645" s="144"/>
    </row>
    <row r="646" s="99" customFormat="1" ht="22.5" customHeight="1" spans="1:45">
      <c r="A646" s="143" t="s">
        <v>6578</v>
      </c>
      <c r="B646" s="144" t="s">
        <v>3077</v>
      </c>
      <c r="C646" s="144" t="s">
        <v>172</v>
      </c>
      <c r="D646" s="144" t="s">
        <v>4551</v>
      </c>
      <c r="E646" s="485" t="str">
        <f ca="1">VLOOKUP(B646,'在职人员信息表（2023年电话费全部人员情况）'!F:AB,23,0)</f>
        <v>152723199005201513</v>
      </c>
      <c r="F646" s="486" t="s">
        <v>3078</v>
      </c>
      <c r="G646" s="146" t="str">
        <f ca="1" t="shared" ref="G646:G709" si="30">IF(E646=F646,"","cuo")</f>
        <v/>
      </c>
      <c r="H646" s="147">
        <v>15647725113</v>
      </c>
      <c r="I646" s="148"/>
      <c r="J646" s="148"/>
      <c r="K646" s="148"/>
      <c r="L646" s="148"/>
      <c r="M646" s="148"/>
      <c r="N646" s="148"/>
      <c r="O646" s="148">
        <f t="shared" ref="O646:O709" si="31">I646+J646+K646+L646+M646+N646</f>
        <v>0</v>
      </c>
      <c r="P646" s="148"/>
      <c r="Q646" s="148"/>
      <c r="R646" s="148"/>
      <c r="S646" s="148"/>
      <c r="T646" s="148"/>
      <c r="U646" s="148">
        <f t="shared" ref="U646:U709" si="32">SUM(I646:T646)</f>
        <v>0</v>
      </c>
      <c r="V646" s="148"/>
      <c r="W646" s="149"/>
      <c r="X646" s="149"/>
      <c r="Y646" s="150"/>
      <c r="Z646" s="149"/>
      <c r="AA646" s="149"/>
      <c r="AB646" s="150"/>
      <c r="AC646" s="149"/>
      <c r="AD646" s="149"/>
      <c r="AE646" s="150"/>
      <c r="AF646" s="149"/>
      <c r="AG646" s="149"/>
      <c r="AH646" s="150"/>
      <c r="AI646" s="149"/>
      <c r="AJ646" s="149"/>
      <c r="AK646" s="150"/>
      <c r="AL646" s="149"/>
      <c r="AM646" s="149"/>
      <c r="AN646" s="150"/>
      <c r="AO646" s="150"/>
      <c r="AP646" s="151"/>
      <c r="AQ646" s="152"/>
      <c r="AR646" s="144"/>
      <c r="AS646" s="144"/>
    </row>
    <row r="647" s="99" customFormat="1" ht="22.5" customHeight="1" spans="1:45">
      <c r="A647" s="143" t="s">
        <v>2163</v>
      </c>
      <c r="B647" s="144" t="s">
        <v>3087</v>
      </c>
      <c r="C647" s="144" t="s">
        <v>172</v>
      </c>
      <c r="D647" s="144" t="s">
        <v>6592</v>
      </c>
      <c r="E647" s="145" t="str">
        <f ca="1">VLOOKUP(B647,'在职人员信息表（2023年电话费全部人员情况）'!F:AB,23,0)</f>
        <v>152723198606200917</v>
      </c>
      <c r="F647" s="146" t="s">
        <v>3088</v>
      </c>
      <c r="G647" s="146" t="str">
        <f ca="1" t="shared" si="30"/>
        <v/>
      </c>
      <c r="H647" s="147">
        <v>18947708558</v>
      </c>
      <c r="I647" s="148"/>
      <c r="J647" s="148"/>
      <c r="K647" s="148"/>
      <c r="L647" s="148"/>
      <c r="M647" s="148"/>
      <c r="N647" s="148"/>
      <c r="O647" s="148">
        <f t="shared" si="31"/>
        <v>0</v>
      </c>
      <c r="P647" s="148"/>
      <c r="Q647" s="148"/>
      <c r="R647" s="148"/>
      <c r="S647" s="148"/>
      <c r="T647" s="148"/>
      <c r="U647" s="148">
        <f t="shared" si="32"/>
        <v>0</v>
      </c>
      <c r="V647" s="148"/>
      <c r="W647" s="149"/>
      <c r="X647" s="149"/>
      <c r="Y647" s="150"/>
      <c r="Z647" s="149"/>
      <c r="AA647" s="149"/>
      <c r="AB647" s="150"/>
      <c r="AC647" s="149"/>
      <c r="AD647" s="149"/>
      <c r="AE647" s="150"/>
      <c r="AF647" s="149"/>
      <c r="AG647" s="149"/>
      <c r="AH647" s="150"/>
      <c r="AI647" s="149"/>
      <c r="AJ647" s="149"/>
      <c r="AK647" s="150"/>
      <c r="AL647" s="149"/>
      <c r="AM647" s="149"/>
      <c r="AN647" s="150"/>
      <c r="AO647" s="150"/>
      <c r="AP647" s="151"/>
      <c r="AQ647" s="152"/>
      <c r="AR647" s="144"/>
      <c r="AS647" s="144"/>
    </row>
    <row r="648" s="99" customFormat="1" ht="22.5" customHeight="1" spans="1:45">
      <c r="A648" s="143" t="s">
        <v>2166</v>
      </c>
      <c r="B648" s="144" t="s">
        <v>6928</v>
      </c>
      <c r="C648" s="144" t="s">
        <v>172</v>
      </c>
      <c r="D648" s="144" t="s">
        <v>6592</v>
      </c>
      <c r="E648" s="145" t="e">
        <f ca="1">VLOOKUP(B648,'在职人员信息表（2023年电话费全部人员情况）'!F:AB,23,0)</f>
        <v>#N/A</v>
      </c>
      <c r="F648" s="146" t="e">
        <v>#N/A</v>
      </c>
      <c r="G648" s="146" t="e">
        <f ca="1" t="shared" si="30"/>
        <v>#N/A</v>
      </c>
      <c r="H648" s="147">
        <v>13451378110</v>
      </c>
      <c r="I648" s="148"/>
      <c r="J648" s="148"/>
      <c r="K648" s="148"/>
      <c r="L648" s="148"/>
      <c r="M648" s="148"/>
      <c r="N648" s="148"/>
      <c r="O648" s="148">
        <f t="shared" si="31"/>
        <v>0</v>
      </c>
      <c r="P648" s="148"/>
      <c r="Q648" s="148"/>
      <c r="R648" s="148"/>
      <c r="S648" s="148"/>
      <c r="T648" s="148"/>
      <c r="U648" s="148">
        <f t="shared" si="32"/>
        <v>0</v>
      </c>
      <c r="V648" s="148"/>
      <c r="W648" s="149"/>
      <c r="X648" s="149"/>
      <c r="Y648" s="150"/>
      <c r="Z648" s="149"/>
      <c r="AA648" s="149"/>
      <c r="AB648" s="150"/>
      <c r="AC648" s="149"/>
      <c r="AD648" s="149"/>
      <c r="AE648" s="150"/>
      <c r="AF648" s="149"/>
      <c r="AG648" s="149"/>
      <c r="AH648" s="150"/>
      <c r="AI648" s="149"/>
      <c r="AJ648" s="149"/>
      <c r="AK648" s="150"/>
      <c r="AL648" s="149"/>
      <c r="AM648" s="149"/>
      <c r="AN648" s="150"/>
      <c r="AO648" s="150"/>
      <c r="AP648" s="151"/>
      <c r="AQ648" s="152"/>
      <c r="AR648" s="144"/>
      <c r="AS648" s="144"/>
    </row>
    <row r="649" s="99" customFormat="1" ht="22.5" customHeight="1" spans="1:45">
      <c r="A649" s="143" t="s">
        <v>2137</v>
      </c>
      <c r="B649" s="144" t="s">
        <v>3089</v>
      </c>
      <c r="C649" s="144" t="s">
        <v>172</v>
      </c>
      <c r="D649" s="144" t="s">
        <v>6592</v>
      </c>
      <c r="E649" s="145" t="str">
        <f ca="1">VLOOKUP(B649,'在职人员信息表（2023年电话费全部人员情况）'!F:AB,23,0)</f>
        <v>142226198609262734</v>
      </c>
      <c r="F649" s="146" t="s">
        <v>3090</v>
      </c>
      <c r="G649" s="146" t="str">
        <f ca="1" t="shared" si="30"/>
        <v/>
      </c>
      <c r="H649" s="147">
        <v>18048085741</v>
      </c>
      <c r="I649" s="148"/>
      <c r="J649" s="148"/>
      <c r="K649" s="148"/>
      <c r="L649" s="148"/>
      <c r="M649" s="148"/>
      <c r="N649" s="148"/>
      <c r="O649" s="148">
        <f t="shared" si="31"/>
        <v>0</v>
      </c>
      <c r="P649" s="148"/>
      <c r="Q649" s="148"/>
      <c r="R649" s="148"/>
      <c r="S649" s="148"/>
      <c r="T649" s="148"/>
      <c r="U649" s="148">
        <f t="shared" si="32"/>
        <v>0</v>
      </c>
      <c r="V649" s="148"/>
      <c r="W649" s="149"/>
      <c r="X649" s="149"/>
      <c r="Y649" s="150"/>
      <c r="Z649" s="149"/>
      <c r="AA649" s="149"/>
      <c r="AB649" s="150"/>
      <c r="AC649" s="149"/>
      <c r="AD649" s="149"/>
      <c r="AE649" s="150"/>
      <c r="AF649" s="149"/>
      <c r="AG649" s="149"/>
      <c r="AH649" s="150"/>
      <c r="AI649" s="149"/>
      <c r="AJ649" s="149"/>
      <c r="AK649" s="150"/>
      <c r="AL649" s="149"/>
      <c r="AM649" s="149"/>
      <c r="AN649" s="150"/>
      <c r="AO649" s="150"/>
      <c r="AP649" s="151"/>
      <c r="AQ649" s="152"/>
      <c r="AR649" s="144"/>
      <c r="AS649" s="144"/>
    </row>
    <row r="650" s="99" customFormat="1" ht="22.5" customHeight="1" spans="1:45">
      <c r="A650" s="143" t="s">
        <v>2122</v>
      </c>
      <c r="B650" s="144" t="s">
        <v>3091</v>
      </c>
      <c r="C650" s="144" t="s">
        <v>172</v>
      </c>
      <c r="D650" s="144" t="s">
        <v>6592</v>
      </c>
      <c r="E650" s="145" t="str">
        <f ca="1">VLOOKUP(B650,'在职人员信息表（2023年电话费全部人员情况）'!F:AB,23,0)</f>
        <v>142234197512066011</v>
      </c>
      <c r="F650" s="146" t="s">
        <v>3092</v>
      </c>
      <c r="G650" s="146" t="str">
        <f ca="1" t="shared" si="30"/>
        <v/>
      </c>
      <c r="H650" s="147">
        <v>13948673858</v>
      </c>
      <c r="I650" s="148"/>
      <c r="J650" s="148"/>
      <c r="K650" s="148"/>
      <c r="L650" s="148"/>
      <c r="M650" s="148"/>
      <c r="N650" s="148"/>
      <c r="O650" s="148">
        <f t="shared" si="31"/>
        <v>0</v>
      </c>
      <c r="P650" s="148"/>
      <c r="Q650" s="148"/>
      <c r="R650" s="148"/>
      <c r="S650" s="148"/>
      <c r="T650" s="148"/>
      <c r="U650" s="148">
        <f t="shared" si="32"/>
        <v>0</v>
      </c>
      <c r="V650" s="148"/>
      <c r="W650" s="149"/>
      <c r="X650" s="149"/>
      <c r="Y650" s="150"/>
      <c r="Z650" s="149"/>
      <c r="AA650" s="149"/>
      <c r="AB650" s="150"/>
      <c r="AC650" s="149"/>
      <c r="AD650" s="149"/>
      <c r="AE650" s="150"/>
      <c r="AF650" s="149"/>
      <c r="AG650" s="149"/>
      <c r="AH650" s="150"/>
      <c r="AI650" s="149"/>
      <c r="AJ650" s="149"/>
      <c r="AK650" s="150"/>
      <c r="AL650" s="149"/>
      <c r="AM650" s="149"/>
      <c r="AN650" s="150"/>
      <c r="AO650" s="150"/>
      <c r="AP650" s="151"/>
      <c r="AQ650" s="152"/>
      <c r="AR650" s="144"/>
      <c r="AS650" s="144"/>
    </row>
    <row r="651" s="99" customFormat="1" ht="22.5" customHeight="1" spans="1:45">
      <c r="A651" s="143" t="s">
        <v>2180</v>
      </c>
      <c r="B651" s="144" t="s">
        <v>3093</v>
      </c>
      <c r="C651" s="144" t="s">
        <v>172</v>
      </c>
      <c r="D651" s="144" t="s">
        <v>6592</v>
      </c>
      <c r="E651" s="145" t="str">
        <f ca="1">VLOOKUP(B651,'在职人员信息表（2023年电话费全部人员情况）'!F:AB,23,0)</f>
        <v>152701198107210338</v>
      </c>
      <c r="F651" s="146" t="s">
        <v>3094</v>
      </c>
      <c r="G651" s="146" t="str">
        <f ca="1" t="shared" si="30"/>
        <v/>
      </c>
      <c r="H651" s="147">
        <v>13474787744</v>
      </c>
      <c r="I651" s="148"/>
      <c r="J651" s="148"/>
      <c r="K651" s="148"/>
      <c r="L651" s="148"/>
      <c r="M651" s="148"/>
      <c r="N651" s="148"/>
      <c r="O651" s="148">
        <f t="shared" si="31"/>
        <v>0</v>
      </c>
      <c r="P651" s="148"/>
      <c r="Q651" s="148"/>
      <c r="R651" s="148"/>
      <c r="S651" s="148"/>
      <c r="T651" s="148"/>
      <c r="U651" s="148">
        <f t="shared" si="32"/>
        <v>0</v>
      </c>
      <c r="V651" s="148"/>
      <c r="W651" s="149"/>
      <c r="X651" s="149"/>
      <c r="Y651" s="150"/>
      <c r="Z651" s="149"/>
      <c r="AA651" s="149"/>
      <c r="AB651" s="150"/>
      <c r="AC651" s="149"/>
      <c r="AD651" s="149"/>
      <c r="AE651" s="150"/>
      <c r="AF651" s="149"/>
      <c r="AG651" s="149"/>
      <c r="AH651" s="150"/>
      <c r="AI651" s="149"/>
      <c r="AJ651" s="149"/>
      <c r="AK651" s="150"/>
      <c r="AL651" s="149"/>
      <c r="AM651" s="149"/>
      <c r="AN651" s="150"/>
      <c r="AO651" s="150"/>
      <c r="AP651" s="151"/>
      <c r="AQ651" s="152"/>
      <c r="AR651" s="144"/>
      <c r="AS651" s="144"/>
    </row>
    <row r="652" s="99" customFormat="1" ht="22.5" customHeight="1" spans="1:45">
      <c r="A652" s="143" t="s">
        <v>2169</v>
      </c>
      <c r="B652" s="144" t="s">
        <v>3095</v>
      </c>
      <c r="C652" s="144" t="s">
        <v>172</v>
      </c>
      <c r="D652" s="144" t="s">
        <v>6592</v>
      </c>
      <c r="E652" s="145" t="str">
        <f ca="1">VLOOKUP(B652,'在职人员信息表（2023年电话费全部人员情况）'!F:AB,23,0)</f>
        <v>152723198802210952</v>
      </c>
      <c r="F652" s="146" t="s">
        <v>3096</v>
      </c>
      <c r="G652" s="146" t="str">
        <f ca="1" t="shared" si="30"/>
        <v/>
      </c>
      <c r="H652" s="147">
        <v>15047704653</v>
      </c>
      <c r="I652" s="148"/>
      <c r="J652" s="148"/>
      <c r="K652" s="148"/>
      <c r="L652" s="148"/>
      <c r="M652" s="148"/>
      <c r="N652" s="148"/>
      <c r="O652" s="148">
        <f t="shared" si="31"/>
        <v>0</v>
      </c>
      <c r="P652" s="148"/>
      <c r="Q652" s="148"/>
      <c r="R652" s="148"/>
      <c r="S652" s="148"/>
      <c r="T652" s="148"/>
      <c r="U652" s="148">
        <f t="shared" si="32"/>
        <v>0</v>
      </c>
      <c r="V652" s="148"/>
      <c r="W652" s="149"/>
      <c r="X652" s="149"/>
      <c r="Y652" s="150"/>
      <c r="Z652" s="149"/>
      <c r="AA652" s="149"/>
      <c r="AB652" s="150"/>
      <c r="AC652" s="149"/>
      <c r="AD652" s="149"/>
      <c r="AE652" s="150"/>
      <c r="AF652" s="149"/>
      <c r="AG652" s="149"/>
      <c r="AH652" s="150"/>
      <c r="AI652" s="149"/>
      <c r="AJ652" s="149"/>
      <c r="AK652" s="150"/>
      <c r="AL652" s="149"/>
      <c r="AM652" s="149"/>
      <c r="AN652" s="150"/>
      <c r="AO652" s="150"/>
      <c r="AP652" s="151"/>
      <c r="AQ652" s="152"/>
      <c r="AR652" s="144"/>
      <c r="AS652" s="144"/>
    </row>
    <row r="653" s="99" customFormat="1" ht="22.5" customHeight="1" spans="1:45">
      <c r="A653" s="143" t="s">
        <v>2116</v>
      </c>
      <c r="B653" s="144" t="s">
        <v>3097</v>
      </c>
      <c r="C653" s="144" t="s">
        <v>172</v>
      </c>
      <c r="D653" s="144" t="s">
        <v>6592</v>
      </c>
      <c r="E653" s="145" t="str">
        <f ca="1">VLOOKUP(B653,'在职人员信息表（2023年电话费全部人员情况）'!F:AB,23,0)</f>
        <v>152723198304015716</v>
      </c>
      <c r="F653" s="146" t="s">
        <v>3098</v>
      </c>
      <c r="G653" s="146" t="str">
        <f ca="1" t="shared" si="30"/>
        <v/>
      </c>
      <c r="H653" s="147">
        <v>18604879827</v>
      </c>
      <c r="I653" s="148"/>
      <c r="J653" s="148"/>
      <c r="K653" s="148"/>
      <c r="L653" s="148"/>
      <c r="M653" s="148"/>
      <c r="N653" s="148"/>
      <c r="O653" s="148">
        <f t="shared" si="31"/>
        <v>0</v>
      </c>
      <c r="P653" s="148"/>
      <c r="Q653" s="148"/>
      <c r="R653" s="148"/>
      <c r="S653" s="148"/>
      <c r="T653" s="148"/>
      <c r="U653" s="148">
        <f t="shared" si="32"/>
        <v>0</v>
      </c>
      <c r="V653" s="148"/>
      <c r="W653" s="149"/>
      <c r="X653" s="149"/>
      <c r="Y653" s="150"/>
      <c r="Z653" s="149"/>
      <c r="AA653" s="149"/>
      <c r="AB653" s="150"/>
      <c r="AC653" s="149"/>
      <c r="AD653" s="149"/>
      <c r="AE653" s="150"/>
      <c r="AF653" s="149"/>
      <c r="AG653" s="149"/>
      <c r="AH653" s="150"/>
      <c r="AI653" s="149"/>
      <c r="AJ653" s="149"/>
      <c r="AK653" s="150"/>
      <c r="AL653" s="149"/>
      <c r="AM653" s="149"/>
      <c r="AN653" s="150"/>
      <c r="AO653" s="150"/>
      <c r="AP653" s="151"/>
      <c r="AQ653" s="152"/>
      <c r="AR653" s="144"/>
      <c r="AS653" s="144"/>
    </row>
    <row r="654" s="99" customFormat="1" ht="22.5" customHeight="1" spans="1:45">
      <c r="A654" s="143" t="s">
        <v>2152</v>
      </c>
      <c r="B654" s="144" t="s">
        <v>3099</v>
      </c>
      <c r="C654" s="144" t="s">
        <v>172</v>
      </c>
      <c r="D654" s="144" t="s">
        <v>6592</v>
      </c>
      <c r="E654" s="145" t="str">
        <f ca="1">VLOOKUP(B654,'在职人员信息表（2023年电话费全部人员情况）'!F:AB,23,0)</f>
        <v>15272319811103091X</v>
      </c>
      <c r="F654" s="146" t="s">
        <v>3100</v>
      </c>
      <c r="G654" s="146" t="str">
        <f ca="1" t="shared" si="30"/>
        <v/>
      </c>
      <c r="H654" s="147">
        <v>15354993158</v>
      </c>
      <c r="I654" s="148"/>
      <c r="J654" s="148"/>
      <c r="K654" s="148"/>
      <c r="L654" s="148"/>
      <c r="M654" s="148"/>
      <c r="N654" s="148"/>
      <c r="O654" s="148">
        <f t="shared" si="31"/>
        <v>0</v>
      </c>
      <c r="P654" s="148"/>
      <c r="Q654" s="148"/>
      <c r="R654" s="148"/>
      <c r="S654" s="148"/>
      <c r="T654" s="148"/>
      <c r="U654" s="148">
        <f t="shared" si="32"/>
        <v>0</v>
      </c>
      <c r="V654" s="148"/>
      <c r="W654" s="149"/>
      <c r="X654" s="149"/>
      <c r="Y654" s="150"/>
      <c r="Z654" s="149"/>
      <c r="AA654" s="149"/>
      <c r="AB654" s="150"/>
      <c r="AC654" s="149"/>
      <c r="AD654" s="149"/>
      <c r="AE654" s="150"/>
      <c r="AF654" s="149"/>
      <c r="AG654" s="149"/>
      <c r="AH654" s="150"/>
      <c r="AI654" s="149"/>
      <c r="AJ654" s="149"/>
      <c r="AK654" s="150"/>
      <c r="AL654" s="149"/>
      <c r="AM654" s="149"/>
      <c r="AN654" s="150"/>
      <c r="AO654" s="150"/>
      <c r="AP654" s="151"/>
      <c r="AQ654" s="152"/>
      <c r="AR654" s="144"/>
      <c r="AS654" s="144"/>
    </row>
    <row r="655" s="99" customFormat="1" ht="22.5" customHeight="1" spans="1:45">
      <c r="A655" s="143" t="s">
        <v>2140</v>
      </c>
      <c r="B655" s="144" t="s">
        <v>3101</v>
      </c>
      <c r="C655" s="144" t="s">
        <v>172</v>
      </c>
      <c r="D655" s="144" t="s">
        <v>6592</v>
      </c>
      <c r="E655" s="145" t="str">
        <f ca="1">VLOOKUP(B655,'在职人员信息表（2023年电话费全部人员情况）'!F:AB,23,0)</f>
        <v>152723197810084816</v>
      </c>
      <c r="F655" s="146" t="s">
        <v>3102</v>
      </c>
      <c r="G655" s="146" t="str">
        <f ca="1" t="shared" si="30"/>
        <v/>
      </c>
      <c r="H655" s="147">
        <v>15934974616</v>
      </c>
      <c r="I655" s="148"/>
      <c r="J655" s="148"/>
      <c r="K655" s="148"/>
      <c r="L655" s="148"/>
      <c r="M655" s="148"/>
      <c r="N655" s="148"/>
      <c r="O655" s="148">
        <f t="shared" si="31"/>
        <v>0</v>
      </c>
      <c r="P655" s="148"/>
      <c r="Q655" s="148"/>
      <c r="R655" s="148"/>
      <c r="S655" s="148"/>
      <c r="T655" s="148"/>
      <c r="U655" s="148">
        <f t="shared" si="32"/>
        <v>0</v>
      </c>
      <c r="V655" s="148"/>
      <c r="W655" s="149"/>
      <c r="X655" s="149"/>
      <c r="Y655" s="150"/>
      <c r="Z655" s="149"/>
      <c r="AA655" s="149"/>
      <c r="AB655" s="150"/>
      <c r="AC655" s="149"/>
      <c r="AD655" s="149"/>
      <c r="AE655" s="150"/>
      <c r="AF655" s="149"/>
      <c r="AG655" s="149"/>
      <c r="AH655" s="150"/>
      <c r="AI655" s="149"/>
      <c r="AJ655" s="149"/>
      <c r="AK655" s="150"/>
      <c r="AL655" s="149"/>
      <c r="AM655" s="149"/>
      <c r="AN655" s="150"/>
      <c r="AO655" s="150"/>
      <c r="AP655" s="151"/>
      <c r="AQ655" s="152"/>
      <c r="AR655" s="144"/>
      <c r="AS655" s="144"/>
    </row>
    <row r="656" s="99" customFormat="1" ht="22.5" customHeight="1" spans="1:45">
      <c r="A656" s="143" t="s">
        <v>2149</v>
      </c>
      <c r="B656" s="144" t="s">
        <v>3103</v>
      </c>
      <c r="C656" s="144" t="s">
        <v>172</v>
      </c>
      <c r="D656" s="144" t="s">
        <v>6592</v>
      </c>
      <c r="E656" s="145" t="str">
        <f ca="1">VLOOKUP(B656,'在职人员信息表（2023年电话费全部人员情况）'!F:AB,23,0)</f>
        <v>152723197608250913</v>
      </c>
      <c r="F656" s="146" t="s">
        <v>3104</v>
      </c>
      <c r="G656" s="146" t="str">
        <f ca="1" t="shared" si="30"/>
        <v/>
      </c>
      <c r="H656" s="147">
        <v>18847797835</v>
      </c>
      <c r="I656" s="148"/>
      <c r="J656" s="148"/>
      <c r="K656" s="148"/>
      <c r="L656" s="148"/>
      <c r="M656" s="148"/>
      <c r="N656" s="148"/>
      <c r="O656" s="148">
        <f t="shared" si="31"/>
        <v>0</v>
      </c>
      <c r="P656" s="148"/>
      <c r="Q656" s="148"/>
      <c r="R656" s="148"/>
      <c r="S656" s="148"/>
      <c r="T656" s="148"/>
      <c r="U656" s="148">
        <f t="shared" si="32"/>
        <v>0</v>
      </c>
      <c r="V656" s="148"/>
      <c r="W656" s="149"/>
      <c r="X656" s="149"/>
      <c r="Y656" s="150"/>
      <c r="Z656" s="149"/>
      <c r="AA656" s="149"/>
      <c r="AB656" s="150"/>
      <c r="AC656" s="149"/>
      <c r="AD656" s="149"/>
      <c r="AE656" s="150"/>
      <c r="AF656" s="149"/>
      <c r="AG656" s="149"/>
      <c r="AH656" s="150"/>
      <c r="AI656" s="149"/>
      <c r="AJ656" s="149"/>
      <c r="AK656" s="150"/>
      <c r="AL656" s="149"/>
      <c r="AM656" s="149"/>
      <c r="AN656" s="150"/>
      <c r="AO656" s="150"/>
      <c r="AP656" s="151"/>
      <c r="AQ656" s="152"/>
      <c r="AR656" s="144"/>
      <c r="AS656" s="144"/>
    </row>
    <row r="657" s="99" customFormat="1" ht="22.5" customHeight="1" spans="1:45">
      <c r="A657" s="143" t="s">
        <v>6604</v>
      </c>
      <c r="B657" s="144" t="s">
        <v>3105</v>
      </c>
      <c r="C657" s="144" t="s">
        <v>172</v>
      </c>
      <c r="D657" s="144" t="s">
        <v>6592</v>
      </c>
      <c r="E657" s="485" t="str">
        <f ca="1">VLOOKUP(B657,'在职人员信息表（2023年电话费全部人员情况）'!F:AB,23,0)</f>
        <v>152723198602072735</v>
      </c>
      <c r="F657" s="486" t="s">
        <v>3106</v>
      </c>
      <c r="G657" s="146" t="str">
        <f ca="1" t="shared" si="30"/>
        <v/>
      </c>
      <c r="H657" s="147" t="s">
        <v>1757</v>
      </c>
      <c r="I657" s="148"/>
      <c r="J657" s="148"/>
      <c r="K657" s="148"/>
      <c r="L657" s="148"/>
      <c r="M657" s="148"/>
      <c r="N657" s="148"/>
      <c r="O657" s="148">
        <f t="shared" si="31"/>
        <v>0</v>
      </c>
      <c r="P657" s="148"/>
      <c r="Q657" s="148"/>
      <c r="R657" s="148"/>
      <c r="S657" s="148"/>
      <c r="T657" s="148"/>
      <c r="U657" s="148">
        <f t="shared" si="32"/>
        <v>0</v>
      </c>
      <c r="V657" s="148"/>
      <c r="W657" s="149"/>
      <c r="X657" s="149"/>
      <c r="Y657" s="150"/>
      <c r="Z657" s="149"/>
      <c r="AA657" s="149"/>
      <c r="AB657" s="150"/>
      <c r="AC657" s="149"/>
      <c r="AD657" s="149"/>
      <c r="AE657" s="150"/>
      <c r="AF657" s="149"/>
      <c r="AG657" s="149"/>
      <c r="AH657" s="150"/>
      <c r="AI657" s="149"/>
      <c r="AJ657" s="149"/>
      <c r="AK657" s="150"/>
      <c r="AL657" s="149"/>
      <c r="AM657" s="149"/>
      <c r="AN657" s="150"/>
      <c r="AO657" s="150"/>
      <c r="AP657" s="151"/>
      <c r="AQ657" s="152"/>
      <c r="AR657" s="144"/>
      <c r="AS657" s="144"/>
    </row>
    <row r="658" s="99" customFormat="1" ht="22.5" customHeight="1" spans="1:45">
      <c r="A658" s="143" t="s">
        <v>6607</v>
      </c>
      <c r="B658" s="144" t="s">
        <v>3107</v>
      </c>
      <c r="C658" s="144" t="s">
        <v>172</v>
      </c>
      <c r="D658" s="144" t="s">
        <v>6592</v>
      </c>
      <c r="E658" s="485" t="str">
        <f ca="1">VLOOKUP(B658,'在职人员信息表（2023年电话费全部人员情况）'!F:AB,23,0)</f>
        <v>152723198705281214</v>
      </c>
      <c r="F658" s="486" t="s">
        <v>3108</v>
      </c>
      <c r="G658" s="146" t="str">
        <f ca="1" t="shared" si="30"/>
        <v/>
      </c>
      <c r="H658" s="147">
        <v>15049424952</v>
      </c>
      <c r="I658" s="148"/>
      <c r="J658" s="148"/>
      <c r="K658" s="148"/>
      <c r="L658" s="148"/>
      <c r="M658" s="148"/>
      <c r="N658" s="148"/>
      <c r="O658" s="148">
        <f t="shared" si="31"/>
        <v>0</v>
      </c>
      <c r="P658" s="148"/>
      <c r="Q658" s="148"/>
      <c r="R658" s="148"/>
      <c r="S658" s="148"/>
      <c r="T658" s="148"/>
      <c r="U658" s="148">
        <f t="shared" si="32"/>
        <v>0</v>
      </c>
      <c r="V658" s="148"/>
      <c r="W658" s="149"/>
      <c r="X658" s="149"/>
      <c r="Y658" s="150"/>
      <c r="Z658" s="149"/>
      <c r="AA658" s="149"/>
      <c r="AB658" s="150"/>
      <c r="AC658" s="149"/>
      <c r="AD658" s="149"/>
      <c r="AE658" s="150"/>
      <c r="AF658" s="149"/>
      <c r="AG658" s="149"/>
      <c r="AH658" s="150"/>
      <c r="AI658" s="149"/>
      <c r="AJ658" s="149"/>
      <c r="AK658" s="150"/>
      <c r="AL658" s="149"/>
      <c r="AM658" s="149"/>
      <c r="AN658" s="150"/>
      <c r="AO658" s="150"/>
      <c r="AP658" s="151"/>
      <c r="AQ658" s="152"/>
      <c r="AR658" s="144"/>
      <c r="AS658" s="144"/>
    </row>
    <row r="659" s="99" customFormat="1" ht="22.5" customHeight="1" spans="1:45">
      <c r="A659" s="143" t="s">
        <v>2172</v>
      </c>
      <c r="B659" s="144" t="s">
        <v>3109</v>
      </c>
      <c r="C659" s="144" t="s">
        <v>172</v>
      </c>
      <c r="D659" s="144" t="s">
        <v>6592</v>
      </c>
      <c r="E659" s="145" t="str">
        <f ca="1">VLOOKUP(B659,'在职人员信息表（2023年电话费全部人员情况）'!F:AB,23,0)</f>
        <v>150124198604162752</v>
      </c>
      <c r="F659" s="146" t="s">
        <v>3110</v>
      </c>
      <c r="G659" s="146" t="str">
        <f ca="1" t="shared" si="30"/>
        <v/>
      </c>
      <c r="H659" s="147">
        <v>15894999974</v>
      </c>
      <c r="I659" s="148"/>
      <c r="J659" s="148"/>
      <c r="K659" s="148"/>
      <c r="L659" s="148"/>
      <c r="M659" s="148"/>
      <c r="N659" s="148"/>
      <c r="O659" s="148">
        <f t="shared" si="31"/>
        <v>0</v>
      </c>
      <c r="P659" s="148"/>
      <c r="Q659" s="148"/>
      <c r="R659" s="148"/>
      <c r="S659" s="148"/>
      <c r="T659" s="148"/>
      <c r="U659" s="148">
        <f t="shared" si="32"/>
        <v>0</v>
      </c>
      <c r="V659" s="148"/>
      <c r="W659" s="149"/>
      <c r="X659" s="149"/>
      <c r="Y659" s="150"/>
      <c r="Z659" s="149"/>
      <c r="AA659" s="149"/>
      <c r="AB659" s="150"/>
      <c r="AC659" s="149"/>
      <c r="AD659" s="149"/>
      <c r="AE659" s="150"/>
      <c r="AF659" s="149"/>
      <c r="AG659" s="149"/>
      <c r="AH659" s="150"/>
      <c r="AI659" s="149"/>
      <c r="AJ659" s="149"/>
      <c r="AK659" s="150"/>
      <c r="AL659" s="149"/>
      <c r="AM659" s="149"/>
      <c r="AN659" s="150"/>
      <c r="AO659" s="150"/>
      <c r="AP659" s="151"/>
      <c r="AQ659" s="152"/>
      <c r="AR659" s="144"/>
      <c r="AS659" s="144"/>
    </row>
    <row r="660" s="99" customFormat="1" ht="22.5" customHeight="1" spans="1:45">
      <c r="A660" s="143" t="s">
        <v>2342</v>
      </c>
      <c r="B660" s="144" t="s">
        <v>3055</v>
      </c>
      <c r="C660" s="144" t="s">
        <v>172</v>
      </c>
      <c r="D660" s="144" t="s">
        <v>4551</v>
      </c>
      <c r="E660" s="145" t="str">
        <f ca="1">VLOOKUP(B660,'在职人员信息表（2023年电话费全部人员情况）'!F:AB,23,0)</f>
        <v>510625197804065056</v>
      </c>
      <c r="F660" s="146" t="s">
        <v>3056</v>
      </c>
      <c r="G660" s="146" t="str">
        <f ca="1" t="shared" si="30"/>
        <v/>
      </c>
      <c r="H660" s="147">
        <v>15047398407</v>
      </c>
      <c r="I660" s="148"/>
      <c r="J660" s="148"/>
      <c r="K660" s="148"/>
      <c r="L660" s="148"/>
      <c r="M660" s="148"/>
      <c r="N660" s="148"/>
      <c r="O660" s="148">
        <f t="shared" si="31"/>
        <v>0</v>
      </c>
      <c r="P660" s="148"/>
      <c r="Q660" s="148"/>
      <c r="R660" s="148"/>
      <c r="S660" s="148"/>
      <c r="T660" s="148"/>
      <c r="U660" s="148">
        <f t="shared" si="32"/>
        <v>0</v>
      </c>
      <c r="V660" s="148"/>
      <c r="W660" s="149"/>
      <c r="X660" s="149"/>
      <c r="Y660" s="150"/>
      <c r="Z660" s="149"/>
      <c r="AA660" s="149"/>
      <c r="AB660" s="150"/>
      <c r="AC660" s="149"/>
      <c r="AD660" s="149"/>
      <c r="AE660" s="150"/>
      <c r="AF660" s="149"/>
      <c r="AG660" s="149"/>
      <c r="AH660" s="150"/>
      <c r="AI660" s="149"/>
      <c r="AJ660" s="149"/>
      <c r="AK660" s="150"/>
      <c r="AL660" s="149"/>
      <c r="AM660" s="149"/>
      <c r="AN660" s="150"/>
      <c r="AO660" s="150"/>
      <c r="AP660" s="151"/>
      <c r="AQ660" s="152"/>
      <c r="AR660" s="144"/>
      <c r="AS660" s="144"/>
    </row>
    <row r="661" s="99" customFormat="1" ht="22.5" customHeight="1" spans="1:45">
      <c r="A661" s="143" t="s">
        <v>2349</v>
      </c>
      <c r="B661" s="144" t="s">
        <v>3051</v>
      </c>
      <c r="C661" s="144" t="s">
        <v>172</v>
      </c>
      <c r="D661" s="144" t="s">
        <v>4551</v>
      </c>
      <c r="E661" s="145" t="str">
        <f ca="1">VLOOKUP(B661,'在职人员信息表（2023年电话费全部人员情况）'!F:AB,23,0)</f>
        <v>150122199209222112</v>
      </c>
      <c r="F661" s="146" t="s">
        <v>3052</v>
      </c>
      <c r="G661" s="146" t="str">
        <f ca="1" t="shared" si="30"/>
        <v/>
      </c>
      <c r="H661" s="147">
        <v>13948174307</v>
      </c>
      <c r="I661" s="148"/>
      <c r="J661" s="148"/>
      <c r="K661" s="148"/>
      <c r="L661" s="148"/>
      <c r="M661" s="148"/>
      <c r="N661" s="148"/>
      <c r="O661" s="148">
        <f t="shared" si="31"/>
        <v>0</v>
      </c>
      <c r="P661" s="148"/>
      <c r="Q661" s="148"/>
      <c r="R661" s="148"/>
      <c r="S661" s="148"/>
      <c r="T661" s="148"/>
      <c r="U661" s="148">
        <f t="shared" si="32"/>
        <v>0</v>
      </c>
      <c r="V661" s="148"/>
      <c r="W661" s="149"/>
      <c r="X661" s="149"/>
      <c r="Y661" s="150"/>
      <c r="Z661" s="149"/>
      <c r="AA661" s="149"/>
      <c r="AB661" s="150"/>
      <c r="AC661" s="149"/>
      <c r="AD661" s="149"/>
      <c r="AE661" s="150"/>
      <c r="AF661" s="149"/>
      <c r="AG661" s="149"/>
      <c r="AH661" s="150"/>
      <c r="AI661" s="149"/>
      <c r="AJ661" s="149"/>
      <c r="AK661" s="150"/>
      <c r="AL661" s="149"/>
      <c r="AM661" s="149"/>
      <c r="AN661" s="150"/>
      <c r="AO661" s="150"/>
      <c r="AP661" s="151"/>
      <c r="AQ661" s="152"/>
      <c r="AR661" s="144"/>
      <c r="AS661" s="144"/>
    </row>
    <row r="662" s="99" customFormat="1" ht="22.5" customHeight="1" spans="1:45">
      <c r="A662" s="143" t="s">
        <v>2475</v>
      </c>
      <c r="B662" s="144" t="s">
        <v>3018</v>
      </c>
      <c r="C662" s="144" t="s">
        <v>172</v>
      </c>
      <c r="D662" s="144" t="s">
        <v>6514</v>
      </c>
      <c r="E662" s="145" t="str">
        <f ca="1">VLOOKUP(B662,'在职人员信息表（2023年电话费全部人员情况）'!F:AB,23,0)</f>
        <v>152723197101030612</v>
      </c>
      <c r="F662" s="146" t="s">
        <v>3019</v>
      </c>
      <c r="G662" s="146" t="str">
        <f ca="1" t="shared" si="30"/>
        <v/>
      </c>
      <c r="H662" s="147">
        <v>18304649148</v>
      </c>
      <c r="I662" s="148"/>
      <c r="J662" s="148"/>
      <c r="K662" s="148"/>
      <c r="L662" s="148"/>
      <c r="M662" s="148"/>
      <c r="N662" s="148"/>
      <c r="O662" s="148">
        <f t="shared" si="31"/>
        <v>0</v>
      </c>
      <c r="P662" s="148"/>
      <c r="Q662" s="148"/>
      <c r="R662" s="148"/>
      <c r="S662" s="148"/>
      <c r="T662" s="148"/>
      <c r="U662" s="148">
        <f t="shared" si="32"/>
        <v>0</v>
      </c>
      <c r="V662" s="148"/>
      <c r="W662" s="149"/>
      <c r="X662" s="149"/>
      <c r="Y662" s="150"/>
      <c r="Z662" s="149"/>
      <c r="AA662" s="149"/>
      <c r="AB662" s="150"/>
      <c r="AC662" s="149"/>
      <c r="AD662" s="149"/>
      <c r="AE662" s="150"/>
      <c r="AF662" s="149"/>
      <c r="AG662" s="149"/>
      <c r="AH662" s="150"/>
      <c r="AI662" s="149"/>
      <c r="AJ662" s="149"/>
      <c r="AK662" s="150"/>
      <c r="AL662" s="149"/>
      <c r="AM662" s="149"/>
      <c r="AN662" s="150"/>
      <c r="AO662" s="150"/>
      <c r="AP662" s="151"/>
      <c r="AQ662" s="152"/>
      <c r="AR662" s="144"/>
      <c r="AS662" s="144"/>
    </row>
    <row r="663" s="99" customFormat="1" ht="22.5" customHeight="1" spans="1:45">
      <c r="A663" s="143" t="s">
        <v>2620</v>
      </c>
      <c r="B663" s="144" t="s">
        <v>3020</v>
      </c>
      <c r="C663" s="144" t="s">
        <v>172</v>
      </c>
      <c r="D663" s="144" t="s">
        <v>6514</v>
      </c>
      <c r="E663" s="145" t="str">
        <f ca="1">VLOOKUP(B663,'在职人员信息表（2023年电话费全部人员情况）'!F:AB,23,0)</f>
        <v>152626196904291815</v>
      </c>
      <c r="F663" s="146" t="s">
        <v>3021</v>
      </c>
      <c r="G663" s="146" t="str">
        <f ca="1" t="shared" si="30"/>
        <v/>
      </c>
      <c r="H663" s="147">
        <v>18248143940</v>
      </c>
      <c r="I663" s="148"/>
      <c r="J663" s="148"/>
      <c r="K663" s="148"/>
      <c r="L663" s="148"/>
      <c r="M663" s="148"/>
      <c r="N663" s="148"/>
      <c r="O663" s="148">
        <f t="shared" si="31"/>
        <v>0</v>
      </c>
      <c r="P663" s="148"/>
      <c r="Q663" s="148"/>
      <c r="R663" s="148"/>
      <c r="S663" s="148"/>
      <c r="T663" s="148"/>
      <c r="U663" s="148">
        <f t="shared" si="32"/>
        <v>0</v>
      </c>
      <c r="V663" s="148"/>
      <c r="W663" s="149"/>
      <c r="X663" s="149"/>
      <c r="Y663" s="150"/>
      <c r="Z663" s="149"/>
      <c r="AA663" s="149"/>
      <c r="AB663" s="150"/>
      <c r="AC663" s="149"/>
      <c r="AD663" s="149"/>
      <c r="AE663" s="150"/>
      <c r="AF663" s="149"/>
      <c r="AG663" s="149"/>
      <c r="AH663" s="150"/>
      <c r="AI663" s="149"/>
      <c r="AJ663" s="149"/>
      <c r="AK663" s="150"/>
      <c r="AL663" s="149"/>
      <c r="AM663" s="149"/>
      <c r="AN663" s="150"/>
      <c r="AO663" s="150"/>
      <c r="AP663" s="151"/>
      <c r="AQ663" s="152"/>
      <c r="AR663" s="144"/>
      <c r="AS663" s="144"/>
    </row>
    <row r="664" s="99" customFormat="1" ht="22.5" customHeight="1" spans="1:45">
      <c r="A664" s="143" t="s">
        <v>2480</v>
      </c>
      <c r="B664" s="144" t="s">
        <v>3053</v>
      </c>
      <c r="C664" s="144" t="s">
        <v>172</v>
      </c>
      <c r="D664" s="144" t="s">
        <v>4551</v>
      </c>
      <c r="E664" s="145" t="str">
        <f ca="1">VLOOKUP(B664,'在职人员信息表（2023年电话费全部人员情况）'!F:AB,23,0)</f>
        <v>152624198212022119</v>
      </c>
      <c r="F664" s="146" t="s">
        <v>3054</v>
      </c>
      <c r="G664" s="146" t="str">
        <f ca="1" t="shared" si="30"/>
        <v/>
      </c>
      <c r="H664" s="147">
        <v>13734833517</v>
      </c>
      <c r="I664" s="148"/>
      <c r="J664" s="148"/>
      <c r="K664" s="148"/>
      <c r="L664" s="148"/>
      <c r="M664" s="148"/>
      <c r="N664" s="148"/>
      <c r="O664" s="148">
        <f t="shared" si="31"/>
        <v>0</v>
      </c>
      <c r="P664" s="148"/>
      <c r="Q664" s="148"/>
      <c r="R664" s="148"/>
      <c r="S664" s="148"/>
      <c r="T664" s="148"/>
      <c r="U664" s="148">
        <f t="shared" si="32"/>
        <v>0</v>
      </c>
      <c r="V664" s="148"/>
      <c r="W664" s="149"/>
      <c r="X664" s="149"/>
      <c r="Y664" s="150"/>
      <c r="Z664" s="149"/>
      <c r="AA664" s="149"/>
      <c r="AB664" s="150"/>
      <c r="AC664" s="149"/>
      <c r="AD664" s="149"/>
      <c r="AE664" s="150"/>
      <c r="AF664" s="149"/>
      <c r="AG664" s="149"/>
      <c r="AH664" s="150"/>
      <c r="AI664" s="149"/>
      <c r="AJ664" s="149"/>
      <c r="AK664" s="150"/>
      <c r="AL664" s="149"/>
      <c r="AM664" s="149"/>
      <c r="AN664" s="150"/>
      <c r="AO664" s="150"/>
      <c r="AP664" s="151"/>
      <c r="AQ664" s="152"/>
      <c r="AR664" s="144"/>
      <c r="AS664" s="144"/>
    </row>
    <row r="665" s="99" customFormat="1" ht="22.5" customHeight="1" spans="1:45">
      <c r="A665" s="143" t="s">
        <v>2471</v>
      </c>
      <c r="B665" s="144" t="s">
        <v>3045</v>
      </c>
      <c r="C665" s="144" t="s">
        <v>172</v>
      </c>
      <c r="D665" s="144" t="s">
        <v>5708</v>
      </c>
      <c r="E665" s="145" t="str">
        <f ca="1">VLOOKUP(B665,'在职人员信息表（2023年电话费全部人员情况）'!F:AB,23,0)</f>
        <v>152723198010125717</v>
      </c>
      <c r="F665" s="146" t="s">
        <v>3046</v>
      </c>
      <c r="G665" s="146" t="str">
        <f ca="1" t="shared" si="30"/>
        <v/>
      </c>
      <c r="H665" s="147">
        <v>13150880213</v>
      </c>
      <c r="I665" s="148"/>
      <c r="J665" s="148"/>
      <c r="K665" s="148"/>
      <c r="L665" s="148"/>
      <c r="M665" s="148"/>
      <c r="N665" s="148"/>
      <c r="O665" s="148">
        <f t="shared" si="31"/>
        <v>0</v>
      </c>
      <c r="P665" s="148"/>
      <c r="Q665" s="148"/>
      <c r="R665" s="148"/>
      <c r="S665" s="148"/>
      <c r="T665" s="148"/>
      <c r="U665" s="148">
        <f t="shared" si="32"/>
        <v>0</v>
      </c>
      <c r="V665" s="148"/>
      <c r="W665" s="149"/>
      <c r="X665" s="149"/>
      <c r="Y665" s="150"/>
      <c r="Z665" s="149"/>
      <c r="AA665" s="149"/>
      <c r="AB665" s="150"/>
      <c r="AC665" s="149"/>
      <c r="AD665" s="149"/>
      <c r="AE665" s="150"/>
      <c r="AF665" s="149"/>
      <c r="AG665" s="149"/>
      <c r="AH665" s="150"/>
      <c r="AI665" s="149"/>
      <c r="AJ665" s="149"/>
      <c r="AK665" s="150"/>
      <c r="AL665" s="149"/>
      <c r="AM665" s="149"/>
      <c r="AN665" s="150"/>
      <c r="AO665" s="150"/>
      <c r="AP665" s="151"/>
      <c r="AQ665" s="152"/>
      <c r="AR665" s="144"/>
      <c r="AS665" s="144"/>
    </row>
    <row r="666" s="99" customFormat="1" ht="22.5" customHeight="1" spans="1:45">
      <c r="A666" s="143" t="s">
        <v>2482</v>
      </c>
      <c r="B666" s="144" t="s">
        <v>3059</v>
      </c>
      <c r="C666" s="144" t="s">
        <v>172</v>
      </c>
      <c r="D666" s="144" t="s">
        <v>4551</v>
      </c>
      <c r="E666" s="145" t="str">
        <f ca="1">VLOOKUP(B666,'在职人员信息表（2023年电话费全部人员情况）'!F:AB,23,0)</f>
        <v>152624198010022137</v>
      </c>
      <c r="F666" s="146" t="s">
        <v>3060</v>
      </c>
      <c r="G666" s="146" t="str">
        <f ca="1" t="shared" si="30"/>
        <v/>
      </c>
      <c r="H666" s="147">
        <v>15560304622</v>
      </c>
      <c r="I666" s="148"/>
      <c r="J666" s="148"/>
      <c r="K666" s="148"/>
      <c r="L666" s="148"/>
      <c r="M666" s="148"/>
      <c r="N666" s="148"/>
      <c r="O666" s="148">
        <f t="shared" si="31"/>
        <v>0</v>
      </c>
      <c r="P666" s="148"/>
      <c r="Q666" s="148"/>
      <c r="R666" s="148"/>
      <c r="S666" s="148"/>
      <c r="T666" s="148"/>
      <c r="U666" s="148">
        <f t="shared" si="32"/>
        <v>0</v>
      </c>
      <c r="V666" s="148"/>
      <c r="W666" s="149"/>
      <c r="X666" s="149"/>
      <c r="Y666" s="150"/>
      <c r="Z666" s="149"/>
      <c r="AA666" s="149"/>
      <c r="AB666" s="150"/>
      <c r="AC666" s="149"/>
      <c r="AD666" s="149"/>
      <c r="AE666" s="150"/>
      <c r="AF666" s="149"/>
      <c r="AG666" s="149"/>
      <c r="AH666" s="150"/>
      <c r="AI666" s="149"/>
      <c r="AJ666" s="149"/>
      <c r="AK666" s="150"/>
      <c r="AL666" s="149"/>
      <c r="AM666" s="149"/>
      <c r="AN666" s="150"/>
      <c r="AO666" s="150"/>
      <c r="AP666" s="151"/>
      <c r="AQ666" s="152"/>
      <c r="AR666" s="144"/>
      <c r="AS666" s="144"/>
    </row>
    <row r="667" s="99" customFormat="1" ht="22.5" customHeight="1" spans="1:45">
      <c r="A667" s="143" t="s">
        <v>2659</v>
      </c>
      <c r="B667" s="144" t="s">
        <v>3028</v>
      </c>
      <c r="C667" s="144" t="s">
        <v>172</v>
      </c>
      <c r="D667" s="144" t="s">
        <v>6518</v>
      </c>
      <c r="E667" s="145" t="str">
        <f ca="1">VLOOKUP(B667,'在职人员信息表（2023年电话费全部人员情况）'!F:AB,23,0)</f>
        <v>15272319891027091X</v>
      </c>
      <c r="F667" s="146" t="s">
        <v>3029</v>
      </c>
      <c r="G667" s="146" t="str">
        <f ca="1" t="shared" si="30"/>
        <v/>
      </c>
      <c r="H667" s="147">
        <v>15149779094</v>
      </c>
      <c r="I667" s="148"/>
      <c r="J667" s="148"/>
      <c r="K667" s="148"/>
      <c r="L667" s="148"/>
      <c r="M667" s="148"/>
      <c r="N667" s="148"/>
      <c r="O667" s="148">
        <f t="shared" si="31"/>
        <v>0</v>
      </c>
      <c r="P667" s="148"/>
      <c r="Q667" s="148"/>
      <c r="R667" s="148"/>
      <c r="S667" s="148"/>
      <c r="T667" s="148"/>
      <c r="U667" s="148">
        <f t="shared" si="32"/>
        <v>0</v>
      </c>
      <c r="V667" s="148"/>
      <c r="W667" s="149"/>
      <c r="X667" s="149"/>
      <c r="Y667" s="150"/>
      <c r="Z667" s="149"/>
      <c r="AA667" s="149"/>
      <c r="AB667" s="150"/>
      <c r="AC667" s="149"/>
      <c r="AD667" s="149"/>
      <c r="AE667" s="150"/>
      <c r="AF667" s="149"/>
      <c r="AG667" s="149"/>
      <c r="AH667" s="150"/>
      <c r="AI667" s="149"/>
      <c r="AJ667" s="149"/>
      <c r="AK667" s="150"/>
      <c r="AL667" s="149"/>
      <c r="AM667" s="149"/>
      <c r="AN667" s="150"/>
      <c r="AO667" s="150"/>
      <c r="AP667" s="151"/>
      <c r="AQ667" s="152"/>
      <c r="AR667" s="144"/>
      <c r="AS667" s="144"/>
    </row>
    <row r="668" s="99" customFormat="1" ht="22.5" customHeight="1" spans="1:45">
      <c r="A668" s="143" t="s">
        <v>2353</v>
      </c>
      <c r="B668" s="144" t="s">
        <v>3057</v>
      </c>
      <c r="C668" s="144" t="s">
        <v>172</v>
      </c>
      <c r="D668" s="144" t="s">
        <v>4551</v>
      </c>
      <c r="E668" s="145" t="str">
        <f ca="1">VLOOKUP(B668,'在职人员信息表（2023年电话费全部人员情况）'!F:AB,23,0)</f>
        <v>152723198910291534</v>
      </c>
      <c r="F668" s="146" t="s">
        <v>3058</v>
      </c>
      <c r="G668" s="146" t="str">
        <f ca="1" t="shared" si="30"/>
        <v/>
      </c>
      <c r="H668" s="147">
        <v>13847978722</v>
      </c>
      <c r="I668" s="148"/>
      <c r="J668" s="148"/>
      <c r="K668" s="148"/>
      <c r="L668" s="148"/>
      <c r="M668" s="148"/>
      <c r="N668" s="148"/>
      <c r="O668" s="148">
        <f t="shared" si="31"/>
        <v>0</v>
      </c>
      <c r="P668" s="148"/>
      <c r="Q668" s="148"/>
      <c r="R668" s="148"/>
      <c r="S668" s="148"/>
      <c r="T668" s="148"/>
      <c r="U668" s="148">
        <f t="shared" si="32"/>
        <v>0</v>
      </c>
      <c r="V668" s="148"/>
      <c r="W668" s="149"/>
      <c r="X668" s="149"/>
      <c r="Y668" s="150"/>
      <c r="Z668" s="149"/>
      <c r="AA668" s="149"/>
      <c r="AB668" s="150"/>
      <c r="AC668" s="149"/>
      <c r="AD668" s="149"/>
      <c r="AE668" s="150"/>
      <c r="AF668" s="149"/>
      <c r="AG668" s="149"/>
      <c r="AH668" s="150"/>
      <c r="AI668" s="149"/>
      <c r="AJ668" s="149"/>
      <c r="AK668" s="150"/>
      <c r="AL668" s="149"/>
      <c r="AM668" s="149"/>
      <c r="AN668" s="150"/>
      <c r="AO668" s="150"/>
      <c r="AP668" s="151"/>
      <c r="AQ668" s="152"/>
      <c r="AR668" s="144"/>
      <c r="AS668" s="144"/>
    </row>
    <row r="669" s="99" customFormat="1" ht="22.5" customHeight="1" spans="1:45">
      <c r="A669" s="143" t="s">
        <v>2591</v>
      </c>
      <c r="B669" s="144" t="s">
        <v>3022</v>
      </c>
      <c r="C669" s="144" t="s">
        <v>172</v>
      </c>
      <c r="D669" s="144" t="s">
        <v>6518</v>
      </c>
      <c r="E669" s="145" t="str">
        <f ca="1">VLOOKUP(B669,'在职人员信息表（2023年电话费全部人员情况）'!F:AB,23,0)</f>
        <v>142234197009295511</v>
      </c>
      <c r="F669" s="146" t="s">
        <v>3023</v>
      </c>
      <c r="G669" s="146" t="str">
        <f ca="1" t="shared" si="30"/>
        <v/>
      </c>
      <c r="H669" s="147">
        <v>15641323664</v>
      </c>
      <c r="I669" s="148"/>
      <c r="J669" s="148"/>
      <c r="K669" s="148"/>
      <c r="L669" s="148"/>
      <c r="M669" s="148"/>
      <c r="N669" s="148"/>
      <c r="O669" s="148">
        <f t="shared" si="31"/>
        <v>0</v>
      </c>
      <c r="P669" s="148"/>
      <c r="Q669" s="148"/>
      <c r="R669" s="148"/>
      <c r="S669" s="148"/>
      <c r="T669" s="148"/>
      <c r="U669" s="148">
        <f t="shared" si="32"/>
        <v>0</v>
      </c>
      <c r="V669" s="148"/>
      <c r="W669" s="149"/>
      <c r="X669" s="149"/>
      <c r="Y669" s="150"/>
      <c r="Z669" s="149"/>
      <c r="AA669" s="149"/>
      <c r="AB669" s="150"/>
      <c r="AC669" s="149"/>
      <c r="AD669" s="149"/>
      <c r="AE669" s="150"/>
      <c r="AF669" s="149"/>
      <c r="AG669" s="149"/>
      <c r="AH669" s="150"/>
      <c r="AI669" s="149"/>
      <c r="AJ669" s="149"/>
      <c r="AK669" s="150"/>
      <c r="AL669" s="149"/>
      <c r="AM669" s="149"/>
      <c r="AN669" s="150"/>
      <c r="AO669" s="150"/>
      <c r="AP669" s="151"/>
      <c r="AQ669" s="152"/>
      <c r="AR669" s="144"/>
      <c r="AS669" s="144"/>
    </row>
    <row r="670" s="99" customFormat="1" ht="22.5" customHeight="1" spans="1:45">
      <c r="A670" s="143" t="s">
        <v>2580</v>
      </c>
      <c r="B670" s="144" t="s">
        <v>3026</v>
      </c>
      <c r="C670" s="144" t="s">
        <v>172</v>
      </c>
      <c r="D670" s="144" t="s">
        <v>6518</v>
      </c>
      <c r="E670" s="145" t="str">
        <f ca="1">VLOOKUP(B670,'在职人员信息表（2023年电话费全部人员情况）'!F:AB,23,0)</f>
        <v>230224197201132613</v>
      </c>
      <c r="F670" s="146" t="s">
        <v>3027</v>
      </c>
      <c r="G670" s="146" t="str">
        <f ca="1" t="shared" si="30"/>
        <v/>
      </c>
      <c r="H670" s="147">
        <v>13347068573</v>
      </c>
      <c r="I670" s="148"/>
      <c r="J670" s="148"/>
      <c r="K670" s="148"/>
      <c r="L670" s="148"/>
      <c r="M670" s="148"/>
      <c r="N670" s="148"/>
      <c r="O670" s="148">
        <f t="shared" si="31"/>
        <v>0</v>
      </c>
      <c r="P670" s="148"/>
      <c r="Q670" s="148"/>
      <c r="R670" s="148"/>
      <c r="S670" s="148"/>
      <c r="T670" s="148"/>
      <c r="U670" s="148">
        <f t="shared" si="32"/>
        <v>0</v>
      </c>
      <c r="V670" s="148"/>
      <c r="W670" s="149"/>
      <c r="X670" s="149"/>
      <c r="Y670" s="150"/>
      <c r="Z670" s="149"/>
      <c r="AA670" s="149"/>
      <c r="AB670" s="150"/>
      <c r="AC670" s="149"/>
      <c r="AD670" s="149"/>
      <c r="AE670" s="150"/>
      <c r="AF670" s="149"/>
      <c r="AG670" s="149"/>
      <c r="AH670" s="150"/>
      <c r="AI670" s="149"/>
      <c r="AJ670" s="149"/>
      <c r="AK670" s="150"/>
      <c r="AL670" s="149"/>
      <c r="AM670" s="149"/>
      <c r="AN670" s="150"/>
      <c r="AO670" s="150"/>
      <c r="AP670" s="151"/>
      <c r="AQ670" s="152"/>
      <c r="AR670" s="144"/>
      <c r="AS670" s="144"/>
    </row>
    <row r="671" s="99" customFormat="1" ht="22.5" customHeight="1" spans="1:45">
      <c r="A671" s="143" t="s">
        <v>2586</v>
      </c>
      <c r="B671" s="144" t="s">
        <v>3024</v>
      </c>
      <c r="C671" s="144" t="s">
        <v>172</v>
      </c>
      <c r="D671" s="144" t="s">
        <v>6518</v>
      </c>
      <c r="E671" s="145" t="str">
        <f ca="1">VLOOKUP(B671,'在职人员信息表（2023年电话费全部人员情况）'!F:AB,23,0)</f>
        <v>142234197506035518</v>
      </c>
      <c r="F671" s="146" t="s">
        <v>3025</v>
      </c>
      <c r="G671" s="146" t="str">
        <f ca="1" t="shared" si="30"/>
        <v/>
      </c>
      <c r="H671" s="147">
        <v>15049420242</v>
      </c>
      <c r="I671" s="148"/>
      <c r="J671" s="148"/>
      <c r="K671" s="148"/>
      <c r="L671" s="148"/>
      <c r="M671" s="148"/>
      <c r="N671" s="148"/>
      <c r="O671" s="148">
        <f t="shared" si="31"/>
        <v>0</v>
      </c>
      <c r="P671" s="148"/>
      <c r="Q671" s="148"/>
      <c r="R671" s="148"/>
      <c r="S671" s="148"/>
      <c r="T671" s="148"/>
      <c r="U671" s="148">
        <f t="shared" si="32"/>
        <v>0</v>
      </c>
      <c r="V671" s="148"/>
      <c r="W671" s="149"/>
      <c r="X671" s="149"/>
      <c r="Y671" s="150"/>
      <c r="Z671" s="149"/>
      <c r="AA671" s="149"/>
      <c r="AB671" s="150"/>
      <c r="AC671" s="149"/>
      <c r="AD671" s="149"/>
      <c r="AE671" s="150"/>
      <c r="AF671" s="149"/>
      <c r="AG671" s="149"/>
      <c r="AH671" s="150"/>
      <c r="AI671" s="149"/>
      <c r="AJ671" s="149"/>
      <c r="AK671" s="150"/>
      <c r="AL671" s="149"/>
      <c r="AM671" s="149"/>
      <c r="AN671" s="150"/>
      <c r="AO671" s="150"/>
      <c r="AP671" s="151"/>
      <c r="AQ671" s="152"/>
      <c r="AR671" s="144"/>
      <c r="AS671" s="144"/>
    </row>
    <row r="672" s="99" customFormat="1" ht="22.5" customHeight="1" spans="1:45">
      <c r="A672" s="143" t="s">
        <v>1839</v>
      </c>
      <c r="B672" s="144" t="s">
        <v>6929</v>
      </c>
      <c r="C672" s="144" t="s">
        <v>172</v>
      </c>
      <c r="D672" s="144" t="s">
        <v>6518</v>
      </c>
      <c r="E672" s="145" t="e">
        <f ca="1">VLOOKUP(B672,'在职人员信息表（2023年电话费全部人员情况）'!F:AB,23,0)</f>
        <v>#N/A</v>
      </c>
      <c r="F672" s="146" t="e">
        <v>#N/A</v>
      </c>
      <c r="G672" s="146" t="e">
        <f ca="1" t="shared" si="30"/>
        <v>#N/A</v>
      </c>
      <c r="H672" s="147" t="s">
        <v>1615</v>
      </c>
      <c r="I672" s="148"/>
      <c r="J672" s="148"/>
      <c r="K672" s="148"/>
      <c r="L672" s="148"/>
      <c r="M672" s="148"/>
      <c r="N672" s="148"/>
      <c r="O672" s="148">
        <f t="shared" si="31"/>
        <v>0</v>
      </c>
      <c r="P672" s="148"/>
      <c r="Q672" s="148"/>
      <c r="R672" s="148"/>
      <c r="S672" s="148"/>
      <c r="T672" s="148"/>
      <c r="U672" s="148">
        <f t="shared" si="32"/>
        <v>0</v>
      </c>
      <c r="V672" s="148"/>
      <c r="W672" s="149"/>
      <c r="X672" s="149"/>
      <c r="Y672" s="150"/>
      <c r="Z672" s="149"/>
      <c r="AA672" s="149"/>
      <c r="AB672" s="150"/>
      <c r="AC672" s="149"/>
      <c r="AD672" s="149"/>
      <c r="AE672" s="150"/>
      <c r="AF672" s="149"/>
      <c r="AG672" s="149"/>
      <c r="AH672" s="150"/>
      <c r="AI672" s="149"/>
      <c r="AJ672" s="149"/>
      <c r="AK672" s="150"/>
      <c r="AL672" s="149"/>
      <c r="AM672" s="149"/>
      <c r="AN672" s="150"/>
      <c r="AO672" s="150"/>
      <c r="AP672" s="151"/>
      <c r="AQ672" s="152"/>
      <c r="AR672" s="144"/>
      <c r="AS672" s="144"/>
    </row>
    <row r="673" s="99" customFormat="1" ht="22.5" customHeight="1" spans="1:45">
      <c r="A673" s="143" t="s">
        <v>6580</v>
      </c>
      <c r="B673" s="144" t="s">
        <v>3079</v>
      </c>
      <c r="C673" s="143" t="s">
        <v>172</v>
      </c>
      <c r="D673" s="143" t="s">
        <v>4551</v>
      </c>
      <c r="E673" s="485" t="str">
        <f ca="1">VLOOKUP(B673,'在职人员信息表（2023年电话费全部人员情况）'!F:AB,23,0)</f>
        <v>152723197901082437</v>
      </c>
      <c r="F673" s="486" t="s">
        <v>3080</v>
      </c>
      <c r="G673" s="146" t="str">
        <f ca="1" t="shared" si="30"/>
        <v/>
      </c>
      <c r="H673" s="147">
        <v>19947180566</v>
      </c>
      <c r="I673" s="148"/>
      <c r="J673" s="148"/>
      <c r="K673" s="148"/>
      <c r="L673" s="148"/>
      <c r="M673" s="148"/>
      <c r="N673" s="148"/>
      <c r="O673" s="148">
        <f t="shared" si="31"/>
        <v>0</v>
      </c>
      <c r="P673" s="148"/>
      <c r="Q673" s="148"/>
      <c r="R673" s="148"/>
      <c r="S673" s="148"/>
      <c r="T673" s="148"/>
      <c r="U673" s="148">
        <f t="shared" si="32"/>
        <v>0</v>
      </c>
      <c r="V673" s="148"/>
      <c r="W673" s="149"/>
      <c r="X673" s="149"/>
      <c r="Y673" s="150"/>
      <c r="Z673" s="149"/>
      <c r="AA673" s="149"/>
      <c r="AB673" s="150"/>
      <c r="AC673" s="149"/>
      <c r="AD673" s="149"/>
      <c r="AE673" s="150"/>
      <c r="AF673" s="149"/>
      <c r="AG673" s="149"/>
      <c r="AH673" s="150"/>
      <c r="AI673" s="149"/>
      <c r="AJ673" s="149"/>
      <c r="AK673" s="150"/>
      <c r="AL673" s="149"/>
      <c r="AM673" s="149"/>
      <c r="AN673" s="150"/>
      <c r="AO673" s="150"/>
      <c r="AP673" s="151"/>
      <c r="AQ673" s="152"/>
      <c r="AR673" s="144"/>
      <c r="AS673" s="144"/>
    </row>
    <row r="674" s="99" customFormat="1" ht="22.5" customHeight="1" spans="1:45">
      <c r="A674" s="143" t="s">
        <v>6930</v>
      </c>
      <c r="B674" s="144" t="s">
        <v>6931</v>
      </c>
      <c r="C674" s="143" t="s">
        <v>172</v>
      </c>
      <c r="D674" s="143" t="s">
        <v>6546</v>
      </c>
      <c r="E674" s="145" t="e">
        <f ca="1">VLOOKUP(B674,'在职人员信息表（2023年电话费全部人员情况）'!F:AB,23,0)</f>
        <v>#N/A</v>
      </c>
      <c r="F674" s="146" t="e">
        <v>#N/A</v>
      </c>
      <c r="G674" s="146" t="e">
        <f ca="1" t="shared" si="30"/>
        <v>#N/A</v>
      </c>
      <c r="H674" s="147">
        <v>15147526870</v>
      </c>
      <c r="I674" s="148"/>
      <c r="J674" s="148"/>
      <c r="K674" s="148"/>
      <c r="L674" s="148"/>
      <c r="M674" s="148"/>
      <c r="N674" s="148"/>
      <c r="O674" s="148">
        <f t="shared" si="31"/>
        <v>0</v>
      </c>
      <c r="P674" s="148"/>
      <c r="Q674" s="148"/>
      <c r="R674" s="148"/>
      <c r="S674" s="148"/>
      <c r="T674" s="148"/>
      <c r="U674" s="148">
        <f t="shared" si="32"/>
        <v>0</v>
      </c>
      <c r="V674" s="148"/>
      <c r="W674" s="149"/>
      <c r="X674" s="149"/>
      <c r="Y674" s="150"/>
      <c r="Z674" s="149"/>
      <c r="AA674" s="149"/>
      <c r="AB674" s="150"/>
      <c r="AC674" s="149"/>
      <c r="AD674" s="149"/>
      <c r="AE674" s="150"/>
      <c r="AF674" s="149"/>
      <c r="AG674" s="149"/>
      <c r="AH674" s="150"/>
      <c r="AI674" s="149"/>
      <c r="AJ674" s="149"/>
      <c r="AK674" s="150"/>
      <c r="AL674" s="149"/>
      <c r="AM674" s="149"/>
      <c r="AN674" s="150"/>
      <c r="AO674" s="150"/>
      <c r="AP674" s="151"/>
      <c r="AQ674" s="152"/>
      <c r="AR674" s="144"/>
      <c r="AS674" s="144"/>
    </row>
    <row r="675" s="99" customFormat="1" ht="22.5" customHeight="1" spans="1:45">
      <c r="A675" s="143" t="s">
        <v>6611</v>
      </c>
      <c r="B675" s="144" t="s">
        <v>3111</v>
      </c>
      <c r="C675" s="143" t="s">
        <v>172</v>
      </c>
      <c r="D675" s="143" t="s">
        <v>6592</v>
      </c>
      <c r="E675" s="485" t="str">
        <f ca="1">VLOOKUP(B675,'在职人员信息表（2023年电话费全部人员情况）'!F:AB,23,0)</f>
        <v>152634197604091533</v>
      </c>
      <c r="F675" s="486" t="s">
        <v>3112</v>
      </c>
      <c r="G675" s="146" t="str">
        <f ca="1" t="shared" si="30"/>
        <v/>
      </c>
      <c r="H675" s="147" t="s">
        <v>6932</v>
      </c>
      <c r="I675" s="148"/>
      <c r="J675" s="148"/>
      <c r="K675" s="148"/>
      <c r="L675" s="148"/>
      <c r="M675" s="148"/>
      <c r="N675" s="148"/>
      <c r="O675" s="148">
        <f t="shared" si="31"/>
        <v>0</v>
      </c>
      <c r="P675" s="148"/>
      <c r="Q675" s="148"/>
      <c r="R675" s="148"/>
      <c r="S675" s="148"/>
      <c r="T675" s="148"/>
      <c r="U675" s="148">
        <f t="shared" si="32"/>
        <v>0</v>
      </c>
      <c r="V675" s="148"/>
      <c r="W675" s="149"/>
      <c r="X675" s="149"/>
      <c r="Y675" s="150"/>
      <c r="Z675" s="149"/>
      <c r="AA675" s="149"/>
      <c r="AB675" s="150"/>
      <c r="AC675" s="149"/>
      <c r="AD675" s="149"/>
      <c r="AE675" s="150"/>
      <c r="AF675" s="149"/>
      <c r="AG675" s="149"/>
      <c r="AH675" s="150"/>
      <c r="AI675" s="149"/>
      <c r="AJ675" s="149"/>
      <c r="AK675" s="150"/>
      <c r="AL675" s="149"/>
      <c r="AM675" s="149"/>
      <c r="AN675" s="150"/>
      <c r="AO675" s="150"/>
      <c r="AP675" s="151"/>
      <c r="AQ675" s="152"/>
      <c r="AR675" s="144"/>
      <c r="AS675" s="144"/>
    </row>
    <row r="676" s="99" customFormat="1" ht="22.5" customHeight="1" spans="1:45">
      <c r="A676" s="143" t="s">
        <v>464</v>
      </c>
      <c r="B676" s="144" t="s">
        <v>169</v>
      </c>
      <c r="C676" s="144" t="s">
        <v>5736</v>
      </c>
      <c r="D676" s="144" t="s">
        <v>182</v>
      </c>
      <c r="E676" s="145" t="str">
        <f ca="1">VLOOKUP(B676,'在职人员信息表（2023年电话费全部人员情况）'!F:AB,23,0)</f>
        <v>152723198104171810</v>
      </c>
      <c r="F676" s="146" t="s">
        <v>2362</v>
      </c>
      <c r="G676" s="146" t="str">
        <f ca="1" t="shared" si="30"/>
        <v/>
      </c>
      <c r="H676" s="147">
        <v>13015073825</v>
      </c>
      <c r="I676" s="148">
        <v>237.96</v>
      </c>
      <c r="J676" s="148">
        <v>238</v>
      </c>
      <c r="K676" s="148">
        <v>243</v>
      </c>
      <c r="L676" s="148">
        <v>238</v>
      </c>
      <c r="M676" s="148">
        <v>178.15</v>
      </c>
      <c r="N676" s="148">
        <v>169.6</v>
      </c>
      <c r="O676" s="148">
        <f t="shared" si="31"/>
        <v>1304.71</v>
      </c>
      <c r="P676" s="148"/>
      <c r="Q676" s="148"/>
      <c r="R676" s="148"/>
      <c r="S676" s="148"/>
      <c r="T676" s="148"/>
      <c r="U676" s="148">
        <f t="shared" si="32"/>
        <v>2609.42</v>
      </c>
      <c r="V676" s="148"/>
      <c r="W676" s="149"/>
      <c r="X676" s="149"/>
      <c r="Y676" s="150"/>
      <c r="Z676" s="149"/>
      <c r="AA676" s="149"/>
      <c r="AB676" s="150"/>
      <c r="AC676" s="149"/>
      <c r="AD676" s="149"/>
      <c r="AE676" s="150"/>
      <c r="AF676" s="149"/>
      <c r="AG676" s="149"/>
      <c r="AH676" s="150"/>
      <c r="AI676" s="149"/>
      <c r="AJ676" s="149"/>
      <c r="AK676" s="150"/>
      <c r="AL676" s="149"/>
      <c r="AM676" s="149"/>
      <c r="AN676" s="150"/>
      <c r="AO676" s="150"/>
      <c r="AP676" s="151"/>
      <c r="AQ676" s="152"/>
      <c r="AR676" s="144"/>
      <c r="AS676" s="144"/>
    </row>
    <row r="677" s="99" customFormat="1" ht="22.5" customHeight="1" spans="1:45">
      <c r="A677" s="143" t="s">
        <v>470</v>
      </c>
      <c r="B677" s="144" t="s">
        <v>2373</v>
      </c>
      <c r="C677" s="144" t="s">
        <v>5736</v>
      </c>
      <c r="D677" s="144" t="s">
        <v>3485</v>
      </c>
      <c r="E677" s="145" t="str">
        <f ca="1">VLOOKUP(B677,'在职人员信息表（2023年电话费全部人员情况）'!F:AB,23,0)</f>
        <v>152723199507150920</v>
      </c>
      <c r="F677" s="146" t="s">
        <v>2374</v>
      </c>
      <c r="G677" s="146" t="str">
        <f ca="1" t="shared" si="30"/>
        <v/>
      </c>
      <c r="H677" s="147">
        <v>18566399319</v>
      </c>
      <c r="I677" s="148">
        <v>99.3</v>
      </c>
      <c r="J677" s="148">
        <v>99</v>
      </c>
      <c r="K677" s="148">
        <v>150</v>
      </c>
      <c r="L677" s="148">
        <v>150</v>
      </c>
      <c r="M677" s="148">
        <v>127.2</v>
      </c>
      <c r="N677" s="148">
        <v>127.3</v>
      </c>
      <c r="O677" s="148">
        <f t="shared" si="31"/>
        <v>752.8</v>
      </c>
      <c r="P677" s="148"/>
      <c r="Q677" s="148"/>
      <c r="R677" s="148"/>
      <c r="S677" s="148"/>
      <c r="T677" s="148"/>
      <c r="U677" s="148">
        <f t="shared" si="32"/>
        <v>1505.6</v>
      </c>
      <c r="V677" s="148"/>
      <c r="W677" s="149"/>
      <c r="X677" s="149"/>
      <c r="Y677" s="150"/>
      <c r="Z677" s="149"/>
      <c r="AA677" s="149"/>
      <c r="AB677" s="150"/>
      <c r="AC677" s="149"/>
      <c r="AD677" s="149"/>
      <c r="AE677" s="150"/>
      <c r="AF677" s="149"/>
      <c r="AG677" s="149"/>
      <c r="AH677" s="150"/>
      <c r="AI677" s="149"/>
      <c r="AJ677" s="149"/>
      <c r="AK677" s="150"/>
      <c r="AL677" s="149"/>
      <c r="AM677" s="149"/>
      <c r="AN677" s="150"/>
      <c r="AO677" s="150"/>
      <c r="AP677" s="151"/>
      <c r="AQ677" s="152"/>
      <c r="AR677" s="144"/>
      <c r="AS677" s="144"/>
    </row>
    <row r="678" s="99" customFormat="1" ht="22.5" customHeight="1" spans="1:45">
      <c r="A678" s="143" t="s">
        <v>473</v>
      </c>
      <c r="B678" s="144" t="s">
        <v>2367</v>
      </c>
      <c r="C678" s="144" t="s">
        <v>5736</v>
      </c>
      <c r="D678" s="144" t="s">
        <v>69</v>
      </c>
      <c r="E678" s="145" t="str">
        <f ca="1">VLOOKUP(B678,'在职人员信息表（2023年电话费全部人员情况）'!F:AB,23,0)</f>
        <v>140981199311130013</v>
      </c>
      <c r="F678" s="146" t="s">
        <v>2368</v>
      </c>
      <c r="G678" s="146" t="str">
        <f ca="1" t="shared" si="30"/>
        <v/>
      </c>
      <c r="H678" s="147">
        <v>15134911102</v>
      </c>
      <c r="I678" s="148"/>
      <c r="J678" s="148"/>
      <c r="K678" s="148"/>
      <c r="L678" s="148"/>
      <c r="M678" s="148"/>
      <c r="N678" s="148"/>
      <c r="O678" s="148">
        <f t="shared" si="31"/>
        <v>0</v>
      </c>
      <c r="P678" s="148"/>
      <c r="Q678" s="148"/>
      <c r="R678" s="148"/>
      <c r="S678" s="148"/>
      <c r="T678" s="148"/>
      <c r="U678" s="148">
        <f t="shared" si="32"/>
        <v>0</v>
      </c>
      <c r="V678" s="148"/>
      <c r="W678" s="149"/>
      <c r="X678" s="149"/>
      <c r="Y678" s="150"/>
      <c r="Z678" s="149"/>
      <c r="AA678" s="149"/>
      <c r="AB678" s="150"/>
      <c r="AC678" s="149"/>
      <c r="AD678" s="149"/>
      <c r="AE678" s="150"/>
      <c r="AF678" s="149"/>
      <c r="AG678" s="149"/>
      <c r="AH678" s="150"/>
      <c r="AI678" s="149"/>
      <c r="AJ678" s="149"/>
      <c r="AK678" s="150"/>
      <c r="AL678" s="149"/>
      <c r="AM678" s="149"/>
      <c r="AN678" s="150"/>
      <c r="AO678" s="150"/>
      <c r="AP678" s="151"/>
      <c r="AQ678" s="152"/>
      <c r="AR678" s="144"/>
      <c r="AS678" s="144"/>
    </row>
    <row r="679" s="99" customFormat="1" ht="22.5" customHeight="1" spans="1:45">
      <c r="A679" s="143"/>
      <c r="B679" s="144" t="s">
        <v>2364</v>
      </c>
      <c r="C679" s="144" t="s">
        <v>5736</v>
      </c>
      <c r="D679" s="144" t="s">
        <v>182</v>
      </c>
      <c r="E679" s="145" t="str">
        <f ca="1">VLOOKUP(B679,'在职人员信息表（2023年电话费全部人员情况）'!F:AB,23,0)</f>
        <v>130827198611233612</v>
      </c>
      <c r="F679" s="146" t="s">
        <v>2365</v>
      </c>
      <c r="G679" s="146" t="str">
        <f ca="1" t="shared" si="30"/>
        <v/>
      </c>
      <c r="H679" s="147"/>
      <c r="I679" s="148">
        <v>306.1</v>
      </c>
      <c r="J679" s="148">
        <v>267.2</v>
      </c>
      <c r="K679" s="148">
        <v>262.3</v>
      </c>
      <c r="L679" s="148">
        <v>261.3</v>
      </c>
      <c r="M679" s="148">
        <v>298.3</v>
      </c>
      <c r="N679" s="148">
        <v>268.5</v>
      </c>
      <c r="O679" s="148">
        <f t="shared" si="31"/>
        <v>1663.7</v>
      </c>
      <c r="P679" s="148"/>
      <c r="Q679" s="148"/>
      <c r="R679" s="148"/>
      <c r="S679" s="148"/>
      <c r="T679" s="148"/>
      <c r="U679" s="148">
        <f t="shared" si="32"/>
        <v>3327.4</v>
      </c>
      <c r="V679" s="148"/>
      <c r="W679" s="149">
        <v>45045</v>
      </c>
      <c r="X679" s="149">
        <v>45048</v>
      </c>
      <c r="Y679" s="150">
        <v>398</v>
      </c>
      <c r="Z679" s="149"/>
      <c r="AA679" s="149"/>
      <c r="AB679" s="150"/>
      <c r="AC679" s="149"/>
      <c r="AD679" s="149"/>
      <c r="AE679" s="150"/>
      <c r="AF679" s="149"/>
      <c r="AG679" s="149"/>
      <c r="AH679" s="150"/>
      <c r="AI679" s="149"/>
      <c r="AJ679" s="149"/>
      <c r="AK679" s="150"/>
      <c r="AL679" s="149"/>
      <c r="AM679" s="149"/>
      <c r="AN679" s="150"/>
      <c r="AO679" s="150"/>
      <c r="AP679" s="151"/>
      <c r="AQ679" s="152"/>
      <c r="AR679" s="144"/>
      <c r="AS679" s="144"/>
    </row>
    <row r="680" s="99" customFormat="1" ht="22.5" customHeight="1" spans="1:45">
      <c r="A680" s="143" t="s">
        <v>467</v>
      </c>
      <c r="B680" s="144" t="s">
        <v>2370</v>
      </c>
      <c r="C680" s="144" t="s">
        <v>5736</v>
      </c>
      <c r="D680" s="144" t="s">
        <v>69</v>
      </c>
      <c r="E680" s="145" t="str">
        <f ca="1">VLOOKUP(B680,'在职人员信息表（2023年电话费全部人员情况）'!F:AB,23,0)</f>
        <v>430202197509204037</v>
      </c>
      <c r="F680" s="146" t="s">
        <v>2371</v>
      </c>
      <c r="G680" s="146" t="str">
        <f ca="1" t="shared" si="30"/>
        <v/>
      </c>
      <c r="H680" s="147">
        <v>18586174501</v>
      </c>
      <c r="I680" s="148"/>
      <c r="J680" s="148"/>
      <c r="K680" s="148"/>
      <c r="L680" s="148"/>
      <c r="M680" s="148"/>
      <c r="N680" s="148"/>
      <c r="O680" s="148">
        <f t="shared" si="31"/>
        <v>0</v>
      </c>
      <c r="P680" s="148"/>
      <c r="Q680" s="148"/>
      <c r="R680" s="148"/>
      <c r="S680" s="148"/>
      <c r="T680" s="148"/>
      <c r="U680" s="148">
        <f t="shared" si="32"/>
        <v>0</v>
      </c>
      <c r="V680" s="148"/>
      <c r="W680" s="149"/>
      <c r="X680" s="149"/>
      <c r="Y680" s="150"/>
      <c r="Z680" s="149"/>
      <c r="AA680" s="149"/>
      <c r="AB680" s="150"/>
      <c r="AC680" s="149"/>
      <c r="AD680" s="149"/>
      <c r="AE680" s="150"/>
      <c r="AF680" s="149"/>
      <c r="AG680" s="149"/>
      <c r="AH680" s="150"/>
      <c r="AI680" s="149"/>
      <c r="AJ680" s="149"/>
      <c r="AK680" s="150"/>
      <c r="AL680" s="149"/>
      <c r="AM680" s="149"/>
      <c r="AN680" s="150"/>
      <c r="AO680" s="150"/>
      <c r="AP680" s="151"/>
      <c r="AQ680" s="152"/>
      <c r="AR680" s="144"/>
      <c r="AS680" s="144"/>
    </row>
    <row r="681" s="99" customFormat="1" ht="22.5" customHeight="1" spans="1:45">
      <c r="A681" s="143" t="s">
        <v>5774</v>
      </c>
      <c r="B681" s="144" t="s">
        <v>5775</v>
      </c>
      <c r="C681" s="144" t="s">
        <v>5736</v>
      </c>
      <c r="D681" s="144" t="s">
        <v>4370</v>
      </c>
      <c r="E681" s="485" t="str">
        <f ca="1">VLOOKUP(B681,'在职人员信息表（2023年电话费全部人员情况）'!F:AB,23,0)</f>
        <v>370881198209223013</v>
      </c>
      <c r="F681" s="486" t="s">
        <v>5777</v>
      </c>
      <c r="G681" s="146" t="str">
        <f ca="1" t="shared" si="30"/>
        <v/>
      </c>
      <c r="H681" s="147">
        <v>18647739384</v>
      </c>
      <c r="I681" s="148"/>
      <c r="J681" s="148"/>
      <c r="K681" s="148"/>
      <c r="L681" s="148"/>
      <c r="M681" s="148"/>
      <c r="N681" s="148"/>
      <c r="O681" s="148">
        <f t="shared" si="31"/>
        <v>0</v>
      </c>
      <c r="P681" s="148"/>
      <c r="Q681" s="148"/>
      <c r="R681" s="148"/>
      <c r="S681" s="148"/>
      <c r="T681" s="148"/>
      <c r="U681" s="148">
        <f t="shared" si="32"/>
        <v>0</v>
      </c>
      <c r="V681" s="148"/>
      <c r="W681" s="149"/>
      <c r="X681" s="149"/>
      <c r="Y681" s="150"/>
      <c r="Z681" s="149"/>
      <c r="AA681" s="149"/>
      <c r="AB681" s="150"/>
      <c r="AC681" s="149"/>
      <c r="AD681" s="149"/>
      <c r="AE681" s="150"/>
      <c r="AF681" s="149"/>
      <c r="AG681" s="149"/>
      <c r="AH681" s="150"/>
      <c r="AI681" s="149"/>
      <c r="AJ681" s="149"/>
      <c r="AK681" s="150"/>
      <c r="AL681" s="149"/>
      <c r="AM681" s="149"/>
      <c r="AN681" s="150"/>
      <c r="AO681" s="150"/>
      <c r="AP681" s="151"/>
      <c r="AQ681" s="152"/>
      <c r="AR681" s="144"/>
      <c r="AS681" s="144"/>
    </row>
    <row r="682" s="99" customFormat="1" ht="22.5" customHeight="1" spans="1:45">
      <c r="A682" s="143" t="s">
        <v>6624</v>
      </c>
      <c r="B682" s="144" t="s">
        <v>3119</v>
      </c>
      <c r="C682" s="144" t="s">
        <v>5736</v>
      </c>
      <c r="D682" s="144" t="s">
        <v>6933</v>
      </c>
      <c r="E682" s="485" t="str">
        <f ca="1">VLOOKUP(B682,'在职人员信息表（2023年电话费全部人员情况）'!F:AB,23,0)</f>
        <v>150124198112187478</v>
      </c>
      <c r="F682" s="486" t="s">
        <v>3120</v>
      </c>
      <c r="G682" s="146" t="str">
        <f ca="1" t="shared" si="30"/>
        <v/>
      </c>
      <c r="H682" s="147">
        <v>15147754599</v>
      </c>
      <c r="I682" s="148"/>
      <c r="J682" s="148"/>
      <c r="K682" s="148"/>
      <c r="L682" s="148"/>
      <c r="M682" s="148"/>
      <c r="N682" s="148"/>
      <c r="O682" s="148">
        <f t="shared" si="31"/>
        <v>0</v>
      </c>
      <c r="P682" s="148"/>
      <c r="Q682" s="148"/>
      <c r="R682" s="148"/>
      <c r="S682" s="148"/>
      <c r="T682" s="148"/>
      <c r="U682" s="148">
        <f t="shared" si="32"/>
        <v>0</v>
      </c>
      <c r="V682" s="148"/>
      <c r="W682" s="149"/>
      <c r="X682" s="149"/>
      <c r="Y682" s="150"/>
      <c r="Z682" s="149"/>
      <c r="AA682" s="149"/>
      <c r="AB682" s="150"/>
      <c r="AC682" s="149"/>
      <c r="AD682" s="149"/>
      <c r="AE682" s="150"/>
      <c r="AF682" s="149"/>
      <c r="AG682" s="149"/>
      <c r="AH682" s="150"/>
      <c r="AI682" s="149"/>
      <c r="AJ682" s="149"/>
      <c r="AK682" s="150"/>
      <c r="AL682" s="149"/>
      <c r="AM682" s="149"/>
      <c r="AN682" s="150"/>
      <c r="AO682" s="150"/>
      <c r="AP682" s="151"/>
      <c r="AQ682" s="152"/>
      <c r="AR682" s="144"/>
      <c r="AS682" s="144"/>
    </row>
    <row r="683" s="99" customFormat="1" ht="22.5" customHeight="1" spans="1:45">
      <c r="A683" s="153" t="s">
        <v>6934</v>
      </c>
      <c r="B683" s="144" t="s">
        <v>2423</v>
      </c>
      <c r="C683" s="153" t="s">
        <v>5736</v>
      </c>
      <c r="D683" s="153" t="s">
        <v>5432</v>
      </c>
      <c r="E683" s="145" t="str">
        <f ca="1">VLOOKUP(B683,'在职人员信息表（2023年电话费全部人员情况）'!F:AB,23,0)</f>
        <v>640203196112121533</v>
      </c>
      <c r="F683" s="146" t="s">
        <v>2424</v>
      </c>
      <c r="G683" s="146" t="str">
        <f ca="1" t="shared" si="30"/>
        <v/>
      </c>
      <c r="H683" s="147" t="s">
        <v>1753</v>
      </c>
      <c r="I683" s="148">
        <v>88.2</v>
      </c>
      <c r="J683" s="148">
        <v>88.9</v>
      </c>
      <c r="K683" s="148">
        <v>88</v>
      </c>
      <c r="L683" s="148">
        <v>88.1</v>
      </c>
      <c r="M683" s="148">
        <v>88.3</v>
      </c>
      <c r="N683" s="148">
        <v>88</v>
      </c>
      <c r="O683" s="148">
        <f t="shared" si="31"/>
        <v>529.5</v>
      </c>
      <c r="P683" s="148"/>
      <c r="Q683" s="148"/>
      <c r="R683" s="148"/>
      <c r="S683" s="148"/>
      <c r="T683" s="148"/>
      <c r="U683" s="148">
        <f t="shared" si="32"/>
        <v>1059</v>
      </c>
      <c r="V683" s="148"/>
      <c r="W683" s="149">
        <v>44982</v>
      </c>
      <c r="X683" s="149">
        <v>44984</v>
      </c>
      <c r="Y683" s="150">
        <v>402</v>
      </c>
      <c r="Z683" s="149"/>
      <c r="AA683" s="149"/>
      <c r="AB683" s="150"/>
      <c r="AC683" s="149"/>
      <c r="AD683" s="149"/>
      <c r="AE683" s="150"/>
      <c r="AF683" s="149"/>
      <c r="AG683" s="149"/>
      <c r="AH683" s="150"/>
      <c r="AI683" s="149"/>
      <c r="AJ683" s="149"/>
      <c r="AK683" s="150"/>
      <c r="AL683" s="149"/>
      <c r="AM683" s="149"/>
      <c r="AN683" s="150"/>
      <c r="AO683" s="150"/>
      <c r="AP683" s="151"/>
      <c r="AQ683" s="152"/>
      <c r="AR683" s="144"/>
      <c r="AS683" s="144"/>
    </row>
    <row r="684" s="99" customFormat="1" ht="22.5" customHeight="1" spans="1:45">
      <c r="A684" s="143" t="s">
        <v>485</v>
      </c>
      <c r="B684" s="144" t="s">
        <v>2408</v>
      </c>
      <c r="C684" s="144" t="s">
        <v>5736</v>
      </c>
      <c r="D684" s="144" t="s">
        <v>5814</v>
      </c>
      <c r="E684" s="145" t="str">
        <f ca="1">VLOOKUP(B684,'在职人员信息表（2023年电话费全部人员情况）'!F:AB,23,0)</f>
        <v>140225196801105918</v>
      </c>
      <c r="F684" s="146" t="s">
        <v>2409</v>
      </c>
      <c r="G684" s="146" t="str">
        <f ca="1" t="shared" si="30"/>
        <v/>
      </c>
      <c r="H684" s="147">
        <v>15560309886</v>
      </c>
      <c r="I684" s="148"/>
      <c r="J684" s="148"/>
      <c r="K684" s="148"/>
      <c r="L684" s="148"/>
      <c r="M684" s="148"/>
      <c r="N684" s="148"/>
      <c r="O684" s="148">
        <f t="shared" si="31"/>
        <v>0</v>
      </c>
      <c r="P684" s="148"/>
      <c r="Q684" s="148"/>
      <c r="R684" s="148"/>
      <c r="S684" s="148"/>
      <c r="T684" s="148"/>
      <c r="U684" s="148">
        <f t="shared" si="32"/>
        <v>0</v>
      </c>
      <c r="V684" s="148"/>
      <c r="W684" s="149"/>
      <c r="X684" s="149"/>
      <c r="Y684" s="150"/>
      <c r="Z684" s="149"/>
      <c r="AA684" s="149"/>
      <c r="AB684" s="150"/>
      <c r="AC684" s="149"/>
      <c r="AD684" s="149"/>
      <c r="AE684" s="150"/>
      <c r="AF684" s="149"/>
      <c r="AG684" s="149"/>
      <c r="AH684" s="150"/>
      <c r="AI684" s="149"/>
      <c r="AJ684" s="149"/>
      <c r="AK684" s="150"/>
      <c r="AL684" s="149"/>
      <c r="AM684" s="149"/>
      <c r="AN684" s="150"/>
      <c r="AO684" s="150"/>
      <c r="AP684" s="151"/>
      <c r="AQ684" s="152"/>
      <c r="AR684" s="144"/>
      <c r="AS684" s="144"/>
    </row>
    <row r="685" s="99" customFormat="1" ht="22.5" customHeight="1" spans="1:45">
      <c r="A685" s="143" t="s">
        <v>482</v>
      </c>
      <c r="B685" s="144" t="s">
        <v>2388</v>
      </c>
      <c r="C685" s="144" t="s">
        <v>5736</v>
      </c>
      <c r="D685" s="144" t="s">
        <v>5789</v>
      </c>
      <c r="E685" s="145" t="str">
        <f ca="1">VLOOKUP(B685,'在职人员信息表（2023年电话费全部人员情况）'!F:AB,23,0)</f>
        <v>140225199304055917</v>
      </c>
      <c r="F685" s="146" t="s">
        <v>2389</v>
      </c>
      <c r="G685" s="146" t="str">
        <f ca="1" t="shared" si="30"/>
        <v/>
      </c>
      <c r="H685" s="147">
        <v>18847768638</v>
      </c>
      <c r="I685" s="148"/>
      <c r="J685" s="148"/>
      <c r="K685" s="148"/>
      <c r="L685" s="148"/>
      <c r="M685" s="148"/>
      <c r="N685" s="148"/>
      <c r="O685" s="148">
        <f t="shared" si="31"/>
        <v>0</v>
      </c>
      <c r="P685" s="148"/>
      <c r="Q685" s="148"/>
      <c r="R685" s="148"/>
      <c r="S685" s="148"/>
      <c r="T685" s="148"/>
      <c r="U685" s="148">
        <f t="shared" si="32"/>
        <v>0</v>
      </c>
      <c r="V685" s="148"/>
      <c r="W685" s="149"/>
      <c r="X685" s="149"/>
      <c r="Y685" s="150"/>
      <c r="Z685" s="149"/>
      <c r="AA685" s="149"/>
      <c r="AB685" s="150"/>
      <c r="AC685" s="149"/>
      <c r="AD685" s="149"/>
      <c r="AE685" s="150"/>
      <c r="AF685" s="149"/>
      <c r="AG685" s="149"/>
      <c r="AH685" s="150"/>
      <c r="AI685" s="149"/>
      <c r="AJ685" s="149"/>
      <c r="AK685" s="150"/>
      <c r="AL685" s="149"/>
      <c r="AM685" s="149"/>
      <c r="AN685" s="150"/>
      <c r="AO685" s="150"/>
      <c r="AP685" s="151"/>
      <c r="AQ685" s="152"/>
      <c r="AR685" s="144"/>
      <c r="AS685" s="144"/>
    </row>
    <row r="686" s="99" customFormat="1" ht="22.5" customHeight="1" spans="1:45">
      <c r="A686" s="143" t="s">
        <v>479</v>
      </c>
      <c r="B686" s="144" t="s">
        <v>2411</v>
      </c>
      <c r="C686" s="144" t="s">
        <v>5736</v>
      </c>
      <c r="D686" s="144" t="s">
        <v>5789</v>
      </c>
      <c r="E686" s="145" t="str">
        <f ca="1">VLOOKUP(B686,'在职人员信息表（2023年电话费全部人员情况）'!F:AB,23,0)</f>
        <v>142125197408236111</v>
      </c>
      <c r="F686" s="146" t="s">
        <v>2412</v>
      </c>
      <c r="G686" s="146" t="str">
        <f ca="1" t="shared" si="30"/>
        <v/>
      </c>
      <c r="H686" s="147">
        <v>15947378033</v>
      </c>
      <c r="I686" s="148"/>
      <c r="J686" s="148"/>
      <c r="K686" s="148"/>
      <c r="L686" s="148"/>
      <c r="M686" s="148"/>
      <c r="N686" s="148"/>
      <c r="O686" s="148">
        <f t="shared" si="31"/>
        <v>0</v>
      </c>
      <c r="P686" s="148"/>
      <c r="Q686" s="148"/>
      <c r="R686" s="148"/>
      <c r="S686" s="148"/>
      <c r="T686" s="148"/>
      <c r="U686" s="148">
        <f t="shared" si="32"/>
        <v>0</v>
      </c>
      <c r="V686" s="148"/>
      <c r="W686" s="149"/>
      <c r="X686" s="149"/>
      <c r="Y686" s="150"/>
      <c r="Z686" s="149"/>
      <c r="AA686" s="149"/>
      <c r="AB686" s="150"/>
      <c r="AC686" s="149"/>
      <c r="AD686" s="149"/>
      <c r="AE686" s="150"/>
      <c r="AF686" s="149"/>
      <c r="AG686" s="149"/>
      <c r="AH686" s="150"/>
      <c r="AI686" s="149"/>
      <c r="AJ686" s="149"/>
      <c r="AK686" s="150"/>
      <c r="AL686" s="149"/>
      <c r="AM686" s="149"/>
      <c r="AN686" s="150"/>
      <c r="AO686" s="150"/>
      <c r="AP686" s="151"/>
      <c r="AQ686" s="152"/>
      <c r="AR686" s="144"/>
      <c r="AS686" s="144"/>
    </row>
    <row r="687" s="99" customFormat="1" ht="22.5" customHeight="1" spans="1:45">
      <c r="A687" s="143" t="s">
        <v>491</v>
      </c>
      <c r="B687" s="144" t="s">
        <v>2391</v>
      </c>
      <c r="C687" s="144" t="s">
        <v>5736</v>
      </c>
      <c r="D687" s="144" t="s">
        <v>5789</v>
      </c>
      <c r="E687" s="145" t="str">
        <f ca="1">VLOOKUP(B687,'在职人员信息表（2023年电话费全部人员情况）'!F:AB,23,0)</f>
        <v>140225198502246111</v>
      </c>
      <c r="F687" s="146" t="s">
        <v>2392</v>
      </c>
      <c r="G687" s="146" t="str">
        <f ca="1" t="shared" si="30"/>
        <v/>
      </c>
      <c r="H687" s="147">
        <v>18246499746</v>
      </c>
      <c r="I687" s="154"/>
      <c r="J687" s="154"/>
      <c r="K687" s="154"/>
      <c r="L687" s="154"/>
      <c r="M687" s="154"/>
      <c r="N687" s="154"/>
      <c r="O687" s="148">
        <f t="shared" si="31"/>
        <v>0</v>
      </c>
      <c r="P687" s="148"/>
      <c r="Q687" s="148"/>
      <c r="R687" s="148"/>
      <c r="S687" s="148"/>
      <c r="T687" s="148"/>
      <c r="U687" s="148">
        <f t="shared" si="32"/>
        <v>0</v>
      </c>
      <c r="V687" s="148"/>
      <c r="W687" s="149"/>
      <c r="X687" s="149"/>
      <c r="Y687" s="150"/>
      <c r="Z687" s="149"/>
      <c r="AA687" s="149"/>
      <c r="AB687" s="150"/>
      <c r="AC687" s="149"/>
      <c r="AD687" s="149"/>
      <c r="AE687" s="150"/>
      <c r="AF687" s="149"/>
      <c r="AG687" s="149"/>
      <c r="AH687" s="150"/>
      <c r="AI687" s="149"/>
      <c r="AJ687" s="149"/>
      <c r="AK687" s="150"/>
      <c r="AL687" s="149"/>
      <c r="AM687" s="149"/>
      <c r="AN687" s="150"/>
      <c r="AO687" s="150"/>
      <c r="AP687" s="151"/>
      <c r="AQ687" s="152"/>
      <c r="AR687" s="144"/>
      <c r="AS687" s="144"/>
    </row>
    <row r="688" s="99" customFormat="1" ht="22.5" customHeight="1" spans="1:45">
      <c r="A688" s="143" t="s">
        <v>498</v>
      </c>
      <c r="B688" s="144" t="s">
        <v>2414</v>
      </c>
      <c r="C688" s="144" t="s">
        <v>5736</v>
      </c>
      <c r="D688" s="144" t="s">
        <v>5789</v>
      </c>
      <c r="E688" s="145" t="str">
        <f ca="1">VLOOKUP(B688,'在职人员信息表（2023年电话费全部人员情况）'!F:AB,23,0)</f>
        <v>140225197705076111</v>
      </c>
      <c r="F688" s="146" t="s">
        <v>2415</v>
      </c>
      <c r="G688" s="146" t="str">
        <f ca="1" t="shared" si="30"/>
        <v/>
      </c>
      <c r="H688" s="147" t="s">
        <v>1761</v>
      </c>
      <c r="I688" s="148"/>
      <c r="J688" s="148"/>
      <c r="K688" s="148"/>
      <c r="L688" s="148"/>
      <c r="M688" s="148"/>
      <c r="N688" s="148"/>
      <c r="O688" s="148">
        <f t="shared" si="31"/>
        <v>0</v>
      </c>
      <c r="P688" s="148"/>
      <c r="Q688" s="148"/>
      <c r="R688" s="148"/>
      <c r="S688" s="148"/>
      <c r="T688" s="148"/>
      <c r="U688" s="148">
        <f t="shared" si="32"/>
        <v>0</v>
      </c>
      <c r="V688" s="148"/>
      <c r="W688" s="149"/>
      <c r="X688" s="149"/>
      <c r="Y688" s="150"/>
      <c r="Z688" s="149"/>
      <c r="AA688" s="149"/>
      <c r="AB688" s="150"/>
      <c r="AC688" s="149"/>
      <c r="AD688" s="149"/>
      <c r="AE688" s="150"/>
      <c r="AF688" s="149"/>
      <c r="AG688" s="149"/>
      <c r="AH688" s="150"/>
      <c r="AI688" s="149"/>
      <c r="AJ688" s="149"/>
      <c r="AK688" s="150"/>
      <c r="AL688" s="149"/>
      <c r="AM688" s="149"/>
      <c r="AN688" s="150"/>
      <c r="AO688" s="150"/>
      <c r="AP688" s="151"/>
      <c r="AQ688" s="152"/>
      <c r="AR688" s="144"/>
      <c r="AS688" s="144"/>
    </row>
    <row r="689" s="99" customFormat="1" ht="22.5" customHeight="1" spans="1:45">
      <c r="A689" s="143" t="s">
        <v>494</v>
      </c>
      <c r="B689" s="144" t="s">
        <v>2417</v>
      </c>
      <c r="C689" s="144" t="s">
        <v>5736</v>
      </c>
      <c r="D689" s="144" t="s">
        <v>5789</v>
      </c>
      <c r="E689" s="145" t="str">
        <f ca="1">VLOOKUP(B689,'在职人员信息表（2023年电话费全部人员情况）'!F:AB,23,0)</f>
        <v>140223198611215813</v>
      </c>
      <c r="F689" s="146" t="s">
        <v>2418</v>
      </c>
      <c r="G689" s="146" t="str">
        <f ca="1" t="shared" si="30"/>
        <v/>
      </c>
      <c r="H689" s="147">
        <v>13474881947</v>
      </c>
      <c r="I689" s="148"/>
      <c r="J689" s="148"/>
      <c r="K689" s="148"/>
      <c r="L689" s="148"/>
      <c r="M689" s="148"/>
      <c r="N689" s="148"/>
      <c r="O689" s="148">
        <f t="shared" si="31"/>
        <v>0</v>
      </c>
      <c r="P689" s="148"/>
      <c r="Q689" s="148"/>
      <c r="R689" s="148"/>
      <c r="S689" s="148"/>
      <c r="T689" s="148"/>
      <c r="U689" s="148">
        <f t="shared" si="32"/>
        <v>0</v>
      </c>
      <c r="V689" s="148"/>
      <c r="W689" s="149"/>
      <c r="X689" s="149"/>
      <c r="Y689" s="150"/>
      <c r="Z689" s="149"/>
      <c r="AA689" s="149"/>
      <c r="AB689" s="150"/>
      <c r="AC689" s="149"/>
      <c r="AD689" s="149"/>
      <c r="AE689" s="150"/>
      <c r="AF689" s="149"/>
      <c r="AG689" s="149"/>
      <c r="AH689" s="150"/>
      <c r="AI689" s="149"/>
      <c r="AJ689" s="149"/>
      <c r="AK689" s="150"/>
      <c r="AL689" s="149"/>
      <c r="AM689" s="149"/>
      <c r="AN689" s="150"/>
      <c r="AO689" s="150"/>
      <c r="AP689" s="151"/>
      <c r="AQ689" s="152"/>
      <c r="AR689" s="144"/>
      <c r="AS689" s="144"/>
    </row>
    <row r="690" s="99" customFormat="1" ht="22.5" customHeight="1" spans="1:45">
      <c r="A690" s="143" t="s">
        <v>476</v>
      </c>
      <c r="B690" s="144" t="s">
        <v>2420</v>
      </c>
      <c r="C690" s="144" t="s">
        <v>5736</v>
      </c>
      <c r="D690" s="144" t="s">
        <v>5789</v>
      </c>
      <c r="E690" s="145" t="str">
        <f ca="1">VLOOKUP(B690,'在职人员信息表（2023年电话费全部人员情况）'!F:AB,23,0)</f>
        <v>140222198810194019</v>
      </c>
      <c r="F690" s="146" t="s">
        <v>2421</v>
      </c>
      <c r="G690" s="146" t="str">
        <f ca="1" t="shared" si="30"/>
        <v/>
      </c>
      <c r="H690" s="147">
        <v>18547732974</v>
      </c>
      <c r="I690" s="148"/>
      <c r="J690" s="148"/>
      <c r="K690" s="148"/>
      <c r="L690" s="148"/>
      <c r="M690" s="148"/>
      <c r="N690" s="148"/>
      <c r="O690" s="148">
        <f t="shared" si="31"/>
        <v>0</v>
      </c>
      <c r="P690" s="148"/>
      <c r="Q690" s="148"/>
      <c r="R690" s="148"/>
      <c r="S690" s="148"/>
      <c r="T690" s="148"/>
      <c r="U690" s="148">
        <f t="shared" si="32"/>
        <v>0</v>
      </c>
      <c r="V690" s="148"/>
      <c r="W690" s="149"/>
      <c r="X690" s="149"/>
      <c r="Y690" s="150"/>
      <c r="Z690" s="149"/>
      <c r="AA690" s="149"/>
      <c r="AB690" s="150"/>
      <c r="AC690" s="149"/>
      <c r="AD690" s="149"/>
      <c r="AE690" s="150"/>
      <c r="AF690" s="149"/>
      <c r="AG690" s="149"/>
      <c r="AH690" s="150"/>
      <c r="AI690" s="149"/>
      <c r="AJ690" s="149"/>
      <c r="AK690" s="150"/>
      <c r="AL690" s="149"/>
      <c r="AM690" s="149"/>
      <c r="AN690" s="150"/>
      <c r="AO690" s="150"/>
      <c r="AP690" s="151"/>
      <c r="AQ690" s="152"/>
      <c r="AR690" s="144"/>
      <c r="AS690" s="144"/>
    </row>
    <row r="691" s="99" customFormat="1" ht="22.5" customHeight="1" spans="1:45">
      <c r="A691" s="143" t="s">
        <v>5810</v>
      </c>
      <c r="B691" s="144" t="s">
        <v>2405</v>
      </c>
      <c r="C691" s="144" t="s">
        <v>5736</v>
      </c>
      <c r="D691" s="144" t="s">
        <v>5811</v>
      </c>
      <c r="E691" s="145" t="str">
        <f ca="1">VLOOKUP(B691,'在职人员信息表（2023年电话费全部人员情况）'!F:AB,23,0)</f>
        <v>21062419721115075X</v>
      </c>
      <c r="F691" s="146" t="s">
        <v>2406</v>
      </c>
      <c r="G691" s="146" t="str">
        <f ca="1" t="shared" si="30"/>
        <v/>
      </c>
      <c r="H691" s="147">
        <v>15247383082</v>
      </c>
      <c r="I691" s="148"/>
      <c r="J691" s="148"/>
      <c r="K691" s="148"/>
      <c r="L691" s="148"/>
      <c r="M691" s="148"/>
      <c r="N691" s="148"/>
      <c r="O691" s="148">
        <f t="shared" si="31"/>
        <v>0</v>
      </c>
      <c r="P691" s="148"/>
      <c r="Q691" s="148"/>
      <c r="R691" s="148"/>
      <c r="S691" s="148"/>
      <c r="T691" s="148"/>
      <c r="U691" s="148">
        <f t="shared" si="32"/>
        <v>0</v>
      </c>
      <c r="V691" s="148"/>
      <c r="W691" s="149"/>
      <c r="X691" s="149"/>
      <c r="Y691" s="150"/>
      <c r="Z691" s="149"/>
      <c r="AA691" s="149"/>
      <c r="AB691" s="150"/>
      <c r="AC691" s="149"/>
      <c r="AD691" s="149"/>
      <c r="AE691" s="150"/>
      <c r="AF691" s="149"/>
      <c r="AG691" s="149"/>
      <c r="AH691" s="150"/>
      <c r="AI691" s="149"/>
      <c r="AJ691" s="149"/>
      <c r="AK691" s="150"/>
      <c r="AL691" s="149"/>
      <c r="AM691" s="149"/>
      <c r="AN691" s="150"/>
      <c r="AO691" s="150"/>
      <c r="AP691" s="151"/>
      <c r="AQ691" s="152"/>
      <c r="AR691" s="144"/>
      <c r="AS691" s="144"/>
    </row>
    <row r="692" s="99" customFormat="1" ht="22.5" customHeight="1" spans="1:45">
      <c r="A692" s="143" t="s">
        <v>6935</v>
      </c>
      <c r="B692" s="144" t="s">
        <v>2257</v>
      </c>
      <c r="C692" s="144" t="s">
        <v>5736</v>
      </c>
      <c r="D692" s="144" t="s">
        <v>5811</v>
      </c>
      <c r="E692" s="145" t="e">
        <f ca="1">VLOOKUP(B692,'在职人员信息表（2023年电话费全部人员情况）'!F:AB,23,0)</f>
        <v>#N/A</v>
      </c>
      <c r="F692" s="146" t="e">
        <v>#N/A</v>
      </c>
      <c r="G692" s="146" t="e">
        <f ca="1" t="shared" si="30"/>
        <v>#N/A</v>
      </c>
      <c r="H692" s="147">
        <v>15847099347</v>
      </c>
      <c r="I692" s="148"/>
      <c r="J692" s="148"/>
      <c r="K692" s="148"/>
      <c r="L692" s="148"/>
      <c r="M692" s="148"/>
      <c r="N692" s="148"/>
      <c r="O692" s="148">
        <f t="shared" si="31"/>
        <v>0</v>
      </c>
      <c r="P692" s="148"/>
      <c r="Q692" s="148"/>
      <c r="R692" s="148"/>
      <c r="S692" s="148"/>
      <c r="T692" s="148"/>
      <c r="U692" s="148">
        <f t="shared" si="32"/>
        <v>0</v>
      </c>
      <c r="V692" s="148"/>
      <c r="W692" s="149"/>
      <c r="X692" s="149"/>
      <c r="Y692" s="150"/>
      <c r="Z692" s="149"/>
      <c r="AA692" s="149"/>
      <c r="AB692" s="150"/>
      <c r="AC692" s="149"/>
      <c r="AD692" s="149"/>
      <c r="AE692" s="150"/>
      <c r="AF692" s="149"/>
      <c r="AG692" s="149"/>
      <c r="AH692" s="150"/>
      <c r="AI692" s="149"/>
      <c r="AJ692" s="149"/>
      <c r="AK692" s="150"/>
      <c r="AL692" s="149"/>
      <c r="AM692" s="149"/>
      <c r="AN692" s="150"/>
      <c r="AO692" s="150"/>
      <c r="AP692" s="151"/>
      <c r="AQ692" s="152"/>
      <c r="AR692" s="144"/>
      <c r="AS692" s="144"/>
    </row>
    <row r="693" s="99" customFormat="1" ht="22.5" customHeight="1" spans="1:45">
      <c r="A693" s="143" t="s">
        <v>6936</v>
      </c>
      <c r="B693" s="144" t="s">
        <v>6937</v>
      </c>
      <c r="C693" s="144" t="s">
        <v>5736</v>
      </c>
      <c r="D693" s="144" t="s">
        <v>5811</v>
      </c>
      <c r="E693" s="145" t="e">
        <f ca="1">VLOOKUP(B693,'在职人员信息表（2023年电话费全部人员情况）'!F:AB,23,0)</f>
        <v>#N/A</v>
      </c>
      <c r="F693" s="146" t="e">
        <v>#N/A</v>
      </c>
      <c r="G693" s="146" t="e">
        <f ca="1" t="shared" si="30"/>
        <v>#N/A</v>
      </c>
      <c r="H693" s="147">
        <v>15804804923</v>
      </c>
      <c r="I693" s="148"/>
      <c r="J693" s="148"/>
      <c r="K693" s="148"/>
      <c r="L693" s="148"/>
      <c r="M693" s="148"/>
      <c r="N693" s="148"/>
      <c r="O693" s="148">
        <f t="shared" si="31"/>
        <v>0</v>
      </c>
      <c r="P693" s="148"/>
      <c r="Q693" s="148"/>
      <c r="R693" s="148"/>
      <c r="S693" s="148"/>
      <c r="T693" s="148"/>
      <c r="U693" s="148">
        <f t="shared" si="32"/>
        <v>0</v>
      </c>
      <c r="V693" s="148"/>
      <c r="W693" s="149"/>
      <c r="X693" s="149"/>
      <c r="Y693" s="150"/>
      <c r="Z693" s="149"/>
      <c r="AA693" s="149"/>
      <c r="AB693" s="150"/>
      <c r="AC693" s="149"/>
      <c r="AD693" s="149"/>
      <c r="AE693" s="150"/>
      <c r="AF693" s="149"/>
      <c r="AG693" s="149"/>
      <c r="AH693" s="150"/>
      <c r="AI693" s="149"/>
      <c r="AJ693" s="149"/>
      <c r="AK693" s="150"/>
      <c r="AL693" s="149"/>
      <c r="AM693" s="149"/>
      <c r="AN693" s="150"/>
      <c r="AO693" s="150"/>
      <c r="AP693" s="151"/>
      <c r="AQ693" s="152"/>
      <c r="AR693" s="144"/>
      <c r="AS693" s="144"/>
    </row>
    <row r="694" s="99" customFormat="1" ht="22.5" customHeight="1" spans="1:45">
      <c r="A694" s="143" t="s">
        <v>6938</v>
      </c>
      <c r="B694" s="144" t="s">
        <v>6939</v>
      </c>
      <c r="C694" s="144" t="s">
        <v>5736</v>
      </c>
      <c r="D694" s="144" t="s">
        <v>5811</v>
      </c>
      <c r="E694" s="145" t="e">
        <f ca="1">VLOOKUP(B694,'在职人员信息表（2023年电话费全部人员情况）'!F:AB,23,0)</f>
        <v>#N/A</v>
      </c>
      <c r="F694" s="146" t="e">
        <v>#N/A</v>
      </c>
      <c r="G694" s="146" t="e">
        <f ca="1" t="shared" si="30"/>
        <v>#N/A</v>
      </c>
      <c r="H694" s="147">
        <v>15894953601</v>
      </c>
      <c r="I694" s="148"/>
      <c r="J694" s="148"/>
      <c r="K694" s="148"/>
      <c r="L694" s="148"/>
      <c r="M694" s="148"/>
      <c r="N694" s="148"/>
      <c r="O694" s="148">
        <f t="shared" si="31"/>
        <v>0</v>
      </c>
      <c r="P694" s="148"/>
      <c r="Q694" s="148"/>
      <c r="R694" s="148"/>
      <c r="S694" s="148"/>
      <c r="T694" s="148"/>
      <c r="U694" s="148">
        <f t="shared" si="32"/>
        <v>0</v>
      </c>
      <c r="V694" s="148"/>
      <c r="W694" s="149"/>
      <c r="X694" s="149"/>
      <c r="Y694" s="150"/>
      <c r="Z694" s="149"/>
      <c r="AA694" s="149"/>
      <c r="AB694" s="150"/>
      <c r="AC694" s="149"/>
      <c r="AD694" s="149"/>
      <c r="AE694" s="150"/>
      <c r="AF694" s="149"/>
      <c r="AG694" s="149"/>
      <c r="AH694" s="150"/>
      <c r="AI694" s="149"/>
      <c r="AJ694" s="149"/>
      <c r="AK694" s="150"/>
      <c r="AL694" s="149"/>
      <c r="AM694" s="149"/>
      <c r="AN694" s="150"/>
      <c r="AO694" s="150"/>
      <c r="AP694" s="151"/>
      <c r="AQ694" s="152"/>
      <c r="AR694" s="144"/>
      <c r="AS694" s="144"/>
    </row>
    <row r="695" s="99" customFormat="1" ht="22.5" customHeight="1" spans="1:45">
      <c r="A695" s="143" t="s">
        <v>6940</v>
      </c>
      <c r="B695" s="144" t="s">
        <v>6941</v>
      </c>
      <c r="C695" s="144" t="s">
        <v>5736</v>
      </c>
      <c r="D695" s="144" t="s">
        <v>5811</v>
      </c>
      <c r="E695" s="145" t="e">
        <f ca="1">VLOOKUP(B695,'在职人员信息表（2023年电话费全部人员情况）'!F:AB,23,0)</f>
        <v>#N/A</v>
      </c>
      <c r="F695" s="146" t="e">
        <v>#N/A</v>
      </c>
      <c r="G695" s="146" t="e">
        <f ca="1" t="shared" si="30"/>
        <v>#N/A</v>
      </c>
      <c r="H695" s="147">
        <v>13848675631</v>
      </c>
      <c r="I695" s="148"/>
      <c r="J695" s="148"/>
      <c r="K695" s="148"/>
      <c r="L695" s="148"/>
      <c r="M695" s="148"/>
      <c r="N695" s="148"/>
      <c r="O695" s="148">
        <f t="shared" si="31"/>
        <v>0</v>
      </c>
      <c r="P695" s="148"/>
      <c r="Q695" s="148"/>
      <c r="R695" s="148"/>
      <c r="S695" s="148"/>
      <c r="T695" s="148"/>
      <c r="U695" s="148">
        <f t="shared" si="32"/>
        <v>0</v>
      </c>
      <c r="V695" s="148"/>
      <c r="W695" s="149"/>
      <c r="X695" s="149"/>
      <c r="Y695" s="150"/>
      <c r="Z695" s="149"/>
      <c r="AA695" s="149"/>
      <c r="AB695" s="150"/>
      <c r="AC695" s="149"/>
      <c r="AD695" s="149"/>
      <c r="AE695" s="150"/>
      <c r="AF695" s="149"/>
      <c r="AG695" s="149"/>
      <c r="AH695" s="150"/>
      <c r="AI695" s="149"/>
      <c r="AJ695" s="149"/>
      <c r="AK695" s="150"/>
      <c r="AL695" s="149"/>
      <c r="AM695" s="149"/>
      <c r="AN695" s="150"/>
      <c r="AO695" s="150"/>
      <c r="AP695" s="151"/>
      <c r="AQ695" s="152"/>
      <c r="AR695" s="144"/>
      <c r="AS695" s="144"/>
    </row>
    <row r="696" s="99" customFormat="1" ht="22.5" customHeight="1" spans="1:45">
      <c r="A696" s="143" t="s">
        <v>6942</v>
      </c>
      <c r="B696" s="144" t="s">
        <v>6943</v>
      </c>
      <c r="C696" s="144" t="s">
        <v>5736</v>
      </c>
      <c r="D696" s="144" t="s">
        <v>5811</v>
      </c>
      <c r="E696" s="145" t="e">
        <f ca="1">VLOOKUP(B696,'在职人员信息表（2023年电话费全部人员情况）'!F:AB,23,0)</f>
        <v>#N/A</v>
      </c>
      <c r="F696" s="146" t="e">
        <v>#N/A</v>
      </c>
      <c r="G696" s="146" t="e">
        <f ca="1" t="shared" si="30"/>
        <v>#N/A</v>
      </c>
      <c r="H696" s="147">
        <v>13474871970</v>
      </c>
      <c r="I696" s="148"/>
      <c r="J696" s="148"/>
      <c r="K696" s="148"/>
      <c r="L696" s="148"/>
      <c r="M696" s="148"/>
      <c r="N696" s="148"/>
      <c r="O696" s="148">
        <f t="shared" si="31"/>
        <v>0</v>
      </c>
      <c r="P696" s="148"/>
      <c r="Q696" s="148"/>
      <c r="R696" s="148"/>
      <c r="S696" s="148"/>
      <c r="T696" s="148"/>
      <c r="U696" s="148">
        <f t="shared" si="32"/>
        <v>0</v>
      </c>
      <c r="V696" s="148"/>
      <c r="W696" s="149"/>
      <c r="X696" s="149"/>
      <c r="Y696" s="150"/>
      <c r="Z696" s="149"/>
      <c r="AA696" s="149"/>
      <c r="AB696" s="150"/>
      <c r="AC696" s="149"/>
      <c r="AD696" s="149"/>
      <c r="AE696" s="150"/>
      <c r="AF696" s="149"/>
      <c r="AG696" s="149"/>
      <c r="AH696" s="150"/>
      <c r="AI696" s="149"/>
      <c r="AJ696" s="149"/>
      <c r="AK696" s="150"/>
      <c r="AL696" s="149"/>
      <c r="AM696" s="149"/>
      <c r="AN696" s="150"/>
      <c r="AO696" s="150"/>
      <c r="AP696" s="151"/>
      <c r="AQ696" s="152"/>
      <c r="AR696" s="144"/>
      <c r="AS696" s="144"/>
    </row>
    <row r="697" s="99" customFormat="1" ht="22.5" customHeight="1" spans="1:45">
      <c r="A697" s="143" t="s">
        <v>6944</v>
      </c>
      <c r="B697" s="144" t="s">
        <v>6945</v>
      </c>
      <c r="C697" s="144" t="s">
        <v>5736</v>
      </c>
      <c r="D697" s="144" t="s">
        <v>5811</v>
      </c>
      <c r="E697" s="145" t="e">
        <f ca="1">VLOOKUP(B697,'在职人员信息表（2023年电话费全部人员情况）'!F:AB,23,0)</f>
        <v>#N/A</v>
      </c>
      <c r="F697" s="146" t="e">
        <v>#N/A</v>
      </c>
      <c r="G697" s="146" t="e">
        <f ca="1" t="shared" si="30"/>
        <v>#N/A</v>
      </c>
      <c r="H697" s="147">
        <v>15847828263</v>
      </c>
      <c r="I697" s="148"/>
      <c r="J697" s="148"/>
      <c r="K697" s="148"/>
      <c r="L697" s="148"/>
      <c r="M697" s="148"/>
      <c r="N697" s="148"/>
      <c r="O697" s="148">
        <f t="shared" si="31"/>
        <v>0</v>
      </c>
      <c r="P697" s="148"/>
      <c r="Q697" s="148"/>
      <c r="R697" s="148"/>
      <c r="S697" s="148"/>
      <c r="T697" s="148"/>
      <c r="U697" s="148">
        <f t="shared" si="32"/>
        <v>0</v>
      </c>
      <c r="V697" s="148"/>
      <c r="W697" s="149"/>
      <c r="X697" s="149"/>
      <c r="Y697" s="150"/>
      <c r="Z697" s="149"/>
      <c r="AA697" s="149"/>
      <c r="AB697" s="150"/>
      <c r="AC697" s="149"/>
      <c r="AD697" s="149"/>
      <c r="AE697" s="150"/>
      <c r="AF697" s="149"/>
      <c r="AG697" s="149"/>
      <c r="AH697" s="150"/>
      <c r="AI697" s="149"/>
      <c r="AJ697" s="149"/>
      <c r="AK697" s="150"/>
      <c r="AL697" s="149"/>
      <c r="AM697" s="149"/>
      <c r="AN697" s="150"/>
      <c r="AO697" s="150"/>
      <c r="AP697" s="151"/>
      <c r="AQ697" s="152"/>
      <c r="AR697" s="144"/>
      <c r="AS697" s="144"/>
    </row>
    <row r="698" s="99" customFormat="1" ht="22.5" customHeight="1" spans="1:45">
      <c r="A698" s="143" t="s">
        <v>6946</v>
      </c>
      <c r="B698" s="144" t="s">
        <v>6947</v>
      </c>
      <c r="C698" s="144" t="s">
        <v>5736</v>
      </c>
      <c r="D698" s="144" t="s">
        <v>5811</v>
      </c>
      <c r="E698" s="145" t="e">
        <f ca="1">VLOOKUP(B698,'在职人员信息表（2023年电话费全部人员情况）'!F:AB,23,0)</f>
        <v>#N/A</v>
      </c>
      <c r="F698" s="146" t="e">
        <v>#N/A</v>
      </c>
      <c r="G698" s="146" t="e">
        <f ca="1" t="shared" si="30"/>
        <v>#N/A</v>
      </c>
      <c r="H698" s="147">
        <v>13847373412</v>
      </c>
      <c r="I698" s="148"/>
      <c r="J698" s="148"/>
      <c r="K698" s="148"/>
      <c r="L698" s="148"/>
      <c r="M698" s="148"/>
      <c r="N698" s="148"/>
      <c r="O698" s="148">
        <f t="shared" si="31"/>
        <v>0</v>
      </c>
      <c r="P698" s="148"/>
      <c r="Q698" s="148"/>
      <c r="R698" s="148"/>
      <c r="S698" s="148"/>
      <c r="T698" s="148"/>
      <c r="U698" s="148">
        <f t="shared" si="32"/>
        <v>0</v>
      </c>
      <c r="V698" s="148"/>
      <c r="W698" s="149"/>
      <c r="X698" s="149"/>
      <c r="Y698" s="150"/>
      <c r="Z698" s="149"/>
      <c r="AA698" s="149"/>
      <c r="AB698" s="150"/>
      <c r="AC698" s="149"/>
      <c r="AD698" s="149"/>
      <c r="AE698" s="150"/>
      <c r="AF698" s="149"/>
      <c r="AG698" s="149"/>
      <c r="AH698" s="150"/>
      <c r="AI698" s="149"/>
      <c r="AJ698" s="149"/>
      <c r="AK698" s="150"/>
      <c r="AL698" s="149"/>
      <c r="AM698" s="149"/>
      <c r="AN698" s="150"/>
      <c r="AO698" s="150"/>
      <c r="AP698" s="151"/>
      <c r="AQ698" s="152"/>
      <c r="AR698" s="144"/>
      <c r="AS698" s="144"/>
    </row>
    <row r="699" s="99" customFormat="1" ht="22.5" customHeight="1" spans="1:45">
      <c r="A699" s="143" t="s">
        <v>6948</v>
      </c>
      <c r="B699" s="144" t="s">
        <v>6949</v>
      </c>
      <c r="C699" s="144" t="s">
        <v>5736</v>
      </c>
      <c r="D699" s="144" t="s">
        <v>5811</v>
      </c>
      <c r="E699" s="145" t="e">
        <f ca="1">VLOOKUP(B699,'在职人员信息表（2023年电话费全部人员情况）'!F:AB,23,0)</f>
        <v>#N/A</v>
      </c>
      <c r="F699" s="146" t="e">
        <v>#N/A</v>
      </c>
      <c r="G699" s="146" t="e">
        <f ca="1" t="shared" si="30"/>
        <v>#N/A</v>
      </c>
      <c r="H699" s="147">
        <v>13947729247</v>
      </c>
      <c r="I699" s="148"/>
      <c r="J699" s="148"/>
      <c r="K699" s="148"/>
      <c r="L699" s="148"/>
      <c r="M699" s="148"/>
      <c r="N699" s="148"/>
      <c r="O699" s="148">
        <f t="shared" si="31"/>
        <v>0</v>
      </c>
      <c r="P699" s="148"/>
      <c r="Q699" s="148"/>
      <c r="R699" s="148"/>
      <c r="S699" s="148"/>
      <c r="T699" s="148"/>
      <c r="U699" s="148">
        <f t="shared" si="32"/>
        <v>0</v>
      </c>
      <c r="V699" s="148"/>
      <c r="W699" s="149"/>
      <c r="X699" s="149"/>
      <c r="Y699" s="150"/>
      <c r="Z699" s="149"/>
      <c r="AA699" s="149"/>
      <c r="AB699" s="150"/>
      <c r="AC699" s="149"/>
      <c r="AD699" s="149"/>
      <c r="AE699" s="150"/>
      <c r="AF699" s="149"/>
      <c r="AG699" s="149"/>
      <c r="AH699" s="150"/>
      <c r="AI699" s="149"/>
      <c r="AJ699" s="149"/>
      <c r="AK699" s="150"/>
      <c r="AL699" s="149"/>
      <c r="AM699" s="149"/>
      <c r="AN699" s="150"/>
      <c r="AO699" s="150"/>
      <c r="AP699" s="151"/>
      <c r="AQ699" s="152"/>
      <c r="AR699" s="144"/>
      <c r="AS699" s="144"/>
    </row>
    <row r="700" s="99" customFormat="1" ht="22.5" customHeight="1" spans="1:45">
      <c r="A700" s="143" t="s">
        <v>6950</v>
      </c>
      <c r="B700" s="144" t="s">
        <v>2385</v>
      </c>
      <c r="C700" s="144" t="s">
        <v>5736</v>
      </c>
      <c r="D700" s="144" t="s">
        <v>5811</v>
      </c>
      <c r="E700" s="485" t="str">
        <f ca="1">VLOOKUP(B700,'在职人员信息表（2023年电话费全部人员情况）'!F:AB,23,0)</f>
        <v>142202198711181614</v>
      </c>
      <c r="F700" s="486" t="s">
        <v>2386</v>
      </c>
      <c r="G700" s="146" t="str">
        <f ca="1" t="shared" si="30"/>
        <v/>
      </c>
      <c r="H700" s="147">
        <v>13198882959</v>
      </c>
      <c r="I700" s="148"/>
      <c r="J700" s="148"/>
      <c r="K700" s="148"/>
      <c r="L700" s="148"/>
      <c r="M700" s="148"/>
      <c r="N700" s="148"/>
      <c r="O700" s="148">
        <f t="shared" si="31"/>
        <v>0</v>
      </c>
      <c r="P700" s="148"/>
      <c r="Q700" s="148"/>
      <c r="R700" s="148"/>
      <c r="S700" s="148"/>
      <c r="T700" s="148"/>
      <c r="U700" s="148">
        <f t="shared" si="32"/>
        <v>0</v>
      </c>
      <c r="V700" s="148"/>
      <c r="W700" s="149"/>
      <c r="X700" s="149"/>
      <c r="Y700" s="150"/>
      <c r="Z700" s="149"/>
      <c r="AA700" s="149"/>
      <c r="AB700" s="150"/>
      <c r="AC700" s="149"/>
      <c r="AD700" s="149"/>
      <c r="AE700" s="150"/>
      <c r="AF700" s="149"/>
      <c r="AG700" s="149"/>
      <c r="AH700" s="150"/>
      <c r="AI700" s="149"/>
      <c r="AJ700" s="149"/>
      <c r="AK700" s="150"/>
      <c r="AL700" s="149"/>
      <c r="AM700" s="149"/>
      <c r="AN700" s="150"/>
      <c r="AO700" s="150"/>
      <c r="AP700" s="151"/>
      <c r="AQ700" s="152"/>
      <c r="AR700" s="144"/>
      <c r="AS700" s="144"/>
    </row>
    <row r="701" s="99" customFormat="1" ht="22.5" customHeight="1" spans="1:45">
      <c r="A701" s="143" t="s">
        <v>410</v>
      </c>
      <c r="B701" s="144" t="s">
        <v>141</v>
      </c>
      <c r="C701" s="144" t="s">
        <v>57</v>
      </c>
      <c r="D701" s="144" t="s">
        <v>6951</v>
      </c>
      <c r="E701" s="145" t="str">
        <f ca="1">VLOOKUP(B701,'在职人员信息表（2023年电话费全部人员情况）'!F:AB,23,0)</f>
        <v>152723198410215439</v>
      </c>
      <c r="F701" s="146" t="s">
        <v>2460</v>
      </c>
      <c r="G701" s="146" t="str">
        <f ca="1" t="shared" si="30"/>
        <v/>
      </c>
      <c r="H701" s="147">
        <v>17845449870</v>
      </c>
      <c r="I701" s="148">
        <v>200</v>
      </c>
      <c r="J701" s="148">
        <v>200</v>
      </c>
      <c r="K701" s="148">
        <v>310.8</v>
      </c>
      <c r="L701" s="148"/>
      <c r="M701" s="148"/>
      <c r="N701" s="148"/>
      <c r="O701" s="148">
        <f t="shared" si="31"/>
        <v>710.8</v>
      </c>
      <c r="P701" s="148"/>
      <c r="Q701" s="148"/>
      <c r="R701" s="148"/>
      <c r="S701" s="148"/>
      <c r="T701" s="148"/>
      <c r="U701" s="148">
        <f t="shared" si="32"/>
        <v>1421.6</v>
      </c>
      <c r="V701" s="148"/>
      <c r="W701" s="149"/>
      <c r="X701" s="149"/>
      <c r="Y701" s="150"/>
      <c r="Z701" s="149"/>
      <c r="AA701" s="149"/>
      <c r="AB701" s="150"/>
      <c r="AC701" s="149"/>
      <c r="AD701" s="149"/>
      <c r="AE701" s="150"/>
      <c r="AF701" s="149"/>
      <c r="AG701" s="149"/>
      <c r="AH701" s="150"/>
      <c r="AI701" s="149"/>
      <c r="AJ701" s="149"/>
      <c r="AK701" s="150"/>
      <c r="AL701" s="149"/>
      <c r="AM701" s="149"/>
      <c r="AN701" s="150"/>
      <c r="AO701" s="150"/>
      <c r="AP701" s="151"/>
      <c r="AQ701" s="152"/>
      <c r="AR701" s="144"/>
      <c r="AS701" s="144"/>
    </row>
    <row r="702" s="99" customFormat="1" ht="22.5" customHeight="1" spans="1:45">
      <c r="A702" s="143" t="s">
        <v>416</v>
      </c>
      <c r="B702" s="144" t="s">
        <v>208</v>
      </c>
      <c r="C702" s="144" t="s">
        <v>57</v>
      </c>
      <c r="D702" s="144" t="s">
        <v>5860</v>
      </c>
      <c r="E702" s="145" t="str">
        <f ca="1">VLOOKUP(B702,'在职人员信息表（2023年电话费全部人员情况）'!F:AB,23,0)</f>
        <v>152723199507254519</v>
      </c>
      <c r="F702" s="146" t="s">
        <v>2463</v>
      </c>
      <c r="G702" s="146" t="str">
        <f ca="1" t="shared" si="30"/>
        <v/>
      </c>
      <c r="H702" s="147">
        <v>15134914979</v>
      </c>
      <c r="I702" s="148">
        <v>200</v>
      </c>
      <c r="J702" s="148">
        <v>200</v>
      </c>
      <c r="K702" s="148">
        <v>200</v>
      </c>
      <c r="L702" s="148"/>
      <c r="M702" s="148"/>
      <c r="N702" s="148"/>
      <c r="O702" s="148">
        <f t="shared" si="31"/>
        <v>600</v>
      </c>
      <c r="P702" s="148"/>
      <c r="Q702" s="148"/>
      <c r="R702" s="148"/>
      <c r="S702" s="148"/>
      <c r="T702" s="148"/>
      <c r="U702" s="148">
        <f t="shared" si="32"/>
        <v>1200</v>
      </c>
      <c r="V702" s="148"/>
      <c r="W702" s="149"/>
      <c r="X702" s="149"/>
      <c r="Y702" s="150"/>
      <c r="Z702" s="149"/>
      <c r="AA702" s="149"/>
      <c r="AB702" s="150"/>
      <c r="AC702" s="149"/>
      <c r="AD702" s="149"/>
      <c r="AE702" s="150"/>
      <c r="AF702" s="149"/>
      <c r="AG702" s="149"/>
      <c r="AH702" s="150"/>
      <c r="AI702" s="149"/>
      <c r="AJ702" s="149"/>
      <c r="AK702" s="150"/>
      <c r="AL702" s="149"/>
      <c r="AM702" s="149"/>
      <c r="AN702" s="150"/>
      <c r="AO702" s="150"/>
      <c r="AP702" s="151"/>
      <c r="AQ702" s="152"/>
      <c r="AR702" s="144"/>
      <c r="AS702" s="144"/>
    </row>
    <row r="703" s="99" customFormat="1" ht="22.5" customHeight="1" spans="1:45">
      <c r="A703" s="143" t="s">
        <v>422</v>
      </c>
      <c r="B703" s="144" t="s">
        <v>60</v>
      </c>
      <c r="C703" s="144" t="s">
        <v>57</v>
      </c>
      <c r="D703" s="144" t="s">
        <v>5860</v>
      </c>
      <c r="E703" s="145" t="str">
        <f ca="1">VLOOKUP(B703,'在职人员信息表（2023年电话费全部人员情况）'!F:AB,23,0)</f>
        <v>15272319900930152X</v>
      </c>
      <c r="F703" s="146" t="s">
        <v>2465</v>
      </c>
      <c r="G703" s="146" t="str">
        <f ca="1" t="shared" si="30"/>
        <v/>
      </c>
      <c r="H703" s="147">
        <v>18004771773</v>
      </c>
      <c r="I703" s="148">
        <v>70</v>
      </c>
      <c r="J703" s="148">
        <v>70.2</v>
      </c>
      <c r="K703" s="148">
        <v>70.7</v>
      </c>
      <c r="L703" s="148"/>
      <c r="M703" s="148"/>
      <c r="N703" s="148"/>
      <c r="O703" s="148">
        <f t="shared" si="31"/>
        <v>210.9</v>
      </c>
      <c r="P703" s="148"/>
      <c r="Q703" s="148"/>
      <c r="R703" s="148"/>
      <c r="S703" s="148"/>
      <c r="T703" s="148"/>
      <c r="U703" s="148">
        <f t="shared" si="32"/>
        <v>421.8</v>
      </c>
      <c r="V703" s="148"/>
      <c r="W703" s="149"/>
      <c r="X703" s="149"/>
      <c r="Y703" s="150"/>
      <c r="Z703" s="149"/>
      <c r="AA703" s="149"/>
      <c r="AB703" s="150"/>
      <c r="AC703" s="149"/>
      <c r="AD703" s="149"/>
      <c r="AE703" s="150"/>
      <c r="AF703" s="149"/>
      <c r="AG703" s="149"/>
      <c r="AH703" s="150"/>
      <c r="AI703" s="149"/>
      <c r="AJ703" s="149"/>
      <c r="AK703" s="150"/>
      <c r="AL703" s="149"/>
      <c r="AM703" s="149"/>
      <c r="AN703" s="150"/>
      <c r="AO703" s="150"/>
      <c r="AP703" s="151"/>
      <c r="AQ703" s="152"/>
      <c r="AR703" s="144"/>
      <c r="AS703" s="144"/>
    </row>
    <row r="704" s="99" customFormat="1" ht="22.5" customHeight="1" spans="1:45">
      <c r="A704" s="143" t="s">
        <v>413</v>
      </c>
      <c r="B704" s="144" t="s">
        <v>2467</v>
      </c>
      <c r="C704" s="144" t="s">
        <v>57</v>
      </c>
      <c r="D704" s="144" t="s">
        <v>5860</v>
      </c>
      <c r="E704" s="145" t="str">
        <f ca="1">VLOOKUP(B704,'在职人员信息表（2023年电话费全部人员情况）'!F:AB,23,0)</f>
        <v>150105199911067822</v>
      </c>
      <c r="F704" s="146" t="s">
        <v>2468</v>
      </c>
      <c r="G704" s="146" t="str">
        <f ca="1" t="shared" si="30"/>
        <v/>
      </c>
      <c r="H704" s="147">
        <v>15924483845</v>
      </c>
      <c r="I704" s="148">
        <v>200</v>
      </c>
      <c r="J704" s="148">
        <v>175.2</v>
      </c>
      <c r="K704" s="148">
        <v>199.6</v>
      </c>
      <c r="L704" s="148"/>
      <c r="M704" s="148"/>
      <c r="N704" s="148"/>
      <c r="O704" s="148">
        <f t="shared" si="31"/>
        <v>574.8</v>
      </c>
      <c r="P704" s="148"/>
      <c r="Q704" s="148"/>
      <c r="R704" s="148"/>
      <c r="S704" s="148"/>
      <c r="T704" s="148"/>
      <c r="U704" s="148">
        <f t="shared" si="32"/>
        <v>1149.6</v>
      </c>
      <c r="V704" s="148"/>
      <c r="W704" s="149"/>
      <c r="X704" s="149"/>
      <c r="Y704" s="150"/>
      <c r="Z704" s="149"/>
      <c r="AA704" s="149"/>
      <c r="AB704" s="150"/>
      <c r="AC704" s="149"/>
      <c r="AD704" s="149"/>
      <c r="AE704" s="150"/>
      <c r="AF704" s="149"/>
      <c r="AG704" s="149"/>
      <c r="AH704" s="150"/>
      <c r="AI704" s="149"/>
      <c r="AJ704" s="149"/>
      <c r="AK704" s="150"/>
      <c r="AL704" s="149"/>
      <c r="AM704" s="149"/>
      <c r="AN704" s="150"/>
      <c r="AO704" s="150"/>
      <c r="AP704" s="151"/>
      <c r="AQ704" s="152"/>
      <c r="AR704" s="144"/>
      <c r="AS704" s="144"/>
    </row>
    <row r="705" s="99" customFormat="1" ht="22.5" customHeight="1" spans="1:45">
      <c r="A705" s="143" t="s">
        <v>425</v>
      </c>
      <c r="B705" s="144" t="s">
        <v>62</v>
      </c>
      <c r="C705" s="144" t="s">
        <v>57</v>
      </c>
      <c r="D705" s="144" t="s">
        <v>5860</v>
      </c>
      <c r="E705" s="145" t="str">
        <f ca="1">VLOOKUP(B705,'在职人员信息表（2023年电话费全部人员情况）'!F:AB,23,0)</f>
        <v>152723198512064512</v>
      </c>
      <c r="F705" s="146" t="s">
        <v>2470</v>
      </c>
      <c r="G705" s="146" t="str">
        <f ca="1" t="shared" si="30"/>
        <v/>
      </c>
      <c r="H705" s="147">
        <v>13245915151</v>
      </c>
      <c r="I705" s="148">
        <v>196.4</v>
      </c>
      <c r="J705" s="148">
        <v>200</v>
      </c>
      <c r="K705" s="148">
        <v>200</v>
      </c>
      <c r="L705" s="148"/>
      <c r="M705" s="148"/>
      <c r="N705" s="148"/>
      <c r="O705" s="148">
        <f t="shared" si="31"/>
        <v>596.4</v>
      </c>
      <c r="P705" s="148"/>
      <c r="Q705" s="148"/>
      <c r="R705" s="148"/>
      <c r="S705" s="148"/>
      <c r="T705" s="148"/>
      <c r="U705" s="148">
        <f t="shared" si="32"/>
        <v>1192.8</v>
      </c>
      <c r="V705" s="148"/>
      <c r="W705" s="149"/>
      <c r="X705" s="149"/>
      <c r="Y705" s="150"/>
      <c r="Z705" s="149"/>
      <c r="AA705" s="149"/>
      <c r="AB705" s="150"/>
      <c r="AC705" s="149"/>
      <c r="AD705" s="149"/>
      <c r="AE705" s="150"/>
      <c r="AF705" s="149"/>
      <c r="AG705" s="149"/>
      <c r="AH705" s="150"/>
      <c r="AI705" s="149"/>
      <c r="AJ705" s="149"/>
      <c r="AK705" s="150"/>
      <c r="AL705" s="149"/>
      <c r="AM705" s="149"/>
      <c r="AN705" s="150"/>
      <c r="AO705" s="150"/>
      <c r="AP705" s="151"/>
      <c r="AQ705" s="152"/>
      <c r="AR705" s="144"/>
      <c r="AS705" s="144"/>
    </row>
    <row r="706" s="99" customFormat="1" ht="22.5" customHeight="1" spans="1:45">
      <c r="A706" s="143" t="s">
        <v>428</v>
      </c>
      <c r="B706" s="144" t="s">
        <v>83</v>
      </c>
      <c r="C706" s="144" t="s">
        <v>57</v>
      </c>
      <c r="D706" s="144" t="s">
        <v>5860</v>
      </c>
      <c r="E706" s="145" t="str">
        <f ca="1">VLOOKUP(B706,'在职人员信息表（2023年电话费全部人员情况）'!F:AB,23,0)</f>
        <v>152723199705152118</v>
      </c>
      <c r="F706" s="146" t="s">
        <v>2472</v>
      </c>
      <c r="G706" s="146" t="str">
        <f ca="1" t="shared" si="30"/>
        <v/>
      </c>
      <c r="H706" s="147">
        <v>15242301352</v>
      </c>
      <c r="I706" s="148">
        <v>80.5</v>
      </c>
      <c r="J706" s="148">
        <v>79.41</v>
      </c>
      <c r="K706" s="148">
        <v>154.75</v>
      </c>
      <c r="L706" s="148"/>
      <c r="M706" s="148"/>
      <c r="N706" s="148"/>
      <c r="O706" s="148">
        <f t="shared" si="31"/>
        <v>314.66</v>
      </c>
      <c r="P706" s="148"/>
      <c r="Q706" s="148"/>
      <c r="R706" s="148"/>
      <c r="S706" s="148"/>
      <c r="T706" s="148"/>
      <c r="U706" s="148">
        <f t="shared" si="32"/>
        <v>629.32</v>
      </c>
      <c r="V706" s="148"/>
      <c r="W706" s="149"/>
      <c r="X706" s="149"/>
      <c r="Y706" s="150"/>
      <c r="Z706" s="149"/>
      <c r="AA706" s="149"/>
      <c r="AB706" s="150"/>
      <c r="AC706" s="149"/>
      <c r="AD706" s="149"/>
      <c r="AE706" s="150"/>
      <c r="AF706" s="149"/>
      <c r="AG706" s="149"/>
      <c r="AH706" s="150"/>
      <c r="AI706" s="149"/>
      <c r="AJ706" s="149"/>
      <c r="AK706" s="150"/>
      <c r="AL706" s="149"/>
      <c r="AM706" s="149"/>
      <c r="AN706" s="150"/>
      <c r="AO706" s="150"/>
      <c r="AP706" s="151"/>
      <c r="AQ706" s="152"/>
      <c r="AR706" s="144"/>
      <c r="AS706" s="144"/>
    </row>
    <row r="707" s="99" customFormat="1" ht="22.5" customHeight="1" spans="1:45">
      <c r="A707" s="143" t="s">
        <v>419</v>
      </c>
      <c r="B707" s="144" t="s">
        <v>209</v>
      </c>
      <c r="C707" s="144" t="s">
        <v>57</v>
      </c>
      <c r="D707" s="144" t="s">
        <v>6952</v>
      </c>
      <c r="E707" s="485" t="str">
        <f ca="1">VLOOKUP(B707,'在职人员信息表（2023年电话费全部人员情况）'!F:AB,23,0)</f>
        <v>152722199101102121</v>
      </c>
      <c r="F707" s="486" t="s">
        <v>2474</v>
      </c>
      <c r="G707" s="146" t="str">
        <f ca="1" t="shared" si="30"/>
        <v/>
      </c>
      <c r="H707" s="147">
        <v>15847728436</v>
      </c>
      <c r="I707" s="148">
        <v>150</v>
      </c>
      <c r="J707" s="148">
        <v>150</v>
      </c>
      <c r="K707" s="148">
        <v>200</v>
      </c>
      <c r="L707" s="148"/>
      <c r="M707" s="148"/>
      <c r="N707" s="148"/>
      <c r="O707" s="148">
        <f t="shared" si="31"/>
        <v>500</v>
      </c>
      <c r="P707" s="148"/>
      <c r="Q707" s="148"/>
      <c r="R707" s="148"/>
      <c r="S707" s="148"/>
      <c r="T707" s="148"/>
      <c r="U707" s="148">
        <f t="shared" si="32"/>
        <v>1000</v>
      </c>
      <c r="V707" s="148"/>
      <c r="W707" s="149"/>
      <c r="X707" s="149"/>
      <c r="Y707" s="150"/>
      <c r="Z707" s="149"/>
      <c r="AA707" s="149"/>
      <c r="AB707" s="150"/>
      <c r="AC707" s="149"/>
      <c r="AD707" s="149"/>
      <c r="AE707" s="150"/>
      <c r="AF707" s="149"/>
      <c r="AG707" s="149"/>
      <c r="AH707" s="150"/>
      <c r="AI707" s="149"/>
      <c r="AJ707" s="149"/>
      <c r="AK707" s="150"/>
      <c r="AL707" s="149"/>
      <c r="AM707" s="149"/>
      <c r="AN707" s="150"/>
      <c r="AO707" s="150"/>
      <c r="AP707" s="151"/>
      <c r="AQ707" s="152"/>
      <c r="AR707" s="144"/>
      <c r="AS707" s="144"/>
    </row>
    <row r="708" s="99" customFormat="1" ht="22.5" customHeight="1" spans="1:45">
      <c r="A708" s="143" t="s">
        <v>434</v>
      </c>
      <c r="B708" s="144" t="s">
        <v>151</v>
      </c>
      <c r="C708" s="144" t="s">
        <v>2476</v>
      </c>
      <c r="D708" s="144" t="s">
        <v>5877</v>
      </c>
      <c r="E708" s="145" t="str">
        <f ca="1">VLOOKUP(B708,'在职人员信息表（2023年电话费全部人员情况）'!F:AB,23,0)</f>
        <v>231026198311142342</v>
      </c>
      <c r="F708" s="146" t="s">
        <v>2477</v>
      </c>
      <c r="G708" s="146" t="str">
        <f ca="1" t="shared" si="30"/>
        <v/>
      </c>
      <c r="H708" s="147">
        <v>15149774688</v>
      </c>
      <c r="I708" s="148">
        <v>105.5</v>
      </c>
      <c r="J708" s="148">
        <v>105.6</v>
      </c>
      <c r="K708" s="148">
        <v>105.8</v>
      </c>
      <c r="L708" s="148">
        <v>105.4</v>
      </c>
      <c r="M708" s="148">
        <v>105.6</v>
      </c>
      <c r="N708" s="148">
        <v>105.4</v>
      </c>
      <c r="O708" s="148">
        <f t="shared" si="31"/>
        <v>633.3</v>
      </c>
      <c r="P708" s="148"/>
      <c r="Q708" s="148"/>
      <c r="R708" s="148"/>
      <c r="S708" s="148"/>
      <c r="T708" s="148"/>
      <c r="U708" s="148">
        <f t="shared" si="32"/>
        <v>1266.6</v>
      </c>
      <c r="V708" s="148"/>
      <c r="W708" s="149">
        <v>45018</v>
      </c>
      <c r="X708" s="149">
        <v>45028</v>
      </c>
      <c r="Y708" s="150">
        <v>1886</v>
      </c>
      <c r="Z708" s="149"/>
      <c r="AA708" s="149"/>
      <c r="AB708" s="150"/>
      <c r="AC708" s="149"/>
      <c r="AD708" s="149"/>
      <c r="AE708" s="150"/>
      <c r="AF708" s="149"/>
      <c r="AG708" s="149"/>
      <c r="AH708" s="150"/>
      <c r="AI708" s="149"/>
      <c r="AJ708" s="149"/>
      <c r="AK708" s="150"/>
      <c r="AL708" s="149"/>
      <c r="AM708" s="149"/>
      <c r="AN708" s="150"/>
      <c r="AO708" s="150"/>
      <c r="AP708" s="151"/>
      <c r="AQ708" s="152"/>
      <c r="AR708" s="144"/>
      <c r="AS708" s="144"/>
    </row>
    <row r="709" s="99" customFormat="1" ht="22.5" customHeight="1" spans="1:45">
      <c r="A709" s="143" t="s">
        <v>443</v>
      </c>
      <c r="B709" s="144" t="s">
        <v>219</v>
      </c>
      <c r="C709" s="144" t="s">
        <v>2476</v>
      </c>
      <c r="D709" s="144" t="s">
        <v>5883</v>
      </c>
      <c r="E709" s="145" t="str">
        <f ca="1">VLOOKUP(B709,'在职人员信息表（2023年电话费全部人员情况）'!F:AB,23,0)</f>
        <v>152723198911097215</v>
      </c>
      <c r="F709" s="146" t="s">
        <v>2481</v>
      </c>
      <c r="G709" s="146" t="str">
        <f ca="1" t="shared" si="30"/>
        <v/>
      </c>
      <c r="H709" s="147">
        <v>15049465959</v>
      </c>
      <c r="I709" s="148">
        <v>188.2</v>
      </c>
      <c r="J709" s="148">
        <v>188</v>
      </c>
      <c r="K709" s="148">
        <v>188</v>
      </c>
      <c r="L709" s="148">
        <v>188</v>
      </c>
      <c r="M709" s="148">
        <v>188.5</v>
      </c>
      <c r="N709" s="148">
        <v>188.4</v>
      </c>
      <c r="O709" s="148">
        <f t="shared" si="31"/>
        <v>1129.1</v>
      </c>
      <c r="P709" s="148"/>
      <c r="Q709" s="148"/>
      <c r="R709" s="148"/>
      <c r="S709" s="148"/>
      <c r="T709" s="148"/>
      <c r="U709" s="148">
        <f t="shared" si="32"/>
        <v>2258.2</v>
      </c>
      <c r="V709" s="148"/>
      <c r="W709" s="149"/>
      <c r="X709" s="149"/>
      <c r="Y709" s="150"/>
      <c r="Z709" s="149"/>
      <c r="AA709" s="149"/>
      <c r="AB709" s="150"/>
      <c r="AC709" s="149"/>
      <c r="AD709" s="149"/>
      <c r="AE709" s="150"/>
      <c r="AF709" s="149"/>
      <c r="AG709" s="149"/>
      <c r="AH709" s="150"/>
      <c r="AI709" s="149"/>
      <c r="AJ709" s="149"/>
      <c r="AK709" s="150"/>
      <c r="AL709" s="149"/>
      <c r="AM709" s="149"/>
      <c r="AN709" s="150"/>
      <c r="AO709" s="150"/>
      <c r="AP709" s="151"/>
      <c r="AQ709" s="152"/>
      <c r="AR709" s="144"/>
      <c r="AS709" s="144"/>
    </row>
    <row r="710" s="99" customFormat="1" ht="22.5" customHeight="1" spans="1:45">
      <c r="A710" s="143" t="s">
        <v>455</v>
      </c>
      <c r="B710" s="144" t="s">
        <v>65</v>
      </c>
      <c r="C710" s="144" t="s">
        <v>2476</v>
      </c>
      <c r="D710" s="144" t="s">
        <v>5883</v>
      </c>
      <c r="E710" s="145" t="str">
        <f ca="1">VLOOKUP(B710,'在职人员信息表（2023年电话费全部人员情况）'!F:AB,23,0)</f>
        <v>152723198911160915</v>
      </c>
      <c r="F710" s="146" t="s">
        <v>2486</v>
      </c>
      <c r="G710" s="146" t="str">
        <f ca="1" t="shared" ref="G710:G773" si="33">IF(E710=F710,"","cuo")</f>
        <v/>
      </c>
      <c r="H710" s="147">
        <v>15248482209</v>
      </c>
      <c r="I710" s="148">
        <v>200</v>
      </c>
      <c r="J710" s="148">
        <v>200</v>
      </c>
      <c r="K710" s="148">
        <v>200</v>
      </c>
      <c r="L710" s="148">
        <v>200</v>
      </c>
      <c r="M710" s="148">
        <v>200</v>
      </c>
      <c r="N710" s="148">
        <v>200</v>
      </c>
      <c r="O710" s="148">
        <f t="shared" ref="O710:O773" si="34">I710+J710+K710+L710+M710+N710</f>
        <v>1200</v>
      </c>
      <c r="P710" s="148"/>
      <c r="Q710" s="148"/>
      <c r="R710" s="148"/>
      <c r="S710" s="148"/>
      <c r="T710" s="148"/>
      <c r="U710" s="148">
        <f t="shared" ref="U710:U773" si="35">SUM(I710:T710)</f>
        <v>2400</v>
      </c>
      <c r="V710" s="148"/>
      <c r="W710" s="149"/>
      <c r="X710" s="149"/>
      <c r="Y710" s="150"/>
      <c r="Z710" s="149"/>
      <c r="AA710" s="149"/>
      <c r="AB710" s="150"/>
      <c r="AC710" s="149"/>
      <c r="AD710" s="149"/>
      <c r="AE710" s="150"/>
      <c r="AF710" s="149"/>
      <c r="AG710" s="149"/>
      <c r="AH710" s="150"/>
      <c r="AI710" s="149"/>
      <c r="AJ710" s="149"/>
      <c r="AK710" s="150"/>
      <c r="AL710" s="149"/>
      <c r="AM710" s="149"/>
      <c r="AN710" s="150"/>
      <c r="AO710" s="150"/>
      <c r="AP710" s="151"/>
      <c r="AQ710" s="152"/>
      <c r="AR710" s="144"/>
      <c r="AS710" s="144"/>
    </row>
    <row r="711" s="99" customFormat="1" ht="22.5" customHeight="1" spans="1:45">
      <c r="A711" s="143" t="s">
        <v>440</v>
      </c>
      <c r="B711" s="144" t="s">
        <v>66</v>
      </c>
      <c r="C711" s="144" t="s">
        <v>2476</v>
      </c>
      <c r="D711" s="144" t="s">
        <v>5883</v>
      </c>
      <c r="E711" s="145" t="str">
        <f ca="1">VLOOKUP(B711,'在职人员信息表（2023年电话费全部人员情况）'!F:AB,23,0)</f>
        <v>15272319921116811X</v>
      </c>
      <c r="F711" s="146" t="s">
        <v>2488</v>
      </c>
      <c r="G711" s="146" t="str">
        <f ca="1" t="shared" si="33"/>
        <v/>
      </c>
      <c r="H711" s="147">
        <v>15598790305</v>
      </c>
      <c r="I711" s="148">
        <v>138.7</v>
      </c>
      <c r="J711" s="148">
        <v>138.6</v>
      </c>
      <c r="K711" s="148">
        <v>138.8</v>
      </c>
      <c r="L711" s="148">
        <v>138.6</v>
      </c>
      <c r="M711" s="148">
        <v>138.6</v>
      </c>
      <c r="N711" s="148">
        <v>139.5</v>
      </c>
      <c r="O711" s="148">
        <f t="shared" si="34"/>
        <v>832.8</v>
      </c>
      <c r="P711" s="148"/>
      <c r="Q711" s="148"/>
      <c r="R711" s="148"/>
      <c r="S711" s="148"/>
      <c r="T711" s="148"/>
      <c r="U711" s="148">
        <f t="shared" si="35"/>
        <v>1665.6</v>
      </c>
      <c r="V711" s="148"/>
      <c r="W711" s="149"/>
      <c r="X711" s="149"/>
      <c r="Y711" s="150"/>
      <c r="Z711" s="149"/>
      <c r="AA711" s="149"/>
      <c r="AB711" s="150"/>
      <c r="AC711" s="149"/>
      <c r="AD711" s="149"/>
      <c r="AE711" s="150"/>
      <c r="AF711" s="149"/>
      <c r="AG711" s="149"/>
      <c r="AH711" s="150"/>
      <c r="AI711" s="149"/>
      <c r="AJ711" s="149"/>
      <c r="AK711" s="150"/>
      <c r="AL711" s="149"/>
      <c r="AM711" s="149"/>
      <c r="AN711" s="150"/>
      <c r="AO711" s="150"/>
      <c r="AP711" s="151"/>
      <c r="AQ711" s="152"/>
      <c r="AR711" s="144"/>
      <c r="AS711" s="144"/>
    </row>
    <row r="712" s="99" customFormat="1" ht="22.5" customHeight="1" spans="1:45">
      <c r="A712" s="143" t="s">
        <v>397</v>
      </c>
      <c r="B712" s="144" t="s">
        <v>63</v>
      </c>
      <c r="C712" s="144" t="s">
        <v>2476</v>
      </c>
      <c r="D712" s="144" t="s">
        <v>5883</v>
      </c>
      <c r="E712" s="145" t="str">
        <f ca="1">VLOOKUP(B712,'在职人员信息表（2023年电话费全部人员情况）'!F:AB,23,0)</f>
        <v>152723199111250618</v>
      </c>
      <c r="F712" s="146" t="s">
        <v>2483</v>
      </c>
      <c r="G712" s="146" t="str">
        <f ca="1" t="shared" si="33"/>
        <v/>
      </c>
      <c r="H712" s="147">
        <v>15924404604</v>
      </c>
      <c r="I712" s="148">
        <v>150</v>
      </c>
      <c r="J712" s="148">
        <v>150</v>
      </c>
      <c r="K712" s="148">
        <v>150</v>
      </c>
      <c r="L712" s="148">
        <v>150</v>
      </c>
      <c r="M712" s="148">
        <v>150</v>
      </c>
      <c r="N712" s="148">
        <v>150</v>
      </c>
      <c r="O712" s="148">
        <f t="shared" si="34"/>
        <v>900</v>
      </c>
      <c r="P712" s="148"/>
      <c r="Q712" s="148"/>
      <c r="R712" s="148"/>
      <c r="S712" s="148"/>
      <c r="T712" s="148"/>
      <c r="U712" s="148">
        <f t="shared" si="35"/>
        <v>1800</v>
      </c>
      <c r="V712" s="148"/>
      <c r="W712" s="149"/>
      <c r="X712" s="149"/>
      <c r="Y712" s="150"/>
      <c r="Z712" s="149"/>
      <c r="AA712" s="149"/>
      <c r="AB712" s="150"/>
      <c r="AC712" s="149"/>
      <c r="AD712" s="149"/>
      <c r="AE712" s="150"/>
      <c r="AF712" s="149"/>
      <c r="AG712" s="149"/>
      <c r="AH712" s="150"/>
      <c r="AI712" s="149"/>
      <c r="AJ712" s="149"/>
      <c r="AK712" s="150"/>
      <c r="AL712" s="149"/>
      <c r="AM712" s="149"/>
      <c r="AN712" s="150"/>
      <c r="AO712" s="150"/>
      <c r="AP712" s="151"/>
      <c r="AQ712" s="152"/>
      <c r="AR712" s="144"/>
      <c r="AS712" s="144"/>
    </row>
    <row r="713" s="99" customFormat="1" ht="22.5" customHeight="1" spans="1:45">
      <c r="A713" s="143" t="s">
        <v>452</v>
      </c>
      <c r="B713" s="144" t="s">
        <v>67</v>
      </c>
      <c r="C713" s="144" t="s">
        <v>2476</v>
      </c>
      <c r="D713" s="144" t="s">
        <v>5891</v>
      </c>
      <c r="E713" s="145" t="str">
        <f ca="1">VLOOKUP(B713,'在职人员信息表（2023年电话费全部人员情况）'!F:AB,23,0)</f>
        <v>142229199307233122</v>
      </c>
      <c r="F713" s="146" t="s">
        <v>2490</v>
      </c>
      <c r="G713" s="146" t="str">
        <f ca="1" t="shared" si="33"/>
        <v/>
      </c>
      <c r="H713" s="147">
        <v>15047130304</v>
      </c>
      <c r="I713" s="148">
        <v>144.1</v>
      </c>
      <c r="J713" s="148">
        <v>144</v>
      </c>
      <c r="K713" s="148">
        <v>146.4</v>
      </c>
      <c r="L713" s="148">
        <v>150</v>
      </c>
      <c r="M713" s="148">
        <v>150</v>
      </c>
      <c r="N713" s="148">
        <v>150</v>
      </c>
      <c r="O713" s="148">
        <f t="shared" si="34"/>
        <v>884.5</v>
      </c>
      <c r="P713" s="148"/>
      <c r="Q713" s="148"/>
      <c r="R713" s="148"/>
      <c r="S713" s="148"/>
      <c r="T713" s="148"/>
      <c r="U713" s="148">
        <f t="shared" si="35"/>
        <v>1769</v>
      </c>
      <c r="V713" s="148"/>
      <c r="W713" s="149"/>
      <c r="X713" s="149"/>
      <c r="Y713" s="150"/>
      <c r="Z713" s="149"/>
      <c r="AA713" s="149"/>
      <c r="AB713" s="150"/>
      <c r="AC713" s="149"/>
      <c r="AD713" s="149"/>
      <c r="AE713" s="150"/>
      <c r="AF713" s="149"/>
      <c r="AG713" s="149"/>
      <c r="AH713" s="150"/>
      <c r="AI713" s="149"/>
      <c r="AJ713" s="149"/>
      <c r="AK713" s="150"/>
      <c r="AL713" s="149"/>
      <c r="AM713" s="149"/>
      <c r="AN713" s="150"/>
      <c r="AO713" s="150"/>
      <c r="AP713" s="151"/>
      <c r="AQ713" s="152"/>
      <c r="AR713" s="144"/>
      <c r="AS713" s="144"/>
    </row>
    <row r="714" s="99" customFormat="1" ht="22.5" customHeight="1" spans="1:45">
      <c r="A714" s="143" t="s">
        <v>446</v>
      </c>
      <c r="B714" s="144" t="s">
        <v>2492</v>
      </c>
      <c r="C714" s="144" t="s">
        <v>2476</v>
      </c>
      <c r="D714" s="144" t="s">
        <v>5895</v>
      </c>
      <c r="E714" s="145" t="str">
        <f ca="1">VLOOKUP(B714,'在职人员信息表（2023年电话费全部人员情况）'!F:AB,23,0)</f>
        <v>150124198811141161</v>
      </c>
      <c r="F714" s="146" t="s">
        <v>2493</v>
      </c>
      <c r="G714" s="146" t="str">
        <f ca="1" t="shared" si="33"/>
        <v/>
      </c>
      <c r="H714" s="147">
        <v>18248315833</v>
      </c>
      <c r="I714" s="148"/>
      <c r="J714" s="148"/>
      <c r="K714" s="148"/>
      <c r="L714" s="148"/>
      <c r="M714" s="148">
        <v>89</v>
      </c>
      <c r="N714" s="148">
        <v>89</v>
      </c>
      <c r="O714" s="148">
        <f t="shared" si="34"/>
        <v>178</v>
      </c>
      <c r="P714" s="148"/>
      <c r="Q714" s="148"/>
      <c r="R714" s="148"/>
      <c r="S714" s="148"/>
      <c r="T714" s="148"/>
      <c r="U714" s="148">
        <f t="shared" si="35"/>
        <v>356</v>
      </c>
      <c r="V714" s="148"/>
      <c r="W714" s="149"/>
      <c r="X714" s="149"/>
      <c r="Y714" s="150"/>
      <c r="Z714" s="149"/>
      <c r="AA714" s="149"/>
      <c r="AB714" s="150"/>
      <c r="AC714" s="149"/>
      <c r="AD714" s="149"/>
      <c r="AE714" s="150"/>
      <c r="AF714" s="149"/>
      <c r="AG714" s="149"/>
      <c r="AH714" s="150"/>
      <c r="AI714" s="149"/>
      <c r="AJ714" s="149"/>
      <c r="AK714" s="150"/>
      <c r="AL714" s="149"/>
      <c r="AM714" s="149"/>
      <c r="AN714" s="150"/>
      <c r="AO714" s="150"/>
      <c r="AP714" s="151"/>
      <c r="AQ714" s="152"/>
      <c r="AR714" s="144"/>
      <c r="AS714" s="144"/>
    </row>
    <row r="715" s="99" customFormat="1" ht="22.5" customHeight="1" spans="1:45">
      <c r="A715" s="143" t="s">
        <v>6953</v>
      </c>
      <c r="B715" s="144" t="s">
        <v>6954</v>
      </c>
      <c r="C715" s="144" t="s">
        <v>2476</v>
      </c>
      <c r="D715" s="144" t="s">
        <v>6435</v>
      </c>
      <c r="E715" s="145" t="e">
        <f ca="1">VLOOKUP(B715,'在职人员信息表（2023年电话费全部人员情况）'!F:AB,23,0)</f>
        <v>#N/A</v>
      </c>
      <c r="F715" s="146" t="e">
        <v>#N/A</v>
      </c>
      <c r="G715" s="146" t="e">
        <f ca="1" t="shared" si="33"/>
        <v>#N/A</v>
      </c>
      <c r="H715" s="147">
        <v>18347775679</v>
      </c>
      <c r="I715" s="148"/>
      <c r="J715" s="148"/>
      <c r="K715" s="148"/>
      <c r="L715" s="148"/>
      <c r="M715" s="148"/>
      <c r="N715" s="148"/>
      <c r="O715" s="148">
        <f t="shared" si="34"/>
        <v>0</v>
      </c>
      <c r="P715" s="148"/>
      <c r="Q715" s="148"/>
      <c r="R715" s="148"/>
      <c r="S715" s="148"/>
      <c r="T715" s="148"/>
      <c r="U715" s="148">
        <f t="shared" si="35"/>
        <v>0</v>
      </c>
      <c r="V715" s="148"/>
      <c r="W715" s="149"/>
      <c r="X715" s="149"/>
      <c r="Y715" s="150"/>
      <c r="Z715" s="149"/>
      <c r="AA715" s="149"/>
      <c r="AB715" s="150"/>
      <c r="AC715" s="149"/>
      <c r="AD715" s="149"/>
      <c r="AE715" s="150"/>
      <c r="AF715" s="149"/>
      <c r="AG715" s="149"/>
      <c r="AH715" s="150"/>
      <c r="AI715" s="149"/>
      <c r="AJ715" s="149"/>
      <c r="AK715" s="150"/>
      <c r="AL715" s="149"/>
      <c r="AM715" s="149"/>
      <c r="AN715" s="150"/>
      <c r="AO715" s="150"/>
      <c r="AP715" s="151"/>
      <c r="AQ715" s="152"/>
      <c r="AR715" s="144"/>
      <c r="AS715" s="144"/>
    </row>
    <row r="716" s="99" customFormat="1" ht="22.5" customHeight="1" spans="1:45">
      <c r="A716" s="143" t="s">
        <v>341</v>
      </c>
      <c r="B716" s="144" t="s">
        <v>121</v>
      </c>
      <c r="C716" s="144" t="s">
        <v>181</v>
      </c>
      <c r="D716" s="144" t="s">
        <v>5899</v>
      </c>
      <c r="E716" s="145" t="str">
        <f ca="1">VLOOKUP(B716,'在职人员信息表（2023年电话费全部人员情况）'!F:AB,23,0)</f>
        <v>150122198401160527</v>
      </c>
      <c r="F716" s="146" t="s">
        <v>2495</v>
      </c>
      <c r="G716" s="146" t="str">
        <f ca="1" t="shared" si="33"/>
        <v/>
      </c>
      <c r="H716" s="147">
        <v>13947306217</v>
      </c>
      <c r="I716" s="148"/>
      <c r="J716" s="148"/>
      <c r="K716" s="148"/>
      <c r="L716" s="148"/>
      <c r="M716" s="148"/>
      <c r="N716" s="148"/>
      <c r="O716" s="148">
        <f t="shared" si="34"/>
        <v>0</v>
      </c>
      <c r="P716" s="148"/>
      <c r="Q716" s="148"/>
      <c r="R716" s="148"/>
      <c r="S716" s="148"/>
      <c r="T716" s="148"/>
      <c r="U716" s="148">
        <f t="shared" si="35"/>
        <v>0</v>
      </c>
      <c r="V716" s="148"/>
      <c r="W716" s="149"/>
      <c r="X716" s="149"/>
      <c r="Y716" s="150"/>
      <c r="Z716" s="149"/>
      <c r="AA716" s="149"/>
      <c r="AB716" s="150"/>
      <c r="AC716" s="149"/>
      <c r="AD716" s="149"/>
      <c r="AE716" s="150"/>
      <c r="AF716" s="149"/>
      <c r="AG716" s="149"/>
      <c r="AH716" s="150"/>
      <c r="AI716" s="149"/>
      <c r="AJ716" s="149"/>
      <c r="AK716" s="150"/>
      <c r="AL716" s="149"/>
      <c r="AM716" s="149"/>
      <c r="AN716" s="150"/>
      <c r="AO716" s="150"/>
      <c r="AP716" s="151"/>
      <c r="AQ716" s="152"/>
      <c r="AR716" s="144"/>
      <c r="AS716" s="144"/>
    </row>
    <row r="717" s="99" customFormat="1" ht="22.5" customHeight="1" spans="1:45">
      <c r="A717" s="143" t="s">
        <v>344</v>
      </c>
      <c r="B717" s="144" t="s">
        <v>165</v>
      </c>
      <c r="C717" s="144" t="s">
        <v>181</v>
      </c>
      <c r="D717" s="144" t="s">
        <v>5909</v>
      </c>
      <c r="E717" s="145" t="str">
        <f ca="1">VLOOKUP(B717,'在职人员信息表（2023年电话费全部人员情况）'!F:AB,23,0)</f>
        <v>152127198212082121</v>
      </c>
      <c r="F717" s="146" t="s">
        <v>2497</v>
      </c>
      <c r="G717" s="146" t="str">
        <f ca="1" t="shared" si="33"/>
        <v/>
      </c>
      <c r="H717" s="147" t="s">
        <v>6955</v>
      </c>
      <c r="I717" s="148"/>
      <c r="J717" s="148"/>
      <c r="K717" s="148"/>
      <c r="L717" s="148"/>
      <c r="M717" s="148"/>
      <c r="N717" s="148"/>
      <c r="O717" s="148">
        <f t="shared" si="34"/>
        <v>0</v>
      </c>
      <c r="P717" s="148"/>
      <c r="Q717" s="148"/>
      <c r="R717" s="148"/>
      <c r="S717" s="148"/>
      <c r="T717" s="148"/>
      <c r="U717" s="148">
        <f t="shared" si="35"/>
        <v>0</v>
      </c>
      <c r="V717" s="148"/>
      <c r="W717" s="149"/>
      <c r="X717" s="149"/>
      <c r="Y717" s="150"/>
      <c r="Z717" s="149"/>
      <c r="AA717" s="149"/>
      <c r="AB717" s="150"/>
      <c r="AC717" s="149"/>
      <c r="AD717" s="149"/>
      <c r="AE717" s="150"/>
      <c r="AF717" s="149"/>
      <c r="AG717" s="149"/>
      <c r="AH717" s="150"/>
      <c r="AI717" s="149"/>
      <c r="AJ717" s="149"/>
      <c r="AK717" s="150"/>
      <c r="AL717" s="149"/>
      <c r="AM717" s="149"/>
      <c r="AN717" s="150"/>
      <c r="AO717" s="150"/>
      <c r="AP717" s="151"/>
      <c r="AQ717" s="152"/>
      <c r="AR717" s="144"/>
      <c r="AS717" s="144"/>
    </row>
    <row r="718" s="99" customFormat="1" ht="22.5" customHeight="1" spans="1:45">
      <c r="A718" s="143" t="s">
        <v>347</v>
      </c>
      <c r="B718" s="144" t="s">
        <v>5902</v>
      </c>
      <c r="C718" s="144" t="s">
        <v>181</v>
      </c>
      <c r="D718" s="144" t="s">
        <v>5909</v>
      </c>
      <c r="E718" s="145" t="str">
        <f ca="1">VLOOKUP(B718,'在职人员信息表（2023年电话费全部人员情况）'!F:AB,23,0)</f>
        <v>152723197606240623</v>
      </c>
      <c r="F718" s="146" t="s">
        <v>5905</v>
      </c>
      <c r="G718" s="146" t="str">
        <f ca="1" t="shared" si="33"/>
        <v/>
      </c>
      <c r="H718" s="147">
        <v>18747730027</v>
      </c>
      <c r="I718" s="148"/>
      <c r="J718" s="148"/>
      <c r="K718" s="148"/>
      <c r="L718" s="148"/>
      <c r="M718" s="148"/>
      <c r="N718" s="148"/>
      <c r="O718" s="148">
        <f t="shared" si="34"/>
        <v>0</v>
      </c>
      <c r="P718" s="148"/>
      <c r="Q718" s="148"/>
      <c r="R718" s="148"/>
      <c r="S718" s="148"/>
      <c r="T718" s="148"/>
      <c r="U718" s="148">
        <f t="shared" si="35"/>
        <v>0</v>
      </c>
      <c r="V718" s="148"/>
      <c r="W718" s="149"/>
      <c r="X718" s="149"/>
      <c r="Y718" s="150"/>
      <c r="Z718" s="149"/>
      <c r="AA718" s="149"/>
      <c r="AB718" s="150"/>
      <c r="AC718" s="149"/>
      <c r="AD718" s="149"/>
      <c r="AE718" s="150"/>
      <c r="AF718" s="149"/>
      <c r="AG718" s="149"/>
      <c r="AH718" s="150"/>
      <c r="AI718" s="149"/>
      <c r="AJ718" s="149"/>
      <c r="AK718" s="150"/>
      <c r="AL718" s="149"/>
      <c r="AM718" s="149"/>
      <c r="AN718" s="150"/>
      <c r="AO718" s="150"/>
      <c r="AP718" s="151"/>
      <c r="AQ718" s="152"/>
      <c r="AR718" s="144"/>
      <c r="AS718" s="144"/>
    </row>
    <row r="719" s="99" customFormat="1" ht="22.5" customHeight="1" spans="1:45">
      <c r="A719" s="143" t="s">
        <v>356</v>
      </c>
      <c r="B719" s="144" t="s">
        <v>164</v>
      </c>
      <c r="C719" s="144" t="s">
        <v>181</v>
      </c>
      <c r="D719" s="144" t="s">
        <v>6956</v>
      </c>
      <c r="E719" s="145" t="str">
        <f ca="1">VLOOKUP(B719,'在职人员信息表（2023年电话费全部人员情况）'!F:AB,23,0)</f>
        <v>152723198207184526</v>
      </c>
      <c r="F719" s="146" t="s">
        <v>2499</v>
      </c>
      <c r="G719" s="146" t="str">
        <f ca="1" t="shared" si="33"/>
        <v/>
      </c>
      <c r="H719" s="147">
        <v>13453036168</v>
      </c>
      <c r="I719" s="148"/>
      <c r="J719" s="148"/>
      <c r="K719" s="148"/>
      <c r="L719" s="148"/>
      <c r="M719" s="148"/>
      <c r="N719" s="148"/>
      <c r="O719" s="148">
        <f t="shared" si="34"/>
        <v>0</v>
      </c>
      <c r="P719" s="148"/>
      <c r="Q719" s="148"/>
      <c r="R719" s="148"/>
      <c r="S719" s="148"/>
      <c r="T719" s="148"/>
      <c r="U719" s="148">
        <f t="shared" si="35"/>
        <v>0</v>
      </c>
      <c r="V719" s="148"/>
      <c r="W719" s="149"/>
      <c r="X719" s="149"/>
      <c r="Y719" s="150"/>
      <c r="Z719" s="149"/>
      <c r="AA719" s="149"/>
      <c r="AB719" s="150"/>
      <c r="AC719" s="149"/>
      <c r="AD719" s="149"/>
      <c r="AE719" s="150"/>
      <c r="AF719" s="149"/>
      <c r="AG719" s="149"/>
      <c r="AH719" s="150"/>
      <c r="AI719" s="149"/>
      <c r="AJ719" s="149"/>
      <c r="AK719" s="150"/>
      <c r="AL719" s="149"/>
      <c r="AM719" s="149"/>
      <c r="AN719" s="150"/>
      <c r="AO719" s="150"/>
      <c r="AP719" s="151"/>
      <c r="AQ719" s="152"/>
      <c r="AR719" s="144"/>
      <c r="AS719" s="144"/>
    </row>
    <row r="720" s="99" customFormat="1" ht="22.5" customHeight="1" spans="1:45">
      <c r="A720" s="143" t="s">
        <v>370</v>
      </c>
      <c r="B720" s="144" t="s">
        <v>210</v>
      </c>
      <c r="C720" s="144" t="s">
        <v>181</v>
      </c>
      <c r="D720" s="144" t="s">
        <v>5916</v>
      </c>
      <c r="E720" s="145" t="str">
        <f ca="1">VLOOKUP(B720,'在职人员信息表（2023年电话费全部人员情况）'!F:AB,23,0)</f>
        <v>150122198802032649</v>
      </c>
      <c r="F720" s="146" t="s">
        <v>2501</v>
      </c>
      <c r="G720" s="146" t="str">
        <f ca="1" t="shared" si="33"/>
        <v/>
      </c>
      <c r="H720" s="147">
        <v>13634772144</v>
      </c>
      <c r="I720" s="148"/>
      <c r="J720" s="148"/>
      <c r="K720" s="148"/>
      <c r="L720" s="148"/>
      <c r="M720" s="148"/>
      <c r="N720" s="148"/>
      <c r="O720" s="148">
        <f t="shared" si="34"/>
        <v>0</v>
      </c>
      <c r="P720" s="148"/>
      <c r="Q720" s="148"/>
      <c r="R720" s="148"/>
      <c r="S720" s="148"/>
      <c r="T720" s="148"/>
      <c r="U720" s="148">
        <f t="shared" si="35"/>
        <v>0</v>
      </c>
      <c r="V720" s="148"/>
      <c r="W720" s="149"/>
      <c r="X720" s="149"/>
      <c r="Y720" s="150"/>
      <c r="Z720" s="149"/>
      <c r="AA720" s="149"/>
      <c r="AB720" s="150"/>
      <c r="AC720" s="149"/>
      <c r="AD720" s="149"/>
      <c r="AE720" s="150"/>
      <c r="AF720" s="149"/>
      <c r="AG720" s="149"/>
      <c r="AH720" s="150"/>
      <c r="AI720" s="149"/>
      <c r="AJ720" s="149"/>
      <c r="AK720" s="150"/>
      <c r="AL720" s="149"/>
      <c r="AM720" s="149"/>
      <c r="AN720" s="150"/>
      <c r="AO720" s="150"/>
      <c r="AP720" s="151"/>
      <c r="AQ720" s="152"/>
      <c r="AR720" s="144"/>
      <c r="AS720" s="144"/>
    </row>
    <row r="721" s="99" customFormat="1" ht="22.5" customHeight="1" spans="1:45">
      <c r="A721" s="143" t="s">
        <v>376</v>
      </c>
      <c r="B721" s="144" t="s">
        <v>211</v>
      </c>
      <c r="C721" s="144" t="s">
        <v>181</v>
      </c>
      <c r="D721" s="144" t="s">
        <v>5919</v>
      </c>
      <c r="E721" s="145" t="str">
        <f ca="1">VLOOKUP(B721,'在职人员信息表（2023年电话费全部人员情况）'!F:AB,23,0)</f>
        <v>152723199107040925</v>
      </c>
      <c r="F721" s="146" t="s">
        <v>2503</v>
      </c>
      <c r="G721" s="146" t="str">
        <f ca="1" t="shared" si="33"/>
        <v/>
      </c>
      <c r="H721" s="147">
        <v>13354714575</v>
      </c>
      <c r="I721" s="148"/>
      <c r="J721" s="148"/>
      <c r="K721" s="148"/>
      <c r="L721" s="148"/>
      <c r="M721" s="148"/>
      <c r="N721" s="148"/>
      <c r="O721" s="148">
        <f t="shared" si="34"/>
        <v>0</v>
      </c>
      <c r="P721" s="148"/>
      <c r="Q721" s="148"/>
      <c r="R721" s="148"/>
      <c r="S721" s="148"/>
      <c r="T721" s="148"/>
      <c r="U721" s="148">
        <f t="shared" si="35"/>
        <v>0</v>
      </c>
      <c r="V721" s="148"/>
      <c r="W721" s="149"/>
      <c r="X721" s="149"/>
      <c r="Y721" s="150"/>
      <c r="Z721" s="149"/>
      <c r="AA721" s="149"/>
      <c r="AB721" s="150"/>
      <c r="AC721" s="149"/>
      <c r="AD721" s="149"/>
      <c r="AE721" s="150"/>
      <c r="AF721" s="149"/>
      <c r="AG721" s="149"/>
      <c r="AH721" s="150"/>
      <c r="AI721" s="149"/>
      <c r="AJ721" s="149"/>
      <c r="AK721" s="150"/>
      <c r="AL721" s="149"/>
      <c r="AM721" s="149"/>
      <c r="AN721" s="150"/>
      <c r="AO721" s="150"/>
      <c r="AP721" s="151"/>
      <c r="AQ721" s="152"/>
      <c r="AR721" s="144"/>
      <c r="AS721" s="144"/>
    </row>
    <row r="722" s="99" customFormat="1" ht="22.5" customHeight="1" spans="1:45">
      <c r="A722" s="143" t="s">
        <v>5924</v>
      </c>
      <c r="B722" s="144" t="s">
        <v>2508</v>
      </c>
      <c r="C722" s="144" t="s">
        <v>181</v>
      </c>
      <c r="D722" s="144" t="s">
        <v>4915</v>
      </c>
      <c r="E722" s="485" t="str">
        <f ca="1">VLOOKUP(B722,'在职人员信息表（2023年电话费全部人员情况）'!F:AB,23,0)</f>
        <v>152723199203054526</v>
      </c>
      <c r="F722" s="486" t="s">
        <v>2509</v>
      </c>
      <c r="G722" s="146" t="str">
        <f ca="1" t="shared" si="33"/>
        <v/>
      </c>
      <c r="H722" s="147">
        <v>15134922928</v>
      </c>
      <c r="I722" s="148"/>
      <c r="J722" s="148"/>
      <c r="K722" s="148"/>
      <c r="L722" s="148"/>
      <c r="M722" s="148"/>
      <c r="N722" s="148"/>
      <c r="O722" s="148">
        <f t="shared" si="34"/>
        <v>0</v>
      </c>
      <c r="P722" s="148"/>
      <c r="Q722" s="148"/>
      <c r="R722" s="148"/>
      <c r="S722" s="148"/>
      <c r="T722" s="148"/>
      <c r="U722" s="148">
        <f t="shared" si="35"/>
        <v>0</v>
      </c>
      <c r="V722" s="148"/>
      <c r="W722" s="149"/>
      <c r="X722" s="149"/>
      <c r="Y722" s="150"/>
      <c r="Z722" s="149"/>
      <c r="AA722" s="149"/>
      <c r="AB722" s="150"/>
      <c r="AC722" s="149"/>
      <c r="AD722" s="149"/>
      <c r="AE722" s="150"/>
      <c r="AF722" s="149"/>
      <c r="AG722" s="149"/>
      <c r="AH722" s="150"/>
      <c r="AI722" s="149"/>
      <c r="AJ722" s="149"/>
      <c r="AK722" s="150"/>
      <c r="AL722" s="149"/>
      <c r="AM722" s="149"/>
      <c r="AN722" s="150"/>
      <c r="AO722" s="150"/>
      <c r="AP722" s="151"/>
      <c r="AQ722" s="152"/>
      <c r="AR722" s="144"/>
      <c r="AS722" s="144"/>
    </row>
    <row r="723" s="99" customFormat="1" ht="22.5" customHeight="1" spans="1:45">
      <c r="A723" s="143" t="s">
        <v>5927</v>
      </c>
      <c r="B723" s="144" t="s">
        <v>2511</v>
      </c>
      <c r="C723" s="144" t="s">
        <v>181</v>
      </c>
      <c r="D723" s="144" t="s">
        <v>4915</v>
      </c>
      <c r="E723" s="485" t="str">
        <f ca="1">VLOOKUP(B723,'在职人员信息表（2023年电话费全部人员情况）'!F:AB,23,0)</f>
        <v>152628198512050280</v>
      </c>
      <c r="F723" s="486" t="s">
        <v>2512</v>
      </c>
      <c r="G723" s="146" t="str">
        <f ca="1" t="shared" si="33"/>
        <v/>
      </c>
      <c r="H723" s="147">
        <v>15352881442</v>
      </c>
      <c r="I723" s="148"/>
      <c r="J723" s="148"/>
      <c r="K723" s="148"/>
      <c r="L723" s="148"/>
      <c r="M723" s="148"/>
      <c r="N723" s="148"/>
      <c r="O723" s="148">
        <f t="shared" si="34"/>
        <v>0</v>
      </c>
      <c r="P723" s="148"/>
      <c r="Q723" s="148"/>
      <c r="R723" s="148"/>
      <c r="S723" s="148"/>
      <c r="T723" s="148"/>
      <c r="U723" s="148">
        <f t="shared" si="35"/>
        <v>0</v>
      </c>
      <c r="V723" s="148"/>
      <c r="W723" s="149"/>
      <c r="X723" s="149"/>
      <c r="Y723" s="150"/>
      <c r="Z723" s="149"/>
      <c r="AA723" s="149"/>
      <c r="AB723" s="150"/>
      <c r="AC723" s="149"/>
      <c r="AD723" s="149"/>
      <c r="AE723" s="150"/>
      <c r="AF723" s="149"/>
      <c r="AG723" s="149"/>
      <c r="AH723" s="150"/>
      <c r="AI723" s="149"/>
      <c r="AJ723" s="149"/>
      <c r="AK723" s="150"/>
      <c r="AL723" s="149"/>
      <c r="AM723" s="149"/>
      <c r="AN723" s="150"/>
      <c r="AO723" s="150"/>
      <c r="AP723" s="151"/>
      <c r="AQ723" s="152"/>
      <c r="AR723" s="144"/>
      <c r="AS723" s="144"/>
    </row>
    <row r="724" s="99" customFormat="1" ht="22.5" customHeight="1" spans="1:45">
      <c r="A724" s="143" t="s">
        <v>5931</v>
      </c>
      <c r="B724" s="144" t="s">
        <v>2514</v>
      </c>
      <c r="C724" s="144" t="s">
        <v>181</v>
      </c>
      <c r="D724" s="144" t="s">
        <v>5932</v>
      </c>
      <c r="E724" s="485" t="str">
        <f ca="1">VLOOKUP(B724,'在职人员信息表（2023年电话费全部人员情况）'!F:AB,23,0)</f>
        <v>152723199502241823</v>
      </c>
      <c r="F724" s="486" t="s">
        <v>2515</v>
      </c>
      <c r="G724" s="146" t="str">
        <f ca="1" t="shared" si="33"/>
        <v/>
      </c>
      <c r="H724" s="147">
        <v>15147515852</v>
      </c>
      <c r="I724" s="148"/>
      <c r="J724" s="148"/>
      <c r="K724" s="148"/>
      <c r="L724" s="148"/>
      <c r="M724" s="148"/>
      <c r="N724" s="148"/>
      <c r="O724" s="148">
        <f t="shared" si="34"/>
        <v>0</v>
      </c>
      <c r="P724" s="148"/>
      <c r="Q724" s="148"/>
      <c r="R724" s="148"/>
      <c r="S724" s="148"/>
      <c r="T724" s="148"/>
      <c r="U724" s="148">
        <f t="shared" si="35"/>
        <v>0</v>
      </c>
      <c r="V724" s="148"/>
      <c r="W724" s="149"/>
      <c r="X724" s="149"/>
      <c r="Y724" s="150"/>
      <c r="Z724" s="149"/>
      <c r="AA724" s="149"/>
      <c r="AB724" s="150"/>
      <c r="AC724" s="149"/>
      <c r="AD724" s="149"/>
      <c r="AE724" s="150"/>
      <c r="AF724" s="149"/>
      <c r="AG724" s="149"/>
      <c r="AH724" s="150"/>
      <c r="AI724" s="149"/>
      <c r="AJ724" s="149"/>
      <c r="AK724" s="150"/>
      <c r="AL724" s="149"/>
      <c r="AM724" s="149"/>
      <c r="AN724" s="150"/>
      <c r="AO724" s="150"/>
      <c r="AP724" s="151"/>
      <c r="AQ724" s="152"/>
      <c r="AR724" s="144"/>
      <c r="AS724" s="144"/>
    </row>
    <row r="725" s="99" customFormat="1" ht="22.5" customHeight="1" spans="1:45">
      <c r="A725" s="143" t="s">
        <v>368</v>
      </c>
      <c r="B725" s="144" t="s">
        <v>2520</v>
      </c>
      <c r="C725" s="144" t="s">
        <v>181</v>
      </c>
      <c r="D725" s="144" t="s">
        <v>5919</v>
      </c>
      <c r="E725" s="145" t="str">
        <f ca="1">VLOOKUP(B725,'在职人员信息表（2023年电话费全部人员情况）'!F:AB,23,0)</f>
        <v>152723196506221818</v>
      </c>
      <c r="F725" s="146" t="s">
        <v>2521</v>
      </c>
      <c r="G725" s="146" t="str">
        <f ca="1" t="shared" si="33"/>
        <v/>
      </c>
      <c r="H725" s="147">
        <v>15704864183</v>
      </c>
      <c r="I725" s="148"/>
      <c r="J725" s="148"/>
      <c r="K725" s="148"/>
      <c r="L725" s="148"/>
      <c r="M725" s="148"/>
      <c r="N725" s="148"/>
      <c r="O725" s="148">
        <f t="shared" si="34"/>
        <v>0</v>
      </c>
      <c r="P725" s="148"/>
      <c r="Q725" s="148"/>
      <c r="R725" s="148"/>
      <c r="S725" s="148"/>
      <c r="T725" s="148"/>
      <c r="U725" s="148">
        <f t="shared" si="35"/>
        <v>0</v>
      </c>
      <c r="V725" s="148"/>
      <c r="W725" s="149"/>
      <c r="X725" s="149"/>
      <c r="Y725" s="150"/>
      <c r="Z725" s="149"/>
      <c r="AA725" s="149"/>
      <c r="AB725" s="150"/>
      <c r="AC725" s="149"/>
      <c r="AD725" s="149"/>
      <c r="AE725" s="150"/>
      <c r="AF725" s="149"/>
      <c r="AG725" s="149"/>
      <c r="AH725" s="150"/>
      <c r="AI725" s="149"/>
      <c r="AJ725" s="149"/>
      <c r="AK725" s="150"/>
      <c r="AL725" s="149"/>
      <c r="AM725" s="149"/>
      <c r="AN725" s="150"/>
      <c r="AO725" s="150"/>
      <c r="AP725" s="151"/>
      <c r="AQ725" s="152"/>
      <c r="AR725" s="144"/>
      <c r="AS725" s="144"/>
    </row>
    <row r="726" s="99" customFormat="1" ht="22.5" customHeight="1" spans="1:45">
      <c r="A726" s="143" t="s">
        <v>365</v>
      </c>
      <c r="B726" s="144" t="s">
        <v>6957</v>
      </c>
      <c r="C726" s="144" t="s">
        <v>181</v>
      </c>
      <c r="D726" s="144" t="s">
        <v>5919</v>
      </c>
      <c r="E726" s="145" t="e">
        <f ca="1">VLOOKUP(B726,'在职人员信息表（2023年电话费全部人员情况）'!F:AB,23,0)</f>
        <v>#N/A</v>
      </c>
      <c r="F726" s="146" t="e">
        <v>#N/A</v>
      </c>
      <c r="G726" s="146" t="e">
        <f ca="1" t="shared" si="33"/>
        <v>#N/A</v>
      </c>
      <c r="H726" s="147">
        <v>15540331188</v>
      </c>
      <c r="I726" s="148"/>
      <c r="J726" s="148"/>
      <c r="K726" s="148"/>
      <c r="L726" s="148"/>
      <c r="M726" s="148"/>
      <c r="N726" s="148"/>
      <c r="O726" s="148">
        <f t="shared" si="34"/>
        <v>0</v>
      </c>
      <c r="P726" s="148"/>
      <c r="Q726" s="148"/>
      <c r="R726" s="148"/>
      <c r="S726" s="148"/>
      <c r="T726" s="148"/>
      <c r="U726" s="148">
        <f t="shared" si="35"/>
        <v>0</v>
      </c>
      <c r="V726" s="148"/>
      <c r="W726" s="149"/>
      <c r="X726" s="149"/>
      <c r="Y726" s="150"/>
      <c r="Z726" s="149"/>
      <c r="AA726" s="149"/>
      <c r="AB726" s="150"/>
      <c r="AC726" s="149"/>
      <c r="AD726" s="149"/>
      <c r="AE726" s="150"/>
      <c r="AF726" s="149"/>
      <c r="AG726" s="149"/>
      <c r="AH726" s="150"/>
      <c r="AI726" s="149"/>
      <c r="AJ726" s="149"/>
      <c r="AK726" s="150"/>
      <c r="AL726" s="149"/>
      <c r="AM726" s="149"/>
      <c r="AN726" s="150"/>
      <c r="AO726" s="150"/>
      <c r="AP726" s="151"/>
      <c r="AQ726" s="152"/>
      <c r="AR726" s="144"/>
      <c r="AS726" s="144"/>
    </row>
    <row r="727" s="99" customFormat="1" ht="22.5" customHeight="1" spans="1:45">
      <c r="A727" s="143" t="s">
        <v>359</v>
      </c>
      <c r="B727" s="144" t="s">
        <v>2523</v>
      </c>
      <c r="C727" s="144" t="s">
        <v>181</v>
      </c>
      <c r="D727" s="144" t="s">
        <v>5937</v>
      </c>
      <c r="E727" s="145" t="str">
        <f ca="1">VLOOKUP(B727,'在职人员信息表（2023年电话费全部人员情况）'!F:AB,23,0)</f>
        <v>150121198502232052</v>
      </c>
      <c r="F727" s="146" t="s">
        <v>2524</v>
      </c>
      <c r="G727" s="146" t="str">
        <f ca="1" t="shared" si="33"/>
        <v/>
      </c>
      <c r="H727" s="147">
        <v>18947747399</v>
      </c>
      <c r="I727" s="148"/>
      <c r="J727" s="148"/>
      <c r="K727" s="148"/>
      <c r="L727" s="148"/>
      <c r="M727" s="148"/>
      <c r="N727" s="148"/>
      <c r="O727" s="148">
        <f t="shared" si="34"/>
        <v>0</v>
      </c>
      <c r="P727" s="148"/>
      <c r="Q727" s="148"/>
      <c r="R727" s="148"/>
      <c r="S727" s="148"/>
      <c r="T727" s="148"/>
      <c r="U727" s="148">
        <f t="shared" si="35"/>
        <v>0</v>
      </c>
      <c r="V727" s="148"/>
      <c r="W727" s="149"/>
      <c r="X727" s="149"/>
      <c r="Y727" s="150"/>
      <c r="Z727" s="149"/>
      <c r="AA727" s="149"/>
      <c r="AB727" s="150"/>
      <c r="AC727" s="149"/>
      <c r="AD727" s="149"/>
      <c r="AE727" s="150"/>
      <c r="AF727" s="149"/>
      <c r="AG727" s="149"/>
      <c r="AH727" s="150"/>
      <c r="AI727" s="149"/>
      <c r="AJ727" s="149"/>
      <c r="AK727" s="150"/>
      <c r="AL727" s="149"/>
      <c r="AM727" s="149"/>
      <c r="AN727" s="150"/>
      <c r="AO727" s="150"/>
      <c r="AP727" s="151"/>
      <c r="AQ727" s="152"/>
      <c r="AR727" s="144"/>
      <c r="AS727" s="144"/>
    </row>
    <row r="728" s="99" customFormat="1" ht="22.5" customHeight="1" spans="1:45">
      <c r="A728" s="143" t="s">
        <v>391</v>
      </c>
      <c r="B728" s="144" t="s">
        <v>2526</v>
      </c>
      <c r="C728" s="144" t="s">
        <v>181</v>
      </c>
      <c r="D728" s="144" t="s">
        <v>5125</v>
      </c>
      <c r="E728" s="145" t="str">
        <f ca="1">VLOOKUP(B728,'在职人员信息表（2023年电话费全部人员情况）'!F:AB,23,0)</f>
        <v>150205198905262155</v>
      </c>
      <c r="F728" s="146" t="s">
        <v>2528</v>
      </c>
      <c r="G728" s="146" t="str">
        <f ca="1" t="shared" si="33"/>
        <v/>
      </c>
      <c r="H728" s="147">
        <v>13474770118</v>
      </c>
      <c r="I728" s="148"/>
      <c r="J728" s="148"/>
      <c r="K728" s="148"/>
      <c r="L728" s="148"/>
      <c r="M728" s="148"/>
      <c r="N728" s="148"/>
      <c r="O728" s="148">
        <f t="shared" si="34"/>
        <v>0</v>
      </c>
      <c r="P728" s="148"/>
      <c r="Q728" s="148"/>
      <c r="R728" s="148"/>
      <c r="S728" s="148"/>
      <c r="T728" s="148"/>
      <c r="U728" s="148">
        <f t="shared" si="35"/>
        <v>0</v>
      </c>
      <c r="V728" s="148"/>
      <c r="W728" s="149"/>
      <c r="X728" s="149"/>
      <c r="Y728" s="150"/>
      <c r="Z728" s="149"/>
      <c r="AA728" s="149"/>
      <c r="AB728" s="150"/>
      <c r="AC728" s="149"/>
      <c r="AD728" s="149"/>
      <c r="AE728" s="150"/>
      <c r="AF728" s="149"/>
      <c r="AG728" s="149"/>
      <c r="AH728" s="150"/>
      <c r="AI728" s="149"/>
      <c r="AJ728" s="149"/>
      <c r="AK728" s="150"/>
      <c r="AL728" s="149"/>
      <c r="AM728" s="149"/>
      <c r="AN728" s="150"/>
      <c r="AO728" s="150"/>
      <c r="AP728" s="151"/>
      <c r="AQ728" s="152"/>
      <c r="AR728" s="144"/>
      <c r="AS728" s="144"/>
    </row>
    <row r="729" s="99" customFormat="1" ht="22.5" customHeight="1" spans="1:45">
      <c r="A729" s="143" t="s">
        <v>385</v>
      </c>
      <c r="B729" s="144" t="s">
        <v>2530</v>
      </c>
      <c r="C729" s="144" t="s">
        <v>181</v>
      </c>
      <c r="D729" s="144" t="s">
        <v>5125</v>
      </c>
      <c r="E729" s="145" t="str">
        <f ca="1">VLOOKUP(B729,'在职人员信息表（2023年电话费全部人员情况）'!F:AB,23,0)</f>
        <v>152723198701280011</v>
      </c>
      <c r="F729" s="146" t="s">
        <v>2531</v>
      </c>
      <c r="G729" s="146" t="str">
        <f ca="1" t="shared" si="33"/>
        <v/>
      </c>
      <c r="H729" s="147">
        <v>15924573140</v>
      </c>
      <c r="I729" s="148"/>
      <c r="J729" s="148"/>
      <c r="K729" s="148"/>
      <c r="L729" s="148"/>
      <c r="M729" s="148"/>
      <c r="N729" s="148"/>
      <c r="O729" s="148">
        <f t="shared" si="34"/>
        <v>0</v>
      </c>
      <c r="P729" s="148"/>
      <c r="Q729" s="148"/>
      <c r="R729" s="148"/>
      <c r="S729" s="148"/>
      <c r="T729" s="148"/>
      <c r="U729" s="148">
        <f t="shared" si="35"/>
        <v>0</v>
      </c>
      <c r="V729" s="148"/>
      <c r="W729" s="149"/>
      <c r="X729" s="149"/>
      <c r="Y729" s="150"/>
      <c r="Z729" s="149"/>
      <c r="AA729" s="149"/>
      <c r="AB729" s="150"/>
      <c r="AC729" s="149"/>
      <c r="AD729" s="149"/>
      <c r="AE729" s="150"/>
      <c r="AF729" s="149"/>
      <c r="AG729" s="149"/>
      <c r="AH729" s="150"/>
      <c r="AI729" s="149"/>
      <c r="AJ729" s="149"/>
      <c r="AK729" s="150"/>
      <c r="AL729" s="149"/>
      <c r="AM729" s="149"/>
      <c r="AN729" s="150"/>
      <c r="AO729" s="150"/>
      <c r="AP729" s="151"/>
      <c r="AQ729" s="152"/>
      <c r="AR729" s="144"/>
      <c r="AS729" s="144"/>
    </row>
    <row r="730" s="99" customFormat="1" ht="22.5" customHeight="1" spans="1:45">
      <c r="A730" s="143" t="s">
        <v>394</v>
      </c>
      <c r="B730" s="144" t="s">
        <v>2533</v>
      </c>
      <c r="C730" s="144" t="s">
        <v>181</v>
      </c>
      <c r="D730" s="144" t="s">
        <v>5125</v>
      </c>
      <c r="E730" s="145" t="str">
        <f ca="1">VLOOKUP(B730,'在职人员信息表（2023年电话费全部人员情况）'!F:AB,23,0)</f>
        <v>370421197409240931</v>
      </c>
      <c r="F730" s="146" t="s">
        <v>2534</v>
      </c>
      <c r="G730" s="146" t="str">
        <f ca="1" t="shared" si="33"/>
        <v/>
      </c>
      <c r="H730" s="147">
        <v>15047748457</v>
      </c>
      <c r="I730" s="148"/>
      <c r="J730" s="148"/>
      <c r="K730" s="148"/>
      <c r="L730" s="148"/>
      <c r="M730" s="148"/>
      <c r="N730" s="148"/>
      <c r="O730" s="148">
        <f t="shared" si="34"/>
        <v>0</v>
      </c>
      <c r="P730" s="148"/>
      <c r="Q730" s="148"/>
      <c r="R730" s="148"/>
      <c r="S730" s="148"/>
      <c r="T730" s="148"/>
      <c r="U730" s="148">
        <f t="shared" si="35"/>
        <v>0</v>
      </c>
      <c r="V730" s="148"/>
      <c r="W730" s="149"/>
      <c r="X730" s="149"/>
      <c r="Y730" s="150"/>
      <c r="Z730" s="149"/>
      <c r="AA730" s="149"/>
      <c r="AB730" s="150"/>
      <c r="AC730" s="149"/>
      <c r="AD730" s="149"/>
      <c r="AE730" s="150"/>
      <c r="AF730" s="149"/>
      <c r="AG730" s="149"/>
      <c r="AH730" s="150"/>
      <c r="AI730" s="149"/>
      <c r="AJ730" s="149"/>
      <c r="AK730" s="150"/>
      <c r="AL730" s="149"/>
      <c r="AM730" s="149"/>
      <c r="AN730" s="150"/>
      <c r="AO730" s="150"/>
      <c r="AP730" s="151"/>
      <c r="AQ730" s="152"/>
      <c r="AR730" s="144"/>
      <c r="AS730" s="144"/>
    </row>
    <row r="731" s="99" customFormat="1" ht="22.5" customHeight="1" spans="1:45">
      <c r="A731" s="143" t="s">
        <v>388</v>
      </c>
      <c r="B731" s="144" t="s">
        <v>2540</v>
      </c>
      <c r="C731" s="144" t="s">
        <v>181</v>
      </c>
      <c r="D731" s="144" t="s">
        <v>5125</v>
      </c>
      <c r="E731" s="145" t="str">
        <f ca="1">VLOOKUP(B731,'在职人员信息表（2023年电话费全部人员情况）'!F:AB,23,0)</f>
        <v>612723199609142818</v>
      </c>
      <c r="F731" s="146" t="s">
        <v>2541</v>
      </c>
      <c r="G731" s="146" t="str">
        <f ca="1" t="shared" si="33"/>
        <v/>
      </c>
      <c r="H731" s="147">
        <v>15894906049</v>
      </c>
      <c r="I731" s="148"/>
      <c r="J731" s="148"/>
      <c r="K731" s="148"/>
      <c r="L731" s="148"/>
      <c r="M731" s="148"/>
      <c r="N731" s="148"/>
      <c r="O731" s="148">
        <f t="shared" si="34"/>
        <v>0</v>
      </c>
      <c r="P731" s="148"/>
      <c r="Q731" s="148"/>
      <c r="R731" s="148"/>
      <c r="S731" s="148"/>
      <c r="T731" s="148"/>
      <c r="U731" s="148">
        <f t="shared" si="35"/>
        <v>0</v>
      </c>
      <c r="V731" s="148"/>
      <c r="W731" s="149"/>
      <c r="X731" s="149"/>
      <c r="Y731" s="150"/>
      <c r="Z731" s="149"/>
      <c r="AA731" s="149"/>
      <c r="AB731" s="150"/>
      <c r="AC731" s="149"/>
      <c r="AD731" s="149"/>
      <c r="AE731" s="150"/>
      <c r="AF731" s="149"/>
      <c r="AG731" s="149"/>
      <c r="AH731" s="150"/>
      <c r="AI731" s="149"/>
      <c r="AJ731" s="149"/>
      <c r="AK731" s="150"/>
      <c r="AL731" s="149"/>
      <c r="AM731" s="149"/>
      <c r="AN731" s="150"/>
      <c r="AO731" s="150"/>
      <c r="AP731" s="151"/>
      <c r="AQ731" s="152"/>
      <c r="AR731" s="144"/>
      <c r="AS731" s="144"/>
    </row>
    <row r="732" s="99" customFormat="1" ht="22.5" customHeight="1" spans="1:45">
      <c r="A732" s="143" t="s">
        <v>382</v>
      </c>
      <c r="B732" s="144" t="s">
        <v>2543</v>
      </c>
      <c r="C732" s="144" t="s">
        <v>181</v>
      </c>
      <c r="D732" s="144" t="s">
        <v>5125</v>
      </c>
      <c r="E732" s="145" t="str">
        <f ca="1">VLOOKUP(B732,'在职人员信息表（2023年电话费全部人员情况）'!F:AB,23,0)</f>
        <v>152723199507230090</v>
      </c>
      <c r="F732" s="146" t="s">
        <v>2544</v>
      </c>
      <c r="G732" s="146" t="str">
        <f ca="1" t="shared" si="33"/>
        <v/>
      </c>
      <c r="H732" s="147">
        <v>17729022575</v>
      </c>
      <c r="I732" s="148"/>
      <c r="J732" s="148"/>
      <c r="K732" s="148"/>
      <c r="L732" s="148"/>
      <c r="M732" s="148"/>
      <c r="N732" s="148"/>
      <c r="O732" s="148">
        <f t="shared" si="34"/>
        <v>0</v>
      </c>
      <c r="P732" s="148"/>
      <c r="Q732" s="148"/>
      <c r="R732" s="148"/>
      <c r="S732" s="148"/>
      <c r="T732" s="148"/>
      <c r="U732" s="148">
        <f t="shared" si="35"/>
        <v>0</v>
      </c>
      <c r="V732" s="148"/>
      <c r="W732" s="149"/>
      <c r="X732" s="149"/>
      <c r="Y732" s="150"/>
      <c r="Z732" s="149"/>
      <c r="AA732" s="149"/>
      <c r="AB732" s="150"/>
      <c r="AC732" s="149"/>
      <c r="AD732" s="149"/>
      <c r="AE732" s="150"/>
      <c r="AF732" s="149"/>
      <c r="AG732" s="149"/>
      <c r="AH732" s="150"/>
      <c r="AI732" s="149"/>
      <c r="AJ732" s="149"/>
      <c r="AK732" s="150"/>
      <c r="AL732" s="149"/>
      <c r="AM732" s="149"/>
      <c r="AN732" s="150"/>
      <c r="AO732" s="150"/>
      <c r="AP732" s="151"/>
      <c r="AQ732" s="152"/>
      <c r="AR732" s="144"/>
      <c r="AS732" s="144"/>
    </row>
    <row r="733" s="99" customFormat="1" ht="22.5" customHeight="1" spans="1:45">
      <c r="A733" s="143" t="s">
        <v>5953</v>
      </c>
      <c r="B733" s="144" t="s">
        <v>2546</v>
      </c>
      <c r="C733" s="144" t="s">
        <v>181</v>
      </c>
      <c r="D733" s="144" t="s">
        <v>5125</v>
      </c>
      <c r="E733" s="485" t="str">
        <f ca="1">VLOOKUP(B733,'在职人员信息表（2023年电话费全部人员情况）'!F:AB,23,0)</f>
        <v>152723199508083010</v>
      </c>
      <c r="F733" s="486" t="s">
        <v>2547</v>
      </c>
      <c r="G733" s="146" t="str">
        <f ca="1" t="shared" si="33"/>
        <v/>
      </c>
      <c r="H733" s="147">
        <v>15047761686</v>
      </c>
      <c r="I733" s="148"/>
      <c r="J733" s="148"/>
      <c r="K733" s="148"/>
      <c r="L733" s="148"/>
      <c r="M733" s="148"/>
      <c r="N733" s="148"/>
      <c r="O733" s="148">
        <f t="shared" si="34"/>
        <v>0</v>
      </c>
      <c r="P733" s="148"/>
      <c r="Q733" s="148"/>
      <c r="R733" s="148"/>
      <c r="S733" s="148"/>
      <c r="T733" s="148"/>
      <c r="U733" s="148">
        <f t="shared" si="35"/>
        <v>0</v>
      </c>
      <c r="V733" s="148"/>
      <c r="W733" s="149"/>
      <c r="X733" s="149"/>
      <c r="Y733" s="150"/>
      <c r="Z733" s="149"/>
      <c r="AA733" s="149"/>
      <c r="AB733" s="150"/>
      <c r="AC733" s="149"/>
      <c r="AD733" s="149"/>
      <c r="AE733" s="150"/>
      <c r="AF733" s="149"/>
      <c r="AG733" s="149"/>
      <c r="AH733" s="150"/>
      <c r="AI733" s="149"/>
      <c r="AJ733" s="149"/>
      <c r="AK733" s="150"/>
      <c r="AL733" s="149"/>
      <c r="AM733" s="149"/>
      <c r="AN733" s="150"/>
      <c r="AO733" s="150"/>
      <c r="AP733" s="151"/>
      <c r="AQ733" s="152"/>
      <c r="AR733" s="144"/>
      <c r="AS733" s="144"/>
    </row>
    <row r="734" s="99" customFormat="1" ht="22.5" customHeight="1" spans="1:45">
      <c r="A734" s="143" t="s">
        <v>5956</v>
      </c>
      <c r="B734" s="144" t="s">
        <v>2549</v>
      </c>
      <c r="C734" s="144" t="s">
        <v>181</v>
      </c>
      <c r="D734" s="144" t="s">
        <v>5125</v>
      </c>
      <c r="E734" s="485" t="str">
        <f ca="1">VLOOKUP(B734,'在职人员信息表（2023年电话费全部人员情况）'!F:AB,23,0)</f>
        <v>152723199706106615</v>
      </c>
      <c r="F734" s="486" t="s">
        <v>2550</v>
      </c>
      <c r="G734" s="146" t="str">
        <f ca="1" t="shared" si="33"/>
        <v/>
      </c>
      <c r="H734" s="147">
        <v>15304711915</v>
      </c>
      <c r="I734" s="148"/>
      <c r="J734" s="148"/>
      <c r="K734" s="148"/>
      <c r="L734" s="148"/>
      <c r="M734" s="148"/>
      <c r="N734" s="148"/>
      <c r="O734" s="148">
        <f t="shared" si="34"/>
        <v>0</v>
      </c>
      <c r="P734" s="148"/>
      <c r="Q734" s="148"/>
      <c r="R734" s="148"/>
      <c r="S734" s="148"/>
      <c r="T734" s="148"/>
      <c r="U734" s="148">
        <f t="shared" si="35"/>
        <v>0</v>
      </c>
      <c r="V734" s="148"/>
      <c r="W734" s="149"/>
      <c r="X734" s="149"/>
      <c r="Y734" s="150"/>
      <c r="Z734" s="149"/>
      <c r="AA734" s="149"/>
      <c r="AB734" s="150"/>
      <c r="AC734" s="149"/>
      <c r="AD734" s="149"/>
      <c r="AE734" s="150"/>
      <c r="AF734" s="149"/>
      <c r="AG734" s="149"/>
      <c r="AH734" s="150"/>
      <c r="AI734" s="149"/>
      <c r="AJ734" s="149"/>
      <c r="AK734" s="150"/>
      <c r="AL734" s="149"/>
      <c r="AM734" s="149"/>
      <c r="AN734" s="150"/>
      <c r="AO734" s="150"/>
      <c r="AP734" s="151"/>
      <c r="AQ734" s="152"/>
      <c r="AR734" s="144"/>
      <c r="AS734" s="144"/>
    </row>
    <row r="735" s="99" customFormat="1" ht="22.5" customHeight="1" spans="1:45">
      <c r="A735" s="143" t="s">
        <v>2466</v>
      </c>
      <c r="B735" s="144" t="s">
        <v>2537</v>
      </c>
      <c r="C735" s="144" t="s">
        <v>181</v>
      </c>
      <c r="D735" s="144" t="s">
        <v>5125</v>
      </c>
      <c r="E735" s="145" t="str">
        <f ca="1">VLOOKUP(B735,'在职人员信息表（2023年电话费全部人员情况）'!F:AB,23,0)</f>
        <v>152723199209241541</v>
      </c>
      <c r="F735" s="146" t="s">
        <v>2538</v>
      </c>
      <c r="G735" s="146" t="str">
        <f ca="1" t="shared" si="33"/>
        <v/>
      </c>
      <c r="H735" s="147">
        <v>15804874049</v>
      </c>
      <c r="I735" s="148"/>
      <c r="J735" s="148"/>
      <c r="K735" s="148"/>
      <c r="L735" s="148"/>
      <c r="M735" s="148"/>
      <c r="N735" s="148"/>
      <c r="O735" s="148">
        <f t="shared" si="34"/>
        <v>0</v>
      </c>
      <c r="P735" s="148"/>
      <c r="Q735" s="148"/>
      <c r="R735" s="148"/>
      <c r="S735" s="148"/>
      <c r="T735" s="148"/>
      <c r="U735" s="148">
        <f t="shared" si="35"/>
        <v>0</v>
      </c>
      <c r="V735" s="148"/>
      <c r="W735" s="149"/>
      <c r="X735" s="149"/>
      <c r="Y735" s="150"/>
      <c r="Z735" s="149"/>
      <c r="AA735" s="149"/>
      <c r="AB735" s="150"/>
      <c r="AC735" s="149"/>
      <c r="AD735" s="149"/>
      <c r="AE735" s="150"/>
      <c r="AF735" s="149"/>
      <c r="AG735" s="149"/>
      <c r="AH735" s="150"/>
      <c r="AI735" s="149"/>
      <c r="AJ735" s="149"/>
      <c r="AK735" s="150"/>
      <c r="AL735" s="149"/>
      <c r="AM735" s="149"/>
      <c r="AN735" s="150"/>
      <c r="AO735" s="150"/>
      <c r="AP735" s="151"/>
      <c r="AQ735" s="152"/>
      <c r="AR735" s="144"/>
      <c r="AS735" s="144"/>
    </row>
    <row r="736" s="99" customFormat="1" ht="22.5" customHeight="1" spans="1:45">
      <c r="A736" s="143" t="s">
        <v>307</v>
      </c>
      <c r="B736" s="144" t="s">
        <v>6958</v>
      </c>
      <c r="C736" s="144" t="s">
        <v>6959</v>
      </c>
      <c r="D736" s="144" t="s">
        <v>6960</v>
      </c>
      <c r="E736" s="145" t="e">
        <f ca="1">VLOOKUP(B736,'在职人员信息表（2023年电话费全部人员情况）'!F:AB,23,0)</f>
        <v>#N/A</v>
      </c>
      <c r="F736" s="146" t="e">
        <v>#N/A</v>
      </c>
      <c r="G736" s="146" t="e">
        <f ca="1" t="shared" si="33"/>
        <v>#N/A</v>
      </c>
      <c r="H736" s="147">
        <v>13948679743</v>
      </c>
      <c r="I736" s="148"/>
      <c r="J736" s="148"/>
      <c r="K736" s="148"/>
      <c r="L736" s="148"/>
      <c r="M736" s="148"/>
      <c r="N736" s="148"/>
      <c r="O736" s="148">
        <f t="shared" si="34"/>
        <v>0</v>
      </c>
      <c r="P736" s="148"/>
      <c r="Q736" s="148"/>
      <c r="R736" s="148"/>
      <c r="S736" s="148"/>
      <c r="T736" s="148"/>
      <c r="U736" s="148">
        <f t="shared" si="35"/>
        <v>0</v>
      </c>
      <c r="V736" s="148"/>
      <c r="W736" s="149"/>
      <c r="X736" s="149"/>
      <c r="Y736" s="150"/>
      <c r="Z736" s="149"/>
      <c r="AA736" s="149"/>
      <c r="AB736" s="150"/>
      <c r="AC736" s="149"/>
      <c r="AD736" s="149"/>
      <c r="AE736" s="150"/>
      <c r="AF736" s="149"/>
      <c r="AG736" s="149"/>
      <c r="AH736" s="150"/>
      <c r="AI736" s="149"/>
      <c r="AJ736" s="149"/>
      <c r="AK736" s="150"/>
      <c r="AL736" s="149"/>
      <c r="AM736" s="149"/>
      <c r="AN736" s="150"/>
      <c r="AO736" s="150"/>
      <c r="AP736" s="151"/>
      <c r="AQ736" s="152"/>
      <c r="AR736" s="144"/>
      <c r="AS736" s="144"/>
    </row>
    <row r="737" s="99" customFormat="1" ht="22.5" customHeight="1" spans="1:45">
      <c r="A737" s="143" t="s">
        <v>314</v>
      </c>
      <c r="B737" s="144" t="s">
        <v>131</v>
      </c>
      <c r="C737" s="144" t="s">
        <v>6959</v>
      </c>
      <c r="D737" s="144" t="s">
        <v>182</v>
      </c>
      <c r="E737" s="145" t="str">
        <f ca="1">VLOOKUP(B737,'在职人员信息表（2023年电话费全部人员情况）'!F:AB,23,0)</f>
        <v>140428198808152812</v>
      </c>
      <c r="F737" s="146" t="s">
        <v>2555</v>
      </c>
      <c r="G737" s="146" t="str">
        <f ca="1" t="shared" si="33"/>
        <v/>
      </c>
      <c r="H737" s="147">
        <v>13789470209</v>
      </c>
      <c r="I737" s="148"/>
      <c r="J737" s="148"/>
      <c r="K737" s="148"/>
      <c r="L737" s="148"/>
      <c r="M737" s="148"/>
      <c r="N737" s="148"/>
      <c r="O737" s="148">
        <f t="shared" si="34"/>
        <v>0</v>
      </c>
      <c r="P737" s="148"/>
      <c r="Q737" s="148"/>
      <c r="R737" s="148"/>
      <c r="S737" s="148"/>
      <c r="T737" s="148"/>
      <c r="U737" s="148">
        <f t="shared" si="35"/>
        <v>0</v>
      </c>
      <c r="V737" s="148"/>
      <c r="W737" s="149">
        <v>45099</v>
      </c>
      <c r="X737" s="149">
        <v>45103</v>
      </c>
      <c r="Y737" s="150">
        <v>1000</v>
      </c>
      <c r="Z737" s="149"/>
      <c r="AA737" s="149"/>
      <c r="AB737" s="150"/>
      <c r="AC737" s="149"/>
      <c r="AD737" s="149"/>
      <c r="AE737" s="150"/>
      <c r="AF737" s="149"/>
      <c r="AG737" s="149"/>
      <c r="AH737" s="150"/>
      <c r="AI737" s="149"/>
      <c r="AJ737" s="149"/>
      <c r="AK737" s="150"/>
      <c r="AL737" s="149"/>
      <c r="AM737" s="149"/>
      <c r="AN737" s="150"/>
      <c r="AO737" s="150"/>
      <c r="AP737" s="151"/>
      <c r="AQ737" s="152"/>
      <c r="AR737" s="144"/>
      <c r="AS737" s="144"/>
    </row>
    <row r="738" s="99" customFormat="1" ht="22.5" customHeight="1" spans="1:45">
      <c r="A738" s="143" t="s">
        <v>326</v>
      </c>
      <c r="B738" s="144" t="s">
        <v>213</v>
      </c>
      <c r="C738" s="144" t="s">
        <v>6959</v>
      </c>
      <c r="D738" s="144" t="s">
        <v>6961</v>
      </c>
      <c r="E738" s="145" t="str">
        <f ca="1">VLOOKUP(B738,'在职人员信息表（2023年电话费全部人员情况）'!F:AB,23,0)</f>
        <v>15272319900608091X</v>
      </c>
      <c r="F738" s="146" t="s">
        <v>2557</v>
      </c>
      <c r="G738" s="146" t="str">
        <f ca="1" t="shared" si="33"/>
        <v/>
      </c>
      <c r="H738" s="147">
        <v>17614719028</v>
      </c>
      <c r="I738" s="148"/>
      <c r="J738" s="148"/>
      <c r="K738" s="148"/>
      <c r="L738" s="148"/>
      <c r="M738" s="148"/>
      <c r="N738" s="148"/>
      <c r="O738" s="148">
        <f t="shared" si="34"/>
        <v>0</v>
      </c>
      <c r="P738" s="148"/>
      <c r="Q738" s="148"/>
      <c r="R738" s="148"/>
      <c r="S738" s="148"/>
      <c r="T738" s="148"/>
      <c r="U738" s="148">
        <f t="shared" si="35"/>
        <v>0</v>
      </c>
      <c r="V738" s="148"/>
      <c r="W738" s="149"/>
      <c r="X738" s="149"/>
      <c r="Y738" s="150"/>
      <c r="Z738" s="149"/>
      <c r="AA738" s="149"/>
      <c r="AB738" s="150"/>
      <c r="AC738" s="149"/>
      <c r="AD738" s="149"/>
      <c r="AE738" s="150"/>
      <c r="AF738" s="149"/>
      <c r="AG738" s="149"/>
      <c r="AH738" s="150"/>
      <c r="AI738" s="149"/>
      <c r="AJ738" s="149"/>
      <c r="AK738" s="150"/>
      <c r="AL738" s="149"/>
      <c r="AM738" s="149"/>
      <c r="AN738" s="150"/>
      <c r="AO738" s="150"/>
      <c r="AP738" s="151"/>
      <c r="AQ738" s="152"/>
      <c r="AR738" s="144"/>
      <c r="AS738" s="144"/>
    </row>
    <row r="739" s="99" customFormat="1" ht="22.5" customHeight="1" spans="1:45">
      <c r="A739" s="143" t="s">
        <v>310</v>
      </c>
      <c r="B739" s="144" t="s">
        <v>143</v>
      </c>
      <c r="C739" s="144" t="s">
        <v>6959</v>
      </c>
      <c r="D739" s="144" t="s">
        <v>5960</v>
      </c>
      <c r="E739" s="145" t="str">
        <f ca="1">VLOOKUP(B739,'在职人员信息表（2023年电话费全部人员情况）'!F:AB,23,0)</f>
        <v>152325198603106029</v>
      </c>
      <c r="F739" s="146" t="s">
        <v>2553</v>
      </c>
      <c r="G739" s="146" t="str">
        <f ca="1" t="shared" si="33"/>
        <v/>
      </c>
      <c r="H739" s="147">
        <v>13509706498</v>
      </c>
      <c r="I739" s="148"/>
      <c r="J739" s="148"/>
      <c r="K739" s="148"/>
      <c r="L739" s="148"/>
      <c r="M739" s="148"/>
      <c r="N739" s="148"/>
      <c r="O739" s="148">
        <f t="shared" si="34"/>
        <v>0</v>
      </c>
      <c r="P739" s="148"/>
      <c r="Q739" s="148"/>
      <c r="R739" s="148"/>
      <c r="S739" s="148"/>
      <c r="T739" s="148"/>
      <c r="U739" s="148">
        <f t="shared" si="35"/>
        <v>0</v>
      </c>
      <c r="V739" s="148"/>
      <c r="W739" s="149"/>
      <c r="X739" s="149"/>
      <c r="Y739" s="150"/>
      <c r="Z739" s="149"/>
      <c r="AA739" s="149"/>
      <c r="AB739" s="150"/>
      <c r="AC739" s="149"/>
      <c r="AD739" s="149"/>
      <c r="AE739" s="150"/>
      <c r="AF739" s="149"/>
      <c r="AG739" s="149"/>
      <c r="AH739" s="150"/>
      <c r="AI739" s="149"/>
      <c r="AJ739" s="149"/>
      <c r="AK739" s="150"/>
      <c r="AL739" s="149"/>
      <c r="AM739" s="149"/>
      <c r="AN739" s="150"/>
      <c r="AO739" s="150"/>
      <c r="AP739" s="151"/>
      <c r="AQ739" s="152"/>
      <c r="AR739" s="144"/>
      <c r="AS739" s="144"/>
    </row>
    <row r="740" s="99" customFormat="1" ht="22.5" customHeight="1" spans="1:45">
      <c r="A740" s="143" t="s">
        <v>317</v>
      </c>
      <c r="B740" s="144" t="s">
        <v>2559</v>
      </c>
      <c r="C740" s="144" t="s">
        <v>6959</v>
      </c>
      <c r="D740" s="144" t="s">
        <v>5973</v>
      </c>
      <c r="E740" s="145" t="str">
        <f ca="1">VLOOKUP(B740,'在职人员信息表（2023年电话费全部人员情况）'!F:AB,23,0)</f>
        <v>152627199202025512</v>
      </c>
      <c r="F740" s="146" t="s">
        <v>2560</v>
      </c>
      <c r="G740" s="146" t="str">
        <f ca="1" t="shared" si="33"/>
        <v/>
      </c>
      <c r="H740" s="147">
        <v>13633566533</v>
      </c>
      <c r="I740" s="148"/>
      <c r="J740" s="148"/>
      <c r="K740" s="148"/>
      <c r="L740" s="148"/>
      <c r="M740" s="148"/>
      <c r="N740" s="148"/>
      <c r="O740" s="148">
        <f t="shared" si="34"/>
        <v>0</v>
      </c>
      <c r="P740" s="148"/>
      <c r="Q740" s="148"/>
      <c r="R740" s="148"/>
      <c r="S740" s="148"/>
      <c r="T740" s="148"/>
      <c r="U740" s="148">
        <f t="shared" si="35"/>
        <v>0</v>
      </c>
      <c r="V740" s="148"/>
      <c r="W740" s="149">
        <v>45003</v>
      </c>
      <c r="X740" s="149">
        <v>45004</v>
      </c>
      <c r="Y740" s="150">
        <v>765</v>
      </c>
      <c r="Z740" s="149">
        <v>45114</v>
      </c>
      <c r="AA740" s="149">
        <v>45116</v>
      </c>
      <c r="AB740" s="150">
        <v>741.75</v>
      </c>
      <c r="AC740" s="149"/>
      <c r="AD740" s="149"/>
      <c r="AE740" s="150"/>
      <c r="AF740" s="149"/>
      <c r="AG740" s="149"/>
      <c r="AH740" s="150"/>
      <c r="AI740" s="149"/>
      <c r="AJ740" s="149"/>
      <c r="AK740" s="150"/>
      <c r="AL740" s="149"/>
      <c r="AM740" s="149"/>
      <c r="AN740" s="150"/>
      <c r="AO740" s="150"/>
      <c r="AP740" s="151"/>
      <c r="AQ740" s="152"/>
      <c r="AR740" s="144"/>
      <c r="AS740" s="144"/>
    </row>
    <row r="741" s="99" customFormat="1" ht="22.5" customHeight="1" spans="1:45">
      <c r="A741" s="143" t="s">
        <v>323</v>
      </c>
      <c r="B741" s="144" t="s">
        <v>703</v>
      </c>
      <c r="C741" s="144" t="s">
        <v>6959</v>
      </c>
      <c r="D741" s="144" t="s">
        <v>6962</v>
      </c>
      <c r="E741" s="145" t="str">
        <f ca="1">VLOOKUP(B741,'在职人员信息表（2023年电话费全部人员情况）'!F:AB,23,0)</f>
        <v>370826197209143014</v>
      </c>
      <c r="F741" s="146" t="s">
        <v>2562</v>
      </c>
      <c r="G741" s="146" t="str">
        <f ca="1" t="shared" si="33"/>
        <v>cuo</v>
      </c>
      <c r="H741" s="147">
        <v>15848689109</v>
      </c>
      <c r="I741" s="148"/>
      <c r="J741" s="148"/>
      <c r="K741" s="148"/>
      <c r="L741" s="148"/>
      <c r="M741" s="148"/>
      <c r="N741" s="148"/>
      <c r="O741" s="148">
        <f t="shared" si="34"/>
        <v>0</v>
      </c>
      <c r="P741" s="148"/>
      <c r="Q741" s="148"/>
      <c r="R741" s="148"/>
      <c r="S741" s="148"/>
      <c r="T741" s="148"/>
      <c r="U741" s="148">
        <f t="shared" si="35"/>
        <v>0</v>
      </c>
      <c r="V741" s="148"/>
      <c r="W741" s="149"/>
      <c r="X741" s="149"/>
      <c r="Y741" s="150"/>
      <c r="Z741" s="149"/>
      <c r="AA741" s="149"/>
      <c r="AB741" s="150"/>
      <c r="AC741" s="149"/>
      <c r="AD741" s="149"/>
      <c r="AE741" s="150"/>
      <c r="AF741" s="149"/>
      <c r="AG741" s="149"/>
      <c r="AH741" s="150"/>
      <c r="AI741" s="149"/>
      <c r="AJ741" s="149"/>
      <c r="AK741" s="150"/>
      <c r="AL741" s="149"/>
      <c r="AM741" s="149"/>
      <c r="AN741" s="150"/>
      <c r="AO741" s="150"/>
      <c r="AP741" s="151"/>
      <c r="AQ741" s="152"/>
      <c r="AR741" s="144"/>
      <c r="AS741" s="144"/>
    </row>
    <row r="742" s="99" customFormat="1" ht="22.5" customHeight="1" spans="1:45">
      <c r="A742" s="143" t="s">
        <v>320</v>
      </c>
      <c r="B742" s="144" t="s">
        <v>5980</v>
      </c>
      <c r="C742" s="144" t="s">
        <v>6959</v>
      </c>
      <c r="D742" s="144" t="s">
        <v>6962</v>
      </c>
      <c r="E742" s="145" t="str">
        <f ca="1">VLOOKUP(B742,'在职人员信息表（2023年电话费全部人员情况）'!F:AB,23,0)</f>
        <v>150102199310286019</v>
      </c>
      <c r="F742" s="146" t="s">
        <v>5982</v>
      </c>
      <c r="G742" s="146" t="str">
        <f ca="1" t="shared" si="33"/>
        <v/>
      </c>
      <c r="H742" s="147">
        <v>18347769978</v>
      </c>
      <c r="I742" s="148"/>
      <c r="J742" s="148"/>
      <c r="K742" s="148"/>
      <c r="L742" s="148"/>
      <c r="M742" s="148"/>
      <c r="N742" s="148"/>
      <c r="O742" s="148">
        <f t="shared" si="34"/>
        <v>0</v>
      </c>
      <c r="P742" s="148"/>
      <c r="Q742" s="148"/>
      <c r="R742" s="148"/>
      <c r="S742" s="148"/>
      <c r="T742" s="148"/>
      <c r="U742" s="148">
        <f t="shared" si="35"/>
        <v>0</v>
      </c>
      <c r="V742" s="148"/>
      <c r="W742" s="149"/>
      <c r="X742" s="149"/>
      <c r="Y742" s="150"/>
      <c r="Z742" s="149"/>
      <c r="AA742" s="149"/>
      <c r="AB742" s="150"/>
      <c r="AC742" s="149"/>
      <c r="AD742" s="149"/>
      <c r="AE742" s="150"/>
      <c r="AF742" s="149"/>
      <c r="AG742" s="149"/>
      <c r="AH742" s="150"/>
      <c r="AI742" s="149"/>
      <c r="AJ742" s="149"/>
      <c r="AK742" s="150"/>
      <c r="AL742" s="149"/>
      <c r="AM742" s="149"/>
      <c r="AN742" s="150"/>
      <c r="AO742" s="150"/>
      <c r="AP742" s="151"/>
      <c r="AQ742" s="152"/>
      <c r="AR742" s="144"/>
      <c r="AS742" s="144"/>
    </row>
    <row r="743" s="99" customFormat="1" ht="22.5" customHeight="1" spans="1:45">
      <c r="A743" s="143" t="s">
        <v>275</v>
      </c>
      <c r="B743" s="144" t="s">
        <v>144</v>
      </c>
      <c r="C743" s="144" t="s">
        <v>6963</v>
      </c>
      <c r="D743" s="144" t="s">
        <v>182</v>
      </c>
      <c r="E743" s="145" t="str">
        <f ca="1">VLOOKUP(B743,'在职人员信息表（2023年电话费全部人员情况）'!F:AB,23,0)</f>
        <v>152723198802081222</v>
      </c>
      <c r="F743" s="146" t="s">
        <v>2565</v>
      </c>
      <c r="G743" s="146" t="str">
        <f ca="1" t="shared" si="33"/>
        <v/>
      </c>
      <c r="H743" s="147">
        <v>15547747729</v>
      </c>
      <c r="I743" s="148"/>
      <c r="J743" s="148"/>
      <c r="K743" s="148"/>
      <c r="L743" s="148"/>
      <c r="M743" s="148"/>
      <c r="N743" s="148"/>
      <c r="O743" s="148">
        <f t="shared" si="34"/>
        <v>0</v>
      </c>
      <c r="P743" s="148"/>
      <c r="Q743" s="148"/>
      <c r="R743" s="148"/>
      <c r="S743" s="148"/>
      <c r="T743" s="148"/>
      <c r="U743" s="148">
        <f t="shared" si="35"/>
        <v>0</v>
      </c>
      <c r="V743" s="148"/>
      <c r="W743" s="149"/>
      <c r="X743" s="149"/>
      <c r="Y743" s="150"/>
      <c r="Z743" s="149"/>
      <c r="AA743" s="149"/>
      <c r="AB743" s="150"/>
      <c r="AC743" s="149"/>
      <c r="AD743" s="149"/>
      <c r="AE743" s="150"/>
      <c r="AF743" s="149"/>
      <c r="AG743" s="149"/>
      <c r="AH743" s="150"/>
      <c r="AI743" s="149"/>
      <c r="AJ743" s="149"/>
      <c r="AK743" s="150"/>
      <c r="AL743" s="149"/>
      <c r="AM743" s="149"/>
      <c r="AN743" s="150"/>
      <c r="AO743" s="150"/>
      <c r="AP743" s="151"/>
      <c r="AQ743" s="152"/>
      <c r="AR743" s="144"/>
      <c r="AS743" s="144"/>
    </row>
    <row r="744" s="99" customFormat="1" ht="22.5" customHeight="1" spans="1:45">
      <c r="A744" s="143" t="s">
        <v>277</v>
      </c>
      <c r="B744" s="144" t="s">
        <v>166</v>
      </c>
      <c r="C744" s="144" t="s">
        <v>6963</v>
      </c>
      <c r="D744" s="144" t="s">
        <v>5987</v>
      </c>
      <c r="E744" s="145" t="str">
        <f ca="1">VLOOKUP(B744,'在职人员信息表（2023年电话费全部人员情况）'!F:AB,23,0)</f>
        <v>152723199206140331</v>
      </c>
      <c r="F744" s="146" t="s">
        <v>2567</v>
      </c>
      <c r="G744" s="146" t="str">
        <f ca="1" t="shared" si="33"/>
        <v/>
      </c>
      <c r="H744" s="147">
        <v>13847137730</v>
      </c>
      <c r="I744" s="148"/>
      <c r="J744" s="148"/>
      <c r="K744" s="148"/>
      <c r="L744" s="148"/>
      <c r="M744" s="148"/>
      <c r="N744" s="148"/>
      <c r="O744" s="148">
        <f t="shared" si="34"/>
        <v>0</v>
      </c>
      <c r="P744" s="148"/>
      <c r="Q744" s="148"/>
      <c r="R744" s="148"/>
      <c r="S744" s="148"/>
      <c r="T744" s="148"/>
      <c r="U744" s="148">
        <f t="shared" si="35"/>
        <v>0</v>
      </c>
      <c r="V744" s="148"/>
      <c r="W744" s="149"/>
      <c r="X744" s="149"/>
      <c r="Y744" s="150"/>
      <c r="Z744" s="149"/>
      <c r="AA744" s="149"/>
      <c r="AB744" s="150"/>
      <c r="AC744" s="149"/>
      <c r="AD744" s="149"/>
      <c r="AE744" s="150"/>
      <c r="AF744" s="149"/>
      <c r="AG744" s="149"/>
      <c r="AH744" s="150"/>
      <c r="AI744" s="149"/>
      <c r="AJ744" s="149"/>
      <c r="AK744" s="150"/>
      <c r="AL744" s="149"/>
      <c r="AM744" s="149"/>
      <c r="AN744" s="150"/>
      <c r="AO744" s="150"/>
      <c r="AP744" s="151"/>
      <c r="AQ744" s="152"/>
      <c r="AR744" s="144"/>
      <c r="AS744" s="144"/>
    </row>
    <row r="745" s="99" customFormat="1" ht="22.5" customHeight="1" spans="1:45">
      <c r="A745" s="143" t="s">
        <v>282</v>
      </c>
      <c r="B745" s="144" t="s">
        <v>167</v>
      </c>
      <c r="C745" s="144" t="s">
        <v>6963</v>
      </c>
      <c r="D745" s="144" t="s">
        <v>5989</v>
      </c>
      <c r="E745" s="145" t="str">
        <f ca="1">VLOOKUP(B745,'在职人员信息表（2023年电话费全部人员情况）'!F:AB,23,0)</f>
        <v>152723198409151829</v>
      </c>
      <c r="F745" s="146" t="s">
        <v>2569</v>
      </c>
      <c r="G745" s="146" t="str">
        <f ca="1" t="shared" si="33"/>
        <v/>
      </c>
      <c r="H745" s="147">
        <v>15049546976</v>
      </c>
      <c r="I745" s="148"/>
      <c r="J745" s="148"/>
      <c r="K745" s="148"/>
      <c r="L745" s="148"/>
      <c r="M745" s="148"/>
      <c r="N745" s="148"/>
      <c r="O745" s="148">
        <f t="shared" si="34"/>
        <v>0</v>
      </c>
      <c r="P745" s="148"/>
      <c r="Q745" s="148"/>
      <c r="R745" s="148"/>
      <c r="S745" s="148"/>
      <c r="T745" s="148"/>
      <c r="U745" s="148">
        <f t="shared" si="35"/>
        <v>0</v>
      </c>
      <c r="V745" s="148"/>
      <c r="W745" s="149"/>
      <c r="X745" s="149"/>
      <c r="Y745" s="150"/>
      <c r="Z745" s="149"/>
      <c r="AA745" s="149"/>
      <c r="AB745" s="150"/>
      <c r="AC745" s="149"/>
      <c r="AD745" s="149"/>
      <c r="AE745" s="150"/>
      <c r="AF745" s="149"/>
      <c r="AG745" s="149"/>
      <c r="AH745" s="150"/>
      <c r="AI745" s="149"/>
      <c r="AJ745" s="149"/>
      <c r="AK745" s="150"/>
      <c r="AL745" s="149"/>
      <c r="AM745" s="149"/>
      <c r="AN745" s="150"/>
      <c r="AO745" s="150"/>
      <c r="AP745" s="151"/>
      <c r="AQ745" s="152"/>
      <c r="AR745" s="144"/>
      <c r="AS745" s="144"/>
    </row>
    <row r="746" s="99" customFormat="1" ht="22.5" customHeight="1" spans="1:45">
      <c r="A746" s="143" t="s">
        <v>279</v>
      </c>
      <c r="B746" s="144" t="s">
        <v>214</v>
      </c>
      <c r="C746" s="144" t="s">
        <v>6963</v>
      </c>
      <c r="D746" s="144" t="s">
        <v>5993</v>
      </c>
      <c r="E746" s="145" t="str">
        <f ca="1">VLOOKUP(B746,'在职人员信息表（2023年电话费全部人员情况）'!F:AB,23,0)</f>
        <v>132124198001280192</v>
      </c>
      <c r="F746" s="146" t="s">
        <v>2571</v>
      </c>
      <c r="G746" s="146" t="str">
        <f ca="1" t="shared" si="33"/>
        <v/>
      </c>
      <c r="H746" s="147">
        <v>13884269121</v>
      </c>
      <c r="I746" s="148"/>
      <c r="J746" s="148"/>
      <c r="K746" s="148"/>
      <c r="L746" s="148"/>
      <c r="M746" s="148"/>
      <c r="N746" s="148"/>
      <c r="O746" s="148">
        <f t="shared" si="34"/>
        <v>0</v>
      </c>
      <c r="P746" s="148"/>
      <c r="Q746" s="148"/>
      <c r="R746" s="148"/>
      <c r="S746" s="148"/>
      <c r="T746" s="148"/>
      <c r="U746" s="148">
        <f t="shared" si="35"/>
        <v>0</v>
      </c>
      <c r="V746" s="148"/>
      <c r="W746" s="149">
        <v>45041</v>
      </c>
      <c r="X746" s="149">
        <v>45044</v>
      </c>
      <c r="Y746" s="150">
        <v>800</v>
      </c>
      <c r="Z746" s="149"/>
      <c r="AA746" s="149"/>
      <c r="AB746" s="150"/>
      <c r="AC746" s="149"/>
      <c r="AD746" s="149"/>
      <c r="AE746" s="150"/>
      <c r="AF746" s="149"/>
      <c r="AG746" s="149"/>
      <c r="AH746" s="150"/>
      <c r="AI746" s="149"/>
      <c r="AJ746" s="149"/>
      <c r="AK746" s="150"/>
      <c r="AL746" s="149"/>
      <c r="AM746" s="149"/>
      <c r="AN746" s="150"/>
      <c r="AO746" s="150"/>
      <c r="AP746" s="151"/>
      <c r="AQ746" s="152"/>
      <c r="AR746" s="144"/>
      <c r="AS746" s="144"/>
    </row>
    <row r="747" s="99" customFormat="1" ht="22.5" customHeight="1" spans="1:45">
      <c r="A747" s="143" t="s">
        <v>288</v>
      </c>
      <c r="B747" s="144" t="s">
        <v>212</v>
      </c>
      <c r="C747" s="144" t="s">
        <v>6963</v>
      </c>
      <c r="D747" s="144" t="s">
        <v>6000</v>
      </c>
      <c r="E747" s="485" t="str">
        <f ca="1">VLOOKUP(B747,'在职人员信息表（2023年电话费全部人员情况）'!F:AB,23,0)</f>
        <v>152722199302010020</v>
      </c>
      <c r="F747" s="486" t="s">
        <v>2573</v>
      </c>
      <c r="G747" s="146" t="str">
        <f ca="1" t="shared" si="33"/>
        <v/>
      </c>
      <c r="H747" s="147">
        <v>13947755994</v>
      </c>
      <c r="I747" s="148"/>
      <c r="J747" s="148"/>
      <c r="K747" s="148"/>
      <c r="L747" s="148"/>
      <c r="M747" s="148"/>
      <c r="N747" s="148"/>
      <c r="O747" s="148">
        <f t="shared" si="34"/>
        <v>0</v>
      </c>
      <c r="P747" s="148"/>
      <c r="Q747" s="148"/>
      <c r="R747" s="148"/>
      <c r="S747" s="148"/>
      <c r="T747" s="148"/>
      <c r="U747" s="148">
        <f t="shared" si="35"/>
        <v>0</v>
      </c>
      <c r="V747" s="148"/>
      <c r="W747" s="149"/>
      <c r="X747" s="149"/>
      <c r="Y747" s="150"/>
      <c r="Z747" s="149"/>
      <c r="AA747" s="149"/>
      <c r="AB747" s="150"/>
      <c r="AC747" s="149"/>
      <c r="AD747" s="149"/>
      <c r="AE747" s="150"/>
      <c r="AF747" s="149"/>
      <c r="AG747" s="149"/>
      <c r="AH747" s="150"/>
      <c r="AI747" s="149"/>
      <c r="AJ747" s="149"/>
      <c r="AK747" s="150"/>
      <c r="AL747" s="149"/>
      <c r="AM747" s="149"/>
      <c r="AN747" s="150"/>
      <c r="AO747" s="150"/>
      <c r="AP747" s="151"/>
      <c r="AQ747" s="152"/>
      <c r="AR747" s="144"/>
      <c r="AS747" s="144"/>
    </row>
    <row r="748" s="99" customFormat="1" ht="22.5" customHeight="1" spans="1:45">
      <c r="A748" s="143" t="s">
        <v>284</v>
      </c>
      <c r="B748" s="144" t="s">
        <v>81</v>
      </c>
      <c r="C748" s="144" t="s">
        <v>6963</v>
      </c>
      <c r="D748" s="144" t="s">
        <v>6000</v>
      </c>
      <c r="E748" s="145" t="str">
        <f ca="1">VLOOKUP(B748,'在职人员信息表（2023年电话费全部人员情况）'!F:AB,23,0)</f>
        <v>152723199609112415</v>
      </c>
      <c r="F748" s="146" t="s">
        <v>2577</v>
      </c>
      <c r="G748" s="146" t="str">
        <f ca="1" t="shared" si="33"/>
        <v/>
      </c>
      <c r="H748" s="147">
        <v>13947774886</v>
      </c>
      <c r="I748" s="148"/>
      <c r="J748" s="148"/>
      <c r="K748" s="148"/>
      <c r="L748" s="148"/>
      <c r="M748" s="148"/>
      <c r="N748" s="148"/>
      <c r="O748" s="148">
        <f t="shared" si="34"/>
        <v>0</v>
      </c>
      <c r="P748" s="148"/>
      <c r="Q748" s="148"/>
      <c r="R748" s="148"/>
      <c r="S748" s="148"/>
      <c r="T748" s="148"/>
      <c r="U748" s="148">
        <f t="shared" si="35"/>
        <v>0</v>
      </c>
      <c r="V748" s="148"/>
      <c r="W748" s="149"/>
      <c r="X748" s="149"/>
      <c r="Y748" s="150"/>
      <c r="Z748" s="149"/>
      <c r="AA748" s="149"/>
      <c r="AB748" s="150"/>
      <c r="AC748" s="149"/>
      <c r="AD748" s="149"/>
      <c r="AE748" s="150"/>
      <c r="AF748" s="149"/>
      <c r="AG748" s="149"/>
      <c r="AH748" s="150"/>
      <c r="AI748" s="149"/>
      <c r="AJ748" s="149"/>
      <c r="AK748" s="150"/>
      <c r="AL748" s="149"/>
      <c r="AM748" s="149"/>
      <c r="AN748" s="150"/>
      <c r="AO748" s="150"/>
      <c r="AP748" s="151"/>
      <c r="AQ748" s="152"/>
      <c r="AR748" s="144"/>
      <c r="AS748" s="144"/>
    </row>
    <row r="749" s="99" customFormat="1" ht="22.5" customHeight="1" spans="1:45">
      <c r="A749" s="143" t="s">
        <v>286</v>
      </c>
      <c r="B749" s="144" t="s">
        <v>72</v>
      </c>
      <c r="C749" s="144" t="s">
        <v>6963</v>
      </c>
      <c r="D749" s="144" t="s">
        <v>5997</v>
      </c>
      <c r="E749" s="485" t="str">
        <f ca="1">VLOOKUP(B749,'在职人员信息表（2023年电话费全部人员情况）'!F:AB,23,0)</f>
        <v>140224198310217811</v>
      </c>
      <c r="F749" s="146" t="s">
        <v>2575</v>
      </c>
      <c r="G749" s="146" t="str">
        <f ca="1" t="shared" si="33"/>
        <v>cuo</v>
      </c>
      <c r="H749" s="147">
        <v>15647755176</v>
      </c>
      <c r="I749" s="148"/>
      <c r="J749" s="148"/>
      <c r="K749" s="148"/>
      <c r="L749" s="148"/>
      <c r="M749" s="148"/>
      <c r="N749" s="148"/>
      <c r="O749" s="148">
        <f t="shared" si="34"/>
        <v>0</v>
      </c>
      <c r="P749" s="148"/>
      <c r="Q749" s="148"/>
      <c r="R749" s="148"/>
      <c r="S749" s="148"/>
      <c r="T749" s="148"/>
      <c r="U749" s="148">
        <f t="shared" si="35"/>
        <v>0</v>
      </c>
      <c r="V749" s="148"/>
      <c r="W749" s="149"/>
      <c r="X749" s="149"/>
      <c r="Y749" s="150"/>
      <c r="Z749" s="149"/>
      <c r="AA749" s="149"/>
      <c r="AB749" s="150"/>
      <c r="AC749" s="149"/>
      <c r="AD749" s="149"/>
      <c r="AE749" s="150"/>
      <c r="AF749" s="149"/>
      <c r="AG749" s="149"/>
      <c r="AH749" s="150"/>
      <c r="AI749" s="149"/>
      <c r="AJ749" s="149"/>
      <c r="AK749" s="150"/>
      <c r="AL749" s="149"/>
      <c r="AM749" s="149"/>
      <c r="AN749" s="150"/>
      <c r="AO749" s="150"/>
      <c r="AP749" s="151"/>
      <c r="AQ749" s="152"/>
      <c r="AR749" s="144"/>
      <c r="AS749" s="144"/>
    </row>
    <row r="750" s="99" customFormat="1" ht="22.5" customHeight="1" spans="1:45">
      <c r="A750" s="143" t="s">
        <v>6964</v>
      </c>
      <c r="B750" s="144" t="s">
        <v>6965</v>
      </c>
      <c r="C750" s="144" t="s">
        <v>6963</v>
      </c>
      <c r="D750" s="144" t="s">
        <v>6435</v>
      </c>
      <c r="E750" s="145" t="e">
        <f ca="1">VLOOKUP(B750,'在职人员信息表（2023年电话费全部人员情况）'!F:AB,23,0)</f>
        <v>#N/A</v>
      </c>
      <c r="F750" s="146" t="e">
        <v>#N/A</v>
      </c>
      <c r="G750" s="146" t="e">
        <f ca="1" t="shared" si="33"/>
        <v>#N/A</v>
      </c>
      <c r="H750" s="147">
        <v>15134828780</v>
      </c>
      <c r="I750" s="148"/>
      <c r="J750" s="148"/>
      <c r="K750" s="148"/>
      <c r="L750" s="148"/>
      <c r="M750" s="148"/>
      <c r="N750" s="148"/>
      <c r="O750" s="148">
        <f t="shared" si="34"/>
        <v>0</v>
      </c>
      <c r="P750" s="148"/>
      <c r="Q750" s="148"/>
      <c r="R750" s="148"/>
      <c r="S750" s="148"/>
      <c r="T750" s="148"/>
      <c r="U750" s="148">
        <f t="shared" si="35"/>
        <v>0</v>
      </c>
      <c r="V750" s="148"/>
      <c r="W750" s="149"/>
      <c r="X750" s="149"/>
      <c r="Y750" s="150"/>
      <c r="Z750" s="149"/>
      <c r="AA750" s="149"/>
      <c r="AB750" s="150"/>
      <c r="AC750" s="149"/>
      <c r="AD750" s="149"/>
      <c r="AE750" s="150"/>
      <c r="AF750" s="149"/>
      <c r="AG750" s="149"/>
      <c r="AH750" s="150"/>
      <c r="AI750" s="149"/>
      <c r="AJ750" s="149"/>
      <c r="AK750" s="150"/>
      <c r="AL750" s="149"/>
      <c r="AM750" s="149"/>
      <c r="AN750" s="150"/>
      <c r="AO750" s="150"/>
      <c r="AP750" s="151"/>
      <c r="AQ750" s="152"/>
      <c r="AR750" s="144"/>
      <c r="AS750" s="144"/>
    </row>
    <row r="751" s="99" customFormat="1" ht="22.5" customHeight="1" spans="1:45">
      <c r="A751" s="143" t="s">
        <v>290</v>
      </c>
      <c r="B751" s="144" t="s">
        <v>2870</v>
      </c>
      <c r="C751" s="144" t="s">
        <v>6963</v>
      </c>
      <c r="D751" s="144" t="s">
        <v>6009</v>
      </c>
      <c r="E751" s="145" t="str">
        <f ca="1">VLOOKUP(B751,'在职人员信息表（2023年电话费全部人员情况）'!F:AB,23,0)</f>
        <v>150103197208120511</v>
      </c>
      <c r="F751" s="146" t="s">
        <v>2871</v>
      </c>
      <c r="G751" s="146" t="str">
        <f ca="1" t="shared" si="33"/>
        <v/>
      </c>
      <c r="H751" s="147">
        <v>13514770653</v>
      </c>
      <c r="I751" s="148"/>
      <c r="J751" s="148"/>
      <c r="K751" s="148"/>
      <c r="L751" s="148"/>
      <c r="M751" s="148"/>
      <c r="N751" s="148"/>
      <c r="O751" s="148">
        <f t="shared" si="34"/>
        <v>0</v>
      </c>
      <c r="P751" s="148"/>
      <c r="Q751" s="148"/>
      <c r="R751" s="148"/>
      <c r="S751" s="148"/>
      <c r="T751" s="148"/>
      <c r="U751" s="148">
        <f t="shared" si="35"/>
        <v>0</v>
      </c>
      <c r="V751" s="148"/>
      <c r="W751" s="149"/>
      <c r="X751" s="149"/>
      <c r="Y751" s="150"/>
      <c r="Z751" s="149"/>
      <c r="AA751" s="149"/>
      <c r="AB751" s="150"/>
      <c r="AC751" s="149"/>
      <c r="AD751" s="149"/>
      <c r="AE751" s="150"/>
      <c r="AF751" s="149"/>
      <c r="AG751" s="149"/>
      <c r="AH751" s="150"/>
      <c r="AI751" s="149"/>
      <c r="AJ751" s="149"/>
      <c r="AK751" s="150"/>
      <c r="AL751" s="149"/>
      <c r="AM751" s="149"/>
      <c r="AN751" s="150"/>
      <c r="AO751" s="150"/>
      <c r="AP751" s="151"/>
      <c r="AQ751" s="152"/>
      <c r="AR751" s="144"/>
      <c r="AS751" s="144"/>
    </row>
    <row r="752" s="99" customFormat="1" ht="22.5" customHeight="1" spans="1:45">
      <c r="A752" s="143" t="s">
        <v>300</v>
      </c>
      <c r="B752" s="144" t="s">
        <v>88</v>
      </c>
      <c r="C752" s="144" t="s">
        <v>6963</v>
      </c>
      <c r="D752" s="144" t="s">
        <v>6009</v>
      </c>
      <c r="E752" s="145" t="str">
        <f ca="1">VLOOKUP(B752,'在职人员信息表（2023年电话费全部人员情况）'!F:AB,23,0)</f>
        <v>150124198403191717</v>
      </c>
      <c r="F752" s="146" t="s">
        <v>2581</v>
      </c>
      <c r="G752" s="146" t="str">
        <f ca="1" t="shared" si="33"/>
        <v/>
      </c>
      <c r="H752" s="147">
        <v>14794791561</v>
      </c>
      <c r="I752" s="148"/>
      <c r="J752" s="148"/>
      <c r="K752" s="148"/>
      <c r="L752" s="148"/>
      <c r="M752" s="148"/>
      <c r="N752" s="148"/>
      <c r="O752" s="148">
        <f t="shared" si="34"/>
        <v>0</v>
      </c>
      <c r="P752" s="148"/>
      <c r="Q752" s="148"/>
      <c r="R752" s="148"/>
      <c r="S752" s="148"/>
      <c r="T752" s="148"/>
      <c r="U752" s="148">
        <f t="shared" si="35"/>
        <v>0</v>
      </c>
      <c r="V752" s="148"/>
      <c r="W752" s="149"/>
      <c r="X752" s="149"/>
      <c r="Y752" s="150"/>
      <c r="Z752" s="149"/>
      <c r="AA752" s="149"/>
      <c r="AB752" s="150"/>
      <c r="AC752" s="149"/>
      <c r="AD752" s="149"/>
      <c r="AE752" s="150"/>
      <c r="AF752" s="149"/>
      <c r="AG752" s="149"/>
      <c r="AH752" s="150"/>
      <c r="AI752" s="149"/>
      <c r="AJ752" s="149"/>
      <c r="AK752" s="150"/>
      <c r="AL752" s="149"/>
      <c r="AM752" s="149"/>
      <c r="AN752" s="150"/>
      <c r="AO752" s="150"/>
      <c r="AP752" s="151"/>
      <c r="AQ752" s="152"/>
      <c r="AR752" s="144"/>
      <c r="AS752" s="144"/>
    </row>
    <row r="753" s="99" customFormat="1" ht="22.5" customHeight="1" spans="1:45">
      <c r="A753" s="143" t="s">
        <v>295</v>
      </c>
      <c r="B753" s="144" t="s">
        <v>85</v>
      </c>
      <c r="C753" s="144" t="s">
        <v>6963</v>
      </c>
      <c r="D753" s="144" t="s">
        <v>6009</v>
      </c>
      <c r="E753" s="145" t="str">
        <f ca="1">VLOOKUP(B753,'在职人员信息表（2023年电话费全部人员情况）'!F:AB,23,0)</f>
        <v>152723199505197215</v>
      </c>
      <c r="F753" s="146" t="s">
        <v>2585</v>
      </c>
      <c r="G753" s="146" t="str">
        <f ca="1" t="shared" si="33"/>
        <v/>
      </c>
      <c r="H753" s="147">
        <v>17648176720</v>
      </c>
      <c r="I753" s="148"/>
      <c r="J753" s="148"/>
      <c r="K753" s="148"/>
      <c r="L753" s="148"/>
      <c r="M753" s="148"/>
      <c r="N753" s="148"/>
      <c r="O753" s="148">
        <f t="shared" si="34"/>
        <v>0</v>
      </c>
      <c r="P753" s="148"/>
      <c r="Q753" s="148"/>
      <c r="R753" s="148"/>
      <c r="S753" s="148"/>
      <c r="T753" s="148"/>
      <c r="U753" s="148">
        <f t="shared" si="35"/>
        <v>0</v>
      </c>
      <c r="V753" s="148"/>
      <c r="W753" s="149"/>
      <c r="X753" s="149"/>
      <c r="Y753" s="150"/>
      <c r="Z753" s="149"/>
      <c r="AA753" s="149"/>
      <c r="AB753" s="150"/>
      <c r="AC753" s="149"/>
      <c r="AD753" s="149"/>
      <c r="AE753" s="150"/>
      <c r="AF753" s="149"/>
      <c r="AG753" s="149"/>
      <c r="AH753" s="150"/>
      <c r="AI753" s="149"/>
      <c r="AJ753" s="149"/>
      <c r="AK753" s="150"/>
      <c r="AL753" s="149"/>
      <c r="AM753" s="149"/>
      <c r="AN753" s="150"/>
      <c r="AO753" s="150"/>
      <c r="AP753" s="151"/>
      <c r="AQ753" s="152"/>
      <c r="AR753" s="144"/>
      <c r="AS753" s="144"/>
    </row>
    <row r="754" s="99" customFormat="1" ht="22.5" customHeight="1" spans="1:45">
      <c r="A754" s="143" t="s">
        <v>297</v>
      </c>
      <c r="B754" s="144" t="s">
        <v>90</v>
      </c>
      <c r="C754" s="144" t="s">
        <v>6963</v>
      </c>
      <c r="D754" s="144" t="s">
        <v>6009</v>
      </c>
      <c r="E754" s="145" t="str">
        <f ca="1">VLOOKUP(B754,'在职人员信息表（2023年电话费全部人员情况）'!F:AB,23,0)</f>
        <v>15272319921015121x</v>
      </c>
      <c r="F754" s="146" t="s">
        <v>2587</v>
      </c>
      <c r="G754" s="146" t="str">
        <f ca="1" t="shared" si="33"/>
        <v/>
      </c>
      <c r="H754" s="147">
        <v>13310345513</v>
      </c>
      <c r="I754" s="148"/>
      <c r="J754" s="148"/>
      <c r="K754" s="148"/>
      <c r="L754" s="148"/>
      <c r="M754" s="148"/>
      <c r="N754" s="148"/>
      <c r="O754" s="148">
        <f t="shared" si="34"/>
        <v>0</v>
      </c>
      <c r="P754" s="148"/>
      <c r="Q754" s="148"/>
      <c r="R754" s="148"/>
      <c r="S754" s="148"/>
      <c r="T754" s="148"/>
      <c r="U754" s="148">
        <f t="shared" si="35"/>
        <v>0</v>
      </c>
      <c r="V754" s="148"/>
      <c r="W754" s="149"/>
      <c r="X754" s="149"/>
      <c r="Y754" s="150"/>
      <c r="Z754" s="149"/>
      <c r="AA754" s="149"/>
      <c r="AB754" s="150"/>
      <c r="AC754" s="149"/>
      <c r="AD754" s="149"/>
      <c r="AE754" s="150"/>
      <c r="AF754" s="149"/>
      <c r="AG754" s="149"/>
      <c r="AH754" s="150"/>
      <c r="AI754" s="149"/>
      <c r="AJ754" s="149"/>
      <c r="AK754" s="150"/>
      <c r="AL754" s="149"/>
      <c r="AM754" s="149"/>
      <c r="AN754" s="150"/>
      <c r="AO754" s="150"/>
      <c r="AP754" s="151"/>
      <c r="AQ754" s="152"/>
      <c r="AR754" s="144"/>
      <c r="AS754" s="144"/>
    </row>
    <row r="755" s="99" customFormat="1" ht="22.5" customHeight="1" spans="1:45">
      <c r="A755" s="143" t="s">
        <v>293</v>
      </c>
      <c r="B755" s="144" t="s">
        <v>2594</v>
      </c>
      <c r="C755" s="144" t="s">
        <v>6963</v>
      </c>
      <c r="D755" s="144" t="s">
        <v>6009</v>
      </c>
      <c r="E755" s="485" t="str">
        <f ca="1">VLOOKUP(B755,'在职人员信息表（2023年电话费全部人员情况）'!F:AB,23,0)</f>
        <v>152722199909202715</v>
      </c>
      <c r="F755" s="486" t="s">
        <v>2595</v>
      </c>
      <c r="G755" s="146" t="str">
        <f ca="1" t="shared" si="33"/>
        <v/>
      </c>
      <c r="H755" s="147">
        <v>15047358414</v>
      </c>
      <c r="I755" s="148"/>
      <c r="J755" s="148"/>
      <c r="K755" s="148"/>
      <c r="L755" s="148"/>
      <c r="M755" s="148"/>
      <c r="N755" s="148"/>
      <c r="O755" s="148">
        <f t="shared" si="34"/>
        <v>0</v>
      </c>
      <c r="P755" s="148"/>
      <c r="Q755" s="148"/>
      <c r="R755" s="148"/>
      <c r="S755" s="148"/>
      <c r="T755" s="148"/>
      <c r="U755" s="148">
        <f t="shared" si="35"/>
        <v>0</v>
      </c>
      <c r="V755" s="148"/>
      <c r="W755" s="149"/>
      <c r="X755" s="149"/>
      <c r="Y755" s="150"/>
      <c r="Z755" s="149"/>
      <c r="AA755" s="149"/>
      <c r="AB755" s="150"/>
      <c r="AC755" s="149"/>
      <c r="AD755" s="149"/>
      <c r="AE755" s="150"/>
      <c r="AF755" s="149"/>
      <c r="AG755" s="149"/>
      <c r="AH755" s="150"/>
      <c r="AI755" s="149"/>
      <c r="AJ755" s="149"/>
      <c r="AK755" s="150"/>
      <c r="AL755" s="149"/>
      <c r="AM755" s="149"/>
      <c r="AN755" s="150"/>
      <c r="AO755" s="150"/>
      <c r="AP755" s="151"/>
      <c r="AQ755" s="152"/>
      <c r="AR755" s="144"/>
      <c r="AS755" s="144"/>
    </row>
    <row r="756" s="99" customFormat="1" ht="22.5" customHeight="1" spans="1:45">
      <c r="A756" s="143" t="s">
        <v>332</v>
      </c>
      <c r="B756" s="144" t="s">
        <v>145</v>
      </c>
      <c r="C756" s="144" t="s">
        <v>2902</v>
      </c>
      <c r="D756" s="144" t="s">
        <v>6329</v>
      </c>
      <c r="E756" s="145" t="str">
        <f ca="1">VLOOKUP(B756,'在职人员信息表（2023年电话费全部人员情况）'!F:AB,23,0)</f>
        <v>130828198708180269</v>
      </c>
      <c r="F756" s="146" t="s">
        <v>2903</v>
      </c>
      <c r="G756" s="146" t="str">
        <f ca="1" t="shared" si="33"/>
        <v/>
      </c>
      <c r="H756" s="147">
        <v>18347317471</v>
      </c>
      <c r="I756" s="148"/>
      <c r="J756" s="148"/>
      <c r="K756" s="148"/>
      <c r="L756" s="148"/>
      <c r="M756" s="148"/>
      <c r="N756" s="148"/>
      <c r="O756" s="148">
        <f t="shared" si="34"/>
        <v>0</v>
      </c>
      <c r="P756" s="148"/>
      <c r="Q756" s="148"/>
      <c r="R756" s="148"/>
      <c r="S756" s="148"/>
      <c r="T756" s="148"/>
      <c r="U756" s="148">
        <f t="shared" si="35"/>
        <v>0</v>
      </c>
      <c r="V756" s="148"/>
      <c r="W756" s="149"/>
      <c r="X756" s="149"/>
      <c r="Y756" s="150"/>
      <c r="Z756" s="149"/>
      <c r="AA756" s="149"/>
      <c r="AB756" s="150"/>
      <c r="AC756" s="149"/>
      <c r="AD756" s="149"/>
      <c r="AE756" s="150"/>
      <c r="AF756" s="149"/>
      <c r="AG756" s="149"/>
      <c r="AH756" s="150"/>
      <c r="AI756" s="149"/>
      <c r="AJ756" s="149"/>
      <c r="AK756" s="150"/>
      <c r="AL756" s="149"/>
      <c r="AM756" s="149"/>
      <c r="AN756" s="150"/>
      <c r="AO756" s="150"/>
      <c r="AP756" s="151"/>
      <c r="AQ756" s="152"/>
      <c r="AR756" s="144"/>
      <c r="AS756" s="144"/>
    </row>
    <row r="757" s="99" customFormat="1" ht="22.5" customHeight="1" spans="1:45">
      <c r="A757" s="143" t="s">
        <v>335</v>
      </c>
      <c r="B757" s="144" t="s">
        <v>216</v>
      </c>
      <c r="C757" s="144" t="s">
        <v>2902</v>
      </c>
      <c r="D757" s="144" t="s">
        <v>6338</v>
      </c>
      <c r="E757" s="145" t="str">
        <f ca="1">VLOOKUP(B757,'在职人员信息表（2023年电话费全部人员情况）'!F:AB,23,0)</f>
        <v>152723199209070930</v>
      </c>
      <c r="F757" s="146" t="s">
        <v>2905</v>
      </c>
      <c r="G757" s="146" t="str">
        <f ca="1" t="shared" si="33"/>
        <v/>
      </c>
      <c r="H757" s="147">
        <v>15147710636</v>
      </c>
      <c r="I757" s="148"/>
      <c r="J757" s="148"/>
      <c r="K757" s="148"/>
      <c r="L757" s="148"/>
      <c r="M757" s="148"/>
      <c r="N757" s="148"/>
      <c r="O757" s="148">
        <f t="shared" si="34"/>
        <v>0</v>
      </c>
      <c r="P757" s="148"/>
      <c r="Q757" s="148"/>
      <c r="R757" s="148"/>
      <c r="S757" s="148"/>
      <c r="T757" s="148"/>
      <c r="U757" s="148">
        <f t="shared" si="35"/>
        <v>0</v>
      </c>
      <c r="V757" s="148"/>
      <c r="W757" s="149"/>
      <c r="X757" s="149"/>
      <c r="Y757" s="150"/>
      <c r="Z757" s="149"/>
      <c r="AA757" s="149"/>
      <c r="AB757" s="150"/>
      <c r="AC757" s="149"/>
      <c r="AD757" s="149"/>
      <c r="AE757" s="150"/>
      <c r="AF757" s="149"/>
      <c r="AG757" s="149"/>
      <c r="AH757" s="150"/>
      <c r="AI757" s="149"/>
      <c r="AJ757" s="149"/>
      <c r="AK757" s="150"/>
      <c r="AL757" s="149"/>
      <c r="AM757" s="149"/>
      <c r="AN757" s="150"/>
      <c r="AO757" s="150"/>
      <c r="AP757" s="151"/>
      <c r="AQ757" s="152"/>
      <c r="AR757" s="144"/>
      <c r="AS757" s="144"/>
    </row>
    <row r="758" s="99" customFormat="1" ht="22.5" customHeight="1" spans="1:45">
      <c r="A758" s="143" t="s">
        <v>6337</v>
      </c>
      <c r="B758" s="144" t="s">
        <v>2907</v>
      </c>
      <c r="C758" s="144" t="s">
        <v>2902</v>
      </c>
      <c r="D758" s="144" t="s">
        <v>6338</v>
      </c>
      <c r="E758" s="485" t="str">
        <f ca="1">VLOOKUP(B758,'在职人员信息表（2023年电话费全部人员情况）'!F:AB,23,0)</f>
        <v>610623199007143015</v>
      </c>
      <c r="F758" s="486" t="s">
        <v>2908</v>
      </c>
      <c r="G758" s="146" t="str">
        <f ca="1" t="shared" si="33"/>
        <v/>
      </c>
      <c r="H758" s="147">
        <v>13500671143</v>
      </c>
      <c r="I758" s="148"/>
      <c r="J758" s="148"/>
      <c r="K758" s="148"/>
      <c r="L758" s="148"/>
      <c r="M758" s="148"/>
      <c r="N758" s="148"/>
      <c r="O758" s="148">
        <f t="shared" si="34"/>
        <v>0</v>
      </c>
      <c r="P758" s="148"/>
      <c r="Q758" s="148"/>
      <c r="R758" s="148"/>
      <c r="S758" s="148"/>
      <c r="T758" s="148"/>
      <c r="U758" s="148">
        <f t="shared" si="35"/>
        <v>0</v>
      </c>
      <c r="V758" s="148"/>
      <c r="W758" s="149"/>
      <c r="X758" s="149"/>
      <c r="Y758" s="150"/>
      <c r="Z758" s="149"/>
      <c r="AA758" s="149"/>
      <c r="AB758" s="150"/>
      <c r="AC758" s="149"/>
      <c r="AD758" s="149"/>
      <c r="AE758" s="150"/>
      <c r="AF758" s="149"/>
      <c r="AG758" s="149"/>
      <c r="AH758" s="150"/>
      <c r="AI758" s="149"/>
      <c r="AJ758" s="149"/>
      <c r="AK758" s="150"/>
      <c r="AL758" s="149"/>
      <c r="AM758" s="149"/>
      <c r="AN758" s="150"/>
      <c r="AO758" s="150"/>
      <c r="AP758" s="151"/>
      <c r="AQ758" s="152"/>
      <c r="AR758" s="144"/>
      <c r="AS758" s="144"/>
    </row>
    <row r="759" s="99" customFormat="1" ht="22.5" customHeight="1" spans="1:45">
      <c r="A759" s="143" t="s">
        <v>501</v>
      </c>
      <c r="B759" s="144" t="s">
        <v>146</v>
      </c>
      <c r="C759" s="144" t="s">
        <v>2910</v>
      </c>
      <c r="D759" s="144" t="s">
        <v>6340</v>
      </c>
      <c r="E759" s="145" t="str">
        <f ca="1">VLOOKUP(B759,'在职人员信息表（2023年电话费全部人员情况）'!F:AB,23,0)</f>
        <v>152102196412021212</v>
      </c>
      <c r="F759" s="146" t="s">
        <v>2911</v>
      </c>
      <c r="G759" s="146" t="str">
        <f ca="1" t="shared" si="33"/>
        <v/>
      </c>
      <c r="H759" s="147">
        <v>17303483404</v>
      </c>
      <c r="I759" s="148">
        <v>200</v>
      </c>
      <c r="J759" s="148">
        <v>200.1</v>
      </c>
      <c r="K759" s="148">
        <v>200.1</v>
      </c>
      <c r="L759" s="148">
        <v>200.1</v>
      </c>
      <c r="M759" s="148">
        <v>200</v>
      </c>
      <c r="N759" s="148">
        <v>200</v>
      </c>
      <c r="O759" s="148">
        <f t="shared" si="34"/>
        <v>1200.3</v>
      </c>
      <c r="P759" s="148"/>
      <c r="Q759" s="148"/>
      <c r="R759" s="148"/>
      <c r="S759" s="148"/>
      <c r="T759" s="148"/>
      <c r="U759" s="148">
        <f t="shared" si="35"/>
        <v>2400.6</v>
      </c>
      <c r="V759" s="148"/>
      <c r="W759" s="149">
        <v>44975</v>
      </c>
      <c r="X759" s="149">
        <v>44994</v>
      </c>
      <c r="Y759" s="150">
        <v>1986.5</v>
      </c>
      <c r="Z759" s="149">
        <v>45092</v>
      </c>
      <c r="AA759" s="149">
        <v>45103</v>
      </c>
      <c r="AB759" s="150">
        <v>1956.5</v>
      </c>
      <c r="AC759" s="149"/>
      <c r="AD759" s="149"/>
      <c r="AE759" s="150"/>
      <c r="AF759" s="149">
        <v>44975</v>
      </c>
      <c r="AG759" s="149">
        <v>44994</v>
      </c>
      <c r="AH759" s="150">
        <v>1986.5</v>
      </c>
      <c r="AI759" s="149">
        <v>45092</v>
      </c>
      <c r="AJ759" s="149">
        <v>45103</v>
      </c>
      <c r="AK759" s="150">
        <v>1956.5</v>
      </c>
      <c r="AL759" s="149"/>
      <c r="AM759" s="149"/>
      <c r="AN759" s="150"/>
      <c r="AO759" s="150"/>
      <c r="AP759" s="151"/>
      <c r="AQ759" s="152"/>
      <c r="AR759" s="144"/>
      <c r="AS759" s="144"/>
    </row>
    <row r="760" s="99" customFormat="1" ht="22.5" customHeight="1" spans="1:45">
      <c r="A760" s="143" t="s">
        <v>510</v>
      </c>
      <c r="B760" s="144" t="s">
        <v>168</v>
      </c>
      <c r="C760" s="144" t="s">
        <v>2910</v>
      </c>
      <c r="D760" s="144" t="s">
        <v>58</v>
      </c>
      <c r="E760" s="145" t="str">
        <f ca="1">VLOOKUP(B760,'在职人员信息表（2023年电话费全部人员情况）'!F:AB,23,0)</f>
        <v>152723199109141826</v>
      </c>
      <c r="F760" s="146" t="s">
        <v>2916</v>
      </c>
      <c r="G760" s="146" t="str">
        <f ca="1" t="shared" si="33"/>
        <v/>
      </c>
      <c r="H760" s="147">
        <v>13847377728</v>
      </c>
      <c r="I760" s="148">
        <v>142.4</v>
      </c>
      <c r="J760" s="148">
        <v>142.8</v>
      </c>
      <c r="K760" s="148">
        <v>142.5</v>
      </c>
      <c r="L760" s="148">
        <v>142.7</v>
      </c>
      <c r="M760" s="148">
        <v>142.4</v>
      </c>
      <c r="N760" s="148">
        <v>142.7</v>
      </c>
      <c r="O760" s="148">
        <f t="shared" si="34"/>
        <v>855.5</v>
      </c>
      <c r="P760" s="148"/>
      <c r="Q760" s="148"/>
      <c r="R760" s="148"/>
      <c r="S760" s="148"/>
      <c r="T760" s="148"/>
      <c r="U760" s="148">
        <f t="shared" si="35"/>
        <v>1711</v>
      </c>
      <c r="V760" s="148"/>
      <c r="W760" s="149"/>
      <c r="X760" s="149"/>
      <c r="Y760" s="150"/>
      <c r="Z760" s="149"/>
      <c r="AA760" s="149"/>
      <c r="AB760" s="150"/>
      <c r="AC760" s="149"/>
      <c r="AD760" s="149"/>
      <c r="AE760" s="150"/>
      <c r="AF760" s="149"/>
      <c r="AG760" s="149"/>
      <c r="AH760" s="150"/>
      <c r="AI760" s="149"/>
      <c r="AJ760" s="149"/>
      <c r="AK760" s="150"/>
      <c r="AL760" s="149"/>
      <c r="AM760" s="149"/>
      <c r="AN760" s="150"/>
      <c r="AO760" s="150"/>
      <c r="AP760" s="151"/>
      <c r="AQ760" s="152"/>
      <c r="AR760" s="144"/>
      <c r="AS760" s="144"/>
    </row>
    <row r="761" s="99" customFormat="1" ht="22.5" customHeight="1" spans="1:45">
      <c r="A761" s="143" t="s">
        <v>507</v>
      </c>
      <c r="B761" s="144" t="s">
        <v>147</v>
      </c>
      <c r="C761" s="144" t="s">
        <v>2910</v>
      </c>
      <c r="D761" s="144" t="s">
        <v>6344</v>
      </c>
      <c r="E761" s="145" t="str">
        <f ca="1">VLOOKUP(B761,'在职人员信息表（2023年电话费全部人员情况）'!F:AB,23,0)</f>
        <v>370922196708141318</v>
      </c>
      <c r="F761" s="146" t="s">
        <v>2918</v>
      </c>
      <c r="G761" s="146" t="str">
        <f ca="1" t="shared" si="33"/>
        <v/>
      </c>
      <c r="H761" s="147">
        <v>13847744993</v>
      </c>
      <c r="I761" s="148">
        <v>331.2</v>
      </c>
      <c r="J761" s="148">
        <v>326.9</v>
      </c>
      <c r="K761" s="148">
        <v>327.6</v>
      </c>
      <c r="L761" s="148">
        <v>329.8</v>
      </c>
      <c r="M761" s="148">
        <v>328.3</v>
      </c>
      <c r="N761" s="148">
        <v>359.2</v>
      </c>
      <c r="O761" s="148">
        <f t="shared" si="34"/>
        <v>2003</v>
      </c>
      <c r="P761" s="148"/>
      <c r="Q761" s="148"/>
      <c r="R761" s="148"/>
      <c r="S761" s="148"/>
      <c r="T761" s="148"/>
      <c r="U761" s="148">
        <f t="shared" si="35"/>
        <v>4006</v>
      </c>
      <c r="V761" s="148"/>
      <c r="W761" s="149"/>
      <c r="X761" s="149"/>
      <c r="Y761" s="150"/>
      <c r="Z761" s="149"/>
      <c r="AA761" s="149"/>
      <c r="AB761" s="150"/>
      <c r="AC761" s="149"/>
      <c r="AD761" s="149"/>
      <c r="AE761" s="150"/>
      <c r="AF761" s="149"/>
      <c r="AG761" s="149"/>
      <c r="AH761" s="150"/>
      <c r="AI761" s="149"/>
      <c r="AJ761" s="149"/>
      <c r="AK761" s="150"/>
      <c r="AL761" s="149"/>
      <c r="AM761" s="149"/>
      <c r="AN761" s="150"/>
      <c r="AO761" s="150"/>
      <c r="AP761" s="151"/>
      <c r="AQ761" s="152"/>
      <c r="AR761" s="144"/>
      <c r="AS761" s="144"/>
    </row>
    <row r="762" s="99" customFormat="1" ht="22.5" customHeight="1" spans="1:45">
      <c r="A762" s="143" t="s">
        <v>504</v>
      </c>
      <c r="B762" s="144" t="s">
        <v>2920</v>
      </c>
      <c r="C762" s="144" t="s">
        <v>2910</v>
      </c>
      <c r="D762" s="144" t="s">
        <v>6344</v>
      </c>
      <c r="E762" s="145" t="str">
        <f ca="1">VLOOKUP(B762,'在职人员信息表（2023年电话费全部人员情况）'!F:AB,23,0)</f>
        <v>140202196408082575</v>
      </c>
      <c r="F762" s="146" t="s">
        <v>2921</v>
      </c>
      <c r="G762" s="146" t="str">
        <f ca="1" t="shared" si="33"/>
        <v/>
      </c>
      <c r="H762" s="147" t="s">
        <v>1631</v>
      </c>
      <c r="I762" s="148">
        <v>210.9</v>
      </c>
      <c r="J762" s="148">
        <v>211.8</v>
      </c>
      <c r="K762" s="148">
        <v>211.4</v>
      </c>
      <c r="L762" s="148">
        <v>212.4</v>
      </c>
      <c r="M762" s="148">
        <v>211.3</v>
      </c>
      <c r="N762" s="148">
        <v>201.5</v>
      </c>
      <c r="O762" s="148">
        <f t="shared" si="34"/>
        <v>1259.3</v>
      </c>
      <c r="P762" s="148"/>
      <c r="Q762" s="148"/>
      <c r="R762" s="148"/>
      <c r="S762" s="148"/>
      <c r="T762" s="148"/>
      <c r="U762" s="148">
        <f t="shared" si="35"/>
        <v>2518.6</v>
      </c>
      <c r="V762" s="148"/>
      <c r="W762" s="149"/>
      <c r="X762" s="149"/>
      <c r="Y762" s="150"/>
      <c r="Z762" s="149"/>
      <c r="AA762" s="149"/>
      <c r="AB762" s="150"/>
      <c r="AC762" s="149"/>
      <c r="AD762" s="149"/>
      <c r="AE762" s="150"/>
      <c r="AF762" s="149"/>
      <c r="AG762" s="149"/>
      <c r="AH762" s="150"/>
      <c r="AI762" s="149"/>
      <c r="AJ762" s="149"/>
      <c r="AK762" s="150"/>
      <c r="AL762" s="149"/>
      <c r="AM762" s="149"/>
      <c r="AN762" s="150"/>
      <c r="AO762" s="150"/>
      <c r="AP762" s="151"/>
      <c r="AQ762" s="152"/>
      <c r="AR762" s="144"/>
      <c r="AS762" s="144"/>
    </row>
    <row r="763" s="99" customFormat="1" ht="22.5" customHeight="1" spans="1:45">
      <c r="A763" s="143" t="s">
        <v>513</v>
      </c>
      <c r="B763" s="144" t="s">
        <v>6966</v>
      </c>
      <c r="C763" s="144" t="s">
        <v>2910</v>
      </c>
      <c r="D763" s="144" t="s">
        <v>6967</v>
      </c>
      <c r="E763" s="145" t="e">
        <f ca="1">VLOOKUP(B763,'在职人员信息表（2023年电话费全部人员情况）'!F:AB,23,0)</f>
        <v>#N/A</v>
      </c>
      <c r="F763" s="146" t="e">
        <v>#N/A</v>
      </c>
      <c r="G763" s="146" t="e">
        <f ca="1" t="shared" si="33"/>
        <v>#N/A</v>
      </c>
      <c r="H763" s="147">
        <v>13847703879</v>
      </c>
      <c r="I763" s="148">
        <v>99.54</v>
      </c>
      <c r="J763" s="148">
        <v>58.5</v>
      </c>
      <c r="K763" s="148">
        <v>58.4</v>
      </c>
      <c r="L763" s="148"/>
      <c r="M763" s="148"/>
      <c r="N763" s="148"/>
      <c r="O763" s="148">
        <f t="shared" si="34"/>
        <v>216.44</v>
      </c>
      <c r="P763" s="148"/>
      <c r="Q763" s="148"/>
      <c r="R763" s="148"/>
      <c r="S763" s="148"/>
      <c r="T763" s="148"/>
      <c r="U763" s="148">
        <f t="shared" si="35"/>
        <v>432.88</v>
      </c>
      <c r="V763" s="148"/>
      <c r="W763" s="149"/>
      <c r="X763" s="149"/>
      <c r="Y763" s="150"/>
      <c r="Z763" s="149"/>
      <c r="AA763" s="149"/>
      <c r="AB763" s="150"/>
      <c r="AC763" s="149"/>
      <c r="AD763" s="149"/>
      <c r="AE763" s="150"/>
      <c r="AF763" s="149"/>
      <c r="AG763" s="149"/>
      <c r="AH763" s="150"/>
      <c r="AI763" s="149"/>
      <c r="AJ763" s="149"/>
      <c r="AK763" s="150"/>
      <c r="AL763" s="149"/>
      <c r="AM763" s="149"/>
      <c r="AN763" s="150"/>
      <c r="AO763" s="150"/>
      <c r="AP763" s="151"/>
      <c r="AQ763" s="152"/>
      <c r="AR763" s="144"/>
      <c r="AS763" s="144"/>
    </row>
    <row r="764" s="99" customFormat="1" ht="22.5" customHeight="1" spans="1:45">
      <c r="A764" s="143" t="s">
        <v>516</v>
      </c>
      <c r="B764" s="144" t="s">
        <v>2925</v>
      </c>
      <c r="C764" s="144" t="s">
        <v>2910</v>
      </c>
      <c r="D764" s="144" t="s">
        <v>69</v>
      </c>
      <c r="E764" s="145" t="str">
        <f ca="1">VLOOKUP(B764,'在职人员信息表（2023年电话费全部人员情况）'!F:AB,23,0)</f>
        <v>152801198809262461</v>
      </c>
      <c r="F764" s="146" t="s">
        <v>2926</v>
      </c>
      <c r="G764" s="146" t="str">
        <f ca="1" t="shared" si="33"/>
        <v/>
      </c>
      <c r="H764" s="147">
        <v>18248070377</v>
      </c>
      <c r="I764" s="148"/>
      <c r="J764" s="148"/>
      <c r="K764" s="148"/>
      <c r="L764" s="148"/>
      <c r="M764" s="148"/>
      <c r="N764" s="148"/>
      <c r="O764" s="148">
        <f t="shared" si="34"/>
        <v>0</v>
      </c>
      <c r="P764" s="148"/>
      <c r="Q764" s="148"/>
      <c r="R764" s="148"/>
      <c r="S764" s="148"/>
      <c r="T764" s="148"/>
      <c r="U764" s="148">
        <f t="shared" si="35"/>
        <v>0</v>
      </c>
      <c r="V764" s="148"/>
      <c r="W764" s="149"/>
      <c r="X764" s="149"/>
      <c r="Y764" s="150"/>
      <c r="Z764" s="149"/>
      <c r="AA764" s="149"/>
      <c r="AB764" s="150"/>
      <c r="AC764" s="149"/>
      <c r="AD764" s="149"/>
      <c r="AE764" s="150"/>
      <c r="AF764" s="149"/>
      <c r="AG764" s="149"/>
      <c r="AH764" s="150"/>
      <c r="AI764" s="149"/>
      <c r="AJ764" s="149"/>
      <c r="AK764" s="150"/>
      <c r="AL764" s="149"/>
      <c r="AM764" s="149"/>
      <c r="AN764" s="150"/>
      <c r="AO764" s="150"/>
      <c r="AP764" s="151"/>
      <c r="AQ764" s="152"/>
      <c r="AR764" s="144"/>
      <c r="AS764" s="144"/>
    </row>
    <row r="765" s="99" customFormat="1" ht="22.5" customHeight="1" spans="1:45">
      <c r="A765" s="143" t="s">
        <v>745</v>
      </c>
      <c r="B765" s="144" t="s">
        <v>220</v>
      </c>
      <c r="C765" s="144" t="s">
        <v>2932</v>
      </c>
      <c r="D765" s="144" t="s">
        <v>5447</v>
      </c>
      <c r="E765" s="145" t="str">
        <f ca="1">VLOOKUP(B765,'在职人员信息表（2023年电话费全部人员情况）'!F:AB,23,0)</f>
        <v>150403199207084518</v>
      </c>
      <c r="F765" s="146" t="s">
        <v>2935</v>
      </c>
      <c r="G765" s="146" t="str">
        <f ca="1" t="shared" si="33"/>
        <v/>
      </c>
      <c r="H765" s="147"/>
      <c r="I765" s="148"/>
      <c r="J765" s="148"/>
      <c r="K765" s="148"/>
      <c r="L765" s="148"/>
      <c r="M765" s="148"/>
      <c r="N765" s="148"/>
      <c r="O765" s="148">
        <f t="shared" si="34"/>
        <v>0</v>
      </c>
      <c r="P765" s="148"/>
      <c r="Q765" s="148"/>
      <c r="R765" s="148"/>
      <c r="S765" s="148"/>
      <c r="T765" s="148"/>
      <c r="U765" s="148">
        <f t="shared" si="35"/>
        <v>0</v>
      </c>
      <c r="V765" s="148"/>
      <c r="W765" s="149"/>
      <c r="X765" s="149"/>
      <c r="Y765" s="150"/>
      <c r="Z765" s="149"/>
      <c r="AA765" s="149"/>
      <c r="AB765" s="150"/>
      <c r="AC765" s="149"/>
      <c r="AD765" s="149"/>
      <c r="AE765" s="150"/>
      <c r="AF765" s="149"/>
      <c r="AG765" s="149"/>
      <c r="AH765" s="150"/>
      <c r="AI765" s="149"/>
      <c r="AJ765" s="149"/>
      <c r="AK765" s="150"/>
      <c r="AL765" s="149"/>
      <c r="AM765" s="149"/>
      <c r="AN765" s="150"/>
      <c r="AO765" s="150"/>
      <c r="AP765" s="151"/>
      <c r="AQ765" s="152"/>
      <c r="AR765" s="144"/>
      <c r="AS765" s="144"/>
    </row>
    <row r="766" s="99" customFormat="1" ht="22.5" customHeight="1" spans="1:45">
      <c r="A766" s="143" t="s">
        <v>751</v>
      </c>
      <c r="B766" s="144" t="s">
        <v>221</v>
      </c>
      <c r="C766" s="144" t="s">
        <v>2932</v>
      </c>
      <c r="D766" s="144" t="s">
        <v>6371</v>
      </c>
      <c r="E766" s="145" t="str">
        <f ca="1">VLOOKUP(B766,'在职人员信息表（2023年电话费全部人员情况）'!F:AB,23,0)</f>
        <v>152629198305242593</v>
      </c>
      <c r="F766" s="146" t="s">
        <v>2937</v>
      </c>
      <c r="G766" s="146" t="str">
        <f ca="1" t="shared" si="33"/>
        <v/>
      </c>
      <c r="H766" s="147">
        <v>15147538001</v>
      </c>
      <c r="I766" s="148"/>
      <c r="J766" s="148"/>
      <c r="K766" s="148"/>
      <c r="L766" s="148"/>
      <c r="M766" s="148"/>
      <c r="N766" s="148"/>
      <c r="O766" s="148">
        <f t="shared" si="34"/>
        <v>0</v>
      </c>
      <c r="P766" s="148"/>
      <c r="Q766" s="148"/>
      <c r="R766" s="148"/>
      <c r="S766" s="148"/>
      <c r="T766" s="148"/>
      <c r="U766" s="148">
        <f t="shared" si="35"/>
        <v>0</v>
      </c>
      <c r="V766" s="148"/>
      <c r="W766" s="149"/>
      <c r="X766" s="149"/>
      <c r="Y766" s="150"/>
      <c r="Z766" s="149"/>
      <c r="AA766" s="149"/>
      <c r="AB766" s="150"/>
      <c r="AC766" s="149"/>
      <c r="AD766" s="149"/>
      <c r="AE766" s="150"/>
      <c r="AF766" s="149"/>
      <c r="AG766" s="149"/>
      <c r="AH766" s="150"/>
      <c r="AI766" s="149"/>
      <c r="AJ766" s="149"/>
      <c r="AK766" s="150"/>
      <c r="AL766" s="149"/>
      <c r="AM766" s="149"/>
      <c r="AN766" s="150"/>
      <c r="AO766" s="150"/>
      <c r="AP766" s="151"/>
      <c r="AQ766" s="152"/>
      <c r="AR766" s="144"/>
      <c r="AS766" s="144"/>
    </row>
    <row r="767" s="99" customFormat="1" ht="22.5" customHeight="1" spans="1:45">
      <c r="A767" s="143" t="s">
        <v>6379</v>
      </c>
      <c r="B767" s="144" t="s">
        <v>77</v>
      </c>
      <c r="C767" s="144" t="s">
        <v>2932</v>
      </c>
      <c r="D767" s="144" t="s">
        <v>6380</v>
      </c>
      <c r="E767" s="485" t="str">
        <f ca="1">VLOOKUP(B767,'在职人员信息表（2023年电话费全部人员情况）'!F:AB,23,0)</f>
        <v>142625198209092110</v>
      </c>
      <c r="F767" s="486" t="s">
        <v>2942</v>
      </c>
      <c r="G767" s="146" t="str">
        <f ca="1" t="shared" si="33"/>
        <v/>
      </c>
      <c r="H767" s="147">
        <v>15147768672</v>
      </c>
      <c r="I767" s="148"/>
      <c r="J767" s="148"/>
      <c r="K767" s="148"/>
      <c r="L767" s="148"/>
      <c r="M767" s="148"/>
      <c r="N767" s="148"/>
      <c r="O767" s="148">
        <f t="shared" si="34"/>
        <v>0</v>
      </c>
      <c r="P767" s="148"/>
      <c r="Q767" s="148"/>
      <c r="R767" s="148"/>
      <c r="S767" s="148"/>
      <c r="T767" s="148"/>
      <c r="U767" s="148">
        <f t="shared" si="35"/>
        <v>0</v>
      </c>
      <c r="V767" s="148"/>
      <c r="W767" s="149"/>
      <c r="X767" s="149"/>
      <c r="Y767" s="150"/>
      <c r="Z767" s="149"/>
      <c r="AA767" s="149"/>
      <c r="AB767" s="150"/>
      <c r="AC767" s="149"/>
      <c r="AD767" s="149"/>
      <c r="AE767" s="150"/>
      <c r="AF767" s="149"/>
      <c r="AG767" s="149"/>
      <c r="AH767" s="150"/>
      <c r="AI767" s="149"/>
      <c r="AJ767" s="149"/>
      <c r="AK767" s="150"/>
      <c r="AL767" s="149"/>
      <c r="AM767" s="149"/>
      <c r="AN767" s="150"/>
      <c r="AO767" s="150"/>
      <c r="AP767" s="151"/>
      <c r="AQ767" s="152"/>
      <c r="AR767" s="144"/>
      <c r="AS767" s="144"/>
    </row>
    <row r="768" s="99" customFormat="1" ht="22.5" customHeight="1" spans="1:45">
      <c r="A768" s="143" t="s">
        <v>3013</v>
      </c>
      <c r="B768" s="144" t="s">
        <v>78</v>
      </c>
      <c r="C768" s="144" t="s">
        <v>2932</v>
      </c>
      <c r="D768" s="144" t="s">
        <v>69</v>
      </c>
      <c r="E768" s="145" t="str">
        <f ca="1">VLOOKUP(B768,'在职人员信息表（2023年电话费全部人员情况）'!F:AB,23,0)</f>
        <v>130427199006082775</v>
      </c>
      <c r="F768" s="146" t="s">
        <v>2944</v>
      </c>
      <c r="G768" s="146" t="str">
        <f ca="1" t="shared" si="33"/>
        <v/>
      </c>
      <c r="H768" s="147"/>
      <c r="I768" s="148"/>
      <c r="J768" s="148"/>
      <c r="K768" s="148"/>
      <c r="L768" s="148"/>
      <c r="M768" s="148"/>
      <c r="N768" s="148"/>
      <c r="O768" s="148">
        <f t="shared" si="34"/>
        <v>0</v>
      </c>
      <c r="P768" s="148"/>
      <c r="Q768" s="148"/>
      <c r="R768" s="148"/>
      <c r="S768" s="148"/>
      <c r="T768" s="148"/>
      <c r="U768" s="148">
        <f t="shared" si="35"/>
        <v>0</v>
      </c>
      <c r="V768" s="148"/>
      <c r="W768" s="149"/>
      <c r="X768" s="149"/>
      <c r="Y768" s="150"/>
      <c r="Z768" s="149"/>
      <c r="AA768" s="149"/>
      <c r="AB768" s="150"/>
      <c r="AC768" s="149"/>
      <c r="AD768" s="149"/>
      <c r="AE768" s="150"/>
      <c r="AF768" s="149"/>
      <c r="AG768" s="149"/>
      <c r="AH768" s="150"/>
      <c r="AI768" s="149"/>
      <c r="AJ768" s="149"/>
      <c r="AK768" s="150"/>
      <c r="AL768" s="149"/>
      <c r="AM768" s="149"/>
      <c r="AN768" s="150"/>
      <c r="AO768" s="150"/>
      <c r="AP768" s="151"/>
      <c r="AQ768" s="152"/>
      <c r="AR768" s="144"/>
      <c r="AS768" s="144"/>
    </row>
    <row r="769" s="99" customFormat="1" ht="22.5" customHeight="1" spans="1:45">
      <c r="A769" s="143" t="s">
        <v>727</v>
      </c>
      <c r="B769" s="144" t="s">
        <v>2350</v>
      </c>
      <c r="C769" s="144" t="s">
        <v>6968</v>
      </c>
      <c r="D769" s="144" t="s">
        <v>5737</v>
      </c>
      <c r="E769" s="145" t="str">
        <f ca="1">VLOOKUP(B769,'在职人员信息表（2023年电话费全部人员情况）'!F:AB,23,0)</f>
        <v>130406196406030311</v>
      </c>
      <c r="F769" s="146" t="s">
        <v>2352</v>
      </c>
      <c r="G769" s="146" t="str">
        <f ca="1" t="shared" si="33"/>
        <v/>
      </c>
      <c r="H769" s="147">
        <v>15934952582</v>
      </c>
      <c r="I769" s="148">
        <v>90.5</v>
      </c>
      <c r="J769" s="148">
        <v>90.3</v>
      </c>
      <c r="K769" s="148">
        <v>90.7</v>
      </c>
      <c r="L769" s="148">
        <v>90.3</v>
      </c>
      <c r="M769" s="148">
        <v>90.4</v>
      </c>
      <c r="N769" s="148">
        <v>90.3</v>
      </c>
      <c r="O769" s="148">
        <f t="shared" si="34"/>
        <v>542.5</v>
      </c>
      <c r="P769" s="148"/>
      <c r="Q769" s="148"/>
      <c r="R769" s="148"/>
      <c r="S769" s="148"/>
      <c r="T769" s="148"/>
      <c r="U769" s="148">
        <f t="shared" si="35"/>
        <v>1085</v>
      </c>
      <c r="V769" s="148"/>
      <c r="W769" s="149"/>
      <c r="X769" s="149"/>
      <c r="Y769" s="150"/>
      <c r="Z769" s="149"/>
      <c r="AA769" s="149"/>
      <c r="AB769" s="150"/>
      <c r="AC769" s="149"/>
      <c r="AD769" s="149"/>
      <c r="AE769" s="150"/>
      <c r="AF769" s="149"/>
      <c r="AG769" s="149"/>
      <c r="AH769" s="150"/>
      <c r="AI769" s="149"/>
      <c r="AJ769" s="149"/>
      <c r="AK769" s="150"/>
      <c r="AL769" s="149"/>
      <c r="AM769" s="149"/>
      <c r="AN769" s="150"/>
      <c r="AO769" s="150"/>
      <c r="AP769" s="151"/>
      <c r="AQ769" s="152"/>
      <c r="AR769" s="144"/>
      <c r="AS769" s="144"/>
    </row>
    <row r="770" s="99" customFormat="1" ht="22.5" customHeight="1" spans="1:45">
      <c r="A770" s="143" t="s">
        <v>730</v>
      </c>
      <c r="B770" s="144" t="s">
        <v>223</v>
      </c>
      <c r="C770" s="144" t="s">
        <v>6968</v>
      </c>
      <c r="D770" s="144" t="s">
        <v>5749</v>
      </c>
      <c r="E770" s="145" t="str">
        <f ca="1">VLOOKUP(B770,'在职人员信息表（2023年电话费全部人员情况）'!F:AB,23,0)</f>
        <v>150122198710133119</v>
      </c>
      <c r="F770" s="146" t="s">
        <v>2354</v>
      </c>
      <c r="G770" s="146" t="str">
        <f ca="1" t="shared" si="33"/>
        <v/>
      </c>
      <c r="H770" s="147">
        <v>13337118787</v>
      </c>
      <c r="I770" s="148">
        <v>200</v>
      </c>
      <c r="J770" s="148">
        <v>200</v>
      </c>
      <c r="K770" s="148">
        <v>200</v>
      </c>
      <c r="L770" s="148">
        <v>200</v>
      </c>
      <c r="M770" s="148">
        <v>200</v>
      </c>
      <c r="N770" s="148">
        <v>200</v>
      </c>
      <c r="O770" s="148">
        <f t="shared" si="34"/>
        <v>1200</v>
      </c>
      <c r="P770" s="148"/>
      <c r="Q770" s="148"/>
      <c r="R770" s="148"/>
      <c r="S770" s="148"/>
      <c r="T770" s="148"/>
      <c r="U770" s="148">
        <f t="shared" si="35"/>
        <v>2400</v>
      </c>
      <c r="V770" s="148"/>
      <c r="W770" s="149"/>
      <c r="X770" s="149"/>
      <c r="Y770" s="150"/>
      <c r="Z770" s="149"/>
      <c r="AA770" s="149"/>
      <c r="AB770" s="150"/>
      <c r="AC770" s="149"/>
      <c r="AD770" s="149"/>
      <c r="AE770" s="150"/>
      <c r="AF770" s="149"/>
      <c r="AG770" s="149"/>
      <c r="AH770" s="150"/>
      <c r="AI770" s="149"/>
      <c r="AJ770" s="149"/>
      <c r="AK770" s="150"/>
      <c r="AL770" s="149"/>
      <c r="AM770" s="149"/>
      <c r="AN770" s="150"/>
      <c r="AO770" s="150"/>
      <c r="AP770" s="151"/>
      <c r="AQ770" s="152"/>
      <c r="AR770" s="144"/>
      <c r="AS770" s="144"/>
    </row>
    <row r="771" s="99" customFormat="1" ht="22.5" customHeight="1" spans="1:45">
      <c r="A771" s="143" t="s">
        <v>736</v>
      </c>
      <c r="B771" s="144" t="s">
        <v>89</v>
      </c>
      <c r="C771" s="144" t="s">
        <v>6968</v>
      </c>
      <c r="D771" s="144" t="s">
        <v>74</v>
      </c>
      <c r="E771" s="145" t="str">
        <f ca="1">VLOOKUP(B771,'在职人员信息表（2023年电话费全部人员情况）'!F:AB,23,0)</f>
        <v>152723199211287215</v>
      </c>
      <c r="F771" s="146" t="s">
        <v>5756</v>
      </c>
      <c r="G771" s="146" t="str">
        <f ca="1" t="shared" si="33"/>
        <v/>
      </c>
      <c r="H771" s="147">
        <v>17701256988</v>
      </c>
      <c r="I771" s="148">
        <v>100</v>
      </c>
      <c r="J771" s="148">
        <v>100</v>
      </c>
      <c r="K771" s="148">
        <v>100</v>
      </c>
      <c r="L771" s="148">
        <v>100</v>
      </c>
      <c r="M771" s="148">
        <v>100</v>
      </c>
      <c r="N771" s="148">
        <v>100</v>
      </c>
      <c r="O771" s="148">
        <f t="shared" si="34"/>
        <v>600</v>
      </c>
      <c r="P771" s="148"/>
      <c r="Q771" s="148"/>
      <c r="R771" s="148"/>
      <c r="S771" s="148"/>
      <c r="T771" s="148"/>
      <c r="U771" s="148">
        <f t="shared" si="35"/>
        <v>1200</v>
      </c>
      <c r="V771" s="148"/>
      <c r="W771" s="149"/>
      <c r="X771" s="149"/>
      <c r="Y771" s="150"/>
      <c r="Z771" s="149"/>
      <c r="AA771" s="149"/>
      <c r="AB771" s="150"/>
      <c r="AC771" s="149"/>
      <c r="AD771" s="149"/>
      <c r="AE771" s="150"/>
      <c r="AF771" s="149"/>
      <c r="AG771" s="149"/>
      <c r="AH771" s="150"/>
      <c r="AI771" s="149"/>
      <c r="AJ771" s="149"/>
      <c r="AK771" s="150"/>
      <c r="AL771" s="149"/>
      <c r="AM771" s="149"/>
      <c r="AN771" s="150"/>
      <c r="AO771" s="150"/>
      <c r="AP771" s="151"/>
      <c r="AQ771" s="152"/>
      <c r="AR771" s="144"/>
      <c r="AS771" s="144"/>
    </row>
    <row r="772" s="99" customFormat="1" ht="22.5" customHeight="1" spans="1:45">
      <c r="A772" s="143" t="s">
        <v>6969</v>
      </c>
      <c r="B772" s="144" t="s">
        <v>6970</v>
      </c>
      <c r="C772" s="144" t="s">
        <v>6968</v>
      </c>
      <c r="D772" s="144" t="s">
        <v>5749</v>
      </c>
      <c r="E772" s="145" t="e">
        <f ca="1">VLOOKUP(B772,'在职人员信息表（2023年电话费全部人员情况）'!F:AB,23,0)</f>
        <v>#N/A</v>
      </c>
      <c r="F772" s="146" t="e">
        <v>#N/A</v>
      </c>
      <c r="G772" s="146" t="e">
        <f ca="1" t="shared" si="33"/>
        <v>#N/A</v>
      </c>
      <c r="H772" s="147">
        <v>15147542823</v>
      </c>
      <c r="I772" s="148"/>
      <c r="J772" s="148"/>
      <c r="K772" s="148"/>
      <c r="L772" s="148"/>
      <c r="M772" s="148"/>
      <c r="N772" s="148"/>
      <c r="O772" s="148">
        <f t="shared" si="34"/>
        <v>0</v>
      </c>
      <c r="P772" s="148"/>
      <c r="Q772" s="148"/>
      <c r="R772" s="148"/>
      <c r="S772" s="148"/>
      <c r="T772" s="148"/>
      <c r="U772" s="148">
        <f t="shared" si="35"/>
        <v>0</v>
      </c>
      <c r="V772" s="148"/>
      <c r="W772" s="149"/>
      <c r="X772" s="149"/>
      <c r="Y772" s="150"/>
      <c r="Z772" s="149"/>
      <c r="AA772" s="149"/>
      <c r="AB772" s="150"/>
      <c r="AC772" s="149"/>
      <c r="AD772" s="149"/>
      <c r="AE772" s="150"/>
      <c r="AF772" s="149"/>
      <c r="AG772" s="149"/>
      <c r="AH772" s="150"/>
      <c r="AI772" s="149"/>
      <c r="AJ772" s="149"/>
      <c r="AK772" s="150"/>
      <c r="AL772" s="149"/>
      <c r="AM772" s="149"/>
      <c r="AN772" s="150"/>
      <c r="AO772" s="150"/>
      <c r="AP772" s="151"/>
      <c r="AQ772" s="152"/>
      <c r="AR772" s="144"/>
      <c r="AS772" s="144"/>
    </row>
    <row r="773" s="99" customFormat="1" ht="22.5" customHeight="1" spans="1:45">
      <c r="A773" s="143" t="s">
        <v>733</v>
      </c>
      <c r="B773" s="144" t="s">
        <v>53</v>
      </c>
      <c r="C773" s="144" t="s">
        <v>6968</v>
      </c>
      <c r="D773" s="144" t="s">
        <v>69</v>
      </c>
      <c r="E773" s="145" t="str">
        <f ca="1">VLOOKUP(B773,'在职人员信息表（2023年电话费全部人员情况）'!F:AB,23,0)</f>
        <v>152633197402282714</v>
      </c>
      <c r="F773" s="146" t="s">
        <v>2359</v>
      </c>
      <c r="G773" s="146" t="str">
        <f ca="1" t="shared" si="33"/>
        <v/>
      </c>
      <c r="H773" s="147">
        <v>18604770467</v>
      </c>
      <c r="I773" s="148">
        <v>100</v>
      </c>
      <c r="J773" s="148">
        <v>100</v>
      </c>
      <c r="K773" s="148">
        <v>100</v>
      </c>
      <c r="L773" s="148">
        <v>100</v>
      </c>
      <c r="M773" s="148">
        <v>100</v>
      </c>
      <c r="N773" s="148">
        <v>100</v>
      </c>
      <c r="O773" s="148">
        <f t="shared" si="34"/>
        <v>600</v>
      </c>
      <c r="P773" s="148"/>
      <c r="Q773" s="148"/>
      <c r="R773" s="148"/>
      <c r="S773" s="148"/>
      <c r="T773" s="148"/>
      <c r="U773" s="148">
        <f t="shared" si="35"/>
        <v>1200</v>
      </c>
      <c r="V773" s="148"/>
      <c r="W773" s="149"/>
      <c r="X773" s="149"/>
      <c r="Y773" s="150"/>
      <c r="Z773" s="149"/>
      <c r="AA773" s="149"/>
      <c r="AB773" s="150"/>
      <c r="AC773" s="149"/>
      <c r="AD773" s="149"/>
      <c r="AE773" s="150"/>
      <c r="AF773" s="149"/>
      <c r="AG773" s="149"/>
      <c r="AH773" s="150"/>
      <c r="AI773" s="149"/>
      <c r="AJ773" s="149"/>
      <c r="AK773" s="150"/>
      <c r="AL773" s="149"/>
      <c r="AM773" s="149"/>
      <c r="AN773" s="150"/>
      <c r="AO773" s="150"/>
      <c r="AP773" s="151"/>
      <c r="AQ773" s="152"/>
      <c r="AR773" s="144"/>
      <c r="AS773" s="144"/>
    </row>
    <row r="774" s="99" customFormat="1" ht="22.5" customHeight="1" spans="1:45">
      <c r="A774" s="143" t="s">
        <v>1860</v>
      </c>
      <c r="B774" s="144" t="s">
        <v>6971</v>
      </c>
      <c r="C774" s="144" t="s">
        <v>6972</v>
      </c>
      <c r="D774" s="144" t="s">
        <v>5737</v>
      </c>
      <c r="E774" s="145" t="e">
        <f ca="1">VLOOKUP(B774,'在职人员信息表（2023年电话费全部人员情况）'!F:AB,23,0)</f>
        <v>#N/A</v>
      </c>
      <c r="F774" s="146" t="e">
        <v>#N/A</v>
      </c>
      <c r="G774" s="146" t="e">
        <f ca="1" t="shared" ref="G774:G837" si="36">IF(E774=F774,"","cuo")</f>
        <v>#N/A</v>
      </c>
      <c r="H774" s="147">
        <v>13754072354</v>
      </c>
      <c r="I774" s="148"/>
      <c r="J774" s="148"/>
      <c r="K774" s="148"/>
      <c r="L774" s="148"/>
      <c r="M774" s="148"/>
      <c r="N774" s="148"/>
      <c r="O774" s="148">
        <f t="shared" ref="O774:O837" si="37">I774+J774+K774+L774+M774+N774</f>
        <v>0</v>
      </c>
      <c r="P774" s="148"/>
      <c r="Q774" s="148"/>
      <c r="R774" s="148"/>
      <c r="S774" s="148"/>
      <c r="T774" s="148"/>
      <c r="U774" s="148">
        <f t="shared" ref="U774:U837" si="38">SUM(I774:T774)</f>
        <v>0</v>
      </c>
      <c r="V774" s="148"/>
      <c r="W774" s="149">
        <v>44949</v>
      </c>
      <c r="X774" s="149">
        <v>44957</v>
      </c>
      <c r="Y774" s="150">
        <v>1200</v>
      </c>
      <c r="Z774" s="149"/>
      <c r="AA774" s="149"/>
      <c r="AB774" s="150"/>
      <c r="AC774" s="149"/>
      <c r="AD774" s="149"/>
      <c r="AE774" s="150"/>
      <c r="AF774" s="149"/>
      <c r="AG774" s="149"/>
      <c r="AH774" s="150"/>
      <c r="AI774" s="149"/>
      <c r="AJ774" s="149"/>
      <c r="AK774" s="150"/>
      <c r="AL774" s="149"/>
      <c r="AM774" s="149"/>
      <c r="AN774" s="150"/>
      <c r="AO774" s="150"/>
      <c r="AP774" s="151"/>
      <c r="AQ774" s="152"/>
      <c r="AR774" s="144"/>
      <c r="AS774" s="144"/>
    </row>
    <row r="775" s="99" customFormat="1" ht="22.5" customHeight="1" spans="1:45">
      <c r="A775" s="143" t="s">
        <v>1866</v>
      </c>
      <c r="B775" s="144" t="s">
        <v>75</v>
      </c>
      <c r="C775" s="144" t="s">
        <v>6972</v>
      </c>
      <c r="D775" s="144" t="s">
        <v>3485</v>
      </c>
      <c r="E775" s="145" t="str">
        <f ca="1">VLOOKUP(B775,'在职人员信息表（2023年电话费全部人员情况）'!F:AB,23,0)</f>
        <v>130426199702100328</v>
      </c>
      <c r="F775" s="146" t="s">
        <v>2598</v>
      </c>
      <c r="G775" s="146" t="str">
        <f ca="1" t="shared" si="36"/>
        <v/>
      </c>
      <c r="H775" s="147">
        <v>15047780124</v>
      </c>
      <c r="I775" s="148"/>
      <c r="J775" s="148"/>
      <c r="K775" s="148"/>
      <c r="L775" s="148"/>
      <c r="M775" s="148"/>
      <c r="N775" s="148"/>
      <c r="O775" s="148">
        <f t="shared" si="37"/>
        <v>0</v>
      </c>
      <c r="P775" s="148"/>
      <c r="Q775" s="148"/>
      <c r="R775" s="148"/>
      <c r="S775" s="148"/>
      <c r="T775" s="148"/>
      <c r="U775" s="148">
        <f t="shared" si="38"/>
        <v>0</v>
      </c>
      <c r="V775" s="148"/>
      <c r="W775" s="149"/>
      <c r="X775" s="149"/>
      <c r="Y775" s="150"/>
      <c r="Z775" s="149"/>
      <c r="AA775" s="149"/>
      <c r="AB775" s="150"/>
      <c r="AC775" s="149"/>
      <c r="AD775" s="149"/>
      <c r="AE775" s="150"/>
      <c r="AF775" s="149"/>
      <c r="AG775" s="149"/>
      <c r="AH775" s="150"/>
      <c r="AI775" s="149"/>
      <c r="AJ775" s="149"/>
      <c r="AK775" s="150"/>
      <c r="AL775" s="149"/>
      <c r="AM775" s="149"/>
      <c r="AN775" s="150"/>
      <c r="AO775" s="150"/>
      <c r="AP775" s="151"/>
      <c r="AQ775" s="152"/>
      <c r="AR775" s="144"/>
      <c r="AS775" s="144"/>
    </row>
    <row r="776" s="99" customFormat="1" ht="22.5" customHeight="1" spans="1:45">
      <c r="A776" s="143" t="s">
        <v>1869</v>
      </c>
      <c r="B776" s="144" t="s">
        <v>6973</v>
      </c>
      <c r="C776" s="144" t="s">
        <v>6972</v>
      </c>
      <c r="D776" s="144" t="s">
        <v>3476</v>
      </c>
      <c r="E776" s="145" t="e">
        <f ca="1">VLOOKUP(B776,'在职人员信息表（2023年电话费全部人员情况）'!F:AB,23,0)</f>
        <v>#N/A</v>
      </c>
      <c r="F776" s="146" t="e">
        <v>#N/A</v>
      </c>
      <c r="G776" s="146" t="e">
        <f ca="1" t="shared" si="36"/>
        <v>#N/A</v>
      </c>
      <c r="H776" s="147">
        <v>13337072688</v>
      </c>
      <c r="I776" s="148"/>
      <c r="J776" s="148"/>
      <c r="K776" s="148"/>
      <c r="L776" s="148"/>
      <c r="M776" s="148"/>
      <c r="N776" s="148"/>
      <c r="O776" s="148">
        <f t="shared" si="37"/>
        <v>0</v>
      </c>
      <c r="P776" s="148"/>
      <c r="Q776" s="148"/>
      <c r="R776" s="148"/>
      <c r="S776" s="148"/>
      <c r="T776" s="148"/>
      <c r="U776" s="148">
        <f t="shared" si="38"/>
        <v>0</v>
      </c>
      <c r="V776" s="148"/>
      <c r="W776" s="149"/>
      <c r="X776" s="149"/>
      <c r="Y776" s="150"/>
      <c r="Z776" s="149"/>
      <c r="AA776" s="149"/>
      <c r="AB776" s="150"/>
      <c r="AC776" s="149"/>
      <c r="AD776" s="149"/>
      <c r="AE776" s="150"/>
      <c r="AF776" s="149"/>
      <c r="AG776" s="149"/>
      <c r="AH776" s="150"/>
      <c r="AI776" s="149"/>
      <c r="AJ776" s="149"/>
      <c r="AK776" s="150"/>
      <c r="AL776" s="149"/>
      <c r="AM776" s="149"/>
      <c r="AN776" s="150"/>
      <c r="AO776" s="150"/>
      <c r="AP776" s="151"/>
      <c r="AQ776" s="152"/>
      <c r="AR776" s="144"/>
      <c r="AS776" s="144"/>
    </row>
    <row r="777" s="99" customFormat="1" ht="22.5" customHeight="1" spans="1:45">
      <c r="A777" s="143" t="s">
        <v>1863</v>
      </c>
      <c r="B777" s="144" t="s">
        <v>6974</v>
      </c>
      <c r="C777" s="144" t="s">
        <v>6972</v>
      </c>
      <c r="D777" s="144" t="s">
        <v>69</v>
      </c>
      <c r="E777" s="145" t="e">
        <f ca="1">VLOOKUP(B777,'在职人员信息表（2023年电话费全部人员情况）'!F:AB,23,0)</f>
        <v>#N/A</v>
      </c>
      <c r="F777" s="146" t="e">
        <v>#N/A</v>
      </c>
      <c r="G777" s="146" t="e">
        <f ca="1" t="shared" si="36"/>
        <v>#N/A</v>
      </c>
      <c r="H777" s="147">
        <v>17795039633</v>
      </c>
      <c r="I777" s="148"/>
      <c r="J777" s="148"/>
      <c r="K777" s="148"/>
      <c r="L777" s="148"/>
      <c r="M777" s="148"/>
      <c r="N777" s="148"/>
      <c r="O777" s="148">
        <f t="shared" si="37"/>
        <v>0</v>
      </c>
      <c r="P777" s="148"/>
      <c r="Q777" s="148"/>
      <c r="R777" s="148"/>
      <c r="S777" s="148"/>
      <c r="T777" s="148"/>
      <c r="U777" s="148">
        <f t="shared" si="38"/>
        <v>0</v>
      </c>
      <c r="V777" s="148"/>
      <c r="W777" s="149"/>
      <c r="X777" s="149"/>
      <c r="Y777" s="150"/>
      <c r="Z777" s="149"/>
      <c r="AA777" s="149"/>
      <c r="AB777" s="150"/>
      <c r="AC777" s="149"/>
      <c r="AD777" s="149"/>
      <c r="AE777" s="150"/>
      <c r="AF777" s="149"/>
      <c r="AG777" s="149"/>
      <c r="AH777" s="150"/>
      <c r="AI777" s="149"/>
      <c r="AJ777" s="149"/>
      <c r="AK777" s="150"/>
      <c r="AL777" s="149"/>
      <c r="AM777" s="149"/>
      <c r="AN777" s="150"/>
      <c r="AO777" s="150"/>
      <c r="AP777" s="151"/>
      <c r="AQ777" s="152"/>
      <c r="AR777" s="144"/>
      <c r="AS777" s="144"/>
    </row>
    <row r="778" s="99" customFormat="1" ht="22.5" customHeight="1" spans="1:45">
      <c r="A778" s="143" t="s">
        <v>6975</v>
      </c>
      <c r="B778" s="144" t="s">
        <v>6976</v>
      </c>
      <c r="C778" s="144" t="s">
        <v>6972</v>
      </c>
      <c r="D778" s="144" t="s">
        <v>6435</v>
      </c>
      <c r="E778" s="145" t="e">
        <f ca="1">VLOOKUP(B778,'在职人员信息表（2023年电话费全部人员情况）'!F:AB,23,0)</f>
        <v>#N/A</v>
      </c>
      <c r="F778" s="146" t="e">
        <v>#N/A</v>
      </c>
      <c r="G778" s="146" t="e">
        <f ca="1" t="shared" si="36"/>
        <v>#N/A</v>
      </c>
      <c r="H778" s="147">
        <v>17395507228</v>
      </c>
      <c r="I778" s="148"/>
      <c r="J778" s="148"/>
      <c r="K778" s="148"/>
      <c r="L778" s="148"/>
      <c r="M778" s="148"/>
      <c r="N778" s="148"/>
      <c r="O778" s="148">
        <f t="shared" si="37"/>
        <v>0</v>
      </c>
      <c r="P778" s="148"/>
      <c r="Q778" s="148"/>
      <c r="R778" s="148"/>
      <c r="S778" s="148"/>
      <c r="T778" s="148"/>
      <c r="U778" s="148">
        <f t="shared" si="38"/>
        <v>0</v>
      </c>
      <c r="V778" s="148"/>
      <c r="W778" s="149"/>
      <c r="X778" s="149"/>
      <c r="Y778" s="150"/>
      <c r="Z778" s="149"/>
      <c r="AA778" s="149"/>
      <c r="AB778" s="150"/>
      <c r="AC778" s="149"/>
      <c r="AD778" s="149"/>
      <c r="AE778" s="150"/>
      <c r="AF778" s="149"/>
      <c r="AG778" s="149"/>
      <c r="AH778" s="150"/>
      <c r="AI778" s="149"/>
      <c r="AJ778" s="149"/>
      <c r="AK778" s="150"/>
      <c r="AL778" s="149"/>
      <c r="AM778" s="149"/>
      <c r="AN778" s="150"/>
      <c r="AO778" s="150"/>
      <c r="AP778" s="151"/>
      <c r="AQ778" s="152"/>
      <c r="AR778" s="144"/>
      <c r="AS778" s="144"/>
    </row>
    <row r="779" s="99" customFormat="1" ht="22.5" customHeight="1" spans="1:45">
      <c r="A779" s="143" t="s">
        <v>1887</v>
      </c>
      <c r="B779" s="144" t="s">
        <v>2606</v>
      </c>
      <c r="C779" s="144" t="s">
        <v>6972</v>
      </c>
      <c r="D779" s="144" t="s">
        <v>6038</v>
      </c>
      <c r="E779" s="145" t="str">
        <f ca="1">VLOOKUP(B779,'在职人员信息表（2023年电话费全部人员情况）'!F:AB,23,0)</f>
        <v>15212219710320332X</v>
      </c>
      <c r="F779" s="146" t="s">
        <v>2607</v>
      </c>
      <c r="G779" s="146" t="str">
        <f ca="1" t="shared" si="36"/>
        <v/>
      </c>
      <c r="H779" s="147">
        <v>18247306400</v>
      </c>
      <c r="I779" s="148"/>
      <c r="J779" s="148"/>
      <c r="K779" s="148"/>
      <c r="L779" s="148"/>
      <c r="M779" s="148"/>
      <c r="N779" s="148"/>
      <c r="O779" s="148">
        <f t="shared" si="37"/>
        <v>0</v>
      </c>
      <c r="P779" s="148"/>
      <c r="Q779" s="148"/>
      <c r="R779" s="148"/>
      <c r="S779" s="148"/>
      <c r="T779" s="148"/>
      <c r="U779" s="148">
        <f t="shared" si="38"/>
        <v>0</v>
      </c>
      <c r="V779" s="148"/>
      <c r="W779" s="149"/>
      <c r="X779" s="149"/>
      <c r="Y779" s="150"/>
      <c r="Z779" s="149"/>
      <c r="AA779" s="149"/>
      <c r="AB779" s="150"/>
      <c r="AC779" s="149"/>
      <c r="AD779" s="149"/>
      <c r="AE779" s="150"/>
      <c r="AF779" s="149"/>
      <c r="AG779" s="149"/>
      <c r="AH779" s="150"/>
      <c r="AI779" s="149"/>
      <c r="AJ779" s="149"/>
      <c r="AK779" s="150"/>
      <c r="AL779" s="149"/>
      <c r="AM779" s="149"/>
      <c r="AN779" s="150"/>
      <c r="AO779" s="150"/>
      <c r="AP779" s="151"/>
      <c r="AQ779" s="152"/>
      <c r="AR779" s="144"/>
      <c r="AS779" s="144"/>
    </row>
    <row r="780" s="99" customFormat="1" ht="22.5" customHeight="1" spans="1:45">
      <c r="A780" s="143" t="s">
        <v>1893</v>
      </c>
      <c r="B780" s="144" t="s">
        <v>2609</v>
      </c>
      <c r="C780" s="144" t="s">
        <v>6972</v>
      </c>
      <c r="D780" s="144" t="s">
        <v>6043</v>
      </c>
      <c r="E780" s="145" t="str">
        <f ca="1">VLOOKUP(B780,'在职人员信息表（2023年电话费全部人员情况）'!F:AB,23,0)</f>
        <v>211404198105147628</v>
      </c>
      <c r="F780" s="146" t="s">
        <v>2610</v>
      </c>
      <c r="G780" s="146" t="str">
        <f ca="1" t="shared" si="36"/>
        <v/>
      </c>
      <c r="H780" s="147">
        <v>13947799345</v>
      </c>
      <c r="I780" s="148"/>
      <c r="J780" s="148"/>
      <c r="K780" s="148"/>
      <c r="L780" s="148"/>
      <c r="M780" s="148"/>
      <c r="N780" s="148"/>
      <c r="O780" s="148">
        <f t="shared" si="37"/>
        <v>0</v>
      </c>
      <c r="P780" s="148"/>
      <c r="Q780" s="148"/>
      <c r="R780" s="148"/>
      <c r="S780" s="148"/>
      <c r="T780" s="148"/>
      <c r="U780" s="148">
        <f t="shared" si="38"/>
        <v>0</v>
      </c>
      <c r="V780" s="148"/>
      <c r="W780" s="149"/>
      <c r="X780" s="149"/>
      <c r="Y780" s="150"/>
      <c r="Z780" s="149"/>
      <c r="AA780" s="149"/>
      <c r="AB780" s="150"/>
      <c r="AC780" s="149"/>
      <c r="AD780" s="149"/>
      <c r="AE780" s="150"/>
      <c r="AF780" s="149"/>
      <c r="AG780" s="149"/>
      <c r="AH780" s="150"/>
      <c r="AI780" s="149"/>
      <c r="AJ780" s="149"/>
      <c r="AK780" s="150"/>
      <c r="AL780" s="149"/>
      <c r="AM780" s="149"/>
      <c r="AN780" s="150"/>
      <c r="AO780" s="150"/>
      <c r="AP780" s="151"/>
      <c r="AQ780" s="152"/>
      <c r="AR780" s="144"/>
      <c r="AS780" s="144"/>
    </row>
    <row r="781" s="99" customFormat="1" ht="22.5" customHeight="1" spans="1:45">
      <c r="A781" s="143" t="s">
        <v>1993</v>
      </c>
      <c r="B781" s="144" t="s">
        <v>6977</v>
      </c>
      <c r="C781" s="144" t="s">
        <v>6972</v>
      </c>
      <c r="D781" s="144" t="s">
        <v>6127</v>
      </c>
      <c r="E781" s="145" t="e">
        <f ca="1">VLOOKUP(B781,'在职人员信息表（2023年电话费全部人员情况）'!F:AB,23,0)</f>
        <v>#N/A</v>
      </c>
      <c r="F781" s="146" t="e">
        <v>#N/A</v>
      </c>
      <c r="G781" s="146" t="e">
        <f ca="1" t="shared" si="36"/>
        <v>#N/A</v>
      </c>
      <c r="H781" s="147">
        <v>15149450623</v>
      </c>
      <c r="I781" s="148"/>
      <c r="J781" s="148"/>
      <c r="K781" s="148"/>
      <c r="L781" s="148"/>
      <c r="M781" s="148"/>
      <c r="N781" s="148"/>
      <c r="O781" s="148">
        <f t="shared" si="37"/>
        <v>0</v>
      </c>
      <c r="P781" s="148"/>
      <c r="Q781" s="148"/>
      <c r="R781" s="148"/>
      <c r="S781" s="148"/>
      <c r="T781" s="148"/>
      <c r="U781" s="148">
        <f t="shared" si="38"/>
        <v>0</v>
      </c>
      <c r="V781" s="148"/>
      <c r="W781" s="149"/>
      <c r="X781" s="149"/>
      <c r="Y781" s="150"/>
      <c r="Z781" s="149"/>
      <c r="AA781" s="149"/>
      <c r="AB781" s="150"/>
      <c r="AC781" s="149"/>
      <c r="AD781" s="149"/>
      <c r="AE781" s="150"/>
      <c r="AF781" s="149"/>
      <c r="AG781" s="149"/>
      <c r="AH781" s="150"/>
      <c r="AI781" s="149"/>
      <c r="AJ781" s="149"/>
      <c r="AK781" s="150"/>
      <c r="AL781" s="149"/>
      <c r="AM781" s="149"/>
      <c r="AN781" s="150"/>
      <c r="AO781" s="150"/>
      <c r="AP781" s="151"/>
      <c r="AQ781" s="152"/>
      <c r="AR781" s="144"/>
      <c r="AS781" s="144"/>
    </row>
    <row r="782" s="99" customFormat="1" ht="22.5" customHeight="1" spans="1:45">
      <c r="A782" s="143" t="s">
        <v>1991</v>
      </c>
      <c r="B782" s="144" t="s">
        <v>6978</v>
      </c>
      <c r="C782" s="144" t="s">
        <v>6972</v>
      </c>
      <c r="D782" s="144" t="s">
        <v>6044</v>
      </c>
      <c r="E782" s="145" t="e">
        <f ca="1">VLOOKUP(B782,'在职人员信息表（2023年电话费全部人员情况）'!F:AB,23,0)</f>
        <v>#N/A</v>
      </c>
      <c r="F782" s="146" t="e">
        <v>#N/A</v>
      </c>
      <c r="G782" s="146" t="e">
        <f ca="1" t="shared" si="36"/>
        <v>#N/A</v>
      </c>
      <c r="H782" s="147">
        <v>13474773308</v>
      </c>
      <c r="I782" s="148"/>
      <c r="J782" s="148"/>
      <c r="K782" s="148"/>
      <c r="L782" s="148"/>
      <c r="M782" s="148"/>
      <c r="N782" s="148"/>
      <c r="O782" s="148">
        <f t="shared" si="37"/>
        <v>0</v>
      </c>
      <c r="P782" s="148"/>
      <c r="Q782" s="148"/>
      <c r="R782" s="148"/>
      <c r="S782" s="148"/>
      <c r="T782" s="148"/>
      <c r="U782" s="148">
        <f t="shared" si="38"/>
        <v>0</v>
      </c>
      <c r="V782" s="148"/>
      <c r="W782" s="149"/>
      <c r="X782" s="149"/>
      <c r="Y782" s="150"/>
      <c r="Z782" s="149"/>
      <c r="AA782" s="149"/>
      <c r="AB782" s="150"/>
      <c r="AC782" s="149"/>
      <c r="AD782" s="149"/>
      <c r="AE782" s="150"/>
      <c r="AF782" s="149"/>
      <c r="AG782" s="149"/>
      <c r="AH782" s="150"/>
      <c r="AI782" s="149"/>
      <c r="AJ782" s="149"/>
      <c r="AK782" s="150"/>
      <c r="AL782" s="149"/>
      <c r="AM782" s="149"/>
      <c r="AN782" s="150"/>
      <c r="AO782" s="150"/>
      <c r="AP782" s="151"/>
      <c r="AQ782" s="152"/>
      <c r="AR782" s="144"/>
      <c r="AS782" s="144"/>
    </row>
    <row r="783" s="99" customFormat="1" ht="22.5" customHeight="1" spans="1:45">
      <c r="A783" s="143" t="s">
        <v>1989</v>
      </c>
      <c r="B783" s="144" t="s">
        <v>2615</v>
      </c>
      <c r="C783" s="144" t="s">
        <v>6972</v>
      </c>
      <c r="D783" s="144" t="s">
        <v>6044</v>
      </c>
      <c r="E783" s="145" t="str">
        <f ca="1">VLOOKUP(B783,'在职人员信息表（2023年电话费全部人员情况）'!F:AB,23,0)</f>
        <v>150122199703071620</v>
      </c>
      <c r="F783" s="146" t="s">
        <v>2616</v>
      </c>
      <c r="G783" s="146" t="str">
        <f ca="1" t="shared" si="36"/>
        <v/>
      </c>
      <c r="H783" s="147">
        <v>13739927569</v>
      </c>
      <c r="I783" s="148"/>
      <c r="J783" s="148"/>
      <c r="K783" s="148"/>
      <c r="L783" s="148"/>
      <c r="M783" s="148"/>
      <c r="N783" s="148"/>
      <c r="O783" s="148">
        <f t="shared" si="37"/>
        <v>0</v>
      </c>
      <c r="P783" s="148"/>
      <c r="Q783" s="148"/>
      <c r="R783" s="148"/>
      <c r="S783" s="148"/>
      <c r="T783" s="148"/>
      <c r="U783" s="148">
        <f t="shared" si="38"/>
        <v>0</v>
      </c>
      <c r="V783" s="148"/>
      <c r="W783" s="149"/>
      <c r="X783" s="149"/>
      <c r="Y783" s="150"/>
      <c r="Z783" s="149"/>
      <c r="AA783" s="149"/>
      <c r="AB783" s="150"/>
      <c r="AC783" s="149"/>
      <c r="AD783" s="149"/>
      <c r="AE783" s="150"/>
      <c r="AF783" s="149"/>
      <c r="AG783" s="149"/>
      <c r="AH783" s="150"/>
      <c r="AI783" s="149"/>
      <c r="AJ783" s="149"/>
      <c r="AK783" s="150"/>
      <c r="AL783" s="149"/>
      <c r="AM783" s="149"/>
      <c r="AN783" s="150"/>
      <c r="AO783" s="150"/>
      <c r="AP783" s="151"/>
      <c r="AQ783" s="152"/>
      <c r="AR783" s="144"/>
      <c r="AS783" s="144"/>
    </row>
    <row r="784" s="99" customFormat="1" ht="22.5" customHeight="1" spans="1:45">
      <c r="A784" s="143" t="s">
        <v>1986</v>
      </c>
      <c r="B784" s="144" t="s">
        <v>2621</v>
      </c>
      <c r="C784" s="144" t="s">
        <v>6972</v>
      </c>
      <c r="D784" s="144" t="s">
        <v>6056</v>
      </c>
      <c r="E784" s="145" t="str">
        <f ca="1">VLOOKUP(B784,'在职人员信息表（2023年电话费全部人员情况）'!F:AB,23,0)</f>
        <v>51302719730113311X</v>
      </c>
      <c r="F784" s="146" t="s">
        <v>2622</v>
      </c>
      <c r="G784" s="146" t="str">
        <f ca="1" t="shared" si="36"/>
        <v/>
      </c>
      <c r="H784" s="147">
        <v>15374941734</v>
      </c>
      <c r="I784" s="148"/>
      <c r="J784" s="148"/>
      <c r="K784" s="148"/>
      <c r="L784" s="148"/>
      <c r="M784" s="148"/>
      <c r="N784" s="148"/>
      <c r="O784" s="148">
        <f t="shared" si="37"/>
        <v>0</v>
      </c>
      <c r="P784" s="148"/>
      <c r="Q784" s="148"/>
      <c r="R784" s="148"/>
      <c r="S784" s="148"/>
      <c r="T784" s="148"/>
      <c r="U784" s="148">
        <f t="shared" si="38"/>
        <v>0</v>
      </c>
      <c r="V784" s="148"/>
      <c r="W784" s="149"/>
      <c r="X784" s="149"/>
      <c r="Y784" s="150"/>
      <c r="Z784" s="149"/>
      <c r="AA784" s="149"/>
      <c r="AB784" s="150"/>
      <c r="AC784" s="149"/>
      <c r="AD784" s="149"/>
      <c r="AE784" s="150"/>
      <c r="AF784" s="149"/>
      <c r="AG784" s="149"/>
      <c r="AH784" s="150"/>
      <c r="AI784" s="149"/>
      <c r="AJ784" s="149"/>
      <c r="AK784" s="150"/>
      <c r="AL784" s="149"/>
      <c r="AM784" s="149"/>
      <c r="AN784" s="150"/>
      <c r="AO784" s="150"/>
      <c r="AP784" s="151"/>
      <c r="AQ784" s="152"/>
      <c r="AR784" s="144"/>
      <c r="AS784" s="144"/>
    </row>
    <row r="785" s="99" customFormat="1" ht="22.5" customHeight="1" spans="1:45">
      <c r="A785" s="143" t="s">
        <v>1938</v>
      </c>
      <c r="B785" s="144" t="s">
        <v>2627</v>
      </c>
      <c r="C785" s="144" t="s">
        <v>6972</v>
      </c>
      <c r="D785" s="144" t="s">
        <v>6056</v>
      </c>
      <c r="E785" s="145" t="str">
        <f ca="1">VLOOKUP(B785,'在职人员信息表（2023年电话费全部人员情况）'!F:AB,23,0)</f>
        <v>152726198510282419</v>
      </c>
      <c r="F785" s="146" t="s">
        <v>2628</v>
      </c>
      <c r="G785" s="146" t="str">
        <f ca="1" t="shared" si="36"/>
        <v/>
      </c>
      <c r="H785" s="147">
        <v>15035221603</v>
      </c>
      <c r="I785" s="148"/>
      <c r="J785" s="148"/>
      <c r="K785" s="148"/>
      <c r="L785" s="148"/>
      <c r="M785" s="148"/>
      <c r="N785" s="148"/>
      <c r="O785" s="148">
        <f t="shared" si="37"/>
        <v>0</v>
      </c>
      <c r="P785" s="148"/>
      <c r="Q785" s="148"/>
      <c r="R785" s="148"/>
      <c r="S785" s="148"/>
      <c r="T785" s="148"/>
      <c r="U785" s="148">
        <f t="shared" si="38"/>
        <v>0</v>
      </c>
      <c r="V785" s="148"/>
      <c r="W785" s="149"/>
      <c r="X785" s="149"/>
      <c r="Y785" s="150"/>
      <c r="Z785" s="149"/>
      <c r="AA785" s="149"/>
      <c r="AB785" s="150"/>
      <c r="AC785" s="149"/>
      <c r="AD785" s="149"/>
      <c r="AE785" s="150"/>
      <c r="AF785" s="149"/>
      <c r="AG785" s="149"/>
      <c r="AH785" s="150"/>
      <c r="AI785" s="149"/>
      <c r="AJ785" s="149"/>
      <c r="AK785" s="150"/>
      <c r="AL785" s="149"/>
      <c r="AM785" s="149"/>
      <c r="AN785" s="150"/>
      <c r="AO785" s="150"/>
      <c r="AP785" s="151"/>
      <c r="AQ785" s="152"/>
      <c r="AR785" s="144"/>
      <c r="AS785" s="144"/>
    </row>
    <row r="786" s="99" customFormat="1" ht="22.5" customHeight="1" spans="1:45">
      <c r="A786" s="143" t="s">
        <v>1977</v>
      </c>
      <c r="B786" s="144" t="s">
        <v>6979</v>
      </c>
      <c r="C786" s="144" t="s">
        <v>6972</v>
      </c>
      <c r="D786" s="144" t="s">
        <v>6056</v>
      </c>
      <c r="E786" s="145" t="e">
        <f ca="1">VLOOKUP(B786,'在职人员信息表（2023年电话费全部人员情况）'!F:AB,23,0)</f>
        <v>#N/A</v>
      </c>
      <c r="F786" s="146" t="e">
        <v>#N/A</v>
      </c>
      <c r="G786" s="146" t="e">
        <f ca="1" t="shared" si="36"/>
        <v>#N/A</v>
      </c>
      <c r="H786" s="147">
        <v>15248182631</v>
      </c>
      <c r="I786" s="148"/>
      <c r="J786" s="148"/>
      <c r="K786" s="148"/>
      <c r="L786" s="148"/>
      <c r="M786" s="148"/>
      <c r="N786" s="148"/>
      <c r="O786" s="148">
        <f t="shared" si="37"/>
        <v>0</v>
      </c>
      <c r="P786" s="148"/>
      <c r="Q786" s="148"/>
      <c r="R786" s="148"/>
      <c r="S786" s="148"/>
      <c r="T786" s="148"/>
      <c r="U786" s="148">
        <f t="shared" si="38"/>
        <v>0</v>
      </c>
      <c r="V786" s="148"/>
      <c r="W786" s="149"/>
      <c r="X786" s="149"/>
      <c r="Y786" s="150"/>
      <c r="Z786" s="149"/>
      <c r="AA786" s="149"/>
      <c r="AB786" s="150"/>
      <c r="AC786" s="149"/>
      <c r="AD786" s="149"/>
      <c r="AE786" s="150"/>
      <c r="AF786" s="149"/>
      <c r="AG786" s="149"/>
      <c r="AH786" s="150"/>
      <c r="AI786" s="149"/>
      <c r="AJ786" s="149"/>
      <c r="AK786" s="150"/>
      <c r="AL786" s="149"/>
      <c r="AM786" s="149"/>
      <c r="AN786" s="150"/>
      <c r="AO786" s="150"/>
      <c r="AP786" s="151"/>
      <c r="AQ786" s="152"/>
      <c r="AR786" s="144"/>
      <c r="AS786" s="144"/>
    </row>
    <row r="787" s="99" customFormat="1" ht="22.5" customHeight="1" spans="1:45">
      <c r="A787" s="143" t="s">
        <v>6062</v>
      </c>
      <c r="B787" s="144" t="s">
        <v>2630</v>
      </c>
      <c r="C787" s="144" t="s">
        <v>6972</v>
      </c>
      <c r="D787" s="144" t="s">
        <v>6056</v>
      </c>
      <c r="E787" s="145" t="str">
        <f ca="1">VLOOKUP(B787,'在职人员信息表（2023年电话费全部人员情况）'!F:AB,23,0)</f>
        <v>513701197907255933</v>
      </c>
      <c r="F787" s="146" t="s">
        <v>2631</v>
      </c>
      <c r="G787" s="146" t="str">
        <f ca="1" t="shared" si="36"/>
        <v/>
      </c>
      <c r="H787" s="147">
        <v>13848170278</v>
      </c>
      <c r="I787" s="148"/>
      <c r="J787" s="148"/>
      <c r="K787" s="148"/>
      <c r="L787" s="148"/>
      <c r="M787" s="148"/>
      <c r="N787" s="148"/>
      <c r="O787" s="148">
        <f t="shared" si="37"/>
        <v>0</v>
      </c>
      <c r="P787" s="148"/>
      <c r="Q787" s="148"/>
      <c r="R787" s="148"/>
      <c r="S787" s="148"/>
      <c r="T787" s="148"/>
      <c r="U787" s="148">
        <f t="shared" si="38"/>
        <v>0</v>
      </c>
      <c r="V787" s="148"/>
      <c r="W787" s="149"/>
      <c r="X787" s="149"/>
      <c r="Y787" s="150"/>
      <c r="Z787" s="149"/>
      <c r="AA787" s="149"/>
      <c r="AB787" s="150"/>
      <c r="AC787" s="149"/>
      <c r="AD787" s="149"/>
      <c r="AE787" s="150"/>
      <c r="AF787" s="149"/>
      <c r="AG787" s="149"/>
      <c r="AH787" s="150"/>
      <c r="AI787" s="149"/>
      <c r="AJ787" s="149"/>
      <c r="AK787" s="150"/>
      <c r="AL787" s="149"/>
      <c r="AM787" s="149"/>
      <c r="AN787" s="150"/>
      <c r="AO787" s="150"/>
      <c r="AP787" s="151"/>
      <c r="AQ787" s="152"/>
      <c r="AR787" s="144"/>
      <c r="AS787" s="144"/>
    </row>
    <row r="788" s="99" customFormat="1" ht="22.5" customHeight="1" spans="1:45">
      <c r="A788" s="143" t="s">
        <v>2091</v>
      </c>
      <c r="B788" s="144" t="s">
        <v>6980</v>
      </c>
      <c r="C788" s="144" t="s">
        <v>6972</v>
      </c>
      <c r="D788" s="144" t="s">
        <v>6056</v>
      </c>
      <c r="E788" s="145" t="e">
        <f ca="1">VLOOKUP(B788,'在职人员信息表（2023年电话费全部人员情况）'!F:AB,23,0)</f>
        <v>#N/A</v>
      </c>
      <c r="F788" s="146" t="e">
        <v>#N/A</v>
      </c>
      <c r="G788" s="146" t="e">
        <f ca="1" t="shared" si="36"/>
        <v>#N/A</v>
      </c>
      <c r="H788" s="147">
        <v>15894918759</v>
      </c>
      <c r="I788" s="148"/>
      <c r="J788" s="148"/>
      <c r="K788" s="148"/>
      <c r="L788" s="148"/>
      <c r="M788" s="148"/>
      <c r="N788" s="148"/>
      <c r="O788" s="148">
        <f t="shared" si="37"/>
        <v>0</v>
      </c>
      <c r="P788" s="148"/>
      <c r="Q788" s="148"/>
      <c r="R788" s="148"/>
      <c r="S788" s="148"/>
      <c r="T788" s="148"/>
      <c r="U788" s="148">
        <f t="shared" si="38"/>
        <v>0</v>
      </c>
      <c r="V788" s="148"/>
      <c r="W788" s="149"/>
      <c r="X788" s="149"/>
      <c r="Y788" s="150"/>
      <c r="Z788" s="149"/>
      <c r="AA788" s="149"/>
      <c r="AB788" s="150"/>
      <c r="AC788" s="149"/>
      <c r="AD788" s="149"/>
      <c r="AE788" s="150"/>
      <c r="AF788" s="149"/>
      <c r="AG788" s="149"/>
      <c r="AH788" s="150"/>
      <c r="AI788" s="149"/>
      <c r="AJ788" s="149"/>
      <c r="AK788" s="150"/>
      <c r="AL788" s="149"/>
      <c r="AM788" s="149"/>
      <c r="AN788" s="150"/>
      <c r="AO788" s="150"/>
      <c r="AP788" s="151"/>
      <c r="AQ788" s="152"/>
      <c r="AR788" s="144"/>
      <c r="AS788" s="144"/>
    </row>
    <row r="789" s="99" customFormat="1" ht="22.5" customHeight="1" spans="1:45">
      <c r="A789" s="143" t="s">
        <v>1875</v>
      </c>
      <c r="B789" s="144" t="s">
        <v>6981</v>
      </c>
      <c r="C789" s="144" t="s">
        <v>6972</v>
      </c>
      <c r="D789" s="144" t="s">
        <v>6056</v>
      </c>
      <c r="E789" s="145" t="e">
        <f ca="1">VLOOKUP(B789,'在职人员信息表（2023年电话费全部人员情况）'!F:AB,23,0)</f>
        <v>#N/A</v>
      </c>
      <c r="F789" s="146" t="e">
        <v>#N/A</v>
      </c>
      <c r="G789" s="146" t="e">
        <f ca="1" t="shared" si="36"/>
        <v>#N/A</v>
      </c>
      <c r="H789" s="147">
        <v>15947498142</v>
      </c>
      <c r="I789" s="148"/>
      <c r="J789" s="148"/>
      <c r="K789" s="148"/>
      <c r="L789" s="148"/>
      <c r="M789" s="148"/>
      <c r="N789" s="148"/>
      <c r="O789" s="148">
        <f t="shared" si="37"/>
        <v>0</v>
      </c>
      <c r="P789" s="148"/>
      <c r="Q789" s="148"/>
      <c r="R789" s="148"/>
      <c r="S789" s="148"/>
      <c r="T789" s="148"/>
      <c r="U789" s="148">
        <f t="shared" si="38"/>
        <v>0</v>
      </c>
      <c r="V789" s="148"/>
      <c r="W789" s="149"/>
      <c r="X789" s="149"/>
      <c r="Y789" s="150"/>
      <c r="Z789" s="149"/>
      <c r="AA789" s="149"/>
      <c r="AB789" s="150"/>
      <c r="AC789" s="149"/>
      <c r="AD789" s="149"/>
      <c r="AE789" s="150"/>
      <c r="AF789" s="149"/>
      <c r="AG789" s="149"/>
      <c r="AH789" s="150"/>
      <c r="AI789" s="149"/>
      <c r="AJ789" s="149"/>
      <c r="AK789" s="150"/>
      <c r="AL789" s="149"/>
      <c r="AM789" s="149"/>
      <c r="AN789" s="150"/>
      <c r="AO789" s="150"/>
      <c r="AP789" s="151"/>
      <c r="AQ789" s="152"/>
      <c r="AR789" s="144"/>
      <c r="AS789" s="144"/>
    </row>
    <row r="790" s="99" customFormat="1" ht="22.5" customHeight="1" spans="1:45">
      <c r="A790" s="143" t="s">
        <v>1962</v>
      </c>
      <c r="B790" s="144" t="s">
        <v>2648</v>
      </c>
      <c r="C790" s="144" t="s">
        <v>6972</v>
      </c>
      <c r="D790" s="144" t="s">
        <v>3535</v>
      </c>
      <c r="E790" s="145" t="str">
        <f ca="1">VLOOKUP(B790,'在职人员信息表（2023年电话费全部人员情况）'!F:AB,23,0)</f>
        <v>152723199001181551</v>
      </c>
      <c r="F790" s="146" t="s">
        <v>2649</v>
      </c>
      <c r="G790" s="146" t="str">
        <f ca="1" t="shared" si="36"/>
        <v/>
      </c>
      <c r="H790" s="147">
        <v>17262669593</v>
      </c>
      <c r="I790" s="148"/>
      <c r="J790" s="148"/>
      <c r="K790" s="148"/>
      <c r="L790" s="148"/>
      <c r="M790" s="148"/>
      <c r="N790" s="148"/>
      <c r="O790" s="148">
        <f t="shared" si="37"/>
        <v>0</v>
      </c>
      <c r="P790" s="148"/>
      <c r="Q790" s="148"/>
      <c r="R790" s="148"/>
      <c r="S790" s="148"/>
      <c r="T790" s="148"/>
      <c r="U790" s="148">
        <f t="shared" si="38"/>
        <v>0</v>
      </c>
      <c r="V790" s="148"/>
      <c r="W790" s="149"/>
      <c r="X790" s="149"/>
      <c r="Y790" s="150"/>
      <c r="Z790" s="149"/>
      <c r="AA790" s="149"/>
      <c r="AB790" s="150"/>
      <c r="AC790" s="149"/>
      <c r="AD790" s="149"/>
      <c r="AE790" s="150"/>
      <c r="AF790" s="149"/>
      <c r="AG790" s="149"/>
      <c r="AH790" s="150"/>
      <c r="AI790" s="149"/>
      <c r="AJ790" s="149"/>
      <c r="AK790" s="150"/>
      <c r="AL790" s="149"/>
      <c r="AM790" s="149"/>
      <c r="AN790" s="150"/>
      <c r="AO790" s="150"/>
      <c r="AP790" s="151"/>
      <c r="AQ790" s="152"/>
      <c r="AR790" s="144"/>
      <c r="AS790" s="144"/>
    </row>
    <row r="791" s="99" customFormat="1" ht="22.5" customHeight="1" spans="1:45">
      <c r="A791" s="143" t="s">
        <v>1914</v>
      </c>
      <c r="B791" s="144" t="s">
        <v>2651</v>
      </c>
      <c r="C791" s="144" t="s">
        <v>6972</v>
      </c>
      <c r="D791" s="144" t="s">
        <v>6072</v>
      </c>
      <c r="E791" s="145" t="str">
        <f ca="1">VLOOKUP(B791,'在职人员信息表（2023年电话费全部人员情况）'!F:AB,23,0)</f>
        <v>642223199310140349</v>
      </c>
      <c r="F791" s="146" t="s">
        <v>2652</v>
      </c>
      <c r="G791" s="146" t="str">
        <f ca="1" t="shared" si="36"/>
        <v/>
      </c>
      <c r="H791" s="147">
        <v>13087198581</v>
      </c>
      <c r="I791" s="148"/>
      <c r="J791" s="148"/>
      <c r="K791" s="148"/>
      <c r="L791" s="148"/>
      <c r="M791" s="148"/>
      <c r="N791" s="148"/>
      <c r="O791" s="148">
        <f t="shared" si="37"/>
        <v>0</v>
      </c>
      <c r="P791" s="148"/>
      <c r="Q791" s="148"/>
      <c r="R791" s="148"/>
      <c r="S791" s="148"/>
      <c r="T791" s="148"/>
      <c r="U791" s="148">
        <f t="shared" si="38"/>
        <v>0</v>
      </c>
      <c r="V791" s="148"/>
      <c r="W791" s="149"/>
      <c r="X791" s="149"/>
      <c r="Y791" s="150"/>
      <c r="Z791" s="149"/>
      <c r="AA791" s="149"/>
      <c r="AB791" s="150"/>
      <c r="AC791" s="149"/>
      <c r="AD791" s="149"/>
      <c r="AE791" s="150"/>
      <c r="AF791" s="149"/>
      <c r="AG791" s="149"/>
      <c r="AH791" s="150"/>
      <c r="AI791" s="149"/>
      <c r="AJ791" s="149"/>
      <c r="AK791" s="150"/>
      <c r="AL791" s="149"/>
      <c r="AM791" s="149"/>
      <c r="AN791" s="150"/>
      <c r="AO791" s="150"/>
      <c r="AP791" s="151"/>
      <c r="AQ791" s="152"/>
      <c r="AR791" s="144"/>
      <c r="AS791" s="144"/>
    </row>
    <row r="792" s="99" customFormat="1" ht="22.5" customHeight="1" spans="1:45">
      <c r="A792" s="143" t="s">
        <v>1911</v>
      </c>
      <c r="B792" s="144" t="s">
        <v>2657</v>
      </c>
      <c r="C792" s="144" t="s">
        <v>6972</v>
      </c>
      <c r="D792" s="144" t="s">
        <v>6079</v>
      </c>
      <c r="E792" s="145" t="str">
        <f ca="1">VLOOKUP(B792,'在职人员信息表（2023年电话费全部人员情况）'!F:AB,23,0)</f>
        <v>610115198103163567</v>
      </c>
      <c r="F792" s="146" t="s">
        <v>2658</v>
      </c>
      <c r="G792" s="146" t="str">
        <f ca="1" t="shared" si="36"/>
        <v/>
      </c>
      <c r="H792" s="147">
        <v>15947377727</v>
      </c>
      <c r="I792" s="148"/>
      <c r="J792" s="148"/>
      <c r="K792" s="148"/>
      <c r="L792" s="148"/>
      <c r="M792" s="148"/>
      <c r="N792" s="148"/>
      <c r="O792" s="148">
        <f t="shared" si="37"/>
        <v>0</v>
      </c>
      <c r="P792" s="148"/>
      <c r="Q792" s="148"/>
      <c r="R792" s="148"/>
      <c r="S792" s="148"/>
      <c r="T792" s="148"/>
      <c r="U792" s="148">
        <f t="shared" si="38"/>
        <v>0</v>
      </c>
      <c r="V792" s="148"/>
      <c r="W792" s="149"/>
      <c r="X792" s="149"/>
      <c r="Y792" s="150"/>
      <c r="Z792" s="149"/>
      <c r="AA792" s="149"/>
      <c r="AB792" s="150"/>
      <c r="AC792" s="149"/>
      <c r="AD792" s="149"/>
      <c r="AE792" s="150"/>
      <c r="AF792" s="149"/>
      <c r="AG792" s="149"/>
      <c r="AH792" s="150"/>
      <c r="AI792" s="149"/>
      <c r="AJ792" s="149"/>
      <c r="AK792" s="150"/>
      <c r="AL792" s="149"/>
      <c r="AM792" s="149"/>
      <c r="AN792" s="150"/>
      <c r="AO792" s="150"/>
      <c r="AP792" s="151"/>
      <c r="AQ792" s="152"/>
      <c r="AR792" s="144"/>
      <c r="AS792" s="144"/>
    </row>
    <row r="793" s="99" customFormat="1" ht="22.5" customHeight="1" spans="1:45">
      <c r="A793" s="143" t="s">
        <v>1899</v>
      </c>
      <c r="B793" s="144" t="s">
        <v>2660</v>
      </c>
      <c r="C793" s="144" t="s">
        <v>6972</v>
      </c>
      <c r="D793" s="144" t="s">
        <v>6079</v>
      </c>
      <c r="E793" s="145" t="str">
        <f ca="1">VLOOKUP(B793,'在职人员信息表（2023年电话费全部人员情况）'!F:AB,23,0)</f>
        <v>150981197710012308</v>
      </c>
      <c r="F793" s="146" t="s">
        <v>2661</v>
      </c>
      <c r="G793" s="146" t="str">
        <f ca="1" t="shared" si="36"/>
        <v/>
      </c>
      <c r="H793" s="147">
        <v>15191085236</v>
      </c>
      <c r="I793" s="148"/>
      <c r="J793" s="148"/>
      <c r="K793" s="148"/>
      <c r="L793" s="148"/>
      <c r="M793" s="148"/>
      <c r="N793" s="148"/>
      <c r="O793" s="148">
        <f t="shared" si="37"/>
        <v>0</v>
      </c>
      <c r="P793" s="148"/>
      <c r="Q793" s="148"/>
      <c r="R793" s="148"/>
      <c r="S793" s="148"/>
      <c r="T793" s="148"/>
      <c r="U793" s="148">
        <f t="shared" si="38"/>
        <v>0</v>
      </c>
      <c r="V793" s="148"/>
      <c r="W793" s="149"/>
      <c r="X793" s="149"/>
      <c r="Y793" s="150"/>
      <c r="Z793" s="149"/>
      <c r="AA793" s="149"/>
      <c r="AB793" s="150"/>
      <c r="AC793" s="149"/>
      <c r="AD793" s="149"/>
      <c r="AE793" s="150"/>
      <c r="AF793" s="149"/>
      <c r="AG793" s="149"/>
      <c r="AH793" s="150"/>
      <c r="AI793" s="149"/>
      <c r="AJ793" s="149"/>
      <c r="AK793" s="150"/>
      <c r="AL793" s="149"/>
      <c r="AM793" s="149"/>
      <c r="AN793" s="150"/>
      <c r="AO793" s="150"/>
      <c r="AP793" s="151"/>
      <c r="AQ793" s="152"/>
      <c r="AR793" s="144"/>
      <c r="AS793" s="144"/>
    </row>
    <row r="794" s="99" customFormat="1" ht="22.5" customHeight="1" spans="1:45">
      <c r="A794" s="143" t="s">
        <v>1998</v>
      </c>
      <c r="B794" s="144" t="s">
        <v>2663</v>
      </c>
      <c r="C794" s="144" t="s">
        <v>6972</v>
      </c>
      <c r="D794" s="144" t="s">
        <v>6079</v>
      </c>
      <c r="E794" s="145" t="str">
        <f ca="1">VLOOKUP(B794,'在职人员信息表（2023年电话费全部人员情况）'!F:AB,23,0)</f>
        <v>152723199203031834</v>
      </c>
      <c r="F794" s="146" t="s">
        <v>2664</v>
      </c>
      <c r="G794" s="146" t="str">
        <f ca="1" t="shared" si="36"/>
        <v/>
      </c>
      <c r="H794" s="147">
        <v>15049429103</v>
      </c>
      <c r="I794" s="148"/>
      <c r="J794" s="148"/>
      <c r="K794" s="148"/>
      <c r="L794" s="148"/>
      <c r="M794" s="148"/>
      <c r="N794" s="148"/>
      <c r="O794" s="148">
        <f t="shared" si="37"/>
        <v>0</v>
      </c>
      <c r="P794" s="148"/>
      <c r="Q794" s="148"/>
      <c r="R794" s="148"/>
      <c r="S794" s="148"/>
      <c r="T794" s="148"/>
      <c r="U794" s="148">
        <f t="shared" si="38"/>
        <v>0</v>
      </c>
      <c r="V794" s="148"/>
      <c r="W794" s="149"/>
      <c r="X794" s="149"/>
      <c r="Y794" s="150"/>
      <c r="Z794" s="149"/>
      <c r="AA794" s="149"/>
      <c r="AB794" s="150"/>
      <c r="AC794" s="149"/>
      <c r="AD794" s="149"/>
      <c r="AE794" s="150"/>
      <c r="AF794" s="149"/>
      <c r="AG794" s="149"/>
      <c r="AH794" s="150"/>
      <c r="AI794" s="149"/>
      <c r="AJ794" s="149"/>
      <c r="AK794" s="150"/>
      <c r="AL794" s="149"/>
      <c r="AM794" s="149"/>
      <c r="AN794" s="150"/>
      <c r="AO794" s="150"/>
      <c r="AP794" s="151"/>
      <c r="AQ794" s="152"/>
      <c r="AR794" s="144"/>
      <c r="AS794" s="144"/>
    </row>
    <row r="795" s="99" customFormat="1" ht="22.5" customHeight="1" spans="1:45">
      <c r="A795" s="143" t="s">
        <v>1878</v>
      </c>
      <c r="B795" s="144" t="s">
        <v>2666</v>
      </c>
      <c r="C795" s="144" t="s">
        <v>6972</v>
      </c>
      <c r="D795" s="144" t="s">
        <v>6085</v>
      </c>
      <c r="E795" s="145" t="str">
        <f ca="1">VLOOKUP(B795,'在职人员信息表（2023年电话费全部人员情况）'!F:AB,23,0)</f>
        <v>152723197701132727</v>
      </c>
      <c r="F795" s="146" t="s">
        <v>2667</v>
      </c>
      <c r="G795" s="146" t="str">
        <f ca="1" t="shared" si="36"/>
        <v/>
      </c>
      <c r="H795" s="147">
        <v>18704961239</v>
      </c>
      <c r="I795" s="148"/>
      <c r="J795" s="148"/>
      <c r="K795" s="148"/>
      <c r="L795" s="148"/>
      <c r="M795" s="148"/>
      <c r="N795" s="148"/>
      <c r="O795" s="148">
        <f t="shared" si="37"/>
        <v>0</v>
      </c>
      <c r="P795" s="148"/>
      <c r="Q795" s="148"/>
      <c r="R795" s="148"/>
      <c r="S795" s="148"/>
      <c r="T795" s="148"/>
      <c r="U795" s="148">
        <f t="shared" si="38"/>
        <v>0</v>
      </c>
      <c r="V795" s="148"/>
      <c r="W795" s="149"/>
      <c r="X795" s="149"/>
      <c r="Y795" s="150"/>
      <c r="Z795" s="149"/>
      <c r="AA795" s="149"/>
      <c r="AB795" s="150"/>
      <c r="AC795" s="149"/>
      <c r="AD795" s="149"/>
      <c r="AE795" s="150"/>
      <c r="AF795" s="149"/>
      <c r="AG795" s="149"/>
      <c r="AH795" s="150"/>
      <c r="AI795" s="149"/>
      <c r="AJ795" s="149"/>
      <c r="AK795" s="150"/>
      <c r="AL795" s="149"/>
      <c r="AM795" s="149"/>
      <c r="AN795" s="150"/>
      <c r="AO795" s="150"/>
      <c r="AP795" s="151"/>
      <c r="AQ795" s="152"/>
      <c r="AR795" s="144"/>
      <c r="AS795" s="144"/>
    </row>
    <row r="796" s="99" customFormat="1" ht="22.5" customHeight="1" spans="1:45">
      <c r="A796" s="143" t="s">
        <v>1927</v>
      </c>
      <c r="B796" s="144" t="s">
        <v>2669</v>
      </c>
      <c r="C796" s="144" t="s">
        <v>6972</v>
      </c>
      <c r="D796" s="144" t="s">
        <v>6085</v>
      </c>
      <c r="E796" s="145" t="str">
        <f ca="1">VLOOKUP(B796,'在职人员信息表（2023年电话费全部人员情况）'!F:AB,23,0)</f>
        <v>142227197210062214</v>
      </c>
      <c r="F796" s="146" t="s">
        <v>2670</v>
      </c>
      <c r="G796" s="146" t="str">
        <f ca="1" t="shared" si="36"/>
        <v/>
      </c>
      <c r="H796" s="147">
        <v>13789747586</v>
      </c>
      <c r="I796" s="148"/>
      <c r="J796" s="148"/>
      <c r="K796" s="148"/>
      <c r="L796" s="148"/>
      <c r="M796" s="148"/>
      <c r="N796" s="148"/>
      <c r="O796" s="148">
        <f t="shared" si="37"/>
        <v>0</v>
      </c>
      <c r="P796" s="148"/>
      <c r="Q796" s="148"/>
      <c r="R796" s="148"/>
      <c r="S796" s="148"/>
      <c r="T796" s="148"/>
      <c r="U796" s="148">
        <f t="shared" si="38"/>
        <v>0</v>
      </c>
      <c r="V796" s="148"/>
      <c r="W796" s="149"/>
      <c r="X796" s="149"/>
      <c r="Y796" s="150"/>
      <c r="Z796" s="149"/>
      <c r="AA796" s="149"/>
      <c r="AB796" s="150"/>
      <c r="AC796" s="149"/>
      <c r="AD796" s="149"/>
      <c r="AE796" s="150"/>
      <c r="AF796" s="149"/>
      <c r="AG796" s="149"/>
      <c r="AH796" s="150"/>
      <c r="AI796" s="149"/>
      <c r="AJ796" s="149"/>
      <c r="AK796" s="150"/>
      <c r="AL796" s="149"/>
      <c r="AM796" s="149"/>
      <c r="AN796" s="150"/>
      <c r="AO796" s="150"/>
      <c r="AP796" s="151"/>
      <c r="AQ796" s="152"/>
      <c r="AR796" s="144"/>
      <c r="AS796" s="144"/>
    </row>
    <row r="797" s="99" customFormat="1" ht="22.5" customHeight="1" spans="1:45">
      <c r="A797" s="143" t="s">
        <v>1981</v>
      </c>
      <c r="B797" s="144" t="s">
        <v>6091</v>
      </c>
      <c r="C797" s="144" t="s">
        <v>6972</v>
      </c>
      <c r="D797" s="144" t="s">
        <v>6085</v>
      </c>
      <c r="E797" s="145" t="str">
        <f ca="1">VLOOKUP(B797,'在职人员信息表（2023年电话费全部人员情况）'!F:AB,23,0)</f>
        <v>152723199703150936</v>
      </c>
      <c r="F797" s="146" t="s">
        <v>6093</v>
      </c>
      <c r="G797" s="146" t="str">
        <f ca="1" t="shared" si="36"/>
        <v/>
      </c>
      <c r="H797" s="147">
        <v>14794872613</v>
      </c>
      <c r="I797" s="148"/>
      <c r="J797" s="148"/>
      <c r="K797" s="148"/>
      <c r="L797" s="148"/>
      <c r="M797" s="148"/>
      <c r="N797" s="148"/>
      <c r="O797" s="148">
        <f t="shared" si="37"/>
        <v>0</v>
      </c>
      <c r="P797" s="148"/>
      <c r="Q797" s="148"/>
      <c r="R797" s="148"/>
      <c r="S797" s="148"/>
      <c r="T797" s="148"/>
      <c r="U797" s="148">
        <f t="shared" si="38"/>
        <v>0</v>
      </c>
      <c r="V797" s="148"/>
      <c r="W797" s="149"/>
      <c r="X797" s="149"/>
      <c r="Y797" s="150"/>
      <c r="Z797" s="149"/>
      <c r="AA797" s="149"/>
      <c r="AB797" s="150"/>
      <c r="AC797" s="149"/>
      <c r="AD797" s="149"/>
      <c r="AE797" s="150"/>
      <c r="AF797" s="149"/>
      <c r="AG797" s="149"/>
      <c r="AH797" s="150"/>
      <c r="AI797" s="149"/>
      <c r="AJ797" s="149"/>
      <c r="AK797" s="150"/>
      <c r="AL797" s="149"/>
      <c r="AM797" s="149"/>
      <c r="AN797" s="150"/>
      <c r="AO797" s="150"/>
      <c r="AP797" s="151"/>
      <c r="AQ797" s="152"/>
      <c r="AR797" s="144"/>
      <c r="AS797" s="144"/>
    </row>
    <row r="798" s="99" customFormat="1" ht="22.5" customHeight="1" spans="1:45">
      <c r="A798" s="143" t="s">
        <v>1896</v>
      </c>
      <c r="B798" s="144" t="s">
        <v>2672</v>
      </c>
      <c r="C798" s="144" t="s">
        <v>6972</v>
      </c>
      <c r="D798" s="144" t="s">
        <v>6095</v>
      </c>
      <c r="E798" s="145" t="str">
        <f ca="1">VLOOKUP(B798,'在职人员信息表（2023年电话费全部人员情况）'!F:AB,23,0)</f>
        <v>152126197402231246</v>
      </c>
      <c r="F798" s="146" t="s">
        <v>2673</v>
      </c>
      <c r="G798" s="146" t="str">
        <f ca="1" t="shared" si="36"/>
        <v/>
      </c>
      <c r="H798" s="147">
        <v>13451343283</v>
      </c>
      <c r="I798" s="148"/>
      <c r="J798" s="148"/>
      <c r="K798" s="148"/>
      <c r="L798" s="148"/>
      <c r="M798" s="148"/>
      <c r="N798" s="148"/>
      <c r="O798" s="148">
        <f t="shared" si="37"/>
        <v>0</v>
      </c>
      <c r="P798" s="148"/>
      <c r="Q798" s="148"/>
      <c r="R798" s="148"/>
      <c r="S798" s="148"/>
      <c r="T798" s="148"/>
      <c r="U798" s="148">
        <f t="shared" si="38"/>
        <v>0</v>
      </c>
      <c r="V798" s="148"/>
      <c r="W798" s="149"/>
      <c r="X798" s="149"/>
      <c r="Y798" s="150"/>
      <c r="Z798" s="149"/>
      <c r="AA798" s="149"/>
      <c r="AB798" s="150"/>
      <c r="AC798" s="149"/>
      <c r="AD798" s="149"/>
      <c r="AE798" s="150"/>
      <c r="AF798" s="149"/>
      <c r="AG798" s="149"/>
      <c r="AH798" s="150"/>
      <c r="AI798" s="149"/>
      <c r="AJ798" s="149"/>
      <c r="AK798" s="150"/>
      <c r="AL798" s="149"/>
      <c r="AM798" s="149"/>
      <c r="AN798" s="150"/>
      <c r="AO798" s="150"/>
      <c r="AP798" s="151"/>
      <c r="AQ798" s="152"/>
      <c r="AR798" s="144"/>
      <c r="AS798" s="144"/>
    </row>
    <row r="799" s="99" customFormat="1" ht="22.5" customHeight="1" spans="1:45">
      <c r="A799" s="143" t="s">
        <v>1984</v>
      </c>
      <c r="B799" s="144" t="s">
        <v>2675</v>
      </c>
      <c r="C799" s="144" t="s">
        <v>6972</v>
      </c>
      <c r="D799" s="144" t="s">
        <v>6095</v>
      </c>
      <c r="E799" s="145" t="str">
        <f ca="1">VLOOKUP(B799,'在职人员信息表（2023年电话费全部人员情况）'!F:AB,23,0)</f>
        <v>231025199005294020</v>
      </c>
      <c r="F799" s="146" t="s">
        <v>2676</v>
      </c>
      <c r="G799" s="146" t="str">
        <f ca="1" t="shared" si="36"/>
        <v/>
      </c>
      <c r="H799" s="147">
        <v>13121449222</v>
      </c>
      <c r="I799" s="148"/>
      <c r="J799" s="148"/>
      <c r="K799" s="148"/>
      <c r="L799" s="148"/>
      <c r="M799" s="148"/>
      <c r="N799" s="148"/>
      <c r="O799" s="148">
        <f t="shared" si="37"/>
        <v>0</v>
      </c>
      <c r="P799" s="148"/>
      <c r="Q799" s="148"/>
      <c r="R799" s="148"/>
      <c r="S799" s="148"/>
      <c r="T799" s="148"/>
      <c r="U799" s="148">
        <f t="shared" si="38"/>
        <v>0</v>
      </c>
      <c r="V799" s="148"/>
      <c r="W799" s="149"/>
      <c r="X799" s="149"/>
      <c r="Y799" s="150"/>
      <c r="Z799" s="149"/>
      <c r="AA799" s="149"/>
      <c r="AB799" s="150"/>
      <c r="AC799" s="149"/>
      <c r="AD799" s="149"/>
      <c r="AE799" s="150"/>
      <c r="AF799" s="149"/>
      <c r="AG799" s="149"/>
      <c r="AH799" s="150"/>
      <c r="AI799" s="149"/>
      <c r="AJ799" s="149"/>
      <c r="AK799" s="150"/>
      <c r="AL799" s="149"/>
      <c r="AM799" s="149"/>
      <c r="AN799" s="150"/>
      <c r="AO799" s="150"/>
      <c r="AP799" s="151"/>
      <c r="AQ799" s="152"/>
      <c r="AR799" s="144"/>
      <c r="AS799" s="144"/>
    </row>
    <row r="800" s="99" customFormat="1" ht="22.5" customHeight="1" spans="1:45">
      <c r="A800" s="143" t="s">
        <v>1944</v>
      </c>
      <c r="B800" s="144" t="s">
        <v>2678</v>
      </c>
      <c r="C800" s="144" t="s">
        <v>6972</v>
      </c>
      <c r="D800" s="144" t="s">
        <v>6095</v>
      </c>
      <c r="E800" s="145" t="str">
        <f ca="1">VLOOKUP(B800,'在职人员信息表（2023年电话费全部人员情况）'!F:AB,23,0)</f>
        <v>420683197409041224</v>
      </c>
      <c r="F800" s="146" t="s">
        <v>2679</v>
      </c>
      <c r="G800" s="146" t="str">
        <f ca="1" t="shared" si="36"/>
        <v/>
      </c>
      <c r="H800" s="147">
        <v>13948875887</v>
      </c>
      <c r="I800" s="148"/>
      <c r="J800" s="148"/>
      <c r="K800" s="148"/>
      <c r="L800" s="148"/>
      <c r="M800" s="148"/>
      <c r="N800" s="148"/>
      <c r="O800" s="148">
        <f t="shared" si="37"/>
        <v>0</v>
      </c>
      <c r="P800" s="148"/>
      <c r="Q800" s="148"/>
      <c r="R800" s="148"/>
      <c r="S800" s="148"/>
      <c r="T800" s="148"/>
      <c r="U800" s="148">
        <f t="shared" si="38"/>
        <v>0</v>
      </c>
      <c r="V800" s="148"/>
      <c r="W800" s="149"/>
      <c r="X800" s="149"/>
      <c r="Y800" s="150"/>
      <c r="Z800" s="149"/>
      <c r="AA800" s="149"/>
      <c r="AB800" s="150"/>
      <c r="AC800" s="149"/>
      <c r="AD800" s="149"/>
      <c r="AE800" s="150"/>
      <c r="AF800" s="149"/>
      <c r="AG800" s="149"/>
      <c r="AH800" s="150"/>
      <c r="AI800" s="149"/>
      <c r="AJ800" s="149"/>
      <c r="AK800" s="150"/>
      <c r="AL800" s="149"/>
      <c r="AM800" s="149"/>
      <c r="AN800" s="150"/>
      <c r="AO800" s="150"/>
      <c r="AP800" s="151"/>
      <c r="AQ800" s="152"/>
      <c r="AR800" s="144"/>
      <c r="AS800" s="144"/>
    </row>
    <row r="801" s="99" customFormat="1" ht="22.5" customHeight="1" spans="1:45">
      <c r="A801" s="143" t="s">
        <v>1908</v>
      </c>
      <c r="B801" s="144" t="s">
        <v>2680</v>
      </c>
      <c r="C801" s="144" t="s">
        <v>6972</v>
      </c>
      <c r="D801" s="144" t="s">
        <v>6095</v>
      </c>
      <c r="E801" s="145" t="str">
        <f ca="1">VLOOKUP(B801,'在职人员信息表（2023年电话费全部人员情况）'!F:AB,23,0)</f>
        <v>142232198710152764</v>
      </c>
      <c r="F801" s="146" t="s">
        <v>2681</v>
      </c>
      <c r="G801" s="146" t="str">
        <f ca="1" t="shared" si="36"/>
        <v/>
      </c>
      <c r="H801" s="147">
        <v>13847774133</v>
      </c>
      <c r="I801" s="148"/>
      <c r="J801" s="148"/>
      <c r="K801" s="148"/>
      <c r="L801" s="148"/>
      <c r="M801" s="148"/>
      <c r="N801" s="148"/>
      <c r="O801" s="148">
        <f t="shared" si="37"/>
        <v>0</v>
      </c>
      <c r="P801" s="148"/>
      <c r="Q801" s="148"/>
      <c r="R801" s="148"/>
      <c r="S801" s="148"/>
      <c r="T801" s="148"/>
      <c r="U801" s="148">
        <f t="shared" si="38"/>
        <v>0</v>
      </c>
      <c r="V801" s="148"/>
      <c r="W801" s="149"/>
      <c r="X801" s="149"/>
      <c r="Y801" s="150"/>
      <c r="Z801" s="149"/>
      <c r="AA801" s="149"/>
      <c r="AB801" s="150"/>
      <c r="AC801" s="149"/>
      <c r="AD801" s="149"/>
      <c r="AE801" s="150"/>
      <c r="AF801" s="149"/>
      <c r="AG801" s="149"/>
      <c r="AH801" s="150"/>
      <c r="AI801" s="149"/>
      <c r="AJ801" s="149"/>
      <c r="AK801" s="150"/>
      <c r="AL801" s="149"/>
      <c r="AM801" s="149"/>
      <c r="AN801" s="150"/>
      <c r="AO801" s="150"/>
      <c r="AP801" s="151"/>
      <c r="AQ801" s="152"/>
      <c r="AR801" s="144"/>
      <c r="AS801" s="144"/>
    </row>
    <row r="802" s="99" customFormat="1" ht="22.5" customHeight="1" spans="1:45">
      <c r="A802" s="143" t="s">
        <v>1930</v>
      </c>
      <c r="B802" s="144" t="s">
        <v>2612</v>
      </c>
      <c r="C802" s="144" t="s">
        <v>6972</v>
      </c>
      <c r="D802" s="144" t="s">
        <v>6044</v>
      </c>
      <c r="E802" s="145" t="str">
        <f ca="1">VLOOKUP(B802,'在职人员信息表（2023年电话费全部人员情况）'!F:AB,23,0)</f>
        <v>211222197109210046</v>
      </c>
      <c r="F802" s="146" t="s">
        <v>2613</v>
      </c>
      <c r="G802" s="146" t="str">
        <f ca="1" t="shared" si="36"/>
        <v/>
      </c>
      <c r="H802" s="147">
        <v>15248411678</v>
      </c>
      <c r="I802" s="148"/>
      <c r="J802" s="148"/>
      <c r="K802" s="148"/>
      <c r="L802" s="148"/>
      <c r="M802" s="148"/>
      <c r="N802" s="148"/>
      <c r="O802" s="148">
        <f t="shared" si="37"/>
        <v>0</v>
      </c>
      <c r="P802" s="148"/>
      <c r="Q802" s="148"/>
      <c r="R802" s="148"/>
      <c r="S802" s="148"/>
      <c r="T802" s="148"/>
      <c r="U802" s="148">
        <f t="shared" si="38"/>
        <v>0</v>
      </c>
      <c r="V802" s="148"/>
      <c r="W802" s="149"/>
      <c r="X802" s="149"/>
      <c r="Y802" s="150"/>
      <c r="Z802" s="149"/>
      <c r="AA802" s="149"/>
      <c r="AB802" s="150"/>
      <c r="AC802" s="149"/>
      <c r="AD802" s="149"/>
      <c r="AE802" s="150"/>
      <c r="AF802" s="149"/>
      <c r="AG802" s="149"/>
      <c r="AH802" s="150"/>
      <c r="AI802" s="149"/>
      <c r="AJ802" s="149"/>
      <c r="AK802" s="150"/>
      <c r="AL802" s="149"/>
      <c r="AM802" s="149"/>
      <c r="AN802" s="150"/>
      <c r="AO802" s="150"/>
      <c r="AP802" s="151"/>
      <c r="AQ802" s="152"/>
      <c r="AR802" s="144"/>
      <c r="AS802" s="144"/>
    </row>
    <row r="803" s="99" customFormat="1" ht="22.5" customHeight="1" spans="1:45">
      <c r="A803" s="143" t="s">
        <v>6053</v>
      </c>
      <c r="B803" s="144" t="s">
        <v>2618</v>
      </c>
      <c r="C803" s="144" t="s">
        <v>6972</v>
      </c>
      <c r="D803" s="144" t="s">
        <v>6044</v>
      </c>
      <c r="E803" s="485" t="str">
        <f ca="1">VLOOKUP(B803,'在职人员信息表（2023年电话费全部人员情况）'!F:AB,23,0)</f>
        <v>152723199011032429</v>
      </c>
      <c r="F803" s="486" t="s">
        <v>2619</v>
      </c>
      <c r="G803" s="146" t="str">
        <f ca="1" t="shared" si="36"/>
        <v/>
      </c>
      <c r="H803" s="147">
        <v>15247773394</v>
      </c>
      <c r="I803" s="148"/>
      <c r="J803" s="148"/>
      <c r="K803" s="148"/>
      <c r="L803" s="148"/>
      <c r="M803" s="148"/>
      <c r="N803" s="148"/>
      <c r="O803" s="148">
        <f t="shared" si="37"/>
        <v>0</v>
      </c>
      <c r="P803" s="148"/>
      <c r="Q803" s="148"/>
      <c r="R803" s="148"/>
      <c r="S803" s="148"/>
      <c r="T803" s="148"/>
      <c r="U803" s="148">
        <f t="shared" si="38"/>
        <v>0</v>
      </c>
      <c r="V803" s="148"/>
      <c r="W803" s="149"/>
      <c r="X803" s="149"/>
      <c r="Y803" s="150"/>
      <c r="Z803" s="149"/>
      <c r="AA803" s="149"/>
      <c r="AB803" s="150"/>
      <c r="AC803" s="149"/>
      <c r="AD803" s="149"/>
      <c r="AE803" s="150"/>
      <c r="AF803" s="149"/>
      <c r="AG803" s="149"/>
      <c r="AH803" s="150"/>
      <c r="AI803" s="149"/>
      <c r="AJ803" s="149"/>
      <c r="AK803" s="150"/>
      <c r="AL803" s="149"/>
      <c r="AM803" s="149"/>
      <c r="AN803" s="150"/>
      <c r="AO803" s="150"/>
      <c r="AP803" s="151"/>
      <c r="AQ803" s="152"/>
      <c r="AR803" s="144"/>
      <c r="AS803" s="144"/>
    </row>
    <row r="804" s="99" customFormat="1" ht="22.5" customHeight="1" spans="1:45">
      <c r="A804" s="143" t="s">
        <v>1905</v>
      </c>
      <c r="B804" s="144" t="s">
        <v>1510</v>
      </c>
      <c r="C804" s="144" t="s">
        <v>6972</v>
      </c>
      <c r="D804" s="144" t="s">
        <v>6982</v>
      </c>
      <c r="E804" s="145" t="str">
        <f ca="1">VLOOKUP(B804,'在职人员信息表（2023年电话费全部人员情况）'!F:AB,23,0)</f>
        <v>370881198804121548</v>
      </c>
      <c r="F804" s="146" t="s">
        <v>1511</v>
      </c>
      <c r="G804" s="146" t="str">
        <f ca="1" t="shared" si="36"/>
        <v/>
      </c>
      <c r="H804" s="147">
        <v>13614878992</v>
      </c>
      <c r="I804" s="148"/>
      <c r="J804" s="148"/>
      <c r="K804" s="148"/>
      <c r="L804" s="148"/>
      <c r="M804" s="148"/>
      <c r="N804" s="148"/>
      <c r="O804" s="148">
        <f t="shared" si="37"/>
        <v>0</v>
      </c>
      <c r="P804" s="148"/>
      <c r="Q804" s="148"/>
      <c r="R804" s="148"/>
      <c r="S804" s="148"/>
      <c r="T804" s="148"/>
      <c r="U804" s="148">
        <f t="shared" si="38"/>
        <v>0</v>
      </c>
      <c r="V804" s="148"/>
      <c r="W804" s="149"/>
      <c r="X804" s="149"/>
      <c r="Y804" s="150"/>
      <c r="Z804" s="149"/>
      <c r="AA804" s="149"/>
      <c r="AB804" s="150"/>
      <c r="AC804" s="149"/>
      <c r="AD804" s="149"/>
      <c r="AE804" s="150"/>
      <c r="AF804" s="149"/>
      <c r="AG804" s="149"/>
      <c r="AH804" s="150"/>
      <c r="AI804" s="149"/>
      <c r="AJ804" s="149"/>
      <c r="AK804" s="150"/>
      <c r="AL804" s="149"/>
      <c r="AM804" s="149"/>
      <c r="AN804" s="150"/>
      <c r="AO804" s="150"/>
      <c r="AP804" s="151"/>
      <c r="AQ804" s="152"/>
      <c r="AR804" s="144"/>
      <c r="AS804" s="144"/>
    </row>
    <row r="805" s="99" customFormat="1" ht="22.5" customHeight="1" spans="1:45">
      <c r="A805" s="143" t="s">
        <v>1935</v>
      </c>
      <c r="B805" s="144" t="s">
        <v>2696</v>
      </c>
      <c r="C805" s="144" t="s">
        <v>6972</v>
      </c>
      <c r="D805" s="144" t="s">
        <v>6983</v>
      </c>
      <c r="E805" s="145" t="str">
        <f ca="1">VLOOKUP(B805,'在职人员信息表（2023年电话费全部人员情况）'!F:AB,23,0)</f>
        <v>230183197507150026</v>
      </c>
      <c r="F805" s="146" t="s">
        <v>2697</v>
      </c>
      <c r="G805" s="146" t="str">
        <f ca="1" t="shared" si="36"/>
        <v/>
      </c>
      <c r="H805" s="147">
        <v>15804843354</v>
      </c>
      <c r="I805" s="148"/>
      <c r="J805" s="148"/>
      <c r="K805" s="148"/>
      <c r="L805" s="148"/>
      <c r="M805" s="148"/>
      <c r="N805" s="148"/>
      <c r="O805" s="148">
        <f t="shared" si="37"/>
        <v>0</v>
      </c>
      <c r="P805" s="148"/>
      <c r="Q805" s="148"/>
      <c r="R805" s="148"/>
      <c r="S805" s="148"/>
      <c r="T805" s="148"/>
      <c r="U805" s="148">
        <f t="shared" si="38"/>
        <v>0</v>
      </c>
      <c r="V805" s="148"/>
      <c r="W805" s="149"/>
      <c r="X805" s="149"/>
      <c r="Y805" s="150"/>
      <c r="Z805" s="149"/>
      <c r="AA805" s="149"/>
      <c r="AB805" s="150"/>
      <c r="AC805" s="149"/>
      <c r="AD805" s="149"/>
      <c r="AE805" s="150"/>
      <c r="AF805" s="149"/>
      <c r="AG805" s="149"/>
      <c r="AH805" s="150"/>
      <c r="AI805" s="149"/>
      <c r="AJ805" s="149"/>
      <c r="AK805" s="150"/>
      <c r="AL805" s="149"/>
      <c r="AM805" s="149"/>
      <c r="AN805" s="150"/>
      <c r="AO805" s="150"/>
      <c r="AP805" s="151"/>
      <c r="AQ805" s="152"/>
      <c r="AR805" s="144"/>
      <c r="AS805" s="144"/>
    </row>
    <row r="806" s="99" customFormat="1" ht="22.5" customHeight="1" spans="1:45">
      <c r="A806" s="143" t="s">
        <v>1957</v>
      </c>
      <c r="B806" s="144" t="s">
        <v>6984</v>
      </c>
      <c r="C806" s="144" t="s">
        <v>6972</v>
      </c>
      <c r="D806" s="144" t="s">
        <v>5708</v>
      </c>
      <c r="E806" s="145" t="e">
        <f ca="1">VLOOKUP(B806,'在职人员信息表（2023年电话费全部人员情况）'!F:AB,23,0)</f>
        <v>#N/A</v>
      </c>
      <c r="F806" s="146" t="e">
        <v>#N/A</v>
      </c>
      <c r="G806" s="146" t="e">
        <f ca="1" t="shared" si="36"/>
        <v>#N/A</v>
      </c>
      <c r="H806" s="147">
        <v>18847765278</v>
      </c>
      <c r="I806" s="148"/>
      <c r="J806" s="148"/>
      <c r="K806" s="148"/>
      <c r="L806" s="148"/>
      <c r="M806" s="148"/>
      <c r="N806" s="148"/>
      <c r="O806" s="148">
        <f t="shared" si="37"/>
        <v>0</v>
      </c>
      <c r="P806" s="148"/>
      <c r="Q806" s="148"/>
      <c r="R806" s="148"/>
      <c r="S806" s="148"/>
      <c r="T806" s="148"/>
      <c r="U806" s="148">
        <f t="shared" si="38"/>
        <v>0</v>
      </c>
      <c r="V806" s="148"/>
      <c r="W806" s="149"/>
      <c r="X806" s="149"/>
      <c r="Y806" s="150"/>
      <c r="Z806" s="149"/>
      <c r="AA806" s="149"/>
      <c r="AB806" s="150"/>
      <c r="AC806" s="149"/>
      <c r="AD806" s="149"/>
      <c r="AE806" s="150"/>
      <c r="AF806" s="149"/>
      <c r="AG806" s="149"/>
      <c r="AH806" s="150"/>
      <c r="AI806" s="149"/>
      <c r="AJ806" s="149"/>
      <c r="AK806" s="150"/>
      <c r="AL806" s="149"/>
      <c r="AM806" s="149"/>
      <c r="AN806" s="150"/>
      <c r="AO806" s="150"/>
      <c r="AP806" s="151"/>
      <c r="AQ806" s="152"/>
      <c r="AR806" s="144"/>
      <c r="AS806" s="144"/>
    </row>
    <row r="807" s="99" customFormat="1" ht="22.5" customHeight="1" spans="1:45">
      <c r="A807" s="143" t="s">
        <v>1881</v>
      </c>
      <c r="B807" s="144" t="s">
        <v>2698</v>
      </c>
      <c r="C807" s="144" t="s">
        <v>6972</v>
      </c>
      <c r="D807" s="144" t="s">
        <v>5708</v>
      </c>
      <c r="E807" s="145" t="str">
        <f ca="1">VLOOKUP(B807,'在职人员信息表（2023年电话费全部人员情况）'!F:AB,23,0)</f>
        <v>132133197002151212</v>
      </c>
      <c r="F807" s="146" t="s">
        <v>2699</v>
      </c>
      <c r="G807" s="146" t="str">
        <f ca="1" t="shared" si="36"/>
        <v/>
      </c>
      <c r="H807" s="147">
        <v>13947707809</v>
      </c>
      <c r="I807" s="148"/>
      <c r="J807" s="148"/>
      <c r="K807" s="148"/>
      <c r="L807" s="148"/>
      <c r="M807" s="148"/>
      <c r="N807" s="148"/>
      <c r="O807" s="148">
        <f t="shared" si="37"/>
        <v>0</v>
      </c>
      <c r="P807" s="148"/>
      <c r="Q807" s="148"/>
      <c r="R807" s="148"/>
      <c r="S807" s="148"/>
      <c r="T807" s="148"/>
      <c r="U807" s="148">
        <f t="shared" si="38"/>
        <v>0</v>
      </c>
      <c r="V807" s="148"/>
      <c r="W807" s="149"/>
      <c r="X807" s="149"/>
      <c r="Y807" s="150"/>
      <c r="Z807" s="149"/>
      <c r="AA807" s="149"/>
      <c r="AB807" s="150"/>
      <c r="AC807" s="149"/>
      <c r="AD807" s="149"/>
      <c r="AE807" s="150"/>
      <c r="AF807" s="149"/>
      <c r="AG807" s="149"/>
      <c r="AH807" s="150"/>
      <c r="AI807" s="149"/>
      <c r="AJ807" s="149"/>
      <c r="AK807" s="150"/>
      <c r="AL807" s="149"/>
      <c r="AM807" s="149"/>
      <c r="AN807" s="150"/>
      <c r="AO807" s="150"/>
      <c r="AP807" s="151"/>
      <c r="AQ807" s="152"/>
      <c r="AR807" s="144"/>
      <c r="AS807" s="144"/>
    </row>
    <row r="808" s="99" customFormat="1" ht="22.5" customHeight="1" spans="1:45">
      <c r="A808" s="143" t="s">
        <v>1968</v>
      </c>
      <c r="B808" s="144" t="s">
        <v>6985</v>
      </c>
      <c r="C808" s="144" t="s">
        <v>6972</v>
      </c>
      <c r="D808" s="144" t="s">
        <v>5708</v>
      </c>
      <c r="E808" s="145" t="e">
        <f ca="1">VLOOKUP(B808,'在职人员信息表（2023年电话费全部人员情况）'!F:AB,23,0)</f>
        <v>#N/A</v>
      </c>
      <c r="F808" s="146" t="e">
        <v>#N/A</v>
      </c>
      <c r="G808" s="146" t="e">
        <f ca="1" t="shared" si="36"/>
        <v>#N/A</v>
      </c>
      <c r="H808" s="147">
        <v>18735064184</v>
      </c>
      <c r="I808" s="148"/>
      <c r="J808" s="148"/>
      <c r="K808" s="148"/>
      <c r="L808" s="148"/>
      <c r="M808" s="148"/>
      <c r="N808" s="148"/>
      <c r="O808" s="148">
        <f t="shared" si="37"/>
        <v>0</v>
      </c>
      <c r="P808" s="148"/>
      <c r="Q808" s="148"/>
      <c r="R808" s="148"/>
      <c r="S808" s="148"/>
      <c r="T808" s="148"/>
      <c r="U808" s="148">
        <f t="shared" si="38"/>
        <v>0</v>
      </c>
      <c r="V808" s="148"/>
      <c r="W808" s="149"/>
      <c r="X808" s="149"/>
      <c r="Y808" s="150"/>
      <c r="Z808" s="149"/>
      <c r="AA808" s="149"/>
      <c r="AB808" s="150"/>
      <c r="AC808" s="149"/>
      <c r="AD808" s="149"/>
      <c r="AE808" s="150"/>
      <c r="AF808" s="149"/>
      <c r="AG808" s="149"/>
      <c r="AH808" s="150"/>
      <c r="AI808" s="149"/>
      <c r="AJ808" s="149"/>
      <c r="AK808" s="150"/>
      <c r="AL808" s="149"/>
      <c r="AM808" s="149"/>
      <c r="AN808" s="150"/>
      <c r="AO808" s="150"/>
      <c r="AP808" s="151"/>
      <c r="AQ808" s="152"/>
      <c r="AR808" s="144"/>
      <c r="AS808" s="144"/>
    </row>
    <row r="809" s="99" customFormat="1" ht="22.5" customHeight="1" spans="1:45">
      <c r="A809" s="143" t="s">
        <v>1995</v>
      </c>
      <c r="B809" s="144" t="s">
        <v>2704</v>
      </c>
      <c r="C809" s="144" t="s">
        <v>6972</v>
      </c>
      <c r="D809" s="144" t="s">
        <v>6141</v>
      </c>
      <c r="E809" s="145" t="str">
        <f ca="1">VLOOKUP(B809,'在职人员信息表（2023年电话费全部人员情况）'!F:AB,23,0)</f>
        <v>142234197303165523</v>
      </c>
      <c r="F809" s="146" t="s">
        <v>2705</v>
      </c>
      <c r="G809" s="146" t="str">
        <f ca="1" t="shared" si="36"/>
        <v/>
      </c>
      <c r="H809" s="147">
        <v>15247640801</v>
      </c>
      <c r="I809" s="148"/>
      <c r="J809" s="148"/>
      <c r="K809" s="148"/>
      <c r="L809" s="148"/>
      <c r="M809" s="148"/>
      <c r="N809" s="148"/>
      <c r="O809" s="148">
        <f t="shared" si="37"/>
        <v>0</v>
      </c>
      <c r="P809" s="148"/>
      <c r="Q809" s="148"/>
      <c r="R809" s="148"/>
      <c r="S809" s="148"/>
      <c r="T809" s="148"/>
      <c r="U809" s="148">
        <f t="shared" si="38"/>
        <v>0</v>
      </c>
      <c r="V809" s="148"/>
      <c r="W809" s="149"/>
      <c r="X809" s="149"/>
      <c r="Y809" s="150"/>
      <c r="Z809" s="149"/>
      <c r="AA809" s="149"/>
      <c r="AB809" s="150"/>
      <c r="AC809" s="149"/>
      <c r="AD809" s="149"/>
      <c r="AE809" s="150"/>
      <c r="AF809" s="149"/>
      <c r="AG809" s="149"/>
      <c r="AH809" s="150"/>
      <c r="AI809" s="149"/>
      <c r="AJ809" s="149"/>
      <c r="AK809" s="150"/>
      <c r="AL809" s="149"/>
      <c r="AM809" s="149"/>
      <c r="AN809" s="150"/>
      <c r="AO809" s="150"/>
      <c r="AP809" s="151"/>
      <c r="AQ809" s="152"/>
      <c r="AR809" s="144"/>
      <c r="AS809" s="144"/>
    </row>
    <row r="810" s="99" customFormat="1" ht="22.5" customHeight="1" spans="1:45">
      <c r="A810" s="143" t="s">
        <v>1890</v>
      </c>
      <c r="B810" s="144" t="s">
        <v>2706</v>
      </c>
      <c r="C810" s="144" t="s">
        <v>6972</v>
      </c>
      <c r="D810" s="144" t="s">
        <v>6141</v>
      </c>
      <c r="E810" s="145" t="str">
        <f ca="1">VLOOKUP(B810,'在职人员信息表（2023年电话费全部人员情况）'!F:AB,23,0)</f>
        <v>211203197612152067</v>
      </c>
      <c r="F810" s="146" t="s">
        <v>2707</v>
      </c>
      <c r="G810" s="146" t="str">
        <f ca="1" t="shared" si="36"/>
        <v/>
      </c>
      <c r="H810" s="147">
        <v>15647736649</v>
      </c>
      <c r="I810" s="148"/>
      <c r="J810" s="148"/>
      <c r="K810" s="148"/>
      <c r="L810" s="148"/>
      <c r="M810" s="148"/>
      <c r="N810" s="148"/>
      <c r="O810" s="148">
        <f t="shared" si="37"/>
        <v>0</v>
      </c>
      <c r="P810" s="148"/>
      <c r="Q810" s="148"/>
      <c r="R810" s="148"/>
      <c r="S810" s="148"/>
      <c r="T810" s="148"/>
      <c r="U810" s="148">
        <f t="shared" si="38"/>
        <v>0</v>
      </c>
      <c r="V810" s="148"/>
      <c r="W810" s="149"/>
      <c r="X810" s="149"/>
      <c r="Y810" s="150"/>
      <c r="Z810" s="149"/>
      <c r="AA810" s="149"/>
      <c r="AB810" s="150"/>
      <c r="AC810" s="149"/>
      <c r="AD810" s="149"/>
      <c r="AE810" s="150"/>
      <c r="AF810" s="149"/>
      <c r="AG810" s="149"/>
      <c r="AH810" s="150"/>
      <c r="AI810" s="149"/>
      <c r="AJ810" s="149"/>
      <c r="AK810" s="150"/>
      <c r="AL810" s="149"/>
      <c r="AM810" s="149"/>
      <c r="AN810" s="150"/>
      <c r="AO810" s="150"/>
      <c r="AP810" s="151"/>
      <c r="AQ810" s="152"/>
      <c r="AR810" s="144"/>
      <c r="AS810" s="144"/>
    </row>
    <row r="811" s="99" customFormat="1" ht="22.5" customHeight="1" spans="1:45">
      <c r="A811" s="143" t="s">
        <v>1954</v>
      </c>
      <c r="B811" s="144" t="s">
        <v>2708</v>
      </c>
      <c r="C811" s="144" t="s">
        <v>6972</v>
      </c>
      <c r="D811" s="144" t="s">
        <v>6146</v>
      </c>
      <c r="E811" s="145" t="str">
        <f ca="1">VLOOKUP(B811,'在职人员信息表（2023年电话费全部人员情况）'!F:AB,23,0)</f>
        <v>230903197205100041</v>
      </c>
      <c r="F811" s="146" t="s">
        <v>2709</v>
      </c>
      <c r="G811" s="146" t="str">
        <f ca="1" t="shared" si="36"/>
        <v/>
      </c>
      <c r="H811" s="147">
        <v>13847780138</v>
      </c>
      <c r="I811" s="148"/>
      <c r="J811" s="148"/>
      <c r="K811" s="148"/>
      <c r="L811" s="148"/>
      <c r="M811" s="148"/>
      <c r="N811" s="148"/>
      <c r="O811" s="148">
        <f t="shared" si="37"/>
        <v>0</v>
      </c>
      <c r="P811" s="148"/>
      <c r="Q811" s="148"/>
      <c r="R811" s="148"/>
      <c r="S811" s="148"/>
      <c r="T811" s="148"/>
      <c r="U811" s="148">
        <f t="shared" si="38"/>
        <v>0</v>
      </c>
      <c r="V811" s="148"/>
      <c r="W811" s="149"/>
      <c r="X811" s="149"/>
      <c r="Y811" s="150"/>
      <c r="Z811" s="149"/>
      <c r="AA811" s="149"/>
      <c r="AB811" s="150"/>
      <c r="AC811" s="149"/>
      <c r="AD811" s="149"/>
      <c r="AE811" s="150"/>
      <c r="AF811" s="149"/>
      <c r="AG811" s="149"/>
      <c r="AH811" s="150"/>
      <c r="AI811" s="149"/>
      <c r="AJ811" s="149"/>
      <c r="AK811" s="150"/>
      <c r="AL811" s="149"/>
      <c r="AM811" s="149"/>
      <c r="AN811" s="150"/>
      <c r="AO811" s="150"/>
      <c r="AP811" s="151"/>
      <c r="AQ811" s="152"/>
      <c r="AR811" s="144"/>
      <c r="AS811" s="144"/>
    </row>
    <row r="812" s="99" customFormat="1" ht="22.5" customHeight="1" spans="1:45">
      <c r="A812" s="143" t="s">
        <v>1932</v>
      </c>
      <c r="B812" s="144" t="s">
        <v>2690</v>
      </c>
      <c r="C812" s="144" t="s">
        <v>6972</v>
      </c>
      <c r="D812" s="144" t="s">
        <v>6120</v>
      </c>
      <c r="E812" s="145" t="str">
        <f ca="1">VLOOKUP(B812,'在职人员信息表（2023年电话费全部人员情况）'!F:AB,23,0)</f>
        <v>15262619960117181X</v>
      </c>
      <c r="F812" s="146" t="s">
        <v>2691</v>
      </c>
      <c r="G812" s="146" t="str">
        <f ca="1" t="shared" si="36"/>
        <v/>
      </c>
      <c r="H812" s="147">
        <v>13514876095</v>
      </c>
      <c r="I812" s="148"/>
      <c r="J812" s="148"/>
      <c r="K812" s="148"/>
      <c r="L812" s="148"/>
      <c r="M812" s="148"/>
      <c r="N812" s="148"/>
      <c r="O812" s="148">
        <f t="shared" si="37"/>
        <v>0</v>
      </c>
      <c r="P812" s="148"/>
      <c r="Q812" s="148"/>
      <c r="R812" s="148"/>
      <c r="S812" s="148"/>
      <c r="T812" s="148"/>
      <c r="U812" s="148">
        <f t="shared" si="38"/>
        <v>0</v>
      </c>
      <c r="V812" s="148"/>
      <c r="W812" s="149"/>
      <c r="X812" s="149"/>
      <c r="Y812" s="150"/>
      <c r="Z812" s="149"/>
      <c r="AA812" s="149"/>
      <c r="AB812" s="150"/>
      <c r="AC812" s="149"/>
      <c r="AD812" s="149"/>
      <c r="AE812" s="150"/>
      <c r="AF812" s="149"/>
      <c r="AG812" s="149"/>
      <c r="AH812" s="150"/>
      <c r="AI812" s="149"/>
      <c r="AJ812" s="149"/>
      <c r="AK812" s="150"/>
      <c r="AL812" s="149"/>
      <c r="AM812" s="149"/>
      <c r="AN812" s="150"/>
      <c r="AO812" s="150"/>
      <c r="AP812" s="151"/>
      <c r="AQ812" s="152"/>
      <c r="AR812" s="144"/>
      <c r="AS812" s="144"/>
    </row>
    <row r="813" s="99" customFormat="1" ht="22.5" customHeight="1" spans="1:45">
      <c r="A813" s="143" t="s">
        <v>1884</v>
      </c>
      <c r="B813" s="144" t="s">
        <v>6986</v>
      </c>
      <c r="C813" s="144" t="s">
        <v>6972</v>
      </c>
      <c r="D813" s="144" t="s">
        <v>6120</v>
      </c>
      <c r="E813" s="145" t="e">
        <f ca="1">VLOOKUP(B813,'在职人员信息表（2023年电话费全部人员情况）'!F:AB,23,0)</f>
        <v>#N/A</v>
      </c>
      <c r="F813" s="146" t="e">
        <v>#N/A</v>
      </c>
      <c r="G813" s="146" t="e">
        <f ca="1" t="shared" si="36"/>
        <v>#N/A</v>
      </c>
      <c r="H813" s="147">
        <v>13847899399</v>
      </c>
      <c r="I813" s="148"/>
      <c r="J813" s="148"/>
      <c r="K813" s="148"/>
      <c r="L813" s="148"/>
      <c r="M813" s="148"/>
      <c r="N813" s="148"/>
      <c r="O813" s="148">
        <f t="shared" si="37"/>
        <v>0</v>
      </c>
      <c r="P813" s="148"/>
      <c r="Q813" s="148"/>
      <c r="R813" s="148"/>
      <c r="S813" s="148"/>
      <c r="T813" s="148"/>
      <c r="U813" s="148">
        <f t="shared" si="38"/>
        <v>0</v>
      </c>
      <c r="V813" s="148"/>
      <c r="W813" s="149"/>
      <c r="X813" s="149"/>
      <c r="Y813" s="150"/>
      <c r="Z813" s="149"/>
      <c r="AA813" s="149"/>
      <c r="AB813" s="150"/>
      <c r="AC813" s="149"/>
      <c r="AD813" s="149"/>
      <c r="AE813" s="150"/>
      <c r="AF813" s="149"/>
      <c r="AG813" s="149"/>
      <c r="AH813" s="150"/>
      <c r="AI813" s="149"/>
      <c r="AJ813" s="149"/>
      <c r="AK813" s="150"/>
      <c r="AL813" s="149"/>
      <c r="AM813" s="149"/>
      <c r="AN813" s="150"/>
      <c r="AO813" s="150"/>
      <c r="AP813" s="151"/>
      <c r="AQ813" s="152"/>
      <c r="AR813" s="144"/>
      <c r="AS813" s="144"/>
    </row>
    <row r="814" s="99" customFormat="1" ht="22.5" customHeight="1" spans="1:45">
      <c r="A814" s="143" t="s">
        <v>6987</v>
      </c>
      <c r="B814" s="144" t="s">
        <v>6988</v>
      </c>
      <c r="C814" s="144" t="s">
        <v>6972</v>
      </c>
      <c r="D814" s="144" t="s">
        <v>6120</v>
      </c>
      <c r="E814" s="145" t="e">
        <f ca="1">VLOOKUP(B814,'在职人员信息表（2023年电话费全部人员情况）'!F:AB,23,0)</f>
        <v>#N/A</v>
      </c>
      <c r="F814" s="146" t="e">
        <v>#N/A</v>
      </c>
      <c r="G814" s="146" t="e">
        <f ca="1" t="shared" si="36"/>
        <v>#N/A</v>
      </c>
      <c r="H814" s="147">
        <v>13015076627</v>
      </c>
      <c r="I814" s="148"/>
      <c r="J814" s="148"/>
      <c r="K814" s="148"/>
      <c r="L814" s="148"/>
      <c r="M814" s="148"/>
      <c r="N814" s="148"/>
      <c r="O814" s="148">
        <f t="shared" si="37"/>
        <v>0</v>
      </c>
      <c r="P814" s="148"/>
      <c r="Q814" s="148"/>
      <c r="R814" s="148"/>
      <c r="S814" s="148"/>
      <c r="T814" s="148"/>
      <c r="U814" s="148">
        <f t="shared" si="38"/>
        <v>0</v>
      </c>
      <c r="V814" s="148"/>
      <c r="W814" s="149"/>
      <c r="X814" s="149"/>
      <c r="Y814" s="150"/>
      <c r="Z814" s="149"/>
      <c r="AA814" s="149"/>
      <c r="AB814" s="150"/>
      <c r="AC814" s="149"/>
      <c r="AD814" s="149"/>
      <c r="AE814" s="150"/>
      <c r="AF814" s="149"/>
      <c r="AG814" s="149"/>
      <c r="AH814" s="150"/>
      <c r="AI814" s="149"/>
      <c r="AJ814" s="149"/>
      <c r="AK814" s="150"/>
      <c r="AL814" s="149"/>
      <c r="AM814" s="149"/>
      <c r="AN814" s="150"/>
      <c r="AO814" s="150"/>
      <c r="AP814" s="151"/>
      <c r="AQ814" s="152"/>
      <c r="AR814" s="144"/>
      <c r="AS814" s="144"/>
    </row>
    <row r="815" s="99" customFormat="1" ht="22.5" customHeight="1" spans="1:45">
      <c r="A815" s="143" t="s">
        <v>1971</v>
      </c>
      <c r="B815" s="144" t="s">
        <v>2694</v>
      </c>
      <c r="C815" s="144" t="s">
        <v>6972</v>
      </c>
      <c r="D815" s="144" t="s">
        <v>6125</v>
      </c>
      <c r="E815" s="145" t="str">
        <f ca="1">VLOOKUP(B815,'在职人员信息表（2023年电话费全部人员情况）'!F:AB,23,0)</f>
        <v>150125197502263917</v>
      </c>
      <c r="F815" s="146" t="s">
        <v>2695</v>
      </c>
      <c r="G815" s="146" t="str">
        <f ca="1" t="shared" si="36"/>
        <v/>
      </c>
      <c r="H815" s="147">
        <v>15704935534</v>
      </c>
      <c r="I815" s="148"/>
      <c r="J815" s="148"/>
      <c r="K815" s="148"/>
      <c r="L815" s="148"/>
      <c r="M815" s="148"/>
      <c r="N815" s="148"/>
      <c r="O815" s="148">
        <f t="shared" si="37"/>
        <v>0</v>
      </c>
      <c r="P815" s="148"/>
      <c r="Q815" s="148"/>
      <c r="R815" s="148"/>
      <c r="S815" s="148"/>
      <c r="T815" s="148"/>
      <c r="U815" s="148">
        <f t="shared" si="38"/>
        <v>0</v>
      </c>
      <c r="V815" s="148"/>
      <c r="W815" s="149"/>
      <c r="X815" s="149"/>
      <c r="Y815" s="150"/>
      <c r="Z815" s="149"/>
      <c r="AA815" s="149"/>
      <c r="AB815" s="150"/>
      <c r="AC815" s="149"/>
      <c r="AD815" s="149"/>
      <c r="AE815" s="150"/>
      <c r="AF815" s="149"/>
      <c r="AG815" s="149"/>
      <c r="AH815" s="150"/>
      <c r="AI815" s="149"/>
      <c r="AJ815" s="149"/>
      <c r="AK815" s="150"/>
      <c r="AL815" s="149"/>
      <c r="AM815" s="149"/>
      <c r="AN815" s="150"/>
      <c r="AO815" s="150"/>
      <c r="AP815" s="151"/>
      <c r="AQ815" s="152"/>
      <c r="AR815" s="144"/>
      <c r="AS815" s="144"/>
    </row>
    <row r="816" s="99" customFormat="1" ht="22.5" customHeight="1" spans="1:45">
      <c r="A816" s="143" t="s">
        <v>1974</v>
      </c>
      <c r="B816" s="144" t="s">
        <v>2710</v>
      </c>
      <c r="C816" s="144" t="s">
        <v>6972</v>
      </c>
      <c r="D816" s="144" t="s">
        <v>6148</v>
      </c>
      <c r="E816" s="145" t="str">
        <f ca="1">VLOOKUP(B816,'在职人员信息表（2023年电话费全部人员情况）'!F:AB,23,0)</f>
        <v>152128197302270611</v>
      </c>
      <c r="F816" s="146" t="s">
        <v>2711</v>
      </c>
      <c r="G816" s="146" t="str">
        <f ca="1" t="shared" si="36"/>
        <v/>
      </c>
      <c r="H816" s="147">
        <v>15924503804</v>
      </c>
      <c r="I816" s="148"/>
      <c r="J816" s="148"/>
      <c r="K816" s="148"/>
      <c r="L816" s="148"/>
      <c r="M816" s="148"/>
      <c r="N816" s="148"/>
      <c r="O816" s="148">
        <f t="shared" si="37"/>
        <v>0</v>
      </c>
      <c r="P816" s="148"/>
      <c r="Q816" s="148"/>
      <c r="R816" s="148"/>
      <c r="S816" s="148"/>
      <c r="T816" s="148"/>
      <c r="U816" s="148">
        <f t="shared" si="38"/>
        <v>0</v>
      </c>
      <c r="V816" s="148"/>
      <c r="W816" s="149"/>
      <c r="X816" s="149"/>
      <c r="Y816" s="150"/>
      <c r="Z816" s="149"/>
      <c r="AA816" s="149"/>
      <c r="AB816" s="150"/>
      <c r="AC816" s="149"/>
      <c r="AD816" s="149"/>
      <c r="AE816" s="150"/>
      <c r="AF816" s="149"/>
      <c r="AG816" s="149"/>
      <c r="AH816" s="150"/>
      <c r="AI816" s="149"/>
      <c r="AJ816" s="149"/>
      <c r="AK816" s="150"/>
      <c r="AL816" s="149"/>
      <c r="AM816" s="149"/>
      <c r="AN816" s="150"/>
      <c r="AO816" s="150"/>
      <c r="AP816" s="151"/>
      <c r="AQ816" s="152"/>
      <c r="AR816" s="144"/>
      <c r="AS816" s="144"/>
    </row>
    <row r="817" s="99" customFormat="1" ht="22.5" customHeight="1" spans="1:45">
      <c r="A817" s="143" t="s">
        <v>2128</v>
      </c>
      <c r="B817" s="144" t="s">
        <v>2702</v>
      </c>
      <c r="C817" s="144" t="s">
        <v>6972</v>
      </c>
      <c r="D817" s="144" t="s">
        <v>6139</v>
      </c>
      <c r="E817" s="145" t="str">
        <f ca="1">VLOOKUP(B817,'在职人员信息表（2023年电话费全部人员情况）'!F:AB,23,0)</f>
        <v>152723198303010614</v>
      </c>
      <c r="F817" s="146" t="s">
        <v>2703</v>
      </c>
      <c r="G817" s="146" t="str">
        <f ca="1" t="shared" si="36"/>
        <v/>
      </c>
      <c r="H817" s="147">
        <v>18147853682</v>
      </c>
      <c r="I817" s="148"/>
      <c r="J817" s="148"/>
      <c r="K817" s="148"/>
      <c r="L817" s="148"/>
      <c r="M817" s="148"/>
      <c r="N817" s="148"/>
      <c r="O817" s="148">
        <f t="shared" si="37"/>
        <v>0</v>
      </c>
      <c r="P817" s="148"/>
      <c r="Q817" s="148"/>
      <c r="R817" s="148"/>
      <c r="S817" s="148"/>
      <c r="T817" s="148"/>
      <c r="U817" s="148">
        <f t="shared" si="38"/>
        <v>0</v>
      </c>
      <c r="V817" s="148"/>
      <c r="W817" s="149"/>
      <c r="X817" s="149"/>
      <c r="Y817" s="150"/>
      <c r="Z817" s="149"/>
      <c r="AA817" s="149"/>
      <c r="AB817" s="150"/>
      <c r="AC817" s="149"/>
      <c r="AD817" s="149"/>
      <c r="AE817" s="150"/>
      <c r="AF817" s="149"/>
      <c r="AG817" s="149"/>
      <c r="AH817" s="150"/>
      <c r="AI817" s="149"/>
      <c r="AJ817" s="149"/>
      <c r="AK817" s="150"/>
      <c r="AL817" s="149"/>
      <c r="AM817" s="149"/>
      <c r="AN817" s="150"/>
      <c r="AO817" s="150"/>
      <c r="AP817" s="151"/>
      <c r="AQ817" s="152"/>
      <c r="AR817" s="144"/>
      <c r="AS817" s="144"/>
    </row>
    <row r="818" s="99" customFormat="1" ht="22.5" customHeight="1" spans="1:45">
      <c r="A818" s="143" t="s">
        <v>6077</v>
      </c>
      <c r="B818" s="144" t="s">
        <v>2654</v>
      </c>
      <c r="C818" s="144" t="s">
        <v>6972</v>
      </c>
      <c r="D818" s="144" t="s">
        <v>6072</v>
      </c>
      <c r="E818" s="145" t="str">
        <f ca="1">VLOOKUP(B818,'在职人员信息表（2023年电话费全部人员情况）'!F:AB,23,0)</f>
        <v>152723198607094829</v>
      </c>
      <c r="F818" s="146" t="s">
        <v>2655</v>
      </c>
      <c r="G818" s="146" t="str">
        <f ca="1" t="shared" si="36"/>
        <v/>
      </c>
      <c r="H818" s="147">
        <v>13644772830</v>
      </c>
      <c r="I818" s="148"/>
      <c r="J818" s="148"/>
      <c r="K818" s="148"/>
      <c r="L818" s="148"/>
      <c r="M818" s="148"/>
      <c r="N818" s="148"/>
      <c r="O818" s="148">
        <f t="shared" si="37"/>
        <v>0</v>
      </c>
      <c r="P818" s="148"/>
      <c r="Q818" s="148"/>
      <c r="R818" s="148"/>
      <c r="S818" s="148"/>
      <c r="T818" s="148"/>
      <c r="U818" s="148">
        <f t="shared" si="38"/>
        <v>0</v>
      </c>
      <c r="V818" s="148"/>
      <c r="W818" s="149"/>
      <c r="X818" s="149"/>
      <c r="Y818" s="150"/>
      <c r="Z818" s="149"/>
      <c r="AA818" s="149"/>
      <c r="AB818" s="150"/>
      <c r="AC818" s="149"/>
      <c r="AD818" s="149"/>
      <c r="AE818" s="150"/>
      <c r="AF818" s="149"/>
      <c r="AG818" s="149"/>
      <c r="AH818" s="150"/>
      <c r="AI818" s="149"/>
      <c r="AJ818" s="149"/>
      <c r="AK818" s="150"/>
      <c r="AL818" s="149"/>
      <c r="AM818" s="149"/>
      <c r="AN818" s="150"/>
      <c r="AO818" s="150"/>
      <c r="AP818" s="151"/>
      <c r="AQ818" s="152"/>
      <c r="AR818" s="144"/>
      <c r="AS818" s="144"/>
    </row>
    <row r="819" s="99" customFormat="1" ht="22.5" customHeight="1" spans="1:45">
      <c r="A819" s="143" t="s">
        <v>6025</v>
      </c>
      <c r="B819" s="144" t="s">
        <v>6026</v>
      </c>
      <c r="C819" s="144" t="s">
        <v>6972</v>
      </c>
      <c r="D819" s="144" t="s">
        <v>6027</v>
      </c>
      <c r="E819" s="145" t="str">
        <f ca="1">VLOOKUP(B819,'在职人员信息表（2023年电话费全部人员情况）'!F:AB,23,0)</f>
        <v>152723199404144229</v>
      </c>
      <c r="F819" s="146" t="s">
        <v>6029</v>
      </c>
      <c r="G819" s="146" t="str">
        <f ca="1" t="shared" si="36"/>
        <v/>
      </c>
      <c r="H819" s="147">
        <v>13124539908</v>
      </c>
      <c r="I819" s="148"/>
      <c r="J819" s="148"/>
      <c r="K819" s="148"/>
      <c r="L819" s="148"/>
      <c r="M819" s="148"/>
      <c r="N819" s="148"/>
      <c r="O819" s="148">
        <f t="shared" si="37"/>
        <v>0</v>
      </c>
      <c r="P819" s="148"/>
      <c r="Q819" s="148"/>
      <c r="R819" s="148"/>
      <c r="S819" s="148"/>
      <c r="T819" s="148"/>
      <c r="U819" s="148">
        <f t="shared" si="38"/>
        <v>0</v>
      </c>
      <c r="V819" s="148"/>
      <c r="W819" s="149"/>
      <c r="X819" s="149"/>
      <c r="Y819" s="150"/>
      <c r="Z819" s="149"/>
      <c r="AA819" s="149"/>
      <c r="AB819" s="150"/>
      <c r="AC819" s="149"/>
      <c r="AD819" s="149"/>
      <c r="AE819" s="150"/>
      <c r="AF819" s="149"/>
      <c r="AG819" s="149"/>
      <c r="AH819" s="150"/>
      <c r="AI819" s="149"/>
      <c r="AJ819" s="149"/>
      <c r="AK819" s="150"/>
      <c r="AL819" s="149"/>
      <c r="AM819" s="149"/>
      <c r="AN819" s="150"/>
      <c r="AO819" s="150"/>
      <c r="AP819" s="151"/>
      <c r="AQ819" s="152"/>
      <c r="AR819" s="144"/>
      <c r="AS819" s="144"/>
    </row>
    <row r="820" s="99" customFormat="1" ht="22.5" customHeight="1" spans="1:45">
      <c r="A820" s="143" t="s">
        <v>6115</v>
      </c>
      <c r="B820" s="144" t="s">
        <v>2688</v>
      </c>
      <c r="C820" s="144" t="s">
        <v>6972</v>
      </c>
      <c r="D820" s="144" t="s">
        <v>6116</v>
      </c>
      <c r="E820" s="485" t="str">
        <f ca="1">VLOOKUP(B820,'在职人员信息表（2023年电话费全部人员情况）'!F:AB,23,0)</f>
        <v>230822197905254926</v>
      </c>
      <c r="F820" s="486" t="s">
        <v>2689</v>
      </c>
      <c r="G820" s="146" t="str">
        <f ca="1" t="shared" si="36"/>
        <v/>
      </c>
      <c r="H820" s="147">
        <v>13848473826</v>
      </c>
      <c r="I820" s="148"/>
      <c r="J820" s="148"/>
      <c r="K820" s="148"/>
      <c r="L820" s="148"/>
      <c r="M820" s="148"/>
      <c r="N820" s="148"/>
      <c r="O820" s="148">
        <f t="shared" si="37"/>
        <v>0</v>
      </c>
      <c r="P820" s="148"/>
      <c r="Q820" s="148"/>
      <c r="R820" s="148"/>
      <c r="S820" s="148"/>
      <c r="T820" s="148"/>
      <c r="U820" s="148">
        <f t="shared" si="38"/>
        <v>0</v>
      </c>
      <c r="V820" s="148"/>
      <c r="W820" s="149"/>
      <c r="X820" s="149"/>
      <c r="Y820" s="150"/>
      <c r="Z820" s="149"/>
      <c r="AA820" s="149"/>
      <c r="AB820" s="150"/>
      <c r="AC820" s="149"/>
      <c r="AD820" s="149"/>
      <c r="AE820" s="150"/>
      <c r="AF820" s="149"/>
      <c r="AG820" s="149"/>
      <c r="AH820" s="150"/>
      <c r="AI820" s="149"/>
      <c r="AJ820" s="149"/>
      <c r="AK820" s="150"/>
      <c r="AL820" s="149"/>
      <c r="AM820" s="149"/>
      <c r="AN820" s="150"/>
      <c r="AO820" s="150"/>
      <c r="AP820" s="151"/>
      <c r="AQ820" s="152"/>
      <c r="AR820" s="144"/>
      <c r="AS820" s="144"/>
    </row>
    <row r="821" s="99" customFormat="1" ht="22.5" customHeight="1" spans="1:45">
      <c r="A821" s="143" t="s">
        <v>6030</v>
      </c>
      <c r="B821" s="144" t="s">
        <v>6031</v>
      </c>
      <c r="C821" s="144" t="s">
        <v>6972</v>
      </c>
      <c r="D821" s="144" t="s">
        <v>6027</v>
      </c>
      <c r="E821" s="485" t="str">
        <f ca="1">VLOOKUP(B821,'在职人员信息表（2023年电话费全部人员情况）'!F:AB,23,0)</f>
        <v>142230199403281322</v>
      </c>
      <c r="F821" s="486" t="s">
        <v>6035</v>
      </c>
      <c r="G821" s="146" t="str">
        <f ca="1" t="shared" si="36"/>
        <v/>
      </c>
      <c r="H821" s="147">
        <v>15389896455</v>
      </c>
      <c r="I821" s="148"/>
      <c r="J821" s="148"/>
      <c r="K821" s="148"/>
      <c r="L821" s="148"/>
      <c r="M821" s="148"/>
      <c r="N821" s="148"/>
      <c r="O821" s="148">
        <f t="shared" si="37"/>
        <v>0</v>
      </c>
      <c r="P821" s="148"/>
      <c r="Q821" s="148"/>
      <c r="R821" s="148"/>
      <c r="S821" s="148"/>
      <c r="T821" s="148"/>
      <c r="U821" s="148">
        <f t="shared" si="38"/>
        <v>0</v>
      </c>
      <c r="V821" s="148"/>
      <c r="W821" s="149"/>
      <c r="X821" s="149"/>
      <c r="Y821" s="150"/>
      <c r="Z821" s="149"/>
      <c r="AA821" s="149"/>
      <c r="AB821" s="150"/>
      <c r="AC821" s="149"/>
      <c r="AD821" s="149"/>
      <c r="AE821" s="150"/>
      <c r="AF821" s="149"/>
      <c r="AG821" s="149"/>
      <c r="AH821" s="150"/>
      <c r="AI821" s="149"/>
      <c r="AJ821" s="149"/>
      <c r="AK821" s="150"/>
      <c r="AL821" s="149"/>
      <c r="AM821" s="149"/>
      <c r="AN821" s="150"/>
      <c r="AO821" s="150"/>
      <c r="AP821" s="151"/>
      <c r="AQ821" s="152"/>
      <c r="AR821" s="144"/>
      <c r="AS821" s="144"/>
    </row>
    <row r="822" s="99" customFormat="1" ht="22.5" customHeight="1" spans="1:45">
      <c r="A822" s="143" t="s">
        <v>6064</v>
      </c>
      <c r="B822" s="144" t="s">
        <v>2633</v>
      </c>
      <c r="C822" s="144" t="s">
        <v>6972</v>
      </c>
      <c r="D822" s="144" t="s">
        <v>6056</v>
      </c>
      <c r="E822" s="145" t="str">
        <f ca="1">VLOOKUP(B822,'在职人员信息表（2023年电话费全部人员情况）'!F:AB,23,0)</f>
        <v>152628198306062213</v>
      </c>
      <c r="F822" s="146" t="s">
        <v>2634</v>
      </c>
      <c r="G822" s="146" t="str">
        <f ca="1" t="shared" si="36"/>
        <v/>
      </c>
      <c r="H822" s="147">
        <v>13722172337</v>
      </c>
      <c r="I822" s="148"/>
      <c r="J822" s="148"/>
      <c r="K822" s="148"/>
      <c r="L822" s="148"/>
      <c r="M822" s="148"/>
      <c r="N822" s="148"/>
      <c r="O822" s="148">
        <f t="shared" si="37"/>
        <v>0</v>
      </c>
      <c r="P822" s="148"/>
      <c r="Q822" s="148"/>
      <c r="R822" s="148"/>
      <c r="S822" s="148"/>
      <c r="T822" s="148"/>
      <c r="U822" s="148">
        <f t="shared" si="38"/>
        <v>0</v>
      </c>
      <c r="V822" s="148"/>
      <c r="W822" s="149"/>
      <c r="X822" s="149"/>
      <c r="Y822" s="150"/>
      <c r="Z822" s="149"/>
      <c r="AA822" s="149"/>
      <c r="AB822" s="150"/>
      <c r="AC822" s="149"/>
      <c r="AD822" s="149"/>
      <c r="AE822" s="150"/>
      <c r="AF822" s="149"/>
      <c r="AG822" s="149"/>
      <c r="AH822" s="150"/>
      <c r="AI822" s="149"/>
      <c r="AJ822" s="149"/>
      <c r="AK822" s="150"/>
      <c r="AL822" s="149"/>
      <c r="AM822" s="149"/>
      <c r="AN822" s="150"/>
      <c r="AO822" s="150"/>
      <c r="AP822" s="151"/>
      <c r="AQ822" s="152"/>
      <c r="AR822" s="144"/>
      <c r="AS822" s="144"/>
    </row>
    <row r="823" s="99" customFormat="1" ht="22.5" customHeight="1" spans="1:45">
      <c r="A823" s="143" t="s">
        <v>2046</v>
      </c>
      <c r="B823" s="144" t="s">
        <v>2717</v>
      </c>
      <c r="C823" s="144" t="s">
        <v>6972</v>
      </c>
      <c r="D823" s="144" t="s">
        <v>6158</v>
      </c>
      <c r="E823" s="145" t="str">
        <f ca="1">VLOOKUP(B823,'在职人员信息表（2023年电话费全部人员情况）'!F:AB,23,0)</f>
        <v>150223198207182118</v>
      </c>
      <c r="F823" s="146" t="s">
        <v>2718</v>
      </c>
      <c r="G823" s="146" t="str">
        <f ca="1" t="shared" si="36"/>
        <v/>
      </c>
      <c r="H823" s="147">
        <v>13453095719</v>
      </c>
      <c r="I823" s="148"/>
      <c r="J823" s="148"/>
      <c r="K823" s="148"/>
      <c r="L823" s="148"/>
      <c r="M823" s="148"/>
      <c r="N823" s="148"/>
      <c r="O823" s="148">
        <f t="shared" si="37"/>
        <v>0</v>
      </c>
      <c r="P823" s="148"/>
      <c r="Q823" s="148"/>
      <c r="R823" s="148"/>
      <c r="S823" s="148"/>
      <c r="T823" s="148"/>
      <c r="U823" s="148">
        <f t="shared" si="38"/>
        <v>0</v>
      </c>
      <c r="V823" s="148"/>
      <c r="W823" s="149"/>
      <c r="X823" s="149"/>
      <c r="Y823" s="150"/>
      <c r="Z823" s="149"/>
      <c r="AA823" s="149"/>
      <c r="AB823" s="150"/>
      <c r="AC823" s="149"/>
      <c r="AD823" s="149"/>
      <c r="AE823" s="150"/>
      <c r="AF823" s="149"/>
      <c r="AG823" s="149"/>
      <c r="AH823" s="150"/>
      <c r="AI823" s="149"/>
      <c r="AJ823" s="149"/>
      <c r="AK823" s="150"/>
      <c r="AL823" s="149"/>
      <c r="AM823" s="149"/>
      <c r="AN823" s="150"/>
      <c r="AO823" s="150"/>
      <c r="AP823" s="151"/>
      <c r="AQ823" s="152"/>
      <c r="AR823" s="144"/>
      <c r="AS823" s="144"/>
    </row>
    <row r="824" s="99" customFormat="1" ht="22.5" customHeight="1" spans="1:45">
      <c r="A824" s="143" t="s">
        <v>2058</v>
      </c>
      <c r="B824" s="144" t="s">
        <v>2723</v>
      </c>
      <c r="C824" s="144" t="s">
        <v>6972</v>
      </c>
      <c r="D824" s="144" t="s">
        <v>6167</v>
      </c>
      <c r="E824" s="145" t="str">
        <f ca="1">VLOOKUP(B824,'在职人员信息表（2023年电话费全部人员情况）'!F:AB,23,0)</f>
        <v>142231197501251220</v>
      </c>
      <c r="F824" s="146" t="s">
        <v>2724</v>
      </c>
      <c r="G824" s="146" t="str">
        <f ca="1" t="shared" si="36"/>
        <v/>
      </c>
      <c r="H824" s="147">
        <v>15846793533</v>
      </c>
      <c r="I824" s="148"/>
      <c r="J824" s="148"/>
      <c r="K824" s="148"/>
      <c r="L824" s="148"/>
      <c r="M824" s="148"/>
      <c r="N824" s="148"/>
      <c r="O824" s="148">
        <f t="shared" si="37"/>
        <v>0</v>
      </c>
      <c r="P824" s="148"/>
      <c r="Q824" s="148"/>
      <c r="R824" s="148"/>
      <c r="S824" s="148"/>
      <c r="T824" s="148"/>
      <c r="U824" s="148">
        <f t="shared" si="38"/>
        <v>0</v>
      </c>
      <c r="V824" s="148"/>
      <c r="W824" s="149"/>
      <c r="X824" s="149"/>
      <c r="Y824" s="150"/>
      <c r="Z824" s="149"/>
      <c r="AA824" s="149"/>
      <c r="AB824" s="150"/>
      <c r="AC824" s="149"/>
      <c r="AD824" s="149"/>
      <c r="AE824" s="150"/>
      <c r="AF824" s="149"/>
      <c r="AG824" s="149"/>
      <c r="AH824" s="150"/>
      <c r="AI824" s="149"/>
      <c r="AJ824" s="149"/>
      <c r="AK824" s="150"/>
      <c r="AL824" s="149"/>
      <c r="AM824" s="149"/>
      <c r="AN824" s="150"/>
      <c r="AO824" s="150"/>
      <c r="AP824" s="151"/>
      <c r="AQ824" s="152"/>
      <c r="AR824" s="144"/>
      <c r="AS824" s="144"/>
    </row>
    <row r="825" s="99" customFormat="1" ht="22.5" customHeight="1" spans="1:45">
      <c r="A825" s="143" t="s">
        <v>6989</v>
      </c>
      <c r="B825" s="144" t="s">
        <v>6990</v>
      </c>
      <c r="C825" s="144" t="s">
        <v>6972</v>
      </c>
      <c r="D825" s="144" t="s">
        <v>6167</v>
      </c>
      <c r="E825" s="145" t="e">
        <f ca="1">VLOOKUP(B825,'在职人员信息表（2023年电话费全部人员情况）'!F:AB,23,0)</f>
        <v>#N/A</v>
      </c>
      <c r="F825" s="146" t="e">
        <v>#N/A</v>
      </c>
      <c r="G825" s="146" t="e">
        <f ca="1" t="shared" si="36"/>
        <v>#N/A</v>
      </c>
      <c r="H825" s="147">
        <v>13948674890</v>
      </c>
      <c r="I825" s="148"/>
      <c r="J825" s="148"/>
      <c r="K825" s="148"/>
      <c r="L825" s="148"/>
      <c r="M825" s="148"/>
      <c r="N825" s="148"/>
      <c r="O825" s="148">
        <f t="shared" si="37"/>
        <v>0</v>
      </c>
      <c r="P825" s="148"/>
      <c r="Q825" s="148"/>
      <c r="R825" s="148"/>
      <c r="S825" s="148"/>
      <c r="T825" s="148"/>
      <c r="U825" s="148">
        <f t="shared" si="38"/>
        <v>0</v>
      </c>
      <c r="V825" s="148"/>
      <c r="W825" s="149"/>
      <c r="X825" s="149"/>
      <c r="Y825" s="150"/>
      <c r="Z825" s="149"/>
      <c r="AA825" s="149"/>
      <c r="AB825" s="150"/>
      <c r="AC825" s="149"/>
      <c r="AD825" s="149"/>
      <c r="AE825" s="150"/>
      <c r="AF825" s="149"/>
      <c r="AG825" s="149"/>
      <c r="AH825" s="150"/>
      <c r="AI825" s="149"/>
      <c r="AJ825" s="149"/>
      <c r="AK825" s="150"/>
      <c r="AL825" s="149"/>
      <c r="AM825" s="149"/>
      <c r="AN825" s="150"/>
      <c r="AO825" s="150"/>
      <c r="AP825" s="151"/>
      <c r="AQ825" s="152"/>
      <c r="AR825" s="144"/>
      <c r="AS825" s="144"/>
    </row>
    <row r="826" s="99" customFormat="1" ht="22.5" customHeight="1" spans="1:45">
      <c r="A826" s="143" t="s">
        <v>6169</v>
      </c>
      <c r="B826" s="144" t="s">
        <v>2725</v>
      </c>
      <c r="C826" s="144" t="s">
        <v>6972</v>
      </c>
      <c r="D826" s="144" t="s">
        <v>6167</v>
      </c>
      <c r="E826" s="485" t="str">
        <f ca="1">VLOOKUP(B826,'在职人员信息表（2023年电话费全部人员情况）'!F:AB,23,0)</f>
        <v>152632197202280742</v>
      </c>
      <c r="F826" s="486" t="s">
        <v>2726</v>
      </c>
      <c r="G826" s="146" t="str">
        <f ca="1" t="shared" si="36"/>
        <v/>
      </c>
      <c r="H826" s="147">
        <v>13087198991</v>
      </c>
      <c r="I826" s="148"/>
      <c r="J826" s="148"/>
      <c r="K826" s="148"/>
      <c r="L826" s="148"/>
      <c r="M826" s="148"/>
      <c r="N826" s="148"/>
      <c r="O826" s="148">
        <f t="shared" si="37"/>
        <v>0</v>
      </c>
      <c r="P826" s="148"/>
      <c r="Q826" s="148"/>
      <c r="R826" s="148"/>
      <c r="S826" s="148"/>
      <c r="T826" s="148"/>
      <c r="U826" s="148">
        <f t="shared" si="38"/>
        <v>0</v>
      </c>
      <c r="V826" s="148"/>
      <c r="W826" s="149"/>
      <c r="X826" s="149"/>
      <c r="Y826" s="150"/>
      <c r="Z826" s="149"/>
      <c r="AA826" s="149"/>
      <c r="AB826" s="150"/>
      <c r="AC826" s="149"/>
      <c r="AD826" s="149"/>
      <c r="AE826" s="150"/>
      <c r="AF826" s="149"/>
      <c r="AG826" s="149"/>
      <c r="AH826" s="150"/>
      <c r="AI826" s="149"/>
      <c r="AJ826" s="149"/>
      <c r="AK826" s="150"/>
      <c r="AL826" s="149"/>
      <c r="AM826" s="149"/>
      <c r="AN826" s="150"/>
      <c r="AO826" s="150"/>
      <c r="AP826" s="151"/>
      <c r="AQ826" s="152"/>
      <c r="AR826" s="144"/>
      <c r="AS826" s="144"/>
    </row>
    <row r="827" s="99" customFormat="1" ht="22.5" customHeight="1" spans="1:45">
      <c r="A827" s="143" t="s">
        <v>6107</v>
      </c>
      <c r="B827" s="144" t="s">
        <v>2684</v>
      </c>
      <c r="C827" s="144" t="s">
        <v>6972</v>
      </c>
      <c r="D827" s="144" t="s">
        <v>6167</v>
      </c>
      <c r="E827" s="485" t="str">
        <f ca="1">VLOOKUP(B827,'在职人员信息表（2023年电话费全部人员情况）'!F:AB,23,0)</f>
        <v>62270119881209112X</v>
      </c>
      <c r="F827" s="486" t="s">
        <v>2685</v>
      </c>
      <c r="G827" s="146" t="str">
        <f ca="1" t="shared" si="36"/>
        <v/>
      </c>
      <c r="H827" s="147">
        <v>15248406780</v>
      </c>
      <c r="I827" s="148"/>
      <c r="J827" s="148"/>
      <c r="K827" s="148"/>
      <c r="L827" s="148"/>
      <c r="M827" s="148"/>
      <c r="N827" s="148"/>
      <c r="O827" s="148">
        <f t="shared" si="37"/>
        <v>0</v>
      </c>
      <c r="P827" s="148"/>
      <c r="Q827" s="148"/>
      <c r="R827" s="148"/>
      <c r="S827" s="148"/>
      <c r="T827" s="148"/>
      <c r="U827" s="148">
        <f t="shared" si="38"/>
        <v>0</v>
      </c>
      <c r="V827" s="148"/>
      <c r="W827" s="149"/>
      <c r="X827" s="149"/>
      <c r="Y827" s="150"/>
      <c r="Z827" s="149"/>
      <c r="AA827" s="149"/>
      <c r="AB827" s="150"/>
      <c r="AC827" s="149"/>
      <c r="AD827" s="149"/>
      <c r="AE827" s="150"/>
      <c r="AF827" s="149"/>
      <c r="AG827" s="149"/>
      <c r="AH827" s="150"/>
      <c r="AI827" s="149"/>
      <c r="AJ827" s="149"/>
      <c r="AK827" s="150"/>
      <c r="AL827" s="149"/>
      <c r="AM827" s="149"/>
      <c r="AN827" s="150"/>
      <c r="AO827" s="150"/>
      <c r="AP827" s="151"/>
      <c r="AQ827" s="152"/>
      <c r="AR827" s="144"/>
      <c r="AS827" s="144"/>
    </row>
    <row r="828" s="99" customFormat="1" ht="22.5" customHeight="1" spans="1:45">
      <c r="A828" s="143" t="s">
        <v>6991</v>
      </c>
      <c r="B828" s="144" t="s">
        <v>6992</v>
      </c>
      <c r="C828" s="144" t="s">
        <v>6972</v>
      </c>
      <c r="D828" s="144" t="s">
        <v>6167</v>
      </c>
      <c r="E828" s="145" t="e">
        <f ca="1">VLOOKUP(B828,'在职人员信息表（2023年电话费全部人员情况）'!F:AB,23,0)</f>
        <v>#N/A</v>
      </c>
      <c r="F828" s="146" t="e">
        <v>#N/A</v>
      </c>
      <c r="G828" s="146" t="e">
        <f ca="1" t="shared" si="36"/>
        <v>#N/A</v>
      </c>
      <c r="H828" s="147">
        <v>13945587665</v>
      </c>
      <c r="I828" s="148"/>
      <c r="J828" s="148"/>
      <c r="K828" s="148"/>
      <c r="L828" s="148"/>
      <c r="M828" s="148"/>
      <c r="N828" s="148"/>
      <c r="O828" s="148">
        <f t="shared" si="37"/>
        <v>0</v>
      </c>
      <c r="P828" s="148"/>
      <c r="Q828" s="148"/>
      <c r="R828" s="148"/>
      <c r="S828" s="148"/>
      <c r="T828" s="148"/>
      <c r="U828" s="148">
        <f t="shared" si="38"/>
        <v>0</v>
      </c>
      <c r="V828" s="148"/>
      <c r="W828" s="149"/>
      <c r="X828" s="149"/>
      <c r="Y828" s="150"/>
      <c r="Z828" s="149"/>
      <c r="AA828" s="149"/>
      <c r="AB828" s="150"/>
      <c r="AC828" s="149"/>
      <c r="AD828" s="149"/>
      <c r="AE828" s="150"/>
      <c r="AF828" s="149"/>
      <c r="AG828" s="149"/>
      <c r="AH828" s="150"/>
      <c r="AI828" s="149"/>
      <c r="AJ828" s="149"/>
      <c r="AK828" s="150"/>
      <c r="AL828" s="149"/>
      <c r="AM828" s="149"/>
      <c r="AN828" s="150"/>
      <c r="AO828" s="150"/>
      <c r="AP828" s="151"/>
      <c r="AQ828" s="152"/>
      <c r="AR828" s="144"/>
      <c r="AS828" s="144"/>
    </row>
    <row r="829" s="99" customFormat="1" ht="22.5" customHeight="1" spans="1:45">
      <c r="A829" s="143" t="s">
        <v>6170</v>
      </c>
      <c r="B829" s="144" t="s">
        <v>2727</v>
      </c>
      <c r="C829" s="144" t="s">
        <v>6972</v>
      </c>
      <c r="D829" s="144" t="s">
        <v>6167</v>
      </c>
      <c r="E829" s="145" t="str">
        <f ca="1">VLOOKUP(B829,'在职人员信息表（2023年电话费全部人员情况）'!F:AB,23,0)</f>
        <v>220882197905162727</v>
      </c>
      <c r="F829" s="146" t="s">
        <v>2728</v>
      </c>
      <c r="G829" s="146" t="str">
        <f ca="1" t="shared" si="36"/>
        <v/>
      </c>
      <c r="H829" s="147">
        <v>13147667025</v>
      </c>
      <c r="I829" s="148"/>
      <c r="J829" s="148"/>
      <c r="K829" s="148"/>
      <c r="L829" s="148"/>
      <c r="M829" s="148"/>
      <c r="N829" s="148"/>
      <c r="O829" s="148">
        <f t="shared" si="37"/>
        <v>0</v>
      </c>
      <c r="P829" s="148"/>
      <c r="Q829" s="148"/>
      <c r="R829" s="148"/>
      <c r="S829" s="148"/>
      <c r="T829" s="148"/>
      <c r="U829" s="148">
        <f t="shared" si="38"/>
        <v>0</v>
      </c>
      <c r="V829" s="148"/>
      <c r="W829" s="149"/>
      <c r="X829" s="149"/>
      <c r="Y829" s="150"/>
      <c r="Z829" s="149"/>
      <c r="AA829" s="149"/>
      <c r="AB829" s="150"/>
      <c r="AC829" s="149"/>
      <c r="AD829" s="149"/>
      <c r="AE829" s="150"/>
      <c r="AF829" s="149"/>
      <c r="AG829" s="149"/>
      <c r="AH829" s="150"/>
      <c r="AI829" s="149"/>
      <c r="AJ829" s="149"/>
      <c r="AK829" s="150"/>
      <c r="AL829" s="149"/>
      <c r="AM829" s="149"/>
      <c r="AN829" s="150"/>
      <c r="AO829" s="150"/>
      <c r="AP829" s="151"/>
      <c r="AQ829" s="152"/>
      <c r="AR829" s="144"/>
      <c r="AS829" s="144"/>
    </row>
    <row r="830" s="99" customFormat="1" ht="22.5" customHeight="1" spans="1:45">
      <c r="A830" s="143" t="s">
        <v>6172</v>
      </c>
      <c r="B830" s="144" t="s">
        <v>2729</v>
      </c>
      <c r="C830" s="144" t="s">
        <v>6972</v>
      </c>
      <c r="D830" s="144" t="s">
        <v>6167</v>
      </c>
      <c r="E830" s="145" t="str">
        <f ca="1">VLOOKUP(B830,'在职人员信息表（2023年电话费全部人员情况）'!F:AB,23,0)</f>
        <v>140424198403032024</v>
      </c>
      <c r="F830" s="146" t="s">
        <v>2730</v>
      </c>
      <c r="G830" s="146" t="str">
        <f ca="1" t="shared" si="36"/>
        <v/>
      </c>
      <c r="H830" s="147">
        <v>15647762648</v>
      </c>
      <c r="I830" s="148"/>
      <c r="J830" s="148"/>
      <c r="K830" s="148"/>
      <c r="L830" s="148"/>
      <c r="M830" s="148"/>
      <c r="N830" s="148"/>
      <c r="O830" s="148">
        <f t="shared" si="37"/>
        <v>0</v>
      </c>
      <c r="P830" s="148"/>
      <c r="Q830" s="148"/>
      <c r="R830" s="148"/>
      <c r="S830" s="148"/>
      <c r="T830" s="148"/>
      <c r="U830" s="148">
        <f t="shared" si="38"/>
        <v>0</v>
      </c>
      <c r="V830" s="148"/>
      <c r="W830" s="149"/>
      <c r="X830" s="149"/>
      <c r="Y830" s="150"/>
      <c r="Z830" s="149"/>
      <c r="AA830" s="149"/>
      <c r="AB830" s="150"/>
      <c r="AC830" s="149"/>
      <c r="AD830" s="149"/>
      <c r="AE830" s="150"/>
      <c r="AF830" s="149"/>
      <c r="AG830" s="149"/>
      <c r="AH830" s="150"/>
      <c r="AI830" s="149"/>
      <c r="AJ830" s="149"/>
      <c r="AK830" s="150"/>
      <c r="AL830" s="149"/>
      <c r="AM830" s="149"/>
      <c r="AN830" s="150"/>
      <c r="AO830" s="150"/>
      <c r="AP830" s="151"/>
      <c r="AQ830" s="152"/>
      <c r="AR830" s="144"/>
      <c r="AS830" s="144"/>
    </row>
    <row r="831" s="99" customFormat="1" ht="22.5" customHeight="1" spans="1:45">
      <c r="A831" s="143" t="s">
        <v>6226</v>
      </c>
      <c r="B831" s="144" t="s">
        <v>6227</v>
      </c>
      <c r="C831" s="144" t="s">
        <v>6972</v>
      </c>
      <c r="D831" s="144" t="s">
        <v>6120</v>
      </c>
      <c r="E831" s="145" t="str">
        <f ca="1">VLOOKUP(B831,'在职人员信息表（2023年电话费全部人员情况）'!F:AB,23,0)</f>
        <v>150202199503160936</v>
      </c>
      <c r="F831" s="146" t="s">
        <v>6229</v>
      </c>
      <c r="G831" s="146" t="str">
        <f ca="1" t="shared" si="36"/>
        <v/>
      </c>
      <c r="H831" s="147">
        <v>13947706480</v>
      </c>
      <c r="I831" s="148"/>
      <c r="J831" s="148"/>
      <c r="K831" s="148"/>
      <c r="L831" s="148"/>
      <c r="M831" s="148"/>
      <c r="N831" s="148"/>
      <c r="O831" s="148">
        <f t="shared" si="37"/>
        <v>0</v>
      </c>
      <c r="P831" s="148"/>
      <c r="Q831" s="148"/>
      <c r="R831" s="148"/>
      <c r="S831" s="148"/>
      <c r="T831" s="148"/>
      <c r="U831" s="148">
        <f t="shared" si="38"/>
        <v>0</v>
      </c>
      <c r="V831" s="148"/>
      <c r="W831" s="149"/>
      <c r="X831" s="149"/>
      <c r="Y831" s="150"/>
      <c r="Z831" s="149"/>
      <c r="AA831" s="149"/>
      <c r="AB831" s="150"/>
      <c r="AC831" s="149"/>
      <c r="AD831" s="149"/>
      <c r="AE831" s="150"/>
      <c r="AF831" s="149"/>
      <c r="AG831" s="149"/>
      <c r="AH831" s="150"/>
      <c r="AI831" s="149"/>
      <c r="AJ831" s="149"/>
      <c r="AK831" s="150"/>
      <c r="AL831" s="149"/>
      <c r="AM831" s="149"/>
      <c r="AN831" s="150"/>
      <c r="AO831" s="150"/>
      <c r="AP831" s="151"/>
      <c r="AQ831" s="152"/>
      <c r="AR831" s="144"/>
      <c r="AS831" s="144"/>
    </row>
    <row r="832" s="99" customFormat="1" ht="22.5" customHeight="1" spans="1:45">
      <c r="A832" s="143" t="s">
        <v>6213</v>
      </c>
      <c r="B832" s="144" t="s">
        <v>2771</v>
      </c>
      <c r="C832" s="144" t="s">
        <v>6972</v>
      </c>
      <c r="D832" s="144" t="s">
        <v>6085</v>
      </c>
      <c r="E832" s="485" t="str">
        <f ca="1">VLOOKUP(B832,'在职人员信息表（2023年电话费全部人员情况）'!F:AB,23,0)</f>
        <v>513027197702240442</v>
      </c>
      <c r="F832" s="486" t="s">
        <v>2772</v>
      </c>
      <c r="G832" s="146" t="str">
        <f ca="1" t="shared" si="36"/>
        <v/>
      </c>
      <c r="H832" s="147">
        <v>13190846086</v>
      </c>
      <c r="I832" s="148"/>
      <c r="J832" s="148"/>
      <c r="K832" s="148"/>
      <c r="L832" s="148"/>
      <c r="M832" s="148"/>
      <c r="N832" s="148"/>
      <c r="O832" s="148">
        <f t="shared" si="37"/>
        <v>0</v>
      </c>
      <c r="P832" s="148"/>
      <c r="Q832" s="148"/>
      <c r="R832" s="148"/>
      <c r="S832" s="148"/>
      <c r="T832" s="148"/>
      <c r="U832" s="148">
        <f t="shared" si="38"/>
        <v>0</v>
      </c>
      <c r="V832" s="148"/>
      <c r="W832" s="149"/>
      <c r="X832" s="149"/>
      <c r="Y832" s="150"/>
      <c r="Z832" s="149"/>
      <c r="AA832" s="149"/>
      <c r="AB832" s="150"/>
      <c r="AC832" s="149"/>
      <c r="AD832" s="149"/>
      <c r="AE832" s="150"/>
      <c r="AF832" s="149"/>
      <c r="AG832" s="149"/>
      <c r="AH832" s="150"/>
      <c r="AI832" s="149"/>
      <c r="AJ832" s="149"/>
      <c r="AK832" s="150"/>
      <c r="AL832" s="149"/>
      <c r="AM832" s="149"/>
      <c r="AN832" s="150"/>
      <c r="AO832" s="150"/>
      <c r="AP832" s="151"/>
      <c r="AQ832" s="152"/>
      <c r="AR832" s="144"/>
      <c r="AS832" s="144"/>
    </row>
    <row r="833" s="99" customFormat="1" ht="22.5" customHeight="1" spans="1:45">
      <c r="A833" s="143" t="s">
        <v>2049</v>
      </c>
      <c r="B833" s="144" t="s">
        <v>2753</v>
      </c>
      <c r="C833" s="144" t="s">
        <v>6972</v>
      </c>
      <c r="D833" s="144" t="s">
        <v>6156</v>
      </c>
      <c r="E833" s="145" t="str">
        <f ca="1">VLOOKUP(B833,'在职人员信息表（2023年电话费全部人员情况）'!F:AB,23,0)</f>
        <v>232102196705114834</v>
      </c>
      <c r="F833" s="146" t="s">
        <v>2754</v>
      </c>
      <c r="G833" s="146" t="str">
        <f ca="1" t="shared" si="36"/>
        <v/>
      </c>
      <c r="H833" s="147">
        <v>18220616457</v>
      </c>
      <c r="I833" s="148"/>
      <c r="J833" s="148"/>
      <c r="K833" s="148"/>
      <c r="L833" s="148"/>
      <c r="M833" s="148"/>
      <c r="N833" s="148"/>
      <c r="O833" s="148">
        <f t="shared" si="37"/>
        <v>0</v>
      </c>
      <c r="P833" s="148"/>
      <c r="Q833" s="148"/>
      <c r="R833" s="148"/>
      <c r="S833" s="148"/>
      <c r="T833" s="148"/>
      <c r="U833" s="148">
        <f t="shared" si="38"/>
        <v>0</v>
      </c>
      <c r="V833" s="148"/>
      <c r="W833" s="149"/>
      <c r="X833" s="149"/>
      <c r="Y833" s="150"/>
      <c r="Z833" s="149"/>
      <c r="AA833" s="149"/>
      <c r="AB833" s="150"/>
      <c r="AC833" s="149"/>
      <c r="AD833" s="149"/>
      <c r="AE833" s="150"/>
      <c r="AF833" s="149"/>
      <c r="AG833" s="149"/>
      <c r="AH833" s="150"/>
      <c r="AI833" s="149"/>
      <c r="AJ833" s="149"/>
      <c r="AK833" s="150"/>
      <c r="AL833" s="149"/>
      <c r="AM833" s="149"/>
      <c r="AN833" s="150"/>
      <c r="AO833" s="150"/>
      <c r="AP833" s="151"/>
      <c r="AQ833" s="152"/>
      <c r="AR833" s="144"/>
      <c r="AS833" s="144"/>
    </row>
    <row r="834" s="99" customFormat="1" ht="22.5" customHeight="1" spans="1:45">
      <c r="A834" s="143" t="s">
        <v>2070</v>
      </c>
      <c r="B834" s="144" t="s">
        <v>2756</v>
      </c>
      <c r="C834" s="144" t="s">
        <v>6972</v>
      </c>
      <c r="D834" s="144" t="s">
        <v>6156</v>
      </c>
      <c r="E834" s="145" t="str">
        <f ca="1">VLOOKUP(B834,'在职人员信息表（2023年电话费全部人员情况）'!F:AB,23,0)</f>
        <v>152723196810275714</v>
      </c>
      <c r="F834" s="146" t="s">
        <v>2757</v>
      </c>
      <c r="G834" s="146" t="str">
        <f ca="1" t="shared" si="36"/>
        <v/>
      </c>
      <c r="H834" s="147">
        <v>15047592592</v>
      </c>
      <c r="I834" s="148"/>
      <c r="J834" s="148"/>
      <c r="K834" s="148"/>
      <c r="L834" s="148"/>
      <c r="M834" s="148"/>
      <c r="N834" s="148"/>
      <c r="O834" s="148">
        <f t="shared" si="37"/>
        <v>0</v>
      </c>
      <c r="P834" s="148"/>
      <c r="Q834" s="148"/>
      <c r="R834" s="148"/>
      <c r="S834" s="148"/>
      <c r="T834" s="148"/>
      <c r="U834" s="148">
        <f t="shared" si="38"/>
        <v>0</v>
      </c>
      <c r="V834" s="148"/>
      <c r="W834" s="149"/>
      <c r="X834" s="149"/>
      <c r="Y834" s="150"/>
      <c r="Z834" s="149"/>
      <c r="AA834" s="149"/>
      <c r="AB834" s="150"/>
      <c r="AC834" s="149"/>
      <c r="AD834" s="149"/>
      <c r="AE834" s="150"/>
      <c r="AF834" s="149"/>
      <c r="AG834" s="149"/>
      <c r="AH834" s="150"/>
      <c r="AI834" s="149"/>
      <c r="AJ834" s="149"/>
      <c r="AK834" s="150"/>
      <c r="AL834" s="149"/>
      <c r="AM834" s="149"/>
      <c r="AN834" s="150"/>
      <c r="AO834" s="150"/>
      <c r="AP834" s="151"/>
      <c r="AQ834" s="152"/>
      <c r="AR834" s="144"/>
      <c r="AS834" s="144"/>
    </row>
    <row r="835" s="99" customFormat="1" ht="22.5" customHeight="1" spans="1:45">
      <c r="A835" s="143" t="s">
        <v>2021</v>
      </c>
      <c r="B835" s="144" t="s">
        <v>2759</v>
      </c>
      <c r="C835" s="144" t="s">
        <v>6972</v>
      </c>
      <c r="D835" s="144" t="s">
        <v>6156</v>
      </c>
      <c r="E835" s="145" t="str">
        <f ca="1">VLOOKUP(B835,'在职人员信息表（2023年电话费全部人员情况）'!F:AB,23,0)</f>
        <v>142231196702062712</v>
      </c>
      <c r="F835" s="146" t="s">
        <v>2760</v>
      </c>
      <c r="G835" s="146" t="str">
        <f ca="1" t="shared" si="36"/>
        <v/>
      </c>
      <c r="H835" s="147">
        <v>13171233606</v>
      </c>
      <c r="I835" s="148"/>
      <c r="J835" s="148"/>
      <c r="K835" s="148"/>
      <c r="L835" s="148"/>
      <c r="M835" s="148"/>
      <c r="N835" s="148"/>
      <c r="O835" s="148">
        <f t="shared" si="37"/>
        <v>0</v>
      </c>
      <c r="P835" s="148"/>
      <c r="Q835" s="148"/>
      <c r="R835" s="148"/>
      <c r="S835" s="148"/>
      <c r="T835" s="148"/>
      <c r="U835" s="148">
        <f t="shared" si="38"/>
        <v>0</v>
      </c>
      <c r="V835" s="148"/>
      <c r="W835" s="149"/>
      <c r="X835" s="149"/>
      <c r="Y835" s="150"/>
      <c r="Z835" s="149"/>
      <c r="AA835" s="149"/>
      <c r="AB835" s="150"/>
      <c r="AC835" s="149"/>
      <c r="AD835" s="149"/>
      <c r="AE835" s="150"/>
      <c r="AF835" s="149"/>
      <c r="AG835" s="149"/>
      <c r="AH835" s="150"/>
      <c r="AI835" s="149"/>
      <c r="AJ835" s="149"/>
      <c r="AK835" s="150"/>
      <c r="AL835" s="149"/>
      <c r="AM835" s="149"/>
      <c r="AN835" s="150"/>
      <c r="AO835" s="150"/>
      <c r="AP835" s="151"/>
      <c r="AQ835" s="152"/>
      <c r="AR835" s="144"/>
      <c r="AS835" s="144"/>
    </row>
    <row r="836" s="99" customFormat="1" ht="22.5" customHeight="1" spans="1:45">
      <c r="A836" s="143" t="s">
        <v>6993</v>
      </c>
      <c r="B836" s="144" t="s">
        <v>6994</v>
      </c>
      <c r="C836" s="144" t="s">
        <v>6972</v>
      </c>
      <c r="D836" s="144" t="s">
        <v>6156</v>
      </c>
      <c r="E836" s="145" t="e">
        <f ca="1">VLOOKUP(B836,'在职人员信息表（2023年电话费全部人员情况）'!F:AB,23,0)</f>
        <v>#N/A</v>
      </c>
      <c r="F836" s="146" t="e">
        <v>#N/A</v>
      </c>
      <c r="G836" s="146" t="e">
        <f ca="1" t="shared" si="36"/>
        <v>#N/A</v>
      </c>
      <c r="H836" s="147">
        <v>13722176702</v>
      </c>
      <c r="I836" s="148"/>
      <c r="J836" s="148"/>
      <c r="K836" s="148"/>
      <c r="L836" s="148"/>
      <c r="M836" s="148"/>
      <c r="N836" s="148"/>
      <c r="O836" s="148">
        <f t="shared" si="37"/>
        <v>0</v>
      </c>
      <c r="P836" s="148"/>
      <c r="Q836" s="148"/>
      <c r="R836" s="148"/>
      <c r="S836" s="148"/>
      <c r="T836" s="148"/>
      <c r="U836" s="148">
        <f t="shared" si="38"/>
        <v>0</v>
      </c>
      <c r="V836" s="148"/>
      <c r="W836" s="149"/>
      <c r="X836" s="149"/>
      <c r="Y836" s="150"/>
      <c r="Z836" s="149"/>
      <c r="AA836" s="149"/>
      <c r="AB836" s="150"/>
      <c r="AC836" s="149"/>
      <c r="AD836" s="149"/>
      <c r="AE836" s="150"/>
      <c r="AF836" s="149"/>
      <c r="AG836" s="149"/>
      <c r="AH836" s="150"/>
      <c r="AI836" s="149"/>
      <c r="AJ836" s="149"/>
      <c r="AK836" s="150"/>
      <c r="AL836" s="149"/>
      <c r="AM836" s="149"/>
      <c r="AN836" s="150"/>
      <c r="AO836" s="150"/>
      <c r="AP836" s="151"/>
      <c r="AQ836" s="152"/>
      <c r="AR836" s="144"/>
      <c r="AS836" s="144"/>
    </row>
    <row r="837" s="99" customFormat="1" ht="22.5" customHeight="1" spans="1:45">
      <c r="A837" s="143" t="s">
        <v>6205</v>
      </c>
      <c r="B837" s="144" t="s">
        <v>2762</v>
      </c>
      <c r="C837" s="144" t="s">
        <v>6972</v>
      </c>
      <c r="D837" s="144" t="s">
        <v>6156</v>
      </c>
      <c r="E837" s="485" t="str">
        <f ca="1">VLOOKUP(B837,'在职人员信息表（2023年电话费全部人员情况）'!F:AB,23,0)</f>
        <v>152630196904050776</v>
      </c>
      <c r="F837" s="486" t="s">
        <v>2763</v>
      </c>
      <c r="G837" s="146" t="str">
        <f ca="1" t="shared" si="36"/>
        <v/>
      </c>
      <c r="H837" s="147">
        <v>15174943095</v>
      </c>
      <c r="I837" s="148"/>
      <c r="J837" s="148"/>
      <c r="K837" s="148"/>
      <c r="L837" s="148"/>
      <c r="M837" s="148"/>
      <c r="N837" s="148"/>
      <c r="O837" s="148">
        <f t="shared" si="37"/>
        <v>0</v>
      </c>
      <c r="P837" s="148"/>
      <c r="Q837" s="148"/>
      <c r="R837" s="148"/>
      <c r="S837" s="148"/>
      <c r="T837" s="148"/>
      <c r="U837" s="148">
        <f t="shared" si="38"/>
        <v>0</v>
      </c>
      <c r="V837" s="148"/>
      <c r="W837" s="149"/>
      <c r="X837" s="149"/>
      <c r="Y837" s="150"/>
      <c r="Z837" s="149"/>
      <c r="AA837" s="149"/>
      <c r="AB837" s="150"/>
      <c r="AC837" s="149"/>
      <c r="AD837" s="149"/>
      <c r="AE837" s="150"/>
      <c r="AF837" s="149"/>
      <c r="AG837" s="149"/>
      <c r="AH837" s="150"/>
      <c r="AI837" s="149"/>
      <c r="AJ837" s="149"/>
      <c r="AK837" s="150"/>
      <c r="AL837" s="149"/>
      <c r="AM837" s="149"/>
      <c r="AN837" s="150"/>
      <c r="AO837" s="150"/>
      <c r="AP837" s="151"/>
      <c r="AQ837" s="152"/>
      <c r="AR837" s="144"/>
      <c r="AS837" s="144"/>
    </row>
    <row r="838" s="99" customFormat="1" ht="22.5" customHeight="1" spans="1:45">
      <c r="A838" s="143" t="s">
        <v>6208</v>
      </c>
      <c r="B838" s="144" t="s">
        <v>2765</v>
      </c>
      <c r="C838" s="144" t="s">
        <v>6972</v>
      </c>
      <c r="D838" s="144" t="s">
        <v>6156</v>
      </c>
      <c r="E838" s="145" t="str">
        <f ca="1">VLOOKUP(B838,'在职人员信息表（2023年电话费全部人员情况）'!F:AB,23,0)</f>
        <v>14222419650311247X</v>
      </c>
      <c r="F838" s="146" t="s">
        <v>2766</v>
      </c>
      <c r="G838" s="146" t="str">
        <f ca="1" t="shared" ref="G838:G901" si="39">IF(E838=F838,"","cuo")</f>
        <v/>
      </c>
      <c r="H838" s="147">
        <v>18248326506</v>
      </c>
      <c r="I838" s="148"/>
      <c r="J838" s="148"/>
      <c r="K838" s="148"/>
      <c r="L838" s="148"/>
      <c r="M838" s="148"/>
      <c r="N838" s="148"/>
      <c r="O838" s="148">
        <f t="shared" ref="O838:O901" si="40">I838+J838+K838+L838+M838+N838</f>
        <v>0</v>
      </c>
      <c r="P838" s="148"/>
      <c r="Q838" s="148"/>
      <c r="R838" s="148"/>
      <c r="S838" s="148"/>
      <c r="T838" s="148"/>
      <c r="U838" s="148">
        <f t="shared" ref="U838:U901" si="41">SUM(I838:T838)</f>
        <v>0</v>
      </c>
      <c r="V838" s="148"/>
      <c r="W838" s="149"/>
      <c r="X838" s="149"/>
      <c r="Y838" s="150"/>
      <c r="Z838" s="149"/>
      <c r="AA838" s="149"/>
      <c r="AB838" s="150"/>
      <c r="AC838" s="149"/>
      <c r="AD838" s="149"/>
      <c r="AE838" s="150"/>
      <c r="AF838" s="149"/>
      <c r="AG838" s="149"/>
      <c r="AH838" s="150"/>
      <c r="AI838" s="149"/>
      <c r="AJ838" s="149"/>
      <c r="AK838" s="150"/>
      <c r="AL838" s="149"/>
      <c r="AM838" s="149"/>
      <c r="AN838" s="150"/>
      <c r="AO838" s="150"/>
      <c r="AP838" s="151"/>
      <c r="AQ838" s="152"/>
      <c r="AR838" s="144"/>
      <c r="AS838" s="144"/>
    </row>
    <row r="839" s="99" customFormat="1" ht="22.5" customHeight="1" spans="1:45">
      <c r="A839" s="143" t="s">
        <v>2076</v>
      </c>
      <c r="B839" s="144" t="s">
        <v>2780</v>
      </c>
      <c r="C839" s="144" t="s">
        <v>6972</v>
      </c>
      <c r="D839" s="144" t="s">
        <v>6111</v>
      </c>
      <c r="E839" s="145" t="str">
        <f ca="1">VLOOKUP(B839,'在职人员信息表（2023年电话费全部人员情况）'!F:AB,23,0)</f>
        <v>15272219650904032X</v>
      </c>
      <c r="F839" s="146" t="s">
        <v>2781</v>
      </c>
      <c r="G839" s="146" t="str">
        <f ca="1" t="shared" si="39"/>
        <v/>
      </c>
      <c r="H839" s="147">
        <v>13947288749</v>
      </c>
      <c r="I839" s="148"/>
      <c r="J839" s="148"/>
      <c r="K839" s="148"/>
      <c r="L839" s="148"/>
      <c r="M839" s="148"/>
      <c r="N839" s="148"/>
      <c r="O839" s="148">
        <f t="shared" si="40"/>
        <v>0</v>
      </c>
      <c r="P839" s="148"/>
      <c r="Q839" s="148"/>
      <c r="R839" s="148"/>
      <c r="S839" s="148"/>
      <c r="T839" s="148"/>
      <c r="U839" s="148">
        <f t="shared" si="41"/>
        <v>0</v>
      </c>
      <c r="V839" s="148"/>
      <c r="W839" s="149"/>
      <c r="X839" s="149"/>
      <c r="Y839" s="150"/>
      <c r="Z839" s="149"/>
      <c r="AA839" s="149"/>
      <c r="AB839" s="150"/>
      <c r="AC839" s="149"/>
      <c r="AD839" s="149"/>
      <c r="AE839" s="150"/>
      <c r="AF839" s="149"/>
      <c r="AG839" s="149"/>
      <c r="AH839" s="150"/>
      <c r="AI839" s="149"/>
      <c r="AJ839" s="149"/>
      <c r="AK839" s="150"/>
      <c r="AL839" s="149"/>
      <c r="AM839" s="149"/>
      <c r="AN839" s="150"/>
      <c r="AO839" s="150"/>
      <c r="AP839" s="151"/>
      <c r="AQ839" s="152"/>
      <c r="AR839" s="144"/>
      <c r="AS839" s="144"/>
    </row>
    <row r="840" s="99" customFormat="1" ht="22.5" customHeight="1" spans="1:45">
      <c r="A840" s="143" t="s">
        <v>2018</v>
      </c>
      <c r="B840" s="144" t="s">
        <v>2792</v>
      </c>
      <c r="C840" s="144" t="s">
        <v>6972</v>
      </c>
      <c r="D840" s="144" t="s">
        <v>5708</v>
      </c>
      <c r="E840" s="145" t="str">
        <f ca="1">VLOOKUP(B840,'在职人员信息表（2023年电话费全部人员情况）'!F:AB,23,0)</f>
        <v>150122196909013035</v>
      </c>
      <c r="F840" s="146" t="s">
        <v>2793</v>
      </c>
      <c r="G840" s="146" t="str">
        <f ca="1" t="shared" si="39"/>
        <v/>
      </c>
      <c r="H840" s="147">
        <v>15047212209</v>
      </c>
      <c r="I840" s="148"/>
      <c r="J840" s="148"/>
      <c r="K840" s="148"/>
      <c r="L840" s="148"/>
      <c r="M840" s="148"/>
      <c r="N840" s="148"/>
      <c r="O840" s="148">
        <f t="shared" si="40"/>
        <v>0</v>
      </c>
      <c r="P840" s="148"/>
      <c r="Q840" s="148"/>
      <c r="R840" s="148"/>
      <c r="S840" s="148"/>
      <c r="T840" s="148"/>
      <c r="U840" s="148">
        <f t="shared" si="41"/>
        <v>0</v>
      </c>
      <c r="V840" s="148"/>
      <c r="W840" s="149"/>
      <c r="X840" s="149"/>
      <c r="Y840" s="150"/>
      <c r="Z840" s="149"/>
      <c r="AA840" s="149"/>
      <c r="AB840" s="150"/>
      <c r="AC840" s="149"/>
      <c r="AD840" s="149"/>
      <c r="AE840" s="150"/>
      <c r="AF840" s="149"/>
      <c r="AG840" s="149"/>
      <c r="AH840" s="150"/>
      <c r="AI840" s="149"/>
      <c r="AJ840" s="149"/>
      <c r="AK840" s="150"/>
      <c r="AL840" s="149"/>
      <c r="AM840" s="149"/>
      <c r="AN840" s="150"/>
      <c r="AO840" s="150"/>
      <c r="AP840" s="151"/>
      <c r="AQ840" s="152"/>
      <c r="AR840" s="144"/>
      <c r="AS840" s="144"/>
    </row>
    <row r="841" s="99" customFormat="1" ht="22.5" customHeight="1" spans="1:45">
      <c r="A841" s="143" t="s">
        <v>6230</v>
      </c>
      <c r="B841" s="144" t="s">
        <v>105</v>
      </c>
      <c r="C841" s="144" t="s">
        <v>6972</v>
      </c>
      <c r="D841" s="144" t="s">
        <v>5708</v>
      </c>
      <c r="E841" s="485" t="str">
        <f ca="1">VLOOKUP(B841,'在职人员信息表（2023年电话费全部人员情况）'!F:AB,23,0)</f>
        <v>150221199104104418</v>
      </c>
      <c r="F841" s="486" t="s">
        <v>2714</v>
      </c>
      <c r="G841" s="146" t="str">
        <f ca="1" t="shared" si="39"/>
        <v/>
      </c>
      <c r="H841" s="147">
        <v>15849274482</v>
      </c>
      <c r="I841" s="148"/>
      <c r="J841" s="148"/>
      <c r="K841" s="148"/>
      <c r="L841" s="148"/>
      <c r="M841" s="148"/>
      <c r="N841" s="148"/>
      <c r="O841" s="148">
        <f t="shared" si="40"/>
        <v>0</v>
      </c>
      <c r="P841" s="148"/>
      <c r="Q841" s="148"/>
      <c r="R841" s="148"/>
      <c r="S841" s="148"/>
      <c r="T841" s="148"/>
      <c r="U841" s="148">
        <f t="shared" si="41"/>
        <v>0</v>
      </c>
      <c r="V841" s="148"/>
      <c r="W841" s="149"/>
      <c r="X841" s="149"/>
      <c r="Y841" s="150"/>
      <c r="Z841" s="149"/>
      <c r="AA841" s="149"/>
      <c r="AB841" s="150"/>
      <c r="AC841" s="149"/>
      <c r="AD841" s="149"/>
      <c r="AE841" s="150"/>
      <c r="AF841" s="149"/>
      <c r="AG841" s="149"/>
      <c r="AH841" s="150"/>
      <c r="AI841" s="149"/>
      <c r="AJ841" s="149"/>
      <c r="AK841" s="150"/>
      <c r="AL841" s="149"/>
      <c r="AM841" s="149"/>
      <c r="AN841" s="150"/>
      <c r="AO841" s="150"/>
      <c r="AP841" s="151"/>
      <c r="AQ841" s="152"/>
      <c r="AR841" s="144"/>
      <c r="AS841" s="144"/>
    </row>
    <row r="842" s="99" customFormat="1" ht="22.5" customHeight="1" spans="1:45">
      <c r="A842" s="143" t="s">
        <v>2037</v>
      </c>
      <c r="B842" s="144" t="s">
        <v>2783</v>
      </c>
      <c r="C842" s="144" t="s">
        <v>6972</v>
      </c>
      <c r="D842" s="144" t="s">
        <v>6116</v>
      </c>
      <c r="E842" s="145" t="str">
        <f ca="1">VLOOKUP(B842,'在职人员信息表（2023年电话费全部人员情况）'!F:AB,23,0)</f>
        <v>142234197903185528</v>
      </c>
      <c r="F842" s="146" t="s">
        <v>2784</v>
      </c>
      <c r="G842" s="146" t="str">
        <f ca="1" t="shared" si="39"/>
        <v/>
      </c>
      <c r="H842" s="147">
        <v>13039568631</v>
      </c>
      <c r="I842" s="148"/>
      <c r="J842" s="148"/>
      <c r="K842" s="148"/>
      <c r="L842" s="148"/>
      <c r="M842" s="148"/>
      <c r="N842" s="148"/>
      <c r="O842" s="148">
        <f t="shared" si="40"/>
        <v>0</v>
      </c>
      <c r="P842" s="148"/>
      <c r="Q842" s="148"/>
      <c r="R842" s="148"/>
      <c r="S842" s="148"/>
      <c r="T842" s="148"/>
      <c r="U842" s="148">
        <f t="shared" si="41"/>
        <v>0</v>
      </c>
      <c r="V842" s="148"/>
      <c r="W842" s="149"/>
      <c r="X842" s="149"/>
      <c r="Y842" s="150"/>
      <c r="Z842" s="149"/>
      <c r="AA842" s="149"/>
      <c r="AB842" s="150"/>
      <c r="AC842" s="149"/>
      <c r="AD842" s="149"/>
      <c r="AE842" s="150"/>
      <c r="AF842" s="149"/>
      <c r="AG842" s="149"/>
      <c r="AH842" s="150"/>
      <c r="AI842" s="149"/>
      <c r="AJ842" s="149"/>
      <c r="AK842" s="150"/>
      <c r="AL842" s="149"/>
      <c r="AM842" s="149"/>
      <c r="AN842" s="150"/>
      <c r="AO842" s="150"/>
      <c r="AP842" s="151"/>
      <c r="AQ842" s="152"/>
      <c r="AR842" s="144"/>
      <c r="AS842" s="144"/>
    </row>
    <row r="843" s="99" customFormat="1" ht="22.5" customHeight="1" spans="1:45">
      <c r="A843" s="143" t="s">
        <v>2007</v>
      </c>
      <c r="B843" s="144" t="s">
        <v>6995</v>
      </c>
      <c r="C843" s="144" t="s">
        <v>6972</v>
      </c>
      <c r="D843" s="144" t="s">
        <v>6116</v>
      </c>
      <c r="E843" s="145" t="e">
        <f ca="1">VLOOKUP(B843,'在职人员信息表（2023年电话费全部人员情况）'!F:AB,23,0)</f>
        <v>#N/A</v>
      </c>
      <c r="F843" s="146" t="e">
        <v>#N/A</v>
      </c>
      <c r="G843" s="146" t="e">
        <f ca="1" t="shared" si="39"/>
        <v>#N/A</v>
      </c>
      <c r="H843" s="147">
        <v>15847370281</v>
      </c>
      <c r="I843" s="148"/>
      <c r="J843" s="148"/>
      <c r="K843" s="148"/>
      <c r="L843" s="148"/>
      <c r="M843" s="148"/>
      <c r="N843" s="148"/>
      <c r="O843" s="148">
        <f t="shared" si="40"/>
        <v>0</v>
      </c>
      <c r="P843" s="148"/>
      <c r="Q843" s="148"/>
      <c r="R843" s="148"/>
      <c r="S843" s="148"/>
      <c r="T843" s="148"/>
      <c r="U843" s="148">
        <f t="shared" si="41"/>
        <v>0</v>
      </c>
      <c r="V843" s="148"/>
      <c r="W843" s="149"/>
      <c r="X843" s="149"/>
      <c r="Y843" s="150"/>
      <c r="Z843" s="149"/>
      <c r="AA843" s="149"/>
      <c r="AB843" s="150"/>
      <c r="AC843" s="149"/>
      <c r="AD843" s="149"/>
      <c r="AE843" s="150"/>
      <c r="AF843" s="149"/>
      <c r="AG843" s="149"/>
      <c r="AH843" s="150"/>
      <c r="AI843" s="149"/>
      <c r="AJ843" s="149"/>
      <c r="AK843" s="150"/>
      <c r="AL843" s="149"/>
      <c r="AM843" s="149"/>
      <c r="AN843" s="150"/>
      <c r="AO843" s="150"/>
      <c r="AP843" s="151"/>
      <c r="AQ843" s="152"/>
      <c r="AR843" s="144"/>
      <c r="AS843" s="144"/>
    </row>
    <row r="844" s="99" customFormat="1" ht="22.5" customHeight="1" spans="1:45">
      <c r="A844" s="143" t="s">
        <v>2004</v>
      </c>
      <c r="B844" s="144" t="s">
        <v>6996</v>
      </c>
      <c r="C844" s="144" t="s">
        <v>6972</v>
      </c>
      <c r="D844" s="144" t="s">
        <v>6116</v>
      </c>
      <c r="E844" s="145" t="e">
        <f ca="1">VLOOKUP(B844,'在职人员信息表（2023年电话费全部人员情况）'!F:AB,23,0)</f>
        <v>#N/A</v>
      </c>
      <c r="F844" s="146" t="e">
        <v>#N/A</v>
      </c>
      <c r="G844" s="146" t="e">
        <f ca="1" t="shared" si="39"/>
        <v>#N/A</v>
      </c>
      <c r="H844" s="147">
        <v>15847716521</v>
      </c>
      <c r="I844" s="148"/>
      <c r="J844" s="148"/>
      <c r="K844" s="148"/>
      <c r="L844" s="148"/>
      <c r="M844" s="148"/>
      <c r="N844" s="148"/>
      <c r="O844" s="148">
        <f t="shared" si="40"/>
        <v>0</v>
      </c>
      <c r="P844" s="148"/>
      <c r="Q844" s="148"/>
      <c r="R844" s="148"/>
      <c r="S844" s="148"/>
      <c r="T844" s="148"/>
      <c r="U844" s="148">
        <f t="shared" si="41"/>
        <v>0</v>
      </c>
      <c r="V844" s="148"/>
      <c r="W844" s="149"/>
      <c r="X844" s="149"/>
      <c r="Y844" s="150"/>
      <c r="Z844" s="149"/>
      <c r="AA844" s="149"/>
      <c r="AB844" s="150"/>
      <c r="AC844" s="149"/>
      <c r="AD844" s="149"/>
      <c r="AE844" s="150"/>
      <c r="AF844" s="149"/>
      <c r="AG844" s="149"/>
      <c r="AH844" s="150"/>
      <c r="AI844" s="149"/>
      <c r="AJ844" s="149"/>
      <c r="AK844" s="150"/>
      <c r="AL844" s="149"/>
      <c r="AM844" s="149"/>
      <c r="AN844" s="150"/>
      <c r="AO844" s="150"/>
      <c r="AP844" s="151"/>
      <c r="AQ844" s="152"/>
      <c r="AR844" s="144"/>
      <c r="AS844" s="144"/>
    </row>
    <row r="845" s="99" customFormat="1" ht="22.5" customHeight="1" spans="1:45">
      <c r="A845" s="143" t="s">
        <v>2033</v>
      </c>
      <c r="B845" s="144" t="s">
        <v>2786</v>
      </c>
      <c r="C845" s="144" t="s">
        <v>6972</v>
      </c>
      <c r="D845" s="144" t="s">
        <v>6116</v>
      </c>
      <c r="E845" s="145" t="str">
        <f ca="1">VLOOKUP(B845,'在职人员信息表（2023年电话费全部人员情况）'!F:AB,23,0)</f>
        <v>211322197203095262</v>
      </c>
      <c r="F845" s="146" t="s">
        <v>2787</v>
      </c>
      <c r="G845" s="146" t="str">
        <f ca="1" t="shared" si="39"/>
        <v/>
      </c>
      <c r="H845" s="147">
        <v>15044914330</v>
      </c>
      <c r="I845" s="148"/>
      <c r="J845" s="148"/>
      <c r="K845" s="148"/>
      <c r="L845" s="148"/>
      <c r="M845" s="148"/>
      <c r="N845" s="148"/>
      <c r="O845" s="148">
        <f t="shared" si="40"/>
        <v>0</v>
      </c>
      <c r="P845" s="148"/>
      <c r="Q845" s="148"/>
      <c r="R845" s="148"/>
      <c r="S845" s="148"/>
      <c r="T845" s="148"/>
      <c r="U845" s="148">
        <f t="shared" si="41"/>
        <v>0</v>
      </c>
      <c r="V845" s="148"/>
      <c r="W845" s="149"/>
      <c r="X845" s="149"/>
      <c r="Y845" s="150"/>
      <c r="Z845" s="149"/>
      <c r="AA845" s="149"/>
      <c r="AB845" s="150"/>
      <c r="AC845" s="149"/>
      <c r="AD845" s="149"/>
      <c r="AE845" s="150"/>
      <c r="AF845" s="149"/>
      <c r="AG845" s="149"/>
      <c r="AH845" s="150"/>
      <c r="AI845" s="149"/>
      <c r="AJ845" s="149"/>
      <c r="AK845" s="150"/>
      <c r="AL845" s="149"/>
      <c r="AM845" s="149"/>
      <c r="AN845" s="150"/>
      <c r="AO845" s="150"/>
      <c r="AP845" s="151"/>
      <c r="AQ845" s="152"/>
      <c r="AR845" s="144"/>
      <c r="AS845" s="144"/>
    </row>
    <row r="846" s="99" customFormat="1" ht="22.5" customHeight="1" spans="1:45">
      <c r="A846" s="143" t="s">
        <v>6104</v>
      </c>
      <c r="B846" s="144" t="s">
        <v>2682</v>
      </c>
      <c r="C846" s="144" t="s">
        <v>6972</v>
      </c>
      <c r="D846" s="144" t="s">
        <v>6116</v>
      </c>
      <c r="E846" s="485" t="str">
        <f ca="1">VLOOKUP(B846,'在职人员信息表（2023年电话费全部人员情况）'!F:AB,23,0)</f>
        <v>230225199412273542</v>
      </c>
      <c r="F846" s="486" t="s">
        <v>2683</v>
      </c>
      <c r="G846" s="146" t="str">
        <f ca="1" t="shared" si="39"/>
        <v/>
      </c>
      <c r="H846" s="147">
        <v>18247760040</v>
      </c>
      <c r="I846" s="148"/>
      <c r="J846" s="148"/>
      <c r="K846" s="148"/>
      <c r="L846" s="148"/>
      <c r="M846" s="148"/>
      <c r="N846" s="148"/>
      <c r="O846" s="148">
        <f t="shared" si="40"/>
        <v>0</v>
      </c>
      <c r="P846" s="148"/>
      <c r="Q846" s="148"/>
      <c r="R846" s="148"/>
      <c r="S846" s="148"/>
      <c r="T846" s="148"/>
      <c r="U846" s="148">
        <f t="shared" si="41"/>
        <v>0</v>
      </c>
      <c r="V846" s="148"/>
      <c r="W846" s="149"/>
      <c r="X846" s="149"/>
      <c r="Y846" s="150"/>
      <c r="Z846" s="149"/>
      <c r="AA846" s="149"/>
      <c r="AB846" s="150"/>
      <c r="AC846" s="149"/>
      <c r="AD846" s="149"/>
      <c r="AE846" s="150"/>
      <c r="AF846" s="149"/>
      <c r="AG846" s="149"/>
      <c r="AH846" s="150"/>
      <c r="AI846" s="149"/>
      <c r="AJ846" s="149"/>
      <c r="AK846" s="150"/>
      <c r="AL846" s="149"/>
      <c r="AM846" s="149"/>
      <c r="AN846" s="150"/>
      <c r="AO846" s="150"/>
      <c r="AP846" s="151"/>
      <c r="AQ846" s="152"/>
      <c r="AR846" s="144"/>
      <c r="AS846" s="144"/>
    </row>
    <row r="847" s="99" customFormat="1" ht="22.5" customHeight="1" spans="1:45">
      <c r="A847" s="143" t="s">
        <v>2040</v>
      </c>
      <c r="B847" s="144" t="s">
        <v>2795</v>
      </c>
      <c r="C847" s="144" t="s">
        <v>6972</v>
      </c>
      <c r="D847" s="144" t="s">
        <v>6233</v>
      </c>
      <c r="E847" s="145" t="str">
        <f ca="1">VLOOKUP(B847,'在职人员信息表（2023年电话费全部人员情况）'!F:AB,23,0)</f>
        <v>152723196208241511</v>
      </c>
      <c r="F847" s="146" t="s">
        <v>2796</v>
      </c>
      <c r="G847" s="146" t="str">
        <f ca="1" t="shared" si="39"/>
        <v/>
      </c>
      <c r="H847" s="147">
        <v>15247786466</v>
      </c>
      <c r="I847" s="148"/>
      <c r="J847" s="148"/>
      <c r="K847" s="148"/>
      <c r="L847" s="148"/>
      <c r="M847" s="148"/>
      <c r="N847" s="148"/>
      <c r="O847" s="148">
        <f t="shared" si="40"/>
        <v>0</v>
      </c>
      <c r="P847" s="148"/>
      <c r="Q847" s="148"/>
      <c r="R847" s="148"/>
      <c r="S847" s="148"/>
      <c r="T847" s="148"/>
      <c r="U847" s="148">
        <f t="shared" si="41"/>
        <v>0</v>
      </c>
      <c r="V847" s="148"/>
      <c r="W847" s="149"/>
      <c r="X847" s="149"/>
      <c r="Y847" s="150"/>
      <c r="Z847" s="149"/>
      <c r="AA847" s="149"/>
      <c r="AB847" s="150"/>
      <c r="AC847" s="149"/>
      <c r="AD847" s="149"/>
      <c r="AE847" s="150"/>
      <c r="AF847" s="149"/>
      <c r="AG847" s="149"/>
      <c r="AH847" s="150"/>
      <c r="AI847" s="149"/>
      <c r="AJ847" s="149"/>
      <c r="AK847" s="150"/>
      <c r="AL847" s="149"/>
      <c r="AM847" s="149"/>
      <c r="AN847" s="150"/>
      <c r="AO847" s="150"/>
      <c r="AP847" s="151"/>
      <c r="AQ847" s="152"/>
      <c r="AR847" s="144"/>
      <c r="AS847" s="144"/>
    </row>
    <row r="848" s="99" customFormat="1" ht="22.5" customHeight="1" spans="1:45">
      <c r="A848" s="143" t="s">
        <v>2010</v>
      </c>
      <c r="B848" s="144" t="s">
        <v>2798</v>
      </c>
      <c r="C848" s="144" t="s">
        <v>6972</v>
      </c>
      <c r="D848" s="144" t="s">
        <v>6233</v>
      </c>
      <c r="E848" s="145" t="str">
        <f ca="1">VLOOKUP(B848,'在职人员信息表（2023年电话费全部人员情况）'!F:AB,23,0)</f>
        <v>142234197608251617</v>
      </c>
      <c r="F848" s="146" t="s">
        <v>2799</v>
      </c>
      <c r="G848" s="146" t="str">
        <f ca="1" t="shared" si="39"/>
        <v/>
      </c>
      <c r="H848" s="147">
        <v>17678055163</v>
      </c>
      <c r="I848" s="148"/>
      <c r="J848" s="148"/>
      <c r="K848" s="148"/>
      <c r="L848" s="148"/>
      <c r="M848" s="148"/>
      <c r="N848" s="148"/>
      <c r="O848" s="148">
        <f t="shared" si="40"/>
        <v>0</v>
      </c>
      <c r="P848" s="148"/>
      <c r="Q848" s="148"/>
      <c r="R848" s="148"/>
      <c r="S848" s="148"/>
      <c r="T848" s="148"/>
      <c r="U848" s="148">
        <f t="shared" si="41"/>
        <v>0</v>
      </c>
      <c r="V848" s="148"/>
      <c r="W848" s="149"/>
      <c r="X848" s="149"/>
      <c r="Y848" s="150"/>
      <c r="Z848" s="149"/>
      <c r="AA848" s="149"/>
      <c r="AB848" s="150"/>
      <c r="AC848" s="149"/>
      <c r="AD848" s="149"/>
      <c r="AE848" s="150"/>
      <c r="AF848" s="149"/>
      <c r="AG848" s="149"/>
      <c r="AH848" s="150"/>
      <c r="AI848" s="149"/>
      <c r="AJ848" s="149"/>
      <c r="AK848" s="150"/>
      <c r="AL848" s="149"/>
      <c r="AM848" s="149"/>
      <c r="AN848" s="150"/>
      <c r="AO848" s="150"/>
      <c r="AP848" s="151"/>
      <c r="AQ848" s="152"/>
      <c r="AR848" s="144"/>
      <c r="AS848" s="144"/>
    </row>
    <row r="849" s="99" customFormat="1" ht="22.5" customHeight="1" spans="1:45">
      <c r="A849" s="143" t="s">
        <v>2012</v>
      </c>
      <c r="B849" s="144" t="s">
        <v>2801</v>
      </c>
      <c r="C849" s="144" t="s">
        <v>6972</v>
      </c>
      <c r="D849" s="144" t="s">
        <v>6233</v>
      </c>
      <c r="E849" s="145" t="str">
        <f ca="1">VLOOKUP(B849,'在职人员信息表（2023年电话费全部人员情况）'!F:AB,23,0)</f>
        <v>132526196301190012</v>
      </c>
      <c r="F849" s="146" t="s">
        <v>2802</v>
      </c>
      <c r="G849" s="146" t="str">
        <f ca="1" t="shared" si="39"/>
        <v/>
      </c>
      <c r="H849" s="147">
        <v>18698420760</v>
      </c>
      <c r="I849" s="148"/>
      <c r="J849" s="148"/>
      <c r="K849" s="148"/>
      <c r="L849" s="148"/>
      <c r="M849" s="148"/>
      <c r="N849" s="148"/>
      <c r="O849" s="148">
        <f t="shared" si="40"/>
        <v>0</v>
      </c>
      <c r="P849" s="148"/>
      <c r="Q849" s="148"/>
      <c r="R849" s="148"/>
      <c r="S849" s="148"/>
      <c r="T849" s="148"/>
      <c r="U849" s="148">
        <f t="shared" si="41"/>
        <v>0</v>
      </c>
      <c r="V849" s="148"/>
      <c r="W849" s="149"/>
      <c r="X849" s="149"/>
      <c r="Y849" s="150"/>
      <c r="Z849" s="149"/>
      <c r="AA849" s="149"/>
      <c r="AB849" s="150"/>
      <c r="AC849" s="149"/>
      <c r="AD849" s="149"/>
      <c r="AE849" s="150"/>
      <c r="AF849" s="149"/>
      <c r="AG849" s="149"/>
      <c r="AH849" s="150"/>
      <c r="AI849" s="149"/>
      <c r="AJ849" s="149"/>
      <c r="AK849" s="150"/>
      <c r="AL849" s="149"/>
      <c r="AM849" s="149"/>
      <c r="AN849" s="150"/>
      <c r="AO849" s="150"/>
      <c r="AP849" s="151"/>
      <c r="AQ849" s="152"/>
      <c r="AR849" s="144"/>
      <c r="AS849" s="144"/>
    </row>
    <row r="850" s="99" customFormat="1" ht="22.5" customHeight="1" spans="1:45">
      <c r="A850" s="143" t="s">
        <v>2088</v>
      </c>
      <c r="B850" s="144" t="s">
        <v>2804</v>
      </c>
      <c r="C850" s="144" t="s">
        <v>6972</v>
      </c>
      <c r="D850" s="144" t="s">
        <v>6233</v>
      </c>
      <c r="E850" s="145" t="str">
        <f ca="1">VLOOKUP(B850,'在职人员信息表（2023年电话费全部人员情况）'!F:AB,23,0)</f>
        <v>152723196802290930</v>
      </c>
      <c r="F850" s="146" t="s">
        <v>2805</v>
      </c>
      <c r="G850" s="146" t="str">
        <f ca="1" t="shared" si="39"/>
        <v/>
      </c>
      <c r="H850" s="147">
        <v>18648060777</v>
      </c>
      <c r="I850" s="148"/>
      <c r="J850" s="148"/>
      <c r="K850" s="148"/>
      <c r="L850" s="148"/>
      <c r="M850" s="148"/>
      <c r="N850" s="148"/>
      <c r="O850" s="148">
        <f t="shared" si="40"/>
        <v>0</v>
      </c>
      <c r="P850" s="148"/>
      <c r="Q850" s="148"/>
      <c r="R850" s="148"/>
      <c r="S850" s="148"/>
      <c r="T850" s="148"/>
      <c r="U850" s="148">
        <f t="shared" si="41"/>
        <v>0</v>
      </c>
      <c r="V850" s="148"/>
      <c r="W850" s="149"/>
      <c r="X850" s="149"/>
      <c r="Y850" s="150"/>
      <c r="Z850" s="149"/>
      <c r="AA850" s="149"/>
      <c r="AB850" s="150"/>
      <c r="AC850" s="149"/>
      <c r="AD850" s="149"/>
      <c r="AE850" s="150"/>
      <c r="AF850" s="149"/>
      <c r="AG850" s="149"/>
      <c r="AH850" s="150"/>
      <c r="AI850" s="149"/>
      <c r="AJ850" s="149"/>
      <c r="AK850" s="150"/>
      <c r="AL850" s="149"/>
      <c r="AM850" s="149"/>
      <c r="AN850" s="150"/>
      <c r="AO850" s="150"/>
      <c r="AP850" s="151"/>
      <c r="AQ850" s="152"/>
      <c r="AR850" s="144"/>
      <c r="AS850" s="144"/>
    </row>
    <row r="851" s="99" customFormat="1" ht="22.5" customHeight="1" spans="1:45">
      <c r="A851" s="143" t="s">
        <v>2061</v>
      </c>
      <c r="B851" s="144" t="s">
        <v>2807</v>
      </c>
      <c r="C851" s="144" t="s">
        <v>6972</v>
      </c>
      <c r="D851" s="144" t="s">
        <v>6233</v>
      </c>
      <c r="E851" s="145" t="str">
        <f ca="1">VLOOKUP(B851,'在职人员信息表（2023年电话费全部人员情况）'!F:AB,23,0)</f>
        <v>152723196802060916</v>
      </c>
      <c r="F851" s="146" t="s">
        <v>2808</v>
      </c>
      <c r="G851" s="146" t="str">
        <f ca="1" t="shared" si="39"/>
        <v/>
      </c>
      <c r="H851" s="147">
        <v>18247716719</v>
      </c>
      <c r="I851" s="148"/>
      <c r="J851" s="148"/>
      <c r="K851" s="148"/>
      <c r="L851" s="148"/>
      <c r="M851" s="148"/>
      <c r="N851" s="148"/>
      <c r="O851" s="148">
        <f t="shared" si="40"/>
        <v>0</v>
      </c>
      <c r="P851" s="148"/>
      <c r="Q851" s="148"/>
      <c r="R851" s="148"/>
      <c r="S851" s="148"/>
      <c r="T851" s="148"/>
      <c r="U851" s="148">
        <f t="shared" si="41"/>
        <v>0</v>
      </c>
      <c r="V851" s="148"/>
      <c r="W851" s="149"/>
      <c r="X851" s="149"/>
      <c r="Y851" s="150"/>
      <c r="Z851" s="149"/>
      <c r="AA851" s="149"/>
      <c r="AB851" s="150"/>
      <c r="AC851" s="149"/>
      <c r="AD851" s="149"/>
      <c r="AE851" s="150"/>
      <c r="AF851" s="149"/>
      <c r="AG851" s="149"/>
      <c r="AH851" s="150"/>
      <c r="AI851" s="149"/>
      <c r="AJ851" s="149"/>
      <c r="AK851" s="150"/>
      <c r="AL851" s="149"/>
      <c r="AM851" s="149"/>
      <c r="AN851" s="150"/>
      <c r="AO851" s="150"/>
      <c r="AP851" s="151"/>
      <c r="AQ851" s="152"/>
      <c r="AR851" s="144"/>
      <c r="AS851" s="144"/>
    </row>
    <row r="852" s="99" customFormat="1" ht="22.5" customHeight="1" spans="1:45">
      <c r="A852" s="143" t="s">
        <v>2100</v>
      </c>
      <c r="B852" s="144" t="s">
        <v>215</v>
      </c>
      <c r="C852" s="144" t="s">
        <v>6997</v>
      </c>
      <c r="D852" s="144" t="s">
        <v>5523</v>
      </c>
      <c r="E852" s="145" t="str">
        <f ca="1">VLOOKUP(B852,'在职人员信息表（2023年电话费全部人员情况）'!F:AB,23,0)</f>
        <v>150221198707204413</v>
      </c>
      <c r="F852" s="146" t="s">
        <v>2811</v>
      </c>
      <c r="G852" s="146" t="str">
        <f ca="1" t="shared" si="39"/>
        <v/>
      </c>
      <c r="H852" s="147">
        <v>15134863400</v>
      </c>
      <c r="I852" s="148"/>
      <c r="J852" s="148"/>
      <c r="K852" s="148"/>
      <c r="L852" s="148"/>
      <c r="M852" s="148"/>
      <c r="N852" s="148"/>
      <c r="O852" s="148">
        <f t="shared" si="40"/>
        <v>0</v>
      </c>
      <c r="P852" s="148"/>
      <c r="Q852" s="148"/>
      <c r="R852" s="148"/>
      <c r="S852" s="148"/>
      <c r="T852" s="148"/>
      <c r="U852" s="148">
        <f t="shared" si="41"/>
        <v>0</v>
      </c>
      <c r="V852" s="148"/>
      <c r="W852" s="149"/>
      <c r="X852" s="149"/>
      <c r="Y852" s="150"/>
      <c r="Z852" s="149"/>
      <c r="AA852" s="149"/>
      <c r="AB852" s="150"/>
      <c r="AC852" s="149"/>
      <c r="AD852" s="149"/>
      <c r="AE852" s="150"/>
      <c r="AF852" s="149"/>
      <c r="AG852" s="149"/>
      <c r="AH852" s="150"/>
      <c r="AI852" s="149"/>
      <c r="AJ852" s="149"/>
      <c r="AK852" s="150"/>
      <c r="AL852" s="149"/>
      <c r="AM852" s="149"/>
      <c r="AN852" s="150"/>
      <c r="AO852" s="150"/>
      <c r="AP852" s="151"/>
      <c r="AQ852" s="152"/>
      <c r="AR852" s="144"/>
      <c r="AS852" s="144"/>
    </row>
    <row r="853" s="99" customFormat="1" ht="22.5" customHeight="1" spans="1:45">
      <c r="A853" s="143" t="s">
        <v>2191</v>
      </c>
      <c r="B853" s="144" t="s">
        <v>441</v>
      </c>
      <c r="C853" s="144" t="s">
        <v>6997</v>
      </c>
      <c r="D853" s="144" t="s">
        <v>6998</v>
      </c>
      <c r="E853" s="145" t="str">
        <f ca="1">VLOOKUP(B853,'在职人员信息表（2023年电话费全部人员情况）'!F:AB,23,0)</f>
        <v>612729199301233316</v>
      </c>
      <c r="F853" s="146" t="s">
        <v>442</v>
      </c>
      <c r="G853" s="146" t="str">
        <f ca="1" t="shared" si="39"/>
        <v/>
      </c>
      <c r="H853" s="147">
        <v>15024971624</v>
      </c>
      <c r="I853" s="148"/>
      <c r="J853" s="148"/>
      <c r="K853" s="148"/>
      <c r="L853" s="148"/>
      <c r="M853" s="148"/>
      <c r="N853" s="148"/>
      <c r="O853" s="148">
        <f t="shared" si="40"/>
        <v>0</v>
      </c>
      <c r="P853" s="148"/>
      <c r="Q853" s="148"/>
      <c r="R853" s="148"/>
      <c r="S853" s="148"/>
      <c r="T853" s="148"/>
      <c r="U853" s="148">
        <f t="shared" si="41"/>
        <v>0</v>
      </c>
      <c r="V853" s="148"/>
      <c r="W853" s="149"/>
      <c r="X853" s="149"/>
      <c r="Y853" s="150"/>
      <c r="Z853" s="149"/>
      <c r="AA853" s="149"/>
      <c r="AB853" s="150"/>
      <c r="AC853" s="149"/>
      <c r="AD853" s="149"/>
      <c r="AE853" s="150"/>
      <c r="AF853" s="149"/>
      <c r="AG853" s="149"/>
      <c r="AH853" s="150"/>
      <c r="AI853" s="149"/>
      <c r="AJ853" s="149"/>
      <c r="AK853" s="150"/>
      <c r="AL853" s="149"/>
      <c r="AM853" s="149"/>
      <c r="AN853" s="150"/>
      <c r="AO853" s="150"/>
      <c r="AP853" s="151"/>
      <c r="AQ853" s="152"/>
      <c r="AR853" s="144"/>
      <c r="AS853" s="144"/>
    </row>
    <row r="854" s="99" customFormat="1" ht="22.5" customHeight="1" spans="1:45">
      <c r="A854" s="143" t="s">
        <v>2221</v>
      </c>
      <c r="B854" s="144" t="s">
        <v>2816</v>
      </c>
      <c r="C854" s="144" t="s">
        <v>6997</v>
      </c>
      <c r="D854" s="144" t="s">
        <v>6243</v>
      </c>
      <c r="E854" s="145" t="str">
        <f ca="1">VLOOKUP(B854,'在职人员信息表（2023年电话费全部人员情况）'!F:AB,23,0)</f>
        <v>142232197909080038</v>
      </c>
      <c r="F854" s="146" t="s">
        <v>2817</v>
      </c>
      <c r="G854" s="146" t="str">
        <f ca="1" t="shared" si="39"/>
        <v/>
      </c>
      <c r="H854" s="147">
        <v>18246389518</v>
      </c>
      <c r="I854" s="148"/>
      <c r="J854" s="148"/>
      <c r="K854" s="148"/>
      <c r="L854" s="148"/>
      <c r="M854" s="148"/>
      <c r="N854" s="148"/>
      <c r="O854" s="148">
        <f t="shared" si="40"/>
        <v>0</v>
      </c>
      <c r="P854" s="148"/>
      <c r="Q854" s="148"/>
      <c r="R854" s="148"/>
      <c r="S854" s="148"/>
      <c r="T854" s="148"/>
      <c r="U854" s="148">
        <f t="shared" si="41"/>
        <v>0</v>
      </c>
      <c r="V854" s="148"/>
      <c r="W854" s="149"/>
      <c r="X854" s="149"/>
      <c r="Y854" s="150"/>
      <c r="Z854" s="149"/>
      <c r="AA854" s="149"/>
      <c r="AB854" s="150"/>
      <c r="AC854" s="149"/>
      <c r="AD854" s="149"/>
      <c r="AE854" s="150"/>
      <c r="AF854" s="149"/>
      <c r="AG854" s="149"/>
      <c r="AH854" s="150"/>
      <c r="AI854" s="149"/>
      <c r="AJ854" s="149"/>
      <c r="AK854" s="150"/>
      <c r="AL854" s="149"/>
      <c r="AM854" s="149"/>
      <c r="AN854" s="150"/>
      <c r="AO854" s="150"/>
      <c r="AP854" s="151"/>
      <c r="AQ854" s="152"/>
      <c r="AR854" s="144"/>
      <c r="AS854" s="144"/>
    </row>
    <row r="855" s="99" customFormat="1" ht="22.5" customHeight="1" spans="1:45">
      <c r="A855" s="143" t="s">
        <v>2259</v>
      </c>
      <c r="B855" s="144" t="s">
        <v>2074</v>
      </c>
      <c r="C855" s="144" t="s">
        <v>6997</v>
      </c>
      <c r="D855" s="144" t="s">
        <v>6243</v>
      </c>
      <c r="E855" s="145" t="str">
        <f ca="1">VLOOKUP(B855,'在职人员信息表（2023年电话费全部人员情况）'!F:AB,23,0)</f>
        <v>140602199610120032</v>
      </c>
      <c r="F855" s="146" t="s">
        <v>2075</v>
      </c>
      <c r="G855" s="146" t="str">
        <f ca="1" t="shared" si="39"/>
        <v/>
      </c>
      <c r="H855" s="147">
        <v>18526287065</v>
      </c>
      <c r="I855" s="148"/>
      <c r="J855" s="148"/>
      <c r="K855" s="148"/>
      <c r="L855" s="148"/>
      <c r="M855" s="148"/>
      <c r="N855" s="148"/>
      <c r="O855" s="148">
        <f t="shared" si="40"/>
        <v>0</v>
      </c>
      <c r="P855" s="148"/>
      <c r="Q855" s="148"/>
      <c r="R855" s="148"/>
      <c r="S855" s="148"/>
      <c r="T855" s="148"/>
      <c r="U855" s="148">
        <f t="shared" si="41"/>
        <v>0</v>
      </c>
      <c r="V855" s="148"/>
      <c r="W855" s="149"/>
      <c r="X855" s="149"/>
      <c r="Y855" s="150"/>
      <c r="Z855" s="149"/>
      <c r="AA855" s="149"/>
      <c r="AB855" s="150"/>
      <c r="AC855" s="149"/>
      <c r="AD855" s="149"/>
      <c r="AE855" s="150"/>
      <c r="AF855" s="149"/>
      <c r="AG855" s="149"/>
      <c r="AH855" s="150"/>
      <c r="AI855" s="149"/>
      <c r="AJ855" s="149"/>
      <c r="AK855" s="150"/>
      <c r="AL855" s="149"/>
      <c r="AM855" s="149"/>
      <c r="AN855" s="150"/>
      <c r="AO855" s="150"/>
      <c r="AP855" s="151"/>
      <c r="AQ855" s="152"/>
      <c r="AR855" s="144"/>
      <c r="AS855" s="144"/>
    </row>
    <row r="856" s="99" customFormat="1" ht="22.5" customHeight="1" spans="1:45">
      <c r="A856" s="143" t="s">
        <v>2194</v>
      </c>
      <c r="B856" s="144" t="s">
        <v>2819</v>
      </c>
      <c r="C856" s="144" t="s">
        <v>6997</v>
      </c>
      <c r="D856" s="144" t="s">
        <v>6243</v>
      </c>
      <c r="E856" s="145" t="str">
        <f ca="1">VLOOKUP(B856,'在职人员信息表（2023年电话费全部人员情况）'!F:AB,23,0)</f>
        <v>152526199704081117</v>
      </c>
      <c r="F856" s="146" t="s">
        <v>2820</v>
      </c>
      <c r="G856" s="146" t="str">
        <f ca="1" t="shared" si="39"/>
        <v/>
      </c>
      <c r="H856" s="147">
        <v>18947301830</v>
      </c>
      <c r="I856" s="148"/>
      <c r="J856" s="148"/>
      <c r="K856" s="148"/>
      <c r="L856" s="148"/>
      <c r="M856" s="148"/>
      <c r="N856" s="148"/>
      <c r="O856" s="148">
        <f t="shared" si="40"/>
        <v>0</v>
      </c>
      <c r="P856" s="148"/>
      <c r="Q856" s="148"/>
      <c r="R856" s="148"/>
      <c r="S856" s="148"/>
      <c r="T856" s="148"/>
      <c r="U856" s="148">
        <f t="shared" si="41"/>
        <v>0</v>
      </c>
      <c r="V856" s="148"/>
      <c r="W856" s="149"/>
      <c r="X856" s="149"/>
      <c r="Y856" s="150"/>
      <c r="Z856" s="149"/>
      <c r="AA856" s="149"/>
      <c r="AB856" s="150"/>
      <c r="AC856" s="149"/>
      <c r="AD856" s="149"/>
      <c r="AE856" s="150"/>
      <c r="AF856" s="149"/>
      <c r="AG856" s="149"/>
      <c r="AH856" s="150"/>
      <c r="AI856" s="149"/>
      <c r="AJ856" s="149"/>
      <c r="AK856" s="150"/>
      <c r="AL856" s="149"/>
      <c r="AM856" s="149"/>
      <c r="AN856" s="150"/>
      <c r="AO856" s="150"/>
      <c r="AP856" s="151"/>
      <c r="AQ856" s="152"/>
      <c r="AR856" s="144"/>
      <c r="AS856" s="144"/>
    </row>
    <row r="857" s="99" customFormat="1" ht="22.5" customHeight="1" spans="1:45">
      <c r="A857" s="143" t="s">
        <v>2250</v>
      </c>
      <c r="B857" s="144" t="s">
        <v>2822</v>
      </c>
      <c r="C857" s="144" t="s">
        <v>6997</v>
      </c>
      <c r="D857" s="144" t="s">
        <v>6243</v>
      </c>
      <c r="E857" s="145" t="str">
        <f ca="1">VLOOKUP(B857,'在职人员信息表（2023年电话费全部人员情况）'!F:AB,23,0)</f>
        <v>150123200105184512</v>
      </c>
      <c r="F857" s="146" t="s">
        <v>2823</v>
      </c>
      <c r="G857" s="146" t="str">
        <f ca="1" t="shared" si="39"/>
        <v/>
      </c>
      <c r="H857" s="147">
        <v>15647335789</v>
      </c>
      <c r="I857" s="148"/>
      <c r="J857" s="148"/>
      <c r="K857" s="148"/>
      <c r="L857" s="148"/>
      <c r="M857" s="148"/>
      <c r="N857" s="148"/>
      <c r="O857" s="148">
        <f t="shared" si="40"/>
        <v>0</v>
      </c>
      <c r="P857" s="148"/>
      <c r="Q857" s="148"/>
      <c r="R857" s="148"/>
      <c r="S857" s="148"/>
      <c r="T857" s="148"/>
      <c r="U857" s="148">
        <f t="shared" si="41"/>
        <v>0</v>
      </c>
      <c r="V857" s="148"/>
      <c r="W857" s="149"/>
      <c r="X857" s="149"/>
      <c r="Y857" s="150"/>
      <c r="Z857" s="149"/>
      <c r="AA857" s="149"/>
      <c r="AB857" s="150"/>
      <c r="AC857" s="149"/>
      <c r="AD857" s="149"/>
      <c r="AE857" s="150"/>
      <c r="AF857" s="149"/>
      <c r="AG857" s="149"/>
      <c r="AH857" s="150"/>
      <c r="AI857" s="149"/>
      <c r="AJ857" s="149"/>
      <c r="AK857" s="150"/>
      <c r="AL857" s="149"/>
      <c r="AM857" s="149"/>
      <c r="AN857" s="150"/>
      <c r="AO857" s="150"/>
      <c r="AP857" s="151"/>
      <c r="AQ857" s="152"/>
      <c r="AR857" s="144"/>
      <c r="AS857" s="144"/>
    </row>
    <row r="858" s="99" customFormat="1" ht="22.5" customHeight="1" spans="1:45">
      <c r="A858" s="143" t="s">
        <v>2262</v>
      </c>
      <c r="B858" s="144" t="s">
        <v>2825</v>
      </c>
      <c r="C858" s="144" t="s">
        <v>6997</v>
      </c>
      <c r="D858" s="144" t="s">
        <v>6243</v>
      </c>
      <c r="E858" s="145" t="str">
        <f ca="1">VLOOKUP(B858,'在职人员信息表（2023年电话费全部人员情况）'!F:AB,23,0)</f>
        <v>15272319860928153X</v>
      </c>
      <c r="F858" s="146" t="s">
        <v>2826</v>
      </c>
      <c r="G858" s="146" t="str">
        <f ca="1" t="shared" si="39"/>
        <v/>
      </c>
      <c r="H858" s="147">
        <v>13190588845</v>
      </c>
      <c r="I858" s="148"/>
      <c r="J858" s="148"/>
      <c r="K858" s="148"/>
      <c r="L858" s="148"/>
      <c r="M858" s="148"/>
      <c r="N858" s="148"/>
      <c r="O858" s="148">
        <f t="shared" si="40"/>
        <v>0</v>
      </c>
      <c r="P858" s="148"/>
      <c r="Q858" s="148"/>
      <c r="R858" s="148"/>
      <c r="S858" s="148"/>
      <c r="T858" s="148"/>
      <c r="U858" s="148">
        <f t="shared" si="41"/>
        <v>0</v>
      </c>
      <c r="V858" s="148"/>
      <c r="W858" s="149"/>
      <c r="X858" s="149"/>
      <c r="Y858" s="150"/>
      <c r="Z858" s="149"/>
      <c r="AA858" s="149"/>
      <c r="AB858" s="150"/>
      <c r="AC858" s="149"/>
      <c r="AD858" s="149"/>
      <c r="AE858" s="150"/>
      <c r="AF858" s="149"/>
      <c r="AG858" s="149"/>
      <c r="AH858" s="150"/>
      <c r="AI858" s="149"/>
      <c r="AJ858" s="149"/>
      <c r="AK858" s="150"/>
      <c r="AL858" s="149"/>
      <c r="AM858" s="149"/>
      <c r="AN858" s="150"/>
      <c r="AO858" s="150"/>
      <c r="AP858" s="151"/>
      <c r="AQ858" s="152"/>
      <c r="AR858" s="144"/>
      <c r="AS858" s="144"/>
    </row>
    <row r="859" s="99" customFormat="1" ht="22.5" customHeight="1" spans="1:45">
      <c r="A859" s="143" t="s">
        <v>2238</v>
      </c>
      <c r="B859" s="144" t="s">
        <v>2828</v>
      </c>
      <c r="C859" s="144" t="s">
        <v>6997</v>
      </c>
      <c r="D859" s="144" t="s">
        <v>6243</v>
      </c>
      <c r="E859" s="145" t="str">
        <f ca="1">VLOOKUP(B859,'在职人员信息表（2023年电话费全部人员情况）'!F:AB,23,0)</f>
        <v>130827199004173616</v>
      </c>
      <c r="F859" s="146" t="s">
        <v>2829</v>
      </c>
      <c r="G859" s="146" t="str">
        <f ca="1" t="shared" si="39"/>
        <v/>
      </c>
      <c r="H859" s="147">
        <v>13827038303</v>
      </c>
      <c r="I859" s="148"/>
      <c r="J859" s="148"/>
      <c r="K859" s="148"/>
      <c r="L859" s="148"/>
      <c r="M859" s="148"/>
      <c r="N859" s="148"/>
      <c r="O859" s="148">
        <f t="shared" si="40"/>
        <v>0</v>
      </c>
      <c r="P859" s="148"/>
      <c r="Q859" s="148"/>
      <c r="R859" s="148"/>
      <c r="S859" s="148"/>
      <c r="T859" s="148"/>
      <c r="U859" s="148">
        <f t="shared" si="41"/>
        <v>0</v>
      </c>
      <c r="V859" s="148"/>
      <c r="W859" s="149"/>
      <c r="X859" s="149"/>
      <c r="Y859" s="150"/>
      <c r="Z859" s="149"/>
      <c r="AA859" s="149"/>
      <c r="AB859" s="150"/>
      <c r="AC859" s="149"/>
      <c r="AD859" s="149"/>
      <c r="AE859" s="150"/>
      <c r="AF859" s="149"/>
      <c r="AG859" s="149"/>
      <c r="AH859" s="150"/>
      <c r="AI859" s="149"/>
      <c r="AJ859" s="149"/>
      <c r="AK859" s="150"/>
      <c r="AL859" s="149"/>
      <c r="AM859" s="149"/>
      <c r="AN859" s="150"/>
      <c r="AO859" s="150"/>
      <c r="AP859" s="151"/>
      <c r="AQ859" s="152"/>
      <c r="AR859" s="144"/>
      <c r="AS859" s="144"/>
    </row>
    <row r="860" s="99" customFormat="1" ht="22.5" customHeight="1" spans="1:45">
      <c r="A860" s="143" t="s">
        <v>2253</v>
      </c>
      <c r="B860" s="144" t="s">
        <v>2831</v>
      </c>
      <c r="C860" s="144" t="s">
        <v>6997</v>
      </c>
      <c r="D860" s="144" t="s">
        <v>6243</v>
      </c>
      <c r="E860" s="145" t="str">
        <f ca="1">VLOOKUP(B860,'在职人员信息表（2023年电话费全部人员情况）'!F:AB,23,0)</f>
        <v>152122200301173330</v>
      </c>
      <c r="F860" s="146" t="s">
        <v>2832</v>
      </c>
      <c r="G860" s="146" t="str">
        <f ca="1" t="shared" si="39"/>
        <v/>
      </c>
      <c r="H860" s="147">
        <v>17044115222</v>
      </c>
      <c r="I860" s="148"/>
      <c r="J860" s="148"/>
      <c r="K860" s="148"/>
      <c r="L860" s="148"/>
      <c r="M860" s="148"/>
      <c r="N860" s="148"/>
      <c r="O860" s="148">
        <f t="shared" si="40"/>
        <v>0</v>
      </c>
      <c r="P860" s="148"/>
      <c r="Q860" s="148"/>
      <c r="R860" s="148"/>
      <c r="S860" s="148"/>
      <c r="T860" s="148"/>
      <c r="U860" s="148">
        <f t="shared" si="41"/>
        <v>0</v>
      </c>
      <c r="V860" s="148"/>
      <c r="W860" s="149"/>
      <c r="X860" s="149"/>
      <c r="Y860" s="150"/>
      <c r="Z860" s="149"/>
      <c r="AA860" s="149"/>
      <c r="AB860" s="150"/>
      <c r="AC860" s="149"/>
      <c r="AD860" s="149"/>
      <c r="AE860" s="150"/>
      <c r="AF860" s="149"/>
      <c r="AG860" s="149"/>
      <c r="AH860" s="150"/>
      <c r="AI860" s="149"/>
      <c r="AJ860" s="149"/>
      <c r="AK860" s="150"/>
      <c r="AL860" s="149"/>
      <c r="AM860" s="149"/>
      <c r="AN860" s="150"/>
      <c r="AO860" s="150"/>
      <c r="AP860" s="151"/>
      <c r="AQ860" s="152"/>
      <c r="AR860" s="144"/>
      <c r="AS860" s="144"/>
    </row>
    <row r="861" s="99" customFormat="1" ht="22.5" customHeight="1" spans="1:45">
      <c r="A861" s="143" t="s">
        <v>2209</v>
      </c>
      <c r="B861" s="144" t="s">
        <v>2692</v>
      </c>
      <c r="C861" s="144" t="s">
        <v>6997</v>
      </c>
      <c r="D861" s="144" t="s">
        <v>6243</v>
      </c>
      <c r="E861" s="145" t="str">
        <f ca="1">VLOOKUP(B861,'在职人员信息表（2023年电话费全部人员情况）'!F:AB,23,0)</f>
        <v>150221200006210319</v>
      </c>
      <c r="F861" s="146" t="s">
        <v>2693</v>
      </c>
      <c r="G861" s="146" t="str">
        <f ca="1" t="shared" si="39"/>
        <v/>
      </c>
      <c r="H861" s="147">
        <v>15750697989</v>
      </c>
      <c r="I861" s="148"/>
      <c r="J861" s="148"/>
      <c r="K861" s="148"/>
      <c r="L861" s="148"/>
      <c r="M861" s="148"/>
      <c r="N861" s="148"/>
      <c r="O861" s="148">
        <f t="shared" si="40"/>
        <v>0</v>
      </c>
      <c r="P861" s="148"/>
      <c r="Q861" s="148"/>
      <c r="R861" s="148"/>
      <c r="S861" s="148"/>
      <c r="T861" s="148"/>
      <c r="U861" s="148">
        <f t="shared" si="41"/>
        <v>0</v>
      </c>
      <c r="V861" s="148"/>
      <c r="W861" s="149"/>
      <c r="X861" s="149"/>
      <c r="Y861" s="150"/>
      <c r="Z861" s="149"/>
      <c r="AA861" s="149"/>
      <c r="AB861" s="150"/>
      <c r="AC861" s="149"/>
      <c r="AD861" s="149"/>
      <c r="AE861" s="150"/>
      <c r="AF861" s="149"/>
      <c r="AG861" s="149"/>
      <c r="AH861" s="150"/>
      <c r="AI861" s="149"/>
      <c r="AJ861" s="149"/>
      <c r="AK861" s="150"/>
      <c r="AL861" s="149"/>
      <c r="AM861" s="149"/>
      <c r="AN861" s="150"/>
      <c r="AO861" s="150"/>
      <c r="AP861" s="151"/>
      <c r="AQ861" s="152"/>
      <c r="AR861" s="144"/>
      <c r="AS861" s="144"/>
    </row>
    <row r="862" s="99" customFormat="1" ht="22.5" customHeight="1" spans="1:45">
      <c r="A862" s="143" t="s">
        <v>2244</v>
      </c>
      <c r="B862" s="144" t="s">
        <v>2834</v>
      </c>
      <c r="C862" s="144" t="s">
        <v>6997</v>
      </c>
      <c r="D862" s="144" t="s">
        <v>6243</v>
      </c>
      <c r="E862" s="145" t="str">
        <f ca="1">VLOOKUP(B862,'在职人员信息表（2023年电话费全部人员情况）'!F:AB,23,0)</f>
        <v>140211199503270515</v>
      </c>
      <c r="F862" s="146" t="s">
        <v>2835</v>
      </c>
      <c r="G862" s="146" t="str">
        <f ca="1" t="shared" si="39"/>
        <v/>
      </c>
      <c r="H862" s="147">
        <v>15847372386</v>
      </c>
      <c r="I862" s="148"/>
      <c r="J862" s="148"/>
      <c r="K862" s="148"/>
      <c r="L862" s="148"/>
      <c r="M862" s="148"/>
      <c r="N862" s="148"/>
      <c r="O862" s="148">
        <f t="shared" si="40"/>
        <v>0</v>
      </c>
      <c r="P862" s="148"/>
      <c r="Q862" s="148"/>
      <c r="R862" s="148"/>
      <c r="S862" s="148"/>
      <c r="T862" s="148"/>
      <c r="U862" s="148">
        <f t="shared" si="41"/>
        <v>0</v>
      </c>
      <c r="V862" s="148"/>
      <c r="W862" s="149"/>
      <c r="X862" s="149"/>
      <c r="Y862" s="150"/>
      <c r="Z862" s="149"/>
      <c r="AA862" s="149"/>
      <c r="AB862" s="150"/>
      <c r="AC862" s="149"/>
      <c r="AD862" s="149"/>
      <c r="AE862" s="150"/>
      <c r="AF862" s="149"/>
      <c r="AG862" s="149"/>
      <c r="AH862" s="150"/>
      <c r="AI862" s="149"/>
      <c r="AJ862" s="149"/>
      <c r="AK862" s="150"/>
      <c r="AL862" s="149"/>
      <c r="AM862" s="149"/>
      <c r="AN862" s="150"/>
      <c r="AO862" s="150"/>
      <c r="AP862" s="151"/>
      <c r="AQ862" s="152"/>
      <c r="AR862" s="144"/>
      <c r="AS862" s="144"/>
    </row>
    <row r="863" s="99" customFormat="1" ht="22.5" customHeight="1" spans="1:45">
      <c r="A863" s="143" t="s">
        <v>6999</v>
      </c>
      <c r="B863" s="144" t="s">
        <v>7000</v>
      </c>
      <c r="C863" s="144" t="s">
        <v>6997</v>
      </c>
      <c r="D863" s="144" t="s">
        <v>6243</v>
      </c>
      <c r="E863" s="145" t="e">
        <f ca="1">VLOOKUP(B863,'在职人员信息表（2023年电话费全部人员情况）'!F:AB,23,0)</f>
        <v>#N/A</v>
      </c>
      <c r="F863" s="146" t="e">
        <v>#N/A</v>
      </c>
      <c r="G863" s="146" t="e">
        <f ca="1" t="shared" si="39"/>
        <v>#N/A</v>
      </c>
      <c r="H863" s="147">
        <v>15690971989</v>
      </c>
      <c r="I863" s="148"/>
      <c r="J863" s="148"/>
      <c r="K863" s="148"/>
      <c r="L863" s="148"/>
      <c r="M863" s="148"/>
      <c r="N863" s="148"/>
      <c r="O863" s="148">
        <f t="shared" si="40"/>
        <v>0</v>
      </c>
      <c r="P863" s="148"/>
      <c r="Q863" s="148"/>
      <c r="R863" s="148"/>
      <c r="S863" s="148"/>
      <c r="T863" s="148"/>
      <c r="U863" s="148">
        <f t="shared" si="41"/>
        <v>0</v>
      </c>
      <c r="V863" s="148"/>
      <c r="W863" s="149"/>
      <c r="X863" s="149"/>
      <c r="Y863" s="150"/>
      <c r="Z863" s="149"/>
      <c r="AA863" s="149"/>
      <c r="AB863" s="150"/>
      <c r="AC863" s="149"/>
      <c r="AD863" s="149"/>
      <c r="AE863" s="150"/>
      <c r="AF863" s="149"/>
      <c r="AG863" s="149"/>
      <c r="AH863" s="150"/>
      <c r="AI863" s="149"/>
      <c r="AJ863" s="149"/>
      <c r="AK863" s="150"/>
      <c r="AL863" s="149"/>
      <c r="AM863" s="149"/>
      <c r="AN863" s="150"/>
      <c r="AO863" s="150"/>
      <c r="AP863" s="151"/>
      <c r="AQ863" s="152"/>
      <c r="AR863" s="144"/>
      <c r="AS863" s="144"/>
    </row>
    <row r="864" s="99" customFormat="1" ht="22.5" customHeight="1" spans="1:45">
      <c r="A864" s="143" t="s">
        <v>6264</v>
      </c>
      <c r="B864" s="144" t="s">
        <v>2837</v>
      </c>
      <c r="C864" s="144" t="s">
        <v>6997</v>
      </c>
      <c r="D864" s="144" t="s">
        <v>6243</v>
      </c>
      <c r="E864" s="145" t="str">
        <f ca="1">VLOOKUP(B864,'在职人员信息表（2023年电话费全部人员情况）'!F:AB,23,0)</f>
        <v>150622198202152716</v>
      </c>
      <c r="F864" s="146" t="s">
        <v>2838</v>
      </c>
      <c r="G864" s="146" t="str">
        <f ca="1" t="shared" si="39"/>
        <v/>
      </c>
      <c r="H864" s="147">
        <v>15648903555</v>
      </c>
      <c r="I864" s="148"/>
      <c r="J864" s="148"/>
      <c r="K864" s="148"/>
      <c r="L864" s="148"/>
      <c r="M864" s="148"/>
      <c r="N864" s="148"/>
      <c r="O864" s="148">
        <f t="shared" si="40"/>
        <v>0</v>
      </c>
      <c r="P864" s="148"/>
      <c r="Q864" s="148"/>
      <c r="R864" s="148"/>
      <c r="S864" s="148"/>
      <c r="T864" s="148"/>
      <c r="U864" s="148">
        <f t="shared" si="41"/>
        <v>0</v>
      </c>
      <c r="V864" s="148"/>
      <c r="W864" s="149"/>
      <c r="X864" s="149"/>
      <c r="Y864" s="150"/>
      <c r="Z864" s="149"/>
      <c r="AA864" s="149"/>
      <c r="AB864" s="150"/>
      <c r="AC864" s="149"/>
      <c r="AD864" s="149"/>
      <c r="AE864" s="150"/>
      <c r="AF864" s="149"/>
      <c r="AG864" s="149"/>
      <c r="AH864" s="150"/>
      <c r="AI864" s="149"/>
      <c r="AJ864" s="149"/>
      <c r="AK864" s="150"/>
      <c r="AL864" s="149"/>
      <c r="AM864" s="149"/>
      <c r="AN864" s="150"/>
      <c r="AO864" s="150"/>
      <c r="AP864" s="151"/>
      <c r="AQ864" s="152"/>
      <c r="AR864" s="144"/>
      <c r="AS864" s="144"/>
    </row>
    <row r="865" s="99" customFormat="1" ht="22.5" customHeight="1" spans="1:45">
      <c r="A865" s="143" t="s">
        <v>7001</v>
      </c>
      <c r="B865" s="144" t="s">
        <v>7002</v>
      </c>
      <c r="C865" s="144" t="s">
        <v>6997</v>
      </c>
      <c r="D865" s="144" t="s">
        <v>6243</v>
      </c>
      <c r="E865" s="145" t="e">
        <f ca="1">VLOOKUP(B865,'在职人员信息表（2023年电话费全部人员情况）'!F:AB,23,0)</f>
        <v>#N/A</v>
      </c>
      <c r="F865" s="146" t="e">
        <v>#N/A</v>
      </c>
      <c r="G865" s="146" t="e">
        <f ca="1" t="shared" si="39"/>
        <v>#N/A</v>
      </c>
      <c r="H865" s="147">
        <v>18647727016</v>
      </c>
      <c r="I865" s="148"/>
      <c r="J865" s="148"/>
      <c r="K865" s="148"/>
      <c r="L865" s="148"/>
      <c r="M865" s="148"/>
      <c r="N865" s="148"/>
      <c r="O865" s="148">
        <f t="shared" si="40"/>
        <v>0</v>
      </c>
      <c r="P865" s="148"/>
      <c r="Q865" s="148"/>
      <c r="R865" s="148"/>
      <c r="S865" s="148"/>
      <c r="T865" s="148"/>
      <c r="U865" s="148">
        <f t="shared" si="41"/>
        <v>0</v>
      </c>
      <c r="V865" s="148"/>
      <c r="W865" s="149"/>
      <c r="X865" s="149"/>
      <c r="Y865" s="150"/>
      <c r="Z865" s="149"/>
      <c r="AA865" s="149"/>
      <c r="AB865" s="150"/>
      <c r="AC865" s="149"/>
      <c r="AD865" s="149"/>
      <c r="AE865" s="150"/>
      <c r="AF865" s="149"/>
      <c r="AG865" s="149"/>
      <c r="AH865" s="150"/>
      <c r="AI865" s="149"/>
      <c r="AJ865" s="149"/>
      <c r="AK865" s="150"/>
      <c r="AL865" s="149"/>
      <c r="AM865" s="149"/>
      <c r="AN865" s="150"/>
      <c r="AO865" s="150"/>
      <c r="AP865" s="151"/>
      <c r="AQ865" s="152"/>
      <c r="AR865" s="144"/>
      <c r="AS865" s="144"/>
    </row>
    <row r="866" s="99" customFormat="1" ht="22.5" customHeight="1" spans="1:45">
      <c r="A866" s="143" t="s">
        <v>6266</v>
      </c>
      <c r="B866" s="144" t="s">
        <v>2840</v>
      </c>
      <c r="C866" s="144" t="s">
        <v>6997</v>
      </c>
      <c r="D866" s="144" t="s">
        <v>6243</v>
      </c>
      <c r="E866" s="485" t="str">
        <f ca="1">VLOOKUP(B866,'在职人员信息表（2023年电话费全部人员情况）'!F:AB,23,0)</f>
        <v>140623199312109734</v>
      </c>
      <c r="F866" s="486" t="s">
        <v>2841</v>
      </c>
      <c r="G866" s="146" t="str">
        <f ca="1" t="shared" si="39"/>
        <v/>
      </c>
      <c r="H866" s="147">
        <v>15247757022</v>
      </c>
      <c r="I866" s="148"/>
      <c r="J866" s="148"/>
      <c r="K866" s="148"/>
      <c r="L866" s="148"/>
      <c r="M866" s="148"/>
      <c r="N866" s="148"/>
      <c r="O866" s="148">
        <f t="shared" si="40"/>
        <v>0</v>
      </c>
      <c r="P866" s="148"/>
      <c r="Q866" s="148"/>
      <c r="R866" s="148"/>
      <c r="S866" s="148"/>
      <c r="T866" s="148"/>
      <c r="U866" s="148">
        <f t="shared" si="41"/>
        <v>0</v>
      </c>
      <c r="V866" s="148"/>
      <c r="W866" s="149"/>
      <c r="X866" s="149"/>
      <c r="Y866" s="150"/>
      <c r="Z866" s="149"/>
      <c r="AA866" s="149"/>
      <c r="AB866" s="150"/>
      <c r="AC866" s="149"/>
      <c r="AD866" s="149"/>
      <c r="AE866" s="150"/>
      <c r="AF866" s="149"/>
      <c r="AG866" s="149"/>
      <c r="AH866" s="150"/>
      <c r="AI866" s="149"/>
      <c r="AJ866" s="149"/>
      <c r="AK866" s="150"/>
      <c r="AL866" s="149"/>
      <c r="AM866" s="149"/>
      <c r="AN866" s="150"/>
      <c r="AO866" s="150"/>
      <c r="AP866" s="151"/>
      <c r="AQ866" s="152"/>
      <c r="AR866" s="144"/>
      <c r="AS866" s="144"/>
    </row>
    <row r="867" s="99" customFormat="1" ht="22.5" customHeight="1" spans="1:45">
      <c r="A867" s="143" t="s">
        <v>6269</v>
      </c>
      <c r="B867" s="144" t="s">
        <v>2843</v>
      </c>
      <c r="C867" s="144" t="s">
        <v>6997</v>
      </c>
      <c r="D867" s="144" t="s">
        <v>6243</v>
      </c>
      <c r="E867" s="485" t="str">
        <f ca="1">VLOOKUP(B867,'在职人员信息表（2023年电话费全部人员情况）'!F:AB,23,0)</f>
        <v>142234199203277121</v>
      </c>
      <c r="F867" s="486" t="s">
        <v>2844</v>
      </c>
      <c r="G867" s="146" t="str">
        <f ca="1" t="shared" si="39"/>
        <v/>
      </c>
      <c r="H867" s="147">
        <v>15044789599</v>
      </c>
      <c r="I867" s="148"/>
      <c r="J867" s="148"/>
      <c r="K867" s="148"/>
      <c r="L867" s="148"/>
      <c r="M867" s="148"/>
      <c r="N867" s="148"/>
      <c r="O867" s="148">
        <f t="shared" si="40"/>
        <v>0</v>
      </c>
      <c r="P867" s="148"/>
      <c r="Q867" s="148"/>
      <c r="R867" s="148"/>
      <c r="S867" s="148"/>
      <c r="T867" s="148"/>
      <c r="U867" s="148">
        <f t="shared" si="41"/>
        <v>0</v>
      </c>
      <c r="V867" s="148"/>
      <c r="W867" s="149"/>
      <c r="X867" s="149"/>
      <c r="Y867" s="150"/>
      <c r="Z867" s="149"/>
      <c r="AA867" s="149"/>
      <c r="AB867" s="150"/>
      <c r="AC867" s="149"/>
      <c r="AD867" s="149"/>
      <c r="AE867" s="150"/>
      <c r="AF867" s="149"/>
      <c r="AG867" s="149"/>
      <c r="AH867" s="150"/>
      <c r="AI867" s="149"/>
      <c r="AJ867" s="149"/>
      <c r="AK867" s="150"/>
      <c r="AL867" s="149"/>
      <c r="AM867" s="149"/>
      <c r="AN867" s="150"/>
      <c r="AO867" s="150"/>
      <c r="AP867" s="151"/>
      <c r="AQ867" s="152"/>
      <c r="AR867" s="144"/>
      <c r="AS867" s="144"/>
    </row>
    <row r="868" s="99" customFormat="1" ht="22.5" customHeight="1" spans="1:45">
      <c r="A868" s="143" t="s">
        <v>7003</v>
      </c>
      <c r="B868" s="144" t="s">
        <v>7004</v>
      </c>
      <c r="C868" s="144" t="s">
        <v>6997</v>
      </c>
      <c r="D868" s="144" t="s">
        <v>6243</v>
      </c>
      <c r="E868" s="145" t="e">
        <f ca="1">VLOOKUP(B868,'在职人员信息表（2023年电话费全部人员情况）'!F:AB,23,0)</f>
        <v>#N/A</v>
      </c>
      <c r="F868" s="146" t="e">
        <v>#N/A</v>
      </c>
      <c r="G868" s="146" t="e">
        <f ca="1" t="shared" si="39"/>
        <v>#N/A</v>
      </c>
      <c r="H868" s="147"/>
      <c r="I868" s="148"/>
      <c r="J868" s="148"/>
      <c r="K868" s="148"/>
      <c r="L868" s="148"/>
      <c r="M868" s="148"/>
      <c r="N868" s="148"/>
      <c r="O868" s="148">
        <f t="shared" si="40"/>
        <v>0</v>
      </c>
      <c r="P868" s="148"/>
      <c r="Q868" s="148"/>
      <c r="R868" s="148"/>
      <c r="S868" s="148"/>
      <c r="T868" s="148"/>
      <c r="U868" s="148">
        <f t="shared" si="41"/>
        <v>0</v>
      </c>
      <c r="V868" s="148"/>
      <c r="W868" s="149"/>
      <c r="X868" s="149"/>
      <c r="Y868" s="150"/>
      <c r="Z868" s="149"/>
      <c r="AA868" s="149"/>
      <c r="AB868" s="150"/>
      <c r="AC868" s="149"/>
      <c r="AD868" s="149"/>
      <c r="AE868" s="150"/>
      <c r="AF868" s="149"/>
      <c r="AG868" s="149"/>
      <c r="AH868" s="150"/>
      <c r="AI868" s="149"/>
      <c r="AJ868" s="149"/>
      <c r="AK868" s="150"/>
      <c r="AL868" s="149"/>
      <c r="AM868" s="149"/>
      <c r="AN868" s="150"/>
      <c r="AO868" s="150"/>
      <c r="AP868" s="151"/>
      <c r="AQ868" s="152"/>
      <c r="AR868" s="144"/>
      <c r="AS868" s="144"/>
    </row>
    <row r="869" s="99" customFormat="1" ht="22.5" customHeight="1" spans="1:45">
      <c r="A869" s="143" t="s">
        <v>6272</v>
      </c>
      <c r="B869" s="144" t="s">
        <v>2846</v>
      </c>
      <c r="C869" s="144" t="s">
        <v>6997</v>
      </c>
      <c r="D869" s="144" t="s">
        <v>6243</v>
      </c>
      <c r="E869" s="145" t="str">
        <f ca="1">VLOOKUP(B869,'在职人员信息表（2023年电话费全部人员情况）'!F:AB,23,0)</f>
        <v>15270119780703481X</v>
      </c>
      <c r="F869" s="146" t="s">
        <v>2847</v>
      </c>
      <c r="G869" s="146" t="str">
        <f ca="1" t="shared" si="39"/>
        <v/>
      </c>
      <c r="H869" s="147"/>
      <c r="I869" s="148"/>
      <c r="J869" s="148"/>
      <c r="K869" s="148"/>
      <c r="L869" s="148"/>
      <c r="M869" s="148"/>
      <c r="N869" s="148"/>
      <c r="O869" s="148">
        <f t="shared" si="40"/>
        <v>0</v>
      </c>
      <c r="P869" s="148"/>
      <c r="Q869" s="148"/>
      <c r="R869" s="148"/>
      <c r="S869" s="148"/>
      <c r="T869" s="148"/>
      <c r="U869" s="148">
        <f t="shared" si="41"/>
        <v>0</v>
      </c>
      <c r="V869" s="148"/>
      <c r="W869" s="149"/>
      <c r="X869" s="149"/>
      <c r="Y869" s="150"/>
      <c r="Z869" s="149"/>
      <c r="AA869" s="149"/>
      <c r="AB869" s="150"/>
      <c r="AC869" s="149"/>
      <c r="AD869" s="149"/>
      <c r="AE869" s="150"/>
      <c r="AF869" s="149"/>
      <c r="AG869" s="149"/>
      <c r="AH869" s="150"/>
      <c r="AI869" s="149"/>
      <c r="AJ869" s="149"/>
      <c r="AK869" s="150"/>
      <c r="AL869" s="149"/>
      <c r="AM869" s="149"/>
      <c r="AN869" s="150"/>
      <c r="AO869" s="150"/>
      <c r="AP869" s="151"/>
      <c r="AQ869" s="152"/>
      <c r="AR869" s="144"/>
      <c r="AS869" s="144"/>
    </row>
    <row r="870" s="99" customFormat="1" ht="22.5" customHeight="1" spans="1:45">
      <c r="A870" s="143" t="s">
        <v>7005</v>
      </c>
      <c r="B870" s="144" t="s">
        <v>7006</v>
      </c>
      <c r="C870" s="144" t="s">
        <v>6997</v>
      </c>
      <c r="D870" s="144" t="s">
        <v>6254</v>
      </c>
      <c r="E870" s="145" t="e">
        <f ca="1">VLOOKUP(B870,'在职人员信息表（2023年电话费全部人员情况）'!F:AB,23,0)</f>
        <v>#N/A</v>
      </c>
      <c r="F870" s="146" t="e">
        <v>#N/A</v>
      </c>
      <c r="G870" s="146" t="e">
        <f ca="1" t="shared" si="39"/>
        <v>#N/A</v>
      </c>
      <c r="H870" s="147"/>
      <c r="I870" s="148"/>
      <c r="J870" s="148"/>
      <c r="K870" s="148"/>
      <c r="L870" s="148"/>
      <c r="M870" s="148"/>
      <c r="N870" s="148"/>
      <c r="O870" s="148">
        <f t="shared" si="40"/>
        <v>0</v>
      </c>
      <c r="P870" s="148"/>
      <c r="Q870" s="148"/>
      <c r="R870" s="148"/>
      <c r="S870" s="148"/>
      <c r="T870" s="148"/>
      <c r="U870" s="148">
        <f t="shared" si="41"/>
        <v>0</v>
      </c>
      <c r="V870" s="148"/>
      <c r="W870" s="149"/>
      <c r="X870" s="149"/>
      <c r="Y870" s="150"/>
      <c r="Z870" s="149"/>
      <c r="AA870" s="149"/>
      <c r="AB870" s="150"/>
      <c r="AC870" s="149"/>
      <c r="AD870" s="149"/>
      <c r="AE870" s="150"/>
      <c r="AF870" s="149"/>
      <c r="AG870" s="149"/>
      <c r="AH870" s="150"/>
      <c r="AI870" s="149"/>
      <c r="AJ870" s="149"/>
      <c r="AK870" s="150"/>
      <c r="AL870" s="149"/>
      <c r="AM870" s="149"/>
      <c r="AN870" s="150"/>
      <c r="AO870" s="150"/>
      <c r="AP870" s="151"/>
      <c r="AQ870" s="152"/>
      <c r="AR870" s="144"/>
      <c r="AS870" s="144"/>
    </row>
    <row r="871" s="99" customFormat="1" ht="22.5" customHeight="1" spans="1:45">
      <c r="A871" s="143" t="s">
        <v>6278</v>
      </c>
      <c r="B871" s="144" t="s">
        <v>2852</v>
      </c>
      <c r="C871" s="144" t="s">
        <v>6997</v>
      </c>
      <c r="D871" s="144" t="s">
        <v>6243</v>
      </c>
      <c r="E871" s="485" t="str">
        <f ca="1">VLOOKUP(B871,'在职人员信息表（2023年电话费全部人员情况）'!F:AB,23,0)</f>
        <v>152723199704172416</v>
      </c>
      <c r="F871" s="486" t="s">
        <v>2853</v>
      </c>
      <c r="G871" s="146" t="str">
        <f ca="1" t="shared" si="39"/>
        <v/>
      </c>
      <c r="H871" s="147"/>
      <c r="I871" s="148"/>
      <c r="J871" s="148"/>
      <c r="K871" s="148"/>
      <c r="L871" s="148"/>
      <c r="M871" s="148"/>
      <c r="N871" s="148"/>
      <c r="O871" s="148">
        <f t="shared" si="40"/>
        <v>0</v>
      </c>
      <c r="P871" s="148"/>
      <c r="Q871" s="148"/>
      <c r="R871" s="148"/>
      <c r="S871" s="148"/>
      <c r="T871" s="148"/>
      <c r="U871" s="148">
        <f t="shared" si="41"/>
        <v>0</v>
      </c>
      <c r="V871" s="148"/>
      <c r="W871" s="149"/>
      <c r="X871" s="149"/>
      <c r="Y871" s="150"/>
      <c r="Z871" s="149"/>
      <c r="AA871" s="149"/>
      <c r="AB871" s="150"/>
      <c r="AC871" s="149"/>
      <c r="AD871" s="149"/>
      <c r="AE871" s="150"/>
      <c r="AF871" s="149"/>
      <c r="AG871" s="149"/>
      <c r="AH871" s="150"/>
      <c r="AI871" s="149"/>
      <c r="AJ871" s="149"/>
      <c r="AK871" s="150"/>
      <c r="AL871" s="149"/>
      <c r="AM871" s="149"/>
      <c r="AN871" s="150"/>
      <c r="AO871" s="150"/>
      <c r="AP871" s="151"/>
      <c r="AQ871" s="152"/>
      <c r="AR871" s="144"/>
      <c r="AS871" s="144"/>
    </row>
    <row r="872" s="99" customFormat="1" ht="22.5" customHeight="1" spans="1:45">
      <c r="A872" s="143" t="s">
        <v>972</v>
      </c>
      <c r="B872" s="144" t="s">
        <v>2813</v>
      </c>
      <c r="C872" s="144" t="s">
        <v>6997</v>
      </c>
      <c r="D872" s="144" t="s">
        <v>6243</v>
      </c>
      <c r="E872" s="145" t="str">
        <f ca="1">VLOOKUP(B872,'在职人员信息表（2023年电话费全部人员情况）'!F:AB,23,0)</f>
        <v>152632196804060718</v>
      </c>
      <c r="F872" s="146" t="s">
        <v>2814</v>
      </c>
      <c r="G872" s="146" t="str">
        <f ca="1" t="shared" si="39"/>
        <v/>
      </c>
      <c r="H872" s="147"/>
      <c r="I872" s="148"/>
      <c r="J872" s="148"/>
      <c r="K872" s="148"/>
      <c r="L872" s="148"/>
      <c r="M872" s="148"/>
      <c r="N872" s="148"/>
      <c r="O872" s="148">
        <f t="shared" si="40"/>
        <v>0</v>
      </c>
      <c r="P872" s="148"/>
      <c r="Q872" s="148"/>
      <c r="R872" s="148"/>
      <c r="S872" s="148"/>
      <c r="T872" s="148"/>
      <c r="U872" s="148">
        <f t="shared" si="41"/>
        <v>0</v>
      </c>
      <c r="V872" s="148"/>
      <c r="W872" s="149"/>
      <c r="X872" s="149"/>
      <c r="Y872" s="150"/>
      <c r="Z872" s="149"/>
      <c r="AA872" s="149"/>
      <c r="AB872" s="150"/>
      <c r="AC872" s="149"/>
      <c r="AD872" s="149"/>
      <c r="AE872" s="150"/>
      <c r="AF872" s="149"/>
      <c r="AG872" s="149"/>
      <c r="AH872" s="150"/>
      <c r="AI872" s="149"/>
      <c r="AJ872" s="149"/>
      <c r="AK872" s="150"/>
      <c r="AL872" s="149"/>
      <c r="AM872" s="149"/>
      <c r="AN872" s="150"/>
      <c r="AO872" s="150"/>
      <c r="AP872" s="151"/>
      <c r="AQ872" s="152"/>
      <c r="AR872" s="144"/>
      <c r="AS872" s="144"/>
    </row>
    <row r="873" s="99" customFormat="1" ht="22.5" customHeight="1" spans="1:45">
      <c r="A873" s="143" t="s">
        <v>2215</v>
      </c>
      <c r="B873" s="144" t="s">
        <v>2873</v>
      </c>
      <c r="C873" s="144" t="s">
        <v>6997</v>
      </c>
      <c r="D873" s="144" t="s">
        <v>6254</v>
      </c>
      <c r="E873" s="145" t="str">
        <f ca="1">VLOOKUP(B873,'在职人员信息表（2023年电话费全部人员情况）'!F:AB,23,0)</f>
        <v>152824198901041017</v>
      </c>
      <c r="F873" s="146" t="s">
        <v>2874</v>
      </c>
      <c r="G873" s="146" t="str">
        <f ca="1" t="shared" si="39"/>
        <v/>
      </c>
      <c r="H873" s="147"/>
      <c r="I873" s="148"/>
      <c r="J873" s="148"/>
      <c r="K873" s="148"/>
      <c r="L873" s="148"/>
      <c r="M873" s="148"/>
      <c r="N873" s="148"/>
      <c r="O873" s="148">
        <f t="shared" si="40"/>
        <v>0</v>
      </c>
      <c r="P873" s="148"/>
      <c r="Q873" s="148"/>
      <c r="R873" s="148"/>
      <c r="S873" s="148"/>
      <c r="T873" s="148"/>
      <c r="U873" s="148">
        <f t="shared" si="41"/>
        <v>0</v>
      </c>
      <c r="V873" s="148"/>
      <c r="W873" s="149"/>
      <c r="X873" s="149"/>
      <c r="Y873" s="150"/>
      <c r="Z873" s="149"/>
      <c r="AA873" s="149"/>
      <c r="AB873" s="150"/>
      <c r="AC873" s="149"/>
      <c r="AD873" s="149"/>
      <c r="AE873" s="150"/>
      <c r="AF873" s="149"/>
      <c r="AG873" s="149"/>
      <c r="AH873" s="150"/>
      <c r="AI873" s="149"/>
      <c r="AJ873" s="149"/>
      <c r="AK873" s="150"/>
      <c r="AL873" s="149"/>
      <c r="AM873" s="149"/>
      <c r="AN873" s="150"/>
      <c r="AO873" s="150"/>
      <c r="AP873" s="151"/>
      <c r="AQ873" s="152"/>
      <c r="AR873" s="144"/>
      <c r="AS873" s="144"/>
    </row>
    <row r="874" s="99" customFormat="1" ht="22.5" customHeight="1" spans="1:45">
      <c r="A874" s="143" t="s">
        <v>2265</v>
      </c>
      <c r="B874" s="144" t="s">
        <v>7007</v>
      </c>
      <c r="C874" s="144" t="s">
        <v>6997</v>
      </c>
      <c r="D874" s="144" t="s">
        <v>6254</v>
      </c>
      <c r="E874" s="145" t="e">
        <f ca="1">VLOOKUP(B874,'在职人员信息表（2023年电话费全部人员情况）'!F:AB,23,0)</f>
        <v>#N/A</v>
      </c>
      <c r="F874" s="146" t="e">
        <v>#N/A</v>
      </c>
      <c r="G874" s="146" t="e">
        <f ca="1" t="shared" si="39"/>
        <v>#N/A</v>
      </c>
      <c r="H874" s="147"/>
      <c r="I874" s="148"/>
      <c r="J874" s="148"/>
      <c r="K874" s="148"/>
      <c r="L874" s="148"/>
      <c r="M874" s="148"/>
      <c r="N874" s="148"/>
      <c r="O874" s="148">
        <f t="shared" si="40"/>
        <v>0</v>
      </c>
      <c r="P874" s="148"/>
      <c r="Q874" s="148"/>
      <c r="R874" s="148"/>
      <c r="S874" s="148"/>
      <c r="T874" s="148"/>
      <c r="U874" s="148">
        <f t="shared" si="41"/>
        <v>0</v>
      </c>
      <c r="V874" s="148"/>
      <c r="W874" s="149"/>
      <c r="X874" s="149"/>
      <c r="Y874" s="150"/>
      <c r="Z874" s="149"/>
      <c r="AA874" s="149"/>
      <c r="AB874" s="150"/>
      <c r="AC874" s="149"/>
      <c r="AD874" s="149"/>
      <c r="AE874" s="150"/>
      <c r="AF874" s="149"/>
      <c r="AG874" s="149"/>
      <c r="AH874" s="150"/>
      <c r="AI874" s="149"/>
      <c r="AJ874" s="149"/>
      <c r="AK874" s="150"/>
      <c r="AL874" s="149"/>
      <c r="AM874" s="149"/>
      <c r="AN874" s="150"/>
      <c r="AO874" s="150"/>
      <c r="AP874" s="151"/>
      <c r="AQ874" s="152"/>
      <c r="AR874" s="144"/>
      <c r="AS874" s="144"/>
    </row>
    <row r="875" s="99" customFormat="1" ht="22.5" customHeight="1" spans="1:45">
      <c r="A875" s="143" t="s">
        <v>2202</v>
      </c>
      <c r="B875" s="144" t="s">
        <v>7008</v>
      </c>
      <c r="C875" s="144" t="s">
        <v>6997</v>
      </c>
      <c r="D875" s="144" t="s">
        <v>6254</v>
      </c>
      <c r="E875" s="145" t="e">
        <f ca="1">VLOOKUP(B875,'在职人员信息表（2023年电话费全部人员情况）'!F:AB,23,0)</f>
        <v>#N/A</v>
      </c>
      <c r="F875" s="146" t="e">
        <v>#N/A</v>
      </c>
      <c r="G875" s="146" t="e">
        <f ca="1" t="shared" si="39"/>
        <v>#N/A</v>
      </c>
      <c r="H875" s="147"/>
      <c r="I875" s="148"/>
      <c r="J875" s="148"/>
      <c r="K875" s="148"/>
      <c r="L875" s="148"/>
      <c r="M875" s="148"/>
      <c r="N875" s="148"/>
      <c r="O875" s="148">
        <f t="shared" si="40"/>
        <v>0</v>
      </c>
      <c r="P875" s="148"/>
      <c r="Q875" s="148"/>
      <c r="R875" s="148"/>
      <c r="S875" s="148"/>
      <c r="T875" s="148"/>
      <c r="U875" s="148">
        <f t="shared" si="41"/>
        <v>0</v>
      </c>
      <c r="V875" s="148"/>
      <c r="W875" s="149"/>
      <c r="X875" s="149"/>
      <c r="Y875" s="150"/>
      <c r="Z875" s="149"/>
      <c r="AA875" s="149"/>
      <c r="AB875" s="150"/>
      <c r="AC875" s="149"/>
      <c r="AD875" s="149"/>
      <c r="AE875" s="150"/>
      <c r="AF875" s="149"/>
      <c r="AG875" s="149"/>
      <c r="AH875" s="150"/>
      <c r="AI875" s="149"/>
      <c r="AJ875" s="149"/>
      <c r="AK875" s="150"/>
      <c r="AL875" s="149"/>
      <c r="AM875" s="149"/>
      <c r="AN875" s="150"/>
      <c r="AO875" s="150"/>
      <c r="AP875" s="151"/>
      <c r="AQ875" s="152"/>
      <c r="AR875" s="144"/>
      <c r="AS875" s="144"/>
    </row>
    <row r="876" s="99" customFormat="1" ht="22.5" customHeight="1" spans="1:45">
      <c r="A876" s="143" t="s">
        <v>2224</v>
      </c>
      <c r="B876" s="144" t="s">
        <v>2876</v>
      </c>
      <c r="C876" s="144" t="s">
        <v>6997</v>
      </c>
      <c r="D876" s="144" t="s">
        <v>6309</v>
      </c>
      <c r="E876" s="145" t="str">
        <f ca="1">VLOOKUP(B876,'在职人员信息表（2023年电话费全部人员情况）'!F:AB,23,0)</f>
        <v>142232198610135174</v>
      </c>
      <c r="F876" s="146" t="s">
        <v>2877</v>
      </c>
      <c r="G876" s="146" t="str">
        <f ca="1" t="shared" si="39"/>
        <v/>
      </c>
      <c r="H876" s="147"/>
      <c r="I876" s="148"/>
      <c r="J876" s="148"/>
      <c r="K876" s="148"/>
      <c r="L876" s="148"/>
      <c r="M876" s="148"/>
      <c r="N876" s="148"/>
      <c r="O876" s="148">
        <f t="shared" si="40"/>
        <v>0</v>
      </c>
      <c r="P876" s="148"/>
      <c r="Q876" s="148"/>
      <c r="R876" s="148"/>
      <c r="S876" s="148"/>
      <c r="T876" s="148"/>
      <c r="U876" s="148">
        <f t="shared" si="41"/>
        <v>0</v>
      </c>
      <c r="V876" s="148"/>
      <c r="W876" s="149"/>
      <c r="X876" s="149"/>
      <c r="Y876" s="150"/>
      <c r="Z876" s="149"/>
      <c r="AA876" s="149"/>
      <c r="AB876" s="150"/>
      <c r="AC876" s="149"/>
      <c r="AD876" s="149"/>
      <c r="AE876" s="150"/>
      <c r="AF876" s="149"/>
      <c r="AG876" s="149"/>
      <c r="AH876" s="150"/>
      <c r="AI876" s="149"/>
      <c r="AJ876" s="149"/>
      <c r="AK876" s="150"/>
      <c r="AL876" s="149"/>
      <c r="AM876" s="149"/>
      <c r="AN876" s="150"/>
      <c r="AO876" s="150"/>
      <c r="AP876" s="151"/>
      <c r="AQ876" s="152"/>
      <c r="AR876" s="144"/>
      <c r="AS876" s="144"/>
    </row>
    <row r="877" s="99" customFormat="1" ht="22.5" customHeight="1" spans="1:45">
      <c r="A877" s="143" t="s">
        <v>2973</v>
      </c>
      <c r="B877" s="144" t="s">
        <v>2879</v>
      </c>
      <c r="C877" s="144" t="s">
        <v>6997</v>
      </c>
      <c r="D877" s="144" t="s">
        <v>6312</v>
      </c>
      <c r="E877" s="145" t="str">
        <f ca="1">VLOOKUP(B877,'在职人员信息表（2023年电话费全部人员情况）'!F:AB,23,0)</f>
        <v>140603197708251011</v>
      </c>
      <c r="F877" s="146" t="s">
        <v>2880</v>
      </c>
      <c r="G877" s="146" t="str">
        <f ca="1" t="shared" si="39"/>
        <v/>
      </c>
      <c r="H877" s="147"/>
      <c r="I877" s="148"/>
      <c r="J877" s="148"/>
      <c r="K877" s="148"/>
      <c r="L877" s="148"/>
      <c r="M877" s="148"/>
      <c r="N877" s="148"/>
      <c r="O877" s="148">
        <f t="shared" si="40"/>
        <v>0</v>
      </c>
      <c r="P877" s="148"/>
      <c r="Q877" s="148"/>
      <c r="R877" s="148"/>
      <c r="S877" s="148"/>
      <c r="T877" s="148"/>
      <c r="U877" s="148">
        <f t="shared" si="41"/>
        <v>0</v>
      </c>
      <c r="V877" s="148"/>
      <c r="W877" s="149"/>
      <c r="X877" s="149"/>
      <c r="Y877" s="150"/>
      <c r="Z877" s="149"/>
      <c r="AA877" s="149"/>
      <c r="AB877" s="150"/>
      <c r="AC877" s="149"/>
      <c r="AD877" s="149"/>
      <c r="AE877" s="150"/>
      <c r="AF877" s="149"/>
      <c r="AG877" s="149"/>
      <c r="AH877" s="150"/>
      <c r="AI877" s="149"/>
      <c r="AJ877" s="149"/>
      <c r="AK877" s="150"/>
      <c r="AL877" s="149"/>
      <c r="AM877" s="149"/>
      <c r="AN877" s="150"/>
      <c r="AO877" s="150"/>
      <c r="AP877" s="151"/>
      <c r="AQ877" s="152"/>
      <c r="AR877" s="144"/>
      <c r="AS877" s="144"/>
    </row>
    <row r="878" s="99" customFormat="1" ht="22.5" customHeight="1" spans="1:45">
      <c r="A878" s="143" t="s">
        <v>6280</v>
      </c>
      <c r="B878" s="144" t="s">
        <v>2855</v>
      </c>
      <c r="C878" s="144" t="s">
        <v>6997</v>
      </c>
      <c r="D878" s="144" t="s">
        <v>6243</v>
      </c>
      <c r="E878" s="145" t="str">
        <f ca="1">VLOOKUP(B878,'在职人员信息表（2023年电话费全部人员情况）'!F:AB,23,0)</f>
        <v>15022119871013441X</v>
      </c>
      <c r="F878" s="146" t="s">
        <v>2856</v>
      </c>
      <c r="G878" s="146" t="str">
        <f ca="1" t="shared" si="39"/>
        <v/>
      </c>
      <c r="H878" s="147"/>
      <c r="I878" s="148"/>
      <c r="J878" s="148"/>
      <c r="K878" s="148"/>
      <c r="L878" s="148"/>
      <c r="M878" s="148"/>
      <c r="N878" s="148"/>
      <c r="O878" s="148">
        <f t="shared" si="40"/>
        <v>0</v>
      </c>
      <c r="P878" s="148"/>
      <c r="Q878" s="148"/>
      <c r="R878" s="148"/>
      <c r="S878" s="148"/>
      <c r="T878" s="148"/>
      <c r="U878" s="148">
        <f t="shared" si="41"/>
        <v>0</v>
      </c>
      <c r="V878" s="148"/>
      <c r="W878" s="149"/>
      <c r="X878" s="149"/>
      <c r="Y878" s="150"/>
      <c r="Z878" s="149"/>
      <c r="AA878" s="149"/>
      <c r="AB878" s="150"/>
      <c r="AC878" s="149"/>
      <c r="AD878" s="149"/>
      <c r="AE878" s="150"/>
      <c r="AF878" s="149"/>
      <c r="AG878" s="149"/>
      <c r="AH878" s="150"/>
      <c r="AI878" s="149"/>
      <c r="AJ878" s="149"/>
      <c r="AK878" s="150"/>
      <c r="AL878" s="149"/>
      <c r="AM878" s="149"/>
      <c r="AN878" s="150"/>
      <c r="AO878" s="150"/>
      <c r="AP878" s="151"/>
      <c r="AQ878" s="152"/>
      <c r="AR878" s="144"/>
      <c r="AS878" s="144"/>
    </row>
    <row r="879" s="99" customFormat="1" ht="22.5" customHeight="1" spans="1:45">
      <c r="A879" s="143" t="s">
        <v>7009</v>
      </c>
      <c r="B879" s="144" t="s">
        <v>7010</v>
      </c>
      <c r="C879" s="144" t="s">
        <v>6997</v>
      </c>
      <c r="D879" s="144" t="s">
        <v>6243</v>
      </c>
      <c r="E879" s="145" t="e">
        <f ca="1">VLOOKUP(B879,'在职人员信息表（2023年电话费全部人员情况）'!F:AB,23,0)</f>
        <v>#N/A</v>
      </c>
      <c r="F879" s="146" t="e">
        <v>#N/A</v>
      </c>
      <c r="G879" s="146" t="e">
        <f ca="1" t="shared" si="39"/>
        <v>#N/A</v>
      </c>
      <c r="H879" s="147"/>
      <c r="I879" s="148"/>
      <c r="J879" s="148"/>
      <c r="K879" s="148"/>
      <c r="L879" s="148"/>
      <c r="M879" s="148"/>
      <c r="N879" s="148"/>
      <c r="O879" s="148">
        <f t="shared" si="40"/>
        <v>0</v>
      </c>
      <c r="P879" s="148"/>
      <c r="Q879" s="148"/>
      <c r="R879" s="148"/>
      <c r="S879" s="148"/>
      <c r="T879" s="148"/>
      <c r="U879" s="148">
        <f t="shared" si="41"/>
        <v>0</v>
      </c>
      <c r="V879" s="148"/>
      <c r="W879" s="149"/>
      <c r="X879" s="149"/>
      <c r="Y879" s="150"/>
      <c r="Z879" s="149"/>
      <c r="AA879" s="149"/>
      <c r="AB879" s="150"/>
      <c r="AC879" s="149"/>
      <c r="AD879" s="149"/>
      <c r="AE879" s="150"/>
      <c r="AF879" s="149"/>
      <c r="AG879" s="149"/>
      <c r="AH879" s="150"/>
      <c r="AI879" s="149"/>
      <c r="AJ879" s="149"/>
      <c r="AK879" s="150"/>
      <c r="AL879" s="149"/>
      <c r="AM879" s="149"/>
      <c r="AN879" s="150"/>
      <c r="AO879" s="150"/>
      <c r="AP879" s="151"/>
      <c r="AQ879" s="152"/>
      <c r="AR879" s="144"/>
      <c r="AS879" s="144"/>
    </row>
    <row r="880" s="99" customFormat="1" ht="22.5" customHeight="1" spans="1:45">
      <c r="A880" s="143" t="s">
        <v>304</v>
      </c>
      <c r="B880" s="144" t="s">
        <v>2952</v>
      </c>
      <c r="C880" s="144" t="s">
        <v>2948</v>
      </c>
      <c r="D880" s="144" t="s">
        <v>6390</v>
      </c>
      <c r="E880" s="145" t="str">
        <f ca="1">VLOOKUP(B880,'在职人员信息表（2023年电话费全部人员情况）'!F:AB,23,0)</f>
        <v>152723199805021844</v>
      </c>
      <c r="F880" s="146" t="s">
        <v>2954</v>
      </c>
      <c r="G880" s="146" t="str">
        <f ca="1" t="shared" si="39"/>
        <v/>
      </c>
      <c r="H880" s="147"/>
      <c r="I880" s="148"/>
      <c r="J880" s="148"/>
      <c r="K880" s="148"/>
      <c r="L880" s="148"/>
      <c r="M880" s="148"/>
      <c r="N880" s="148"/>
      <c r="O880" s="148">
        <f t="shared" si="40"/>
        <v>0</v>
      </c>
      <c r="P880" s="148"/>
      <c r="Q880" s="148"/>
      <c r="R880" s="148"/>
      <c r="S880" s="148"/>
      <c r="T880" s="148"/>
      <c r="U880" s="148">
        <f t="shared" si="41"/>
        <v>0</v>
      </c>
      <c r="V880" s="148"/>
      <c r="W880" s="149"/>
      <c r="X880" s="149"/>
      <c r="Y880" s="150"/>
      <c r="Z880" s="149"/>
      <c r="AA880" s="149"/>
      <c r="AB880" s="150"/>
      <c r="AC880" s="149"/>
      <c r="AD880" s="149"/>
      <c r="AE880" s="150"/>
      <c r="AF880" s="149"/>
      <c r="AG880" s="149"/>
      <c r="AH880" s="150"/>
      <c r="AI880" s="149"/>
      <c r="AJ880" s="149"/>
      <c r="AK880" s="150"/>
      <c r="AL880" s="149"/>
      <c r="AM880" s="149"/>
      <c r="AN880" s="150"/>
      <c r="AO880" s="150"/>
      <c r="AP880" s="151"/>
      <c r="AQ880" s="152"/>
      <c r="AR880" s="144"/>
      <c r="AS880" s="144"/>
    </row>
    <row r="881" s="99" customFormat="1" ht="22.5" customHeight="1" spans="1:45">
      <c r="A881" s="143" t="s">
        <v>379</v>
      </c>
      <c r="B881" s="144" t="s">
        <v>2505</v>
      </c>
      <c r="C881" s="144" t="s">
        <v>2948</v>
      </c>
      <c r="D881" s="144" t="s">
        <v>7011</v>
      </c>
      <c r="E881" s="145" t="str">
        <f ca="1">VLOOKUP(B881,'在职人员信息表（2023年电话费全部人员情况）'!F:AB,23,0)</f>
        <v>150622199808261815</v>
      </c>
      <c r="F881" s="146" t="s">
        <v>2506</v>
      </c>
      <c r="G881" s="146" t="str">
        <f ca="1" t="shared" si="39"/>
        <v/>
      </c>
      <c r="H881" s="147"/>
      <c r="I881" s="148"/>
      <c r="J881" s="148"/>
      <c r="K881" s="148"/>
      <c r="L881" s="148"/>
      <c r="M881" s="148"/>
      <c r="N881" s="148"/>
      <c r="O881" s="148">
        <f t="shared" si="40"/>
        <v>0</v>
      </c>
      <c r="P881" s="148"/>
      <c r="Q881" s="148"/>
      <c r="R881" s="148"/>
      <c r="S881" s="148"/>
      <c r="T881" s="148"/>
      <c r="U881" s="148">
        <f t="shared" si="41"/>
        <v>0</v>
      </c>
      <c r="V881" s="148"/>
      <c r="W881" s="149"/>
      <c r="X881" s="149"/>
      <c r="Y881" s="150"/>
      <c r="Z881" s="149"/>
      <c r="AA881" s="149"/>
      <c r="AB881" s="150"/>
      <c r="AC881" s="149"/>
      <c r="AD881" s="149"/>
      <c r="AE881" s="150"/>
      <c r="AF881" s="149"/>
      <c r="AG881" s="149"/>
      <c r="AH881" s="150"/>
      <c r="AI881" s="149"/>
      <c r="AJ881" s="149"/>
      <c r="AK881" s="150"/>
      <c r="AL881" s="149"/>
      <c r="AM881" s="149"/>
      <c r="AN881" s="150"/>
      <c r="AO881" s="150"/>
      <c r="AP881" s="151"/>
      <c r="AQ881" s="152"/>
      <c r="AR881" s="144"/>
      <c r="AS881" s="144"/>
    </row>
    <row r="882" s="99" customFormat="1" ht="22.5" customHeight="1" spans="1:45">
      <c r="A882" s="143" t="s">
        <v>6362</v>
      </c>
      <c r="B882" s="144" t="s">
        <v>2928</v>
      </c>
      <c r="C882" s="144" t="s">
        <v>2948</v>
      </c>
      <c r="D882" s="144" t="s">
        <v>6390</v>
      </c>
      <c r="E882" s="485" t="str">
        <f ca="1">VLOOKUP(B882,'在职人员信息表（2023年电话费全部人员情况）'!F:AB,23,0)</f>
        <v>150222199812053566</v>
      </c>
      <c r="F882" s="486" t="s">
        <v>2929</v>
      </c>
      <c r="G882" s="146" t="str">
        <f ca="1" t="shared" si="39"/>
        <v/>
      </c>
      <c r="H882" s="147"/>
      <c r="I882" s="148"/>
      <c r="J882" s="148"/>
      <c r="K882" s="148"/>
      <c r="L882" s="148"/>
      <c r="M882" s="148"/>
      <c r="N882" s="148"/>
      <c r="O882" s="148">
        <f t="shared" si="40"/>
        <v>0</v>
      </c>
      <c r="P882" s="148"/>
      <c r="Q882" s="148"/>
      <c r="R882" s="148"/>
      <c r="S882" s="148"/>
      <c r="T882" s="148"/>
      <c r="U882" s="148">
        <f t="shared" si="41"/>
        <v>0</v>
      </c>
      <c r="V882" s="148"/>
      <c r="W882" s="149"/>
      <c r="X882" s="149"/>
      <c r="Y882" s="150"/>
      <c r="Z882" s="149"/>
      <c r="AA882" s="149"/>
      <c r="AB882" s="150"/>
      <c r="AC882" s="149"/>
      <c r="AD882" s="149"/>
      <c r="AE882" s="150"/>
      <c r="AF882" s="149"/>
      <c r="AG882" s="149"/>
      <c r="AH882" s="150"/>
      <c r="AI882" s="149"/>
      <c r="AJ882" s="149"/>
      <c r="AK882" s="150"/>
      <c r="AL882" s="149"/>
      <c r="AM882" s="149"/>
      <c r="AN882" s="150"/>
      <c r="AO882" s="150"/>
      <c r="AP882" s="151"/>
      <c r="AQ882" s="152"/>
      <c r="AR882" s="144"/>
      <c r="AS882" s="144"/>
    </row>
    <row r="883" s="99" customFormat="1" ht="22.5" customHeight="1" spans="1:45">
      <c r="A883" s="143" t="s">
        <v>570</v>
      </c>
      <c r="B883" s="144" t="s">
        <v>7012</v>
      </c>
      <c r="C883" s="144" t="s">
        <v>2948</v>
      </c>
      <c r="D883" s="144" t="s">
        <v>7011</v>
      </c>
      <c r="E883" s="145" t="e">
        <f ca="1">VLOOKUP(B883,'在职人员信息表（2023年电话费全部人员情况）'!F:AB,23,0)</f>
        <v>#N/A</v>
      </c>
      <c r="F883" s="146" t="e">
        <v>#N/A</v>
      </c>
      <c r="G883" s="146" t="e">
        <f ca="1" t="shared" si="39"/>
        <v>#N/A</v>
      </c>
      <c r="H883" s="147"/>
      <c r="I883" s="148"/>
      <c r="J883" s="148"/>
      <c r="K883" s="148"/>
      <c r="L883" s="148"/>
      <c r="M883" s="148"/>
      <c r="N883" s="148"/>
      <c r="O883" s="148">
        <f t="shared" si="40"/>
        <v>0</v>
      </c>
      <c r="P883" s="148"/>
      <c r="Q883" s="148"/>
      <c r="R883" s="148"/>
      <c r="S883" s="148"/>
      <c r="T883" s="148"/>
      <c r="U883" s="148">
        <f t="shared" si="41"/>
        <v>0</v>
      </c>
      <c r="V883" s="148"/>
      <c r="W883" s="149"/>
      <c r="X883" s="149"/>
      <c r="Y883" s="150"/>
      <c r="Z883" s="149"/>
      <c r="AA883" s="149"/>
      <c r="AB883" s="150"/>
      <c r="AC883" s="149"/>
      <c r="AD883" s="149"/>
      <c r="AE883" s="150"/>
      <c r="AF883" s="149"/>
      <c r="AG883" s="149"/>
      <c r="AH883" s="150"/>
      <c r="AI883" s="149"/>
      <c r="AJ883" s="149"/>
      <c r="AK883" s="150"/>
      <c r="AL883" s="149"/>
      <c r="AM883" s="149"/>
      <c r="AN883" s="150"/>
      <c r="AO883" s="150"/>
      <c r="AP883" s="151"/>
      <c r="AQ883" s="152"/>
      <c r="AR883" s="144"/>
      <c r="AS883" s="144"/>
    </row>
    <row r="884" s="99" customFormat="1" ht="22.5" customHeight="1" spans="1:45">
      <c r="A884" s="143" t="s">
        <v>1374</v>
      </c>
      <c r="B884" s="144" t="s">
        <v>7013</v>
      </c>
      <c r="C884" s="144" t="s">
        <v>2948</v>
      </c>
      <c r="D884" s="144" t="s">
        <v>7011</v>
      </c>
      <c r="E884" s="145" t="e">
        <f ca="1">VLOOKUP(B884,'在职人员信息表（2023年电话费全部人员情况）'!F:AB,23,0)</f>
        <v>#N/A</v>
      </c>
      <c r="F884" s="146" t="e">
        <v>#N/A</v>
      </c>
      <c r="G884" s="146" t="e">
        <f ca="1" t="shared" si="39"/>
        <v>#N/A</v>
      </c>
      <c r="H884" s="147"/>
      <c r="I884" s="148"/>
      <c r="J884" s="148"/>
      <c r="K884" s="148"/>
      <c r="L884" s="148"/>
      <c r="M884" s="148"/>
      <c r="N884" s="148"/>
      <c r="O884" s="148">
        <f t="shared" si="40"/>
        <v>0</v>
      </c>
      <c r="P884" s="148"/>
      <c r="Q884" s="148"/>
      <c r="R884" s="148"/>
      <c r="S884" s="148"/>
      <c r="T884" s="148"/>
      <c r="U884" s="148">
        <f t="shared" si="41"/>
        <v>0</v>
      </c>
      <c r="V884" s="148"/>
      <c r="W884" s="149"/>
      <c r="X884" s="149"/>
      <c r="Y884" s="150"/>
      <c r="Z884" s="149"/>
      <c r="AA884" s="149"/>
      <c r="AB884" s="150"/>
      <c r="AC884" s="149"/>
      <c r="AD884" s="149"/>
      <c r="AE884" s="150"/>
      <c r="AF884" s="149"/>
      <c r="AG884" s="149"/>
      <c r="AH884" s="150"/>
      <c r="AI884" s="149"/>
      <c r="AJ884" s="149"/>
      <c r="AK884" s="150"/>
      <c r="AL884" s="149"/>
      <c r="AM884" s="149"/>
      <c r="AN884" s="150"/>
      <c r="AO884" s="150"/>
      <c r="AP884" s="151"/>
      <c r="AQ884" s="152"/>
      <c r="AR884" s="144"/>
      <c r="AS884" s="144"/>
    </row>
    <row r="885" s="99" customFormat="1" ht="22.5" customHeight="1" spans="1:45">
      <c r="A885" s="143" t="s">
        <v>576</v>
      </c>
      <c r="B885" s="144" t="s">
        <v>2005</v>
      </c>
      <c r="C885" s="144" t="s">
        <v>2948</v>
      </c>
      <c r="D885" s="144" t="s">
        <v>7011</v>
      </c>
      <c r="E885" s="145" t="str">
        <f ca="1">VLOOKUP(B885,'在职人员信息表（2023年电话费全部人员情况）'!F:AB,23,0)</f>
        <v>152723199911061516</v>
      </c>
      <c r="F885" s="146" t="s">
        <v>2006</v>
      </c>
      <c r="G885" s="146" t="str">
        <f ca="1" t="shared" si="39"/>
        <v/>
      </c>
      <c r="H885" s="147"/>
      <c r="I885" s="148"/>
      <c r="J885" s="148"/>
      <c r="K885" s="148"/>
      <c r="L885" s="148"/>
      <c r="M885" s="148"/>
      <c r="N885" s="148"/>
      <c r="O885" s="148">
        <f t="shared" si="40"/>
        <v>0</v>
      </c>
      <c r="P885" s="148"/>
      <c r="Q885" s="148"/>
      <c r="R885" s="148"/>
      <c r="S885" s="148"/>
      <c r="T885" s="148"/>
      <c r="U885" s="148">
        <f t="shared" si="41"/>
        <v>0</v>
      </c>
      <c r="V885" s="148"/>
      <c r="W885" s="149"/>
      <c r="X885" s="149"/>
      <c r="Y885" s="150"/>
      <c r="Z885" s="149"/>
      <c r="AA885" s="149"/>
      <c r="AB885" s="150"/>
      <c r="AC885" s="149"/>
      <c r="AD885" s="149"/>
      <c r="AE885" s="150"/>
      <c r="AF885" s="149"/>
      <c r="AG885" s="149"/>
      <c r="AH885" s="150"/>
      <c r="AI885" s="149"/>
      <c r="AJ885" s="149"/>
      <c r="AK885" s="150"/>
      <c r="AL885" s="149"/>
      <c r="AM885" s="149"/>
      <c r="AN885" s="150"/>
      <c r="AO885" s="150"/>
      <c r="AP885" s="151"/>
      <c r="AQ885" s="152"/>
      <c r="AR885" s="144"/>
      <c r="AS885" s="144"/>
    </row>
    <row r="886" s="99" customFormat="1" ht="22.5" customHeight="1" spans="1:45">
      <c r="A886" s="143" t="s">
        <v>7014</v>
      </c>
      <c r="B886" s="144" t="s">
        <v>7015</v>
      </c>
      <c r="C886" s="144" t="s">
        <v>2948</v>
      </c>
      <c r="D886" s="144" t="s">
        <v>6390</v>
      </c>
      <c r="E886" s="145" t="e">
        <f ca="1">VLOOKUP(B886,'在职人员信息表（2023年电话费全部人员情况）'!F:AB,23,0)</f>
        <v>#N/A</v>
      </c>
      <c r="F886" s="146" t="e">
        <v>#N/A</v>
      </c>
      <c r="G886" s="146" t="e">
        <f ca="1" t="shared" si="39"/>
        <v>#N/A</v>
      </c>
      <c r="H886" s="147"/>
      <c r="I886" s="148"/>
      <c r="J886" s="148"/>
      <c r="K886" s="148"/>
      <c r="L886" s="148"/>
      <c r="M886" s="148"/>
      <c r="N886" s="148"/>
      <c r="O886" s="148">
        <f t="shared" si="40"/>
        <v>0</v>
      </c>
      <c r="P886" s="148"/>
      <c r="Q886" s="148"/>
      <c r="R886" s="148"/>
      <c r="S886" s="148"/>
      <c r="T886" s="148"/>
      <c r="U886" s="148">
        <f t="shared" si="41"/>
        <v>0</v>
      </c>
      <c r="V886" s="148"/>
      <c r="W886" s="149"/>
      <c r="X886" s="149"/>
      <c r="Y886" s="150"/>
      <c r="Z886" s="149"/>
      <c r="AA886" s="149"/>
      <c r="AB886" s="150"/>
      <c r="AC886" s="149"/>
      <c r="AD886" s="149"/>
      <c r="AE886" s="150"/>
      <c r="AF886" s="149"/>
      <c r="AG886" s="149"/>
      <c r="AH886" s="150"/>
      <c r="AI886" s="149"/>
      <c r="AJ886" s="149"/>
      <c r="AK886" s="150"/>
      <c r="AL886" s="149"/>
      <c r="AM886" s="149"/>
      <c r="AN886" s="150"/>
      <c r="AO886" s="150"/>
      <c r="AP886" s="151"/>
      <c r="AQ886" s="152"/>
      <c r="AR886" s="144"/>
      <c r="AS886" s="144"/>
    </row>
    <row r="887" s="99" customFormat="1" ht="22.5" customHeight="1" spans="1:45">
      <c r="A887" s="143" t="s">
        <v>7016</v>
      </c>
      <c r="B887" s="144" t="s">
        <v>7017</v>
      </c>
      <c r="C887" s="144" t="s">
        <v>2948</v>
      </c>
      <c r="D887" s="144" t="s">
        <v>6390</v>
      </c>
      <c r="E887" s="145" t="e">
        <f ca="1">VLOOKUP(B887,'在职人员信息表（2023年电话费全部人员情况）'!F:AB,23,0)</f>
        <v>#N/A</v>
      </c>
      <c r="F887" s="146" t="e">
        <v>#N/A</v>
      </c>
      <c r="G887" s="146" t="e">
        <f ca="1" t="shared" si="39"/>
        <v>#N/A</v>
      </c>
      <c r="H887" s="147"/>
      <c r="I887" s="148"/>
      <c r="J887" s="148"/>
      <c r="K887" s="148"/>
      <c r="L887" s="148"/>
      <c r="M887" s="148"/>
      <c r="N887" s="148"/>
      <c r="O887" s="148">
        <f t="shared" si="40"/>
        <v>0</v>
      </c>
      <c r="P887" s="148"/>
      <c r="Q887" s="148"/>
      <c r="R887" s="148"/>
      <c r="S887" s="148"/>
      <c r="T887" s="148"/>
      <c r="U887" s="148">
        <f t="shared" si="41"/>
        <v>0</v>
      </c>
      <c r="V887" s="148"/>
      <c r="W887" s="149"/>
      <c r="X887" s="149"/>
      <c r="Y887" s="150"/>
      <c r="Z887" s="149"/>
      <c r="AA887" s="149"/>
      <c r="AB887" s="150"/>
      <c r="AC887" s="149"/>
      <c r="AD887" s="149"/>
      <c r="AE887" s="150"/>
      <c r="AF887" s="149"/>
      <c r="AG887" s="149"/>
      <c r="AH887" s="150"/>
      <c r="AI887" s="149"/>
      <c r="AJ887" s="149"/>
      <c r="AK887" s="150"/>
      <c r="AL887" s="149"/>
      <c r="AM887" s="149"/>
      <c r="AN887" s="150"/>
      <c r="AO887" s="150"/>
      <c r="AP887" s="151"/>
      <c r="AQ887" s="152"/>
      <c r="AR887" s="144"/>
      <c r="AS887" s="144"/>
    </row>
    <row r="888" s="99" customFormat="1" ht="22.5" customHeight="1" spans="1:45">
      <c r="A888" s="143" t="s">
        <v>461</v>
      </c>
      <c r="B888" s="144" t="s">
        <v>3158</v>
      </c>
      <c r="C888" s="144" t="s">
        <v>2948</v>
      </c>
      <c r="D888" s="144" t="s">
        <v>6390</v>
      </c>
      <c r="E888" s="145" t="str">
        <f ca="1">VLOOKUP(B888,'在职人员信息表（2023年电话费全部人员情况）'!F:AB,23,0)</f>
        <v>152701200001020026</v>
      </c>
      <c r="F888" s="146" t="s">
        <v>3159</v>
      </c>
      <c r="G888" s="146" t="str">
        <f ca="1" t="shared" si="39"/>
        <v/>
      </c>
      <c r="H888" s="147"/>
      <c r="I888" s="148"/>
      <c r="J888" s="148"/>
      <c r="K888" s="148"/>
      <c r="L888" s="148"/>
      <c r="M888" s="148"/>
      <c r="N888" s="148"/>
      <c r="O888" s="148">
        <f t="shared" si="40"/>
        <v>0</v>
      </c>
      <c r="P888" s="148"/>
      <c r="Q888" s="148"/>
      <c r="R888" s="148"/>
      <c r="S888" s="148"/>
      <c r="T888" s="148"/>
      <c r="U888" s="148">
        <f t="shared" si="41"/>
        <v>0</v>
      </c>
      <c r="V888" s="148"/>
      <c r="W888" s="149"/>
      <c r="X888" s="149"/>
      <c r="Y888" s="150"/>
      <c r="Z888" s="149"/>
      <c r="AA888" s="149"/>
      <c r="AB888" s="150"/>
      <c r="AC888" s="149"/>
      <c r="AD888" s="149"/>
      <c r="AE888" s="150"/>
      <c r="AF888" s="149"/>
      <c r="AG888" s="149"/>
      <c r="AH888" s="150"/>
      <c r="AI888" s="149"/>
      <c r="AJ888" s="149"/>
      <c r="AK888" s="150"/>
      <c r="AL888" s="149"/>
      <c r="AM888" s="149"/>
      <c r="AN888" s="150"/>
      <c r="AO888" s="150"/>
      <c r="AP888" s="151"/>
      <c r="AQ888" s="152"/>
      <c r="AR888" s="144"/>
      <c r="AS888" s="144"/>
    </row>
    <row r="889" s="99" customFormat="1" ht="22.5" customHeight="1" spans="1:45">
      <c r="A889" s="143" t="s">
        <v>3553</v>
      </c>
      <c r="B889" s="144" t="s">
        <v>3207</v>
      </c>
      <c r="C889" s="144" t="s">
        <v>2948</v>
      </c>
      <c r="D889" s="144" t="s">
        <v>6390</v>
      </c>
      <c r="E889" s="485" t="str">
        <f ca="1">VLOOKUP(B889,'在职人员信息表（2023年电话费全部人员情况）'!F:AB,23,0)</f>
        <v>150121200101028317</v>
      </c>
      <c r="F889" s="486" t="s">
        <v>3555</v>
      </c>
      <c r="G889" s="146" t="str">
        <f ca="1" t="shared" si="39"/>
        <v/>
      </c>
      <c r="H889" s="147"/>
      <c r="I889" s="148"/>
      <c r="J889" s="148"/>
      <c r="K889" s="148"/>
      <c r="L889" s="148"/>
      <c r="M889" s="148"/>
      <c r="N889" s="148"/>
      <c r="O889" s="148">
        <f t="shared" si="40"/>
        <v>0</v>
      </c>
      <c r="P889" s="148"/>
      <c r="Q889" s="148"/>
      <c r="R889" s="148"/>
      <c r="S889" s="148"/>
      <c r="T889" s="148"/>
      <c r="U889" s="148">
        <f t="shared" si="41"/>
        <v>0</v>
      </c>
      <c r="V889" s="148"/>
      <c r="W889" s="149"/>
      <c r="X889" s="149"/>
      <c r="Y889" s="150"/>
      <c r="Z889" s="149"/>
      <c r="AA889" s="149"/>
      <c r="AB889" s="150"/>
      <c r="AC889" s="149"/>
      <c r="AD889" s="149"/>
      <c r="AE889" s="150"/>
      <c r="AF889" s="149"/>
      <c r="AG889" s="149"/>
      <c r="AH889" s="150"/>
      <c r="AI889" s="149"/>
      <c r="AJ889" s="149"/>
      <c r="AK889" s="150"/>
      <c r="AL889" s="149"/>
      <c r="AM889" s="149"/>
      <c r="AN889" s="150"/>
      <c r="AO889" s="150"/>
      <c r="AP889" s="151"/>
      <c r="AQ889" s="152"/>
      <c r="AR889" s="144"/>
      <c r="AS889" s="144"/>
    </row>
    <row r="890" s="99" customFormat="1" ht="22.5" customHeight="1" spans="1:45">
      <c r="A890" s="143" t="s">
        <v>739</v>
      </c>
      <c r="B890" s="144" t="s">
        <v>3208</v>
      </c>
      <c r="C890" s="144" t="s">
        <v>2948</v>
      </c>
      <c r="D890" s="144" t="s">
        <v>6390</v>
      </c>
      <c r="E890" s="145" t="e">
        <f ca="1">VLOOKUP(B890,'在职人员信息表（2023年电话费全部人员情况）'!F:AB,23,0)</f>
        <v>#N/A</v>
      </c>
      <c r="F890" s="146" t="e">
        <v>#N/A</v>
      </c>
      <c r="G890" s="146" t="e">
        <f ca="1" t="shared" si="39"/>
        <v>#N/A</v>
      </c>
      <c r="H890" s="147"/>
      <c r="I890" s="148"/>
      <c r="J890" s="148"/>
      <c r="K890" s="148"/>
      <c r="L890" s="148"/>
      <c r="M890" s="148"/>
      <c r="N890" s="148"/>
      <c r="O890" s="148">
        <f t="shared" si="40"/>
        <v>0</v>
      </c>
      <c r="P890" s="148"/>
      <c r="Q890" s="148"/>
      <c r="R890" s="148"/>
      <c r="S890" s="148"/>
      <c r="T890" s="148"/>
      <c r="U890" s="148">
        <f t="shared" si="41"/>
        <v>0</v>
      </c>
      <c r="V890" s="148"/>
      <c r="W890" s="149"/>
      <c r="X890" s="149"/>
      <c r="Y890" s="150"/>
      <c r="Z890" s="149"/>
      <c r="AA890" s="149"/>
      <c r="AB890" s="150"/>
      <c r="AC890" s="149"/>
      <c r="AD890" s="149"/>
      <c r="AE890" s="150"/>
      <c r="AF890" s="149"/>
      <c r="AG890" s="149"/>
      <c r="AH890" s="150"/>
      <c r="AI890" s="149"/>
      <c r="AJ890" s="149"/>
      <c r="AK890" s="150"/>
      <c r="AL890" s="149"/>
      <c r="AM890" s="149"/>
      <c r="AN890" s="150"/>
      <c r="AO890" s="150"/>
      <c r="AP890" s="151"/>
      <c r="AQ890" s="152"/>
      <c r="AR890" s="144"/>
      <c r="AS890" s="144"/>
    </row>
    <row r="891" s="99" customFormat="1" ht="22.5" customHeight="1" spans="1:45">
      <c r="A891" s="143" t="s">
        <v>7018</v>
      </c>
      <c r="B891" s="144" t="s">
        <v>3206</v>
      </c>
      <c r="C891" s="144" t="s">
        <v>2948</v>
      </c>
      <c r="D891" s="144" t="s">
        <v>6390</v>
      </c>
      <c r="E891" s="145" t="e">
        <f ca="1">VLOOKUP(B891,'在职人员信息表（2023年电话费全部人员情况）'!F:AB,23,0)</f>
        <v>#N/A</v>
      </c>
      <c r="F891" s="146" t="e">
        <v>#N/A</v>
      </c>
      <c r="G891" s="146" t="e">
        <f ca="1" t="shared" si="39"/>
        <v>#N/A</v>
      </c>
      <c r="H891" s="147"/>
      <c r="I891" s="148"/>
      <c r="J891" s="148"/>
      <c r="K891" s="148"/>
      <c r="L891" s="148"/>
      <c r="M891" s="148"/>
      <c r="N891" s="148"/>
      <c r="O891" s="148">
        <f t="shared" si="40"/>
        <v>0</v>
      </c>
      <c r="P891" s="148"/>
      <c r="Q891" s="148"/>
      <c r="R891" s="148"/>
      <c r="S891" s="148"/>
      <c r="T891" s="148"/>
      <c r="U891" s="148">
        <f t="shared" si="41"/>
        <v>0</v>
      </c>
      <c r="V891" s="148"/>
      <c r="W891" s="149"/>
      <c r="X891" s="149"/>
      <c r="Y891" s="150"/>
      <c r="Z891" s="149"/>
      <c r="AA891" s="149"/>
      <c r="AB891" s="150"/>
      <c r="AC891" s="149"/>
      <c r="AD891" s="149"/>
      <c r="AE891" s="150"/>
      <c r="AF891" s="149"/>
      <c r="AG891" s="149"/>
      <c r="AH891" s="150"/>
      <c r="AI891" s="149"/>
      <c r="AJ891" s="149"/>
      <c r="AK891" s="150"/>
      <c r="AL891" s="149"/>
      <c r="AM891" s="149"/>
      <c r="AN891" s="150"/>
      <c r="AO891" s="150"/>
      <c r="AP891" s="151"/>
      <c r="AQ891" s="152"/>
      <c r="AR891" s="144"/>
      <c r="AS891" s="144"/>
    </row>
    <row r="892" s="99" customFormat="1" ht="22.5" customHeight="1" spans="1:45">
      <c r="A892" s="143" t="s">
        <v>6395</v>
      </c>
      <c r="B892" s="144" t="s">
        <v>2956</v>
      </c>
      <c r="C892" s="144" t="s">
        <v>2948</v>
      </c>
      <c r="D892" s="144" t="s">
        <v>6390</v>
      </c>
      <c r="E892" s="485" t="str">
        <f ca="1">VLOOKUP(B892,'在职人员信息表（2023年电话费全部人员情况）'!F:AB,23,0)</f>
        <v>412825199912022107</v>
      </c>
      <c r="F892" s="486" t="s">
        <v>2957</v>
      </c>
      <c r="G892" s="146" t="str">
        <f ca="1" t="shared" si="39"/>
        <v/>
      </c>
      <c r="H892" s="147"/>
      <c r="I892" s="148"/>
      <c r="J892" s="148"/>
      <c r="K892" s="148"/>
      <c r="L892" s="148"/>
      <c r="M892" s="148"/>
      <c r="N892" s="148"/>
      <c r="O892" s="148">
        <f t="shared" si="40"/>
        <v>0</v>
      </c>
      <c r="P892" s="148"/>
      <c r="Q892" s="148"/>
      <c r="R892" s="148"/>
      <c r="S892" s="148"/>
      <c r="T892" s="148"/>
      <c r="U892" s="148">
        <f t="shared" si="41"/>
        <v>0</v>
      </c>
      <c r="V892" s="148"/>
      <c r="W892" s="149"/>
      <c r="X892" s="149"/>
      <c r="Y892" s="150"/>
      <c r="Z892" s="149"/>
      <c r="AA892" s="149"/>
      <c r="AB892" s="150"/>
      <c r="AC892" s="149"/>
      <c r="AD892" s="149"/>
      <c r="AE892" s="150"/>
      <c r="AF892" s="149"/>
      <c r="AG892" s="149"/>
      <c r="AH892" s="150"/>
      <c r="AI892" s="149"/>
      <c r="AJ892" s="149"/>
      <c r="AK892" s="150"/>
      <c r="AL892" s="149"/>
      <c r="AM892" s="149"/>
      <c r="AN892" s="150"/>
      <c r="AO892" s="150"/>
      <c r="AP892" s="151"/>
      <c r="AQ892" s="152"/>
      <c r="AR892" s="144"/>
      <c r="AS892" s="144"/>
    </row>
    <row r="893" s="99" customFormat="1" ht="22.5" customHeight="1" spans="1:45">
      <c r="A893" s="143" t="s">
        <v>5412</v>
      </c>
      <c r="B893" s="144" t="s">
        <v>2008</v>
      </c>
      <c r="C893" s="144" t="s">
        <v>2948</v>
      </c>
      <c r="D893" s="144" t="s">
        <v>6390</v>
      </c>
      <c r="E893" s="485" t="str">
        <f ca="1">VLOOKUP(B893,'在职人员信息表（2023年电话费全部人员情况）'!F:AB,23,0)</f>
        <v>150122199810090616</v>
      </c>
      <c r="F893" s="486" t="s">
        <v>2009</v>
      </c>
      <c r="G893" s="146" t="str">
        <f ca="1" t="shared" si="39"/>
        <v/>
      </c>
      <c r="H893" s="147"/>
      <c r="I893" s="148"/>
      <c r="J893" s="148"/>
      <c r="K893" s="148"/>
      <c r="L893" s="148"/>
      <c r="M893" s="148"/>
      <c r="N893" s="148"/>
      <c r="O893" s="148">
        <f t="shared" si="40"/>
        <v>0</v>
      </c>
      <c r="P893" s="148"/>
      <c r="Q893" s="148"/>
      <c r="R893" s="148"/>
      <c r="S893" s="148"/>
      <c r="T893" s="148"/>
      <c r="U893" s="148">
        <f t="shared" si="41"/>
        <v>0</v>
      </c>
      <c r="V893" s="148"/>
      <c r="W893" s="149"/>
      <c r="X893" s="149"/>
      <c r="Y893" s="150"/>
      <c r="Z893" s="149"/>
      <c r="AA893" s="149"/>
      <c r="AB893" s="150"/>
      <c r="AC893" s="149"/>
      <c r="AD893" s="149"/>
      <c r="AE893" s="150"/>
      <c r="AF893" s="149"/>
      <c r="AG893" s="149"/>
      <c r="AH893" s="150"/>
      <c r="AI893" s="149"/>
      <c r="AJ893" s="149"/>
      <c r="AK893" s="150"/>
      <c r="AL893" s="149"/>
      <c r="AM893" s="149"/>
      <c r="AN893" s="150"/>
      <c r="AO893" s="150"/>
      <c r="AP893" s="151"/>
      <c r="AQ893" s="152"/>
      <c r="AR893" s="144"/>
      <c r="AS893" s="144"/>
    </row>
    <row r="894" s="99" customFormat="1" ht="22.5" customHeight="1" spans="1:45">
      <c r="A894" s="143" t="s">
        <v>6393</v>
      </c>
      <c r="B894" s="144" t="s">
        <v>715</v>
      </c>
      <c r="C894" s="144" t="s">
        <v>2948</v>
      </c>
      <c r="D894" s="144" t="s">
        <v>6390</v>
      </c>
      <c r="E894" s="485" t="str">
        <f ca="1">VLOOKUP(B894,'在职人员信息表（2023年电话费全部人员情况）'!F:AB,23,0)</f>
        <v>152723200101210917</v>
      </c>
      <c r="F894" s="486" t="s">
        <v>716</v>
      </c>
      <c r="G894" s="146" t="str">
        <f ca="1" t="shared" si="39"/>
        <v/>
      </c>
      <c r="H894" s="147"/>
      <c r="I894" s="148"/>
      <c r="J894" s="148"/>
      <c r="K894" s="148"/>
      <c r="L894" s="148"/>
      <c r="M894" s="148"/>
      <c r="N894" s="148"/>
      <c r="O894" s="148">
        <f t="shared" si="40"/>
        <v>0</v>
      </c>
      <c r="P894" s="148"/>
      <c r="Q894" s="148"/>
      <c r="R894" s="148"/>
      <c r="S894" s="148"/>
      <c r="T894" s="148"/>
      <c r="U894" s="148">
        <f t="shared" si="41"/>
        <v>0</v>
      </c>
      <c r="V894" s="148"/>
      <c r="W894" s="149"/>
      <c r="X894" s="149"/>
      <c r="Y894" s="150"/>
      <c r="Z894" s="149"/>
      <c r="AA894" s="149"/>
      <c r="AB894" s="150"/>
      <c r="AC894" s="149"/>
      <c r="AD894" s="149"/>
      <c r="AE894" s="150"/>
      <c r="AF894" s="149"/>
      <c r="AG894" s="149"/>
      <c r="AH894" s="150"/>
      <c r="AI894" s="149"/>
      <c r="AJ894" s="149"/>
      <c r="AK894" s="150"/>
      <c r="AL894" s="149"/>
      <c r="AM894" s="149"/>
      <c r="AN894" s="150"/>
      <c r="AO894" s="150"/>
      <c r="AP894" s="151"/>
      <c r="AQ894" s="152"/>
      <c r="AR894" s="144"/>
      <c r="AS894" s="144"/>
    </row>
    <row r="895" s="99" customFormat="1" ht="22.5" customHeight="1" spans="1:45">
      <c r="A895" s="143" t="s">
        <v>7019</v>
      </c>
      <c r="B895" s="144" t="s">
        <v>3201</v>
      </c>
      <c r="C895" s="144" t="s">
        <v>2948</v>
      </c>
      <c r="D895" s="144" t="s">
        <v>6390</v>
      </c>
      <c r="E895" s="145" t="e">
        <f ca="1">VLOOKUP(B895,'在职人员信息表（2023年电话费全部人员情况）'!F:AB,23,0)</f>
        <v>#N/A</v>
      </c>
      <c r="F895" s="146" t="e">
        <v>#N/A</v>
      </c>
      <c r="G895" s="146" t="e">
        <f ca="1" t="shared" si="39"/>
        <v>#N/A</v>
      </c>
      <c r="H895" s="147"/>
      <c r="I895" s="148"/>
      <c r="J895" s="148"/>
      <c r="K895" s="148"/>
      <c r="L895" s="148"/>
      <c r="M895" s="148"/>
      <c r="N895" s="148"/>
      <c r="O895" s="148">
        <f t="shared" si="40"/>
        <v>0</v>
      </c>
      <c r="P895" s="148"/>
      <c r="Q895" s="148"/>
      <c r="R895" s="148"/>
      <c r="S895" s="148"/>
      <c r="T895" s="148"/>
      <c r="U895" s="148">
        <f t="shared" si="41"/>
        <v>0</v>
      </c>
      <c r="V895" s="148"/>
      <c r="W895" s="149"/>
      <c r="X895" s="149"/>
      <c r="Y895" s="150"/>
      <c r="Z895" s="149"/>
      <c r="AA895" s="149"/>
      <c r="AB895" s="150"/>
      <c r="AC895" s="149"/>
      <c r="AD895" s="149"/>
      <c r="AE895" s="150"/>
      <c r="AF895" s="149"/>
      <c r="AG895" s="149"/>
      <c r="AH895" s="150"/>
      <c r="AI895" s="149"/>
      <c r="AJ895" s="149"/>
      <c r="AK895" s="150"/>
      <c r="AL895" s="149"/>
      <c r="AM895" s="149"/>
      <c r="AN895" s="150"/>
      <c r="AO895" s="150"/>
      <c r="AP895" s="151"/>
      <c r="AQ895" s="152"/>
      <c r="AR895" s="144"/>
      <c r="AS895" s="144"/>
    </row>
    <row r="896" s="99" customFormat="1" ht="22.5" customHeight="1" spans="1:45">
      <c r="A896" s="143" t="s">
        <v>7020</v>
      </c>
      <c r="B896" s="144" t="s">
        <v>3209</v>
      </c>
      <c r="C896" s="144" t="s">
        <v>2948</v>
      </c>
      <c r="D896" s="144" t="s">
        <v>6390</v>
      </c>
      <c r="E896" s="145" t="e">
        <f ca="1">VLOOKUP(B896,'在职人员信息表（2023年电话费全部人员情况）'!F:AB,23,0)</f>
        <v>#N/A</v>
      </c>
      <c r="F896" s="146" t="e">
        <v>#N/A</v>
      </c>
      <c r="G896" s="146" t="e">
        <f ca="1" t="shared" si="39"/>
        <v>#N/A</v>
      </c>
      <c r="H896" s="147"/>
      <c r="I896" s="148"/>
      <c r="J896" s="148"/>
      <c r="K896" s="148"/>
      <c r="L896" s="148"/>
      <c r="M896" s="148"/>
      <c r="N896" s="148"/>
      <c r="O896" s="148">
        <f t="shared" si="40"/>
        <v>0</v>
      </c>
      <c r="P896" s="148"/>
      <c r="Q896" s="148"/>
      <c r="R896" s="148"/>
      <c r="S896" s="148"/>
      <c r="T896" s="148"/>
      <c r="U896" s="148">
        <f t="shared" si="41"/>
        <v>0</v>
      </c>
      <c r="V896" s="148"/>
      <c r="W896" s="149"/>
      <c r="X896" s="149"/>
      <c r="Y896" s="150"/>
      <c r="Z896" s="149"/>
      <c r="AA896" s="149"/>
      <c r="AB896" s="150"/>
      <c r="AC896" s="149"/>
      <c r="AD896" s="149"/>
      <c r="AE896" s="150"/>
      <c r="AF896" s="149"/>
      <c r="AG896" s="149"/>
      <c r="AH896" s="150"/>
      <c r="AI896" s="149"/>
      <c r="AJ896" s="149"/>
      <c r="AK896" s="150"/>
      <c r="AL896" s="149"/>
      <c r="AM896" s="149"/>
      <c r="AN896" s="150"/>
      <c r="AO896" s="150"/>
      <c r="AP896" s="151"/>
      <c r="AQ896" s="152"/>
      <c r="AR896" s="144"/>
      <c r="AS896" s="144"/>
    </row>
    <row r="897" s="99" customFormat="1" ht="22.5" customHeight="1" spans="1:45">
      <c r="A897" s="143" t="s">
        <v>329</v>
      </c>
      <c r="B897" s="144" t="s">
        <v>71</v>
      </c>
      <c r="C897" s="144" t="s">
        <v>2948</v>
      </c>
      <c r="D897" s="144" t="s">
        <v>6387</v>
      </c>
      <c r="E897" s="145" t="str">
        <f ca="1">VLOOKUP(B897,'在职人员信息表（2023年电话费全部人员情况）'!F:AB,23,0)</f>
        <v>152722200001226114</v>
      </c>
      <c r="F897" s="146" t="s">
        <v>2579</v>
      </c>
      <c r="G897" s="146" t="str">
        <f ca="1" t="shared" si="39"/>
        <v/>
      </c>
      <c r="H897" s="147"/>
      <c r="I897" s="148"/>
      <c r="J897" s="148"/>
      <c r="K897" s="148"/>
      <c r="L897" s="148"/>
      <c r="M897" s="148"/>
      <c r="N897" s="148"/>
      <c r="O897" s="148">
        <f t="shared" si="40"/>
        <v>0</v>
      </c>
      <c r="P897" s="148"/>
      <c r="Q897" s="148"/>
      <c r="R897" s="148"/>
      <c r="S897" s="148"/>
      <c r="T897" s="148"/>
      <c r="U897" s="148">
        <f t="shared" si="41"/>
        <v>0</v>
      </c>
      <c r="V897" s="148"/>
      <c r="W897" s="149"/>
      <c r="X897" s="149"/>
      <c r="Y897" s="150"/>
      <c r="Z897" s="149"/>
      <c r="AA897" s="149"/>
      <c r="AB897" s="150"/>
      <c r="AC897" s="149"/>
      <c r="AD897" s="149"/>
      <c r="AE897" s="150"/>
      <c r="AF897" s="149"/>
      <c r="AG897" s="149"/>
      <c r="AH897" s="150"/>
      <c r="AI897" s="149"/>
      <c r="AJ897" s="149"/>
      <c r="AK897" s="150"/>
      <c r="AL897" s="149"/>
      <c r="AM897" s="149"/>
      <c r="AN897" s="150"/>
      <c r="AO897" s="150"/>
      <c r="AP897" s="151"/>
      <c r="AQ897" s="152"/>
      <c r="AR897" s="144"/>
      <c r="AS897" s="144"/>
    </row>
    <row r="898" s="99" customFormat="1" ht="22.5" customHeight="1" spans="1:45">
      <c r="A898" s="143" t="s">
        <v>5934</v>
      </c>
      <c r="B898" s="144" t="s">
        <v>2517</v>
      </c>
      <c r="C898" s="144" t="s">
        <v>2948</v>
      </c>
      <c r="D898" s="144" t="s">
        <v>6387</v>
      </c>
      <c r="E898" s="485" t="str">
        <f ca="1">VLOOKUP(B898,'在职人员信息表（2023年电话费全部人员情况）'!F:AB,23,0)</f>
        <v>152723199909055424</v>
      </c>
      <c r="F898" s="486" t="s">
        <v>2518</v>
      </c>
      <c r="G898" s="146" t="str">
        <f ca="1" t="shared" si="39"/>
        <v/>
      </c>
      <c r="H898" s="147"/>
      <c r="I898" s="148"/>
      <c r="J898" s="148"/>
      <c r="K898" s="148"/>
      <c r="L898" s="148"/>
      <c r="M898" s="148"/>
      <c r="N898" s="148"/>
      <c r="O898" s="148">
        <f t="shared" si="40"/>
        <v>0</v>
      </c>
      <c r="P898" s="148"/>
      <c r="Q898" s="148"/>
      <c r="R898" s="148"/>
      <c r="S898" s="148"/>
      <c r="T898" s="148"/>
      <c r="U898" s="148">
        <f t="shared" si="41"/>
        <v>0</v>
      </c>
      <c r="V898" s="148"/>
      <c r="W898" s="149"/>
      <c r="X898" s="149"/>
      <c r="Y898" s="150"/>
      <c r="Z898" s="149"/>
      <c r="AA898" s="149"/>
      <c r="AB898" s="150"/>
      <c r="AC898" s="149"/>
      <c r="AD898" s="149"/>
      <c r="AE898" s="150"/>
      <c r="AF898" s="149"/>
      <c r="AG898" s="149"/>
      <c r="AH898" s="150"/>
      <c r="AI898" s="149"/>
      <c r="AJ898" s="149"/>
      <c r="AK898" s="150"/>
      <c r="AL898" s="149"/>
      <c r="AM898" s="149"/>
      <c r="AN898" s="150"/>
      <c r="AO898" s="150"/>
      <c r="AP898" s="151"/>
      <c r="AQ898" s="152"/>
      <c r="AR898" s="144"/>
      <c r="AS898" s="144"/>
    </row>
    <row r="899" s="99" customFormat="1" ht="22.5" customHeight="1" spans="1:45">
      <c r="A899" s="143" t="s">
        <v>5121</v>
      </c>
      <c r="B899" s="144" t="s">
        <v>1691</v>
      </c>
      <c r="C899" s="144" t="s">
        <v>2948</v>
      </c>
      <c r="D899" s="144" t="s">
        <v>6387</v>
      </c>
      <c r="E899" s="485" t="str">
        <f ca="1">VLOOKUP(B899,'在职人员信息表（2023年电话费全部人员情况）'!F:AB,23,0)</f>
        <v>152630199905067215</v>
      </c>
      <c r="F899" s="486" t="s">
        <v>1692</v>
      </c>
      <c r="G899" s="146" t="str">
        <f ca="1" t="shared" si="39"/>
        <v/>
      </c>
      <c r="H899" s="147"/>
      <c r="I899" s="148"/>
      <c r="J899" s="148"/>
      <c r="K899" s="148"/>
      <c r="L899" s="148"/>
      <c r="M899" s="148"/>
      <c r="N899" s="148"/>
      <c r="O899" s="148">
        <f t="shared" si="40"/>
        <v>0</v>
      </c>
      <c r="P899" s="148"/>
      <c r="Q899" s="148"/>
      <c r="R899" s="148"/>
      <c r="S899" s="148"/>
      <c r="T899" s="148"/>
      <c r="U899" s="148">
        <f t="shared" si="41"/>
        <v>0</v>
      </c>
      <c r="V899" s="148"/>
      <c r="W899" s="149"/>
      <c r="X899" s="149"/>
      <c r="Y899" s="150"/>
      <c r="Z899" s="149"/>
      <c r="AA899" s="149"/>
      <c r="AB899" s="150"/>
      <c r="AC899" s="149"/>
      <c r="AD899" s="149"/>
      <c r="AE899" s="150"/>
      <c r="AF899" s="149"/>
      <c r="AG899" s="149"/>
      <c r="AH899" s="150"/>
      <c r="AI899" s="149"/>
      <c r="AJ899" s="149"/>
      <c r="AK899" s="150"/>
      <c r="AL899" s="149"/>
      <c r="AM899" s="149"/>
      <c r="AN899" s="150"/>
      <c r="AO899" s="150"/>
      <c r="AP899" s="151"/>
      <c r="AQ899" s="152"/>
      <c r="AR899" s="144"/>
      <c r="AS899" s="144"/>
    </row>
    <row r="900" s="99" customFormat="1" ht="22.5" customHeight="1" spans="1:45">
      <c r="A900" s="143" t="s">
        <v>7021</v>
      </c>
      <c r="B900" s="144" t="s">
        <v>7022</v>
      </c>
      <c r="C900" s="144" t="s">
        <v>2948</v>
      </c>
      <c r="D900" s="144" t="s">
        <v>6387</v>
      </c>
      <c r="E900" s="145" t="e">
        <f ca="1">VLOOKUP(B900,'在职人员信息表（2023年电话费全部人员情况）'!F:AB,23,0)</f>
        <v>#N/A</v>
      </c>
      <c r="F900" s="146" t="e">
        <v>#N/A</v>
      </c>
      <c r="G900" s="146" t="e">
        <f ca="1" t="shared" si="39"/>
        <v>#N/A</v>
      </c>
      <c r="H900" s="147"/>
      <c r="I900" s="148"/>
      <c r="J900" s="148"/>
      <c r="K900" s="148"/>
      <c r="L900" s="148"/>
      <c r="M900" s="148"/>
      <c r="N900" s="148"/>
      <c r="O900" s="148">
        <f t="shared" si="40"/>
        <v>0</v>
      </c>
      <c r="P900" s="148"/>
      <c r="Q900" s="148"/>
      <c r="R900" s="148"/>
      <c r="S900" s="148"/>
      <c r="T900" s="148"/>
      <c r="U900" s="148">
        <f t="shared" si="41"/>
        <v>0</v>
      </c>
      <c r="V900" s="148"/>
      <c r="W900" s="149"/>
      <c r="X900" s="149"/>
      <c r="Y900" s="150"/>
      <c r="Z900" s="149"/>
      <c r="AA900" s="149"/>
      <c r="AB900" s="150"/>
      <c r="AC900" s="149"/>
      <c r="AD900" s="149"/>
      <c r="AE900" s="150"/>
      <c r="AF900" s="149"/>
      <c r="AG900" s="149"/>
      <c r="AH900" s="150"/>
      <c r="AI900" s="149"/>
      <c r="AJ900" s="149"/>
      <c r="AK900" s="150"/>
      <c r="AL900" s="149"/>
      <c r="AM900" s="149"/>
      <c r="AN900" s="150"/>
      <c r="AO900" s="150"/>
      <c r="AP900" s="151"/>
      <c r="AQ900" s="152"/>
      <c r="AR900" s="144"/>
      <c r="AS900" s="144"/>
    </row>
    <row r="901" s="99" customFormat="1" ht="22.5" customHeight="1" spans="1:45">
      <c r="A901" s="143" t="s">
        <v>6386</v>
      </c>
      <c r="B901" s="144" t="s">
        <v>2947</v>
      </c>
      <c r="C901" s="144" t="s">
        <v>2948</v>
      </c>
      <c r="D901" s="144" t="s">
        <v>6387</v>
      </c>
      <c r="E901" s="485" t="str">
        <f ca="1">VLOOKUP(B901,'在职人员信息表（2023年电话费全部人员情况）'!F:AB,23,0)</f>
        <v>412728199907105753</v>
      </c>
      <c r="F901" s="486" t="s">
        <v>2950</v>
      </c>
      <c r="G901" s="146" t="str">
        <f ca="1" t="shared" si="39"/>
        <v/>
      </c>
      <c r="H901" s="147"/>
      <c r="I901" s="148"/>
      <c r="J901" s="148"/>
      <c r="K901" s="148"/>
      <c r="L901" s="148"/>
      <c r="M901" s="148"/>
      <c r="N901" s="148"/>
      <c r="O901" s="148">
        <f t="shared" si="40"/>
        <v>0</v>
      </c>
      <c r="P901" s="148"/>
      <c r="Q901" s="148"/>
      <c r="R901" s="148"/>
      <c r="S901" s="148"/>
      <c r="T901" s="148"/>
      <c r="U901" s="148">
        <f t="shared" si="41"/>
        <v>0</v>
      </c>
      <c r="V901" s="148"/>
      <c r="W901" s="149"/>
      <c r="X901" s="149"/>
      <c r="Y901" s="150"/>
      <c r="Z901" s="149"/>
      <c r="AA901" s="149"/>
      <c r="AB901" s="150"/>
      <c r="AC901" s="149"/>
      <c r="AD901" s="149"/>
      <c r="AE901" s="150"/>
      <c r="AF901" s="149"/>
      <c r="AG901" s="149"/>
      <c r="AH901" s="150"/>
      <c r="AI901" s="149"/>
      <c r="AJ901" s="149"/>
      <c r="AK901" s="150"/>
      <c r="AL901" s="149"/>
      <c r="AM901" s="149"/>
      <c r="AN901" s="150"/>
      <c r="AO901" s="150"/>
      <c r="AP901" s="151"/>
      <c r="AQ901" s="152"/>
      <c r="AR901" s="144"/>
      <c r="AS901" s="144"/>
    </row>
    <row r="902" s="99" customFormat="1" ht="22.5" customHeight="1" spans="1:45">
      <c r="A902" s="143" t="s">
        <v>3010</v>
      </c>
      <c r="B902" s="144" t="s">
        <v>3156</v>
      </c>
      <c r="C902" s="144" t="s">
        <v>3150</v>
      </c>
      <c r="D902" s="144" t="s">
        <v>7023</v>
      </c>
      <c r="E902" s="145" t="e">
        <f ca="1">VLOOKUP(B902,'在职人员信息表（2023年电话费全部人员情况）'!F:AB,23,0)</f>
        <v>#N/A</v>
      </c>
      <c r="F902" s="146" t="e">
        <v>#N/A</v>
      </c>
      <c r="G902" s="146" t="e">
        <f ca="1" t="shared" ref="G902:G919" si="42">IF(E902=F902,"","cuo")</f>
        <v>#N/A</v>
      </c>
      <c r="H902" s="147"/>
      <c r="I902" s="148"/>
      <c r="J902" s="148"/>
      <c r="K902" s="148"/>
      <c r="L902" s="148"/>
      <c r="M902" s="148"/>
      <c r="N902" s="148"/>
      <c r="O902" s="148">
        <f t="shared" ref="O902:O919" si="43">I902+J902+K902+L902+M902+N902</f>
        <v>0</v>
      </c>
      <c r="P902" s="148"/>
      <c r="Q902" s="148"/>
      <c r="R902" s="148"/>
      <c r="S902" s="148"/>
      <c r="T902" s="148"/>
      <c r="U902" s="148">
        <f t="shared" ref="U902:U918" si="44">SUM(I902:T902)</f>
        <v>0</v>
      </c>
      <c r="V902" s="148"/>
      <c r="W902" s="149"/>
      <c r="X902" s="149"/>
      <c r="Y902" s="150"/>
      <c r="Z902" s="149"/>
      <c r="AA902" s="149"/>
      <c r="AB902" s="150"/>
      <c r="AC902" s="149"/>
      <c r="AD902" s="149"/>
      <c r="AE902" s="150"/>
      <c r="AF902" s="149"/>
      <c r="AG902" s="149"/>
      <c r="AH902" s="150"/>
      <c r="AI902" s="149"/>
      <c r="AJ902" s="149"/>
      <c r="AK902" s="150"/>
      <c r="AL902" s="149"/>
      <c r="AM902" s="149"/>
      <c r="AN902" s="150"/>
      <c r="AO902" s="150"/>
      <c r="AP902" s="151"/>
      <c r="AQ902" s="152"/>
      <c r="AR902" s="144"/>
      <c r="AS902" s="144"/>
    </row>
    <row r="903" s="99" customFormat="1" ht="22.5" customHeight="1" spans="1:45">
      <c r="A903" s="143" t="s">
        <v>437</v>
      </c>
      <c r="B903" s="144" t="s">
        <v>3152</v>
      </c>
      <c r="C903" s="144" t="s">
        <v>3150</v>
      </c>
      <c r="D903" s="144" t="s">
        <v>6667</v>
      </c>
      <c r="E903" s="145" t="str">
        <f ca="1">VLOOKUP(B903,'在职人员信息表（2023年电话费全部人员情况）'!F:AB,23,0)</f>
        <v>152723198602041517</v>
      </c>
      <c r="F903" s="146" t="s">
        <v>3153</v>
      </c>
      <c r="G903" s="146" t="str">
        <f ca="1" t="shared" si="42"/>
        <v/>
      </c>
      <c r="H903" s="147"/>
      <c r="I903" s="148"/>
      <c r="J903" s="148"/>
      <c r="K903" s="148"/>
      <c r="L903" s="148"/>
      <c r="M903" s="148"/>
      <c r="N903" s="148"/>
      <c r="O903" s="148">
        <f t="shared" si="43"/>
        <v>0</v>
      </c>
      <c r="P903" s="148"/>
      <c r="Q903" s="148"/>
      <c r="R903" s="148"/>
      <c r="S903" s="148"/>
      <c r="T903" s="148"/>
      <c r="U903" s="148">
        <f t="shared" si="44"/>
        <v>0</v>
      </c>
      <c r="V903" s="148"/>
      <c r="W903" s="149"/>
      <c r="X903" s="149"/>
      <c r="Y903" s="150"/>
      <c r="Z903" s="149"/>
      <c r="AA903" s="149"/>
      <c r="AB903" s="150"/>
      <c r="AC903" s="149"/>
      <c r="AD903" s="149"/>
      <c r="AE903" s="150"/>
      <c r="AF903" s="149"/>
      <c r="AG903" s="149"/>
      <c r="AH903" s="150"/>
      <c r="AI903" s="149"/>
      <c r="AJ903" s="149"/>
      <c r="AK903" s="150"/>
      <c r="AL903" s="149"/>
      <c r="AM903" s="149"/>
      <c r="AN903" s="150"/>
      <c r="AO903" s="150"/>
      <c r="AP903" s="151"/>
      <c r="AQ903" s="152"/>
      <c r="AR903" s="144"/>
      <c r="AS903" s="144"/>
    </row>
    <row r="904" s="99" customFormat="1" ht="22.5" customHeight="1" spans="1:45">
      <c r="A904" s="143" t="s">
        <v>3002</v>
      </c>
      <c r="B904" s="144" t="s">
        <v>3149</v>
      </c>
      <c r="C904" s="144" t="s">
        <v>3150</v>
      </c>
      <c r="D904" s="144" t="s">
        <v>6661</v>
      </c>
      <c r="E904" s="145" t="str">
        <f ca="1">VLOOKUP(B904,'在职人员信息表（2023年电话费全部人员情况）'!F:AB,23,0)</f>
        <v>372323198610101216</v>
      </c>
      <c r="F904" s="146" t="s">
        <v>3151</v>
      </c>
      <c r="G904" s="146" t="str">
        <f ca="1" t="shared" si="42"/>
        <v/>
      </c>
      <c r="H904" s="147"/>
      <c r="I904" s="148"/>
      <c r="J904" s="148"/>
      <c r="K904" s="148"/>
      <c r="L904" s="148"/>
      <c r="M904" s="148"/>
      <c r="N904" s="148"/>
      <c r="O904" s="148">
        <f t="shared" si="43"/>
        <v>0</v>
      </c>
      <c r="P904" s="148"/>
      <c r="Q904" s="148"/>
      <c r="R904" s="148"/>
      <c r="S904" s="148"/>
      <c r="T904" s="148"/>
      <c r="U904" s="148">
        <f t="shared" si="44"/>
        <v>0</v>
      </c>
      <c r="V904" s="148"/>
      <c r="W904" s="149"/>
      <c r="X904" s="149"/>
      <c r="Y904" s="150"/>
      <c r="Z904" s="149"/>
      <c r="AA904" s="149"/>
      <c r="AB904" s="150"/>
      <c r="AC904" s="149"/>
      <c r="AD904" s="149"/>
      <c r="AE904" s="150"/>
      <c r="AF904" s="149"/>
      <c r="AG904" s="149"/>
      <c r="AH904" s="150"/>
      <c r="AI904" s="149"/>
      <c r="AJ904" s="149"/>
      <c r="AK904" s="150"/>
      <c r="AL904" s="149"/>
      <c r="AM904" s="149"/>
      <c r="AN904" s="150"/>
      <c r="AO904" s="150"/>
      <c r="AP904" s="151"/>
      <c r="AQ904" s="152"/>
      <c r="AR904" s="144"/>
      <c r="AS904" s="144"/>
    </row>
    <row r="905" s="99" customFormat="1" ht="22.5" customHeight="1" spans="1:45">
      <c r="A905" s="143" t="s">
        <v>6671</v>
      </c>
      <c r="B905" s="144" t="s">
        <v>3154</v>
      </c>
      <c r="C905" s="144" t="s">
        <v>3150</v>
      </c>
      <c r="D905" s="144" t="s">
        <v>6672</v>
      </c>
      <c r="E905" s="145" t="str">
        <f ca="1">VLOOKUP(B905,'在职人员信息表（2023年电话费全部人员情况）'!F:AB,23,0)</f>
        <v>41018119760305553X</v>
      </c>
      <c r="F905" s="146" t="s">
        <v>3155</v>
      </c>
      <c r="G905" s="146" t="str">
        <f ca="1" t="shared" si="42"/>
        <v/>
      </c>
      <c r="H905" s="147"/>
      <c r="I905" s="148"/>
      <c r="J905" s="148"/>
      <c r="K905" s="148"/>
      <c r="L905" s="148"/>
      <c r="M905" s="148"/>
      <c r="N905" s="148"/>
      <c r="O905" s="148">
        <f t="shared" si="43"/>
        <v>0</v>
      </c>
      <c r="P905" s="148"/>
      <c r="Q905" s="148"/>
      <c r="R905" s="148"/>
      <c r="S905" s="148"/>
      <c r="T905" s="148"/>
      <c r="U905" s="148">
        <f t="shared" si="44"/>
        <v>0</v>
      </c>
      <c r="V905" s="148"/>
      <c r="W905" s="149"/>
      <c r="X905" s="149"/>
      <c r="Y905" s="150"/>
      <c r="Z905" s="149"/>
      <c r="AA905" s="149"/>
      <c r="AB905" s="150"/>
      <c r="AC905" s="149"/>
      <c r="AD905" s="149"/>
      <c r="AE905" s="150"/>
      <c r="AF905" s="149"/>
      <c r="AG905" s="149"/>
      <c r="AH905" s="150"/>
      <c r="AI905" s="149"/>
      <c r="AJ905" s="149"/>
      <c r="AK905" s="150"/>
      <c r="AL905" s="149"/>
      <c r="AM905" s="149"/>
      <c r="AN905" s="150"/>
      <c r="AO905" s="150"/>
      <c r="AP905" s="151"/>
      <c r="AQ905" s="152"/>
      <c r="AR905" s="144"/>
      <c r="AS905" s="144"/>
    </row>
    <row r="906" s="99" customFormat="1" ht="22.5" customHeight="1" spans="1:45">
      <c r="A906" s="143" t="s">
        <v>3005</v>
      </c>
      <c r="B906" s="144" t="s">
        <v>3164</v>
      </c>
      <c r="C906" s="144" t="s">
        <v>3150</v>
      </c>
      <c r="D906" s="144" t="s">
        <v>6696</v>
      </c>
      <c r="E906" s="145" t="str">
        <f ca="1">VLOOKUP(B906,'在职人员信息表（2023年电话费全部人员情况）'!F:AB,23,0)</f>
        <v>150124199607261929</v>
      </c>
      <c r="F906" s="146" t="s">
        <v>3165</v>
      </c>
      <c r="G906" s="146" t="str">
        <f ca="1" t="shared" si="42"/>
        <v/>
      </c>
      <c r="H906" s="147"/>
      <c r="I906" s="148"/>
      <c r="J906" s="148"/>
      <c r="K906" s="148"/>
      <c r="L906" s="148"/>
      <c r="M906" s="148"/>
      <c r="N906" s="148"/>
      <c r="O906" s="148">
        <f t="shared" si="43"/>
        <v>0</v>
      </c>
      <c r="P906" s="148"/>
      <c r="Q906" s="148"/>
      <c r="R906" s="148"/>
      <c r="S906" s="148"/>
      <c r="T906" s="148"/>
      <c r="U906" s="148">
        <f t="shared" si="44"/>
        <v>0</v>
      </c>
      <c r="V906" s="148"/>
      <c r="W906" s="149"/>
      <c r="X906" s="149"/>
      <c r="Y906" s="150"/>
      <c r="Z906" s="149"/>
      <c r="AA906" s="149"/>
      <c r="AB906" s="150"/>
      <c r="AC906" s="149"/>
      <c r="AD906" s="149"/>
      <c r="AE906" s="150"/>
      <c r="AF906" s="149"/>
      <c r="AG906" s="149"/>
      <c r="AH906" s="150"/>
      <c r="AI906" s="149"/>
      <c r="AJ906" s="149"/>
      <c r="AK906" s="150"/>
      <c r="AL906" s="149"/>
      <c r="AM906" s="149"/>
      <c r="AN906" s="150"/>
      <c r="AO906" s="150"/>
      <c r="AP906" s="151"/>
      <c r="AQ906" s="152"/>
      <c r="AR906" s="144"/>
      <c r="AS906" s="144"/>
    </row>
    <row r="907" s="99" customFormat="1" ht="22.5" customHeight="1" spans="1:45">
      <c r="A907" s="143" t="s">
        <v>3008</v>
      </c>
      <c r="B907" s="144" t="s">
        <v>3166</v>
      </c>
      <c r="C907" s="144" t="s">
        <v>3150</v>
      </c>
      <c r="D907" s="144" t="s">
        <v>6380</v>
      </c>
      <c r="E907" s="145" t="str">
        <f ca="1">VLOOKUP(B907,'在职人员信息表（2023年电话费全部人员情况）'!F:AB,23,0)</f>
        <v>152627198804250069</v>
      </c>
      <c r="F907" s="146" t="s">
        <v>3167</v>
      </c>
      <c r="G907" s="146" t="str">
        <f ca="1" t="shared" si="42"/>
        <v/>
      </c>
      <c r="H907" s="147"/>
      <c r="I907" s="148"/>
      <c r="J907" s="148"/>
      <c r="K907" s="148"/>
      <c r="L907" s="148"/>
      <c r="M907" s="148"/>
      <c r="N907" s="148"/>
      <c r="O907" s="148">
        <f t="shared" si="43"/>
        <v>0</v>
      </c>
      <c r="P907" s="148"/>
      <c r="Q907" s="148"/>
      <c r="R907" s="148"/>
      <c r="S907" s="148"/>
      <c r="T907" s="148"/>
      <c r="U907" s="148">
        <f t="shared" si="44"/>
        <v>0</v>
      </c>
      <c r="V907" s="148"/>
      <c r="W907" s="149"/>
      <c r="X907" s="149"/>
      <c r="Y907" s="150"/>
      <c r="Z907" s="149"/>
      <c r="AA907" s="149"/>
      <c r="AB907" s="150"/>
      <c r="AC907" s="149"/>
      <c r="AD907" s="149"/>
      <c r="AE907" s="150"/>
      <c r="AF907" s="149"/>
      <c r="AG907" s="149"/>
      <c r="AH907" s="150"/>
      <c r="AI907" s="149"/>
      <c r="AJ907" s="149"/>
      <c r="AK907" s="150"/>
      <c r="AL907" s="149"/>
      <c r="AM907" s="149"/>
      <c r="AN907" s="150"/>
      <c r="AO907" s="150"/>
      <c r="AP907" s="151"/>
      <c r="AQ907" s="152"/>
      <c r="AR907" s="144"/>
      <c r="AS907" s="144"/>
    </row>
    <row r="908" s="99" customFormat="1" ht="22.5" customHeight="1" spans="1:45">
      <c r="A908" s="143" t="s">
        <v>3006</v>
      </c>
      <c r="B908" s="144" t="s">
        <v>3168</v>
      </c>
      <c r="C908" s="144" t="s">
        <v>3150</v>
      </c>
      <c r="D908" s="144" t="s">
        <v>6703</v>
      </c>
      <c r="E908" s="145" t="str">
        <f ca="1">VLOOKUP(B908,'在职人员信息表（2023年电话费全部人员情况）'!F:AB,23,0)</f>
        <v>15282319931010052x</v>
      </c>
      <c r="F908" s="146" t="s">
        <v>3169</v>
      </c>
      <c r="G908" s="146" t="str">
        <f ca="1" t="shared" si="42"/>
        <v/>
      </c>
      <c r="H908" s="147"/>
      <c r="I908" s="148"/>
      <c r="J908" s="148"/>
      <c r="K908" s="148"/>
      <c r="L908" s="148"/>
      <c r="M908" s="148"/>
      <c r="N908" s="148"/>
      <c r="O908" s="148">
        <f t="shared" si="43"/>
        <v>0</v>
      </c>
      <c r="P908" s="148"/>
      <c r="Q908" s="148"/>
      <c r="R908" s="148"/>
      <c r="S908" s="148"/>
      <c r="T908" s="148"/>
      <c r="U908" s="148">
        <f t="shared" si="44"/>
        <v>0</v>
      </c>
      <c r="V908" s="148"/>
      <c r="W908" s="149"/>
      <c r="X908" s="149"/>
      <c r="Y908" s="150"/>
      <c r="Z908" s="149"/>
      <c r="AA908" s="149"/>
      <c r="AB908" s="150"/>
      <c r="AC908" s="149"/>
      <c r="AD908" s="149"/>
      <c r="AE908" s="150"/>
      <c r="AF908" s="149"/>
      <c r="AG908" s="149"/>
      <c r="AH908" s="150"/>
      <c r="AI908" s="149"/>
      <c r="AJ908" s="149"/>
      <c r="AK908" s="150"/>
      <c r="AL908" s="149"/>
      <c r="AM908" s="149"/>
      <c r="AN908" s="150"/>
      <c r="AO908" s="150"/>
      <c r="AP908" s="151"/>
      <c r="AQ908" s="152"/>
      <c r="AR908" s="144"/>
      <c r="AS908" s="144"/>
    </row>
    <row r="909" s="99" customFormat="1" ht="22.5" customHeight="1" spans="1:45">
      <c r="A909" s="143" t="s">
        <v>449</v>
      </c>
      <c r="B909" s="144" t="s">
        <v>6678</v>
      </c>
      <c r="C909" s="144" t="s">
        <v>3150</v>
      </c>
      <c r="D909" s="144" t="s">
        <v>6679</v>
      </c>
      <c r="E909" s="485" t="str">
        <f ca="1">VLOOKUP(B909,'在职人员信息表（2023年电话费全部人员情况）'!F:AB,23,0)</f>
        <v>211202198412212019</v>
      </c>
      <c r="F909" s="486" t="s">
        <v>6682</v>
      </c>
      <c r="G909" s="146" t="str">
        <f ca="1" t="shared" si="42"/>
        <v/>
      </c>
      <c r="H909" s="147"/>
      <c r="I909" s="148"/>
      <c r="J909" s="148"/>
      <c r="K909" s="148"/>
      <c r="L909" s="148"/>
      <c r="M909" s="148"/>
      <c r="N909" s="148"/>
      <c r="O909" s="148">
        <f t="shared" si="43"/>
        <v>0</v>
      </c>
      <c r="P909" s="148"/>
      <c r="Q909" s="148"/>
      <c r="R909" s="148"/>
      <c r="S909" s="148"/>
      <c r="T909" s="148"/>
      <c r="U909" s="148">
        <f t="shared" si="44"/>
        <v>0</v>
      </c>
      <c r="V909" s="148"/>
      <c r="W909" s="149"/>
      <c r="X909" s="149"/>
      <c r="Y909" s="150"/>
      <c r="Z909" s="149"/>
      <c r="AA909" s="149"/>
      <c r="AB909" s="150"/>
      <c r="AC909" s="149"/>
      <c r="AD909" s="149"/>
      <c r="AE909" s="150"/>
      <c r="AF909" s="149"/>
      <c r="AG909" s="149"/>
      <c r="AH909" s="150"/>
      <c r="AI909" s="149"/>
      <c r="AJ909" s="149"/>
      <c r="AK909" s="150"/>
      <c r="AL909" s="149"/>
      <c r="AM909" s="149"/>
      <c r="AN909" s="150"/>
      <c r="AO909" s="150"/>
      <c r="AP909" s="151"/>
      <c r="AQ909" s="152"/>
      <c r="AR909" s="144"/>
      <c r="AS909" s="144"/>
    </row>
    <row r="910" s="99" customFormat="1" ht="22.5" customHeight="1" spans="1:45">
      <c r="A910" s="143" t="s">
        <v>645</v>
      </c>
      <c r="B910" s="144" t="s">
        <v>3170</v>
      </c>
      <c r="C910" s="144" t="s">
        <v>3171</v>
      </c>
      <c r="D910" s="144" t="s">
        <v>6707</v>
      </c>
      <c r="E910" s="145" t="str">
        <f ca="1">VLOOKUP(B910,'在职人员信息表（2023年电话费全部人员情况）'!F:AB,23,0)</f>
        <v>150123199008143115</v>
      </c>
      <c r="F910" s="146" t="s">
        <v>3172</v>
      </c>
      <c r="G910" s="146" t="str">
        <f ca="1" t="shared" si="42"/>
        <v/>
      </c>
      <c r="H910" s="147"/>
      <c r="I910" s="148"/>
      <c r="J910" s="148"/>
      <c r="K910" s="148"/>
      <c r="L910" s="148"/>
      <c r="M910" s="148"/>
      <c r="N910" s="148"/>
      <c r="O910" s="148">
        <f t="shared" si="43"/>
        <v>0</v>
      </c>
      <c r="P910" s="148"/>
      <c r="Q910" s="148"/>
      <c r="R910" s="148"/>
      <c r="S910" s="148"/>
      <c r="T910" s="148"/>
      <c r="U910" s="148">
        <f t="shared" si="44"/>
        <v>0</v>
      </c>
      <c r="V910" s="148"/>
      <c r="W910" s="149"/>
      <c r="X910" s="149"/>
      <c r="Y910" s="150"/>
      <c r="Z910" s="149"/>
      <c r="AA910" s="149"/>
      <c r="AB910" s="150"/>
      <c r="AC910" s="149"/>
      <c r="AD910" s="149"/>
      <c r="AE910" s="150"/>
      <c r="AF910" s="149"/>
      <c r="AG910" s="149"/>
      <c r="AH910" s="150"/>
      <c r="AI910" s="149"/>
      <c r="AJ910" s="149"/>
      <c r="AK910" s="150"/>
      <c r="AL910" s="149"/>
      <c r="AM910" s="149"/>
      <c r="AN910" s="150"/>
      <c r="AO910" s="150"/>
      <c r="AP910" s="151"/>
      <c r="AQ910" s="152"/>
      <c r="AR910" s="144"/>
      <c r="AS910" s="144"/>
    </row>
    <row r="911" s="99" customFormat="1" ht="22.5" customHeight="1" spans="1:45">
      <c r="A911" s="143" t="s">
        <v>3016</v>
      </c>
      <c r="B911" s="144" t="s">
        <v>3173</v>
      </c>
      <c r="C911" s="144" t="s">
        <v>3171</v>
      </c>
      <c r="D911" s="144" t="s">
        <v>6711</v>
      </c>
      <c r="E911" s="145" t="str">
        <f ca="1">VLOOKUP(B911,'在职人员信息表（2023年电话费全部人员情况）'!F:AB,23,0)</f>
        <v>152722198706070324</v>
      </c>
      <c r="F911" s="146" t="s">
        <v>3174</v>
      </c>
      <c r="G911" s="146" t="str">
        <f ca="1" t="shared" si="42"/>
        <v/>
      </c>
      <c r="H911" s="147"/>
      <c r="I911" s="148"/>
      <c r="J911" s="148"/>
      <c r="K911" s="148"/>
      <c r="L911" s="148"/>
      <c r="M911" s="148"/>
      <c r="N911" s="148"/>
      <c r="O911" s="148">
        <f t="shared" si="43"/>
        <v>0</v>
      </c>
      <c r="P911" s="148"/>
      <c r="Q911" s="148"/>
      <c r="R911" s="148"/>
      <c r="S911" s="148"/>
      <c r="T911" s="148"/>
      <c r="U911" s="148">
        <f t="shared" si="44"/>
        <v>0</v>
      </c>
      <c r="V911" s="148"/>
      <c r="W911" s="149"/>
      <c r="X911" s="149"/>
      <c r="Y911" s="150"/>
      <c r="Z911" s="149"/>
      <c r="AA911" s="149"/>
      <c r="AB911" s="150"/>
      <c r="AC911" s="149"/>
      <c r="AD911" s="149"/>
      <c r="AE911" s="150"/>
      <c r="AF911" s="149"/>
      <c r="AG911" s="149"/>
      <c r="AH911" s="150"/>
      <c r="AI911" s="149"/>
      <c r="AJ911" s="149"/>
      <c r="AK911" s="150"/>
      <c r="AL911" s="149"/>
      <c r="AM911" s="149"/>
      <c r="AN911" s="150"/>
      <c r="AO911" s="150"/>
      <c r="AP911" s="151"/>
      <c r="AQ911" s="152"/>
      <c r="AR911" s="144"/>
      <c r="AS911" s="144"/>
    </row>
    <row r="912" s="99" customFormat="1" ht="22.5" customHeight="1" spans="1:45">
      <c r="A912" s="143" t="s">
        <v>2189</v>
      </c>
      <c r="B912" s="144" t="s">
        <v>7024</v>
      </c>
      <c r="C912" s="144" t="s">
        <v>3176</v>
      </c>
      <c r="D912" s="144" t="s">
        <v>7025</v>
      </c>
      <c r="E912" s="145" t="e">
        <f ca="1">VLOOKUP(B912,'在职人员信息表（2023年电话费全部人员情况）'!F:AB,23,0)</f>
        <v>#N/A</v>
      </c>
      <c r="F912" s="146" t="e">
        <v>#N/A</v>
      </c>
      <c r="G912" s="146" t="e">
        <f ca="1" t="shared" si="42"/>
        <v>#N/A</v>
      </c>
      <c r="H912" s="147"/>
      <c r="I912" s="148"/>
      <c r="J912" s="148"/>
      <c r="K912" s="148"/>
      <c r="L912" s="148"/>
      <c r="M912" s="148"/>
      <c r="N912" s="148"/>
      <c r="O912" s="148">
        <f t="shared" si="43"/>
        <v>0</v>
      </c>
      <c r="P912" s="148"/>
      <c r="Q912" s="148"/>
      <c r="R912" s="148"/>
      <c r="S912" s="148"/>
      <c r="T912" s="148"/>
      <c r="U912" s="148">
        <f t="shared" si="44"/>
        <v>0</v>
      </c>
      <c r="V912" s="148"/>
      <c r="W912" s="149"/>
      <c r="X912" s="149"/>
      <c r="Y912" s="150"/>
      <c r="Z912" s="149"/>
      <c r="AA912" s="149"/>
      <c r="AB912" s="150"/>
      <c r="AC912" s="149"/>
      <c r="AD912" s="149"/>
      <c r="AE912" s="150"/>
      <c r="AF912" s="149"/>
      <c r="AG912" s="149"/>
      <c r="AH912" s="150"/>
      <c r="AI912" s="149"/>
      <c r="AJ912" s="149"/>
      <c r="AK912" s="150"/>
      <c r="AL912" s="149"/>
      <c r="AM912" s="149"/>
      <c r="AN912" s="150"/>
      <c r="AO912" s="150"/>
      <c r="AP912" s="151"/>
      <c r="AQ912" s="152"/>
      <c r="AR912" s="144"/>
      <c r="AS912" s="144"/>
    </row>
    <row r="913" s="99" customFormat="1" ht="22.5" customHeight="1" spans="1:45">
      <c r="A913" s="143" t="s">
        <v>6715</v>
      </c>
      <c r="B913" s="144" t="s">
        <v>3175</v>
      </c>
      <c r="C913" s="144" t="s">
        <v>3176</v>
      </c>
      <c r="D913" s="144" t="s">
        <v>3485</v>
      </c>
      <c r="E913" s="145" t="str">
        <f ca="1">VLOOKUP(B913,'在职人员信息表（2023年电话费全部人员情况）'!F:AB,23,0)</f>
        <v>15030219870129002X</v>
      </c>
      <c r="F913" s="146" t="s">
        <v>3177</v>
      </c>
      <c r="G913" s="146" t="str">
        <f ca="1" t="shared" si="42"/>
        <v/>
      </c>
      <c r="H913" s="147"/>
      <c r="I913" s="105">
        <v>98</v>
      </c>
      <c r="J913" s="105">
        <v>98</v>
      </c>
      <c r="K913" s="105">
        <v>100</v>
      </c>
      <c r="L913" s="148">
        <v>98</v>
      </c>
      <c r="M913" s="148">
        <v>100</v>
      </c>
      <c r="N913" s="148"/>
      <c r="O913" s="148">
        <f t="shared" si="43"/>
        <v>494</v>
      </c>
      <c r="P913" s="148"/>
      <c r="Q913" s="148"/>
      <c r="R913" s="148"/>
      <c r="S913" s="148"/>
      <c r="T913" s="148"/>
      <c r="U913" s="148">
        <f t="shared" si="44"/>
        <v>988</v>
      </c>
      <c r="V913" s="148"/>
      <c r="W913" s="149"/>
      <c r="X913" s="149"/>
      <c r="Y913" s="150"/>
      <c r="Z913" s="149"/>
      <c r="AA913" s="149"/>
      <c r="AB913" s="150"/>
      <c r="AC913" s="149"/>
      <c r="AD913" s="149"/>
      <c r="AE913" s="150"/>
      <c r="AF913" s="149"/>
      <c r="AG913" s="149"/>
      <c r="AH913" s="150"/>
      <c r="AI913" s="149"/>
      <c r="AJ913" s="149"/>
      <c r="AK913" s="150"/>
      <c r="AL913" s="149"/>
      <c r="AM913" s="149"/>
      <c r="AN913" s="150"/>
      <c r="AO913" s="150"/>
      <c r="AP913" s="151"/>
      <c r="AQ913" s="152"/>
      <c r="AR913" s="144"/>
      <c r="AS913" s="144"/>
    </row>
    <row r="914" s="99" customFormat="1" ht="22.5" customHeight="1" spans="1:45">
      <c r="A914" s="143" t="s">
        <v>2994</v>
      </c>
      <c r="B914" s="144" t="s">
        <v>6725</v>
      </c>
      <c r="C914" s="144" t="s">
        <v>3176</v>
      </c>
      <c r="D914" s="144" t="s">
        <v>6243</v>
      </c>
      <c r="E914" s="145" t="str">
        <f ca="1">VLOOKUP(B914,'在职人员信息表（2023年电话费全部人员情况）'!F:AB,23,0)</f>
        <v>150304198207201012</v>
      </c>
      <c r="F914" s="146" t="s">
        <v>6728</v>
      </c>
      <c r="G914" s="146" t="str">
        <f ca="1" t="shared" si="42"/>
        <v/>
      </c>
      <c r="H914" s="147"/>
      <c r="I914" s="148"/>
      <c r="J914" s="148"/>
      <c r="K914" s="148"/>
      <c r="L914" s="148"/>
      <c r="M914" s="148"/>
      <c r="N914" s="148"/>
      <c r="O914" s="148">
        <f t="shared" si="43"/>
        <v>0</v>
      </c>
      <c r="P914" s="148"/>
      <c r="Q914" s="148"/>
      <c r="R914" s="148"/>
      <c r="S914" s="148"/>
      <c r="T914" s="148"/>
      <c r="U914" s="148">
        <f t="shared" si="44"/>
        <v>0</v>
      </c>
      <c r="V914" s="148"/>
      <c r="W914" s="149"/>
      <c r="X914" s="149"/>
      <c r="Y914" s="150"/>
      <c r="Z914" s="149"/>
      <c r="AA914" s="149"/>
      <c r="AB914" s="150"/>
      <c r="AC914" s="149"/>
      <c r="AD914" s="149"/>
      <c r="AE914" s="150"/>
      <c r="AF914" s="149"/>
      <c r="AG914" s="149"/>
      <c r="AH914" s="150"/>
      <c r="AI914" s="149"/>
      <c r="AJ914" s="149"/>
      <c r="AK914" s="150"/>
      <c r="AL914" s="149"/>
      <c r="AM914" s="149"/>
      <c r="AN914" s="150"/>
      <c r="AO914" s="150"/>
      <c r="AP914" s="151"/>
      <c r="AQ914" s="152"/>
      <c r="AR914" s="144"/>
      <c r="AS914" s="144"/>
    </row>
    <row r="915" s="99" customFormat="1" ht="22.5" customHeight="1" spans="1:45">
      <c r="A915" s="143" t="s">
        <v>2997</v>
      </c>
      <c r="B915" s="144" t="s">
        <v>3182</v>
      </c>
      <c r="C915" s="144" t="s">
        <v>3176</v>
      </c>
      <c r="D915" s="144" t="s">
        <v>6167</v>
      </c>
      <c r="E915" s="485" t="str">
        <f ca="1">VLOOKUP(B915,'在职人员信息表（2023年电话费全部人员情况）'!F:AB,23,0)</f>
        <v>150302196008132526</v>
      </c>
      <c r="F915" s="486" t="s">
        <v>3183</v>
      </c>
      <c r="G915" s="146" t="str">
        <f ca="1" t="shared" si="42"/>
        <v/>
      </c>
      <c r="H915" s="147"/>
      <c r="I915" s="148"/>
      <c r="J915" s="148"/>
      <c r="K915" s="148"/>
      <c r="L915" s="148"/>
      <c r="M915" s="148"/>
      <c r="N915" s="148"/>
      <c r="O915" s="148">
        <f t="shared" si="43"/>
        <v>0</v>
      </c>
      <c r="P915" s="148"/>
      <c r="Q915" s="148"/>
      <c r="R915" s="148"/>
      <c r="S915" s="148"/>
      <c r="T915" s="148"/>
      <c r="U915" s="148">
        <f t="shared" si="44"/>
        <v>0</v>
      </c>
      <c r="V915" s="148"/>
      <c r="W915" s="149"/>
      <c r="X915" s="149"/>
      <c r="Y915" s="150"/>
      <c r="Z915" s="149"/>
      <c r="AA915" s="149"/>
      <c r="AB915" s="150"/>
      <c r="AC915" s="149"/>
      <c r="AD915" s="149"/>
      <c r="AE915" s="150"/>
      <c r="AF915" s="149"/>
      <c r="AG915" s="149"/>
      <c r="AH915" s="150"/>
      <c r="AI915" s="149"/>
      <c r="AJ915" s="149"/>
      <c r="AK915" s="150"/>
      <c r="AL915" s="149"/>
      <c r="AM915" s="149"/>
      <c r="AN915" s="150"/>
      <c r="AO915" s="150"/>
      <c r="AP915" s="151"/>
      <c r="AQ915" s="152"/>
      <c r="AR915" s="144"/>
      <c r="AS915" s="144"/>
    </row>
    <row r="916" s="99" customFormat="1" ht="22.5" customHeight="1" spans="1:45">
      <c r="A916" s="143" t="s">
        <v>7026</v>
      </c>
      <c r="B916" s="144" t="s">
        <v>7027</v>
      </c>
      <c r="C916" s="144" t="s">
        <v>3176</v>
      </c>
      <c r="D916" s="144" t="s">
        <v>6243</v>
      </c>
      <c r="E916" s="145" t="e">
        <f ca="1">VLOOKUP(B916,'在职人员信息表（2023年电话费全部人员情况）'!F:AB,23,0)</f>
        <v>#N/A</v>
      </c>
      <c r="F916" s="146" t="e">
        <v>#N/A</v>
      </c>
      <c r="G916" s="146" t="e">
        <f ca="1" t="shared" si="42"/>
        <v>#N/A</v>
      </c>
      <c r="H916" s="147"/>
      <c r="I916" s="148"/>
      <c r="J916" s="148"/>
      <c r="K916" s="148"/>
      <c r="L916" s="148"/>
      <c r="M916" s="148"/>
      <c r="N916" s="148"/>
      <c r="O916" s="148">
        <f t="shared" si="43"/>
        <v>0</v>
      </c>
      <c r="P916" s="148"/>
      <c r="Q916" s="148"/>
      <c r="R916" s="148"/>
      <c r="S916" s="148"/>
      <c r="T916" s="148"/>
      <c r="U916" s="148">
        <f t="shared" si="44"/>
        <v>0</v>
      </c>
      <c r="V916" s="148"/>
      <c r="W916" s="149"/>
      <c r="X916" s="149"/>
      <c r="Y916" s="150"/>
      <c r="Z916" s="149"/>
      <c r="AA916" s="149"/>
      <c r="AB916" s="150"/>
      <c r="AC916" s="149"/>
      <c r="AD916" s="149"/>
      <c r="AE916" s="150"/>
      <c r="AF916" s="149"/>
      <c r="AG916" s="149"/>
      <c r="AH916" s="150"/>
      <c r="AI916" s="149"/>
      <c r="AJ916" s="149"/>
      <c r="AK916" s="150"/>
      <c r="AL916" s="149"/>
      <c r="AM916" s="149"/>
      <c r="AN916" s="150"/>
      <c r="AO916" s="150"/>
      <c r="AP916" s="151"/>
      <c r="AQ916" s="152"/>
      <c r="AR916" s="144"/>
      <c r="AS916" s="144"/>
    </row>
    <row r="917" s="99" customFormat="1" ht="22.5" customHeight="1" spans="1:45">
      <c r="A917" s="143" t="s">
        <v>6730</v>
      </c>
      <c r="B917" s="144" t="s">
        <v>3180</v>
      </c>
      <c r="C917" s="144" t="s">
        <v>3176</v>
      </c>
      <c r="D917" s="144" t="s">
        <v>6243</v>
      </c>
      <c r="E917" s="485" t="str">
        <f ca="1">VLOOKUP(B917,'在职人员信息表（2023年电话费全部人员情况）'!F:AB,23,0)</f>
        <v>150302196808250512</v>
      </c>
      <c r="F917" s="486" t="s">
        <v>3181</v>
      </c>
      <c r="G917" s="146" t="str">
        <f ca="1" t="shared" si="42"/>
        <v/>
      </c>
      <c r="H917" s="147"/>
      <c r="I917" s="148"/>
      <c r="J917" s="148"/>
      <c r="K917" s="148"/>
      <c r="L917" s="148"/>
      <c r="M917" s="148"/>
      <c r="N917" s="148"/>
      <c r="O917" s="148">
        <f t="shared" si="43"/>
        <v>0</v>
      </c>
      <c r="P917" s="148"/>
      <c r="Q917" s="148"/>
      <c r="R917" s="148"/>
      <c r="S917" s="148"/>
      <c r="T917" s="148"/>
      <c r="U917" s="148">
        <f t="shared" si="44"/>
        <v>0</v>
      </c>
      <c r="V917" s="148"/>
      <c r="W917" s="149"/>
      <c r="X917" s="149"/>
      <c r="Y917" s="150"/>
      <c r="Z917" s="149"/>
      <c r="AA917" s="149"/>
      <c r="AB917" s="150"/>
      <c r="AC917" s="149"/>
      <c r="AD917" s="149"/>
      <c r="AE917" s="150"/>
      <c r="AF917" s="149"/>
      <c r="AG917" s="149"/>
      <c r="AH917" s="150"/>
      <c r="AI917" s="149"/>
      <c r="AJ917" s="149"/>
      <c r="AK917" s="150"/>
      <c r="AL917" s="149"/>
      <c r="AM917" s="149"/>
      <c r="AN917" s="150"/>
      <c r="AO917" s="150"/>
      <c r="AP917" s="151"/>
      <c r="AQ917" s="152"/>
      <c r="AR917" s="144"/>
      <c r="AS917" s="144"/>
    </row>
    <row r="918" s="99" customFormat="1" ht="22.5" customHeight="1" spans="1:45">
      <c r="A918" s="143" t="s">
        <v>6134</v>
      </c>
      <c r="B918" s="144" t="s">
        <v>2700</v>
      </c>
      <c r="C918" s="144" t="s">
        <v>3176</v>
      </c>
      <c r="D918" s="144" t="s">
        <v>5708</v>
      </c>
      <c r="E918" s="485" t="str">
        <f ca="1">VLOOKUP(B918,'在职人员信息表（2023年电话费全部人员情况）'!F:AB,23,0)</f>
        <v>230621196509010071</v>
      </c>
      <c r="F918" s="486" t="s">
        <v>2701</v>
      </c>
      <c r="G918" s="146" t="str">
        <f ca="1" t="shared" si="42"/>
        <v/>
      </c>
      <c r="H918" s="147"/>
      <c r="I918" s="148"/>
      <c r="J918" s="148"/>
      <c r="K918" s="148"/>
      <c r="L918" s="148"/>
      <c r="M918" s="148"/>
      <c r="N918" s="148"/>
      <c r="O918" s="148">
        <f t="shared" si="43"/>
        <v>0</v>
      </c>
      <c r="P918" s="148"/>
      <c r="Q918" s="148"/>
      <c r="R918" s="148"/>
      <c r="S918" s="148"/>
      <c r="T918" s="148"/>
      <c r="U918" s="148">
        <f t="shared" si="44"/>
        <v>0</v>
      </c>
      <c r="V918" s="148"/>
      <c r="W918" s="149"/>
      <c r="X918" s="149"/>
      <c r="Y918" s="150"/>
      <c r="Z918" s="149"/>
      <c r="AA918" s="149"/>
      <c r="AB918" s="150"/>
      <c r="AC918" s="149"/>
      <c r="AD918" s="149"/>
      <c r="AE918" s="150"/>
      <c r="AF918" s="149"/>
      <c r="AG918" s="149"/>
      <c r="AH918" s="150"/>
      <c r="AI918" s="149"/>
      <c r="AJ918" s="149"/>
      <c r="AK918" s="150"/>
      <c r="AL918" s="149"/>
      <c r="AM918" s="149"/>
      <c r="AN918" s="150"/>
      <c r="AO918" s="150"/>
      <c r="AP918" s="151"/>
      <c r="AQ918" s="152"/>
      <c r="AR918" s="144"/>
      <c r="AS918" s="144"/>
    </row>
    <row r="919" s="99" customFormat="1" ht="22.5" customHeight="1" spans="1:45">
      <c r="A919" s="143" t="s">
        <v>302</v>
      </c>
      <c r="B919" s="143" t="s">
        <v>89</v>
      </c>
      <c r="C919" s="144" t="s">
        <v>6963</v>
      </c>
      <c r="D919" s="144" t="s">
        <v>6009</v>
      </c>
      <c r="E919" s="145" t="str">
        <f ca="1">VLOOKUP(B919,'在职人员信息表（2023年电话费全部人员情况）'!F:AB,23,0)</f>
        <v>152723199211287215</v>
      </c>
      <c r="F919" s="155" t="s">
        <v>2583</v>
      </c>
      <c r="G919" s="146" t="str">
        <f ca="1" t="shared" si="42"/>
        <v>cuo</v>
      </c>
      <c r="H919" s="148"/>
      <c r="I919" s="148"/>
      <c r="J919" s="148"/>
      <c r="K919" s="148"/>
      <c r="L919" s="148"/>
      <c r="M919" s="148"/>
      <c r="N919" s="148"/>
      <c r="O919" s="148">
        <f t="shared" si="43"/>
        <v>0</v>
      </c>
      <c r="P919" s="148"/>
      <c r="Q919" s="148"/>
      <c r="R919" s="148"/>
      <c r="S919" s="148"/>
      <c r="T919" s="148"/>
      <c r="U919" s="149"/>
      <c r="V919" s="149"/>
      <c r="W919" s="150"/>
      <c r="X919" s="149"/>
      <c r="Y919" s="149"/>
      <c r="Z919" s="150"/>
      <c r="AA919" s="149"/>
      <c r="AB919" s="149"/>
      <c r="AC919" s="150"/>
      <c r="AD919" s="149"/>
      <c r="AE919" s="149"/>
      <c r="AF919" s="150"/>
      <c r="AG919" s="149"/>
      <c r="AH919" s="149"/>
      <c r="AI919" s="150"/>
      <c r="AJ919" s="149"/>
      <c r="AK919" s="149"/>
      <c r="AL919" s="150"/>
      <c r="AM919" s="150"/>
      <c r="AN919" s="151"/>
      <c r="AO919" s="152"/>
      <c r="AP919" s="144"/>
      <c r="AQ919" s="144"/>
    </row>
  </sheetData>
  <autoFilter xmlns:etc="http://www.wps.cn/officeDocument/2017/etCustomData" ref="A1:AS919" etc:filterBottomFollowUsedRange="0">
    <extLst/>
  </autoFilter>
  <mergeCells count="21">
    <mergeCell ref="A1:AS1"/>
    <mergeCell ref="A2:AP2"/>
    <mergeCell ref="I3:AS3"/>
    <mergeCell ref="I4:V4"/>
    <mergeCell ref="W4:Y4"/>
    <mergeCell ref="Z4:AB4"/>
    <mergeCell ref="AC4:AE4"/>
    <mergeCell ref="AF4:AH4"/>
    <mergeCell ref="AI4:AK4"/>
    <mergeCell ref="AL4:AN4"/>
    <mergeCell ref="A3:A5"/>
    <mergeCell ref="B3:B5"/>
    <mergeCell ref="C3:C5"/>
    <mergeCell ref="D3:D5"/>
    <mergeCell ref="F3:F5"/>
    <mergeCell ref="H3:H5"/>
    <mergeCell ref="AO4:AO5"/>
    <mergeCell ref="AP4:AP5"/>
    <mergeCell ref="AQ4:AQ5"/>
    <mergeCell ref="AR4:AR5"/>
    <mergeCell ref="AS4:AS5"/>
  </mergeCells>
  <conditionalFormatting sqref="A25">
    <cfRule type="duplicateValues" dxfId="0" priority="4482"/>
  </conditionalFormatting>
  <conditionalFormatting sqref="B25">
    <cfRule type="duplicateValues" dxfId="0" priority="3878"/>
  </conditionalFormatting>
  <conditionalFormatting sqref="A26">
    <cfRule type="duplicateValues" dxfId="0" priority="4481"/>
  </conditionalFormatting>
  <conditionalFormatting sqref="A27">
    <cfRule type="duplicateValues" dxfId="0" priority="4480"/>
  </conditionalFormatting>
  <conditionalFormatting sqref="A28">
    <cfRule type="duplicateValues" dxfId="0" priority="4479"/>
  </conditionalFormatting>
  <conditionalFormatting sqref="A29">
    <cfRule type="duplicateValues" dxfId="0" priority="4478"/>
  </conditionalFormatting>
  <conditionalFormatting sqref="A30">
    <cfRule type="duplicateValues" dxfId="0" priority="4477"/>
  </conditionalFormatting>
  <conditionalFormatting sqref="A31">
    <cfRule type="duplicateValues" dxfId="0" priority="4476"/>
  </conditionalFormatting>
  <conditionalFormatting sqref="A32">
    <cfRule type="duplicateValues" dxfId="0" priority="4475"/>
  </conditionalFormatting>
  <conditionalFormatting sqref="A33">
    <cfRule type="duplicateValues" dxfId="0" priority="4474"/>
  </conditionalFormatting>
  <conditionalFormatting sqref="A34">
    <cfRule type="duplicateValues" dxfId="0" priority="4473"/>
  </conditionalFormatting>
  <conditionalFormatting sqref="A35">
    <cfRule type="duplicateValues" dxfId="0" priority="4472"/>
  </conditionalFormatting>
  <conditionalFormatting sqref="A36">
    <cfRule type="duplicateValues" dxfId="0" priority="4471"/>
  </conditionalFormatting>
  <conditionalFormatting sqref="A37">
    <cfRule type="duplicateValues" dxfId="0" priority="4470"/>
  </conditionalFormatting>
  <conditionalFormatting sqref="A38">
    <cfRule type="duplicateValues" dxfId="0" priority="4469"/>
  </conditionalFormatting>
  <conditionalFormatting sqref="A39">
    <cfRule type="duplicateValues" dxfId="0" priority="4468"/>
  </conditionalFormatting>
  <conditionalFormatting sqref="A40">
    <cfRule type="duplicateValues" dxfId="0" priority="4467"/>
  </conditionalFormatting>
  <conditionalFormatting sqref="A41">
    <cfRule type="duplicateValues" dxfId="0" priority="4466"/>
  </conditionalFormatting>
  <conditionalFormatting sqref="A42">
    <cfRule type="duplicateValues" dxfId="0" priority="4465"/>
  </conditionalFormatting>
  <conditionalFormatting sqref="A43">
    <cfRule type="duplicateValues" dxfId="0" priority="4464"/>
  </conditionalFormatting>
  <conditionalFormatting sqref="A44">
    <cfRule type="duplicateValues" dxfId="0" priority="4463"/>
  </conditionalFormatting>
  <conditionalFormatting sqref="A45">
    <cfRule type="duplicateValues" dxfId="0" priority="4462"/>
  </conditionalFormatting>
  <conditionalFormatting sqref="A46">
    <cfRule type="duplicateValues" dxfId="0" priority="4461"/>
  </conditionalFormatting>
  <conditionalFormatting sqref="A47">
    <cfRule type="duplicateValues" dxfId="0" priority="4460"/>
  </conditionalFormatting>
  <conditionalFormatting sqref="A48">
    <cfRule type="duplicateValues" dxfId="0" priority="4459"/>
  </conditionalFormatting>
  <conditionalFormatting sqref="A49">
    <cfRule type="duplicateValues" dxfId="0" priority="4458"/>
  </conditionalFormatting>
  <conditionalFormatting sqref="A50">
    <cfRule type="duplicateValues" dxfId="0" priority="4457"/>
  </conditionalFormatting>
  <conditionalFormatting sqref="A51">
    <cfRule type="duplicateValues" dxfId="0" priority="4456"/>
  </conditionalFormatting>
  <conditionalFormatting sqref="A52">
    <cfRule type="duplicateValues" dxfId="0" priority="4455"/>
  </conditionalFormatting>
  <conditionalFormatting sqref="A53">
    <cfRule type="duplicateValues" dxfId="0" priority="4454"/>
  </conditionalFormatting>
  <conditionalFormatting sqref="A54">
    <cfRule type="duplicateValues" dxfId="0" priority="4453"/>
  </conditionalFormatting>
  <conditionalFormatting sqref="A55">
    <cfRule type="duplicateValues" dxfId="0" priority="4452"/>
  </conditionalFormatting>
  <conditionalFormatting sqref="A56">
    <cfRule type="duplicateValues" dxfId="0" priority="4451"/>
  </conditionalFormatting>
  <conditionalFormatting sqref="A57">
    <cfRule type="duplicateValues" dxfId="0" priority="4450"/>
  </conditionalFormatting>
  <conditionalFormatting sqref="A58">
    <cfRule type="duplicateValues" dxfId="0" priority="4449"/>
  </conditionalFormatting>
  <conditionalFormatting sqref="A59">
    <cfRule type="duplicateValues" dxfId="0" priority="4448"/>
  </conditionalFormatting>
  <conditionalFormatting sqref="A60">
    <cfRule type="duplicateValues" dxfId="0" priority="4447"/>
  </conditionalFormatting>
  <conditionalFormatting sqref="A61">
    <cfRule type="duplicateValues" dxfId="0" priority="4446"/>
  </conditionalFormatting>
  <conditionalFormatting sqref="A62">
    <cfRule type="duplicateValues" dxfId="0" priority="4445"/>
  </conditionalFormatting>
  <conditionalFormatting sqref="A63">
    <cfRule type="duplicateValues" dxfId="0" priority="4444"/>
  </conditionalFormatting>
  <conditionalFormatting sqref="A64">
    <cfRule type="duplicateValues" dxfId="0" priority="4443"/>
  </conditionalFormatting>
  <conditionalFormatting sqref="A65">
    <cfRule type="duplicateValues" dxfId="0" priority="4442"/>
  </conditionalFormatting>
  <conditionalFormatting sqref="A66">
    <cfRule type="duplicateValues" dxfId="0" priority="4441"/>
  </conditionalFormatting>
  <conditionalFormatting sqref="A67">
    <cfRule type="duplicateValues" dxfId="0" priority="4440"/>
  </conditionalFormatting>
  <conditionalFormatting sqref="A68">
    <cfRule type="duplicateValues" dxfId="0" priority="4439"/>
  </conditionalFormatting>
  <conditionalFormatting sqref="A69">
    <cfRule type="duplicateValues" dxfId="0" priority="1568"/>
  </conditionalFormatting>
  <conditionalFormatting sqref="A70">
    <cfRule type="duplicateValues" dxfId="0" priority="1567"/>
  </conditionalFormatting>
  <conditionalFormatting sqref="A71">
    <cfRule type="duplicateValues" dxfId="0" priority="1566"/>
  </conditionalFormatting>
  <conditionalFormatting sqref="A72">
    <cfRule type="duplicateValues" dxfId="0" priority="1565"/>
  </conditionalFormatting>
  <conditionalFormatting sqref="A73">
    <cfRule type="duplicateValues" dxfId="0" priority="1564"/>
  </conditionalFormatting>
  <conditionalFormatting sqref="A74">
    <cfRule type="duplicateValues" dxfId="0" priority="1563"/>
  </conditionalFormatting>
  <conditionalFormatting sqref="A75">
    <cfRule type="duplicateValues" dxfId="0" priority="1562"/>
  </conditionalFormatting>
  <conditionalFormatting sqref="A76">
    <cfRule type="duplicateValues" dxfId="0" priority="1561"/>
  </conditionalFormatting>
  <conditionalFormatting sqref="A77">
    <cfRule type="duplicateValues" dxfId="0" priority="1560"/>
  </conditionalFormatting>
  <conditionalFormatting sqref="A78">
    <cfRule type="duplicateValues" dxfId="0" priority="1559"/>
  </conditionalFormatting>
  <conditionalFormatting sqref="A79">
    <cfRule type="duplicateValues" dxfId="0" priority="1558"/>
  </conditionalFormatting>
  <conditionalFormatting sqref="A80">
    <cfRule type="duplicateValues" dxfId="0" priority="1557"/>
  </conditionalFormatting>
  <conditionalFormatting sqref="A81">
    <cfRule type="duplicateValues" dxfId="0" priority="1556"/>
  </conditionalFormatting>
  <conditionalFormatting sqref="A82">
    <cfRule type="duplicateValues" dxfId="0" priority="1555"/>
  </conditionalFormatting>
  <conditionalFormatting sqref="A83">
    <cfRule type="duplicateValues" dxfId="0" priority="1554"/>
  </conditionalFormatting>
  <conditionalFormatting sqref="A84">
    <cfRule type="duplicateValues" dxfId="0" priority="1553"/>
  </conditionalFormatting>
  <conditionalFormatting sqref="A85">
    <cfRule type="duplicateValues" dxfId="0" priority="1552"/>
  </conditionalFormatting>
  <conditionalFormatting sqref="A86">
    <cfRule type="duplicateValues" dxfId="0" priority="1551"/>
  </conditionalFormatting>
  <conditionalFormatting sqref="A87">
    <cfRule type="duplicateValues" dxfId="0" priority="1550"/>
  </conditionalFormatting>
  <conditionalFormatting sqref="A88">
    <cfRule type="duplicateValues" dxfId="0" priority="1549"/>
  </conditionalFormatting>
  <conditionalFormatting sqref="A89">
    <cfRule type="duplicateValues" dxfId="0" priority="1548"/>
  </conditionalFormatting>
  <conditionalFormatting sqref="A90">
    <cfRule type="duplicateValues" dxfId="0" priority="1547"/>
  </conditionalFormatting>
  <conditionalFormatting sqref="A91">
    <cfRule type="duplicateValues" dxfId="0" priority="1546"/>
  </conditionalFormatting>
  <conditionalFormatting sqref="A92">
    <cfRule type="duplicateValues" dxfId="0" priority="1545"/>
  </conditionalFormatting>
  <conditionalFormatting sqref="A93">
    <cfRule type="duplicateValues" dxfId="0" priority="1544"/>
  </conditionalFormatting>
  <conditionalFormatting sqref="A94">
    <cfRule type="duplicateValues" dxfId="0" priority="1543"/>
  </conditionalFormatting>
  <conditionalFormatting sqref="A95">
    <cfRule type="duplicateValues" dxfId="0" priority="1542"/>
  </conditionalFormatting>
  <conditionalFormatting sqref="A96">
    <cfRule type="duplicateValues" dxfId="0" priority="1540"/>
  </conditionalFormatting>
  <conditionalFormatting sqref="A97">
    <cfRule type="duplicateValues" dxfId="0" priority="1539"/>
  </conditionalFormatting>
  <conditionalFormatting sqref="A98">
    <cfRule type="duplicateValues" dxfId="0" priority="1538"/>
  </conditionalFormatting>
  <conditionalFormatting sqref="A99">
    <cfRule type="duplicateValues" dxfId="0" priority="1537"/>
  </conditionalFormatting>
  <conditionalFormatting sqref="A100">
    <cfRule type="duplicateValues" dxfId="0" priority="1536"/>
  </conditionalFormatting>
  <conditionalFormatting sqref="A101">
    <cfRule type="duplicateValues" dxfId="0" priority="1535"/>
  </conditionalFormatting>
  <conditionalFormatting sqref="A102">
    <cfRule type="duplicateValues" dxfId="0" priority="1534"/>
  </conditionalFormatting>
  <conditionalFormatting sqref="A103">
    <cfRule type="duplicateValues" dxfId="0" priority="1533"/>
  </conditionalFormatting>
  <conditionalFormatting sqref="A104">
    <cfRule type="duplicateValues" dxfId="0" priority="1532"/>
  </conditionalFormatting>
  <conditionalFormatting sqref="A105">
    <cfRule type="duplicateValues" dxfId="0" priority="1530"/>
  </conditionalFormatting>
  <conditionalFormatting sqref="A106">
    <cfRule type="duplicateValues" dxfId="0" priority="1529"/>
  </conditionalFormatting>
  <conditionalFormatting sqref="A107">
    <cfRule type="duplicateValues" dxfId="0" priority="1528"/>
  </conditionalFormatting>
  <conditionalFormatting sqref="A108">
    <cfRule type="duplicateValues" dxfId="0" priority="1527"/>
  </conditionalFormatting>
  <conditionalFormatting sqref="A109">
    <cfRule type="duplicateValues" dxfId="0" priority="1526"/>
  </conditionalFormatting>
  <conditionalFormatting sqref="A110">
    <cfRule type="duplicateValues" dxfId="0" priority="1525"/>
  </conditionalFormatting>
  <conditionalFormatting sqref="A111">
    <cfRule type="duplicateValues" dxfId="0" priority="1524"/>
  </conditionalFormatting>
  <conditionalFormatting sqref="A112">
    <cfRule type="duplicateValues" dxfId="0" priority="1523"/>
  </conditionalFormatting>
  <conditionalFormatting sqref="A113">
    <cfRule type="duplicateValues" dxfId="0" priority="1522"/>
  </conditionalFormatting>
  <conditionalFormatting sqref="A114">
    <cfRule type="duplicateValues" dxfId="0" priority="1521"/>
  </conditionalFormatting>
  <conditionalFormatting sqref="A115">
    <cfRule type="duplicateValues" dxfId="0" priority="1518"/>
  </conditionalFormatting>
  <conditionalFormatting sqref="A116">
    <cfRule type="duplicateValues" dxfId="0" priority="1517"/>
  </conditionalFormatting>
  <conditionalFormatting sqref="A117">
    <cfRule type="duplicateValues" dxfId="0" priority="1516"/>
  </conditionalFormatting>
  <conditionalFormatting sqref="A118">
    <cfRule type="duplicateValues" dxfId="0" priority="1515"/>
  </conditionalFormatting>
  <conditionalFormatting sqref="A119">
    <cfRule type="duplicateValues" dxfId="0" priority="1514"/>
  </conditionalFormatting>
  <conditionalFormatting sqref="A120">
    <cfRule type="duplicateValues" dxfId="0" priority="1513"/>
  </conditionalFormatting>
  <conditionalFormatting sqref="A121">
    <cfRule type="duplicateValues" dxfId="0" priority="1511"/>
  </conditionalFormatting>
  <conditionalFormatting sqref="A122">
    <cfRule type="duplicateValues" dxfId="0" priority="1510"/>
  </conditionalFormatting>
  <conditionalFormatting sqref="A123">
    <cfRule type="duplicateValues" dxfId="0" priority="1509"/>
  </conditionalFormatting>
  <conditionalFormatting sqref="A124">
    <cfRule type="duplicateValues" dxfId="0" priority="1508"/>
  </conditionalFormatting>
  <conditionalFormatting sqref="A125">
    <cfRule type="duplicateValues" dxfId="0" priority="1507"/>
  </conditionalFormatting>
  <conditionalFormatting sqref="A126">
    <cfRule type="duplicateValues" dxfId="0" priority="1506"/>
  </conditionalFormatting>
  <conditionalFormatting sqref="A127">
    <cfRule type="duplicateValues" dxfId="0" priority="1505"/>
  </conditionalFormatting>
  <conditionalFormatting sqref="A128">
    <cfRule type="duplicateValues" dxfId="0" priority="1504"/>
  </conditionalFormatting>
  <conditionalFormatting sqref="A129">
    <cfRule type="duplicateValues" dxfId="0" priority="1503"/>
  </conditionalFormatting>
  <conditionalFormatting sqref="A130">
    <cfRule type="duplicateValues" dxfId="0" priority="1502"/>
  </conditionalFormatting>
  <conditionalFormatting sqref="A131">
    <cfRule type="duplicateValues" dxfId="0" priority="1501"/>
  </conditionalFormatting>
  <conditionalFormatting sqref="A132">
    <cfRule type="duplicateValues" dxfId="0" priority="1500"/>
  </conditionalFormatting>
  <conditionalFormatting sqref="A133">
    <cfRule type="duplicateValues" dxfId="0" priority="1499"/>
  </conditionalFormatting>
  <conditionalFormatting sqref="A134">
    <cfRule type="duplicateValues" dxfId="0" priority="1498"/>
  </conditionalFormatting>
  <conditionalFormatting sqref="A135">
    <cfRule type="duplicateValues" dxfId="0" priority="1497"/>
  </conditionalFormatting>
  <conditionalFormatting sqref="A136">
    <cfRule type="duplicateValues" dxfId="0" priority="1496"/>
  </conditionalFormatting>
  <conditionalFormatting sqref="A137">
    <cfRule type="duplicateValues" dxfId="0" priority="1495"/>
  </conditionalFormatting>
  <conditionalFormatting sqref="A138">
    <cfRule type="duplicateValues" dxfId="0" priority="1494"/>
  </conditionalFormatting>
  <conditionalFormatting sqref="A139">
    <cfRule type="duplicateValues" dxfId="0" priority="1493"/>
  </conditionalFormatting>
  <conditionalFormatting sqref="A140">
    <cfRule type="duplicateValues" dxfId="0" priority="1492"/>
  </conditionalFormatting>
  <conditionalFormatting sqref="A141">
    <cfRule type="duplicateValues" dxfId="0" priority="1491"/>
  </conditionalFormatting>
  <conditionalFormatting sqref="A142">
    <cfRule type="duplicateValues" dxfId="0" priority="1490"/>
  </conditionalFormatting>
  <conditionalFormatting sqref="A143">
    <cfRule type="duplicateValues" dxfId="0" priority="1489"/>
  </conditionalFormatting>
  <conditionalFormatting sqref="A144">
    <cfRule type="duplicateValues" dxfId="0" priority="1488"/>
  </conditionalFormatting>
  <conditionalFormatting sqref="A145">
    <cfRule type="duplicateValues" dxfId="0" priority="1487"/>
  </conditionalFormatting>
  <conditionalFormatting sqref="A146">
    <cfRule type="duplicateValues" dxfId="0" priority="1486"/>
  </conditionalFormatting>
  <conditionalFormatting sqref="A147">
    <cfRule type="duplicateValues" dxfId="0" priority="1485"/>
  </conditionalFormatting>
  <conditionalFormatting sqref="A148">
    <cfRule type="duplicateValues" dxfId="0" priority="1484"/>
  </conditionalFormatting>
  <conditionalFormatting sqref="A149">
    <cfRule type="duplicateValues" dxfId="0" priority="1483"/>
  </conditionalFormatting>
  <conditionalFormatting sqref="A150">
    <cfRule type="duplicateValues" dxfId="0" priority="1482"/>
  </conditionalFormatting>
  <conditionalFormatting sqref="A151">
    <cfRule type="duplicateValues" dxfId="0" priority="1481"/>
  </conditionalFormatting>
  <conditionalFormatting sqref="A152">
    <cfRule type="duplicateValues" dxfId="0" priority="1480"/>
  </conditionalFormatting>
  <conditionalFormatting sqref="A153">
    <cfRule type="duplicateValues" dxfId="0" priority="1479"/>
  </conditionalFormatting>
  <conditionalFormatting sqref="A154">
    <cfRule type="duplicateValues" dxfId="0" priority="1478"/>
  </conditionalFormatting>
  <conditionalFormatting sqref="A155">
    <cfRule type="duplicateValues" dxfId="0" priority="1477"/>
  </conditionalFormatting>
  <conditionalFormatting sqref="A156">
    <cfRule type="duplicateValues" dxfId="0" priority="1476"/>
  </conditionalFormatting>
  <conditionalFormatting sqref="A157">
    <cfRule type="duplicateValues" dxfId="0" priority="1475"/>
  </conditionalFormatting>
  <conditionalFormatting sqref="A158">
    <cfRule type="duplicateValues" dxfId="0" priority="1474"/>
  </conditionalFormatting>
  <conditionalFormatting sqref="A159">
    <cfRule type="duplicateValues" dxfId="0" priority="1473"/>
  </conditionalFormatting>
  <conditionalFormatting sqref="A160">
    <cfRule type="duplicateValues" dxfId="0" priority="1472"/>
  </conditionalFormatting>
  <conditionalFormatting sqref="A161">
    <cfRule type="duplicateValues" dxfId="0" priority="1471"/>
  </conditionalFormatting>
  <conditionalFormatting sqref="A162">
    <cfRule type="duplicateValues" dxfId="0" priority="1470"/>
  </conditionalFormatting>
  <conditionalFormatting sqref="A163">
    <cfRule type="duplicateValues" dxfId="0" priority="1469"/>
  </conditionalFormatting>
  <conditionalFormatting sqref="A164">
    <cfRule type="duplicateValues" dxfId="0" priority="1468"/>
  </conditionalFormatting>
  <conditionalFormatting sqref="A165">
    <cfRule type="duplicateValues" dxfId="0" priority="1467"/>
  </conditionalFormatting>
  <conditionalFormatting sqref="A166">
    <cfRule type="duplicateValues" dxfId="0" priority="1466"/>
  </conditionalFormatting>
  <conditionalFormatting sqref="A167">
    <cfRule type="duplicateValues" dxfId="0" priority="1465"/>
  </conditionalFormatting>
  <conditionalFormatting sqref="A168">
    <cfRule type="duplicateValues" dxfId="0" priority="1464"/>
  </conditionalFormatting>
  <conditionalFormatting sqref="A169">
    <cfRule type="duplicateValues" dxfId="0" priority="1463"/>
  </conditionalFormatting>
  <conditionalFormatting sqref="A185">
    <cfRule type="duplicateValues" dxfId="0" priority="6853"/>
  </conditionalFormatting>
  <conditionalFormatting sqref="A186">
    <cfRule type="duplicateValues" dxfId="0" priority="6848"/>
  </conditionalFormatting>
  <conditionalFormatting sqref="A223">
    <cfRule type="duplicateValues" dxfId="0" priority="6746"/>
  </conditionalFormatting>
  <conditionalFormatting sqref="A231">
    <cfRule type="duplicateValues" dxfId="0" priority="6587"/>
  </conditionalFormatting>
  <conditionalFormatting sqref="A238">
    <cfRule type="duplicateValues" dxfId="0" priority="6835"/>
  </conditionalFormatting>
  <conditionalFormatting sqref="A260">
    <cfRule type="duplicateValues" dxfId="0" priority="6851"/>
  </conditionalFormatting>
  <conditionalFormatting sqref="A262">
    <cfRule type="duplicateValues" dxfId="0" priority="6850"/>
  </conditionalFormatting>
  <conditionalFormatting sqref="A270">
    <cfRule type="duplicateValues" dxfId="0" priority="7006"/>
  </conditionalFormatting>
  <conditionalFormatting sqref="A295">
    <cfRule type="duplicateValues" dxfId="0" priority="6648"/>
  </conditionalFormatting>
  <conditionalFormatting sqref="A375">
    <cfRule type="duplicateValues" dxfId="0" priority="6845"/>
  </conditionalFormatting>
  <conditionalFormatting sqref="A376">
    <cfRule type="duplicateValues" dxfId="0" priority="7002"/>
  </conditionalFormatting>
  <conditionalFormatting sqref="A453">
    <cfRule type="duplicateValues" dxfId="0" priority="6694"/>
  </conditionalFormatting>
  <conditionalFormatting sqref="A472">
    <cfRule type="duplicateValues" dxfId="0" priority="6882"/>
  </conditionalFormatting>
  <conditionalFormatting sqref="A481">
    <cfRule type="duplicateValues" dxfId="0" priority="6998"/>
  </conditionalFormatting>
  <conditionalFormatting sqref="A514">
    <cfRule type="duplicateValues" dxfId="0" priority="6994"/>
  </conditionalFormatting>
  <conditionalFormatting sqref="A515">
    <cfRule type="duplicateValues" dxfId="0" priority="6807"/>
  </conditionalFormatting>
  <conditionalFormatting sqref="A516">
    <cfRule type="duplicateValues" dxfId="0" priority="6806"/>
  </conditionalFormatting>
  <conditionalFormatting sqref="A517">
    <cfRule type="duplicateValues" dxfId="0" priority="6805"/>
  </conditionalFormatting>
  <conditionalFormatting sqref="A526">
    <cfRule type="duplicateValues" dxfId="0" priority="6571"/>
  </conditionalFormatting>
  <conditionalFormatting sqref="A527">
    <cfRule type="duplicateValues" dxfId="0" priority="6554"/>
  </conditionalFormatting>
  <conditionalFormatting sqref="A528">
    <cfRule type="duplicateValues" dxfId="0" priority="6504"/>
  </conditionalFormatting>
  <conditionalFormatting sqref="A529">
    <cfRule type="duplicateValues" dxfId="0" priority="6487"/>
  </conditionalFormatting>
  <conditionalFormatting sqref="A530">
    <cfRule type="duplicateValues" dxfId="0" priority="6470"/>
  </conditionalFormatting>
  <conditionalFormatting sqref="A531">
    <cfRule type="duplicateValues" dxfId="0" priority="6386"/>
  </conditionalFormatting>
  <conditionalFormatting sqref="A532">
    <cfRule type="duplicateValues" dxfId="0" priority="6385"/>
  </conditionalFormatting>
  <conditionalFormatting sqref="A533">
    <cfRule type="duplicateValues" dxfId="0" priority="6352"/>
  </conditionalFormatting>
  <conditionalFormatting sqref="A534">
    <cfRule type="duplicateValues" dxfId="0" priority="6351"/>
  </conditionalFormatting>
  <conditionalFormatting sqref="A535">
    <cfRule type="duplicateValues" dxfId="0" priority="6453"/>
  </conditionalFormatting>
  <conditionalFormatting sqref="A536">
    <cfRule type="duplicateValues" dxfId="0" priority="6436"/>
  </conditionalFormatting>
  <conditionalFormatting sqref="A537">
    <cfRule type="duplicateValues" dxfId="0" priority="6419"/>
  </conditionalFormatting>
  <conditionalFormatting sqref="A548">
    <cfRule type="duplicateValues" dxfId="0" priority="7018"/>
  </conditionalFormatting>
  <conditionalFormatting sqref="A549">
    <cfRule type="duplicateValues" dxfId="0" priority="7014"/>
  </conditionalFormatting>
  <conditionalFormatting sqref="A550">
    <cfRule type="duplicateValues" dxfId="0" priority="7010"/>
  </conditionalFormatting>
  <conditionalFormatting sqref="A551">
    <cfRule type="duplicateValues" dxfId="0" priority="6924"/>
  </conditionalFormatting>
  <conditionalFormatting sqref="A562">
    <cfRule type="duplicateValues" dxfId="0" priority="7022"/>
  </conditionalFormatting>
  <conditionalFormatting sqref="A563">
    <cfRule type="duplicateValues" dxfId="0" priority="6672"/>
  </conditionalFormatting>
  <conditionalFormatting sqref="A564">
    <cfRule type="duplicateValues" dxfId="0" priority="6538"/>
  </conditionalFormatting>
  <conditionalFormatting sqref="A567">
    <cfRule type="duplicateValues" dxfId="0" priority="6604"/>
  </conditionalFormatting>
  <conditionalFormatting sqref="A573">
    <cfRule type="duplicateValues" dxfId="0" priority="6338"/>
  </conditionalFormatting>
  <conditionalFormatting sqref="A584">
    <cfRule type="duplicateValues" dxfId="0" priority="6757"/>
  </conditionalFormatting>
  <conditionalFormatting sqref="A585">
    <cfRule type="duplicateValues" dxfId="0" priority="6941"/>
  </conditionalFormatting>
  <conditionalFormatting sqref="A598">
    <cfRule type="duplicateValues" dxfId="0" priority="6990"/>
  </conditionalFormatting>
  <conditionalFormatting sqref="A614">
    <cfRule type="duplicateValues" dxfId="0" priority="6915"/>
  </conditionalFormatting>
  <conditionalFormatting sqref="A617">
    <cfRule type="duplicateValues" dxfId="0" priority="7031"/>
  </conditionalFormatting>
  <conditionalFormatting sqref="A618">
    <cfRule type="duplicateValues" dxfId="0" priority="6759"/>
  </conditionalFormatting>
  <conditionalFormatting sqref="A624">
    <cfRule type="duplicateValues" dxfId="0" priority="6756"/>
  </conditionalFormatting>
  <conditionalFormatting sqref="A625">
    <cfRule type="duplicateValues" dxfId="0" priority="6755"/>
  </conditionalFormatting>
  <conditionalFormatting sqref="A639">
    <cfRule type="duplicateValues" dxfId="0" priority="6888"/>
  </conditionalFormatting>
  <conditionalFormatting sqref="A727">
    <cfRule type="duplicateValues" dxfId="0" priority="6849"/>
  </conditionalFormatting>
  <conditionalFormatting sqref="A728">
    <cfRule type="duplicateValues" dxfId="0" priority="6847"/>
  </conditionalFormatting>
  <conditionalFormatting sqref="A729">
    <cfRule type="duplicateValues" dxfId="0" priority="6852"/>
  </conditionalFormatting>
  <conditionalFormatting sqref="A730">
    <cfRule type="duplicateValues" dxfId="0" priority="6846"/>
  </conditionalFormatting>
  <conditionalFormatting sqref="A741">
    <cfRule type="duplicateValues" dxfId="0" priority="6706"/>
  </conditionalFormatting>
  <conditionalFormatting sqref="A851">
    <cfRule type="duplicateValues" dxfId="0" priority="6897"/>
  </conditionalFormatting>
  <conditionalFormatting sqref="B851">
    <cfRule type="duplicateValues" dxfId="0" priority="6898"/>
  </conditionalFormatting>
  <conditionalFormatting sqref="A852">
    <cfRule type="duplicateValues" dxfId="0" priority="6162"/>
  </conditionalFormatting>
  <conditionalFormatting sqref="B852">
    <cfRule type="duplicateValues" dxfId="0" priority="6173"/>
  </conditionalFormatting>
  <conditionalFormatting sqref="A853">
    <cfRule type="duplicateValues" dxfId="0" priority="6192"/>
  </conditionalFormatting>
  <conditionalFormatting sqref="A853:B853">
    <cfRule type="duplicateValues" dxfId="0" priority="6312"/>
  </conditionalFormatting>
  <conditionalFormatting sqref="B853">
    <cfRule type="duplicateValues" dxfId="1" priority="6324"/>
  </conditionalFormatting>
  <conditionalFormatting sqref="A854">
    <cfRule type="duplicateValues" dxfId="0" priority="6149"/>
  </conditionalFormatting>
  <conditionalFormatting sqref="B854">
    <cfRule type="duplicateValues" dxfId="0" priority="6145"/>
  </conditionalFormatting>
  <conditionalFormatting sqref="A855">
    <cfRule type="duplicateValues" dxfId="0" priority="6191"/>
  </conditionalFormatting>
  <conditionalFormatting sqref="A855:B855">
    <cfRule type="duplicateValues" dxfId="0" priority="6311"/>
  </conditionalFormatting>
  <conditionalFormatting sqref="B855">
    <cfRule type="duplicateValues" dxfId="1" priority="6323"/>
  </conditionalFormatting>
  <conditionalFormatting sqref="A856">
    <cfRule type="duplicateValues" dxfId="0" priority="6190"/>
  </conditionalFormatting>
  <conditionalFormatting sqref="A856:B856">
    <cfRule type="duplicateValues" dxfId="0" priority="6310"/>
  </conditionalFormatting>
  <conditionalFormatting sqref="B856">
    <cfRule type="duplicateValues" dxfId="1" priority="6322"/>
  </conditionalFormatting>
  <conditionalFormatting sqref="A857">
    <cfRule type="duplicateValues" dxfId="0" priority="6189"/>
  </conditionalFormatting>
  <conditionalFormatting sqref="A857:B857">
    <cfRule type="duplicateValues" dxfId="0" priority="6309"/>
  </conditionalFormatting>
  <conditionalFormatting sqref="B857">
    <cfRule type="duplicateValues" dxfId="1" priority="6321"/>
  </conditionalFormatting>
  <conditionalFormatting sqref="A858">
    <cfRule type="duplicateValues" dxfId="0" priority="6188"/>
  </conditionalFormatting>
  <conditionalFormatting sqref="A858:B858">
    <cfRule type="duplicateValues" dxfId="0" priority="6308"/>
  </conditionalFormatting>
  <conditionalFormatting sqref="B858">
    <cfRule type="duplicateValues" dxfId="1" priority="6320"/>
  </conditionalFormatting>
  <conditionalFormatting sqref="A859">
    <cfRule type="duplicateValues" dxfId="0" priority="6187"/>
  </conditionalFormatting>
  <conditionalFormatting sqref="A859:B859">
    <cfRule type="duplicateValues" dxfId="0" priority="6307"/>
  </conditionalFormatting>
  <conditionalFormatting sqref="B859">
    <cfRule type="duplicateValues" dxfId="1" priority="6319"/>
  </conditionalFormatting>
  <conditionalFormatting sqref="A860">
    <cfRule type="duplicateValues" dxfId="0" priority="6186"/>
  </conditionalFormatting>
  <conditionalFormatting sqref="A860:B860">
    <cfRule type="duplicateValues" dxfId="0" priority="6306"/>
  </conditionalFormatting>
  <conditionalFormatting sqref="B860">
    <cfRule type="duplicateValues" dxfId="1" priority="6318"/>
  </conditionalFormatting>
  <conditionalFormatting sqref="A861">
    <cfRule type="duplicateValues" dxfId="0" priority="6185"/>
  </conditionalFormatting>
  <conditionalFormatting sqref="A861:B861">
    <cfRule type="duplicateValues" dxfId="0" priority="6305"/>
  </conditionalFormatting>
  <conditionalFormatting sqref="B861">
    <cfRule type="duplicateValues" dxfId="1" priority="6317"/>
  </conditionalFormatting>
  <conditionalFormatting sqref="A862">
    <cfRule type="duplicateValues" dxfId="0" priority="6184"/>
  </conditionalFormatting>
  <conditionalFormatting sqref="A862:B862">
    <cfRule type="duplicateValues" dxfId="0" priority="6304"/>
  </conditionalFormatting>
  <conditionalFormatting sqref="B862">
    <cfRule type="duplicateValues" dxfId="1" priority="6316"/>
  </conditionalFormatting>
  <conditionalFormatting sqref="A863">
    <cfRule type="duplicateValues" dxfId="0" priority="6183"/>
  </conditionalFormatting>
  <conditionalFormatting sqref="A863:B863">
    <cfRule type="duplicateValues" dxfId="0" priority="6303"/>
  </conditionalFormatting>
  <conditionalFormatting sqref="B863">
    <cfRule type="duplicateValues" dxfId="1" priority="6315"/>
  </conditionalFormatting>
  <conditionalFormatting sqref="A864">
    <cfRule type="duplicateValues" dxfId="0" priority="6182"/>
  </conditionalFormatting>
  <conditionalFormatting sqref="A864:B864">
    <cfRule type="duplicateValues" dxfId="0" priority="6302"/>
  </conditionalFormatting>
  <conditionalFormatting sqref="B864">
    <cfRule type="duplicateValues" dxfId="1" priority="6314"/>
  </conditionalFormatting>
  <conditionalFormatting sqref="A865">
    <cfRule type="duplicateValues" dxfId="0" priority="6181"/>
  </conditionalFormatting>
  <conditionalFormatting sqref="A865:B865">
    <cfRule type="duplicateValues" dxfId="0" priority="6301"/>
  </conditionalFormatting>
  <conditionalFormatting sqref="B865">
    <cfRule type="duplicateValues" dxfId="1" priority="6313"/>
  </conditionalFormatting>
  <conditionalFormatting sqref="A866">
    <cfRule type="duplicateValues" dxfId="0" priority="118"/>
  </conditionalFormatting>
  <conditionalFormatting sqref="A866:B866">
    <cfRule type="duplicateValues" dxfId="0" priority="734"/>
  </conditionalFormatting>
  <conditionalFormatting sqref="B866">
    <cfRule type="duplicateValues" dxfId="1" priority="790"/>
  </conditionalFormatting>
  <conditionalFormatting sqref="A867">
    <cfRule type="duplicateValues" dxfId="0" priority="117"/>
  </conditionalFormatting>
  <conditionalFormatting sqref="A867:B867">
    <cfRule type="duplicateValues" dxfId="0" priority="733"/>
  </conditionalFormatting>
  <conditionalFormatting sqref="B867">
    <cfRule type="duplicateValues" dxfId="1" priority="789"/>
  </conditionalFormatting>
  <conditionalFormatting sqref="A868">
    <cfRule type="duplicateValues" dxfId="0" priority="116"/>
  </conditionalFormatting>
  <conditionalFormatting sqref="A868:B868">
    <cfRule type="duplicateValues" dxfId="0" priority="732"/>
  </conditionalFormatting>
  <conditionalFormatting sqref="B868">
    <cfRule type="duplicateValues" dxfId="1" priority="788"/>
  </conditionalFormatting>
  <conditionalFormatting sqref="A869">
    <cfRule type="duplicateValues" dxfId="0" priority="115"/>
  </conditionalFormatting>
  <conditionalFormatting sqref="A869:B869">
    <cfRule type="duplicateValues" dxfId="0" priority="731"/>
  </conditionalFormatting>
  <conditionalFormatting sqref="B869">
    <cfRule type="duplicateValues" dxfId="1" priority="787"/>
  </conditionalFormatting>
  <conditionalFormatting sqref="A870">
    <cfRule type="duplicateValues" dxfId="0" priority="114"/>
  </conditionalFormatting>
  <conditionalFormatting sqref="A870:B870">
    <cfRule type="duplicateValues" dxfId="0" priority="730"/>
  </conditionalFormatting>
  <conditionalFormatting sqref="B870">
    <cfRule type="duplicateValues" dxfId="1" priority="786"/>
  </conditionalFormatting>
  <conditionalFormatting sqref="A871">
    <cfRule type="duplicateValues" dxfId="0" priority="112"/>
  </conditionalFormatting>
  <conditionalFormatting sqref="A871:B871">
    <cfRule type="duplicateValues" dxfId="0" priority="728"/>
  </conditionalFormatting>
  <conditionalFormatting sqref="B871">
    <cfRule type="duplicateValues" dxfId="1" priority="784"/>
  </conditionalFormatting>
  <conditionalFormatting sqref="A872">
    <cfRule type="duplicateValues" dxfId="0" priority="111"/>
  </conditionalFormatting>
  <conditionalFormatting sqref="A872:B872">
    <cfRule type="duplicateValues" dxfId="0" priority="727"/>
  </conditionalFormatting>
  <conditionalFormatting sqref="B872">
    <cfRule type="duplicateValues" dxfId="1" priority="783"/>
  </conditionalFormatting>
  <conditionalFormatting sqref="A873">
    <cfRule type="duplicateValues" dxfId="0" priority="110"/>
  </conditionalFormatting>
  <conditionalFormatting sqref="A873:B873">
    <cfRule type="duplicateValues" dxfId="0" priority="726"/>
  </conditionalFormatting>
  <conditionalFormatting sqref="B873">
    <cfRule type="duplicateValues" dxfId="1" priority="782"/>
  </conditionalFormatting>
  <conditionalFormatting sqref="A874">
    <cfRule type="duplicateValues" dxfId="0" priority="109"/>
  </conditionalFormatting>
  <conditionalFormatting sqref="A874:B874">
    <cfRule type="duplicateValues" dxfId="0" priority="725"/>
  </conditionalFormatting>
  <conditionalFormatting sqref="B874">
    <cfRule type="duplicateValues" dxfId="1" priority="781"/>
  </conditionalFormatting>
  <conditionalFormatting sqref="A875">
    <cfRule type="duplicateValues" dxfId="0" priority="108"/>
  </conditionalFormatting>
  <conditionalFormatting sqref="A875:B875">
    <cfRule type="duplicateValues" dxfId="0" priority="724"/>
  </conditionalFormatting>
  <conditionalFormatting sqref="B875">
    <cfRule type="duplicateValues" dxfId="1" priority="780"/>
  </conditionalFormatting>
  <conditionalFormatting sqref="A876">
    <cfRule type="duplicateValues" dxfId="0" priority="107"/>
  </conditionalFormatting>
  <conditionalFormatting sqref="A876:B876">
    <cfRule type="duplicateValues" dxfId="0" priority="723"/>
  </conditionalFormatting>
  <conditionalFormatting sqref="B876">
    <cfRule type="duplicateValues" dxfId="1" priority="779"/>
  </conditionalFormatting>
  <conditionalFormatting sqref="A877">
    <cfRule type="duplicateValues" dxfId="0" priority="105"/>
  </conditionalFormatting>
  <conditionalFormatting sqref="A877:B877">
    <cfRule type="duplicateValues" dxfId="0" priority="721"/>
  </conditionalFormatting>
  <conditionalFormatting sqref="B877">
    <cfRule type="duplicateValues" dxfId="1" priority="777"/>
  </conditionalFormatting>
  <conditionalFormatting sqref="A878">
    <cfRule type="duplicateValues" dxfId="0" priority="104"/>
  </conditionalFormatting>
  <conditionalFormatting sqref="A878:B878">
    <cfRule type="duplicateValues" dxfId="0" priority="720"/>
  </conditionalFormatting>
  <conditionalFormatting sqref="B878">
    <cfRule type="duplicateValues" dxfId="1" priority="776"/>
  </conditionalFormatting>
  <conditionalFormatting sqref="A879">
    <cfRule type="duplicateValues" dxfId="0" priority="102"/>
  </conditionalFormatting>
  <conditionalFormatting sqref="A879:B879">
    <cfRule type="duplicateValues" dxfId="0" priority="718"/>
  </conditionalFormatting>
  <conditionalFormatting sqref="B879">
    <cfRule type="duplicateValues" dxfId="1" priority="774"/>
  </conditionalFormatting>
  <conditionalFormatting sqref="A880">
    <cfRule type="duplicateValues" dxfId="0" priority="101"/>
  </conditionalFormatting>
  <conditionalFormatting sqref="A880:B880">
    <cfRule type="duplicateValues" dxfId="0" priority="717"/>
  </conditionalFormatting>
  <conditionalFormatting sqref="B880">
    <cfRule type="duplicateValues" dxfId="1" priority="773"/>
  </conditionalFormatting>
  <conditionalFormatting sqref="A881">
    <cfRule type="duplicateValues" dxfId="0" priority="100"/>
  </conditionalFormatting>
  <conditionalFormatting sqref="A881:B881">
    <cfRule type="duplicateValues" dxfId="0" priority="716"/>
  </conditionalFormatting>
  <conditionalFormatting sqref="B881">
    <cfRule type="duplicateValues" dxfId="1" priority="772"/>
  </conditionalFormatting>
  <conditionalFormatting sqref="A882">
    <cfRule type="duplicateValues" dxfId="0" priority="99"/>
  </conditionalFormatting>
  <conditionalFormatting sqref="A882:B882">
    <cfRule type="duplicateValues" dxfId="0" priority="715"/>
  </conditionalFormatting>
  <conditionalFormatting sqref="B882">
    <cfRule type="duplicateValues" dxfId="1" priority="771"/>
  </conditionalFormatting>
  <conditionalFormatting sqref="A883">
    <cfRule type="duplicateValues" dxfId="0" priority="98"/>
  </conditionalFormatting>
  <conditionalFormatting sqref="A883:B883">
    <cfRule type="duplicateValues" dxfId="0" priority="714"/>
  </conditionalFormatting>
  <conditionalFormatting sqref="B883">
    <cfRule type="duplicateValues" dxfId="1" priority="770"/>
  </conditionalFormatting>
  <conditionalFormatting sqref="A884">
    <cfRule type="duplicateValues" dxfId="0" priority="97"/>
  </conditionalFormatting>
  <conditionalFormatting sqref="A884:B884">
    <cfRule type="duplicateValues" dxfId="0" priority="713"/>
  </conditionalFormatting>
  <conditionalFormatting sqref="B884">
    <cfRule type="duplicateValues" dxfId="1" priority="769"/>
  </conditionalFormatting>
  <conditionalFormatting sqref="A885">
    <cfRule type="duplicateValues" dxfId="0" priority="96"/>
  </conditionalFormatting>
  <conditionalFormatting sqref="A885:B885">
    <cfRule type="duplicateValues" dxfId="0" priority="712"/>
  </conditionalFormatting>
  <conditionalFormatting sqref="B885">
    <cfRule type="duplicateValues" dxfId="1" priority="768"/>
  </conditionalFormatting>
  <conditionalFormatting sqref="A886">
    <cfRule type="duplicateValues" dxfId="0" priority="95"/>
  </conditionalFormatting>
  <conditionalFormatting sqref="A886:B886">
    <cfRule type="duplicateValues" dxfId="0" priority="711"/>
  </conditionalFormatting>
  <conditionalFormatting sqref="B886">
    <cfRule type="duplicateValues" dxfId="1" priority="767"/>
  </conditionalFormatting>
  <conditionalFormatting sqref="A887">
    <cfRule type="duplicateValues" dxfId="0" priority="94"/>
  </conditionalFormatting>
  <conditionalFormatting sqref="A887:B887">
    <cfRule type="duplicateValues" dxfId="0" priority="710"/>
  </conditionalFormatting>
  <conditionalFormatting sqref="B887">
    <cfRule type="duplicateValues" dxfId="1" priority="766"/>
  </conditionalFormatting>
  <conditionalFormatting sqref="A888">
    <cfRule type="duplicateValues" dxfId="0" priority="93"/>
  </conditionalFormatting>
  <conditionalFormatting sqref="A888:B888">
    <cfRule type="duplicateValues" dxfId="0" priority="709"/>
  </conditionalFormatting>
  <conditionalFormatting sqref="B888">
    <cfRule type="duplicateValues" dxfId="1" priority="765"/>
  </conditionalFormatting>
  <conditionalFormatting sqref="A889">
    <cfRule type="duplicateValues" dxfId="0" priority="92"/>
  </conditionalFormatting>
  <conditionalFormatting sqref="A889:B889">
    <cfRule type="duplicateValues" dxfId="0" priority="708"/>
  </conditionalFormatting>
  <conditionalFormatting sqref="B889">
    <cfRule type="duplicateValues" dxfId="1" priority="764"/>
  </conditionalFormatting>
  <conditionalFormatting sqref="A890">
    <cfRule type="duplicateValues" dxfId="0" priority="91"/>
  </conditionalFormatting>
  <conditionalFormatting sqref="A890:B890">
    <cfRule type="duplicateValues" dxfId="0" priority="707"/>
  </conditionalFormatting>
  <conditionalFormatting sqref="B890">
    <cfRule type="duplicateValues" dxfId="1" priority="763"/>
  </conditionalFormatting>
  <conditionalFormatting sqref="A891">
    <cfRule type="duplicateValues" dxfId="0" priority="90"/>
  </conditionalFormatting>
  <conditionalFormatting sqref="A891:B891">
    <cfRule type="duplicateValues" dxfId="0" priority="706"/>
  </conditionalFormatting>
  <conditionalFormatting sqref="B891">
    <cfRule type="duplicateValues" dxfId="1" priority="762"/>
  </conditionalFormatting>
  <conditionalFormatting sqref="A892">
    <cfRule type="duplicateValues" dxfId="0" priority="89"/>
  </conditionalFormatting>
  <conditionalFormatting sqref="A892:B892">
    <cfRule type="duplicateValues" dxfId="0" priority="705"/>
  </conditionalFormatting>
  <conditionalFormatting sqref="B892">
    <cfRule type="duplicateValues" dxfId="1" priority="761"/>
  </conditionalFormatting>
  <conditionalFormatting sqref="A893">
    <cfRule type="duplicateValues" dxfId="0" priority="88"/>
  </conditionalFormatting>
  <conditionalFormatting sqref="A893:B893">
    <cfRule type="duplicateValues" dxfId="0" priority="704"/>
  </conditionalFormatting>
  <conditionalFormatting sqref="B893">
    <cfRule type="duplicateValues" dxfId="1" priority="760"/>
  </conditionalFormatting>
  <conditionalFormatting sqref="A894">
    <cfRule type="duplicateValues" dxfId="0" priority="87"/>
  </conditionalFormatting>
  <conditionalFormatting sqref="A894:B894">
    <cfRule type="duplicateValues" dxfId="0" priority="703"/>
  </conditionalFormatting>
  <conditionalFormatting sqref="B894">
    <cfRule type="duplicateValues" dxfId="1" priority="759"/>
  </conditionalFormatting>
  <conditionalFormatting sqref="A895">
    <cfRule type="duplicateValues" dxfId="0" priority="86"/>
  </conditionalFormatting>
  <conditionalFormatting sqref="A895:B895">
    <cfRule type="duplicateValues" dxfId="0" priority="702"/>
  </conditionalFormatting>
  <conditionalFormatting sqref="B895">
    <cfRule type="duplicateValues" dxfId="1" priority="758"/>
  </conditionalFormatting>
  <conditionalFormatting sqref="A896">
    <cfRule type="duplicateValues" dxfId="0" priority="85"/>
  </conditionalFormatting>
  <conditionalFormatting sqref="A896:B896">
    <cfRule type="duplicateValues" dxfId="0" priority="701"/>
  </conditionalFormatting>
  <conditionalFormatting sqref="B896">
    <cfRule type="duplicateValues" dxfId="1" priority="757"/>
  </conditionalFormatting>
  <conditionalFormatting sqref="A897">
    <cfRule type="duplicateValues" dxfId="0" priority="84"/>
  </conditionalFormatting>
  <conditionalFormatting sqref="A897:B897">
    <cfRule type="duplicateValues" dxfId="0" priority="700"/>
  </conditionalFormatting>
  <conditionalFormatting sqref="B897">
    <cfRule type="duplicateValues" dxfId="1" priority="756"/>
  </conditionalFormatting>
  <conditionalFormatting sqref="A898">
    <cfRule type="duplicateValues" dxfId="0" priority="83"/>
  </conditionalFormatting>
  <conditionalFormatting sqref="A898:B898">
    <cfRule type="duplicateValues" dxfId="0" priority="699"/>
  </conditionalFormatting>
  <conditionalFormatting sqref="B898">
    <cfRule type="duplicateValues" dxfId="1" priority="755"/>
  </conditionalFormatting>
  <conditionalFormatting sqref="A899">
    <cfRule type="duplicateValues" dxfId="0" priority="82"/>
  </conditionalFormatting>
  <conditionalFormatting sqref="A899:B899">
    <cfRule type="duplicateValues" dxfId="0" priority="698"/>
  </conditionalFormatting>
  <conditionalFormatting sqref="B899">
    <cfRule type="duplicateValues" dxfId="1" priority="754"/>
  </conditionalFormatting>
  <conditionalFormatting sqref="A900">
    <cfRule type="duplicateValues" dxfId="0" priority="81"/>
  </conditionalFormatting>
  <conditionalFormatting sqref="A900:B900">
    <cfRule type="duplicateValues" dxfId="0" priority="697"/>
  </conditionalFormatting>
  <conditionalFormatting sqref="B900">
    <cfRule type="duplicateValues" dxfId="1" priority="753"/>
  </conditionalFormatting>
  <conditionalFormatting sqref="A901">
    <cfRule type="duplicateValues" dxfId="0" priority="79"/>
  </conditionalFormatting>
  <conditionalFormatting sqref="A901:B901">
    <cfRule type="duplicateValues" dxfId="0" priority="695"/>
  </conditionalFormatting>
  <conditionalFormatting sqref="B901">
    <cfRule type="duplicateValues" dxfId="1" priority="751"/>
  </conditionalFormatting>
  <conditionalFormatting sqref="A902">
    <cfRule type="duplicateValues" dxfId="0" priority="78"/>
  </conditionalFormatting>
  <conditionalFormatting sqref="A902:B902">
    <cfRule type="duplicateValues" dxfId="0" priority="694"/>
  </conditionalFormatting>
  <conditionalFormatting sqref="B902">
    <cfRule type="duplicateValues" dxfId="1" priority="750"/>
  </conditionalFormatting>
  <conditionalFormatting sqref="A903">
    <cfRule type="duplicateValues" dxfId="0" priority="77"/>
  </conditionalFormatting>
  <conditionalFormatting sqref="A903:B903">
    <cfRule type="duplicateValues" dxfId="0" priority="693"/>
  </conditionalFormatting>
  <conditionalFormatting sqref="B903">
    <cfRule type="duplicateValues" dxfId="1" priority="749"/>
  </conditionalFormatting>
  <conditionalFormatting sqref="A904">
    <cfRule type="duplicateValues" dxfId="0" priority="76"/>
  </conditionalFormatting>
  <conditionalFormatting sqref="A904:B904">
    <cfRule type="duplicateValues" dxfId="0" priority="692"/>
  </conditionalFormatting>
  <conditionalFormatting sqref="B904">
    <cfRule type="duplicateValues" dxfId="1" priority="748"/>
  </conditionalFormatting>
  <conditionalFormatting sqref="A905">
    <cfRule type="duplicateValues" dxfId="0" priority="75"/>
  </conditionalFormatting>
  <conditionalFormatting sqref="A905:B905">
    <cfRule type="duplicateValues" dxfId="0" priority="691"/>
  </conditionalFormatting>
  <conditionalFormatting sqref="B905">
    <cfRule type="duplicateValues" dxfId="1" priority="747"/>
  </conditionalFormatting>
  <conditionalFormatting sqref="A906">
    <cfRule type="duplicateValues" dxfId="0" priority="74"/>
  </conditionalFormatting>
  <conditionalFormatting sqref="A906:B906">
    <cfRule type="duplicateValues" dxfId="0" priority="690"/>
  </conditionalFormatting>
  <conditionalFormatting sqref="B906">
    <cfRule type="duplicateValues" dxfId="1" priority="746"/>
  </conditionalFormatting>
  <conditionalFormatting sqref="A907">
    <cfRule type="duplicateValues" dxfId="0" priority="73"/>
  </conditionalFormatting>
  <conditionalFormatting sqref="A907:B907">
    <cfRule type="duplicateValues" dxfId="0" priority="689"/>
  </conditionalFormatting>
  <conditionalFormatting sqref="B907">
    <cfRule type="duplicateValues" dxfId="1" priority="745"/>
  </conditionalFormatting>
  <conditionalFormatting sqref="A908">
    <cfRule type="duplicateValues" dxfId="0" priority="72"/>
  </conditionalFormatting>
  <conditionalFormatting sqref="A908:B908">
    <cfRule type="duplicateValues" dxfId="0" priority="688"/>
  </conditionalFormatting>
  <conditionalFormatting sqref="B908">
    <cfRule type="duplicateValues" dxfId="1" priority="744"/>
  </conditionalFormatting>
  <conditionalFormatting sqref="A909">
    <cfRule type="duplicateValues" dxfId="0" priority="71"/>
  </conditionalFormatting>
  <conditionalFormatting sqref="A909:B909">
    <cfRule type="duplicateValues" dxfId="0" priority="687"/>
  </conditionalFormatting>
  <conditionalFormatting sqref="B909">
    <cfRule type="duplicateValues" dxfId="1" priority="743"/>
  </conditionalFormatting>
  <conditionalFormatting sqref="A910">
    <cfRule type="duplicateValues" dxfId="0" priority="70"/>
  </conditionalFormatting>
  <conditionalFormatting sqref="A910:B910">
    <cfRule type="duplicateValues" dxfId="0" priority="686"/>
  </conditionalFormatting>
  <conditionalFormatting sqref="B910">
    <cfRule type="duplicateValues" dxfId="1" priority="742"/>
  </conditionalFormatting>
  <conditionalFormatting sqref="A911">
    <cfRule type="duplicateValues" dxfId="0" priority="69"/>
  </conditionalFormatting>
  <conditionalFormatting sqref="A911:B911">
    <cfRule type="duplicateValues" dxfId="0" priority="685"/>
  </conditionalFormatting>
  <conditionalFormatting sqref="B911">
    <cfRule type="duplicateValues" dxfId="1" priority="741"/>
  </conditionalFormatting>
  <conditionalFormatting sqref="A912">
    <cfRule type="duplicateValues" dxfId="0" priority="68"/>
  </conditionalFormatting>
  <conditionalFormatting sqref="A912:B912">
    <cfRule type="duplicateValues" dxfId="0" priority="684"/>
  </conditionalFormatting>
  <conditionalFormatting sqref="B912">
    <cfRule type="duplicateValues" dxfId="1" priority="740"/>
  </conditionalFormatting>
  <conditionalFormatting sqref="A913">
    <cfRule type="duplicateValues" dxfId="0" priority="67"/>
  </conditionalFormatting>
  <conditionalFormatting sqref="A913:B913">
    <cfRule type="duplicateValues" dxfId="0" priority="683"/>
  </conditionalFormatting>
  <conditionalFormatting sqref="B913">
    <cfRule type="duplicateValues" dxfId="1" priority="739"/>
  </conditionalFormatting>
  <conditionalFormatting sqref="A914">
    <cfRule type="duplicateValues" dxfId="0" priority="66"/>
  </conditionalFormatting>
  <conditionalFormatting sqref="A914:B914">
    <cfRule type="duplicateValues" dxfId="0" priority="682"/>
  </conditionalFormatting>
  <conditionalFormatting sqref="B914">
    <cfRule type="duplicateValues" dxfId="1" priority="738"/>
  </conditionalFormatting>
  <conditionalFormatting sqref="A915">
    <cfRule type="duplicateValues" dxfId="0" priority="65"/>
  </conditionalFormatting>
  <conditionalFormatting sqref="A915:B915">
    <cfRule type="duplicateValues" dxfId="0" priority="681"/>
  </conditionalFormatting>
  <conditionalFormatting sqref="B915">
    <cfRule type="duplicateValues" dxfId="1" priority="737"/>
  </conditionalFormatting>
  <conditionalFormatting sqref="A916">
    <cfRule type="duplicateValues" dxfId="0" priority="64"/>
  </conditionalFormatting>
  <conditionalFormatting sqref="A916:B916">
    <cfRule type="duplicateValues" dxfId="0" priority="680"/>
  </conditionalFormatting>
  <conditionalFormatting sqref="B916">
    <cfRule type="duplicateValues" dxfId="1" priority="736"/>
  </conditionalFormatting>
  <conditionalFormatting sqref="A917">
    <cfRule type="duplicateValues" dxfId="0" priority="63"/>
  </conditionalFormatting>
  <conditionalFormatting sqref="A917:B917">
    <cfRule type="duplicateValues" dxfId="0" priority="679"/>
  </conditionalFormatting>
  <conditionalFormatting sqref="B917">
    <cfRule type="duplicateValues" dxfId="1" priority="735"/>
  </conditionalFormatting>
  <conditionalFormatting sqref="A918">
    <cfRule type="duplicateValues" dxfId="0" priority="38"/>
  </conditionalFormatting>
  <conditionalFormatting sqref="A918:B918">
    <cfRule type="duplicateValues" dxfId="0" priority="49"/>
  </conditionalFormatting>
  <conditionalFormatting sqref="B918">
    <cfRule type="duplicateValues" dxfId="1" priority="50"/>
  </conditionalFormatting>
  <conditionalFormatting sqref="A919">
    <cfRule type="duplicateValues" dxfId="0" priority="23"/>
  </conditionalFormatting>
  <conditionalFormatting sqref="B919">
    <cfRule type="duplicateValues" dxfId="0" priority="19"/>
  </conditionalFormatting>
  <conditionalFormatting sqref="F919">
    <cfRule type="duplicateValues" dxfId="0" priority="3"/>
  </conditionalFormatting>
  <conditionalFormatting sqref="A225:A226">
    <cfRule type="duplicateValues" dxfId="0" priority="6736"/>
  </conditionalFormatting>
  <conditionalFormatting sqref="A251:A252">
    <cfRule type="duplicateValues" dxfId="0" priority="7027"/>
  </conditionalFormatting>
  <conditionalFormatting sqref="A454:A456">
    <cfRule type="duplicateValues" dxfId="0" priority="6683"/>
  </conditionalFormatting>
  <conditionalFormatting sqref="A458:A459">
    <cfRule type="duplicateValues" dxfId="0" priority="6638"/>
  </conditionalFormatting>
  <conditionalFormatting sqref="A460:A461">
    <cfRule type="duplicateValues" dxfId="0" priority="6625"/>
  </conditionalFormatting>
  <conditionalFormatting sqref="A518:A519">
    <cfRule type="duplicateValues" dxfId="0" priority="6726"/>
  </conditionalFormatting>
  <conditionalFormatting sqref="A520:A525">
    <cfRule type="duplicateValues" dxfId="0" priority="6716"/>
  </conditionalFormatting>
  <conditionalFormatting sqref="A553:A555">
    <cfRule type="duplicateValues" dxfId="0" priority="6522"/>
  </conditionalFormatting>
  <conditionalFormatting sqref="A619:A623">
    <cfRule type="duplicateValues" dxfId="0" priority="6758"/>
  </conditionalFormatting>
  <conditionalFormatting sqref="A678:A679">
    <cfRule type="duplicateValues" dxfId="0" priority="6933"/>
  </conditionalFormatting>
  <conditionalFormatting sqref="A710:A711">
    <cfRule type="duplicateValues" dxfId="0" priority="6906"/>
  </conditionalFormatting>
  <conditionalFormatting sqref="A6:A24 A271:A294 A253:A259 A377:A452 A170:A184 A263:A269 A296:A374 A261 A187:A222 A232:A237 A239:A250 A227:A230 A224 A712:A726 A731:A740 A742:A850 A457 A568:A572 A482:A513 A640:A677 A462:A471 A574:A583 A538:A547 A557:A561 A586:A597 A680:A709 A565:A566 A473:A480 A626:A638 A615:A616 A599:A613">
    <cfRule type="duplicateValues" dxfId="0" priority="7033"/>
  </conditionalFormatting>
  <conditionalFormatting sqref="A6:A24 A261 A263:A269 A377:A452 A296:A374 A227:A230 A253:A259 A239:A250 A187:A222 A271:A294 A232:A237 A170:A184 A224 A712:A726 A742:A850 A731:A740 A557:A561 A462:A471 A538:A547 A482:A513 A640:A677 A457 A574:A583 A586:A597 A565:A566 A568:A572 A680:A709 A473:A480 A599:A613 A626:A638 A615:A617">
    <cfRule type="duplicateValues" dxfId="0" priority="7030"/>
  </conditionalFormatting>
  <conditionalFormatting sqref="A6:A24 A271:A294 A296:A374 A261 A263:A269 A377:A452 A224 A232:A237 A187:A222 A239:A259 A170:A184 A227:A230 A742:A850 A712:A726 A731:A740 A568:A572 A565:A566 A538:A547 A599:A613 A615:A617 A557:A561 A482:A513 A473:A480 A586:A597 A457 A574:A583 A462:A471 A680:A709 A640:A677 A626:A638">
    <cfRule type="duplicateValues" dxfId="0" priority="7026"/>
  </conditionalFormatting>
  <conditionalFormatting sqref="A6:A24 A170:A184 A296:A374 A263:A294 A261 A187:A222 A227:A230 A376:A452 A224 A239:A259 A232:A237 A742:A850 A712:A726 A731:A740 A615:A617 A457 A473:A514 A462:A471 A626:A638 A585:A613 A680:A709 A568:A572 A538:A550 A574:A583 A640:A677 A557:A562 A565:A566">
    <cfRule type="duplicateValues" dxfId="0" priority="6936"/>
  </conditionalFormatting>
  <conditionalFormatting sqref="A6:A24 A296:A374 A170:A184 A376:A452 A263:A294 A187:A222 A232:A237 A227:A230 A224 A239:A259 A261 A731:A740 A742:A851 A462:A514 A457 A585:A617 A626:A726 A557:A562 A565:A566 A568:A572 A574:A583 A538:A551">
    <cfRule type="duplicateValues" dxfId="0" priority="6881"/>
  </conditionalFormatting>
  <conditionalFormatting sqref="A6:A24 A232:A294 A170:A230 A296:A452 A557:A562 A457 A574:A851 A538:A551 A565:A566 A462:A525 A568:A572">
    <cfRule type="duplicateValues" dxfId="0" priority="6705"/>
  </conditionalFormatting>
  <conditionalFormatting sqref="A6:A24 A170:A230 A232:A294 A296:A457 A574:A851 A538:A552 A556:A563 A565:A566 A568:A572 A462:A525">
    <cfRule type="duplicateValues" dxfId="0" priority="6660"/>
  </conditionalFormatting>
  <conditionalFormatting sqref="A6:A24 A170:A230 A232:A457 A574:A851 A565:A566 A556:A563 A568:A572 A462:A525 A538:A552">
    <cfRule type="duplicateValues" dxfId="0" priority="6647"/>
  </conditionalFormatting>
  <conditionalFormatting sqref="A6:A24 A170:A230 A232:A525 A568:A572 A538:A552 A556:A563 A565:A566 A574:A851">
    <cfRule type="duplicateValues" dxfId="0" priority="6624"/>
  </conditionalFormatting>
  <conditionalFormatting sqref="A6:A24 A170:A525 A538:A552 A556:A563 A565:A572 A574:A851">
    <cfRule type="duplicateValues" dxfId="0" priority="6586"/>
  </conditionalFormatting>
  <conditionalFormatting sqref="A6:A24 A170:A526 A556:A563 A538:A552 A565:A572 A574:A851">
    <cfRule type="duplicateValues" dxfId="0" priority="6570"/>
  </conditionalFormatting>
  <conditionalFormatting sqref="A6:A24 A170:A527 A538:A572 A574:A851">
    <cfRule type="duplicateValues" dxfId="0" priority="6521"/>
  </conditionalFormatting>
  <conditionalFormatting sqref="A6:A24 A170:A572 A574:A851">
    <cfRule type="duplicateValues" dxfId="0" priority="6350"/>
  </conditionalFormatting>
  <conditionalFormatting sqref="A6:A24 A170:A851">
    <cfRule type="duplicateValues" dxfId="0" priority="6337"/>
  </conditionalFormatting>
  <conditionalFormatting sqref="A6:A24 A170:A865">
    <cfRule type="duplicateValues" dxfId="0" priority="6144"/>
  </conditionalFormatting>
  <conditionalFormatting sqref="B6:B24 B765:B850">
    <cfRule type="duplicateValues" dxfId="0" priority="6981"/>
  </conditionalFormatting>
  <conditionalFormatting sqref="F6:G918 G919">
    <cfRule type="duplicateValues" dxfId="0" priority="7770"/>
  </conditionalFormatting>
  <conditionalFormatting sqref="A552 A556">
    <cfRule type="duplicateValues" dxfId="0" priority="6661"/>
  </conditionalFormatting>
  <dataValidations count="1">
    <dataValidation type="textLength" operator="between" allowBlank="1" showInputMessage="1" showErrorMessage="1" error="请输入11位电话号码" sqref="H747:H757 H763:H764 H786:H787">
      <formula1>11</formula1>
      <formula2>11</formula2>
    </dataValidation>
  </dataValidations>
  <pageMargins left="0.7" right="0.7" top="0.75" bottom="0.75" header="0.3" footer="0.3"/>
  <pageSetup paperSize="9" orientation="portrait"/>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Q895"/>
  <sheetViews>
    <sheetView workbookViewId="0">
      <pane xSplit="4" ySplit="5" topLeftCell="G150" activePane="bottomRight" state="frozen"/>
      <selection/>
      <selection pane="topRight"/>
      <selection pane="bottomLeft"/>
      <selection pane="bottomRight" activeCell="I155" sqref="I155"/>
    </sheetView>
  </sheetViews>
  <sheetFormatPr defaultColWidth="9" defaultRowHeight="13.5"/>
  <cols>
    <col min="2" max="2" width="10.8833333333333" customWidth="1"/>
    <col min="4" max="4" width="33.75" customWidth="1"/>
    <col min="5" max="5" width="20.3833333333333" customWidth="1"/>
    <col min="6" max="6" width="12.6333333333333" customWidth="1"/>
    <col min="7" max="7" width="10.3833333333333"/>
    <col min="9" max="9" width="10.3833333333333"/>
    <col min="13" max="13" width="9" style="100"/>
    <col min="15" max="15" width="12.6333333333333"/>
    <col min="19" max="19" width="10.3833333333333"/>
    <col min="21" max="22" width="11.5"/>
    <col min="23" max="23" width="10.3833333333333"/>
    <col min="24" max="25" width="11.5"/>
    <col min="26" max="26" width="10.3833333333333"/>
    <col min="27" max="28" width="11.5"/>
    <col min="29" max="29" width="10.3833333333333"/>
    <col min="30" max="31" width="11.5"/>
    <col min="32" max="32" width="10.3833333333333"/>
    <col min="33" max="34" width="11.5"/>
    <col min="35" max="35" width="10.3833333333333"/>
    <col min="38" max="38" width="10.3833333333333"/>
  </cols>
  <sheetData>
    <row r="1" s="10" customFormat="1" ht="28.5" customHeight="1" spans="1:43">
      <c r="A1" s="13" t="s">
        <v>6756</v>
      </c>
      <c r="B1" s="13"/>
      <c r="C1" s="13"/>
      <c r="D1" s="13"/>
      <c r="E1" s="13"/>
      <c r="F1" s="13"/>
      <c r="G1" s="14"/>
      <c r="H1" s="14"/>
      <c r="I1" s="14"/>
      <c r="J1" s="14"/>
      <c r="K1" s="14"/>
      <c r="L1" s="14"/>
      <c r="M1" s="101"/>
      <c r="N1" s="14"/>
      <c r="O1" s="14"/>
      <c r="P1" s="14"/>
      <c r="Q1" s="14"/>
      <c r="R1" s="14"/>
      <c r="S1" s="14"/>
      <c r="T1" s="14"/>
      <c r="U1" s="15"/>
      <c r="V1" s="15"/>
      <c r="W1" s="14"/>
      <c r="X1" s="15"/>
      <c r="Y1" s="15"/>
      <c r="Z1" s="14"/>
      <c r="AA1" s="15"/>
      <c r="AB1" s="15"/>
      <c r="AC1" s="14"/>
      <c r="AD1" s="15"/>
      <c r="AE1" s="15"/>
      <c r="AF1" s="14"/>
      <c r="AG1" s="15"/>
      <c r="AH1" s="15"/>
      <c r="AI1" s="14"/>
      <c r="AJ1" s="15"/>
      <c r="AK1" s="15"/>
      <c r="AL1" s="14"/>
      <c r="AM1" s="14"/>
      <c r="AN1" s="14"/>
      <c r="AO1" s="16"/>
    </row>
    <row r="2" s="10" customFormat="1" ht="20.25" customHeight="1" spans="1:43">
      <c r="A2" s="17" t="s">
        <v>244</v>
      </c>
      <c r="B2" s="17"/>
      <c r="C2" s="17"/>
      <c r="D2" s="17"/>
      <c r="E2" s="17"/>
      <c r="F2" s="17"/>
      <c r="G2" s="18"/>
      <c r="H2" s="18"/>
      <c r="I2" s="18"/>
      <c r="J2" s="18"/>
      <c r="K2" s="18"/>
      <c r="L2" s="18"/>
      <c r="M2" s="102"/>
      <c r="N2" s="18"/>
      <c r="O2" s="18"/>
      <c r="P2" s="18"/>
      <c r="Q2" s="18"/>
      <c r="R2" s="18"/>
      <c r="S2" s="18"/>
      <c r="T2" s="18"/>
      <c r="U2" s="19"/>
      <c r="V2" s="19"/>
      <c r="W2" s="20"/>
      <c r="X2" s="21"/>
      <c r="Y2" s="21"/>
      <c r="Z2" s="20"/>
      <c r="AA2" s="19"/>
      <c r="AB2" s="22"/>
      <c r="AC2" s="23"/>
      <c r="AD2" s="19"/>
      <c r="AE2" s="19"/>
      <c r="AF2" s="20"/>
      <c r="AG2" s="21"/>
      <c r="AH2" s="21"/>
      <c r="AI2" s="20"/>
      <c r="AJ2" s="19"/>
      <c r="AK2" s="22"/>
      <c r="AL2" s="23"/>
      <c r="AM2" s="23"/>
      <c r="AN2" s="23"/>
      <c r="AO2" s="24"/>
    </row>
    <row r="3" s="10" customFormat="1" ht="53.1" customHeight="1" spans="1:43">
      <c r="A3" s="25" t="s">
        <v>1</v>
      </c>
      <c r="B3" s="25" t="s">
        <v>245</v>
      </c>
      <c r="C3" s="25" t="s">
        <v>3</v>
      </c>
      <c r="D3" s="25" t="s">
        <v>246</v>
      </c>
      <c r="E3" s="25" t="s">
        <v>4</v>
      </c>
      <c r="F3" s="26" t="s">
        <v>247</v>
      </c>
      <c r="G3" s="27"/>
      <c r="H3" s="27"/>
      <c r="I3" s="27"/>
      <c r="J3" s="27"/>
      <c r="K3" s="27"/>
      <c r="L3" s="27"/>
      <c r="M3" s="103"/>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row>
    <row r="4" s="10" customFormat="1" ht="53.1" customHeight="1" spans="1:43">
      <c r="A4" s="28"/>
      <c r="B4" s="28"/>
      <c r="C4" s="28"/>
      <c r="D4" s="28"/>
      <c r="E4" s="28"/>
      <c r="F4" s="26"/>
      <c r="G4" s="29" t="s">
        <v>10</v>
      </c>
      <c r="H4" s="29"/>
      <c r="I4" s="29"/>
      <c r="J4" s="29"/>
      <c r="K4" s="29"/>
      <c r="L4" s="29"/>
      <c r="M4" s="103"/>
      <c r="N4" s="29"/>
      <c r="O4" s="29"/>
      <c r="P4" s="29"/>
      <c r="Q4" s="29"/>
      <c r="R4" s="29"/>
      <c r="S4" s="29"/>
      <c r="T4" s="29"/>
      <c r="U4" s="30" t="s">
        <v>12</v>
      </c>
      <c r="V4" s="30"/>
      <c r="W4" s="31"/>
      <c r="X4" s="30" t="s">
        <v>13</v>
      </c>
      <c r="Y4" s="30"/>
      <c r="Z4" s="31"/>
      <c r="AA4" s="30" t="s">
        <v>14</v>
      </c>
      <c r="AB4" s="30"/>
      <c r="AC4" s="31"/>
      <c r="AD4" s="30" t="s">
        <v>6757</v>
      </c>
      <c r="AE4" s="30"/>
      <c r="AF4" s="31"/>
      <c r="AG4" s="30" t="s">
        <v>6757</v>
      </c>
      <c r="AH4" s="30"/>
      <c r="AI4" s="31"/>
      <c r="AJ4" s="30" t="s">
        <v>6757</v>
      </c>
      <c r="AK4" s="30"/>
      <c r="AL4" s="31"/>
      <c r="AM4" s="31" t="s">
        <v>18</v>
      </c>
      <c r="AN4" s="27" t="s">
        <v>19</v>
      </c>
      <c r="AO4" s="32" t="s">
        <v>20</v>
      </c>
      <c r="AP4" s="26" t="s">
        <v>21</v>
      </c>
      <c r="AQ4" s="26" t="s">
        <v>9</v>
      </c>
    </row>
    <row r="5" s="10" customFormat="1" ht="14.25" spans="1:43">
      <c r="A5" s="33"/>
      <c r="B5" s="33"/>
      <c r="C5" s="33"/>
      <c r="D5" s="33"/>
      <c r="E5" s="33"/>
      <c r="F5" s="26"/>
      <c r="G5" s="29" t="s">
        <v>31</v>
      </c>
      <c r="H5" s="29" t="s">
        <v>32</v>
      </c>
      <c r="I5" s="29" t="s">
        <v>33</v>
      </c>
      <c r="J5" s="29" t="s">
        <v>34</v>
      </c>
      <c r="K5" s="29" t="s">
        <v>35</v>
      </c>
      <c r="L5" s="29" t="s">
        <v>36</v>
      </c>
      <c r="M5" s="103" t="s">
        <v>37</v>
      </c>
      <c r="N5" s="29" t="s">
        <v>38</v>
      </c>
      <c r="O5" s="29" t="s">
        <v>39</v>
      </c>
      <c r="P5" s="29" t="s">
        <v>40</v>
      </c>
      <c r="Q5" s="29" t="s">
        <v>41</v>
      </c>
      <c r="R5" s="29" t="s">
        <v>42</v>
      </c>
      <c r="S5" s="29" t="s">
        <v>6759</v>
      </c>
      <c r="T5" s="29" t="s">
        <v>6760</v>
      </c>
      <c r="U5" s="30" t="s">
        <v>43</v>
      </c>
      <c r="V5" s="30" t="s">
        <v>44</v>
      </c>
      <c r="W5" s="31" t="s">
        <v>45</v>
      </c>
      <c r="X5" s="30" t="s">
        <v>43</v>
      </c>
      <c r="Y5" s="30" t="s">
        <v>44</v>
      </c>
      <c r="Z5" s="31" t="s">
        <v>45</v>
      </c>
      <c r="AA5" s="30" t="s">
        <v>43</v>
      </c>
      <c r="AB5" s="30" t="s">
        <v>44</v>
      </c>
      <c r="AC5" s="31" t="s">
        <v>45</v>
      </c>
      <c r="AD5" s="30" t="s">
        <v>43</v>
      </c>
      <c r="AE5" s="30" t="s">
        <v>44</v>
      </c>
      <c r="AF5" s="31" t="s">
        <v>45</v>
      </c>
      <c r="AG5" s="30" t="s">
        <v>43</v>
      </c>
      <c r="AH5" s="30" t="s">
        <v>44</v>
      </c>
      <c r="AI5" s="31" t="s">
        <v>45</v>
      </c>
      <c r="AJ5" s="30" t="s">
        <v>43</v>
      </c>
      <c r="AK5" s="30" t="s">
        <v>44</v>
      </c>
      <c r="AL5" s="31" t="s">
        <v>45</v>
      </c>
      <c r="AM5" s="31"/>
      <c r="AN5" s="27"/>
      <c r="AO5" s="32"/>
      <c r="AP5" s="26"/>
      <c r="AQ5" s="34"/>
    </row>
    <row r="6" s="99" customFormat="1" ht="18" customHeight="1" spans="1:43">
      <c r="A6" s="104" t="s">
        <v>249</v>
      </c>
      <c r="B6" s="36" t="s">
        <v>250</v>
      </c>
      <c r="C6" s="37" t="s">
        <v>48</v>
      </c>
      <c r="D6" s="36" t="s">
        <v>111</v>
      </c>
      <c r="E6" s="38" t="s">
        <v>252</v>
      </c>
      <c r="F6" s="39" t="s">
        <v>253</v>
      </c>
      <c r="G6" s="105"/>
      <c r="H6" s="105"/>
      <c r="I6" s="105"/>
      <c r="J6" s="105"/>
      <c r="K6" s="105"/>
      <c r="L6" s="105"/>
      <c r="M6" s="106"/>
      <c r="N6" s="105"/>
      <c r="O6" s="105"/>
      <c r="P6" s="105"/>
      <c r="Q6" s="105"/>
      <c r="R6" s="105"/>
      <c r="S6" s="105">
        <f t="shared" ref="S6:S69" si="0">SUM(G6:R6)</f>
        <v>0</v>
      </c>
      <c r="T6" s="105"/>
      <c r="U6" s="107"/>
      <c r="V6" s="107"/>
      <c r="W6" s="108"/>
      <c r="X6" s="107"/>
      <c r="Y6" s="107"/>
      <c r="Z6" s="108"/>
      <c r="AA6" s="107"/>
      <c r="AB6" s="107"/>
      <c r="AC6" s="108"/>
      <c r="AD6" s="107"/>
      <c r="AE6" s="107"/>
      <c r="AF6" s="108"/>
      <c r="AG6" s="107"/>
      <c r="AH6" s="107"/>
      <c r="AI6" s="108"/>
      <c r="AJ6" s="107"/>
      <c r="AK6" s="107"/>
      <c r="AL6" s="108"/>
      <c r="AM6" s="108"/>
      <c r="AN6" s="109"/>
      <c r="AO6" s="110"/>
      <c r="AP6" s="111"/>
      <c r="AQ6" s="111"/>
    </row>
    <row r="7" s="99" customFormat="1" ht="18" customHeight="1" spans="1:43">
      <c r="A7" s="104" t="s">
        <v>254</v>
      </c>
      <c r="B7" s="36" t="s">
        <v>250</v>
      </c>
      <c r="C7" s="37" t="s">
        <v>51</v>
      </c>
      <c r="D7" s="36" t="s">
        <v>3334</v>
      </c>
      <c r="E7" s="38" t="s">
        <v>258</v>
      </c>
      <c r="F7" s="39" t="s">
        <v>253</v>
      </c>
      <c r="G7" s="105">
        <v>202.2</v>
      </c>
      <c r="H7" s="105">
        <v>200.7</v>
      </c>
      <c r="I7" s="105">
        <v>199.2</v>
      </c>
      <c r="J7" s="105">
        <v>202.3</v>
      </c>
      <c r="K7" s="105">
        <v>199.8</v>
      </c>
      <c r="L7" s="105">
        <v>201.3</v>
      </c>
      <c r="M7" s="106">
        <v>199.6</v>
      </c>
      <c r="N7" s="105">
        <v>199.8</v>
      </c>
      <c r="O7" s="105">
        <v>201.25</v>
      </c>
      <c r="P7" s="105">
        <v>198.7</v>
      </c>
      <c r="Q7" s="105">
        <v>198.4</v>
      </c>
      <c r="R7" s="105">
        <v>198.6</v>
      </c>
      <c r="S7" s="105">
        <f t="shared" si="0"/>
        <v>2401.85</v>
      </c>
      <c r="T7" s="105"/>
      <c r="U7" s="107">
        <v>44835</v>
      </c>
      <c r="V7" s="107">
        <v>44841</v>
      </c>
      <c r="W7" s="108">
        <v>1202</v>
      </c>
      <c r="X7" s="107">
        <v>44946</v>
      </c>
      <c r="Y7" s="107">
        <v>44953</v>
      </c>
      <c r="Z7" s="108">
        <v>1735</v>
      </c>
      <c r="AA7" s="107"/>
      <c r="AB7" s="107"/>
      <c r="AC7" s="108"/>
      <c r="AD7" s="107"/>
      <c r="AE7" s="107"/>
      <c r="AF7" s="108"/>
      <c r="AG7" s="107"/>
      <c r="AH7" s="107"/>
      <c r="AI7" s="108"/>
      <c r="AJ7" s="107"/>
      <c r="AK7" s="107"/>
      <c r="AL7" s="108"/>
      <c r="AM7" s="108"/>
      <c r="AN7" s="109"/>
      <c r="AO7" s="110"/>
      <c r="AP7" s="111"/>
      <c r="AQ7" s="111"/>
    </row>
    <row r="8" s="99" customFormat="1" ht="18" customHeight="1" spans="1:43">
      <c r="A8" s="104" t="s">
        <v>257</v>
      </c>
      <c r="B8" s="36" t="s">
        <v>250</v>
      </c>
      <c r="C8" s="37" t="s">
        <v>255</v>
      </c>
      <c r="D8" s="36" t="s">
        <v>3328</v>
      </c>
      <c r="E8" s="38" t="s">
        <v>256</v>
      </c>
      <c r="F8" s="39" t="s">
        <v>253</v>
      </c>
      <c r="G8" s="105"/>
      <c r="H8" s="105"/>
      <c r="I8" s="105"/>
      <c r="J8" s="105"/>
      <c r="K8" s="105"/>
      <c r="L8" s="105"/>
      <c r="M8" s="106"/>
      <c r="N8" s="105"/>
      <c r="O8" s="105"/>
      <c r="P8" s="105"/>
      <c r="Q8" s="105"/>
      <c r="R8" s="105"/>
      <c r="S8" s="105">
        <f t="shared" si="0"/>
        <v>0</v>
      </c>
      <c r="T8" s="105"/>
      <c r="U8" s="107"/>
      <c r="V8" s="107"/>
      <c r="W8" s="108"/>
      <c r="X8" s="107"/>
      <c r="Y8" s="107"/>
      <c r="Z8" s="108"/>
      <c r="AA8" s="107"/>
      <c r="AB8" s="107"/>
      <c r="AC8" s="108"/>
      <c r="AD8" s="107"/>
      <c r="AE8" s="107"/>
      <c r="AF8" s="108"/>
      <c r="AG8" s="107"/>
      <c r="AH8" s="107"/>
      <c r="AI8" s="108"/>
      <c r="AJ8" s="107"/>
      <c r="AK8" s="107"/>
      <c r="AL8" s="108"/>
      <c r="AM8" s="108"/>
      <c r="AN8" s="109"/>
      <c r="AO8" s="110"/>
      <c r="AP8" s="111"/>
      <c r="AQ8" s="111"/>
    </row>
    <row r="9" s="99" customFormat="1" ht="18" customHeight="1" spans="1:43">
      <c r="A9" s="104" t="s">
        <v>259</v>
      </c>
      <c r="B9" s="36" t="s">
        <v>250</v>
      </c>
      <c r="C9" s="37" t="s">
        <v>115</v>
      </c>
      <c r="D9" s="36" t="s">
        <v>3343</v>
      </c>
      <c r="E9" s="38" t="s">
        <v>260</v>
      </c>
      <c r="F9" s="39" t="s">
        <v>253</v>
      </c>
      <c r="G9" s="105">
        <v>219.6</v>
      </c>
      <c r="H9" s="105">
        <v>219.8</v>
      </c>
      <c r="I9" s="105">
        <v>219.1</v>
      </c>
      <c r="J9" s="105">
        <v>245.45</v>
      </c>
      <c r="K9" s="105">
        <v>220.8</v>
      </c>
      <c r="L9" s="105">
        <v>240.3</v>
      </c>
      <c r="M9" s="106"/>
      <c r="N9" s="105"/>
      <c r="O9" s="105"/>
      <c r="P9" s="105"/>
      <c r="Q9" s="105"/>
      <c r="R9" s="105"/>
      <c r="S9" s="105">
        <f t="shared" si="0"/>
        <v>1365.05</v>
      </c>
      <c r="T9" s="105"/>
      <c r="U9" s="107"/>
      <c r="V9" s="107"/>
      <c r="W9" s="108"/>
      <c r="X9" s="107"/>
      <c r="Y9" s="107"/>
      <c r="Z9" s="108"/>
      <c r="AA9" s="107"/>
      <c r="AB9" s="107"/>
      <c r="AC9" s="108"/>
      <c r="AD9" s="107"/>
      <c r="AE9" s="107"/>
      <c r="AF9" s="108"/>
      <c r="AG9" s="107"/>
      <c r="AH9" s="107"/>
      <c r="AI9" s="108"/>
      <c r="AJ9" s="107"/>
      <c r="AK9" s="107"/>
      <c r="AL9" s="108"/>
      <c r="AM9" s="108"/>
      <c r="AN9" s="109"/>
      <c r="AO9" s="110"/>
      <c r="AP9" s="111"/>
      <c r="AQ9" s="111"/>
    </row>
    <row r="10" s="99" customFormat="1" ht="18" customHeight="1" spans="1:43">
      <c r="A10" s="104" t="s">
        <v>261</v>
      </c>
      <c r="B10" s="36" t="s">
        <v>250</v>
      </c>
      <c r="C10" s="37" t="s">
        <v>114</v>
      </c>
      <c r="D10" s="36" t="s">
        <v>3350</v>
      </c>
      <c r="E10" s="38" t="s">
        <v>262</v>
      </c>
      <c r="F10" s="39" t="s">
        <v>253</v>
      </c>
      <c r="G10" s="105">
        <v>300.5</v>
      </c>
      <c r="H10" s="105">
        <v>310.4</v>
      </c>
      <c r="I10" s="105">
        <v>309.6</v>
      </c>
      <c r="J10" s="105">
        <v>309.8</v>
      </c>
      <c r="K10" s="105">
        <v>309.9</v>
      </c>
      <c r="L10" s="105">
        <v>309.6</v>
      </c>
      <c r="M10" s="106">
        <v>310.5</v>
      </c>
      <c r="N10" s="105">
        <v>310.6</v>
      </c>
      <c r="O10" s="105">
        <v>309.9</v>
      </c>
      <c r="P10" s="105">
        <v>309.1</v>
      </c>
      <c r="Q10" s="105">
        <v>307.5</v>
      </c>
      <c r="R10" s="105">
        <v>309.2</v>
      </c>
      <c r="S10" s="105">
        <f t="shared" si="0"/>
        <v>3706.6</v>
      </c>
      <c r="T10" s="105"/>
      <c r="U10" s="107">
        <v>44577</v>
      </c>
      <c r="V10" s="107">
        <v>44599</v>
      </c>
      <c r="W10" s="108">
        <v>2282.17</v>
      </c>
      <c r="X10" s="107"/>
      <c r="Y10" s="107"/>
      <c r="Z10" s="108"/>
      <c r="AA10" s="107"/>
      <c r="AB10" s="107"/>
      <c r="AC10" s="108"/>
      <c r="AD10" s="107"/>
      <c r="AE10" s="107"/>
      <c r="AF10" s="108"/>
      <c r="AG10" s="107"/>
      <c r="AH10" s="107"/>
      <c r="AI10" s="108"/>
      <c r="AJ10" s="107"/>
      <c r="AK10" s="107"/>
      <c r="AL10" s="108"/>
      <c r="AM10" s="108"/>
      <c r="AN10" s="109"/>
      <c r="AO10" s="110"/>
      <c r="AP10" s="111"/>
      <c r="AQ10" s="111"/>
    </row>
    <row r="11" s="99" customFormat="1" ht="18" customHeight="1" spans="1:43">
      <c r="A11" s="104" t="s">
        <v>263</v>
      </c>
      <c r="B11" s="36" t="s">
        <v>250</v>
      </c>
      <c r="C11" s="37" t="s">
        <v>264</v>
      </c>
      <c r="D11" s="36" t="s">
        <v>3350</v>
      </c>
      <c r="E11" s="38" t="s">
        <v>265</v>
      </c>
      <c r="F11" s="39" t="s">
        <v>253</v>
      </c>
      <c r="G11" s="105">
        <v>208.8</v>
      </c>
      <c r="H11" s="105">
        <v>208.9</v>
      </c>
      <c r="I11" s="105">
        <v>208.7</v>
      </c>
      <c r="J11" s="105">
        <v>208.8</v>
      </c>
      <c r="K11" s="105">
        <v>209.3</v>
      </c>
      <c r="L11" s="105">
        <v>208.7</v>
      </c>
      <c r="M11" s="106">
        <v>209.3</v>
      </c>
      <c r="N11" s="105">
        <v>208.7</v>
      </c>
      <c r="O11" s="105">
        <v>208.7</v>
      </c>
      <c r="P11" s="105">
        <v>209.3</v>
      </c>
      <c r="Q11" s="105">
        <v>209.4</v>
      </c>
      <c r="R11" s="105">
        <v>203.9</v>
      </c>
      <c r="S11" s="105">
        <f t="shared" si="0"/>
        <v>2502.5</v>
      </c>
      <c r="T11" s="105"/>
      <c r="U11" s="107">
        <v>44724</v>
      </c>
      <c r="V11" s="107">
        <v>44727</v>
      </c>
      <c r="W11" s="108">
        <v>1236</v>
      </c>
      <c r="X11" s="107">
        <v>44814</v>
      </c>
      <c r="Y11" s="107">
        <v>44818</v>
      </c>
      <c r="Z11" s="108">
        <v>1317.19</v>
      </c>
      <c r="AA11" s="107">
        <v>44926</v>
      </c>
      <c r="AB11" s="107">
        <v>44933</v>
      </c>
      <c r="AC11" s="108">
        <v>1303</v>
      </c>
      <c r="AD11" s="107"/>
      <c r="AE11" s="107"/>
      <c r="AF11" s="108"/>
      <c r="AG11" s="107"/>
      <c r="AH11" s="107"/>
      <c r="AI11" s="108"/>
      <c r="AJ11" s="107"/>
      <c r="AK11" s="107"/>
      <c r="AL11" s="108"/>
      <c r="AM11" s="108"/>
      <c r="AN11" s="109"/>
      <c r="AO11" s="110"/>
      <c r="AP11" s="111"/>
      <c r="AQ11" s="111"/>
    </row>
    <row r="12" s="99" customFormat="1" ht="18" customHeight="1" spans="1:43">
      <c r="A12" s="104" t="s">
        <v>266</v>
      </c>
      <c r="B12" s="36" t="s">
        <v>250</v>
      </c>
      <c r="C12" s="37" t="s">
        <v>267</v>
      </c>
      <c r="D12" s="36" t="s">
        <v>3365</v>
      </c>
      <c r="E12" s="38" t="s">
        <v>268</v>
      </c>
      <c r="F12" s="39" t="s">
        <v>253</v>
      </c>
      <c r="G12" s="105">
        <v>406.4</v>
      </c>
      <c r="H12" s="105">
        <v>317.65</v>
      </c>
      <c r="I12" s="105">
        <v>271.3</v>
      </c>
      <c r="J12" s="105">
        <v>268.4</v>
      </c>
      <c r="K12" s="105">
        <v>268.2</v>
      </c>
      <c r="L12" s="105">
        <v>269</v>
      </c>
      <c r="M12" s="106">
        <v>271.5</v>
      </c>
      <c r="N12" s="105">
        <v>268.3</v>
      </c>
      <c r="O12" s="105">
        <v>289.3</v>
      </c>
      <c r="P12" s="105">
        <v>295</v>
      </c>
      <c r="Q12" s="105">
        <v>277.1</v>
      </c>
      <c r="R12" s="105">
        <v>268.4</v>
      </c>
      <c r="S12" s="105">
        <f t="shared" si="0"/>
        <v>3470.55</v>
      </c>
      <c r="T12" s="105"/>
      <c r="U12" s="107">
        <v>44636</v>
      </c>
      <c r="V12" s="107">
        <v>44646</v>
      </c>
      <c r="W12" s="108">
        <v>3010.09</v>
      </c>
      <c r="X12" s="107">
        <v>44787</v>
      </c>
      <c r="Y12" s="107">
        <v>44803</v>
      </c>
      <c r="Z12" s="108">
        <v>2580</v>
      </c>
      <c r="AA12" s="107">
        <v>44918</v>
      </c>
      <c r="AB12" s="107">
        <v>44924</v>
      </c>
      <c r="AC12" s="108">
        <v>2758.8</v>
      </c>
      <c r="AD12" s="107"/>
      <c r="AE12" s="107"/>
      <c r="AF12" s="108"/>
      <c r="AG12" s="107"/>
      <c r="AH12" s="107"/>
      <c r="AI12" s="108"/>
      <c r="AJ12" s="107"/>
      <c r="AK12" s="107"/>
      <c r="AL12" s="108"/>
      <c r="AM12" s="108"/>
      <c r="AN12" s="109"/>
      <c r="AO12" s="110"/>
      <c r="AP12" s="111"/>
      <c r="AQ12" s="111"/>
    </row>
    <row r="13" s="99" customFormat="1" ht="18" customHeight="1" spans="1:43">
      <c r="A13" s="104" t="s">
        <v>269</v>
      </c>
      <c r="B13" s="36" t="s">
        <v>250</v>
      </c>
      <c r="C13" s="37" t="s">
        <v>117</v>
      </c>
      <c r="D13" s="36" t="s">
        <v>3350</v>
      </c>
      <c r="E13" s="38" t="s">
        <v>270</v>
      </c>
      <c r="F13" s="39" t="s">
        <v>253</v>
      </c>
      <c r="G13" s="105"/>
      <c r="H13" s="105"/>
      <c r="I13" s="105"/>
      <c r="J13" s="105"/>
      <c r="K13" s="105"/>
      <c r="L13" s="105"/>
      <c r="M13" s="106"/>
      <c r="N13" s="105"/>
      <c r="O13" s="105"/>
      <c r="P13" s="105"/>
      <c r="Q13" s="105"/>
      <c r="R13" s="105"/>
      <c r="S13" s="105">
        <f t="shared" si="0"/>
        <v>0</v>
      </c>
      <c r="T13" s="105"/>
      <c r="U13" s="107"/>
      <c r="V13" s="107"/>
      <c r="W13" s="108"/>
      <c r="X13" s="107"/>
      <c r="Y13" s="107"/>
      <c r="Z13" s="108"/>
      <c r="AA13" s="107"/>
      <c r="AB13" s="107"/>
      <c r="AC13" s="108"/>
      <c r="AD13" s="107"/>
      <c r="AE13" s="107"/>
      <c r="AF13" s="108"/>
      <c r="AG13" s="107"/>
      <c r="AH13" s="107"/>
      <c r="AI13" s="108"/>
      <c r="AJ13" s="107"/>
      <c r="AK13" s="107"/>
      <c r="AL13" s="108"/>
      <c r="AM13" s="108"/>
      <c r="AN13" s="109"/>
      <c r="AO13" s="110"/>
      <c r="AP13" s="111"/>
      <c r="AQ13" s="111"/>
    </row>
    <row r="14" s="99" customFormat="1" ht="18" customHeight="1" spans="1:43">
      <c r="A14" s="104" t="s">
        <v>271</v>
      </c>
      <c r="B14" s="36" t="s">
        <v>250</v>
      </c>
      <c r="C14" s="37" t="s">
        <v>118</v>
      </c>
      <c r="D14" s="36" t="s">
        <v>3377</v>
      </c>
      <c r="E14" s="38" t="s">
        <v>272</v>
      </c>
      <c r="F14" s="39" t="s">
        <v>253</v>
      </c>
      <c r="G14" s="105">
        <v>149.8</v>
      </c>
      <c r="H14" s="105">
        <v>114.55</v>
      </c>
      <c r="I14" s="105"/>
      <c r="J14" s="105">
        <v>138.7</v>
      </c>
      <c r="K14" s="105">
        <v>219.53</v>
      </c>
      <c r="L14" s="105">
        <v>152.6</v>
      </c>
      <c r="M14" s="106">
        <v>191.08</v>
      </c>
      <c r="N14" s="105">
        <v>118.55</v>
      </c>
      <c r="O14" s="105">
        <v>211.07</v>
      </c>
      <c r="P14" s="105">
        <v>164.97</v>
      </c>
      <c r="Q14" s="105">
        <v>184.2</v>
      </c>
      <c r="R14" s="105">
        <v>244.15</v>
      </c>
      <c r="S14" s="105">
        <f t="shared" si="0"/>
        <v>1889.2</v>
      </c>
      <c r="T14" s="105"/>
      <c r="U14" s="107">
        <v>44711</v>
      </c>
      <c r="V14" s="107">
        <v>44714</v>
      </c>
      <c r="W14" s="108"/>
      <c r="X14" s="107" t="s">
        <v>7028</v>
      </c>
      <c r="Y14" s="107"/>
      <c r="Z14" s="108">
        <v>3184.4</v>
      </c>
      <c r="AA14" s="107">
        <v>44831</v>
      </c>
      <c r="AB14" s="107">
        <v>44841</v>
      </c>
      <c r="AC14" s="108">
        <v>1171.66</v>
      </c>
      <c r="AD14" s="107">
        <v>44779</v>
      </c>
      <c r="AE14" s="107">
        <v>44816</v>
      </c>
      <c r="AF14" s="108">
        <v>1035</v>
      </c>
      <c r="AG14" s="107"/>
      <c r="AH14" s="107"/>
      <c r="AI14" s="108"/>
      <c r="AJ14" s="107"/>
      <c r="AK14" s="107"/>
      <c r="AL14" s="108"/>
      <c r="AM14" s="108"/>
      <c r="AN14" s="109"/>
      <c r="AO14" s="110"/>
      <c r="AP14" s="111"/>
      <c r="AQ14" s="111"/>
    </row>
    <row r="15" s="99" customFormat="1" ht="18" customHeight="1" spans="1:43">
      <c r="A15" s="104" t="s">
        <v>273</v>
      </c>
      <c r="B15" s="36" t="s">
        <v>7029</v>
      </c>
      <c r="C15" s="37" t="s">
        <v>6751</v>
      </c>
      <c r="D15" s="36" t="s">
        <v>6753</v>
      </c>
      <c r="E15" s="38" t="s">
        <v>6755</v>
      </c>
      <c r="F15" s="39" t="s">
        <v>253</v>
      </c>
      <c r="G15" s="105"/>
      <c r="H15" s="105"/>
      <c r="I15" s="105"/>
      <c r="J15" s="105"/>
      <c r="K15" s="105"/>
      <c r="L15" s="105"/>
      <c r="M15" s="106"/>
      <c r="N15" s="105"/>
      <c r="O15" s="105"/>
      <c r="P15" s="105"/>
      <c r="Q15" s="105"/>
      <c r="R15" s="105"/>
      <c r="S15" s="105">
        <f t="shared" si="0"/>
        <v>0</v>
      </c>
      <c r="T15" s="105"/>
      <c r="U15" s="107"/>
      <c r="V15" s="107"/>
      <c r="W15" s="108"/>
      <c r="X15" s="107"/>
      <c r="Y15" s="107"/>
      <c r="Z15" s="108"/>
      <c r="AA15" s="107"/>
      <c r="AB15" s="107"/>
      <c r="AC15" s="108"/>
      <c r="AD15" s="107"/>
      <c r="AE15" s="107"/>
      <c r="AF15" s="108"/>
      <c r="AG15" s="107"/>
      <c r="AH15" s="107"/>
      <c r="AI15" s="108"/>
      <c r="AJ15" s="107"/>
      <c r="AK15" s="107"/>
      <c r="AL15" s="108"/>
      <c r="AM15" s="108"/>
      <c r="AN15" s="109"/>
      <c r="AO15" s="110"/>
      <c r="AP15" s="111"/>
      <c r="AQ15" s="111"/>
    </row>
    <row r="16" s="99" customFormat="1" ht="18" customHeight="1" spans="1:43">
      <c r="A16" s="104" t="s">
        <v>275</v>
      </c>
      <c r="B16" s="36" t="s">
        <v>6963</v>
      </c>
      <c r="C16" s="37" t="s">
        <v>144</v>
      </c>
      <c r="D16" s="36" t="s">
        <v>182</v>
      </c>
      <c r="E16" s="38" t="s">
        <v>2565</v>
      </c>
      <c r="F16" s="39">
        <v>15134889255</v>
      </c>
      <c r="G16" s="105">
        <v>229.6</v>
      </c>
      <c r="H16" s="105">
        <v>229.6</v>
      </c>
      <c r="I16" s="105">
        <v>232.6</v>
      </c>
      <c r="J16" s="105">
        <v>222.8</v>
      </c>
      <c r="K16" s="105">
        <v>321.3</v>
      </c>
      <c r="L16" s="105">
        <v>321.1</v>
      </c>
      <c r="M16" s="106">
        <v>318.5</v>
      </c>
      <c r="N16" s="105">
        <v>321.1</v>
      </c>
      <c r="O16" s="105">
        <v>323.7</v>
      </c>
      <c r="P16" s="105">
        <v>320.2</v>
      </c>
      <c r="Q16" s="105">
        <v>318.4</v>
      </c>
      <c r="R16" s="105">
        <v>318.4</v>
      </c>
      <c r="S16" s="105">
        <f t="shared" si="0"/>
        <v>3477.3</v>
      </c>
      <c r="T16" s="105"/>
      <c r="U16" s="107"/>
      <c r="V16" s="107"/>
      <c r="W16" s="108"/>
      <c r="X16" s="107"/>
      <c r="Y16" s="107"/>
      <c r="Z16" s="108"/>
      <c r="AA16" s="107"/>
      <c r="AB16" s="107"/>
      <c r="AC16" s="108"/>
      <c r="AD16" s="107"/>
      <c r="AE16" s="107"/>
      <c r="AF16" s="108"/>
      <c r="AG16" s="107"/>
      <c r="AH16" s="107"/>
      <c r="AI16" s="108"/>
      <c r="AJ16" s="107"/>
      <c r="AK16" s="107"/>
      <c r="AL16" s="108"/>
      <c r="AM16" s="108"/>
      <c r="AN16" s="109"/>
      <c r="AO16" s="110"/>
      <c r="AP16" s="111"/>
      <c r="AQ16" s="111"/>
    </row>
    <row r="17" s="99" customFormat="1" ht="18" customHeight="1" spans="1:43">
      <c r="A17" s="104" t="s">
        <v>277</v>
      </c>
      <c r="B17" s="36" t="s">
        <v>6963</v>
      </c>
      <c r="C17" s="37" t="s">
        <v>166</v>
      </c>
      <c r="D17" s="36" t="s">
        <v>5987</v>
      </c>
      <c r="E17" s="38" t="s">
        <v>2567</v>
      </c>
      <c r="F17" s="39">
        <v>15894923254</v>
      </c>
      <c r="G17" s="105">
        <v>189.1</v>
      </c>
      <c r="H17" s="105">
        <v>188</v>
      </c>
      <c r="I17" s="105">
        <v>188.1</v>
      </c>
      <c r="J17" s="105">
        <v>188.1</v>
      </c>
      <c r="K17" s="105">
        <v>188.4</v>
      </c>
      <c r="L17" s="105">
        <v>188.8</v>
      </c>
      <c r="M17" s="106">
        <v>188.6</v>
      </c>
      <c r="N17" s="105">
        <v>188.3</v>
      </c>
      <c r="O17" s="105">
        <v>188.5</v>
      </c>
      <c r="P17" s="105">
        <v>188</v>
      </c>
      <c r="Q17" s="105">
        <v>188.1</v>
      </c>
      <c r="R17" s="105">
        <v>188.8</v>
      </c>
      <c r="S17" s="105">
        <f t="shared" si="0"/>
        <v>2260.8</v>
      </c>
      <c r="T17" s="105"/>
      <c r="U17" s="107"/>
      <c r="V17" s="107"/>
      <c r="W17" s="108"/>
      <c r="X17" s="107"/>
      <c r="Y17" s="107"/>
      <c r="Z17" s="108"/>
      <c r="AA17" s="107"/>
      <c r="AB17" s="107"/>
      <c r="AC17" s="108"/>
      <c r="AD17" s="107"/>
      <c r="AE17" s="107"/>
      <c r="AF17" s="108"/>
      <c r="AG17" s="107"/>
      <c r="AH17" s="107"/>
      <c r="AI17" s="108"/>
      <c r="AJ17" s="107"/>
      <c r="AK17" s="107"/>
      <c r="AL17" s="108"/>
      <c r="AM17" s="108"/>
      <c r="AN17" s="109"/>
      <c r="AO17" s="110"/>
      <c r="AP17" s="111"/>
      <c r="AQ17" s="111"/>
    </row>
    <row r="18" s="99" customFormat="1" ht="18" customHeight="1" spans="1:43">
      <c r="A18" s="104" t="s">
        <v>279</v>
      </c>
      <c r="B18" s="36" t="s">
        <v>6963</v>
      </c>
      <c r="C18" s="37" t="s">
        <v>214</v>
      </c>
      <c r="D18" s="36" t="s">
        <v>5993</v>
      </c>
      <c r="E18" s="38" t="s">
        <v>2571</v>
      </c>
      <c r="F18" s="39">
        <v>17701251277</v>
      </c>
      <c r="G18" s="105">
        <v>200</v>
      </c>
      <c r="H18" s="105">
        <v>200</v>
      </c>
      <c r="I18" s="105">
        <v>200</v>
      </c>
      <c r="J18" s="105">
        <v>168.3</v>
      </c>
      <c r="K18" s="105">
        <v>169.8</v>
      </c>
      <c r="L18" s="105">
        <v>169.5</v>
      </c>
      <c r="M18" s="106">
        <v>200</v>
      </c>
      <c r="N18" s="105">
        <v>200</v>
      </c>
      <c r="O18" s="105">
        <v>200</v>
      </c>
      <c r="P18" s="105">
        <v>200</v>
      </c>
      <c r="Q18" s="105">
        <v>200</v>
      </c>
      <c r="R18" s="105">
        <v>200</v>
      </c>
      <c r="S18" s="105">
        <f t="shared" si="0"/>
        <v>2307.6</v>
      </c>
      <c r="T18" s="105"/>
      <c r="U18" s="107">
        <v>44709</v>
      </c>
      <c r="V18" s="107">
        <v>44714</v>
      </c>
      <c r="W18" s="108">
        <v>800</v>
      </c>
      <c r="X18" s="107">
        <v>44793</v>
      </c>
      <c r="Y18" s="107">
        <v>44800</v>
      </c>
      <c r="Z18" s="108">
        <v>800</v>
      </c>
      <c r="AA18" s="107"/>
      <c r="AB18" s="107"/>
      <c r="AC18" s="108"/>
      <c r="AD18" s="107"/>
      <c r="AE18" s="107"/>
      <c r="AF18" s="108"/>
      <c r="AG18" s="107"/>
      <c r="AH18" s="107"/>
      <c r="AI18" s="108"/>
      <c r="AJ18" s="107"/>
      <c r="AK18" s="107"/>
      <c r="AL18" s="108"/>
      <c r="AM18" s="108"/>
      <c r="AN18" s="109"/>
      <c r="AO18" s="110"/>
      <c r="AP18" s="111"/>
      <c r="AQ18" s="111"/>
    </row>
    <row r="19" s="99" customFormat="1" ht="18" customHeight="1" spans="1:43">
      <c r="A19" s="104" t="s">
        <v>282</v>
      </c>
      <c r="B19" s="36" t="s">
        <v>6963</v>
      </c>
      <c r="C19" s="37" t="s">
        <v>167</v>
      </c>
      <c r="D19" s="36" t="s">
        <v>5989</v>
      </c>
      <c r="E19" s="38" t="s">
        <v>2569</v>
      </c>
      <c r="F19" s="39">
        <v>18947780150</v>
      </c>
      <c r="G19" s="105">
        <v>154.6</v>
      </c>
      <c r="H19" s="105">
        <v>154.5</v>
      </c>
      <c r="I19" s="105">
        <v>154.2</v>
      </c>
      <c r="J19" s="105">
        <v>154.1</v>
      </c>
      <c r="K19" s="105">
        <v>154</v>
      </c>
      <c r="L19" s="105">
        <v>154</v>
      </c>
      <c r="M19" s="106">
        <v>154</v>
      </c>
      <c r="N19" s="105">
        <v>200</v>
      </c>
      <c r="O19" s="105">
        <v>153.5</v>
      </c>
      <c r="P19" s="105">
        <v>154.1</v>
      </c>
      <c r="Q19" s="105">
        <v>154.2</v>
      </c>
      <c r="R19" s="105">
        <v>154.2</v>
      </c>
      <c r="S19" s="105">
        <f t="shared" si="0"/>
        <v>1895.4</v>
      </c>
      <c r="T19" s="105"/>
      <c r="U19" s="107"/>
      <c r="V19" s="107"/>
      <c r="W19" s="108"/>
      <c r="X19" s="107"/>
      <c r="Y19" s="107"/>
      <c r="Z19" s="108"/>
      <c r="AA19" s="107"/>
      <c r="AB19" s="107"/>
      <c r="AC19" s="108"/>
      <c r="AD19" s="107"/>
      <c r="AE19" s="107"/>
      <c r="AF19" s="108"/>
      <c r="AG19" s="107"/>
      <c r="AH19" s="107"/>
      <c r="AI19" s="108"/>
      <c r="AJ19" s="107"/>
      <c r="AK19" s="107"/>
      <c r="AL19" s="108"/>
      <c r="AM19" s="108"/>
      <c r="AN19" s="109"/>
      <c r="AO19" s="110"/>
      <c r="AP19" s="111"/>
      <c r="AQ19" s="111"/>
    </row>
    <row r="20" s="99" customFormat="1" ht="18" customHeight="1" spans="1:43">
      <c r="A20" s="104" t="s">
        <v>284</v>
      </c>
      <c r="B20" s="36" t="s">
        <v>6963</v>
      </c>
      <c r="C20" s="37" t="s">
        <v>81</v>
      </c>
      <c r="D20" s="36" t="s">
        <v>6000</v>
      </c>
      <c r="E20" s="38" t="s">
        <v>2577</v>
      </c>
      <c r="F20" s="39">
        <v>15149622032</v>
      </c>
      <c r="G20" s="105">
        <v>200</v>
      </c>
      <c r="H20" s="105">
        <v>200</v>
      </c>
      <c r="I20" s="105">
        <v>200</v>
      </c>
      <c r="J20" s="105">
        <v>200</v>
      </c>
      <c r="K20" s="105">
        <v>200</v>
      </c>
      <c r="L20" s="105">
        <v>200</v>
      </c>
      <c r="M20" s="106">
        <v>200</v>
      </c>
      <c r="N20" s="105">
        <v>200</v>
      </c>
      <c r="O20" s="105">
        <v>200</v>
      </c>
      <c r="P20" s="105">
        <v>200</v>
      </c>
      <c r="Q20" s="105">
        <v>200</v>
      </c>
      <c r="R20" s="105">
        <v>200</v>
      </c>
      <c r="S20" s="105">
        <f t="shared" si="0"/>
        <v>2400</v>
      </c>
      <c r="T20" s="105"/>
      <c r="U20" s="107"/>
      <c r="V20" s="107"/>
      <c r="W20" s="108"/>
      <c r="X20" s="107"/>
      <c r="Y20" s="107"/>
      <c r="Z20" s="108"/>
      <c r="AA20" s="107"/>
      <c r="AB20" s="107"/>
      <c r="AC20" s="108"/>
      <c r="AD20" s="107"/>
      <c r="AE20" s="107"/>
      <c r="AF20" s="108"/>
      <c r="AG20" s="107"/>
      <c r="AH20" s="107"/>
      <c r="AI20" s="108"/>
      <c r="AJ20" s="107"/>
      <c r="AK20" s="107"/>
      <c r="AL20" s="108"/>
      <c r="AM20" s="108"/>
      <c r="AN20" s="109"/>
      <c r="AO20" s="110"/>
      <c r="AP20" s="111"/>
      <c r="AQ20" s="111"/>
    </row>
    <row r="21" s="99" customFormat="1" ht="18" customHeight="1" spans="1:43">
      <c r="A21" s="104" t="s">
        <v>286</v>
      </c>
      <c r="B21" s="36" t="s">
        <v>6963</v>
      </c>
      <c r="C21" s="37" t="s">
        <v>72</v>
      </c>
      <c r="D21" s="36" t="s">
        <v>5997</v>
      </c>
      <c r="E21" s="38" t="s">
        <v>2575</v>
      </c>
      <c r="F21" s="39">
        <v>15149797534</v>
      </c>
      <c r="G21" s="105">
        <v>96.3</v>
      </c>
      <c r="H21" s="105">
        <v>89.8</v>
      </c>
      <c r="I21" s="105">
        <v>115.8</v>
      </c>
      <c r="J21" s="105">
        <v>108.8</v>
      </c>
      <c r="K21" s="105">
        <v>108.6</v>
      </c>
      <c r="L21" s="105">
        <v>119.4</v>
      </c>
      <c r="M21" s="106">
        <v>115.8</v>
      </c>
      <c r="N21" s="105">
        <v>123.2</v>
      </c>
      <c r="O21" s="105">
        <v>107.7</v>
      </c>
      <c r="P21" s="105">
        <v>89.9</v>
      </c>
      <c r="Q21" s="105">
        <v>96.5</v>
      </c>
      <c r="R21" s="105">
        <v>99.7</v>
      </c>
      <c r="S21" s="105">
        <f t="shared" si="0"/>
        <v>1271.5</v>
      </c>
      <c r="T21" s="105"/>
      <c r="U21" s="107"/>
      <c r="V21" s="107"/>
      <c r="W21" s="108"/>
      <c r="X21" s="107"/>
      <c r="Y21" s="107"/>
      <c r="Z21" s="108"/>
      <c r="AA21" s="107"/>
      <c r="AB21" s="107"/>
      <c r="AC21" s="108"/>
      <c r="AD21" s="107"/>
      <c r="AE21" s="107"/>
      <c r="AF21" s="108"/>
      <c r="AG21" s="107"/>
      <c r="AH21" s="107"/>
      <c r="AI21" s="108"/>
      <c r="AJ21" s="107"/>
      <c r="AK21" s="107"/>
      <c r="AL21" s="108"/>
      <c r="AM21" s="108"/>
      <c r="AN21" s="109"/>
      <c r="AO21" s="110"/>
      <c r="AP21" s="111"/>
      <c r="AQ21" s="111"/>
    </row>
    <row r="22" s="99" customFormat="1" ht="18" customHeight="1" spans="1:43">
      <c r="A22" s="104" t="s">
        <v>288</v>
      </c>
      <c r="B22" s="36" t="s">
        <v>6963</v>
      </c>
      <c r="C22" s="37" t="s">
        <v>212</v>
      </c>
      <c r="D22" s="36" t="s">
        <v>6000</v>
      </c>
      <c r="E22" s="38" t="s">
        <v>2573</v>
      </c>
      <c r="F22" s="39">
        <v>17684871616</v>
      </c>
      <c r="G22" s="105"/>
      <c r="H22" s="105"/>
      <c r="I22" s="105"/>
      <c r="J22" s="105"/>
      <c r="K22" s="105">
        <v>128</v>
      </c>
      <c r="L22" s="105">
        <v>128</v>
      </c>
      <c r="M22" s="106">
        <v>128</v>
      </c>
      <c r="N22" s="105">
        <v>128</v>
      </c>
      <c r="O22" s="105">
        <v>128</v>
      </c>
      <c r="P22" s="105">
        <v>128</v>
      </c>
      <c r="Q22" s="105">
        <v>128</v>
      </c>
      <c r="R22" s="105">
        <v>128</v>
      </c>
      <c r="S22" s="105">
        <f t="shared" si="0"/>
        <v>1024</v>
      </c>
      <c r="T22" s="105"/>
      <c r="U22" s="107"/>
      <c r="V22" s="107"/>
      <c r="W22" s="108"/>
      <c r="X22" s="107"/>
      <c r="Y22" s="107"/>
      <c r="Z22" s="108"/>
      <c r="AA22" s="107"/>
      <c r="AB22" s="107"/>
      <c r="AC22" s="108"/>
      <c r="AD22" s="107"/>
      <c r="AE22" s="107"/>
      <c r="AF22" s="108"/>
      <c r="AG22" s="107"/>
      <c r="AH22" s="107"/>
      <c r="AI22" s="108"/>
      <c r="AJ22" s="107"/>
      <c r="AK22" s="107"/>
      <c r="AL22" s="108"/>
      <c r="AM22" s="108"/>
      <c r="AN22" s="109"/>
      <c r="AO22" s="110"/>
      <c r="AP22" s="111"/>
      <c r="AQ22" s="111"/>
    </row>
    <row r="23" s="99" customFormat="1" ht="18" customHeight="1" spans="1:43">
      <c r="A23" s="104" t="s">
        <v>290</v>
      </c>
      <c r="B23" s="36" t="s">
        <v>6963</v>
      </c>
      <c r="C23" s="37" t="s">
        <v>2870</v>
      </c>
      <c r="D23" s="36" t="s">
        <v>6009</v>
      </c>
      <c r="E23" s="38" t="s">
        <v>2871</v>
      </c>
      <c r="F23" s="39">
        <v>18547159097</v>
      </c>
      <c r="G23" s="105"/>
      <c r="H23" s="105"/>
      <c r="I23" s="105"/>
      <c r="J23" s="105"/>
      <c r="K23" s="105"/>
      <c r="L23" s="105"/>
      <c r="M23" s="106"/>
      <c r="N23" s="105"/>
      <c r="O23" s="105"/>
      <c r="P23" s="105"/>
      <c r="Q23" s="105"/>
      <c r="R23" s="105"/>
      <c r="S23" s="105">
        <f t="shared" si="0"/>
        <v>0</v>
      </c>
      <c r="T23" s="105"/>
      <c r="U23" s="107"/>
      <c r="V23" s="107"/>
      <c r="W23" s="108"/>
      <c r="X23" s="107"/>
      <c r="Y23" s="107"/>
      <c r="Z23" s="108"/>
      <c r="AA23" s="107"/>
      <c r="AB23" s="107"/>
      <c r="AC23" s="108"/>
      <c r="AD23" s="107"/>
      <c r="AE23" s="107"/>
      <c r="AF23" s="108"/>
      <c r="AG23" s="107"/>
      <c r="AH23" s="107"/>
      <c r="AI23" s="108"/>
      <c r="AJ23" s="107"/>
      <c r="AK23" s="107"/>
      <c r="AL23" s="108"/>
      <c r="AM23" s="108"/>
      <c r="AN23" s="109"/>
      <c r="AO23" s="110"/>
      <c r="AP23" s="111"/>
      <c r="AQ23" s="111"/>
    </row>
    <row r="24" s="99" customFormat="1" ht="18" customHeight="1" spans="1:43">
      <c r="A24" s="104" t="s">
        <v>293</v>
      </c>
      <c r="B24" s="36" t="s">
        <v>6963</v>
      </c>
      <c r="C24" s="37" t="s">
        <v>2594</v>
      </c>
      <c r="D24" s="36" t="s">
        <v>6009</v>
      </c>
      <c r="E24" s="487" t="s">
        <v>2595</v>
      </c>
      <c r="F24" s="39">
        <v>17614770811</v>
      </c>
      <c r="G24" s="105">
        <v>69.5</v>
      </c>
      <c r="H24" s="105">
        <v>71.5</v>
      </c>
      <c r="I24" s="105">
        <v>89.5</v>
      </c>
      <c r="J24" s="105"/>
      <c r="K24" s="105"/>
      <c r="L24" s="105"/>
      <c r="M24" s="106"/>
      <c r="N24" s="105"/>
      <c r="O24" s="105"/>
      <c r="P24" s="105"/>
      <c r="Q24" s="105"/>
      <c r="R24" s="105"/>
      <c r="S24" s="105">
        <f t="shared" si="0"/>
        <v>230.5</v>
      </c>
      <c r="T24" s="105"/>
      <c r="U24" s="107"/>
      <c r="V24" s="107"/>
      <c r="W24" s="108"/>
      <c r="X24" s="107"/>
      <c r="Y24" s="107"/>
      <c r="Z24" s="108"/>
      <c r="AA24" s="107"/>
      <c r="AB24" s="107"/>
      <c r="AC24" s="108"/>
      <c r="AD24" s="107"/>
      <c r="AE24" s="107"/>
      <c r="AF24" s="108"/>
      <c r="AG24" s="107"/>
      <c r="AH24" s="107"/>
      <c r="AI24" s="108"/>
      <c r="AJ24" s="107"/>
      <c r="AK24" s="107"/>
      <c r="AL24" s="108"/>
      <c r="AM24" s="108"/>
      <c r="AN24" s="109"/>
      <c r="AO24" s="110"/>
      <c r="AP24" s="111"/>
      <c r="AQ24" s="111"/>
    </row>
    <row r="25" s="99" customFormat="1" ht="18" customHeight="1" spans="1:43">
      <c r="A25" s="104" t="s">
        <v>295</v>
      </c>
      <c r="B25" s="36" t="s">
        <v>6963</v>
      </c>
      <c r="C25" s="37" t="s">
        <v>85</v>
      </c>
      <c r="D25" s="36" t="s">
        <v>6009</v>
      </c>
      <c r="E25" s="38" t="s">
        <v>2585</v>
      </c>
      <c r="F25" s="39">
        <v>15374943266</v>
      </c>
      <c r="G25" s="105">
        <v>200</v>
      </c>
      <c r="H25" s="105">
        <v>200</v>
      </c>
      <c r="I25" s="105">
        <v>200</v>
      </c>
      <c r="J25" s="105"/>
      <c r="K25" s="105"/>
      <c r="L25" s="105"/>
      <c r="M25" s="106"/>
      <c r="N25" s="105"/>
      <c r="O25" s="105"/>
      <c r="P25" s="105"/>
      <c r="Q25" s="105"/>
      <c r="R25" s="105"/>
      <c r="S25" s="105">
        <f t="shared" si="0"/>
        <v>600</v>
      </c>
      <c r="T25" s="105"/>
      <c r="U25" s="107"/>
      <c r="V25" s="107"/>
      <c r="W25" s="108"/>
      <c r="X25" s="107"/>
      <c r="Y25" s="107"/>
      <c r="Z25" s="108"/>
      <c r="AA25" s="107"/>
      <c r="AB25" s="107"/>
      <c r="AC25" s="108"/>
      <c r="AD25" s="107"/>
      <c r="AE25" s="107"/>
      <c r="AF25" s="108"/>
      <c r="AG25" s="107"/>
      <c r="AH25" s="107"/>
      <c r="AI25" s="108"/>
      <c r="AJ25" s="107"/>
      <c r="AK25" s="107"/>
      <c r="AL25" s="108"/>
      <c r="AM25" s="108"/>
      <c r="AN25" s="109"/>
      <c r="AO25" s="110"/>
      <c r="AP25" s="111"/>
      <c r="AQ25" s="111"/>
    </row>
    <row r="26" s="99" customFormat="1" ht="18" customHeight="1" spans="1:43">
      <c r="A26" s="104" t="s">
        <v>297</v>
      </c>
      <c r="B26" s="36" t="s">
        <v>6963</v>
      </c>
      <c r="C26" s="37" t="s">
        <v>90</v>
      </c>
      <c r="D26" s="36" t="s">
        <v>6009</v>
      </c>
      <c r="E26" s="38" t="s">
        <v>2587</v>
      </c>
      <c r="F26" s="39">
        <v>15949407571</v>
      </c>
      <c r="G26" s="105">
        <v>175.4</v>
      </c>
      <c r="H26" s="105">
        <v>159.6</v>
      </c>
      <c r="I26" s="105">
        <v>158.6</v>
      </c>
      <c r="J26" s="105"/>
      <c r="K26" s="105"/>
      <c r="L26" s="105"/>
      <c r="M26" s="106"/>
      <c r="N26" s="105"/>
      <c r="O26" s="105"/>
      <c r="P26" s="105"/>
      <c r="Q26" s="105"/>
      <c r="R26" s="105"/>
      <c r="S26" s="105">
        <f t="shared" si="0"/>
        <v>493.6</v>
      </c>
      <c r="T26" s="105"/>
      <c r="U26" s="107"/>
      <c r="V26" s="107"/>
      <c r="W26" s="108"/>
      <c r="X26" s="107"/>
      <c r="Y26" s="107"/>
      <c r="Z26" s="108"/>
      <c r="AA26" s="107"/>
      <c r="AB26" s="107"/>
      <c r="AC26" s="108"/>
      <c r="AD26" s="107"/>
      <c r="AE26" s="107"/>
      <c r="AF26" s="108"/>
      <c r="AG26" s="107"/>
      <c r="AH26" s="107"/>
      <c r="AI26" s="108"/>
      <c r="AJ26" s="107"/>
      <c r="AK26" s="107"/>
      <c r="AL26" s="108"/>
      <c r="AM26" s="108"/>
      <c r="AN26" s="109"/>
      <c r="AO26" s="110"/>
      <c r="AP26" s="111"/>
      <c r="AQ26" s="111"/>
    </row>
    <row r="27" s="99" customFormat="1" ht="18" customHeight="1" spans="1:43">
      <c r="A27" s="104" t="s">
        <v>300</v>
      </c>
      <c r="B27" s="36" t="s">
        <v>6963</v>
      </c>
      <c r="C27" s="37" t="s">
        <v>88</v>
      </c>
      <c r="D27" s="36" t="s">
        <v>6009</v>
      </c>
      <c r="E27" s="38" t="s">
        <v>2581</v>
      </c>
      <c r="F27" s="39">
        <v>15147725233</v>
      </c>
      <c r="G27" s="105">
        <v>200</v>
      </c>
      <c r="H27" s="105">
        <v>200</v>
      </c>
      <c r="I27" s="105">
        <v>200</v>
      </c>
      <c r="J27" s="105"/>
      <c r="K27" s="105"/>
      <c r="L27" s="105"/>
      <c r="M27" s="106"/>
      <c r="N27" s="105"/>
      <c r="O27" s="105"/>
      <c r="P27" s="105"/>
      <c r="Q27" s="105"/>
      <c r="R27" s="105"/>
      <c r="S27" s="105">
        <f t="shared" si="0"/>
        <v>600</v>
      </c>
      <c r="T27" s="105"/>
      <c r="U27" s="107"/>
      <c r="V27" s="107"/>
      <c r="W27" s="108"/>
      <c r="X27" s="107"/>
      <c r="Y27" s="107"/>
      <c r="Z27" s="108"/>
      <c r="AA27" s="107"/>
      <c r="AB27" s="107"/>
      <c r="AC27" s="108"/>
      <c r="AD27" s="107"/>
      <c r="AE27" s="107"/>
      <c r="AF27" s="108"/>
      <c r="AG27" s="107"/>
      <c r="AH27" s="107"/>
      <c r="AI27" s="108"/>
      <c r="AJ27" s="107"/>
      <c r="AK27" s="107"/>
      <c r="AL27" s="108"/>
      <c r="AM27" s="108"/>
      <c r="AN27" s="109"/>
      <c r="AO27" s="110"/>
      <c r="AP27" s="111"/>
      <c r="AQ27" s="111"/>
    </row>
    <row r="28" s="99" customFormat="1" ht="18" customHeight="1" spans="1:43">
      <c r="A28" s="104" t="s">
        <v>302</v>
      </c>
      <c r="B28" s="36" t="s">
        <v>6963</v>
      </c>
      <c r="C28" s="37" t="s">
        <v>89</v>
      </c>
      <c r="D28" s="36" t="s">
        <v>6009</v>
      </c>
      <c r="E28" s="38" t="s">
        <v>2583</v>
      </c>
      <c r="F28" s="39">
        <v>15134876544</v>
      </c>
      <c r="G28" s="105">
        <v>152</v>
      </c>
      <c r="H28" s="105">
        <v>144.5</v>
      </c>
      <c r="I28" s="105">
        <v>147.5</v>
      </c>
      <c r="J28" s="105">
        <v>147.4</v>
      </c>
      <c r="K28" s="105">
        <v>149.7</v>
      </c>
      <c r="L28" s="105">
        <v>149.5</v>
      </c>
      <c r="M28" s="106">
        <v>149.9</v>
      </c>
      <c r="N28" s="105">
        <v>146.6</v>
      </c>
      <c r="O28" s="105">
        <v>147.6</v>
      </c>
      <c r="P28" s="105">
        <v>146.8</v>
      </c>
      <c r="Q28" s="105">
        <v>147.1</v>
      </c>
      <c r="R28" s="105">
        <v>147.7</v>
      </c>
      <c r="S28" s="105">
        <f t="shared" si="0"/>
        <v>1776.3</v>
      </c>
      <c r="T28" s="105"/>
      <c r="U28" s="107"/>
      <c r="V28" s="107"/>
      <c r="W28" s="108"/>
      <c r="X28" s="107"/>
      <c r="Y28" s="107"/>
      <c r="Z28" s="108"/>
      <c r="AA28" s="107"/>
      <c r="AB28" s="107"/>
      <c r="AC28" s="108"/>
      <c r="AD28" s="107"/>
      <c r="AE28" s="107"/>
      <c r="AF28" s="108"/>
      <c r="AG28" s="107"/>
      <c r="AH28" s="107"/>
      <c r="AI28" s="108"/>
      <c r="AJ28" s="107"/>
      <c r="AK28" s="107"/>
      <c r="AL28" s="108"/>
      <c r="AM28" s="108"/>
      <c r="AN28" s="109"/>
      <c r="AO28" s="110"/>
      <c r="AP28" s="111"/>
      <c r="AQ28" s="111"/>
    </row>
    <row r="29" s="99" customFormat="1" ht="18" customHeight="1" spans="1:43">
      <c r="A29" s="104" t="s">
        <v>304</v>
      </c>
      <c r="B29" s="36" t="s">
        <v>6963</v>
      </c>
      <c r="C29" s="37" t="s">
        <v>2952</v>
      </c>
      <c r="D29" s="36" t="s">
        <v>6435</v>
      </c>
      <c r="E29" s="38" t="s">
        <v>2954</v>
      </c>
      <c r="F29" s="39">
        <v>13947777059</v>
      </c>
      <c r="G29" s="105"/>
      <c r="H29" s="105"/>
      <c r="I29" s="105"/>
      <c r="J29" s="105"/>
      <c r="K29" s="105"/>
      <c r="L29" s="105"/>
      <c r="M29" s="106"/>
      <c r="N29" s="105"/>
      <c r="O29" s="105"/>
      <c r="P29" s="105"/>
      <c r="Q29" s="105"/>
      <c r="R29" s="105"/>
      <c r="S29" s="105">
        <f t="shared" si="0"/>
        <v>0</v>
      </c>
      <c r="T29" s="105"/>
      <c r="U29" s="107"/>
      <c r="V29" s="107"/>
      <c r="W29" s="108"/>
      <c r="X29" s="107"/>
      <c r="Y29" s="107"/>
      <c r="Z29" s="108"/>
      <c r="AA29" s="107"/>
      <c r="AB29" s="107"/>
      <c r="AC29" s="108"/>
      <c r="AD29" s="107"/>
      <c r="AE29" s="107"/>
      <c r="AF29" s="108"/>
      <c r="AG29" s="107"/>
      <c r="AH29" s="107"/>
      <c r="AI29" s="108"/>
      <c r="AJ29" s="107"/>
      <c r="AK29" s="107"/>
      <c r="AL29" s="108"/>
      <c r="AM29" s="108"/>
      <c r="AN29" s="109"/>
      <c r="AO29" s="110"/>
      <c r="AP29" s="111"/>
      <c r="AQ29" s="111"/>
    </row>
    <row r="30" s="99" customFormat="1" ht="18" customHeight="1" spans="1:43">
      <c r="A30" s="104" t="s">
        <v>307</v>
      </c>
      <c r="B30" s="36" t="s">
        <v>6959</v>
      </c>
      <c r="C30" s="37" t="s">
        <v>6958</v>
      </c>
      <c r="D30" s="36" t="s">
        <v>6960</v>
      </c>
      <c r="E30" s="38" t="s">
        <v>7030</v>
      </c>
      <c r="F30" s="39">
        <v>15354891448</v>
      </c>
      <c r="G30" s="105">
        <v>78.8</v>
      </c>
      <c r="H30" s="105">
        <v>78.8</v>
      </c>
      <c r="I30" s="105">
        <v>78.8</v>
      </c>
      <c r="J30" s="105">
        <v>79</v>
      </c>
      <c r="K30" s="105">
        <v>78.9</v>
      </c>
      <c r="L30" s="105">
        <v>79.3</v>
      </c>
      <c r="M30" s="106">
        <v>79.1</v>
      </c>
      <c r="N30" s="105">
        <v>78.8</v>
      </c>
      <c r="O30" s="105">
        <v>78.8</v>
      </c>
      <c r="P30" s="105">
        <v>78.8</v>
      </c>
      <c r="Q30" s="105"/>
      <c r="R30" s="105"/>
      <c r="S30" s="105">
        <f t="shared" si="0"/>
        <v>789.1</v>
      </c>
      <c r="T30" s="105"/>
      <c r="U30" s="107">
        <v>44794</v>
      </c>
      <c r="V30" s="107">
        <v>44795</v>
      </c>
      <c r="W30" s="108"/>
      <c r="X30" s="107">
        <v>44821</v>
      </c>
      <c r="Y30" s="107">
        <v>44822</v>
      </c>
      <c r="Z30" s="108"/>
      <c r="AA30" s="107">
        <v>44829</v>
      </c>
      <c r="AB30" s="107">
        <v>44829</v>
      </c>
      <c r="AC30" s="108">
        <v>1984.43</v>
      </c>
      <c r="AD30" s="107"/>
      <c r="AE30" s="107"/>
      <c r="AF30" s="108"/>
      <c r="AG30" s="107"/>
      <c r="AH30" s="107"/>
      <c r="AI30" s="108"/>
      <c r="AJ30" s="107"/>
      <c r="AK30" s="107"/>
      <c r="AL30" s="108"/>
      <c r="AM30" s="108"/>
      <c r="AN30" s="109"/>
      <c r="AO30" s="110"/>
      <c r="AP30" s="111"/>
      <c r="AQ30" s="111"/>
    </row>
    <row r="31" s="99" customFormat="1" ht="18" customHeight="1" spans="1:43">
      <c r="A31" s="104" t="s">
        <v>310</v>
      </c>
      <c r="B31" s="36" t="s">
        <v>6959</v>
      </c>
      <c r="C31" s="37" t="s">
        <v>143</v>
      </c>
      <c r="D31" s="36" t="s">
        <v>5960</v>
      </c>
      <c r="E31" s="38" t="s">
        <v>2553</v>
      </c>
      <c r="F31" s="39">
        <v>15149671949</v>
      </c>
      <c r="G31" s="105">
        <v>342.1</v>
      </c>
      <c r="H31" s="105">
        <v>341.58</v>
      </c>
      <c r="I31" s="105">
        <v>357.2</v>
      </c>
      <c r="J31" s="105">
        <v>356.9</v>
      </c>
      <c r="K31" s="105">
        <v>307</v>
      </c>
      <c r="L31" s="105">
        <v>356.8</v>
      </c>
      <c r="M31" s="106">
        <v>357.67</v>
      </c>
      <c r="N31" s="105">
        <v>346.1</v>
      </c>
      <c r="O31" s="105">
        <v>356.8</v>
      </c>
      <c r="P31" s="105">
        <v>343.1</v>
      </c>
      <c r="Q31" s="105"/>
      <c r="R31" s="105"/>
      <c r="S31" s="105">
        <f t="shared" si="0"/>
        <v>3465.25</v>
      </c>
      <c r="T31" s="105"/>
      <c r="U31" s="107"/>
      <c r="V31" s="107"/>
      <c r="W31" s="108"/>
      <c r="X31" s="107"/>
      <c r="Y31" s="107"/>
      <c r="Z31" s="108"/>
      <c r="AA31" s="107"/>
      <c r="AB31" s="107"/>
      <c r="AC31" s="108"/>
      <c r="AD31" s="107"/>
      <c r="AE31" s="107"/>
      <c r="AF31" s="108"/>
      <c r="AG31" s="107"/>
      <c r="AH31" s="107"/>
      <c r="AI31" s="108"/>
      <c r="AJ31" s="107"/>
      <c r="AK31" s="107"/>
      <c r="AL31" s="108"/>
      <c r="AM31" s="108"/>
      <c r="AN31" s="109"/>
      <c r="AO31" s="110"/>
      <c r="AP31" s="111"/>
      <c r="AQ31" s="111"/>
    </row>
    <row r="32" s="99" customFormat="1" ht="18" customHeight="1" spans="1:43">
      <c r="A32" s="104" t="s">
        <v>314</v>
      </c>
      <c r="B32" s="36" t="s">
        <v>6959</v>
      </c>
      <c r="C32" s="37" t="s">
        <v>131</v>
      </c>
      <c r="D32" s="36" t="s">
        <v>182</v>
      </c>
      <c r="E32" s="38" t="s">
        <v>2555</v>
      </c>
      <c r="F32" s="39">
        <v>15698528316</v>
      </c>
      <c r="G32" s="105">
        <v>219</v>
      </c>
      <c r="H32" s="105">
        <v>219.2</v>
      </c>
      <c r="I32" s="105">
        <v>219</v>
      </c>
      <c r="J32" s="105">
        <v>219.1</v>
      </c>
      <c r="K32" s="105">
        <v>219.3</v>
      </c>
      <c r="L32" s="105">
        <v>219.2</v>
      </c>
      <c r="M32" s="106">
        <v>220.8</v>
      </c>
      <c r="N32" s="105">
        <v>230.15</v>
      </c>
      <c r="O32" s="105">
        <v>219.4</v>
      </c>
      <c r="P32" s="105">
        <v>219.3</v>
      </c>
      <c r="Q32" s="105"/>
      <c r="R32" s="105"/>
      <c r="S32" s="105">
        <f t="shared" si="0"/>
        <v>2204.45</v>
      </c>
      <c r="T32" s="105"/>
      <c r="U32" s="107">
        <v>44590</v>
      </c>
      <c r="V32" s="107">
        <v>44599</v>
      </c>
      <c r="W32" s="108">
        <v>1028.54</v>
      </c>
      <c r="X32" s="107">
        <v>44739</v>
      </c>
      <c r="Y32" s="107">
        <v>44752</v>
      </c>
      <c r="Z32" s="108">
        <v>1000</v>
      </c>
      <c r="AA32" s="107">
        <v>44835</v>
      </c>
      <c r="AB32" s="107">
        <v>44840</v>
      </c>
      <c r="AC32" s="108">
        <v>1000</v>
      </c>
      <c r="AD32" s="107"/>
      <c r="AE32" s="107"/>
      <c r="AF32" s="108"/>
      <c r="AG32" s="107"/>
      <c r="AH32" s="107"/>
      <c r="AI32" s="108"/>
      <c r="AJ32" s="107"/>
      <c r="AK32" s="107"/>
      <c r="AL32" s="108"/>
      <c r="AM32" s="108"/>
      <c r="AN32" s="109"/>
      <c r="AO32" s="110"/>
      <c r="AP32" s="111"/>
      <c r="AQ32" s="111"/>
    </row>
    <row r="33" s="99" customFormat="1" ht="18" customHeight="1" spans="1:43">
      <c r="A33" s="104" t="s">
        <v>317</v>
      </c>
      <c r="B33" s="36" t="s">
        <v>6959</v>
      </c>
      <c r="C33" s="37" t="s">
        <v>2559</v>
      </c>
      <c r="D33" s="36" t="s">
        <v>6962</v>
      </c>
      <c r="E33" s="38" t="s">
        <v>2560</v>
      </c>
      <c r="F33" s="39">
        <v>13074796736</v>
      </c>
      <c r="G33" s="105">
        <v>188.05</v>
      </c>
      <c r="H33" s="105">
        <v>164</v>
      </c>
      <c r="I33" s="105">
        <v>149.1</v>
      </c>
      <c r="J33" s="105">
        <v>182</v>
      </c>
      <c r="K33" s="105">
        <v>187</v>
      </c>
      <c r="L33" s="105">
        <v>183.55</v>
      </c>
      <c r="M33" s="106">
        <v>185.6</v>
      </c>
      <c r="N33" s="105">
        <v>184.55</v>
      </c>
      <c r="O33" s="105">
        <v>200</v>
      </c>
      <c r="P33" s="105">
        <v>199.3</v>
      </c>
      <c r="Q33" s="105"/>
      <c r="R33" s="105"/>
      <c r="S33" s="105">
        <f t="shared" si="0"/>
        <v>1823.15</v>
      </c>
      <c r="T33" s="105"/>
      <c r="U33" s="107">
        <v>44835</v>
      </c>
      <c r="V33" s="107">
        <v>44840</v>
      </c>
      <c r="W33" s="108">
        <v>560</v>
      </c>
      <c r="X33" s="107">
        <v>44578</v>
      </c>
      <c r="Y33" s="107">
        <v>44588</v>
      </c>
      <c r="Z33" s="108">
        <v>668</v>
      </c>
      <c r="AA33" s="107"/>
      <c r="AB33" s="107"/>
      <c r="AC33" s="108"/>
      <c r="AD33" s="107"/>
      <c r="AE33" s="107"/>
      <c r="AF33" s="108"/>
      <c r="AG33" s="107"/>
      <c r="AH33" s="107"/>
      <c r="AI33" s="108"/>
      <c r="AJ33" s="107"/>
      <c r="AK33" s="107"/>
      <c r="AL33" s="108"/>
      <c r="AM33" s="108"/>
      <c r="AN33" s="109"/>
      <c r="AO33" s="110"/>
      <c r="AP33" s="111"/>
      <c r="AQ33" s="111"/>
    </row>
    <row r="34" s="99" customFormat="1" ht="18" customHeight="1" spans="1:43">
      <c r="A34" s="104" t="s">
        <v>320</v>
      </c>
      <c r="B34" s="36" t="s">
        <v>6959</v>
      </c>
      <c r="C34" s="37" t="s">
        <v>5980</v>
      </c>
      <c r="D34" s="36" t="s">
        <v>6962</v>
      </c>
      <c r="E34" s="38" t="s">
        <v>5982</v>
      </c>
      <c r="F34" s="39">
        <v>15947310639</v>
      </c>
      <c r="G34" s="105">
        <v>112</v>
      </c>
      <c r="H34" s="105">
        <v>112</v>
      </c>
      <c r="I34" s="105">
        <v>112</v>
      </c>
      <c r="J34" s="105">
        <v>112.1</v>
      </c>
      <c r="K34" s="105">
        <v>111.9</v>
      </c>
      <c r="L34" s="105">
        <v>111.9</v>
      </c>
      <c r="M34" s="106">
        <v>111.9</v>
      </c>
      <c r="N34" s="105">
        <v>112</v>
      </c>
      <c r="O34" s="105">
        <v>112</v>
      </c>
      <c r="P34" s="105">
        <v>99.9</v>
      </c>
      <c r="Q34" s="105"/>
      <c r="R34" s="105"/>
      <c r="S34" s="105">
        <f t="shared" si="0"/>
        <v>1107.7</v>
      </c>
      <c r="T34" s="105"/>
      <c r="U34" s="107"/>
      <c r="V34" s="107"/>
      <c r="W34" s="108"/>
      <c r="X34" s="107"/>
      <c r="Y34" s="107"/>
      <c r="Z34" s="108"/>
      <c r="AA34" s="107"/>
      <c r="AB34" s="107"/>
      <c r="AC34" s="108"/>
      <c r="AD34" s="107"/>
      <c r="AE34" s="107"/>
      <c r="AF34" s="108"/>
      <c r="AG34" s="107"/>
      <c r="AH34" s="107"/>
      <c r="AI34" s="108"/>
      <c r="AJ34" s="107"/>
      <c r="AK34" s="107"/>
      <c r="AL34" s="108"/>
      <c r="AM34" s="108"/>
      <c r="AN34" s="109"/>
      <c r="AO34" s="110"/>
      <c r="AP34" s="111"/>
      <c r="AQ34" s="111"/>
    </row>
    <row r="35" s="99" customFormat="1" ht="18" customHeight="1" spans="1:43">
      <c r="A35" s="104" t="s">
        <v>323</v>
      </c>
      <c r="B35" s="36" t="s">
        <v>6959</v>
      </c>
      <c r="C35" s="37" t="s">
        <v>703</v>
      </c>
      <c r="D35" s="36" t="s">
        <v>6962</v>
      </c>
      <c r="E35" s="38" t="s">
        <v>2562</v>
      </c>
      <c r="F35" s="39">
        <v>15661127590</v>
      </c>
      <c r="G35" s="105">
        <v>39.1</v>
      </c>
      <c r="H35" s="105">
        <v>39</v>
      </c>
      <c r="I35" s="105">
        <v>39.1</v>
      </c>
      <c r="J35" s="105">
        <v>39</v>
      </c>
      <c r="K35" s="105">
        <v>39.1</v>
      </c>
      <c r="L35" s="105">
        <v>39.5</v>
      </c>
      <c r="M35" s="106">
        <v>39.1</v>
      </c>
      <c r="N35" s="105">
        <v>39</v>
      </c>
      <c r="O35" s="105">
        <v>39</v>
      </c>
      <c r="P35" s="105">
        <v>39</v>
      </c>
      <c r="Q35" s="105"/>
      <c r="R35" s="105"/>
      <c r="S35" s="105">
        <f t="shared" si="0"/>
        <v>390.9</v>
      </c>
      <c r="T35" s="105"/>
      <c r="U35" s="107"/>
      <c r="V35" s="107"/>
      <c r="W35" s="108"/>
      <c r="X35" s="107"/>
      <c r="Y35" s="107"/>
      <c r="Z35" s="108"/>
      <c r="AA35" s="107"/>
      <c r="AB35" s="107"/>
      <c r="AC35" s="108"/>
      <c r="AD35" s="107"/>
      <c r="AE35" s="107"/>
      <c r="AF35" s="108"/>
      <c r="AG35" s="107"/>
      <c r="AH35" s="107"/>
      <c r="AI35" s="108"/>
      <c r="AJ35" s="107"/>
      <c r="AK35" s="107"/>
      <c r="AL35" s="108"/>
      <c r="AM35" s="108"/>
      <c r="AN35" s="109"/>
      <c r="AO35" s="110"/>
      <c r="AP35" s="111"/>
      <c r="AQ35" s="111"/>
    </row>
    <row r="36" s="99" customFormat="1" ht="18" customHeight="1" spans="1:43">
      <c r="A36" s="104" t="s">
        <v>326</v>
      </c>
      <c r="B36" s="36" t="s">
        <v>6959</v>
      </c>
      <c r="C36" s="37" t="s">
        <v>213</v>
      </c>
      <c r="D36" s="36" t="s">
        <v>6962</v>
      </c>
      <c r="E36" s="38" t="s">
        <v>2557</v>
      </c>
      <c r="F36" s="39">
        <v>15389877668</v>
      </c>
      <c r="G36" s="105">
        <v>147.9</v>
      </c>
      <c r="H36" s="105">
        <v>166.7</v>
      </c>
      <c r="I36" s="105">
        <v>173.69</v>
      </c>
      <c r="J36" s="105">
        <v>121.4</v>
      </c>
      <c r="K36" s="105">
        <v>157.5</v>
      </c>
      <c r="L36" s="105">
        <v>128.3</v>
      </c>
      <c r="M36" s="106">
        <v>128.05</v>
      </c>
      <c r="N36" s="105">
        <v>146.1</v>
      </c>
      <c r="O36" s="105">
        <v>133.2</v>
      </c>
      <c r="P36" s="105">
        <v>131.6</v>
      </c>
      <c r="Q36" s="105"/>
      <c r="R36" s="105"/>
      <c r="S36" s="105">
        <f t="shared" si="0"/>
        <v>1434.44</v>
      </c>
      <c r="T36" s="105"/>
      <c r="U36" s="107"/>
      <c r="V36" s="107"/>
      <c r="W36" s="108"/>
      <c r="X36" s="107"/>
      <c r="Y36" s="107"/>
      <c r="Z36" s="108"/>
      <c r="AA36" s="107"/>
      <c r="AB36" s="107"/>
      <c r="AC36" s="108"/>
      <c r="AD36" s="107"/>
      <c r="AE36" s="107"/>
      <c r="AF36" s="108"/>
      <c r="AG36" s="107"/>
      <c r="AH36" s="107"/>
      <c r="AI36" s="108"/>
      <c r="AJ36" s="107"/>
      <c r="AK36" s="107"/>
      <c r="AL36" s="108"/>
      <c r="AM36" s="108"/>
      <c r="AN36" s="109"/>
      <c r="AO36" s="110"/>
      <c r="AP36" s="111"/>
      <c r="AQ36" s="111"/>
    </row>
    <row r="37" s="99" customFormat="1" ht="18" customHeight="1" spans="1:43">
      <c r="A37" s="104" t="s">
        <v>329</v>
      </c>
      <c r="B37" s="36" t="s">
        <v>6959</v>
      </c>
      <c r="C37" s="37" t="s">
        <v>71</v>
      </c>
      <c r="D37" s="36" t="s">
        <v>6435</v>
      </c>
      <c r="E37" s="38" t="s">
        <v>2579</v>
      </c>
      <c r="F37" s="39">
        <v>18686233415</v>
      </c>
      <c r="G37" s="105"/>
      <c r="H37" s="105"/>
      <c r="I37" s="105"/>
      <c r="J37" s="105"/>
      <c r="K37" s="105"/>
      <c r="L37" s="105"/>
      <c r="M37" s="106"/>
      <c r="N37" s="105"/>
      <c r="O37" s="105"/>
      <c r="P37" s="105"/>
      <c r="Q37" s="105"/>
      <c r="R37" s="105"/>
      <c r="S37" s="105">
        <f t="shared" si="0"/>
        <v>0</v>
      </c>
      <c r="T37" s="105"/>
      <c r="U37" s="107"/>
      <c r="V37" s="107"/>
      <c r="W37" s="108"/>
      <c r="X37" s="107"/>
      <c r="Y37" s="107"/>
      <c r="Z37" s="108"/>
      <c r="AA37" s="107"/>
      <c r="AB37" s="107"/>
      <c r="AC37" s="108"/>
      <c r="AD37" s="107"/>
      <c r="AE37" s="107"/>
      <c r="AF37" s="108"/>
      <c r="AG37" s="107"/>
      <c r="AH37" s="107"/>
      <c r="AI37" s="108"/>
      <c r="AJ37" s="107"/>
      <c r="AK37" s="107"/>
      <c r="AL37" s="108"/>
      <c r="AM37" s="108"/>
      <c r="AN37" s="109"/>
      <c r="AO37" s="110"/>
      <c r="AP37" s="111"/>
      <c r="AQ37" s="111"/>
    </row>
    <row r="38" s="99" customFormat="1" ht="18" customHeight="1" spans="1:43">
      <c r="A38" s="104" t="s">
        <v>332</v>
      </c>
      <c r="B38" s="36" t="s">
        <v>2902</v>
      </c>
      <c r="C38" s="37" t="s">
        <v>145</v>
      </c>
      <c r="D38" s="36" t="s">
        <v>6329</v>
      </c>
      <c r="E38" s="38" t="s">
        <v>2903</v>
      </c>
      <c r="F38" s="39">
        <v>15134898839</v>
      </c>
      <c r="G38" s="105">
        <v>230.1</v>
      </c>
      <c r="H38" s="105">
        <v>250.1</v>
      </c>
      <c r="I38" s="105">
        <v>250.2</v>
      </c>
      <c r="J38" s="105">
        <v>250.5</v>
      </c>
      <c r="K38" s="105">
        <v>250</v>
      </c>
      <c r="L38" s="105">
        <v>254.05</v>
      </c>
      <c r="M38" s="106">
        <v>250</v>
      </c>
      <c r="N38" s="105">
        <v>250.1</v>
      </c>
      <c r="O38" s="105">
        <v>251.1</v>
      </c>
      <c r="P38" s="105">
        <v>250.1</v>
      </c>
      <c r="Q38" s="105">
        <v>250</v>
      </c>
      <c r="R38" s="105">
        <v>250.1</v>
      </c>
      <c r="S38" s="105">
        <f t="shared" si="0"/>
        <v>2986.35</v>
      </c>
      <c r="T38" s="105"/>
      <c r="U38" s="107"/>
      <c r="V38" s="107"/>
      <c r="W38" s="108"/>
      <c r="X38" s="107"/>
      <c r="Y38" s="107"/>
      <c r="Z38" s="108"/>
      <c r="AA38" s="107"/>
      <c r="AB38" s="107"/>
      <c r="AC38" s="108"/>
      <c r="AD38" s="107"/>
      <c r="AE38" s="107"/>
      <c r="AF38" s="108"/>
      <c r="AG38" s="107"/>
      <c r="AH38" s="107"/>
      <c r="AI38" s="108"/>
      <c r="AJ38" s="107"/>
      <c r="AK38" s="107"/>
      <c r="AL38" s="108"/>
      <c r="AM38" s="108"/>
      <c r="AN38" s="109"/>
      <c r="AO38" s="110"/>
      <c r="AP38" s="111"/>
      <c r="AQ38" s="111"/>
    </row>
    <row r="39" s="99" customFormat="1" ht="18" customHeight="1" spans="1:43">
      <c r="A39" s="104" t="s">
        <v>335</v>
      </c>
      <c r="B39" s="36" t="s">
        <v>2902</v>
      </c>
      <c r="C39" s="37" t="s">
        <v>216</v>
      </c>
      <c r="D39" s="36" t="s">
        <v>6338</v>
      </c>
      <c r="E39" s="38" t="s">
        <v>2905</v>
      </c>
      <c r="F39" s="39">
        <v>13734773702</v>
      </c>
      <c r="G39" s="105">
        <v>58</v>
      </c>
      <c r="H39" s="105">
        <v>58</v>
      </c>
      <c r="I39" s="105">
        <v>88.6</v>
      </c>
      <c r="J39" s="105">
        <v>104.9</v>
      </c>
      <c r="K39" s="105">
        <v>105.1</v>
      </c>
      <c r="L39" s="105">
        <v>94</v>
      </c>
      <c r="M39" s="106">
        <v>97.75</v>
      </c>
      <c r="N39" s="105">
        <v>111.65</v>
      </c>
      <c r="O39" s="105">
        <v>200</v>
      </c>
      <c r="P39" s="105">
        <v>110.6</v>
      </c>
      <c r="Q39" s="105">
        <v>101.95</v>
      </c>
      <c r="R39" s="105">
        <v>117.55</v>
      </c>
      <c r="S39" s="105">
        <f t="shared" si="0"/>
        <v>1248.1</v>
      </c>
      <c r="T39" s="105"/>
      <c r="U39" s="107"/>
      <c r="V39" s="107"/>
      <c r="W39" s="108"/>
      <c r="X39" s="107"/>
      <c r="Y39" s="107"/>
      <c r="Z39" s="108"/>
      <c r="AA39" s="107"/>
      <c r="AB39" s="107"/>
      <c r="AC39" s="108"/>
      <c r="AD39" s="107"/>
      <c r="AE39" s="107"/>
      <c r="AF39" s="108"/>
      <c r="AG39" s="107"/>
      <c r="AH39" s="107"/>
      <c r="AI39" s="108"/>
      <c r="AJ39" s="107"/>
      <c r="AK39" s="107"/>
      <c r="AL39" s="108"/>
      <c r="AM39" s="108"/>
      <c r="AN39" s="109"/>
      <c r="AO39" s="110"/>
      <c r="AP39" s="111"/>
      <c r="AQ39" s="111"/>
    </row>
    <row r="40" s="99" customFormat="1" ht="18" customHeight="1" spans="1:43">
      <c r="A40" s="104" t="s">
        <v>338</v>
      </c>
      <c r="B40" s="36" t="s">
        <v>2902</v>
      </c>
      <c r="C40" s="37" t="s">
        <v>7031</v>
      </c>
      <c r="D40" s="36" t="s">
        <v>7032</v>
      </c>
      <c r="E40" s="38" t="s">
        <v>7033</v>
      </c>
      <c r="F40" s="39">
        <v>13214852862</v>
      </c>
      <c r="G40" s="105"/>
      <c r="H40" s="105"/>
      <c r="I40" s="105"/>
      <c r="J40" s="105"/>
      <c r="K40" s="105"/>
      <c r="L40" s="105"/>
      <c r="M40" s="106"/>
      <c r="N40" s="105"/>
      <c r="O40" s="105"/>
      <c r="P40" s="105"/>
      <c r="Q40" s="105"/>
      <c r="R40" s="105"/>
      <c r="S40" s="105">
        <f t="shared" si="0"/>
        <v>0</v>
      </c>
      <c r="T40" s="105"/>
      <c r="U40" s="107"/>
      <c r="V40" s="107"/>
      <c r="W40" s="108"/>
      <c r="X40" s="107"/>
      <c r="Y40" s="107"/>
      <c r="Z40" s="108"/>
      <c r="AA40" s="107"/>
      <c r="AB40" s="107"/>
      <c r="AC40" s="108"/>
      <c r="AD40" s="107"/>
      <c r="AE40" s="107"/>
      <c r="AF40" s="108"/>
      <c r="AG40" s="107"/>
      <c r="AH40" s="107"/>
      <c r="AI40" s="108"/>
      <c r="AJ40" s="107"/>
      <c r="AK40" s="107"/>
      <c r="AL40" s="108"/>
      <c r="AM40" s="108"/>
      <c r="AN40" s="109"/>
      <c r="AO40" s="110"/>
      <c r="AP40" s="111"/>
      <c r="AQ40" s="111"/>
    </row>
    <row r="41" s="99" customFormat="1" ht="18" customHeight="1" spans="1:43">
      <c r="A41" s="104" t="s">
        <v>341</v>
      </c>
      <c r="B41" s="36" t="s">
        <v>181</v>
      </c>
      <c r="C41" s="37" t="s">
        <v>121</v>
      </c>
      <c r="D41" s="36" t="s">
        <v>7034</v>
      </c>
      <c r="E41" s="38" t="s">
        <v>2495</v>
      </c>
      <c r="F41" s="39">
        <v>13474893343</v>
      </c>
      <c r="G41" s="105"/>
      <c r="H41" s="105"/>
      <c r="I41" s="105"/>
      <c r="J41" s="105"/>
      <c r="K41" s="105"/>
      <c r="L41" s="105"/>
      <c r="M41" s="106"/>
      <c r="N41" s="105"/>
      <c r="O41" s="105"/>
      <c r="P41" s="105"/>
      <c r="Q41" s="105"/>
      <c r="R41" s="105"/>
      <c r="S41" s="105">
        <f t="shared" si="0"/>
        <v>0</v>
      </c>
      <c r="T41" s="105"/>
      <c r="U41" s="107"/>
      <c r="V41" s="107"/>
      <c r="W41" s="108"/>
      <c r="X41" s="107"/>
      <c r="Y41" s="107"/>
      <c r="Z41" s="108"/>
      <c r="AA41" s="107"/>
      <c r="AB41" s="107"/>
      <c r="AC41" s="108"/>
      <c r="AD41" s="107"/>
      <c r="AE41" s="107"/>
      <c r="AF41" s="108"/>
      <c r="AG41" s="107"/>
      <c r="AH41" s="107"/>
      <c r="AI41" s="108"/>
      <c r="AJ41" s="107"/>
      <c r="AK41" s="107"/>
      <c r="AL41" s="108"/>
      <c r="AM41" s="108"/>
      <c r="AN41" s="109"/>
      <c r="AO41" s="110"/>
      <c r="AP41" s="111"/>
      <c r="AQ41" s="111"/>
    </row>
    <row r="42" s="99" customFormat="1" ht="18" customHeight="1" spans="1:43">
      <c r="A42" s="104" t="s">
        <v>344</v>
      </c>
      <c r="B42" s="36" t="s">
        <v>181</v>
      </c>
      <c r="C42" s="37" t="s">
        <v>165</v>
      </c>
      <c r="D42" s="36" t="s">
        <v>5909</v>
      </c>
      <c r="E42" s="38" t="s">
        <v>2497</v>
      </c>
      <c r="F42" s="39">
        <v>18804931111</v>
      </c>
      <c r="G42" s="105"/>
      <c r="H42" s="105"/>
      <c r="I42" s="105"/>
      <c r="J42" s="105"/>
      <c r="K42" s="105"/>
      <c r="L42" s="105"/>
      <c r="M42" s="106"/>
      <c r="N42" s="105"/>
      <c r="O42" s="105"/>
      <c r="P42" s="105"/>
      <c r="Q42" s="105"/>
      <c r="R42" s="105"/>
      <c r="S42" s="105">
        <f t="shared" si="0"/>
        <v>0</v>
      </c>
      <c r="T42" s="105"/>
      <c r="U42" s="107"/>
      <c r="V42" s="107"/>
      <c r="W42" s="108"/>
      <c r="X42" s="107"/>
      <c r="Y42" s="107"/>
      <c r="Z42" s="108"/>
      <c r="AA42" s="107"/>
      <c r="AB42" s="107"/>
      <c r="AC42" s="108"/>
      <c r="AD42" s="107"/>
      <c r="AE42" s="107"/>
      <c r="AF42" s="108"/>
      <c r="AG42" s="107"/>
      <c r="AH42" s="107"/>
      <c r="AI42" s="108"/>
      <c r="AJ42" s="107"/>
      <c r="AK42" s="107"/>
      <c r="AL42" s="108"/>
      <c r="AM42" s="108"/>
      <c r="AN42" s="109"/>
      <c r="AO42" s="110"/>
      <c r="AP42" s="111"/>
      <c r="AQ42" s="111"/>
    </row>
    <row r="43" s="99" customFormat="1" ht="18" customHeight="1" spans="1:43">
      <c r="A43" s="104" t="s">
        <v>347</v>
      </c>
      <c r="B43" s="36" t="s">
        <v>181</v>
      </c>
      <c r="C43" s="37" t="s">
        <v>5902</v>
      </c>
      <c r="D43" s="36" t="s">
        <v>5909</v>
      </c>
      <c r="E43" s="38" t="s">
        <v>5905</v>
      </c>
      <c r="F43" s="39" t="s">
        <v>5906</v>
      </c>
      <c r="G43" s="105"/>
      <c r="H43" s="105"/>
      <c r="I43" s="105"/>
      <c r="J43" s="105"/>
      <c r="K43" s="105"/>
      <c r="L43" s="105"/>
      <c r="M43" s="106"/>
      <c r="N43" s="105"/>
      <c r="O43" s="105"/>
      <c r="P43" s="105"/>
      <c r="Q43" s="105"/>
      <c r="R43" s="105"/>
      <c r="S43" s="105">
        <f t="shared" si="0"/>
        <v>0</v>
      </c>
      <c r="T43" s="105"/>
      <c r="U43" s="107"/>
      <c r="V43" s="107"/>
      <c r="W43" s="108"/>
      <c r="X43" s="107"/>
      <c r="Y43" s="107"/>
      <c r="Z43" s="108"/>
      <c r="AA43" s="107"/>
      <c r="AB43" s="107"/>
      <c r="AC43" s="108"/>
      <c r="AD43" s="107"/>
      <c r="AE43" s="107"/>
      <c r="AF43" s="108"/>
      <c r="AG43" s="107"/>
      <c r="AH43" s="107"/>
      <c r="AI43" s="108"/>
      <c r="AJ43" s="107"/>
      <c r="AK43" s="107"/>
      <c r="AL43" s="108"/>
      <c r="AM43" s="108"/>
      <c r="AN43" s="109"/>
      <c r="AO43" s="110"/>
      <c r="AP43" s="111"/>
      <c r="AQ43" s="111"/>
    </row>
    <row r="44" s="99" customFormat="1" ht="18" customHeight="1" spans="1:43">
      <c r="A44" s="104" t="s">
        <v>350</v>
      </c>
      <c r="B44" s="36" t="s">
        <v>181</v>
      </c>
      <c r="C44" s="37" t="s">
        <v>7035</v>
      </c>
      <c r="D44" s="36" t="s">
        <v>5909</v>
      </c>
      <c r="E44" s="487" t="s">
        <v>7036</v>
      </c>
      <c r="F44" s="39">
        <v>18147150758</v>
      </c>
      <c r="G44" s="105"/>
      <c r="H44" s="105"/>
      <c r="I44" s="105"/>
      <c r="J44" s="105"/>
      <c r="K44" s="105"/>
      <c r="L44" s="105"/>
      <c r="M44" s="106"/>
      <c r="N44" s="105"/>
      <c r="O44" s="105"/>
      <c r="P44" s="105"/>
      <c r="Q44" s="105"/>
      <c r="R44" s="105"/>
      <c r="S44" s="105">
        <f t="shared" si="0"/>
        <v>0</v>
      </c>
      <c r="T44" s="105"/>
      <c r="U44" s="107"/>
      <c r="V44" s="107"/>
      <c r="W44" s="108"/>
      <c r="X44" s="107"/>
      <c r="Y44" s="107"/>
      <c r="Z44" s="108"/>
      <c r="AA44" s="107"/>
      <c r="AB44" s="107"/>
      <c r="AC44" s="108"/>
      <c r="AD44" s="107"/>
      <c r="AE44" s="107"/>
      <c r="AF44" s="108"/>
      <c r="AG44" s="107"/>
      <c r="AH44" s="107"/>
      <c r="AI44" s="108"/>
      <c r="AJ44" s="107"/>
      <c r="AK44" s="107"/>
      <c r="AL44" s="108"/>
      <c r="AM44" s="108"/>
      <c r="AN44" s="109"/>
      <c r="AO44" s="110"/>
      <c r="AP44" s="111"/>
      <c r="AQ44" s="111"/>
    </row>
    <row r="45" s="99" customFormat="1" ht="18" customHeight="1" spans="1:43">
      <c r="A45" s="104" t="s">
        <v>353</v>
      </c>
      <c r="B45" s="36" t="s">
        <v>181</v>
      </c>
      <c r="C45" s="37" t="s">
        <v>7037</v>
      </c>
      <c r="D45" s="36" t="s">
        <v>5919</v>
      </c>
      <c r="E45" s="38" t="s">
        <v>7038</v>
      </c>
      <c r="F45" s="39">
        <v>18604734149</v>
      </c>
      <c r="G45" s="105"/>
      <c r="H45" s="105"/>
      <c r="I45" s="105"/>
      <c r="J45" s="105"/>
      <c r="K45" s="105"/>
      <c r="L45" s="105"/>
      <c r="M45" s="106"/>
      <c r="N45" s="105"/>
      <c r="O45" s="105"/>
      <c r="P45" s="105"/>
      <c r="Q45" s="105"/>
      <c r="R45" s="105"/>
      <c r="S45" s="105">
        <f t="shared" si="0"/>
        <v>0</v>
      </c>
      <c r="T45" s="105"/>
      <c r="U45" s="107"/>
      <c r="V45" s="107"/>
      <c r="W45" s="108"/>
      <c r="X45" s="107"/>
      <c r="Y45" s="107"/>
      <c r="Z45" s="108"/>
      <c r="AA45" s="107"/>
      <c r="AB45" s="107"/>
      <c r="AC45" s="108"/>
      <c r="AD45" s="107"/>
      <c r="AE45" s="107"/>
      <c r="AF45" s="108"/>
      <c r="AG45" s="107"/>
      <c r="AH45" s="107"/>
      <c r="AI45" s="108"/>
      <c r="AJ45" s="107"/>
      <c r="AK45" s="107"/>
      <c r="AL45" s="108"/>
      <c r="AM45" s="108"/>
      <c r="AN45" s="109"/>
      <c r="AO45" s="110"/>
      <c r="AP45" s="111"/>
      <c r="AQ45" s="111"/>
    </row>
    <row r="46" s="99" customFormat="1" ht="18" customHeight="1" spans="1:43">
      <c r="A46" s="104" t="s">
        <v>356</v>
      </c>
      <c r="B46" s="36" t="s">
        <v>181</v>
      </c>
      <c r="C46" s="37" t="s">
        <v>164</v>
      </c>
      <c r="D46" s="36" t="s">
        <v>6956</v>
      </c>
      <c r="E46" s="38" t="s">
        <v>2499</v>
      </c>
      <c r="F46" s="39">
        <v>15804897575</v>
      </c>
      <c r="G46" s="105"/>
      <c r="H46" s="105"/>
      <c r="I46" s="105"/>
      <c r="J46" s="105"/>
      <c r="K46" s="105"/>
      <c r="L46" s="105"/>
      <c r="M46" s="106"/>
      <c r="N46" s="105"/>
      <c r="O46" s="105"/>
      <c r="P46" s="105"/>
      <c r="Q46" s="105"/>
      <c r="R46" s="105"/>
      <c r="S46" s="105">
        <f t="shared" si="0"/>
        <v>0</v>
      </c>
      <c r="T46" s="105"/>
      <c r="U46" s="107"/>
      <c r="V46" s="107"/>
      <c r="W46" s="108"/>
      <c r="X46" s="107"/>
      <c r="Y46" s="107"/>
      <c r="Z46" s="108"/>
      <c r="AA46" s="107"/>
      <c r="AB46" s="107"/>
      <c r="AC46" s="108"/>
      <c r="AD46" s="107"/>
      <c r="AE46" s="107"/>
      <c r="AF46" s="108"/>
      <c r="AG46" s="107"/>
      <c r="AH46" s="107"/>
      <c r="AI46" s="108"/>
      <c r="AJ46" s="107"/>
      <c r="AK46" s="107"/>
      <c r="AL46" s="108"/>
      <c r="AM46" s="108"/>
      <c r="AN46" s="109"/>
      <c r="AO46" s="110"/>
      <c r="AP46" s="111"/>
      <c r="AQ46" s="111"/>
    </row>
    <row r="47" s="99" customFormat="1" ht="18" customHeight="1" spans="1:43">
      <c r="A47" s="104" t="s">
        <v>359</v>
      </c>
      <c r="B47" s="36" t="s">
        <v>181</v>
      </c>
      <c r="C47" s="37" t="s">
        <v>2523</v>
      </c>
      <c r="D47" s="36" t="s">
        <v>5937</v>
      </c>
      <c r="E47" s="38" t="s">
        <v>2524</v>
      </c>
      <c r="F47" s="39">
        <v>15894916494</v>
      </c>
      <c r="G47" s="105"/>
      <c r="H47" s="105"/>
      <c r="I47" s="105"/>
      <c r="J47" s="105"/>
      <c r="K47" s="105"/>
      <c r="L47" s="105"/>
      <c r="M47" s="106"/>
      <c r="N47" s="105"/>
      <c r="O47" s="105"/>
      <c r="P47" s="105"/>
      <c r="Q47" s="105"/>
      <c r="R47" s="105"/>
      <c r="S47" s="105">
        <f t="shared" si="0"/>
        <v>0</v>
      </c>
      <c r="T47" s="105"/>
      <c r="U47" s="107"/>
      <c r="V47" s="107"/>
      <c r="W47" s="108"/>
      <c r="X47" s="107"/>
      <c r="Y47" s="107"/>
      <c r="Z47" s="108"/>
      <c r="AA47" s="107"/>
      <c r="AB47" s="107"/>
      <c r="AC47" s="108"/>
      <c r="AD47" s="107"/>
      <c r="AE47" s="107"/>
      <c r="AF47" s="108"/>
      <c r="AG47" s="107"/>
      <c r="AH47" s="107"/>
      <c r="AI47" s="108"/>
      <c r="AJ47" s="107"/>
      <c r="AK47" s="107"/>
      <c r="AL47" s="108"/>
      <c r="AM47" s="108"/>
      <c r="AN47" s="109"/>
      <c r="AO47" s="110"/>
      <c r="AP47" s="111"/>
      <c r="AQ47" s="111"/>
    </row>
    <row r="48" s="99" customFormat="1" ht="18" customHeight="1" spans="1:43">
      <c r="A48" s="104" t="s">
        <v>362</v>
      </c>
      <c r="B48" s="36" t="s">
        <v>181</v>
      </c>
      <c r="C48" s="37" t="s">
        <v>7039</v>
      </c>
      <c r="D48" s="36" t="s">
        <v>4915</v>
      </c>
      <c r="E48" s="38" t="s">
        <v>7040</v>
      </c>
      <c r="F48" s="39">
        <v>13789679616</v>
      </c>
      <c r="G48" s="105"/>
      <c r="H48" s="105"/>
      <c r="I48" s="105"/>
      <c r="J48" s="105"/>
      <c r="K48" s="105"/>
      <c r="L48" s="105"/>
      <c r="M48" s="106"/>
      <c r="N48" s="105"/>
      <c r="O48" s="105"/>
      <c r="P48" s="105"/>
      <c r="Q48" s="105"/>
      <c r="R48" s="105"/>
      <c r="S48" s="105">
        <f t="shared" si="0"/>
        <v>0</v>
      </c>
      <c r="T48" s="105"/>
      <c r="U48" s="107"/>
      <c r="V48" s="107"/>
      <c r="W48" s="108"/>
      <c r="X48" s="107"/>
      <c r="Y48" s="107"/>
      <c r="Z48" s="108"/>
      <c r="AA48" s="107"/>
      <c r="AB48" s="107"/>
      <c r="AC48" s="108"/>
      <c r="AD48" s="107"/>
      <c r="AE48" s="107"/>
      <c r="AF48" s="108"/>
      <c r="AG48" s="107"/>
      <c r="AH48" s="107"/>
      <c r="AI48" s="108"/>
      <c r="AJ48" s="107"/>
      <c r="AK48" s="107"/>
      <c r="AL48" s="108"/>
      <c r="AM48" s="108"/>
      <c r="AN48" s="109"/>
      <c r="AO48" s="110"/>
      <c r="AP48" s="111"/>
      <c r="AQ48" s="111"/>
    </row>
    <row r="49" s="99" customFormat="1" ht="18" customHeight="1" spans="1:43">
      <c r="A49" s="104" t="s">
        <v>365</v>
      </c>
      <c r="B49" s="36" t="s">
        <v>181</v>
      </c>
      <c r="C49" s="37" t="s">
        <v>6957</v>
      </c>
      <c r="D49" s="36" t="s">
        <v>5919</v>
      </c>
      <c r="E49" s="38" t="s">
        <v>7041</v>
      </c>
      <c r="F49" s="39" t="s">
        <v>253</v>
      </c>
      <c r="G49" s="105"/>
      <c r="H49" s="105"/>
      <c r="I49" s="105"/>
      <c r="J49" s="105"/>
      <c r="K49" s="105"/>
      <c r="L49" s="105"/>
      <c r="M49" s="106"/>
      <c r="N49" s="105"/>
      <c r="O49" s="105"/>
      <c r="P49" s="105"/>
      <c r="Q49" s="105"/>
      <c r="R49" s="105"/>
      <c r="S49" s="105">
        <f t="shared" si="0"/>
        <v>0</v>
      </c>
      <c r="T49" s="105"/>
      <c r="U49" s="107"/>
      <c r="V49" s="107"/>
      <c r="W49" s="108"/>
      <c r="X49" s="107"/>
      <c r="Y49" s="107"/>
      <c r="Z49" s="108"/>
      <c r="AA49" s="107"/>
      <c r="AB49" s="107"/>
      <c r="AC49" s="108"/>
      <c r="AD49" s="107"/>
      <c r="AE49" s="107"/>
      <c r="AF49" s="108"/>
      <c r="AG49" s="107"/>
      <c r="AH49" s="107"/>
      <c r="AI49" s="108"/>
      <c r="AJ49" s="107"/>
      <c r="AK49" s="107"/>
      <c r="AL49" s="108"/>
      <c r="AM49" s="108"/>
      <c r="AN49" s="109"/>
      <c r="AO49" s="110"/>
      <c r="AP49" s="111"/>
      <c r="AQ49" s="111"/>
    </row>
    <row r="50" s="99" customFormat="1" ht="18" customHeight="1" spans="1:43">
      <c r="A50" s="104" t="s">
        <v>368</v>
      </c>
      <c r="B50" s="36" t="s">
        <v>181</v>
      </c>
      <c r="C50" s="37" t="s">
        <v>2520</v>
      </c>
      <c r="D50" s="36" t="s">
        <v>5919</v>
      </c>
      <c r="E50" s="38" t="s">
        <v>2521</v>
      </c>
      <c r="F50" s="39" t="s">
        <v>253</v>
      </c>
      <c r="G50" s="105"/>
      <c r="H50" s="105"/>
      <c r="I50" s="105"/>
      <c r="J50" s="105"/>
      <c r="K50" s="105"/>
      <c r="L50" s="105"/>
      <c r="M50" s="106"/>
      <c r="N50" s="105"/>
      <c r="O50" s="105"/>
      <c r="P50" s="105"/>
      <c r="Q50" s="105"/>
      <c r="R50" s="105"/>
      <c r="S50" s="105">
        <f t="shared" si="0"/>
        <v>0</v>
      </c>
      <c r="T50" s="105"/>
      <c r="U50" s="107"/>
      <c r="V50" s="107"/>
      <c r="W50" s="108"/>
      <c r="X50" s="107"/>
      <c r="Y50" s="107"/>
      <c r="Z50" s="108"/>
      <c r="AA50" s="107"/>
      <c r="AB50" s="107"/>
      <c r="AC50" s="108"/>
      <c r="AD50" s="107"/>
      <c r="AE50" s="107"/>
      <c r="AF50" s="108"/>
      <c r="AG50" s="107"/>
      <c r="AH50" s="107"/>
      <c r="AI50" s="108"/>
      <c r="AJ50" s="107"/>
      <c r="AK50" s="107"/>
      <c r="AL50" s="108"/>
      <c r="AM50" s="108"/>
      <c r="AN50" s="109"/>
      <c r="AO50" s="110"/>
      <c r="AP50" s="111"/>
      <c r="AQ50" s="111"/>
    </row>
    <row r="51" s="99" customFormat="1" ht="18" customHeight="1" spans="1:43">
      <c r="A51" s="104" t="s">
        <v>370</v>
      </c>
      <c r="B51" s="36" t="s">
        <v>181</v>
      </c>
      <c r="C51" s="37" t="s">
        <v>210</v>
      </c>
      <c r="D51" s="36" t="s">
        <v>7042</v>
      </c>
      <c r="E51" s="38" t="s">
        <v>2501</v>
      </c>
      <c r="F51" s="39">
        <v>15804818455</v>
      </c>
      <c r="G51" s="105"/>
      <c r="H51" s="105"/>
      <c r="I51" s="105"/>
      <c r="J51" s="105"/>
      <c r="K51" s="105"/>
      <c r="L51" s="105"/>
      <c r="M51" s="106"/>
      <c r="N51" s="105"/>
      <c r="O51" s="105"/>
      <c r="P51" s="105"/>
      <c r="Q51" s="105"/>
      <c r="R51" s="105"/>
      <c r="S51" s="105">
        <f t="shared" si="0"/>
        <v>0</v>
      </c>
      <c r="T51" s="105"/>
      <c r="U51" s="107"/>
      <c r="V51" s="107"/>
      <c r="W51" s="108"/>
      <c r="X51" s="107"/>
      <c r="Y51" s="107"/>
      <c r="Z51" s="108"/>
      <c r="AA51" s="107"/>
      <c r="AB51" s="107"/>
      <c r="AC51" s="108"/>
      <c r="AD51" s="107"/>
      <c r="AE51" s="107"/>
      <c r="AF51" s="108"/>
      <c r="AG51" s="107"/>
      <c r="AH51" s="107"/>
      <c r="AI51" s="108"/>
      <c r="AJ51" s="107"/>
      <c r="AK51" s="107"/>
      <c r="AL51" s="108"/>
      <c r="AM51" s="108"/>
      <c r="AN51" s="109"/>
      <c r="AO51" s="110"/>
      <c r="AP51" s="111"/>
      <c r="AQ51" s="111"/>
    </row>
    <row r="52" s="99" customFormat="1" ht="18" customHeight="1" spans="1:43">
      <c r="A52" s="104" t="s">
        <v>373</v>
      </c>
      <c r="B52" s="36" t="s">
        <v>181</v>
      </c>
      <c r="C52" s="37" t="s">
        <v>7043</v>
      </c>
      <c r="D52" s="36" t="s">
        <v>6696</v>
      </c>
      <c r="E52" s="38" t="s">
        <v>7044</v>
      </c>
      <c r="F52" s="39">
        <v>15149778924</v>
      </c>
      <c r="G52" s="105"/>
      <c r="H52" s="105"/>
      <c r="I52" s="105"/>
      <c r="J52" s="105"/>
      <c r="K52" s="105"/>
      <c r="L52" s="105"/>
      <c r="M52" s="106"/>
      <c r="N52" s="105"/>
      <c r="O52" s="105"/>
      <c r="P52" s="105"/>
      <c r="Q52" s="105"/>
      <c r="R52" s="105"/>
      <c r="S52" s="105">
        <f t="shared" si="0"/>
        <v>0</v>
      </c>
      <c r="T52" s="105"/>
      <c r="U52" s="107"/>
      <c r="V52" s="107"/>
      <c r="W52" s="108"/>
      <c r="X52" s="107"/>
      <c r="Y52" s="107"/>
      <c r="Z52" s="108"/>
      <c r="AA52" s="107"/>
      <c r="AB52" s="107"/>
      <c r="AC52" s="108"/>
      <c r="AD52" s="107"/>
      <c r="AE52" s="107"/>
      <c r="AF52" s="108"/>
      <c r="AG52" s="107"/>
      <c r="AH52" s="107"/>
      <c r="AI52" s="108"/>
      <c r="AJ52" s="107"/>
      <c r="AK52" s="107"/>
      <c r="AL52" s="108"/>
      <c r="AM52" s="108"/>
      <c r="AN52" s="109"/>
      <c r="AO52" s="110"/>
      <c r="AP52" s="111"/>
      <c r="AQ52" s="111"/>
    </row>
    <row r="53" s="99" customFormat="1" ht="18" customHeight="1" spans="1:43">
      <c r="A53" s="104" t="s">
        <v>376</v>
      </c>
      <c r="B53" s="36" t="s">
        <v>181</v>
      </c>
      <c r="C53" s="37" t="s">
        <v>211</v>
      </c>
      <c r="D53" s="36" t="s">
        <v>4915</v>
      </c>
      <c r="E53" s="38" t="s">
        <v>2503</v>
      </c>
      <c r="F53" s="39">
        <v>18747750925</v>
      </c>
      <c r="G53" s="105"/>
      <c r="H53" s="105"/>
      <c r="I53" s="105"/>
      <c r="J53" s="105"/>
      <c r="K53" s="105"/>
      <c r="L53" s="105"/>
      <c r="M53" s="106"/>
      <c r="N53" s="105"/>
      <c r="O53" s="105"/>
      <c r="P53" s="105"/>
      <c r="Q53" s="105"/>
      <c r="R53" s="105"/>
      <c r="S53" s="105">
        <f t="shared" si="0"/>
        <v>0</v>
      </c>
      <c r="T53" s="105"/>
      <c r="U53" s="107"/>
      <c r="V53" s="107"/>
      <c r="W53" s="108"/>
      <c r="X53" s="107"/>
      <c r="Y53" s="107"/>
      <c r="Z53" s="108"/>
      <c r="AA53" s="107"/>
      <c r="AB53" s="107"/>
      <c r="AC53" s="108"/>
      <c r="AD53" s="107"/>
      <c r="AE53" s="107"/>
      <c r="AF53" s="108"/>
      <c r="AG53" s="107"/>
      <c r="AH53" s="107"/>
      <c r="AI53" s="108"/>
      <c r="AJ53" s="107"/>
      <c r="AK53" s="107"/>
      <c r="AL53" s="108"/>
      <c r="AM53" s="108"/>
      <c r="AN53" s="109"/>
      <c r="AO53" s="110"/>
      <c r="AP53" s="111"/>
      <c r="AQ53" s="111"/>
    </row>
    <row r="54" s="99" customFormat="1" ht="18" customHeight="1" spans="1:43">
      <c r="A54" s="104" t="s">
        <v>379</v>
      </c>
      <c r="B54" s="36" t="s">
        <v>181</v>
      </c>
      <c r="C54" s="37" t="s">
        <v>2505</v>
      </c>
      <c r="D54" s="36" t="s">
        <v>2953</v>
      </c>
      <c r="E54" s="38" t="s">
        <v>2506</v>
      </c>
      <c r="F54" s="39">
        <v>17614833397</v>
      </c>
      <c r="G54" s="105"/>
      <c r="H54" s="105"/>
      <c r="I54" s="105"/>
      <c r="J54" s="105"/>
      <c r="K54" s="105"/>
      <c r="L54" s="105"/>
      <c r="M54" s="106"/>
      <c r="N54" s="105"/>
      <c r="O54" s="105"/>
      <c r="P54" s="105"/>
      <c r="Q54" s="105"/>
      <c r="R54" s="105"/>
      <c r="S54" s="105">
        <f t="shared" si="0"/>
        <v>0</v>
      </c>
      <c r="T54" s="105"/>
      <c r="U54" s="107"/>
      <c r="V54" s="107"/>
      <c r="W54" s="108"/>
      <c r="X54" s="107"/>
      <c r="Y54" s="107"/>
      <c r="Z54" s="108"/>
      <c r="AA54" s="107"/>
      <c r="AB54" s="107"/>
      <c r="AC54" s="108"/>
      <c r="AD54" s="107"/>
      <c r="AE54" s="107"/>
      <c r="AF54" s="108"/>
      <c r="AG54" s="107"/>
      <c r="AH54" s="107"/>
      <c r="AI54" s="108"/>
      <c r="AJ54" s="107"/>
      <c r="AK54" s="107"/>
      <c r="AL54" s="108"/>
      <c r="AM54" s="108"/>
      <c r="AN54" s="109"/>
      <c r="AO54" s="110"/>
      <c r="AP54" s="111"/>
      <c r="AQ54" s="111"/>
    </row>
    <row r="55" s="99" customFormat="1" ht="18" customHeight="1" spans="1:43">
      <c r="A55" s="104" t="s">
        <v>382</v>
      </c>
      <c r="B55" s="36" t="s">
        <v>181</v>
      </c>
      <c r="C55" s="37" t="s">
        <v>2543</v>
      </c>
      <c r="D55" s="36" t="s">
        <v>5125</v>
      </c>
      <c r="E55" s="38" t="s">
        <v>2544</v>
      </c>
      <c r="F55" s="39">
        <v>13704775827</v>
      </c>
      <c r="G55" s="105"/>
      <c r="H55" s="105"/>
      <c r="I55" s="105"/>
      <c r="J55" s="105"/>
      <c r="K55" s="105"/>
      <c r="L55" s="105"/>
      <c r="M55" s="106"/>
      <c r="N55" s="105"/>
      <c r="O55" s="105"/>
      <c r="P55" s="105"/>
      <c r="Q55" s="105"/>
      <c r="R55" s="105"/>
      <c r="S55" s="105">
        <f t="shared" si="0"/>
        <v>0</v>
      </c>
      <c r="T55" s="105"/>
      <c r="U55" s="107"/>
      <c r="V55" s="107"/>
      <c r="W55" s="108"/>
      <c r="X55" s="107"/>
      <c r="Y55" s="107"/>
      <c r="Z55" s="108"/>
      <c r="AA55" s="107"/>
      <c r="AB55" s="107"/>
      <c r="AC55" s="108"/>
      <c r="AD55" s="107"/>
      <c r="AE55" s="107"/>
      <c r="AF55" s="108"/>
      <c r="AG55" s="107"/>
      <c r="AH55" s="107"/>
      <c r="AI55" s="108"/>
      <c r="AJ55" s="107"/>
      <c r="AK55" s="107"/>
      <c r="AL55" s="108"/>
      <c r="AM55" s="108"/>
      <c r="AN55" s="109"/>
      <c r="AO55" s="110"/>
      <c r="AP55" s="111"/>
      <c r="AQ55" s="111"/>
    </row>
    <row r="56" s="99" customFormat="1" ht="18" customHeight="1" spans="1:43">
      <c r="A56" s="104" t="s">
        <v>385</v>
      </c>
      <c r="B56" s="36" t="s">
        <v>181</v>
      </c>
      <c r="C56" s="37" t="s">
        <v>2530</v>
      </c>
      <c r="D56" s="36" t="s">
        <v>5125</v>
      </c>
      <c r="E56" s="38" t="s">
        <v>2531</v>
      </c>
      <c r="F56" s="39">
        <v>15934950630</v>
      </c>
      <c r="G56" s="105"/>
      <c r="H56" s="105"/>
      <c r="I56" s="105"/>
      <c r="J56" s="105"/>
      <c r="K56" s="105"/>
      <c r="L56" s="105"/>
      <c r="M56" s="106"/>
      <c r="N56" s="105"/>
      <c r="O56" s="105"/>
      <c r="P56" s="105"/>
      <c r="Q56" s="105"/>
      <c r="R56" s="105"/>
      <c r="S56" s="105">
        <f t="shared" si="0"/>
        <v>0</v>
      </c>
      <c r="T56" s="105"/>
      <c r="U56" s="107"/>
      <c r="V56" s="107"/>
      <c r="W56" s="108"/>
      <c r="X56" s="107"/>
      <c r="Y56" s="107"/>
      <c r="Z56" s="108"/>
      <c r="AA56" s="107"/>
      <c r="AB56" s="107"/>
      <c r="AC56" s="108"/>
      <c r="AD56" s="107"/>
      <c r="AE56" s="107"/>
      <c r="AF56" s="108"/>
      <c r="AG56" s="107"/>
      <c r="AH56" s="107"/>
      <c r="AI56" s="108"/>
      <c r="AJ56" s="107"/>
      <c r="AK56" s="107"/>
      <c r="AL56" s="108"/>
      <c r="AM56" s="108"/>
      <c r="AN56" s="109"/>
      <c r="AO56" s="110"/>
      <c r="AP56" s="111"/>
      <c r="AQ56" s="111"/>
    </row>
    <row r="57" s="99" customFormat="1" ht="18" customHeight="1" spans="1:43">
      <c r="A57" s="104" t="s">
        <v>388</v>
      </c>
      <c r="B57" s="36" t="s">
        <v>181</v>
      </c>
      <c r="C57" s="37" t="s">
        <v>2540</v>
      </c>
      <c r="D57" s="36" t="s">
        <v>5125</v>
      </c>
      <c r="E57" s="38" t="s">
        <v>2541</v>
      </c>
      <c r="F57" s="39">
        <v>15332776212</v>
      </c>
      <c r="G57" s="105"/>
      <c r="H57" s="105"/>
      <c r="I57" s="105"/>
      <c r="J57" s="105"/>
      <c r="K57" s="105"/>
      <c r="L57" s="105"/>
      <c r="M57" s="106"/>
      <c r="N57" s="105"/>
      <c r="O57" s="105"/>
      <c r="P57" s="105"/>
      <c r="Q57" s="105"/>
      <c r="R57" s="105"/>
      <c r="S57" s="105">
        <f t="shared" si="0"/>
        <v>0</v>
      </c>
      <c r="T57" s="105"/>
      <c r="U57" s="107"/>
      <c r="V57" s="107"/>
      <c r="W57" s="108"/>
      <c r="X57" s="107"/>
      <c r="Y57" s="107"/>
      <c r="Z57" s="108"/>
      <c r="AA57" s="107"/>
      <c r="AB57" s="107"/>
      <c r="AC57" s="108"/>
      <c r="AD57" s="107"/>
      <c r="AE57" s="107"/>
      <c r="AF57" s="108"/>
      <c r="AG57" s="107"/>
      <c r="AH57" s="107"/>
      <c r="AI57" s="108"/>
      <c r="AJ57" s="107"/>
      <c r="AK57" s="107"/>
      <c r="AL57" s="108"/>
      <c r="AM57" s="108"/>
      <c r="AN57" s="109"/>
      <c r="AO57" s="110"/>
      <c r="AP57" s="111"/>
      <c r="AQ57" s="111"/>
    </row>
    <row r="58" s="99" customFormat="1" ht="18" customHeight="1" spans="1:43">
      <c r="A58" s="104" t="s">
        <v>391</v>
      </c>
      <c r="B58" s="36" t="s">
        <v>181</v>
      </c>
      <c r="C58" s="37" t="s">
        <v>2526</v>
      </c>
      <c r="D58" s="36" t="s">
        <v>5125</v>
      </c>
      <c r="E58" s="38" t="s">
        <v>2528</v>
      </c>
      <c r="F58" s="39">
        <v>15248495675</v>
      </c>
      <c r="G58" s="105"/>
      <c r="H58" s="105"/>
      <c r="I58" s="105"/>
      <c r="J58" s="105"/>
      <c r="K58" s="105"/>
      <c r="L58" s="105"/>
      <c r="M58" s="106"/>
      <c r="N58" s="105"/>
      <c r="O58" s="105"/>
      <c r="P58" s="105"/>
      <c r="Q58" s="105"/>
      <c r="R58" s="105"/>
      <c r="S58" s="105">
        <f t="shared" si="0"/>
        <v>0</v>
      </c>
      <c r="T58" s="105"/>
      <c r="U58" s="107"/>
      <c r="V58" s="107"/>
      <c r="W58" s="108"/>
      <c r="X58" s="107"/>
      <c r="Y58" s="107"/>
      <c r="Z58" s="108"/>
      <c r="AA58" s="107"/>
      <c r="AB58" s="107"/>
      <c r="AC58" s="108"/>
      <c r="AD58" s="107"/>
      <c r="AE58" s="107"/>
      <c r="AF58" s="108"/>
      <c r="AG58" s="107"/>
      <c r="AH58" s="107"/>
      <c r="AI58" s="108"/>
      <c r="AJ58" s="107"/>
      <c r="AK58" s="107"/>
      <c r="AL58" s="108"/>
      <c r="AM58" s="108"/>
      <c r="AN58" s="109"/>
      <c r="AO58" s="110"/>
      <c r="AP58" s="111"/>
      <c r="AQ58" s="111"/>
    </row>
    <row r="59" s="99" customFormat="1" ht="18" customHeight="1" spans="1:43">
      <c r="A59" s="104" t="s">
        <v>394</v>
      </c>
      <c r="B59" s="36" t="s">
        <v>181</v>
      </c>
      <c r="C59" s="37" t="s">
        <v>2533</v>
      </c>
      <c r="D59" s="36" t="s">
        <v>5125</v>
      </c>
      <c r="E59" s="38" t="s">
        <v>2534</v>
      </c>
      <c r="F59" s="39" t="s">
        <v>2535</v>
      </c>
      <c r="G59" s="105"/>
      <c r="H59" s="105"/>
      <c r="I59" s="105"/>
      <c r="J59" s="105"/>
      <c r="K59" s="105"/>
      <c r="L59" s="105"/>
      <c r="M59" s="106"/>
      <c r="N59" s="105"/>
      <c r="O59" s="105"/>
      <c r="P59" s="105"/>
      <c r="Q59" s="105"/>
      <c r="R59" s="105"/>
      <c r="S59" s="105">
        <f t="shared" si="0"/>
        <v>0</v>
      </c>
      <c r="T59" s="105"/>
      <c r="U59" s="107"/>
      <c r="V59" s="107"/>
      <c r="W59" s="108"/>
      <c r="X59" s="107"/>
      <c r="Y59" s="107"/>
      <c r="Z59" s="108"/>
      <c r="AA59" s="107"/>
      <c r="AB59" s="107"/>
      <c r="AC59" s="108"/>
      <c r="AD59" s="107"/>
      <c r="AE59" s="107"/>
      <c r="AF59" s="108"/>
      <c r="AG59" s="107"/>
      <c r="AH59" s="107"/>
      <c r="AI59" s="108"/>
      <c r="AJ59" s="107"/>
      <c r="AK59" s="107"/>
      <c r="AL59" s="108"/>
      <c r="AM59" s="108"/>
      <c r="AN59" s="109"/>
      <c r="AO59" s="110"/>
      <c r="AP59" s="111"/>
      <c r="AQ59" s="111"/>
    </row>
    <row r="60" s="99" customFormat="1" ht="18" customHeight="1" spans="1:43">
      <c r="A60" s="104" t="s">
        <v>397</v>
      </c>
      <c r="B60" s="36" t="s">
        <v>181</v>
      </c>
      <c r="C60" s="37" t="s">
        <v>63</v>
      </c>
      <c r="D60" s="36" t="s">
        <v>5125</v>
      </c>
      <c r="E60" s="38" t="s">
        <v>2483</v>
      </c>
      <c r="F60" s="39" t="s">
        <v>2484</v>
      </c>
      <c r="G60" s="105"/>
      <c r="H60" s="105"/>
      <c r="I60" s="105"/>
      <c r="J60" s="105"/>
      <c r="K60" s="105"/>
      <c r="L60" s="105"/>
      <c r="M60" s="106">
        <v>150</v>
      </c>
      <c r="N60" s="105">
        <v>150</v>
      </c>
      <c r="O60" s="105">
        <v>150</v>
      </c>
      <c r="P60" s="105"/>
      <c r="Q60" s="105"/>
      <c r="R60" s="105"/>
      <c r="S60" s="105">
        <f t="shared" si="0"/>
        <v>450</v>
      </c>
      <c r="T60" s="105"/>
      <c r="U60" s="107"/>
      <c r="V60" s="107"/>
      <c r="W60" s="108"/>
      <c r="X60" s="107"/>
      <c r="Y60" s="107"/>
      <c r="Z60" s="108"/>
      <c r="AA60" s="107"/>
      <c r="AB60" s="107"/>
      <c r="AC60" s="108"/>
      <c r="AD60" s="107"/>
      <c r="AE60" s="107"/>
      <c r="AF60" s="108"/>
      <c r="AG60" s="107"/>
      <c r="AH60" s="107"/>
      <c r="AI60" s="108"/>
      <c r="AJ60" s="107"/>
      <c r="AK60" s="107"/>
      <c r="AL60" s="108"/>
      <c r="AM60" s="108"/>
      <c r="AN60" s="109"/>
      <c r="AO60" s="110"/>
      <c r="AP60" s="111"/>
      <c r="AQ60" s="111"/>
    </row>
    <row r="61" s="99" customFormat="1" ht="18" customHeight="1" spans="1:43">
      <c r="A61" s="104" t="s">
        <v>6393</v>
      </c>
      <c r="B61" s="36" t="s">
        <v>181</v>
      </c>
      <c r="C61" s="37" t="s">
        <v>715</v>
      </c>
      <c r="D61" s="36" t="s">
        <v>6435</v>
      </c>
      <c r="E61" s="487" t="s">
        <v>716</v>
      </c>
      <c r="F61" s="39">
        <v>18847765733</v>
      </c>
      <c r="G61" s="105"/>
      <c r="H61" s="105"/>
      <c r="I61" s="105"/>
      <c r="J61" s="105"/>
      <c r="K61" s="105"/>
      <c r="L61" s="105"/>
      <c r="M61" s="106"/>
      <c r="N61" s="105"/>
      <c r="O61" s="105"/>
      <c r="P61" s="105"/>
      <c r="Q61" s="105"/>
      <c r="R61" s="105"/>
      <c r="S61" s="105">
        <f t="shared" si="0"/>
        <v>0</v>
      </c>
      <c r="T61" s="105"/>
      <c r="U61" s="107"/>
      <c r="V61" s="107"/>
      <c r="W61" s="108"/>
      <c r="X61" s="107"/>
      <c r="Y61" s="107"/>
      <c r="Z61" s="108"/>
      <c r="AA61" s="107"/>
      <c r="AB61" s="107"/>
      <c r="AC61" s="108"/>
      <c r="AD61" s="107"/>
      <c r="AE61" s="107"/>
      <c r="AF61" s="108"/>
      <c r="AG61" s="107"/>
      <c r="AH61" s="107"/>
      <c r="AI61" s="108"/>
      <c r="AJ61" s="107"/>
      <c r="AK61" s="107"/>
      <c r="AL61" s="108"/>
      <c r="AM61" s="108"/>
      <c r="AN61" s="109"/>
      <c r="AO61" s="110"/>
      <c r="AP61" s="111"/>
      <c r="AQ61" s="111"/>
    </row>
    <row r="62" s="99" customFormat="1" ht="18" customHeight="1" spans="1:43">
      <c r="A62" s="104" t="s">
        <v>400</v>
      </c>
      <c r="B62" s="36" t="s">
        <v>57</v>
      </c>
      <c r="C62" s="37" t="s">
        <v>119</v>
      </c>
      <c r="D62" s="36" t="s">
        <v>7045</v>
      </c>
      <c r="E62" s="38" t="s">
        <v>274</v>
      </c>
      <c r="F62" s="39" t="s">
        <v>253</v>
      </c>
      <c r="G62" s="105">
        <v>363.7</v>
      </c>
      <c r="H62" s="105">
        <v>265.8</v>
      </c>
      <c r="I62" s="105">
        <v>280.49</v>
      </c>
      <c r="J62" s="105">
        <v>267.74</v>
      </c>
      <c r="K62" s="105">
        <v>266.9</v>
      </c>
      <c r="L62" s="105">
        <v>265.82</v>
      </c>
      <c r="M62" s="106">
        <v>276.37</v>
      </c>
      <c r="N62" s="105">
        <v>299.95</v>
      </c>
      <c r="O62" s="105">
        <v>325.38</v>
      </c>
      <c r="P62" s="105">
        <v>324.7</v>
      </c>
      <c r="Q62" s="105">
        <v>255.45</v>
      </c>
      <c r="R62" s="105">
        <v>252.9</v>
      </c>
      <c r="S62" s="105">
        <f t="shared" si="0"/>
        <v>3445.2</v>
      </c>
      <c r="T62" s="105"/>
      <c r="U62" s="107"/>
      <c r="V62" s="107"/>
      <c r="W62" s="108"/>
      <c r="X62" s="107"/>
      <c r="Y62" s="107"/>
      <c r="Z62" s="108"/>
      <c r="AA62" s="107"/>
      <c r="AB62" s="107"/>
      <c r="AC62" s="108"/>
      <c r="AD62" s="107"/>
      <c r="AE62" s="107"/>
      <c r="AF62" s="108"/>
      <c r="AG62" s="107"/>
      <c r="AH62" s="107"/>
      <c r="AI62" s="108"/>
      <c r="AJ62" s="107"/>
      <c r="AK62" s="107"/>
      <c r="AL62" s="108"/>
      <c r="AM62" s="108"/>
      <c r="AN62" s="109"/>
      <c r="AO62" s="110"/>
      <c r="AP62" s="111"/>
      <c r="AQ62" s="111"/>
    </row>
    <row r="63" s="99" customFormat="1" ht="18" customHeight="1" spans="1:43">
      <c r="A63" s="104" t="s">
        <v>403</v>
      </c>
      <c r="B63" s="36" t="s">
        <v>57</v>
      </c>
      <c r="C63" s="37" t="s">
        <v>2849</v>
      </c>
      <c r="D63" s="36" t="s">
        <v>7046</v>
      </c>
      <c r="E63" s="38" t="s">
        <v>7047</v>
      </c>
      <c r="F63" s="39">
        <v>15247737570</v>
      </c>
      <c r="G63" s="105">
        <v>132.1</v>
      </c>
      <c r="H63" s="105">
        <v>131.1</v>
      </c>
      <c r="I63" s="105">
        <v>132</v>
      </c>
      <c r="J63" s="105">
        <v>133.78</v>
      </c>
      <c r="K63" s="105">
        <v>132.6</v>
      </c>
      <c r="L63" s="105">
        <v>131.5</v>
      </c>
      <c r="M63" s="106">
        <v>131.5</v>
      </c>
      <c r="N63" s="105">
        <v>131.4</v>
      </c>
      <c r="O63" s="105">
        <v>131.7</v>
      </c>
      <c r="P63" s="105">
        <v>132.3</v>
      </c>
      <c r="Q63" s="105">
        <v>131</v>
      </c>
      <c r="R63" s="105">
        <v>131.3</v>
      </c>
      <c r="S63" s="105">
        <f t="shared" si="0"/>
        <v>1582.28</v>
      </c>
      <c r="T63" s="105"/>
      <c r="U63" s="107"/>
      <c r="V63" s="107"/>
      <c r="W63" s="108"/>
      <c r="X63" s="107"/>
      <c r="Y63" s="107"/>
      <c r="Z63" s="108"/>
      <c r="AA63" s="107"/>
      <c r="AB63" s="107"/>
      <c r="AC63" s="108"/>
      <c r="AD63" s="107"/>
      <c r="AE63" s="107"/>
      <c r="AF63" s="108"/>
      <c r="AG63" s="107"/>
      <c r="AH63" s="107"/>
      <c r="AI63" s="108"/>
      <c r="AJ63" s="107"/>
      <c r="AK63" s="107"/>
      <c r="AL63" s="108"/>
      <c r="AM63" s="108"/>
      <c r="AN63" s="109"/>
      <c r="AO63" s="110"/>
      <c r="AP63" s="111"/>
      <c r="AQ63" s="111"/>
    </row>
    <row r="64" s="99" customFormat="1" ht="18" customHeight="1" spans="1:43">
      <c r="A64" s="104" t="s">
        <v>407</v>
      </c>
      <c r="B64" s="36" t="s">
        <v>57</v>
      </c>
      <c r="C64" s="37" t="s">
        <v>3192</v>
      </c>
      <c r="D64" s="36" t="s">
        <v>6746</v>
      </c>
      <c r="E64" s="487" t="s">
        <v>3194</v>
      </c>
      <c r="F64" s="39">
        <v>15047842348</v>
      </c>
      <c r="G64" s="105"/>
      <c r="H64" s="105"/>
      <c r="I64" s="105"/>
      <c r="J64" s="105"/>
      <c r="K64" s="105"/>
      <c r="L64" s="105"/>
      <c r="M64" s="106"/>
      <c r="N64" s="105"/>
      <c r="O64" s="105"/>
      <c r="P64" s="105"/>
      <c r="Q64" s="105"/>
      <c r="R64" s="105"/>
      <c r="S64" s="105">
        <f t="shared" si="0"/>
        <v>0</v>
      </c>
      <c r="T64" s="105"/>
      <c r="U64" s="107"/>
      <c r="V64" s="107"/>
      <c r="W64" s="108"/>
      <c r="X64" s="107"/>
      <c r="Y64" s="107"/>
      <c r="Z64" s="108"/>
      <c r="AA64" s="107"/>
      <c r="AB64" s="107"/>
      <c r="AC64" s="108"/>
      <c r="AD64" s="107"/>
      <c r="AE64" s="107"/>
      <c r="AF64" s="108"/>
      <c r="AG64" s="107"/>
      <c r="AH64" s="107"/>
      <c r="AI64" s="108"/>
      <c r="AJ64" s="107"/>
      <c r="AK64" s="107"/>
      <c r="AL64" s="108"/>
      <c r="AM64" s="108"/>
      <c r="AN64" s="109"/>
      <c r="AO64" s="110"/>
      <c r="AP64" s="111"/>
      <c r="AQ64" s="111"/>
    </row>
    <row r="65" s="99" customFormat="1" ht="18" customHeight="1" spans="1:43">
      <c r="A65" s="104" t="s">
        <v>410</v>
      </c>
      <c r="B65" s="36" t="s">
        <v>57</v>
      </c>
      <c r="C65" s="37" t="s">
        <v>141</v>
      </c>
      <c r="D65" s="36" t="s">
        <v>6951</v>
      </c>
      <c r="E65" s="38" t="s">
        <v>2460</v>
      </c>
      <c r="F65" s="39">
        <v>14794873103</v>
      </c>
      <c r="G65" s="105"/>
      <c r="H65" s="105"/>
      <c r="I65" s="105">
        <v>200</v>
      </c>
      <c r="J65" s="105">
        <v>200</v>
      </c>
      <c r="K65" s="105">
        <v>200</v>
      </c>
      <c r="L65" s="105">
        <v>200</v>
      </c>
      <c r="M65" s="106">
        <v>200</v>
      </c>
      <c r="N65" s="105">
        <v>200</v>
      </c>
      <c r="O65" s="105">
        <v>200</v>
      </c>
      <c r="P65" s="105">
        <v>200</v>
      </c>
      <c r="Q65" s="105">
        <v>200</v>
      </c>
      <c r="R65" s="105">
        <v>200</v>
      </c>
      <c r="S65" s="105">
        <f t="shared" si="0"/>
        <v>2000</v>
      </c>
      <c r="T65" s="105"/>
      <c r="U65" s="107"/>
      <c r="V65" s="107"/>
      <c r="W65" s="108"/>
      <c r="X65" s="107"/>
      <c r="Y65" s="107"/>
      <c r="Z65" s="108"/>
      <c r="AA65" s="107"/>
      <c r="AB65" s="107"/>
      <c r="AC65" s="108"/>
      <c r="AD65" s="107"/>
      <c r="AE65" s="107"/>
      <c r="AF65" s="108"/>
      <c r="AG65" s="107"/>
      <c r="AH65" s="107"/>
      <c r="AI65" s="108"/>
      <c r="AJ65" s="107"/>
      <c r="AK65" s="107"/>
      <c r="AL65" s="108"/>
      <c r="AM65" s="108"/>
      <c r="AN65" s="109"/>
      <c r="AO65" s="110"/>
      <c r="AP65" s="111"/>
      <c r="AQ65" s="111"/>
    </row>
    <row r="66" s="99" customFormat="1" ht="18" customHeight="1" spans="1:43">
      <c r="A66" s="104" t="s">
        <v>413</v>
      </c>
      <c r="B66" s="36" t="s">
        <v>57</v>
      </c>
      <c r="C66" s="37" t="s">
        <v>2467</v>
      </c>
      <c r="D66" s="36" t="s">
        <v>5860</v>
      </c>
      <c r="E66" s="38" t="s">
        <v>2468</v>
      </c>
      <c r="F66" s="39">
        <v>17647384403</v>
      </c>
      <c r="G66" s="105">
        <v>100.2</v>
      </c>
      <c r="H66" s="105">
        <v>78.5</v>
      </c>
      <c r="I66" s="105">
        <v>111.4</v>
      </c>
      <c r="J66" s="105">
        <v>179.5</v>
      </c>
      <c r="K66" s="105"/>
      <c r="L66" s="105">
        <v>349.1</v>
      </c>
      <c r="M66" s="106">
        <v>200</v>
      </c>
      <c r="N66" s="105">
        <v>200</v>
      </c>
      <c r="O66" s="105">
        <v>200</v>
      </c>
      <c r="P66" s="105">
        <v>200</v>
      </c>
      <c r="Q66" s="105">
        <v>200</v>
      </c>
      <c r="R66" s="105">
        <v>149.1</v>
      </c>
      <c r="S66" s="105">
        <f t="shared" si="0"/>
        <v>1967.8</v>
      </c>
      <c r="T66" s="105"/>
      <c r="U66" s="107"/>
      <c r="V66" s="107"/>
      <c r="W66" s="108"/>
      <c r="X66" s="107"/>
      <c r="Y66" s="107"/>
      <c r="Z66" s="108"/>
      <c r="AA66" s="107"/>
      <c r="AB66" s="107"/>
      <c r="AC66" s="108"/>
      <c r="AD66" s="107"/>
      <c r="AE66" s="107"/>
      <c r="AF66" s="108"/>
      <c r="AG66" s="107"/>
      <c r="AH66" s="107"/>
      <c r="AI66" s="108"/>
      <c r="AJ66" s="107"/>
      <c r="AK66" s="107"/>
      <c r="AL66" s="108"/>
      <c r="AM66" s="108"/>
      <c r="AN66" s="109"/>
      <c r="AO66" s="110"/>
      <c r="AP66" s="111"/>
      <c r="AQ66" s="111"/>
    </row>
    <row r="67" s="99" customFormat="1" ht="18" customHeight="1" spans="1:43">
      <c r="A67" s="104" t="s">
        <v>416</v>
      </c>
      <c r="B67" s="36" t="s">
        <v>57</v>
      </c>
      <c r="C67" s="37" t="s">
        <v>208</v>
      </c>
      <c r="D67" s="36" t="s">
        <v>5860</v>
      </c>
      <c r="E67" s="38" t="s">
        <v>2463</v>
      </c>
      <c r="F67" s="39">
        <v>13654779922</v>
      </c>
      <c r="G67" s="105">
        <v>200</v>
      </c>
      <c r="H67" s="105">
        <v>200</v>
      </c>
      <c r="I67" s="105">
        <v>200</v>
      </c>
      <c r="J67" s="105">
        <v>200</v>
      </c>
      <c r="K67" s="105">
        <v>200</v>
      </c>
      <c r="L67" s="105">
        <v>200</v>
      </c>
      <c r="M67" s="106">
        <v>200</v>
      </c>
      <c r="N67" s="105">
        <v>200</v>
      </c>
      <c r="O67" s="105">
        <v>200</v>
      </c>
      <c r="P67" s="105">
        <v>200</v>
      </c>
      <c r="Q67" s="105">
        <v>200</v>
      </c>
      <c r="R67" s="105">
        <v>200</v>
      </c>
      <c r="S67" s="105">
        <f t="shared" si="0"/>
        <v>2400</v>
      </c>
      <c r="T67" s="105"/>
      <c r="U67" s="107"/>
      <c r="V67" s="107"/>
      <c r="W67" s="108"/>
      <c r="X67" s="107"/>
      <c r="Y67" s="107"/>
      <c r="Z67" s="108"/>
      <c r="AA67" s="107"/>
      <c r="AB67" s="107"/>
      <c r="AC67" s="108"/>
      <c r="AD67" s="107"/>
      <c r="AE67" s="107"/>
      <c r="AF67" s="108"/>
      <c r="AG67" s="107"/>
      <c r="AH67" s="107"/>
      <c r="AI67" s="108"/>
      <c r="AJ67" s="107"/>
      <c r="AK67" s="107"/>
      <c r="AL67" s="108"/>
      <c r="AM67" s="108"/>
      <c r="AN67" s="109"/>
      <c r="AO67" s="110"/>
      <c r="AP67" s="111"/>
      <c r="AQ67" s="111"/>
    </row>
    <row r="68" s="99" customFormat="1" ht="18" customHeight="1" spans="1:43">
      <c r="A68" s="104" t="s">
        <v>419</v>
      </c>
      <c r="B68" s="36" t="s">
        <v>57</v>
      </c>
      <c r="C68" s="37" t="s">
        <v>209</v>
      </c>
      <c r="D68" s="36" t="s">
        <v>6952</v>
      </c>
      <c r="E68" s="487" t="s">
        <v>2474</v>
      </c>
      <c r="F68" s="39">
        <v>18947721914</v>
      </c>
      <c r="G68" s="105"/>
      <c r="H68" s="105">
        <v>150</v>
      </c>
      <c r="I68" s="105">
        <v>150</v>
      </c>
      <c r="J68" s="105">
        <v>150</v>
      </c>
      <c r="K68" s="105">
        <v>150</v>
      </c>
      <c r="L68" s="105">
        <v>150</v>
      </c>
      <c r="M68" s="106">
        <v>150</v>
      </c>
      <c r="N68" s="105">
        <v>150</v>
      </c>
      <c r="O68" s="105">
        <v>150</v>
      </c>
      <c r="P68" s="105">
        <v>150</v>
      </c>
      <c r="Q68" s="105">
        <v>150</v>
      </c>
      <c r="R68" s="105">
        <v>150</v>
      </c>
      <c r="S68" s="105">
        <f t="shared" si="0"/>
        <v>1650</v>
      </c>
      <c r="T68" s="105"/>
      <c r="U68" s="107"/>
      <c r="V68" s="107"/>
      <c r="W68" s="108"/>
      <c r="X68" s="107"/>
      <c r="Y68" s="107"/>
      <c r="Z68" s="108"/>
      <c r="AA68" s="107"/>
      <c r="AB68" s="107"/>
      <c r="AC68" s="108"/>
      <c r="AD68" s="107"/>
      <c r="AE68" s="107"/>
      <c r="AF68" s="108"/>
      <c r="AG68" s="107"/>
      <c r="AH68" s="107"/>
      <c r="AI68" s="108"/>
      <c r="AJ68" s="107"/>
      <c r="AK68" s="107"/>
      <c r="AL68" s="108"/>
      <c r="AM68" s="108"/>
      <c r="AN68" s="109"/>
      <c r="AO68" s="110"/>
      <c r="AP68" s="111"/>
      <c r="AQ68" s="111"/>
    </row>
    <row r="69" s="99" customFormat="1" ht="18" customHeight="1" spans="1:43">
      <c r="A69" s="104" t="s">
        <v>422</v>
      </c>
      <c r="B69" s="36" t="s">
        <v>57</v>
      </c>
      <c r="C69" s="37" t="s">
        <v>60</v>
      </c>
      <c r="D69" s="36" t="s">
        <v>5860</v>
      </c>
      <c r="E69" s="38" t="s">
        <v>2465</v>
      </c>
      <c r="F69" s="39">
        <v>15934988334</v>
      </c>
      <c r="G69" s="105">
        <v>70.1</v>
      </c>
      <c r="H69" s="105">
        <v>70.2</v>
      </c>
      <c r="I69" s="105">
        <v>73.65</v>
      </c>
      <c r="J69" s="105">
        <v>70.3</v>
      </c>
      <c r="K69" s="105">
        <v>70.3</v>
      </c>
      <c r="L69" s="105">
        <v>70</v>
      </c>
      <c r="M69" s="106">
        <v>70.5</v>
      </c>
      <c r="N69" s="105">
        <v>70.2</v>
      </c>
      <c r="O69" s="105">
        <v>70.1</v>
      </c>
      <c r="P69" s="105">
        <v>70.2</v>
      </c>
      <c r="Q69" s="105">
        <v>70</v>
      </c>
      <c r="R69" s="105">
        <v>70</v>
      </c>
      <c r="S69" s="105">
        <f t="shared" si="0"/>
        <v>845.55</v>
      </c>
      <c r="T69" s="105"/>
      <c r="U69" s="107"/>
      <c r="V69" s="107"/>
      <c r="W69" s="108"/>
      <c r="X69" s="107"/>
      <c r="Y69" s="107"/>
      <c r="Z69" s="108"/>
      <c r="AA69" s="107"/>
      <c r="AB69" s="107"/>
      <c r="AC69" s="108"/>
      <c r="AD69" s="107"/>
      <c r="AE69" s="107"/>
      <c r="AF69" s="108"/>
      <c r="AG69" s="107"/>
      <c r="AH69" s="107"/>
      <c r="AI69" s="108"/>
      <c r="AJ69" s="107"/>
      <c r="AK69" s="107"/>
      <c r="AL69" s="108"/>
      <c r="AM69" s="108"/>
      <c r="AN69" s="109"/>
      <c r="AO69" s="110"/>
      <c r="AP69" s="111"/>
      <c r="AQ69" s="111"/>
    </row>
    <row r="70" s="99" customFormat="1" ht="18" customHeight="1" spans="1:43">
      <c r="A70" s="104" t="s">
        <v>425</v>
      </c>
      <c r="B70" s="36" t="s">
        <v>57</v>
      </c>
      <c r="C70" s="37" t="s">
        <v>62</v>
      </c>
      <c r="D70" s="36" t="s">
        <v>5860</v>
      </c>
      <c r="E70" s="38" t="s">
        <v>2470</v>
      </c>
      <c r="F70" s="39">
        <v>13664091951</v>
      </c>
      <c r="G70" s="105">
        <v>83.2</v>
      </c>
      <c r="H70" s="105">
        <v>71.25</v>
      </c>
      <c r="I70" s="105">
        <v>200</v>
      </c>
      <c r="J70" s="105">
        <v>200</v>
      </c>
      <c r="K70" s="105">
        <v>200</v>
      </c>
      <c r="L70" s="105">
        <v>190.05</v>
      </c>
      <c r="M70" s="106">
        <v>200</v>
      </c>
      <c r="N70" s="105">
        <v>200</v>
      </c>
      <c r="O70" s="105">
        <v>200</v>
      </c>
      <c r="P70" s="105">
        <v>176.6</v>
      </c>
      <c r="Q70" s="105">
        <v>189.45</v>
      </c>
      <c r="R70" s="105">
        <v>200</v>
      </c>
      <c r="S70" s="105">
        <f t="shared" ref="S70:S133" si="1">SUM(G70:R70)</f>
        <v>2110.55</v>
      </c>
      <c r="T70" s="105"/>
      <c r="U70" s="107"/>
      <c r="V70" s="107"/>
      <c r="W70" s="108"/>
      <c r="X70" s="107"/>
      <c r="Y70" s="107"/>
      <c r="Z70" s="108"/>
      <c r="AA70" s="107"/>
      <c r="AB70" s="107"/>
      <c r="AC70" s="108"/>
      <c r="AD70" s="107"/>
      <c r="AE70" s="107"/>
      <c r="AF70" s="108"/>
      <c r="AG70" s="107"/>
      <c r="AH70" s="107"/>
      <c r="AI70" s="108"/>
      <c r="AJ70" s="107"/>
      <c r="AK70" s="107"/>
      <c r="AL70" s="108"/>
      <c r="AM70" s="108"/>
      <c r="AN70" s="109"/>
      <c r="AO70" s="110"/>
      <c r="AP70" s="111"/>
      <c r="AQ70" s="111"/>
    </row>
    <row r="71" s="99" customFormat="1" ht="18" customHeight="1" spans="1:43">
      <c r="A71" s="104" t="s">
        <v>428</v>
      </c>
      <c r="B71" s="36" t="s">
        <v>57</v>
      </c>
      <c r="C71" s="37" t="s">
        <v>83</v>
      </c>
      <c r="D71" s="36" t="s">
        <v>5860</v>
      </c>
      <c r="E71" s="38" t="s">
        <v>2472</v>
      </c>
      <c r="F71" s="39">
        <v>15149686107</v>
      </c>
      <c r="G71" s="105">
        <v>80</v>
      </c>
      <c r="H71" s="105">
        <v>80.2</v>
      </c>
      <c r="I71" s="105">
        <v>93.4</v>
      </c>
      <c r="J71" s="105">
        <v>80</v>
      </c>
      <c r="K71" s="105">
        <v>80</v>
      </c>
      <c r="L71" s="105">
        <v>80</v>
      </c>
      <c r="M71" s="106">
        <v>80.2</v>
      </c>
      <c r="N71" s="105">
        <v>79.8</v>
      </c>
      <c r="O71" s="105">
        <v>80.2</v>
      </c>
      <c r="P71" s="105">
        <v>80.5</v>
      </c>
      <c r="Q71" s="105">
        <v>80.3</v>
      </c>
      <c r="R71" s="105">
        <v>80.2</v>
      </c>
      <c r="S71" s="105">
        <f t="shared" si="1"/>
        <v>974.8</v>
      </c>
      <c r="T71" s="105"/>
      <c r="U71" s="107"/>
      <c r="V71" s="107"/>
      <c r="W71" s="108"/>
      <c r="X71" s="107"/>
      <c r="Y71" s="107"/>
      <c r="Z71" s="108"/>
      <c r="AA71" s="107"/>
      <c r="AB71" s="107"/>
      <c r="AC71" s="108"/>
      <c r="AD71" s="107"/>
      <c r="AE71" s="107"/>
      <c r="AF71" s="108"/>
      <c r="AG71" s="107"/>
      <c r="AH71" s="107"/>
      <c r="AI71" s="108"/>
      <c r="AJ71" s="107"/>
      <c r="AK71" s="107"/>
      <c r="AL71" s="108"/>
      <c r="AM71" s="108"/>
      <c r="AN71" s="109"/>
      <c r="AO71" s="110"/>
      <c r="AP71" s="111"/>
      <c r="AQ71" s="111"/>
    </row>
    <row r="72" s="99" customFormat="1" ht="18" customHeight="1" spans="1:43">
      <c r="A72" s="104" t="s">
        <v>431</v>
      </c>
      <c r="B72" s="36" t="s">
        <v>2476</v>
      </c>
      <c r="C72" s="37" t="s">
        <v>2931</v>
      </c>
      <c r="D72" s="36" t="s">
        <v>7048</v>
      </c>
      <c r="E72" s="38" t="s">
        <v>2933</v>
      </c>
      <c r="F72" s="39" t="s">
        <v>253</v>
      </c>
      <c r="G72" s="105">
        <v>99</v>
      </c>
      <c r="H72" s="105">
        <v>99</v>
      </c>
      <c r="I72" s="105">
        <v>109.45</v>
      </c>
      <c r="J72" s="105">
        <v>99</v>
      </c>
      <c r="K72" s="105">
        <v>99</v>
      </c>
      <c r="L72" s="105">
        <v>99</v>
      </c>
      <c r="M72" s="106"/>
      <c r="N72" s="105"/>
      <c r="O72" s="105"/>
      <c r="P72" s="105"/>
      <c r="Q72" s="105"/>
      <c r="R72" s="105"/>
      <c r="S72" s="105">
        <f t="shared" si="1"/>
        <v>604.45</v>
      </c>
      <c r="T72" s="105"/>
      <c r="U72" s="107"/>
      <c r="V72" s="107"/>
      <c r="W72" s="108"/>
      <c r="X72" s="107"/>
      <c r="Y72" s="107"/>
      <c r="Z72" s="108"/>
      <c r="AA72" s="107"/>
      <c r="AB72" s="107"/>
      <c r="AC72" s="108"/>
      <c r="AD72" s="107"/>
      <c r="AE72" s="107"/>
      <c r="AF72" s="108"/>
      <c r="AG72" s="107"/>
      <c r="AH72" s="107"/>
      <c r="AI72" s="108"/>
      <c r="AJ72" s="107"/>
      <c r="AK72" s="107"/>
      <c r="AL72" s="108"/>
      <c r="AM72" s="108"/>
      <c r="AN72" s="109"/>
      <c r="AO72" s="110"/>
      <c r="AP72" s="111"/>
      <c r="AQ72" s="111"/>
    </row>
    <row r="73" s="99" customFormat="1" ht="18" customHeight="1" spans="1:43">
      <c r="A73" s="104" t="s">
        <v>434</v>
      </c>
      <c r="B73" s="36" t="s">
        <v>2476</v>
      </c>
      <c r="C73" s="37" t="s">
        <v>151</v>
      </c>
      <c r="D73" s="36" t="s">
        <v>5877</v>
      </c>
      <c r="E73" s="38" t="s">
        <v>2477</v>
      </c>
      <c r="F73" s="39">
        <v>15734773315</v>
      </c>
      <c r="G73" s="105">
        <v>105</v>
      </c>
      <c r="H73" s="105">
        <v>104.8</v>
      </c>
      <c r="I73" s="105">
        <v>105.5</v>
      </c>
      <c r="J73" s="105">
        <v>104.7</v>
      </c>
      <c r="K73" s="105">
        <v>105.3</v>
      </c>
      <c r="L73" s="105">
        <v>105.4</v>
      </c>
      <c r="M73" s="106">
        <v>106.4</v>
      </c>
      <c r="N73" s="105">
        <v>105.6</v>
      </c>
      <c r="O73" s="105">
        <v>106.4</v>
      </c>
      <c r="P73" s="105"/>
      <c r="Q73" s="105"/>
      <c r="R73" s="105"/>
      <c r="S73" s="105">
        <f t="shared" si="1"/>
        <v>949.1</v>
      </c>
      <c r="T73" s="105"/>
      <c r="U73" s="107">
        <v>44831</v>
      </c>
      <c r="V73" s="107">
        <v>44841</v>
      </c>
      <c r="W73" s="108">
        <v>1910</v>
      </c>
      <c r="X73" s="107"/>
      <c r="Y73" s="107"/>
      <c r="Z73" s="108"/>
      <c r="AA73" s="107"/>
      <c r="AB73" s="107"/>
      <c r="AC73" s="108"/>
      <c r="AD73" s="107"/>
      <c r="AE73" s="107"/>
      <c r="AF73" s="108"/>
      <c r="AG73" s="107"/>
      <c r="AH73" s="107"/>
      <c r="AI73" s="108"/>
      <c r="AJ73" s="107"/>
      <c r="AK73" s="107"/>
      <c r="AL73" s="108"/>
      <c r="AM73" s="108"/>
      <c r="AN73" s="109"/>
      <c r="AO73" s="110"/>
      <c r="AP73" s="111"/>
      <c r="AQ73" s="111"/>
    </row>
    <row r="74" s="99" customFormat="1" ht="18" customHeight="1" spans="1:43">
      <c r="A74" s="104" t="s">
        <v>437</v>
      </c>
      <c r="B74" s="36" t="s">
        <v>2476</v>
      </c>
      <c r="C74" s="37" t="s">
        <v>3152</v>
      </c>
      <c r="D74" s="36" t="s">
        <v>6667</v>
      </c>
      <c r="E74" s="38" t="s">
        <v>3153</v>
      </c>
      <c r="F74" s="39">
        <v>15134846986</v>
      </c>
      <c r="G74" s="105">
        <v>191.14</v>
      </c>
      <c r="H74" s="105">
        <v>186</v>
      </c>
      <c r="I74" s="105">
        <v>186.29</v>
      </c>
      <c r="J74" s="105">
        <v>200</v>
      </c>
      <c r="K74" s="105">
        <v>200</v>
      </c>
      <c r="L74" s="105">
        <v>173.5</v>
      </c>
      <c r="M74" s="106"/>
      <c r="N74" s="105"/>
      <c r="O74" s="105"/>
      <c r="P74" s="105"/>
      <c r="Q74" s="105"/>
      <c r="R74" s="105"/>
      <c r="S74" s="105">
        <f t="shared" si="1"/>
        <v>1136.93</v>
      </c>
      <c r="T74" s="105"/>
      <c r="U74" s="107"/>
      <c r="V74" s="107"/>
      <c r="W74" s="108"/>
      <c r="X74" s="107"/>
      <c r="Y74" s="107"/>
      <c r="Z74" s="108"/>
      <c r="AA74" s="107"/>
      <c r="AB74" s="107"/>
      <c r="AC74" s="108"/>
      <c r="AD74" s="107"/>
      <c r="AE74" s="107"/>
      <c r="AF74" s="108"/>
      <c r="AG74" s="107"/>
      <c r="AH74" s="107"/>
      <c r="AI74" s="108"/>
      <c r="AJ74" s="107"/>
      <c r="AK74" s="107"/>
      <c r="AL74" s="108"/>
      <c r="AM74" s="108"/>
      <c r="AN74" s="109"/>
      <c r="AO74" s="110"/>
      <c r="AP74" s="111"/>
      <c r="AQ74" s="111"/>
    </row>
    <row r="75" s="99" customFormat="1" ht="18" customHeight="1" spans="1:43">
      <c r="A75" s="104" t="s">
        <v>440</v>
      </c>
      <c r="B75" s="36" t="s">
        <v>2476</v>
      </c>
      <c r="C75" s="37" t="s">
        <v>66</v>
      </c>
      <c r="D75" s="36" t="s">
        <v>5883</v>
      </c>
      <c r="E75" s="38" t="s">
        <v>2488</v>
      </c>
      <c r="F75" s="39">
        <v>15044795196</v>
      </c>
      <c r="G75" s="105">
        <v>138.6</v>
      </c>
      <c r="H75" s="105">
        <v>138.6</v>
      </c>
      <c r="I75" s="105">
        <v>138.6</v>
      </c>
      <c r="J75" s="105">
        <v>138.6</v>
      </c>
      <c r="K75" s="105">
        <v>138.2</v>
      </c>
      <c r="L75" s="105">
        <v>138.6</v>
      </c>
      <c r="M75" s="106">
        <v>138.7</v>
      </c>
      <c r="N75" s="105">
        <v>138.8</v>
      </c>
      <c r="O75" s="105">
        <v>138.7</v>
      </c>
      <c r="P75" s="105"/>
      <c r="Q75" s="105"/>
      <c r="R75" s="105"/>
      <c r="S75" s="105">
        <f t="shared" si="1"/>
        <v>1247.4</v>
      </c>
      <c r="T75" s="105"/>
      <c r="U75" s="107"/>
      <c r="V75" s="107"/>
      <c r="W75" s="108"/>
      <c r="X75" s="107"/>
      <c r="Y75" s="107"/>
      <c r="Z75" s="108"/>
      <c r="AA75" s="107"/>
      <c r="AB75" s="107"/>
      <c r="AC75" s="108"/>
      <c r="AD75" s="107"/>
      <c r="AE75" s="107"/>
      <c r="AF75" s="108"/>
      <c r="AG75" s="107"/>
      <c r="AH75" s="107"/>
      <c r="AI75" s="108"/>
      <c r="AJ75" s="107"/>
      <c r="AK75" s="107"/>
      <c r="AL75" s="108"/>
      <c r="AM75" s="108"/>
      <c r="AN75" s="109"/>
      <c r="AO75" s="110"/>
      <c r="AP75" s="111"/>
      <c r="AQ75" s="111"/>
    </row>
    <row r="76" s="99" customFormat="1" ht="18" customHeight="1" spans="1:43">
      <c r="A76" s="104" t="s">
        <v>443</v>
      </c>
      <c r="B76" s="36" t="s">
        <v>2476</v>
      </c>
      <c r="C76" s="37" t="s">
        <v>219</v>
      </c>
      <c r="D76" s="36" t="s">
        <v>5883</v>
      </c>
      <c r="E76" s="38" t="s">
        <v>2481</v>
      </c>
      <c r="F76" s="39">
        <v>13947725837</v>
      </c>
      <c r="G76" s="105">
        <v>187.6</v>
      </c>
      <c r="H76" s="105">
        <v>188</v>
      </c>
      <c r="I76" s="105">
        <v>188.1</v>
      </c>
      <c r="J76" s="105">
        <v>188.3</v>
      </c>
      <c r="K76" s="105">
        <v>188.1</v>
      </c>
      <c r="L76" s="105">
        <v>188.4</v>
      </c>
      <c r="M76" s="106">
        <v>188.6</v>
      </c>
      <c r="N76" s="105">
        <v>188.2</v>
      </c>
      <c r="O76" s="105">
        <v>188</v>
      </c>
      <c r="P76" s="105"/>
      <c r="Q76" s="105"/>
      <c r="R76" s="105"/>
      <c r="S76" s="105">
        <f t="shared" si="1"/>
        <v>1693.3</v>
      </c>
      <c r="T76" s="105"/>
      <c r="U76" s="107"/>
      <c r="V76" s="107"/>
      <c r="W76" s="108"/>
      <c r="X76" s="107"/>
      <c r="Y76" s="107"/>
      <c r="Z76" s="108"/>
      <c r="AA76" s="107"/>
      <c r="AB76" s="107"/>
      <c r="AC76" s="108"/>
      <c r="AD76" s="107"/>
      <c r="AE76" s="107"/>
      <c r="AF76" s="108"/>
      <c r="AG76" s="107"/>
      <c r="AH76" s="107"/>
      <c r="AI76" s="108"/>
      <c r="AJ76" s="107"/>
      <c r="AK76" s="107"/>
      <c r="AL76" s="108"/>
      <c r="AM76" s="108"/>
      <c r="AN76" s="109"/>
      <c r="AO76" s="110"/>
      <c r="AP76" s="111"/>
      <c r="AQ76" s="111"/>
    </row>
    <row r="77" s="99" customFormat="1" ht="18" customHeight="1" spans="1:43">
      <c r="A77" s="104" t="s">
        <v>446</v>
      </c>
      <c r="B77" s="36" t="s">
        <v>2476</v>
      </c>
      <c r="C77" s="37" t="s">
        <v>2492</v>
      </c>
      <c r="D77" s="36" t="s">
        <v>5895</v>
      </c>
      <c r="E77" s="38" t="s">
        <v>2493</v>
      </c>
      <c r="F77" s="39">
        <v>15149427412</v>
      </c>
      <c r="G77" s="105">
        <v>90.6</v>
      </c>
      <c r="H77" s="105">
        <v>90.5</v>
      </c>
      <c r="I77" s="105">
        <v>91.3</v>
      </c>
      <c r="J77" s="105">
        <v>90.8</v>
      </c>
      <c r="K77" s="105">
        <v>90.4</v>
      </c>
      <c r="L77" s="105">
        <v>90.9</v>
      </c>
      <c r="M77" s="106">
        <v>90.6</v>
      </c>
      <c r="N77" s="105"/>
      <c r="O77" s="105"/>
      <c r="P77" s="105"/>
      <c r="Q77" s="105"/>
      <c r="R77" s="105"/>
      <c r="S77" s="105">
        <f t="shared" si="1"/>
        <v>635.1</v>
      </c>
      <c r="T77" s="105"/>
      <c r="U77" s="107"/>
      <c r="V77" s="107"/>
      <c r="W77" s="108"/>
      <c r="X77" s="107"/>
      <c r="Y77" s="107"/>
      <c r="Z77" s="108"/>
      <c r="AA77" s="107"/>
      <c r="AB77" s="107"/>
      <c r="AC77" s="108"/>
      <c r="AD77" s="107"/>
      <c r="AE77" s="107"/>
      <c r="AF77" s="108"/>
      <c r="AG77" s="107"/>
      <c r="AH77" s="107"/>
      <c r="AI77" s="108"/>
      <c r="AJ77" s="107"/>
      <c r="AK77" s="107"/>
      <c r="AL77" s="108"/>
      <c r="AM77" s="108"/>
      <c r="AN77" s="109"/>
      <c r="AO77" s="110"/>
      <c r="AP77" s="111"/>
      <c r="AQ77" s="111"/>
    </row>
    <row r="78" s="99" customFormat="1" ht="18" customHeight="1" spans="1:43">
      <c r="A78" s="104" t="s">
        <v>449</v>
      </c>
      <c r="B78" s="36" t="s">
        <v>2476</v>
      </c>
      <c r="C78" s="37" t="s">
        <v>6678</v>
      </c>
      <c r="D78" s="36" t="s">
        <v>6679</v>
      </c>
      <c r="E78" s="487" t="s">
        <v>6682</v>
      </c>
      <c r="F78" s="39">
        <v>13841575123</v>
      </c>
      <c r="G78" s="105"/>
      <c r="H78" s="105">
        <v>150</v>
      </c>
      <c r="I78" s="105">
        <v>150</v>
      </c>
      <c r="J78" s="105">
        <v>150</v>
      </c>
      <c r="K78" s="105">
        <v>150</v>
      </c>
      <c r="L78" s="105">
        <v>150</v>
      </c>
      <c r="M78" s="106">
        <v>150</v>
      </c>
      <c r="N78" s="105">
        <v>150</v>
      </c>
      <c r="O78" s="105">
        <v>150</v>
      </c>
      <c r="P78" s="105"/>
      <c r="Q78" s="105"/>
      <c r="R78" s="105"/>
      <c r="S78" s="105">
        <f t="shared" si="1"/>
        <v>1200</v>
      </c>
      <c r="T78" s="105"/>
      <c r="U78" s="107"/>
      <c r="V78" s="107"/>
      <c r="W78" s="108"/>
      <c r="X78" s="107"/>
      <c r="Y78" s="107"/>
      <c r="Z78" s="108"/>
      <c r="AA78" s="107"/>
      <c r="AB78" s="107"/>
      <c r="AC78" s="108"/>
      <c r="AD78" s="107"/>
      <c r="AE78" s="107"/>
      <c r="AF78" s="108"/>
      <c r="AG78" s="107"/>
      <c r="AH78" s="107"/>
      <c r="AI78" s="108"/>
      <c r="AJ78" s="107"/>
      <c r="AK78" s="107"/>
      <c r="AL78" s="108"/>
      <c r="AM78" s="108"/>
      <c r="AN78" s="109"/>
      <c r="AO78" s="110"/>
      <c r="AP78" s="111"/>
      <c r="AQ78" s="111"/>
    </row>
    <row r="79" s="99" customFormat="1" ht="18" customHeight="1" spans="1:43">
      <c r="A79" s="104" t="s">
        <v>452</v>
      </c>
      <c r="B79" s="36" t="s">
        <v>2476</v>
      </c>
      <c r="C79" s="37" t="s">
        <v>67</v>
      </c>
      <c r="D79" s="36" t="s">
        <v>5891</v>
      </c>
      <c r="E79" s="38" t="s">
        <v>2490</v>
      </c>
      <c r="F79" s="39">
        <v>15147535880</v>
      </c>
      <c r="G79" s="105">
        <v>144</v>
      </c>
      <c r="H79" s="105">
        <v>144</v>
      </c>
      <c r="I79" s="105">
        <v>144</v>
      </c>
      <c r="J79" s="105">
        <v>144.1</v>
      </c>
      <c r="K79" s="105">
        <v>144</v>
      </c>
      <c r="L79" s="105">
        <v>144.4</v>
      </c>
      <c r="M79" s="106">
        <v>144</v>
      </c>
      <c r="N79" s="105">
        <v>144.4</v>
      </c>
      <c r="O79" s="105">
        <v>145</v>
      </c>
      <c r="P79" s="105"/>
      <c r="Q79" s="105"/>
      <c r="R79" s="105"/>
      <c r="S79" s="105">
        <f t="shared" si="1"/>
        <v>1297.9</v>
      </c>
      <c r="T79" s="105"/>
      <c r="U79" s="107"/>
      <c r="V79" s="107"/>
      <c r="W79" s="108"/>
      <c r="X79" s="107"/>
      <c r="Y79" s="107"/>
      <c r="Z79" s="108"/>
      <c r="AA79" s="107"/>
      <c r="AB79" s="107"/>
      <c r="AC79" s="108"/>
      <c r="AD79" s="107"/>
      <c r="AE79" s="107"/>
      <c r="AF79" s="108"/>
      <c r="AG79" s="107"/>
      <c r="AH79" s="107"/>
      <c r="AI79" s="108"/>
      <c r="AJ79" s="107"/>
      <c r="AK79" s="107"/>
      <c r="AL79" s="108"/>
      <c r="AM79" s="108"/>
      <c r="AN79" s="109"/>
      <c r="AO79" s="110"/>
      <c r="AP79" s="111"/>
      <c r="AQ79" s="111"/>
    </row>
    <row r="80" s="99" customFormat="1" ht="18" customHeight="1" spans="1:43">
      <c r="A80" s="104" t="s">
        <v>455</v>
      </c>
      <c r="B80" s="36" t="s">
        <v>2476</v>
      </c>
      <c r="C80" s="37" t="s">
        <v>65</v>
      </c>
      <c r="D80" s="36" t="s">
        <v>5883</v>
      </c>
      <c r="E80" s="38" t="s">
        <v>2486</v>
      </c>
      <c r="F80" s="39">
        <v>15044906650</v>
      </c>
      <c r="G80" s="105">
        <v>200</v>
      </c>
      <c r="H80" s="105">
        <v>200</v>
      </c>
      <c r="I80" s="105">
        <v>200</v>
      </c>
      <c r="J80" s="105">
        <v>200</v>
      </c>
      <c r="K80" s="105">
        <v>200</v>
      </c>
      <c r="L80" s="105">
        <v>200</v>
      </c>
      <c r="M80" s="106">
        <v>200</v>
      </c>
      <c r="N80" s="105">
        <v>200</v>
      </c>
      <c r="O80" s="105">
        <v>200</v>
      </c>
      <c r="P80" s="105"/>
      <c r="Q80" s="105"/>
      <c r="R80" s="105"/>
      <c r="S80" s="105">
        <f t="shared" si="1"/>
        <v>1800</v>
      </c>
      <c r="T80" s="105"/>
      <c r="U80" s="107"/>
      <c r="V80" s="107"/>
      <c r="W80" s="108"/>
      <c r="X80" s="107"/>
      <c r="Y80" s="107"/>
      <c r="Z80" s="108"/>
      <c r="AA80" s="107"/>
      <c r="AB80" s="107"/>
      <c r="AC80" s="108"/>
      <c r="AD80" s="107"/>
      <c r="AE80" s="107"/>
      <c r="AF80" s="108"/>
      <c r="AG80" s="107"/>
      <c r="AH80" s="107"/>
      <c r="AI80" s="108"/>
      <c r="AJ80" s="107"/>
      <c r="AK80" s="107"/>
      <c r="AL80" s="108"/>
      <c r="AM80" s="108"/>
      <c r="AN80" s="109"/>
      <c r="AO80" s="110"/>
      <c r="AP80" s="111"/>
      <c r="AQ80" s="111"/>
    </row>
    <row r="81" s="99" customFormat="1" ht="18" customHeight="1" spans="1:43">
      <c r="A81" s="104" t="s">
        <v>458</v>
      </c>
      <c r="B81" s="36" t="s">
        <v>2476</v>
      </c>
      <c r="C81" s="37" t="s">
        <v>7049</v>
      </c>
      <c r="D81" s="36" t="s">
        <v>2953</v>
      </c>
      <c r="E81" s="38" t="s">
        <v>7050</v>
      </c>
      <c r="F81" s="39">
        <v>15047724503</v>
      </c>
      <c r="G81" s="105"/>
      <c r="H81" s="105"/>
      <c r="I81" s="105"/>
      <c r="J81" s="105"/>
      <c r="K81" s="105"/>
      <c r="L81" s="105"/>
      <c r="M81" s="106"/>
      <c r="N81" s="105"/>
      <c r="O81" s="105"/>
      <c r="P81" s="105"/>
      <c r="Q81" s="105"/>
      <c r="R81" s="105"/>
      <c r="S81" s="105">
        <f t="shared" si="1"/>
        <v>0</v>
      </c>
      <c r="T81" s="105"/>
      <c r="U81" s="107"/>
      <c r="V81" s="107"/>
      <c r="W81" s="108"/>
      <c r="X81" s="107"/>
      <c r="Y81" s="107"/>
      <c r="Z81" s="108"/>
      <c r="AA81" s="107"/>
      <c r="AB81" s="107"/>
      <c r="AC81" s="108"/>
      <c r="AD81" s="107"/>
      <c r="AE81" s="107"/>
      <c r="AF81" s="108"/>
      <c r="AG81" s="107"/>
      <c r="AH81" s="107"/>
      <c r="AI81" s="108"/>
      <c r="AJ81" s="107"/>
      <c r="AK81" s="107"/>
      <c r="AL81" s="108"/>
      <c r="AM81" s="108"/>
      <c r="AN81" s="109"/>
      <c r="AO81" s="110"/>
      <c r="AP81" s="111"/>
      <c r="AQ81" s="111"/>
    </row>
    <row r="82" s="99" customFormat="1" ht="18" customHeight="1" spans="1:43">
      <c r="A82" s="104" t="s">
        <v>461</v>
      </c>
      <c r="B82" s="36" t="s">
        <v>2476</v>
      </c>
      <c r="C82" s="37" t="s">
        <v>3158</v>
      </c>
      <c r="D82" s="36" t="s">
        <v>6435</v>
      </c>
      <c r="E82" s="38" t="s">
        <v>3159</v>
      </c>
      <c r="F82" s="39">
        <v>15147744486</v>
      </c>
      <c r="G82" s="105"/>
      <c r="H82" s="105"/>
      <c r="I82" s="105"/>
      <c r="J82" s="105"/>
      <c r="K82" s="105"/>
      <c r="L82" s="105"/>
      <c r="M82" s="106"/>
      <c r="N82" s="105"/>
      <c r="O82" s="105"/>
      <c r="P82" s="105"/>
      <c r="Q82" s="105"/>
      <c r="R82" s="105"/>
      <c r="S82" s="105">
        <f t="shared" si="1"/>
        <v>0</v>
      </c>
      <c r="T82" s="105"/>
      <c r="U82" s="107"/>
      <c r="V82" s="107"/>
      <c r="W82" s="108"/>
      <c r="X82" s="107"/>
      <c r="Y82" s="107"/>
      <c r="Z82" s="108"/>
      <c r="AA82" s="107"/>
      <c r="AB82" s="107"/>
      <c r="AC82" s="108"/>
      <c r="AD82" s="107"/>
      <c r="AE82" s="107"/>
      <c r="AF82" s="108"/>
      <c r="AG82" s="107"/>
      <c r="AH82" s="107"/>
      <c r="AI82" s="108"/>
      <c r="AJ82" s="107"/>
      <c r="AK82" s="107"/>
      <c r="AL82" s="108"/>
      <c r="AM82" s="108"/>
      <c r="AN82" s="109"/>
      <c r="AO82" s="110"/>
      <c r="AP82" s="111"/>
      <c r="AQ82" s="111"/>
    </row>
    <row r="83" s="99" customFormat="1" ht="18" customHeight="1" spans="1:43">
      <c r="A83" s="104" t="s">
        <v>464</v>
      </c>
      <c r="B83" s="36" t="s">
        <v>5736</v>
      </c>
      <c r="C83" s="37" t="s">
        <v>169</v>
      </c>
      <c r="D83" s="36" t="s">
        <v>182</v>
      </c>
      <c r="E83" s="38" t="s">
        <v>2362</v>
      </c>
      <c r="F83" s="39">
        <v>15149769018</v>
      </c>
      <c r="G83" s="105">
        <v>277.5</v>
      </c>
      <c r="H83" s="105">
        <v>277.5</v>
      </c>
      <c r="I83" s="105">
        <v>277.08</v>
      </c>
      <c r="J83" s="105">
        <v>277.1</v>
      </c>
      <c r="K83" s="105">
        <v>277.5</v>
      </c>
      <c r="L83" s="105">
        <v>237.1</v>
      </c>
      <c r="M83" s="106">
        <v>241.5</v>
      </c>
      <c r="N83" s="105">
        <v>303</v>
      </c>
      <c r="O83" s="105">
        <v>292.5</v>
      </c>
      <c r="P83" s="105">
        <v>237.6</v>
      </c>
      <c r="Q83" s="105">
        <v>237.76</v>
      </c>
      <c r="R83" s="105">
        <v>238</v>
      </c>
      <c r="S83" s="105">
        <f t="shared" si="1"/>
        <v>3174.14</v>
      </c>
      <c r="T83" s="105"/>
      <c r="U83" s="107"/>
      <c r="V83" s="107"/>
      <c r="W83" s="108"/>
      <c r="X83" s="107"/>
      <c r="Y83" s="107"/>
      <c r="Z83" s="108"/>
      <c r="AA83" s="107"/>
      <c r="AB83" s="107"/>
      <c r="AC83" s="108"/>
      <c r="AD83" s="107"/>
      <c r="AE83" s="107"/>
      <c r="AF83" s="108"/>
      <c r="AG83" s="107"/>
      <c r="AH83" s="107"/>
      <c r="AI83" s="108"/>
      <c r="AJ83" s="107"/>
      <c r="AK83" s="107"/>
      <c r="AL83" s="108"/>
      <c r="AM83" s="108"/>
      <c r="AN83" s="109"/>
      <c r="AO83" s="110"/>
      <c r="AP83" s="111"/>
      <c r="AQ83" s="111"/>
    </row>
    <row r="84" s="99" customFormat="1" ht="18" customHeight="1" spans="1:43">
      <c r="A84" s="104" t="s">
        <v>467</v>
      </c>
      <c r="B84" s="36" t="s">
        <v>5736</v>
      </c>
      <c r="C84" s="37" t="s">
        <v>2370</v>
      </c>
      <c r="D84" s="36" t="s">
        <v>69</v>
      </c>
      <c r="E84" s="38" t="s">
        <v>2371</v>
      </c>
      <c r="F84" s="39">
        <v>13582496092</v>
      </c>
      <c r="G84" s="105"/>
      <c r="H84" s="105"/>
      <c r="I84" s="105"/>
      <c r="J84" s="105"/>
      <c r="K84" s="105"/>
      <c r="L84" s="105"/>
      <c r="M84" s="106"/>
      <c r="N84" s="105"/>
      <c r="O84" s="105"/>
      <c r="P84" s="105"/>
      <c r="Q84" s="105"/>
      <c r="R84" s="105"/>
      <c r="S84" s="105">
        <f t="shared" si="1"/>
        <v>0</v>
      </c>
      <c r="T84" s="105"/>
      <c r="U84" s="107"/>
      <c r="V84" s="107"/>
      <c r="W84" s="108"/>
      <c r="X84" s="107"/>
      <c r="Y84" s="107"/>
      <c r="Z84" s="108"/>
      <c r="AA84" s="107"/>
      <c r="AB84" s="107"/>
      <c r="AC84" s="108"/>
      <c r="AD84" s="107"/>
      <c r="AE84" s="107"/>
      <c r="AF84" s="108"/>
      <c r="AG84" s="107"/>
      <c r="AH84" s="107"/>
      <c r="AI84" s="108"/>
      <c r="AJ84" s="107"/>
      <c r="AK84" s="107"/>
      <c r="AL84" s="108"/>
      <c r="AM84" s="108"/>
      <c r="AN84" s="109"/>
      <c r="AO84" s="110"/>
      <c r="AP84" s="111"/>
      <c r="AQ84" s="111"/>
    </row>
    <row r="85" s="99" customFormat="1" ht="18" customHeight="1" spans="1:43">
      <c r="A85" s="104" t="s">
        <v>470</v>
      </c>
      <c r="B85" s="36" t="s">
        <v>5736</v>
      </c>
      <c r="C85" s="37" t="s">
        <v>2373</v>
      </c>
      <c r="D85" s="36" t="s">
        <v>3485</v>
      </c>
      <c r="E85" s="38" t="s">
        <v>2374</v>
      </c>
      <c r="F85" s="39">
        <v>15704771496</v>
      </c>
      <c r="G85" s="105"/>
      <c r="H85" s="105"/>
      <c r="I85" s="105"/>
      <c r="J85" s="105"/>
      <c r="K85" s="105"/>
      <c r="L85" s="105"/>
      <c r="M85" s="106">
        <v>129.1</v>
      </c>
      <c r="N85" s="105">
        <v>150</v>
      </c>
      <c r="O85" s="105">
        <v>150</v>
      </c>
      <c r="P85" s="105">
        <v>99</v>
      </c>
      <c r="Q85" s="105">
        <v>99.5</v>
      </c>
      <c r="R85" s="105">
        <v>99.2</v>
      </c>
      <c r="S85" s="105">
        <f t="shared" si="1"/>
        <v>726.8</v>
      </c>
      <c r="T85" s="105"/>
      <c r="U85" s="107"/>
      <c r="V85" s="107"/>
      <c r="W85" s="108"/>
      <c r="X85" s="107"/>
      <c r="Y85" s="107"/>
      <c r="Z85" s="108"/>
      <c r="AA85" s="107"/>
      <c r="AB85" s="107"/>
      <c r="AC85" s="108"/>
      <c r="AD85" s="107"/>
      <c r="AE85" s="107"/>
      <c r="AF85" s="108"/>
      <c r="AG85" s="107"/>
      <c r="AH85" s="107"/>
      <c r="AI85" s="108"/>
      <c r="AJ85" s="107"/>
      <c r="AK85" s="107"/>
      <c r="AL85" s="108"/>
      <c r="AM85" s="108"/>
      <c r="AN85" s="109"/>
      <c r="AO85" s="110"/>
      <c r="AP85" s="111"/>
      <c r="AQ85" s="111"/>
    </row>
    <row r="86" s="99" customFormat="1" ht="18" customHeight="1" spans="1:43">
      <c r="A86" s="104" t="s">
        <v>473</v>
      </c>
      <c r="B86" s="36" t="s">
        <v>5736</v>
      </c>
      <c r="C86" s="37" t="s">
        <v>2367</v>
      </c>
      <c r="D86" s="36" t="s">
        <v>69</v>
      </c>
      <c r="E86" s="38" t="s">
        <v>2368</v>
      </c>
      <c r="F86" s="39">
        <v>15035018100</v>
      </c>
      <c r="G86" s="105"/>
      <c r="H86" s="105"/>
      <c r="I86" s="105"/>
      <c r="J86" s="105"/>
      <c r="K86" s="105"/>
      <c r="L86" s="105"/>
      <c r="M86" s="106"/>
      <c r="N86" s="105"/>
      <c r="O86" s="105"/>
      <c r="P86" s="105"/>
      <c r="Q86" s="105"/>
      <c r="R86" s="105"/>
      <c r="S86" s="105">
        <f t="shared" si="1"/>
        <v>0</v>
      </c>
      <c r="T86" s="105"/>
      <c r="U86" s="107"/>
      <c r="V86" s="107"/>
      <c r="W86" s="108"/>
      <c r="X86" s="107"/>
      <c r="Y86" s="107"/>
      <c r="Z86" s="108"/>
      <c r="AA86" s="107"/>
      <c r="AB86" s="107"/>
      <c r="AC86" s="108"/>
      <c r="AD86" s="107"/>
      <c r="AE86" s="107"/>
      <c r="AF86" s="108"/>
      <c r="AG86" s="107"/>
      <c r="AH86" s="107"/>
      <c r="AI86" s="108"/>
      <c r="AJ86" s="107"/>
      <c r="AK86" s="107"/>
      <c r="AL86" s="108"/>
      <c r="AM86" s="108"/>
      <c r="AN86" s="109"/>
      <c r="AO86" s="110"/>
      <c r="AP86" s="111"/>
      <c r="AQ86" s="111"/>
    </row>
    <row r="87" s="99" customFormat="1" ht="18" customHeight="1" spans="1:43">
      <c r="A87" s="104" t="s">
        <v>476</v>
      </c>
      <c r="B87" s="36" t="s">
        <v>5736</v>
      </c>
      <c r="C87" s="37" t="s">
        <v>2420</v>
      </c>
      <c r="D87" s="36" t="s">
        <v>5789</v>
      </c>
      <c r="E87" s="38" t="s">
        <v>2421</v>
      </c>
      <c r="F87" s="39">
        <v>17696192030</v>
      </c>
      <c r="G87" s="105"/>
      <c r="H87" s="105"/>
      <c r="I87" s="105"/>
      <c r="J87" s="105"/>
      <c r="K87" s="105"/>
      <c r="L87" s="105"/>
      <c r="M87" s="106"/>
      <c r="N87" s="105"/>
      <c r="O87" s="105"/>
      <c r="P87" s="105"/>
      <c r="Q87" s="105"/>
      <c r="R87" s="105"/>
      <c r="S87" s="105">
        <f t="shared" si="1"/>
        <v>0</v>
      </c>
      <c r="T87" s="105"/>
      <c r="U87" s="107"/>
      <c r="V87" s="107"/>
      <c r="W87" s="108"/>
      <c r="X87" s="107"/>
      <c r="Y87" s="107"/>
      <c r="Z87" s="108"/>
      <c r="AA87" s="107"/>
      <c r="AB87" s="107"/>
      <c r="AC87" s="108"/>
      <c r="AD87" s="107"/>
      <c r="AE87" s="107"/>
      <c r="AF87" s="108"/>
      <c r="AG87" s="107"/>
      <c r="AH87" s="107"/>
      <c r="AI87" s="108"/>
      <c r="AJ87" s="107"/>
      <c r="AK87" s="107"/>
      <c r="AL87" s="108"/>
      <c r="AM87" s="108"/>
      <c r="AN87" s="109"/>
      <c r="AO87" s="110"/>
      <c r="AP87" s="111"/>
      <c r="AQ87" s="111"/>
    </row>
    <row r="88" s="99" customFormat="1" ht="18" customHeight="1" spans="1:43">
      <c r="A88" s="104" t="s">
        <v>479</v>
      </c>
      <c r="B88" s="36" t="s">
        <v>5736</v>
      </c>
      <c r="C88" s="37" t="s">
        <v>2411</v>
      </c>
      <c r="D88" s="36" t="s">
        <v>5789</v>
      </c>
      <c r="E88" s="38" t="s">
        <v>2412</v>
      </c>
      <c r="F88" s="39">
        <v>13835274103</v>
      </c>
      <c r="G88" s="105"/>
      <c r="H88" s="105"/>
      <c r="I88" s="105"/>
      <c r="J88" s="105"/>
      <c r="K88" s="105"/>
      <c r="L88" s="105"/>
      <c r="M88" s="106"/>
      <c r="N88" s="105"/>
      <c r="O88" s="105"/>
      <c r="P88" s="105"/>
      <c r="Q88" s="105"/>
      <c r="R88" s="105"/>
      <c r="S88" s="105">
        <f t="shared" si="1"/>
        <v>0</v>
      </c>
      <c r="T88" s="105"/>
      <c r="U88" s="107"/>
      <c r="V88" s="107"/>
      <c r="W88" s="108"/>
      <c r="X88" s="107"/>
      <c r="Y88" s="107"/>
      <c r="Z88" s="108"/>
      <c r="AA88" s="107"/>
      <c r="AB88" s="107"/>
      <c r="AC88" s="108"/>
      <c r="AD88" s="107"/>
      <c r="AE88" s="107"/>
      <c r="AF88" s="108"/>
      <c r="AG88" s="107"/>
      <c r="AH88" s="107"/>
      <c r="AI88" s="108"/>
      <c r="AJ88" s="107"/>
      <c r="AK88" s="107"/>
      <c r="AL88" s="108"/>
      <c r="AM88" s="108"/>
      <c r="AN88" s="109"/>
      <c r="AO88" s="110"/>
      <c r="AP88" s="111"/>
      <c r="AQ88" s="111"/>
    </row>
    <row r="89" s="99" customFormat="1" ht="18" customHeight="1" spans="1:43">
      <c r="A89" s="104" t="s">
        <v>482</v>
      </c>
      <c r="B89" s="36" t="s">
        <v>5736</v>
      </c>
      <c r="C89" s="37" t="s">
        <v>2388</v>
      </c>
      <c r="D89" s="36" t="s">
        <v>5789</v>
      </c>
      <c r="E89" s="38" t="s">
        <v>2389</v>
      </c>
      <c r="F89" s="39">
        <v>15935299538</v>
      </c>
      <c r="G89" s="105"/>
      <c r="H89" s="105"/>
      <c r="I89" s="105"/>
      <c r="J89" s="105"/>
      <c r="K89" s="105"/>
      <c r="L89" s="105"/>
      <c r="M89" s="106"/>
      <c r="N89" s="105"/>
      <c r="O89" s="105"/>
      <c r="P89" s="105"/>
      <c r="Q89" s="105"/>
      <c r="R89" s="105"/>
      <c r="S89" s="105">
        <f t="shared" si="1"/>
        <v>0</v>
      </c>
      <c r="T89" s="105"/>
      <c r="U89" s="107"/>
      <c r="V89" s="107"/>
      <c r="W89" s="108"/>
      <c r="X89" s="107"/>
      <c r="Y89" s="107"/>
      <c r="Z89" s="108"/>
      <c r="AA89" s="107"/>
      <c r="AB89" s="107"/>
      <c r="AC89" s="108"/>
      <c r="AD89" s="107"/>
      <c r="AE89" s="107"/>
      <c r="AF89" s="108"/>
      <c r="AG89" s="107"/>
      <c r="AH89" s="107"/>
      <c r="AI89" s="108"/>
      <c r="AJ89" s="107"/>
      <c r="AK89" s="107"/>
      <c r="AL89" s="108"/>
      <c r="AM89" s="108"/>
      <c r="AN89" s="109"/>
      <c r="AO89" s="110"/>
      <c r="AP89" s="111"/>
      <c r="AQ89" s="111"/>
    </row>
    <row r="90" s="99" customFormat="1" ht="18" customHeight="1" spans="1:43">
      <c r="A90" s="104" t="s">
        <v>485</v>
      </c>
      <c r="B90" s="36" t="s">
        <v>5736</v>
      </c>
      <c r="C90" s="37" t="s">
        <v>2408</v>
      </c>
      <c r="D90" s="36" t="s">
        <v>5814</v>
      </c>
      <c r="E90" s="38" t="s">
        <v>2409</v>
      </c>
      <c r="F90" s="39">
        <v>15047593694</v>
      </c>
      <c r="G90" s="105"/>
      <c r="H90" s="105"/>
      <c r="I90" s="105"/>
      <c r="J90" s="105"/>
      <c r="K90" s="105"/>
      <c r="L90" s="105"/>
      <c r="M90" s="106"/>
      <c r="N90" s="105"/>
      <c r="O90" s="105"/>
      <c r="P90" s="105"/>
      <c r="Q90" s="105"/>
      <c r="R90" s="105"/>
      <c r="S90" s="105">
        <f t="shared" si="1"/>
        <v>0</v>
      </c>
      <c r="T90" s="105"/>
      <c r="U90" s="107"/>
      <c r="V90" s="107"/>
      <c r="W90" s="108"/>
      <c r="X90" s="107"/>
      <c r="Y90" s="107"/>
      <c r="Z90" s="108"/>
      <c r="AA90" s="107"/>
      <c r="AB90" s="107"/>
      <c r="AC90" s="108"/>
      <c r="AD90" s="107"/>
      <c r="AE90" s="107"/>
      <c r="AF90" s="108"/>
      <c r="AG90" s="107"/>
      <c r="AH90" s="107"/>
      <c r="AI90" s="108"/>
      <c r="AJ90" s="107"/>
      <c r="AK90" s="107"/>
      <c r="AL90" s="108"/>
      <c r="AM90" s="108"/>
      <c r="AN90" s="109"/>
      <c r="AO90" s="110"/>
      <c r="AP90" s="111"/>
      <c r="AQ90" s="111"/>
    </row>
    <row r="91" s="99" customFormat="1" ht="18" customHeight="1" spans="1:43">
      <c r="A91" s="104" t="s">
        <v>488</v>
      </c>
      <c r="B91" s="36" t="s">
        <v>5736</v>
      </c>
      <c r="C91" s="37" t="s">
        <v>1544</v>
      </c>
      <c r="D91" s="36" t="s">
        <v>5789</v>
      </c>
      <c r="E91" s="38" t="s">
        <v>2394</v>
      </c>
      <c r="F91" s="39">
        <v>13994453345</v>
      </c>
      <c r="G91" s="105"/>
      <c r="H91" s="105"/>
      <c r="I91" s="105"/>
      <c r="J91" s="105"/>
      <c r="K91" s="105"/>
      <c r="L91" s="105"/>
      <c r="M91" s="106"/>
      <c r="N91" s="105"/>
      <c r="O91" s="105"/>
      <c r="P91" s="105"/>
      <c r="Q91" s="105"/>
      <c r="R91" s="105"/>
      <c r="S91" s="105">
        <f t="shared" si="1"/>
        <v>0</v>
      </c>
      <c r="T91" s="105"/>
      <c r="U91" s="107"/>
      <c r="V91" s="107"/>
      <c r="W91" s="108"/>
      <c r="X91" s="107"/>
      <c r="Y91" s="107"/>
      <c r="Z91" s="108"/>
      <c r="AA91" s="107"/>
      <c r="AB91" s="107"/>
      <c r="AC91" s="108"/>
      <c r="AD91" s="107"/>
      <c r="AE91" s="107"/>
      <c r="AF91" s="108"/>
      <c r="AG91" s="107"/>
      <c r="AH91" s="107"/>
      <c r="AI91" s="108"/>
      <c r="AJ91" s="107"/>
      <c r="AK91" s="107"/>
      <c r="AL91" s="108"/>
      <c r="AM91" s="108"/>
      <c r="AN91" s="109"/>
      <c r="AO91" s="110"/>
      <c r="AP91" s="111"/>
      <c r="AQ91" s="111"/>
    </row>
    <row r="92" s="99" customFormat="1" ht="18" customHeight="1" spans="1:43">
      <c r="A92" s="104" t="s">
        <v>491</v>
      </c>
      <c r="B92" s="36" t="s">
        <v>5736</v>
      </c>
      <c r="C92" s="37" t="s">
        <v>2391</v>
      </c>
      <c r="D92" s="36" t="s">
        <v>5789</v>
      </c>
      <c r="E92" s="38" t="s">
        <v>2392</v>
      </c>
      <c r="F92" s="39">
        <v>15598847596</v>
      </c>
      <c r="G92" s="105"/>
      <c r="H92" s="105"/>
      <c r="I92" s="105"/>
      <c r="J92" s="105"/>
      <c r="K92" s="105"/>
      <c r="L92" s="105"/>
      <c r="M92" s="106"/>
      <c r="N92" s="105"/>
      <c r="O92" s="105"/>
      <c r="P92" s="105"/>
      <c r="Q92" s="105"/>
      <c r="R92" s="105"/>
      <c r="S92" s="105">
        <f t="shared" si="1"/>
        <v>0</v>
      </c>
      <c r="T92" s="105"/>
      <c r="U92" s="107"/>
      <c r="V92" s="107"/>
      <c r="W92" s="108"/>
      <c r="X92" s="107"/>
      <c r="Y92" s="107"/>
      <c r="Z92" s="108"/>
      <c r="AA92" s="107"/>
      <c r="AB92" s="107"/>
      <c r="AC92" s="108"/>
      <c r="AD92" s="107"/>
      <c r="AE92" s="107"/>
      <c r="AF92" s="108"/>
      <c r="AG92" s="107"/>
      <c r="AH92" s="107"/>
      <c r="AI92" s="108"/>
      <c r="AJ92" s="107"/>
      <c r="AK92" s="107"/>
      <c r="AL92" s="108"/>
      <c r="AM92" s="108"/>
      <c r="AN92" s="109"/>
      <c r="AO92" s="110"/>
      <c r="AP92" s="111"/>
      <c r="AQ92" s="111"/>
    </row>
    <row r="93" s="99" customFormat="1" ht="18" customHeight="1" spans="1:43">
      <c r="A93" s="104" t="s">
        <v>494</v>
      </c>
      <c r="B93" s="36" t="s">
        <v>5736</v>
      </c>
      <c r="C93" s="37" t="s">
        <v>2417</v>
      </c>
      <c r="D93" s="36" t="s">
        <v>5789</v>
      </c>
      <c r="E93" s="38" t="s">
        <v>2418</v>
      </c>
      <c r="F93" s="39">
        <v>13593462440</v>
      </c>
      <c r="G93" s="105"/>
      <c r="H93" s="105"/>
      <c r="I93" s="105"/>
      <c r="J93" s="105"/>
      <c r="K93" s="105"/>
      <c r="L93" s="105"/>
      <c r="M93" s="106"/>
      <c r="N93" s="105"/>
      <c r="O93" s="105"/>
      <c r="P93" s="105"/>
      <c r="Q93" s="105"/>
      <c r="R93" s="105"/>
      <c r="S93" s="105">
        <f t="shared" si="1"/>
        <v>0</v>
      </c>
      <c r="T93" s="105"/>
      <c r="U93" s="107"/>
      <c r="V93" s="107"/>
      <c r="W93" s="108"/>
      <c r="X93" s="107"/>
      <c r="Y93" s="107"/>
      <c r="Z93" s="108"/>
      <c r="AA93" s="107"/>
      <c r="AB93" s="107"/>
      <c r="AC93" s="108"/>
      <c r="AD93" s="107"/>
      <c r="AE93" s="107"/>
      <c r="AF93" s="108"/>
      <c r="AG93" s="107"/>
      <c r="AH93" s="107"/>
      <c r="AI93" s="108"/>
      <c r="AJ93" s="107"/>
      <c r="AK93" s="107"/>
      <c r="AL93" s="108"/>
      <c r="AM93" s="108"/>
      <c r="AN93" s="109"/>
      <c r="AO93" s="110"/>
      <c r="AP93" s="111"/>
      <c r="AQ93" s="111"/>
    </row>
    <row r="94" s="99" customFormat="1" ht="18" customHeight="1" spans="1:43">
      <c r="A94" s="104" t="s">
        <v>498</v>
      </c>
      <c r="B94" s="36" t="s">
        <v>5736</v>
      </c>
      <c r="C94" s="37" t="s">
        <v>2414</v>
      </c>
      <c r="D94" s="36" t="s">
        <v>5789</v>
      </c>
      <c r="E94" s="38" t="s">
        <v>2415</v>
      </c>
      <c r="F94" s="39">
        <v>15903432156</v>
      </c>
      <c r="G94" s="105"/>
      <c r="H94" s="105"/>
      <c r="I94" s="105"/>
      <c r="J94" s="105"/>
      <c r="K94" s="105"/>
      <c r="L94" s="105"/>
      <c r="M94" s="106"/>
      <c r="N94" s="105"/>
      <c r="O94" s="105"/>
      <c r="P94" s="105"/>
      <c r="Q94" s="105"/>
      <c r="R94" s="105"/>
      <c r="S94" s="105">
        <f t="shared" si="1"/>
        <v>0</v>
      </c>
      <c r="T94" s="105"/>
      <c r="U94" s="107"/>
      <c r="V94" s="107"/>
      <c r="W94" s="108"/>
      <c r="X94" s="107"/>
      <c r="Y94" s="107"/>
      <c r="Z94" s="108"/>
      <c r="AA94" s="107"/>
      <c r="AB94" s="107"/>
      <c r="AC94" s="108"/>
      <c r="AD94" s="107"/>
      <c r="AE94" s="107"/>
      <c r="AF94" s="108"/>
      <c r="AG94" s="107"/>
      <c r="AH94" s="107"/>
      <c r="AI94" s="108"/>
      <c r="AJ94" s="107"/>
      <c r="AK94" s="107"/>
      <c r="AL94" s="108"/>
      <c r="AM94" s="108"/>
      <c r="AN94" s="109"/>
      <c r="AO94" s="110"/>
      <c r="AP94" s="111"/>
      <c r="AQ94" s="111"/>
    </row>
    <row r="95" s="99" customFormat="1" ht="18" customHeight="1" spans="1:43">
      <c r="A95" s="104" t="s">
        <v>501</v>
      </c>
      <c r="B95" s="36" t="s">
        <v>2910</v>
      </c>
      <c r="C95" s="37" t="s">
        <v>146</v>
      </c>
      <c r="D95" s="36" t="s">
        <v>6340</v>
      </c>
      <c r="E95" s="38" t="s">
        <v>2911</v>
      </c>
      <c r="F95" s="39">
        <v>15149605695</v>
      </c>
      <c r="G95" s="105">
        <v>200</v>
      </c>
      <c r="H95" s="105">
        <v>200</v>
      </c>
      <c r="I95" s="105">
        <v>200</v>
      </c>
      <c r="J95" s="105">
        <v>200</v>
      </c>
      <c r="K95" s="105">
        <v>200</v>
      </c>
      <c r="L95" s="105">
        <v>200.1</v>
      </c>
      <c r="M95" s="106">
        <v>200.5</v>
      </c>
      <c r="N95" s="105">
        <v>200</v>
      </c>
      <c r="O95" s="105">
        <v>200</v>
      </c>
      <c r="P95" s="105">
        <v>220</v>
      </c>
      <c r="Q95" s="105">
        <v>200</v>
      </c>
      <c r="R95" s="105">
        <v>200.1</v>
      </c>
      <c r="S95" s="105">
        <f t="shared" si="1"/>
        <v>2420.7</v>
      </c>
      <c r="T95" s="105"/>
      <c r="U95" s="107">
        <v>44730</v>
      </c>
      <c r="V95" s="107">
        <v>44740</v>
      </c>
      <c r="W95" s="108">
        <v>2000</v>
      </c>
      <c r="X95" s="107">
        <v>44828</v>
      </c>
      <c r="Y95" s="107">
        <v>44888</v>
      </c>
      <c r="Z95" s="108">
        <v>1055</v>
      </c>
      <c r="AA95" s="107"/>
      <c r="AB95" s="107"/>
      <c r="AC95" s="108"/>
      <c r="AD95" s="107">
        <v>44575</v>
      </c>
      <c r="AE95" s="107">
        <v>44740</v>
      </c>
      <c r="AF95" s="108">
        <v>1565</v>
      </c>
      <c r="AG95" s="107" t="s">
        <v>7051</v>
      </c>
      <c r="AH95" s="107"/>
      <c r="AI95" s="108">
        <v>1537</v>
      </c>
      <c r="AJ95" s="107"/>
      <c r="AK95" s="107"/>
      <c r="AL95" s="108">
        <v>1290</v>
      </c>
      <c r="AM95" s="108"/>
      <c r="AN95" s="109"/>
      <c r="AO95" s="110"/>
      <c r="AP95" s="111"/>
      <c r="AQ95" s="111"/>
    </row>
    <row r="96" s="99" customFormat="1" ht="18" customHeight="1" spans="1:43">
      <c r="A96" s="104" t="s">
        <v>504</v>
      </c>
      <c r="B96" s="36" t="s">
        <v>2910</v>
      </c>
      <c r="C96" s="37" t="s">
        <v>2920</v>
      </c>
      <c r="D96" s="36" t="s">
        <v>6344</v>
      </c>
      <c r="E96" s="38" t="s">
        <v>2921</v>
      </c>
      <c r="F96" s="39">
        <v>18947099897</v>
      </c>
      <c r="G96" s="105">
        <v>201.1</v>
      </c>
      <c r="H96" s="105">
        <v>201.2</v>
      </c>
      <c r="I96" s="105">
        <v>201</v>
      </c>
      <c r="J96" s="105">
        <v>201.1</v>
      </c>
      <c r="K96" s="105">
        <v>201.1</v>
      </c>
      <c r="L96" s="105">
        <v>201.3</v>
      </c>
      <c r="M96" s="106">
        <v>201.2</v>
      </c>
      <c r="N96" s="105">
        <v>201.1</v>
      </c>
      <c r="O96" s="105">
        <v>201.2</v>
      </c>
      <c r="P96" s="105">
        <v>201</v>
      </c>
      <c r="Q96" s="105">
        <v>201</v>
      </c>
      <c r="R96" s="105">
        <v>210</v>
      </c>
      <c r="S96" s="105">
        <f t="shared" si="1"/>
        <v>2422.3</v>
      </c>
      <c r="T96" s="105"/>
      <c r="U96" s="107"/>
      <c r="V96" s="107"/>
      <c r="W96" s="108"/>
      <c r="X96" s="107"/>
      <c r="Y96" s="107"/>
      <c r="Z96" s="108"/>
      <c r="AA96" s="107"/>
      <c r="AB96" s="107"/>
      <c r="AC96" s="108"/>
      <c r="AD96" s="107"/>
      <c r="AE96" s="107"/>
      <c r="AF96" s="108"/>
      <c r="AG96" s="107"/>
      <c r="AH96" s="107"/>
      <c r="AI96" s="108"/>
      <c r="AJ96" s="107"/>
      <c r="AK96" s="107"/>
      <c r="AL96" s="108"/>
      <c r="AM96" s="108"/>
      <c r="AN96" s="109"/>
      <c r="AO96" s="110"/>
      <c r="AP96" s="111"/>
      <c r="AQ96" s="111"/>
    </row>
    <row r="97" s="99" customFormat="1" ht="18" customHeight="1" spans="1:43">
      <c r="A97" s="104" t="s">
        <v>507</v>
      </c>
      <c r="B97" s="36" t="s">
        <v>2910</v>
      </c>
      <c r="C97" s="37" t="s">
        <v>147</v>
      </c>
      <c r="D97" s="36" t="s">
        <v>6344</v>
      </c>
      <c r="E97" s="38" t="s">
        <v>2918</v>
      </c>
      <c r="F97" s="39">
        <v>15804893679</v>
      </c>
      <c r="G97" s="105">
        <v>345.9</v>
      </c>
      <c r="H97" s="105">
        <v>341</v>
      </c>
      <c r="I97" s="105">
        <v>321.55</v>
      </c>
      <c r="J97" s="105">
        <v>310.63</v>
      </c>
      <c r="K97" s="105">
        <v>345.56</v>
      </c>
      <c r="L97" s="105">
        <v>288.3</v>
      </c>
      <c r="M97" s="106">
        <v>280.4</v>
      </c>
      <c r="N97" s="105">
        <v>289.77</v>
      </c>
      <c r="O97" s="105">
        <v>311.56</v>
      </c>
      <c r="P97" s="105">
        <v>311.45</v>
      </c>
      <c r="Q97" s="105">
        <v>330.3</v>
      </c>
      <c r="R97" s="105">
        <v>319.4</v>
      </c>
      <c r="S97" s="105">
        <f t="shared" si="1"/>
        <v>3795.82</v>
      </c>
      <c r="T97" s="105"/>
      <c r="U97" s="107">
        <v>44692</v>
      </c>
      <c r="V97" s="107">
        <v>44703</v>
      </c>
      <c r="W97" s="108">
        <v>2225.49</v>
      </c>
      <c r="X97" s="107">
        <v>44772</v>
      </c>
      <c r="Y97" s="107">
        <v>44784</v>
      </c>
      <c r="Z97" s="108">
        <v>1876</v>
      </c>
      <c r="AA97" s="107">
        <v>44918</v>
      </c>
      <c r="AB97" s="107">
        <v>44927</v>
      </c>
      <c r="AC97" s="108">
        <v>1300</v>
      </c>
      <c r="AD97" s="107"/>
      <c r="AE97" s="107"/>
      <c r="AF97" s="108"/>
      <c r="AG97" s="107"/>
      <c r="AH97" s="107"/>
      <c r="AI97" s="108"/>
      <c r="AJ97" s="107"/>
      <c r="AK97" s="107"/>
      <c r="AL97" s="108"/>
      <c r="AM97" s="108"/>
      <c r="AN97" s="109"/>
      <c r="AO97" s="110"/>
      <c r="AP97" s="111"/>
      <c r="AQ97" s="111"/>
    </row>
    <row r="98" s="99" customFormat="1" ht="18" customHeight="1" spans="1:43">
      <c r="A98" s="104" t="s">
        <v>510</v>
      </c>
      <c r="B98" s="36" t="s">
        <v>2910</v>
      </c>
      <c r="C98" s="37" t="s">
        <v>168</v>
      </c>
      <c r="D98" s="36" t="s">
        <v>58</v>
      </c>
      <c r="E98" s="38" t="s">
        <v>2916</v>
      </c>
      <c r="F98" s="39">
        <v>18847714464</v>
      </c>
      <c r="G98" s="105">
        <v>141.6</v>
      </c>
      <c r="H98" s="105">
        <v>142.4</v>
      </c>
      <c r="I98" s="105">
        <v>142.1</v>
      </c>
      <c r="J98" s="105">
        <v>141.6</v>
      </c>
      <c r="K98" s="105">
        <v>141.7</v>
      </c>
      <c r="L98" s="105">
        <v>141.8</v>
      </c>
      <c r="M98" s="106">
        <v>141.6</v>
      </c>
      <c r="N98" s="105">
        <v>141.9</v>
      </c>
      <c r="O98" s="105">
        <v>141.8</v>
      </c>
      <c r="P98" s="105">
        <v>141.8</v>
      </c>
      <c r="Q98" s="105">
        <v>142.5</v>
      </c>
      <c r="R98" s="105">
        <v>142.4</v>
      </c>
      <c r="S98" s="105">
        <f t="shared" si="1"/>
        <v>1703.2</v>
      </c>
      <c r="T98" s="105"/>
      <c r="U98" s="107"/>
      <c r="V98" s="107"/>
      <c r="W98" s="108"/>
      <c r="X98" s="107"/>
      <c r="Y98" s="107"/>
      <c r="Z98" s="108"/>
      <c r="AA98" s="107"/>
      <c r="AB98" s="107"/>
      <c r="AC98" s="108"/>
      <c r="AD98" s="107"/>
      <c r="AE98" s="107"/>
      <c r="AF98" s="108"/>
      <c r="AG98" s="107"/>
      <c r="AH98" s="107"/>
      <c r="AI98" s="108"/>
      <c r="AJ98" s="107"/>
      <c r="AK98" s="107"/>
      <c r="AL98" s="108"/>
      <c r="AM98" s="108"/>
      <c r="AN98" s="109"/>
      <c r="AO98" s="110"/>
      <c r="AP98" s="111"/>
      <c r="AQ98" s="111"/>
    </row>
    <row r="99" s="99" customFormat="1" ht="18" customHeight="1" spans="1:43">
      <c r="A99" s="104" t="s">
        <v>513</v>
      </c>
      <c r="B99" s="36" t="s">
        <v>2910</v>
      </c>
      <c r="C99" s="37" t="s">
        <v>6966</v>
      </c>
      <c r="D99" s="36" t="s">
        <v>6967</v>
      </c>
      <c r="E99" s="38" t="s">
        <v>7052</v>
      </c>
      <c r="F99" s="39">
        <v>18404816643</v>
      </c>
      <c r="G99" s="105">
        <v>75.87</v>
      </c>
      <c r="H99" s="105">
        <v>52</v>
      </c>
      <c r="I99" s="105">
        <v>57.29</v>
      </c>
      <c r="J99" s="105">
        <v>177.3</v>
      </c>
      <c r="K99" s="105">
        <v>167.6</v>
      </c>
      <c r="L99" s="105">
        <v>167.1</v>
      </c>
      <c r="M99" s="106">
        <v>167.8</v>
      </c>
      <c r="N99" s="105">
        <v>167.8</v>
      </c>
      <c r="O99" s="105">
        <v>167.3</v>
      </c>
      <c r="P99" s="105">
        <v>167.1</v>
      </c>
      <c r="Q99" s="105">
        <v>167.1</v>
      </c>
      <c r="R99" s="105">
        <v>166.9</v>
      </c>
      <c r="S99" s="105">
        <f t="shared" si="1"/>
        <v>1701.16</v>
      </c>
      <c r="T99" s="105"/>
      <c r="U99" s="107"/>
      <c r="V99" s="107"/>
      <c r="W99" s="108"/>
      <c r="X99" s="107"/>
      <c r="Y99" s="107"/>
      <c r="Z99" s="108"/>
      <c r="AA99" s="107"/>
      <c r="AB99" s="107"/>
      <c r="AC99" s="108"/>
      <c r="AD99" s="107"/>
      <c r="AE99" s="107"/>
      <c r="AF99" s="108"/>
      <c r="AG99" s="107"/>
      <c r="AH99" s="107"/>
      <c r="AI99" s="108"/>
      <c r="AJ99" s="107"/>
      <c r="AK99" s="107"/>
      <c r="AL99" s="108"/>
      <c r="AM99" s="108"/>
      <c r="AN99" s="109"/>
      <c r="AO99" s="110"/>
      <c r="AP99" s="111"/>
      <c r="AQ99" s="111"/>
    </row>
    <row r="100" s="99" customFormat="1" ht="18" customHeight="1" spans="1:43">
      <c r="A100" s="104" t="s">
        <v>516</v>
      </c>
      <c r="B100" s="36" t="s">
        <v>2910</v>
      </c>
      <c r="C100" s="37" t="s">
        <v>2925</v>
      </c>
      <c r="D100" s="36" t="s">
        <v>69</v>
      </c>
      <c r="E100" s="38" t="s">
        <v>2926</v>
      </c>
      <c r="F100" s="39">
        <v>13847886255</v>
      </c>
      <c r="G100" s="105"/>
      <c r="H100" s="105"/>
      <c r="I100" s="105"/>
      <c r="J100" s="105"/>
      <c r="K100" s="105"/>
      <c r="L100" s="105"/>
      <c r="M100" s="106"/>
      <c r="N100" s="105"/>
      <c r="O100" s="105"/>
      <c r="P100" s="105"/>
      <c r="Q100" s="105"/>
      <c r="R100" s="105"/>
      <c r="S100" s="105">
        <f t="shared" si="1"/>
        <v>0</v>
      </c>
      <c r="T100" s="105"/>
      <c r="U100" s="107"/>
      <c r="V100" s="107"/>
      <c r="W100" s="108"/>
      <c r="X100" s="107"/>
      <c r="Y100" s="107"/>
      <c r="Z100" s="108"/>
      <c r="AA100" s="107"/>
      <c r="AB100" s="107"/>
      <c r="AC100" s="108"/>
      <c r="AD100" s="107"/>
      <c r="AE100" s="107"/>
      <c r="AF100" s="108"/>
      <c r="AG100" s="107"/>
      <c r="AH100" s="107"/>
      <c r="AI100" s="108"/>
      <c r="AJ100" s="107"/>
      <c r="AK100" s="107"/>
      <c r="AL100" s="108"/>
      <c r="AM100" s="108"/>
      <c r="AN100" s="109"/>
      <c r="AO100" s="110"/>
      <c r="AP100" s="111"/>
      <c r="AQ100" s="111"/>
    </row>
    <row r="101" s="99" customFormat="1" ht="18" customHeight="1" spans="1:43">
      <c r="A101" s="104" t="s">
        <v>519</v>
      </c>
      <c r="B101" s="36" t="s">
        <v>138</v>
      </c>
      <c r="C101" s="37" t="s">
        <v>149</v>
      </c>
      <c r="D101" s="36" t="s">
        <v>139</v>
      </c>
      <c r="E101" s="38" t="s">
        <v>2923</v>
      </c>
      <c r="F101" s="39">
        <v>13585388076</v>
      </c>
      <c r="G101" s="105">
        <v>368.53</v>
      </c>
      <c r="H101" s="105">
        <v>351.7</v>
      </c>
      <c r="I101" s="105">
        <v>382.98</v>
      </c>
      <c r="J101" s="105">
        <v>366.19</v>
      </c>
      <c r="K101" s="105">
        <v>372.47</v>
      </c>
      <c r="L101" s="105">
        <v>356.4</v>
      </c>
      <c r="M101" s="106">
        <v>362.44</v>
      </c>
      <c r="N101" s="105">
        <v>377.19</v>
      </c>
      <c r="O101" s="105">
        <v>299.89</v>
      </c>
      <c r="P101" s="105">
        <v>294.26</v>
      </c>
      <c r="Q101" s="105">
        <v>292.36</v>
      </c>
      <c r="R101" s="105">
        <v>330.58</v>
      </c>
      <c r="S101" s="105">
        <f t="shared" si="1"/>
        <v>4154.99</v>
      </c>
      <c r="T101" s="105"/>
      <c r="U101" s="107"/>
      <c r="V101" s="107"/>
      <c r="W101" s="108"/>
      <c r="X101" s="107"/>
      <c r="Y101" s="107"/>
      <c r="Z101" s="108"/>
      <c r="AA101" s="107"/>
      <c r="AB101" s="107"/>
      <c r="AC101" s="108"/>
      <c r="AD101" s="107"/>
      <c r="AE101" s="107"/>
      <c r="AF101" s="108"/>
      <c r="AG101" s="107"/>
      <c r="AH101" s="107"/>
      <c r="AI101" s="108"/>
      <c r="AJ101" s="107"/>
      <c r="AK101" s="107"/>
      <c r="AL101" s="108"/>
      <c r="AM101" s="108"/>
      <c r="AN101" s="109"/>
      <c r="AO101" s="110"/>
      <c r="AP101" s="111"/>
      <c r="AQ101" s="111"/>
    </row>
    <row r="102" s="99" customFormat="1" ht="18" customHeight="1" spans="1:43">
      <c r="A102" s="104" t="s">
        <v>522</v>
      </c>
      <c r="B102" s="36" t="s">
        <v>138</v>
      </c>
      <c r="C102" s="37" t="s">
        <v>280</v>
      </c>
      <c r="D102" s="36" t="s">
        <v>3435</v>
      </c>
      <c r="E102" s="38" t="s">
        <v>281</v>
      </c>
      <c r="F102" s="39">
        <v>18646751172</v>
      </c>
      <c r="G102" s="105">
        <v>199.45</v>
      </c>
      <c r="H102" s="105">
        <v>169.75</v>
      </c>
      <c r="I102" s="105">
        <v>167.8</v>
      </c>
      <c r="J102" s="105">
        <v>157</v>
      </c>
      <c r="K102" s="105">
        <v>171.1</v>
      </c>
      <c r="L102" s="105">
        <v>199.2</v>
      </c>
      <c r="M102" s="106">
        <v>173.5</v>
      </c>
      <c r="N102" s="105">
        <v>202.75</v>
      </c>
      <c r="O102" s="105">
        <v>167.95</v>
      </c>
      <c r="P102" s="105">
        <v>130.75</v>
      </c>
      <c r="Q102" s="105">
        <v>133.05</v>
      </c>
      <c r="R102" s="105">
        <v>163.2</v>
      </c>
      <c r="S102" s="105">
        <f t="shared" si="1"/>
        <v>2035.5</v>
      </c>
      <c r="T102" s="105"/>
      <c r="U102" s="107">
        <v>44831</v>
      </c>
      <c r="V102" s="107">
        <v>44841</v>
      </c>
      <c r="W102" s="108">
        <v>2012</v>
      </c>
      <c r="X102" s="107"/>
      <c r="Y102" s="107"/>
      <c r="Z102" s="108"/>
      <c r="AA102" s="107"/>
      <c r="AB102" s="107"/>
      <c r="AC102" s="108"/>
      <c r="AD102" s="107"/>
      <c r="AE102" s="107"/>
      <c r="AF102" s="108"/>
      <c r="AG102" s="107"/>
      <c r="AH102" s="107"/>
      <c r="AI102" s="108"/>
      <c r="AJ102" s="107"/>
      <c r="AK102" s="107"/>
      <c r="AL102" s="108"/>
      <c r="AM102" s="108"/>
      <c r="AN102" s="109"/>
      <c r="AO102" s="110"/>
      <c r="AP102" s="111"/>
      <c r="AQ102" s="111"/>
    </row>
    <row r="103" s="99" customFormat="1" ht="18" customHeight="1" spans="1:43">
      <c r="A103" s="104" t="s">
        <v>525</v>
      </c>
      <c r="B103" s="36" t="s">
        <v>138</v>
      </c>
      <c r="C103" s="37" t="s">
        <v>120</v>
      </c>
      <c r="D103" s="36" t="s">
        <v>3393</v>
      </c>
      <c r="E103" s="38" t="s">
        <v>276</v>
      </c>
      <c r="F103" s="39">
        <v>15847702155</v>
      </c>
      <c r="G103" s="105">
        <v>583.43</v>
      </c>
      <c r="H103" s="105">
        <v>379.5</v>
      </c>
      <c r="I103" s="105">
        <v>380.3</v>
      </c>
      <c r="J103" s="105">
        <v>410.31</v>
      </c>
      <c r="K103" s="105">
        <v>383.73</v>
      </c>
      <c r="L103" s="105">
        <v>405.73</v>
      </c>
      <c r="M103" s="106">
        <v>404.6</v>
      </c>
      <c r="N103" s="105">
        <v>397.36</v>
      </c>
      <c r="O103" s="105">
        <v>369.6</v>
      </c>
      <c r="P103" s="105">
        <v>372.65</v>
      </c>
      <c r="Q103" s="105">
        <v>369.3</v>
      </c>
      <c r="R103" s="105">
        <v>405.32</v>
      </c>
      <c r="S103" s="105">
        <f t="shared" si="1"/>
        <v>4861.83</v>
      </c>
      <c r="T103" s="105"/>
      <c r="U103" s="107">
        <v>44602</v>
      </c>
      <c r="V103" s="107">
        <v>44612</v>
      </c>
      <c r="W103" s="108">
        <v>1778</v>
      </c>
      <c r="X103" s="107">
        <v>44737</v>
      </c>
      <c r="Y103" s="107">
        <v>44741</v>
      </c>
      <c r="Z103" s="108">
        <v>1730</v>
      </c>
      <c r="AA103" s="107"/>
      <c r="AB103" s="107"/>
      <c r="AC103" s="108"/>
      <c r="AD103" s="107">
        <v>44741</v>
      </c>
      <c r="AE103" s="107">
        <v>44797</v>
      </c>
      <c r="AF103" s="108">
        <v>2950</v>
      </c>
      <c r="AG103" s="107"/>
      <c r="AH103" s="107"/>
      <c r="AI103" s="108"/>
      <c r="AJ103" s="107"/>
      <c r="AK103" s="107"/>
      <c r="AL103" s="108"/>
      <c r="AM103" s="108"/>
      <c r="AN103" s="109"/>
      <c r="AO103" s="110"/>
      <c r="AP103" s="111"/>
      <c r="AQ103" s="111"/>
    </row>
    <row r="104" s="99" customFormat="1" ht="18" customHeight="1" spans="1:43">
      <c r="A104" s="104" t="s">
        <v>528</v>
      </c>
      <c r="B104" s="36" t="s">
        <v>138</v>
      </c>
      <c r="C104" s="37" t="s">
        <v>122</v>
      </c>
      <c r="D104" s="36" t="s">
        <v>3418</v>
      </c>
      <c r="E104" s="38" t="s">
        <v>278</v>
      </c>
      <c r="F104" s="39">
        <v>15847076472</v>
      </c>
      <c r="G104" s="105">
        <v>144</v>
      </c>
      <c r="H104" s="105">
        <v>143.3</v>
      </c>
      <c r="I104" s="105">
        <v>153.9</v>
      </c>
      <c r="J104" s="105">
        <v>182.67</v>
      </c>
      <c r="K104" s="105">
        <v>143.2</v>
      </c>
      <c r="L104" s="105">
        <v>143.6</v>
      </c>
      <c r="M104" s="106">
        <v>143.4</v>
      </c>
      <c r="N104" s="105">
        <v>108.25</v>
      </c>
      <c r="O104" s="105">
        <v>162.5</v>
      </c>
      <c r="P104" s="105">
        <v>159.1</v>
      </c>
      <c r="Q104" s="105">
        <v>152.6</v>
      </c>
      <c r="R104" s="105">
        <v>101.5</v>
      </c>
      <c r="S104" s="105">
        <f t="shared" si="1"/>
        <v>1738.02</v>
      </c>
      <c r="T104" s="105"/>
      <c r="U104" s="107">
        <v>44604</v>
      </c>
      <c r="V104" s="107">
        <v>44613</v>
      </c>
      <c r="W104" s="108">
        <v>1821</v>
      </c>
      <c r="X104" s="107">
        <v>44756</v>
      </c>
      <c r="Y104" s="107">
        <v>44766</v>
      </c>
      <c r="Z104" s="108">
        <v>2791</v>
      </c>
      <c r="AA104" s="107"/>
      <c r="AB104" s="107"/>
      <c r="AC104" s="108"/>
      <c r="AD104" s="107"/>
      <c r="AE104" s="107"/>
      <c r="AF104" s="108"/>
      <c r="AG104" s="107"/>
      <c r="AH104" s="107"/>
      <c r="AI104" s="108"/>
      <c r="AJ104" s="107"/>
      <c r="AK104" s="107"/>
      <c r="AL104" s="108"/>
      <c r="AM104" s="108"/>
      <c r="AN104" s="109"/>
      <c r="AO104" s="110"/>
      <c r="AP104" s="111"/>
      <c r="AQ104" s="111"/>
    </row>
    <row r="105" s="99" customFormat="1" ht="18" customHeight="1" spans="1:43">
      <c r="A105" s="104" t="s">
        <v>531</v>
      </c>
      <c r="B105" s="36" t="s">
        <v>1982</v>
      </c>
      <c r="C105" s="37" t="s">
        <v>148</v>
      </c>
      <c r="D105" s="36" t="s">
        <v>5385</v>
      </c>
      <c r="E105" s="38" t="s">
        <v>1983</v>
      </c>
      <c r="F105" s="39">
        <v>15849760633</v>
      </c>
      <c r="G105" s="105">
        <v>170.76</v>
      </c>
      <c r="H105" s="105">
        <v>146.37</v>
      </c>
      <c r="I105" s="105">
        <v>233.42</v>
      </c>
      <c r="J105" s="105">
        <v>173.54</v>
      </c>
      <c r="K105" s="105">
        <v>254.66</v>
      </c>
      <c r="L105" s="105">
        <v>211.39</v>
      </c>
      <c r="M105" s="106">
        <v>282.53</v>
      </c>
      <c r="N105" s="105">
        <v>202.61</v>
      </c>
      <c r="O105" s="105">
        <v>183.92</v>
      </c>
      <c r="P105" s="105">
        <v>231.97</v>
      </c>
      <c r="Q105" s="105">
        <v>199.23</v>
      </c>
      <c r="R105" s="105">
        <v>243.93</v>
      </c>
      <c r="S105" s="105">
        <f t="shared" si="1"/>
        <v>2534.33</v>
      </c>
      <c r="T105" s="105"/>
      <c r="U105" s="107"/>
      <c r="V105" s="107"/>
      <c r="W105" s="108"/>
      <c r="X105" s="107"/>
      <c r="Y105" s="107"/>
      <c r="Z105" s="108"/>
      <c r="AA105" s="107"/>
      <c r="AB105" s="107"/>
      <c r="AC105" s="108"/>
      <c r="AD105" s="107"/>
      <c r="AE105" s="107"/>
      <c r="AF105" s="108"/>
      <c r="AG105" s="107"/>
      <c r="AH105" s="107"/>
      <c r="AI105" s="108"/>
      <c r="AJ105" s="107"/>
      <c r="AK105" s="107"/>
      <c r="AL105" s="108"/>
      <c r="AM105" s="108"/>
      <c r="AN105" s="109"/>
      <c r="AO105" s="110"/>
      <c r="AP105" s="111"/>
      <c r="AQ105" s="111"/>
    </row>
    <row r="106" s="99" customFormat="1" ht="18" customHeight="1" spans="1:43">
      <c r="A106" s="104" t="s">
        <v>535</v>
      </c>
      <c r="B106" s="36" t="s">
        <v>1982</v>
      </c>
      <c r="C106" s="37" t="s">
        <v>1987</v>
      </c>
      <c r="D106" s="36" t="s">
        <v>5393</v>
      </c>
      <c r="E106" s="38" t="s">
        <v>1988</v>
      </c>
      <c r="F106" s="39">
        <v>13514771860</v>
      </c>
      <c r="G106" s="105">
        <v>222</v>
      </c>
      <c r="H106" s="105">
        <v>236.14</v>
      </c>
      <c r="I106" s="105">
        <v>259.4</v>
      </c>
      <c r="J106" s="105">
        <v>287.2</v>
      </c>
      <c r="K106" s="105">
        <v>287.3</v>
      </c>
      <c r="L106" s="105">
        <v>287</v>
      </c>
      <c r="M106" s="106">
        <v>287</v>
      </c>
      <c r="N106" s="105">
        <v>287</v>
      </c>
      <c r="O106" s="105">
        <v>287</v>
      </c>
      <c r="P106" s="105">
        <v>287</v>
      </c>
      <c r="Q106" s="105">
        <v>287</v>
      </c>
      <c r="R106" s="105">
        <v>287</v>
      </c>
      <c r="S106" s="105">
        <f t="shared" si="1"/>
        <v>3301.04</v>
      </c>
      <c r="T106" s="105"/>
      <c r="U106" s="107"/>
      <c r="V106" s="107"/>
      <c r="W106" s="108"/>
      <c r="X106" s="107"/>
      <c r="Y106" s="107"/>
      <c r="Z106" s="108"/>
      <c r="AA106" s="107"/>
      <c r="AB106" s="107"/>
      <c r="AC106" s="108"/>
      <c r="AD106" s="107"/>
      <c r="AE106" s="107"/>
      <c r="AF106" s="108"/>
      <c r="AG106" s="107"/>
      <c r="AH106" s="107"/>
      <c r="AI106" s="108"/>
      <c r="AJ106" s="107"/>
      <c r="AK106" s="107"/>
      <c r="AL106" s="108"/>
      <c r="AM106" s="108"/>
      <c r="AN106" s="109"/>
      <c r="AO106" s="110"/>
      <c r="AP106" s="111"/>
      <c r="AQ106" s="111"/>
    </row>
    <row r="107" s="99" customFormat="1" ht="18" customHeight="1" spans="1:43">
      <c r="A107" s="104" t="s">
        <v>538</v>
      </c>
      <c r="B107" s="36" t="s">
        <v>1982</v>
      </c>
      <c r="C107" s="37" t="s">
        <v>137</v>
      </c>
      <c r="D107" s="36" t="s">
        <v>6894</v>
      </c>
      <c r="E107" s="38" t="s">
        <v>1985</v>
      </c>
      <c r="F107" s="39">
        <v>13789673269</v>
      </c>
      <c r="G107" s="105">
        <v>125.6</v>
      </c>
      <c r="H107" s="105">
        <v>116.8</v>
      </c>
      <c r="I107" s="105">
        <v>97.7</v>
      </c>
      <c r="J107" s="105">
        <v>93.1</v>
      </c>
      <c r="K107" s="105">
        <v>92.8</v>
      </c>
      <c r="L107" s="105">
        <v>92.6</v>
      </c>
      <c r="M107" s="106">
        <v>92.7</v>
      </c>
      <c r="N107" s="105">
        <v>92.6</v>
      </c>
      <c r="O107" s="105">
        <v>92.6</v>
      </c>
      <c r="P107" s="105">
        <v>92.6</v>
      </c>
      <c r="Q107" s="105">
        <v>93.3</v>
      </c>
      <c r="R107" s="105">
        <v>93.4</v>
      </c>
      <c r="S107" s="105">
        <f t="shared" si="1"/>
        <v>1175.8</v>
      </c>
      <c r="T107" s="105"/>
      <c r="U107" s="107"/>
      <c r="V107" s="107"/>
      <c r="W107" s="108"/>
      <c r="X107" s="107"/>
      <c r="Y107" s="107"/>
      <c r="Z107" s="108"/>
      <c r="AA107" s="107"/>
      <c r="AB107" s="107"/>
      <c r="AC107" s="108"/>
      <c r="AD107" s="107"/>
      <c r="AE107" s="107"/>
      <c r="AF107" s="108"/>
      <c r="AG107" s="107"/>
      <c r="AH107" s="107"/>
      <c r="AI107" s="108"/>
      <c r="AJ107" s="107"/>
      <c r="AK107" s="107"/>
      <c r="AL107" s="108"/>
      <c r="AM107" s="108"/>
      <c r="AN107" s="109"/>
      <c r="AO107" s="110"/>
      <c r="AP107" s="111"/>
      <c r="AQ107" s="111"/>
    </row>
    <row r="108" s="99" customFormat="1" ht="18" customHeight="1" spans="1:43">
      <c r="A108" s="104" t="s">
        <v>541</v>
      </c>
      <c r="B108" s="36" t="s">
        <v>1982</v>
      </c>
      <c r="C108" s="37" t="s">
        <v>7053</v>
      </c>
      <c r="D108" s="36" t="s">
        <v>6894</v>
      </c>
      <c r="E108" s="38" t="s">
        <v>7054</v>
      </c>
      <c r="F108" s="39">
        <v>15894990155</v>
      </c>
      <c r="G108" s="105"/>
      <c r="H108" s="105"/>
      <c r="I108" s="105"/>
      <c r="J108" s="105"/>
      <c r="K108" s="105"/>
      <c r="L108" s="105"/>
      <c r="M108" s="106"/>
      <c r="N108" s="105"/>
      <c r="O108" s="105"/>
      <c r="P108" s="105"/>
      <c r="Q108" s="105"/>
      <c r="R108" s="105"/>
      <c r="S108" s="105">
        <f t="shared" si="1"/>
        <v>0</v>
      </c>
      <c r="T108" s="105"/>
      <c r="U108" s="107"/>
      <c r="V108" s="107"/>
      <c r="W108" s="108"/>
      <c r="X108" s="107"/>
      <c r="Y108" s="107"/>
      <c r="Z108" s="108"/>
      <c r="AA108" s="107"/>
      <c r="AB108" s="107"/>
      <c r="AC108" s="108"/>
      <c r="AD108" s="107"/>
      <c r="AE108" s="107"/>
      <c r="AF108" s="108"/>
      <c r="AG108" s="107"/>
      <c r="AH108" s="107"/>
      <c r="AI108" s="108"/>
      <c r="AJ108" s="107"/>
      <c r="AK108" s="107"/>
      <c r="AL108" s="108"/>
      <c r="AM108" s="108"/>
      <c r="AN108" s="109"/>
      <c r="AO108" s="110"/>
      <c r="AP108" s="111"/>
      <c r="AQ108" s="111"/>
    </row>
    <row r="109" s="99" customFormat="1" ht="18" customHeight="1" spans="1:43">
      <c r="A109" s="104" t="s">
        <v>544</v>
      </c>
      <c r="B109" s="36" t="s">
        <v>1982</v>
      </c>
      <c r="C109" s="37" t="s">
        <v>1999</v>
      </c>
      <c r="D109" s="36" t="s">
        <v>3476</v>
      </c>
      <c r="E109" s="38" t="s">
        <v>2000</v>
      </c>
      <c r="F109" s="39">
        <v>18830446858</v>
      </c>
      <c r="G109" s="105"/>
      <c r="H109" s="105"/>
      <c r="I109" s="105"/>
      <c r="J109" s="105"/>
      <c r="K109" s="105"/>
      <c r="L109" s="105"/>
      <c r="M109" s="106"/>
      <c r="N109" s="105"/>
      <c r="O109" s="105"/>
      <c r="P109" s="105"/>
      <c r="Q109" s="105"/>
      <c r="R109" s="105"/>
      <c r="S109" s="105">
        <f t="shared" si="1"/>
        <v>0</v>
      </c>
      <c r="T109" s="105"/>
      <c r="U109" s="107"/>
      <c r="V109" s="107"/>
      <c r="W109" s="108"/>
      <c r="X109" s="107"/>
      <c r="Y109" s="107"/>
      <c r="Z109" s="108"/>
      <c r="AA109" s="107"/>
      <c r="AB109" s="107"/>
      <c r="AC109" s="108"/>
      <c r="AD109" s="107"/>
      <c r="AE109" s="107"/>
      <c r="AF109" s="108"/>
      <c r="AG109" s="107"/>
      <c r="AH109" s="107"/>
      <c r="AI109" s="108"/>
      <c r="AJ109" s="107"/>
      <c r="AK109" s="107"/>
      <c r="AL109" s="108"/>
      <c r="AM109" s="108"/>
      <c r="AN109" s="109"/>
      <c r="AO109" s="110"/>
      <c r="AP109" s="111"/>
      <c r="AQ109" s="111"/>
    </row>
    <row r="110" s="99" customFormat="1" ht="18" customHeight="1" spans="1:43">
      <c r="A110" s="104" t="s">
        <v>547</v>
      </c>
      <c r="B110" s="36" t="s">
        <v>1982</v>
      </c>
      <c r="C110" s="37" t="s">
        <v>197</v>
      </c>
      <c r="D110" s="36" t="s">
        <v>5409</v>
      </c>
      <c r="E110" s="38" t="s">
        <v>1994</v>
      </c>
      <c r="F110" s="39">
        <v>18304661058</v>
      </c>
      <c r="G110" s="105"/>
      <c r="H110" s="105"/>
      <c r="I110" s="105"/>
      <c r="J110" s="105"/>
      <c r="K110" s="105"/>
      <c r="L110" s="105"/>
      <c r="M110" s="106"/>
      <c r="N110" s="105"/>
      <c r="O110" s="105"/>
      <c r="P110" s="105"/>
      <c r="Q110" s="105"/>
      <c r="R110" s="105"/>
      <c r="S110" s="105">
        <f t="shared" si="1"/>
        <v>0</v>
      </c>
      <c r="T110" s="105"/>
      <c r="U110" s="107"/>
      <c r="V110" s="107"/>
      <c r="W110" s="108"/>
      <c r="X110" s="107"/>
      <c r="Y110" s="107"/>
      <c r="Z110" s="108"/>
      <c r="AA110" s="107"/>
      <c r="AB110" s="107"/>
      <c r="AC110" s="108"/>
      <c r="AD110" s="107"/>
      <c r="AE110" s="107"/>
      <c r="AF110" s="108"/>
      <c r="AG110" s="107"/>
      <c r="AH110" s="107"/>
      <c r="AI110" s="108"/>
      <c r="AJ110" s="107"/>
      <c r="AK110" s="107"/>
      <c r="AL110" s="108"/>
      <c r="AM110" s="108"/>
      <c r="AN110" s="109"/>
      <c r="AO110" s="110"/>
      <c r="AP110" s="111"/>
      <c r="AQ110" s="111"/>
    </row>
    <row r="111" s="99" customFormat="1" ht="18" customHeight="1" spans="1:43">
      <c r="A111" s="104" t="s">
        <v>550</v>
      </c>
      <c r="B111" s="36" t="s">
        <v>1982</v>
      </c>
      <c r="C111" s="37" t="s">
        <v>196</v>
      </c>
      <c r="D111" s="36" t="s">
        <v>6898</v>
      </c>
      <c r="E111" s="38" t="s">
        <v>1990</v>
      </c>
      <c r="F111" s="39">
        <v>15934956384</v>
      </c>
      <c r="G111" s="105"/>
      <c r="H111" s="105"/>
      <c r="I111" s="105"/>
      <c r="J111" s="105"/>
      <c r="K111" s="105"/>
      <c r="L111" s="105"/>
      <c r="M111" s="106"/>
      <c r="N111" s="105"/>
      <c r="O111" s="105"/>
      <c r="P111" s="105"/>
      <c r="Q111" s="105"/>
      <c r="R111" s="105"/>
      <c r="S111" s="105">
        <f t="shared" si="1"/>
        <v>0</v>
      </c>
      <c r="T111" s="105"/>
      <c r="U111" s="107"/>
      <c r="V111" s="107"/>
      <c r="W111" s="108"/>
      <c r="X111" s="107"/>
      <c r="Y111" s="107"/>
      <c r="Z111" s="108"/>
      <c r="AA111" s="107"/>
      <c r="AB111" s="107"/>
      <c r="AC111" s="108"/>
      <c r="AD111" s="107"/>
      <c r="AE111" s="107"/>
      <c r="AF111" s="108"/>
      <c r="AG111" s="107"/>
      <c r="AH111" s="107"/>
      <c r="AI111" s="108"/>
      <c r="AJ111" s="107"/>
      <c r="AK111" s="107"/>
      <c r="AL111" s="108"/>
      <c r="AM111" s="108"/>
      <c r="AN111" s="109"/>
      <c r="AO111" s="110"/>
      <c r="AP111" s="111"/>
      <c r="AQ111" s="111"/>
    </row>
    <row r="112" s="99" customFormat="1" ht="18" customHeight="1" spans="1:43">
      <c r="A112" s="104" t="s">
        <v>553</v>
      </c>
      <c r="B112" s="36" t="s">
        <v>1982</v>
      </c>
      <c r="C112" s="37" t="s">
        <v>6897</v>
      </c>
      <c r="D112" s="36" t="s">
        <v>6895</v>
      </c>
      <c r="E112" s="38" t="s">
        <v>7055</v>
      </c>
      <c r="F112" s="39">
        <v>15024706195</v>
      </c>
      <c r="G112" s="105"/>
      <c r="H112" s="105"/>
      <c r="I112" s="105"/>
      <c r="J112" s="105"/>
      <c r="K112" s="105"/>
      <c r="L112" s="105"/>
      <c r="M112" s="106"/>
      <c r="N112" s="105"/>
      <c r="O112" s="105"/>
      <c r="P112" s="105"/>
      <c r="Q112" s="105"/>
      <c r="R112" s="105"/>
      <c r="S112" s="105">
        <f t="shared" si="1"/>
        <v>0</v>
      </c>
      <c r="T112" s="105"/>
      <c r="U112" s="107"/>
      <c r="V112" s="107"/>
      <c r="W112" s="108"/>
      <c r="X112" s="107"/>
      <c r="Y112" s="107"/>
      <c r="Z112" s="108"/>
      <c r="AA112" s="107"/>
      <c r="AB112" s="107"/>
      <c r="AC112" s="108"/>
      <c r="AD112" s="107"/>
      <c r="AE112" s="107"/>
      <c r="AF112" s="108"/>
      <c r="AG112" s="107"/>
      <c r="AH112" s="107"/>
      <c r="AI112" s="108"/>
      <c r="AJ112" s="107"/>
      <c r="AK112" s="107"/>
      <c r="AL112" s="108"/>
      <c r="AM112" s="108"/>
      <c r="AN112" s="109"/>
      <c r="AO112" s="110"/>
      <c r="AP112" s="111"/>
      <c r="AQ112" s="111"/>
    </row>
    <row r="113" s="99" customFormat="1" ht="18" customHeight="1" spans="1:43">
      <c r="A113" s="104" t="s">
        <v>556</v>
      </c>
      <c r="B113" s="36" t="s">
        <v>1982</v>
      </c>
      <c r="C113" s="37" t="s">
        <v>6810</v>
      </c>
      <c r="D113" s="36" t="s">
        <v>6895</v>
      </c>
      <c r="E113" s="38" t="s">
        <v>7056</v>
      </c>
      <c r="F113" s="39">
        <v>18947501204</v>
      </c>
      <c r="G113" s="105"/>
      <c r="H113" s="105"/>
      <c r="I113" s="105"/>
      <c r="J113" s="105"/>
      <c r="K113" s="105"/>
      <c r="L113" s="105"/>
      <c r="M113" s="106"/>
      <c r="N113" s="105"/>
      <c r="O113" s="105"/>
      <c r="P113" s="105"/>
      <c r="Q113" s="105"/>
      <c r="R113" s="105"/>
      <c r="S113" s="105">
        <f t="shared" si="1"/>
        <v>0</v>
      </c>
      <c r="T113" s="105"/>
      <c r="U113" s="107"/>
      <c r="V113" s="107"/>
      <c r="W113" s="108"/>
      <c r="X113" s="107"/>
      <c r="Y113" s="107"/>
      <c r="Z113" s="108"/>
      <c r="AA113" s="107"/>
      <c r="AB113" s="107"/>
      <c r="AC113" s="108"/>
      <c r="AD113" s="107"/>
      <c r="AE113" s="107"/>
      <c r="AF113" s="108"/>
      <c r="AG113" s="107"/>
      <c r="AH113" s="107"/>
      <c r="AI113" s="108"/>
      <c r="AJ113" s="107"/>
      <c r="AK113" s="107"/>
      <c r="AL113" s="108"/>
      <c r="AM113" s="108"/>
      <c r="AN113" s="109"/>
      <c r="AO113" s="110"/>
      <c r="AP113" s="111"/>
      <c r="AQ113" s="111"/>
    </row>
    <row r="114" s="99" customFormat="1" ht="18" customHeight="1" spans="1:43">
      <c r="A114" s="104" t="s">
        <v>559</v>
      </c>
      <c r="B114" s="36" t="s">
        <v>1982</v>
      </c>
      <c r="C114" s="37" t="s">
        <v>1996</v>
      </c>
      <c r="D114" s="36" t="s">
        <v>6895</v>
      </c>
      <c r="E114" s="38" t="s">
        <v>1997</v>
      </c>
      <c r="F114" s="39">
        <v>13848542246</v>
      </c>
      <c r="G114" s="105"/>
      <c r="H114" s="105"/>
      <c r="I114" s="105"/>
      <c r="J114" s="105"/>
      <c r="K114" s="105"/>
      <c r="L114" s="105"/>
      <c r="M114" s="106"/>
      <c r="N114" s="105"/>
      <c r="O114" s="105"/>
      <c r="P114" s="105"/>
      <c r="Q114" s="105"/>
      <c r="R114" s="105"/>
      <c r="S114" s="105">
        <f t="shared" si="1"/>
        <v>0</v>
      </c>
      <c r="T114" s="105"/>
      <c r="U114" s="107"/>
      <c r="V114" s="107"/>
      <c r="W114" s="108"/>
      <c r="X114" s="107"/>
      <c r="Y114" s="107"/>
      <c r="Z114" s="108"/>
      <c r="AA114" s="107"/>
      <c r="AB114" s="107"/>
      <c r="AC114" s="108"/>
      <c r="AD114" s="107"/>
      <c r="AE114" s="107"/>
      <c r="AF114" s="108"/>
      <c r="AG114" s="107"/>
      <c r="AH114" s="107"/>
      <c r="AI114" s="108"/>
      <c r="AJ114" s="107"/>
      <c r="AK114" s="107"/>
      <c r="AL114" s="108"/>
      <c r="AM114" s="108"/>
      <c r="AN114" s="109"/>
      <c r="AO114" s="110"/>
      <c r="AP114" s="111"/>
      <c r="AQ114" s="111"/>
    </row>
    <row r="115" s="99" customFormat="1" ht="18" customHeight="1" spans="1:43">
      <c r="A115" s="104" t="s">
        <v>562</v>
      </c>
      <c r="B115" s="36" t="s">
        <v>1982</v>
      </c>
      <c r="C115" s="37" t="s">
        <v>6896</v>
      </c>
      <c r="D115" s="36" t="s">
        <v>6895</v>
      </c>
      <c r="E115" s="38" t="s">
        <v>7057</v>
      </c>
      <c r="F115" s="39">
        <v>15560744503</v>
      </c>
      <c r="G115" s="105"/>
      <c r="H115" s="105"/>
      <c r="I115" s="105"/>
      <c r="J115" s="105"/>
      <c r="K115" s="105"/>
      <c r="L115" s="105"/>
      <c r="M115" s="106"/>
      <c r="N115" s="105"/>
      <c r="O115" s="105"/>
      <c r="P115" s="105"/>
      <c r="Q115" s="105"/>
      <c r="R115" s="105"/>
      <c r="S115" s="105">
        <f t="shared" si="1"/>
        <v>0</v>
      </c>
      <c r="T115" s="105"/>
      <c r="U115" s="107"/>
      <c r="V115" s="107"/>
      <c r="W115" s="108"/>
      <c r="X115" s="107"/>
      <c r="Y115" s="107"/>
      <c r="Z115" s="108"/>
      <c r="AA115" s="107"/>
      <c r="AB115" s="107"/>
      <c r="AC115" s="108"/>
      <c r="AD115" s="107"/>
      <c r="AE115" s="107"/>
      <c r="AF115" s="108"/>
      <c r="AG115" s="107"/>
      <c r="AH115" s="107"/>
      <c r="AI115" s="108"/>
      <c r="AJ115" s="107"/>
      <c r="AK115" s="107"/>
      <c r="AL115" s="108"/>
      <c r="AM115" s="108"/>
      <c r="AN115" s="109"/>
      <c r="AO115" s="110"/>
      <c r="AP115" s="111"/>
      <c r="AQ115" s="111"/>
    </row>
    <row r="116" s="99" customFormat="1" ht="18" customHeight="1" spans="1:43">
      <c r="A116" s="104" t="s">
        <v>565</v>
      </c>
      <c r="B116" s="36" t="s">
        <v>1982</v>
      </c>
      <c r="C116" s="37" t="s">
        <v>52</v>
      </c>
      <c r="D116" s="36" t="s">
        <v>3485</v>
      </c>
      <c r="E116" s="38" t="s">
        <v>2011</v>
      </c>
      <c r="F116" s="39">
        <v>18686195818</v>
      </c>
      <c r="G116" s="105">
        <v>99</v>
      </c>
      <c r="H116" s="105">
        <v>99.2</v>
      </c>
      <c r="I116" s="105">
        <v>99.4</v>
      </c>
      <c r="J116" s="105">
        <v>99.1</v>
      </c>
      <c r="K116" s="105">
        <v>100</v>
      </c>
      <c r="L116" s="105">
        <v>100</v>
      </c>
      <c r="M116" s="106">
        <v>100</v>
      </c>
      <c r="N116" s="105">
        <v>99</v>
      </c>
      <c r="O116" s="105">
        <v>99.1</v>
      </c>
      <c r="P116" s="105">
        <v>99</v>
      </c>
      <c r="Q116" s="105">
        <v>99</v>
      </c>
      <c r="R116" s="105">
        <v>99</v>
      </c>
      <c r="S116" s="105">
        <f t="shared" si="1"/>
        <v>1191.8</v>
      </c>
      <c r="T116" s="105"/>
      <c r="U116" s="107"/>
      <c r="V116" s="107"/>
      <c r="W116" s="108"/>
      <c r="X116" s="107"/>
      <c r="Y116" s="107"/>
      <c r="Z116" s="108"/>
      <c r="AA116" s="107"/>
      <c r="AB116" s="107"/>
      <c r="AC116" s="108"/>
      <c r="AD116" s="107"/>
      <c r="AE116" s="107"/>
      <c r="AF116" s="108"/>
      <c r="AG116" s="107"/>
      <c r="AH116" s="107"/>
      <c r="AI116" s="108"/>
      <c r="AJ116" s="107"/>
      <c r="AK116" s="107"/>
      <c r="AL116" s="108"/>
      <c r="AM116" s="108"/>
      <c r="AN116" s="109"/>
      <c r="AO116" s="110"/>
      <c r="AP116" s="111"/>
      <c r="AQ116" s="111"/>
    </row>
    <row r="117" s="99" customFormat="1" ht="18" customHeight="1" spans="1:43">
      <c r="A117" s="104" t="s">
        <v>570</v>
      </c>
      <c r="B117" s="36" t="s">
        <v>1982</v>
      </c>
      <c r="C117" s="37" t="s">
        <v>7012</v>
      </c>
      <c r="D117" s="36" t="s">
        <v>2953</v>
      </c>
      <c r="E117" s="38" t="s">
        <v>7058</v>
      </c>
      <c r="F117" s="39">
        <v>15134844980</v>
      </c>
      <c r="G117" s="105"/>
      <c r="H117" s="105"/>
      <c r="I117" s="105"/>
      <c r="J117" s="105"/>
      <c r="K117" s="105"/>
      <c r="L117" s="105"/>
      <c r="M117" s="106"/>
      <c r="N117" s="105"/>
      <c r="O117" s="105"/>
      <c r="P117" s="105"/>
      <c r="Q117" s="105"/>
      <c r="R117" s="105"/>
      <c r="S117" s="105">
        <f t="shared" si="1"/>
        <v>0</v>
      </c>
      <c r="T117" s="105"/>
      <c r="U117" s="107"/>
      <c r="V117" s="107"/>
      <c r="W117" s="108"/>
      <c r="X117" s="107"/>
      <c r="Y117" s="107"/>
      <c r="Z117" s="108"/>
      <c r="AA117" s="107"/>
      <c r="AB117" s="107"/>
      <c r="AC117" s="108"/>
      <c r="AD117" s="107"/>
      <c r="AE117" s="107"/>
      <c r="AF117" s="108"/>
      <c r="AG117" s="107"/>
      <c r="AH117" s="107"/>
      <c r="AI117" s="108"/>
      <c r="AJ117" s="107"/>
      <c r="AK117" s="107"/>
      <c r="AL117" s="108"/>
      <c r="AM117" s="108"/>
      <c r="AN117" s="109"/>
      <c r="AO117" s="110"/>
      <c r="AP117" s="111"/>
      <c r="AQ117" s="111"/>
    </row>
    <row r="118" s="99" customFormat="1" ht="18" customHeight="1" spans="1:43">
      <c r="A118" s="104" t="s">
        <v>573</v>
      </c>
      <c r="B118" s="36" t="s">
        <v>1982</v>
      </c>
      <c r="C118" s="37" t="s">
        <v>7059</v>
      </c>
      <c r="D118" s="36" t="s">
        <v>2953</v>
      </c>
      <c r="E118" s="38" t="s">
        <v>7060</v>
      </c>
      <c r="F118" s="39">
        <v>13630490452</v>
      </c>
      <c r="G118" s="105"/>
      <c r="H118" s="105"/>
      <c r="I118" s="105"/>
      <c r="J118" s="105"/>
      <c r="K118" s="105"/>
      <c r="L118" s="105"/>
      <c r="M118" s="106"/>
      <c r="N118" s="105"/>
      <c r="O118" s="105"/>
      <c r="P118" s="105"/>
      <c r="Q118" s="105"/>
      <c r="R118" s="105"/>
      <c r="S118" s="105">
        <f t="shared" si="1"/>
        <v>0</v>
      </c>
      <c r="T118" s="105"/>
      <c r="U118" s="107"/>
      <c r="V118" s="107"/>
      <c r="W118" s="108"/>
      <c r="X118" s="107"/>
      <c r="Y118" s="107"/>
      <c r="Z118" s="108"/>
      <c r="AA118" s="107"/>
      <c r="AB118" s="107"/>
      <c r="AC118" s="108"/>
      <c r="AD118" s="107"/>
      <c r="AE118" s="107"/>
      <c r="AF118" s="108"/>
      <c r="AG118" s="107"/>
      <c r="AH118" s="107"/>
      <c r="AI118" s="108"/>
      <c r="AJ118" s="107"/>
      <c r="AK118" s="107"/>
      <c r="AL118" s="108"/>
      <c r="AM118" s="108"/>
      <c r="AN118" s="109"/>
      <c r="AO118" s="110"/>
      <c r="AP118" s="111"/>
      <c r="AQ118" s="111"/>
    </row>
    <row r="119" s="99" customFormat="1" ht="18" customHeight="1" spans="1:43">
      <c r="A119" s="104" t="s">
        <v>576</v>
      </c>
      <c r="B119" s="36" t="s">
        <v>1982</v>
      </c>
      <c r="C119" s="37" t="s">
        <v>2005</v>
      </c>
      <c r="D119" s="36" t="s">
        <v>2953</v>
      </c>
      <c r="E119" s="38" t="s">
        <v>2006</v>
      </c>
      <c r="F119" s="39">
        <v>18248177117</v>
      </c>
      <c r="G119" s="105"/>
      <c r="H119" s="105"/>
      <c r="I119" s="105"/>
      <c r="J119" s="105"/>
      <c r="K119" s="105"/>
      <c r="L119" s="105"/>
      <c r="M119" s="106"/>
      <c r="N119" s="105"/>
      <c r="O119" s="105"/>
      <c r="P119" s="105"/>
      <c r="Q119" s="105"/>
      <c r="R119" s="105"/>
      <c r="S119" s="105">
        <f t="shared" si="1"/>
        <v>0</v>
      </c>
      <c r="T119" s="105"/>
      <c r="U119" s="107"/>
      <c r="V119" s="107"/>
      <c r="W119" s="108"/>
      <c r="X119" s="107"/>
      <c r="Y119" s="107"/>
      <c r="Z119" s="108"/>
      <c r="AA119" s="107"/>
      <c r="AB119" s="107"/>
      <c r="AC119" s="108"/>
      <c r="AD119" s="107"/>
      <c r="AE119" s="107"/>
      <c r="AF119" s="108"/>
      <c r="AG119" s="107"/>
      <c r="AH119" s="107"/>
      <c r="AI119" s="108"/>
      <c r="AJ119" s="107"/>
      <c r="AK119" s="107"/>
      <c r="AL119" s="108"/>
      <c r="AM119" s="108"/>
      <c r="AN119" s="109"/>
      <c r="AO119" s="110"/>
      <c r="AP119" s="111"/>
      <c r="AQ119" s="111"/>
    </row>
    <row r="120" s="99" customFormat="1" ht="18" customHeight="1" spans="1:43">
      <c r="A120" s="104" t="s">
        <v>579</v>
      </c>
      <c r="B120" s="36" t="s">
        <v>1982</v>
      </c>
      <c r="C120" s="37" t="s">
        <v>2071</v>
      </c>
      <c r="D120" s="36" t="s">
        <v>3953</v>
      </c>
      <c r="E120" s="38" t="s">
        <v>2072</v>
      </c>
      <c r="F120" s="39">
        <v>15110721029</v>
      </c>
      <c r="G120" s="105"/>
      <c r="H120" s="105"/>
      <c r="I120" s="105"/>
      <c r="J120" s="105"/>
      <c r="K120" s="105"/>
      <c r="L120" s="105"/>
      <c r="M120" s="106"/>
      <c r="N120" s="105"/>
      <c r="O120" s="105"/>
      <c r="P120" s="105"/>
      <c r="Q120" s="105"/>
      <c r="R120" s="105"/>
      <c r="S120" s="105">
        <f t="shared" si="1"/>
        <v>0</v>
      </c>
      <c r="T120" s="105"/>
      <c r="U120" s="107"/>
      <c r="V120" s="107"/>
      <c r="W120" s="108"/>
      <c r="X120" s="107"/>
      <c r="Y120" s="107"/>
      <c r="Z120" s="108"/>
      <c r="AA120" s="107"/>
      <c r="AB120" s="107"/>
      <c r="AC120" s="108"/>
      <c r="AD120" s="107"/>
      <c r="AE120" s="107"/>
      <c r="AF120" s="108"/>
      <c r="AG120" s="107"/>
      <c r="AH120" s="107"/>
      <c r="AI120" s="108"/>
      <c r="AJ120" s="107"/>
      <c r="AK120" s="107"/>
      <c r="AL120" s="108"/>
      <c r="AM120" s="108"/>
      <c r="AN120" s="109"/>
      <c r="AO120" s="110"/>
      <c r="AP120" s="111"/>
      <c r="AQ120" s="111"/>
    </row>
    <row r="121" s="99" customFormat="1" ht="18" customHeight="1" spans="1:43">
      <c r="A121" s="104" t="s">
        <v>582</v>
      </c>
      <c r="B121" s="36" t="s">
        <v>1982</v>
      </c>
      <c r="C121" s="37" t="s">
        <v>2016</v>
      </c>
      <c r="D121" s="36" t="s">
        <v>5424</v>
      </c>
      <c r="E121" s="38" t="s">
        <v>2017</v>
      </c>
      <c r="F121" s="39">
        <v>18847777958</v>
      </c>
      <c r="G121" s="105"/>
      <c r="H121" s="105"/>
      <c r="I121" s="105"/>
      <c r="J121" s="105"/>
      <c r="K121" s="105"/>
      <c r="L121" s="105"/>
      <c r="M121" s="106"/>
      <c r="N121" s="105"/>
      <c r="O121" s="105"/>
      <c r="P121" s="105"/>
      <c r="Q121" s="105"/>
      <c r="R121" s="105"/>
      <c r="S121" s="105">
        <f t="shared" si="1"/>
        <v>0</v>
      </c>
      <c r="T121" s="105"/>
      <c r="U121" s="107"/>
      <c r="V121" s="107"/>
      <c r="W121" s="108"/>
      <c r="X121" s="107"/>
      <c r="Y121" s="107"/>
      <c r="Z121" s="108"/>
      <c r="AA121" s="107"/>
      <c r="AB121" s="107"/>
      <c r="AC121" s="108"/>
      <c r="AD121" s="107"/>
      <c r="AE121" s="107"/>
      <c r="AF121" s="108"/>
      <c r="AG121" s="107"/>
      <c r="AH121" s="107"/>
      <c r="AI121" s="108"/>
      <c r="AJ121" s="107"/>
      <c r="AK121" s="107"/>
      <c r="AL121" s="108"/>
      <c r="AM121" s="108"/>
      <c r="AN121" s="109"/>
      <c r="AO121" s="110"/>
      <c r="AP121" s="111"/>
      <c r="AQ121" s="111"/>
    </row>
    <row r="122" s="99" customFormat="1" ht="18" customHeight="1" spans="1:43">
      <c r="A122" s="104" t="s">
        <v>585</v>
      </c>
      <c r="B122" s="36" t="s">
        <v>1982</v>
      </c>
      <c r="C122" s="37" t="s">
        <v>2022</v>
      </c>
      <c r="D122" s="36" t="s">
        <v>5424</v>
      </c>
      <c r="E122" s="38" t="s">
        <v>2023</v>
      </c>
      <c r="F122" s="39">
        <v>15750655959</v>
      </c>
      <c r="G122" s="105"/>
      <c r="H122" s="105"/>
      <c r="I122" s="105"/>
      <c r="J122" s="105"/>
      <c r="K122" s="105"/>
      <c r="L122" s="105"/>
      <c r="M122" s="106"/>
      <c r="N122" s="105"/>
      <c r="O122" s="105"/>
      <c r="P122" s="105"/>
      <c r="Q122" s="105"/>
      <c r="R122" s="105"/>
      <c r="S122" s="105">
        <f t="shared" si="1"/>
        <v>0</v>
      </c>
      <c r="T122" s="105"/>
      <c r="U122" s="107"/>
      <c r="V122" s="107"/>
      <c r="W122" s="108"/>
      <c r="X122" s="107"/>
      <c r="Y122" s="107"/>
      <c r="Z122" s="108"/>
      <c r="AA122" s="107"/>
      <c r="AB122" s="107"/>
      <c r="AC122" s="108"/>
      <c r="AD122" s="107"/>
      <c r="AE122" s="107"/>
      <c r="AF122" s="108"/>
      <c r="AG122" s="107"/>
      <c r="AH122" s="107"/>
      <c r="AI122" s="108"/>
      <c r="AJ122" s="107"/>
      <c r="AK122" s="107"/>
      <c r="AL122" s="108"/>
      <c r="AM122" s="108"/>
      <c r="AN122" s="109"/>
      <c r="AO122" s="110"/>
      <c r="AP122" s="111"/>
      <c r="AQ122" s="111"/>
    </row>
    <row r="123" s="99" customFormat="1" ht="18" customHeight="1" spans="1:43">
      <c r="A123" s="104" t="s">
        <v>588</v>
      </c>
      <c r="B123" s="36" t="s">
        <v>1982</v>
      </c>
      <c r="C123" s="37" t="s">
        <v>2056</v>
      </c>
      <c r="D123" s="36" t="s">
        <v>7061</v>
      </c>
      <c r="E123" s="38" t="s">
        <v>2057</v>
      </c>
      <c r="F123" s="39">
        <v>15134915521</v>
      </c>
      <c r="G123" s="105"/>
      <c r="H123" s="105"/>
      <c r="I123" s="105"/>
      <c r="J123" s="105"/>
      <c r="K123" s="105"/>
      <c r="L123" s="105"/>
      <c r="M123" s="106"/>
      <c r="N123" s="105"/>
      <c r="O123" s="105"/>
      <c r="P123" s="105"/>
      <c r="Q123" s="105"/>
      <c r="R123" s="105"/>
      <c r="S123" s="105">
        <f t="shared" si="1"/>
        <v>0</v>
      </c>
      <c r="T123" s="105"/>
      <c r="U123" s="107"/>
      <c r="V123" s="107"/>
      <c r="W123" s="108"/>
      <c r="X123" s="107"/>
      <c r="Y123" s="107"/>
      <c r="Z123" s="108"/>
      <c r="AA123" s="107"/>
      <c r="AB123" s="107"/>
      <c r="AC123" s="108"/>
      <c r="AD123" s="107"/>
      <c r="AE123" s="107"/>
      <c r="AF123" s="108"/>
      <c r="AG123" s="107"/>
      <c r="AH123" s="107"/>
      <c r="AI123" s="108"/>
      <c r="AJ123" s="107"/>
      <c r="AK123" s="107"/>
      <c r="AL123" s="108"/>
      <c r="AM123" s="108"/>
      <c r="AN123" s="109"/>
      <c r="AO123" s="110"/>
      <c r="AP123" s="111"/>
      <c r="AQ123" s="111"/>
    </row>
    <row r="124" s="99" customFormat="1" ht="18" customHeight="1" spans="1:43">
      <c r="A124" s="104" t="s">
        <v>591</v>
      </c>
      <c r="B124" s="36" t="s">
        <v>1982</v>
      </c>
      <c r="C124" s="37" t="s">
        <v>2065</v>
      </c>
      <c r="D124" s="36" t="s">
        <v>3953</v>
      </c>
      <c r="E124" s="38" t="s">
        <v>2066</v>
      </c>
      <c r="F124" s="39">
        <v>15829115987</v>
      </c>
      <c r="G124" s="105"/>
      <c r="H124" s="105"/>
      <c r="I124" s="105"/>
      <c r="J124" s="105"/>
      <c r="K124" s="105"/>
      <c r="L124" s="105"/>
      <c r="M124" s="106"/>
      <c r="N124" s="105"/>
      <c r="O124" s="105"/>
      <c r="P124" s="105"/>
      <c r="Q124" s="105"/>
      <c r="R124" s="105"/>
      <c r="S124" s="105">
        <f t="shared" si="1"/>
        <v>0</v>
      </c>
      <c r="T124" s="105"/>
      <c r="U124" s="107"/>
      <c r="V124" s="107"/>
      <c r="W124" s="108"/>
      <c r="X124" s="107"/>
      <c r="Y124" s="107"/>
      <c r="Z124" s="108"/>
      <c r="AA124" s="107"/>
      <c r="AB124" s="107"/>
      <c r="AC124" s="108"/>
      <c r="AD124" s="107"/>
      <c r="AE124" s="107"/>
      <c r="AF124" s="108"/>
      <c r="AG124" s="107"/>
      <c r="AH124" s="107"/>
      <c r="AI124" s="108"/>
      <c r="AJ124" s="107"/>
      <c r="AK124" s="107"/>
      <c r="AL124" s="108"/>
      <c r="AM124" s="108"/>
      <c r="AN124" s="109"/>
      <c r="AO124" s="110"/>
      <c r="AP124" s="111"/>
      <c r="AQ124" s="111"/>
    </row>
    <row r="125" s="99" customFormat="1" ht="18" customHeight="1" spans="1:43">
      <c r="A125" s="104" t="s">
        <v>594</v>
      </c>
      <c r="B125" s="36" t="s">
        <v>1982</v>
      </c>
      <c r="C125" s="37" t="s">
        <v>2062</v>
      </c>
      <c r="D125" s="36" t="s">
        <v>3953</v>
      </c>
      <c r="E125" s="38" t="s">
        <v>2063</v>
      </c>
      <c r="F125" s="39">
        <v>15149789429</v>
      </c>
      <c r="G125" s="105"/>
      <c r="H125" s="105"/>
      <c r="I125" s="105"/>
      <c r="J125" s="105"/>
      <c r="K125" s="105"/>
      <c r="L125" s="105"/>
      <c r="M125" s="106"/>
      <c r="N125" s="105"/>
      <c r="O125" s="105"/>
      <c r="P125" s="105"/>
      <c r="Q125" s="105"/>
      <c r="R125" s="105"/>
      <c r="S125" s="105">
        <f t="shared" si="1"/>
        <v>0</v>
      </c>
      <c r="T125" s="105"/>
      <c r="U125" s="107"/>
      <c r="V125" s="107"/>
      <c r="W125" s="108"/>
      <c r="X125" s="107"/>
      <c r="Y125" s="107"/>
      <c r="Z125" s="108"/>
      <c r="AA125" s="107"/>
      <c r="AB125" s="107"/>
      <c r="AC125" s="108"/>
      <c r="AD125" s="107"/>
      <c r="AE125" s="107"/>
      <c r="AF125" s="108"/>
      <c r="AG125" s="107"/>
      <c r="AH125" s="107"/>
      <c r="AI125" s="108"/>
      <c r="AJ125" s="107"/>
      <c r="AK125" s="107"/>
      <c r="AL125" s="108"/>
      <c r="AM125" s="108"/>
      <c r="AN125" s="109"/>
      <c r="AO125" s="110"/>
      <c r="AP125" s="111"/>
      <c r="AQ125" s="111"/>
    </row>
    <row r="126" s="99" customFormat="1" ht="18" customHeight="1" spans="1:43">
      <c r="A126" s="104" t="s">
        <v>597</v>
      </c>
      <c r="B126" s="36" t="s">
        <v>1982</v>
      </c>
      <c r="C126" s="37" t="s">
        <v>2086</v>
      </c>
      <c r="D126" s="36" t="s">
        <v>3953</v>
      </c>
      <c r="E126" s="38" t="s">
        <v>2087</v>
      </c>
      <c r="F126" s="39">
        <v>18547772310</v>
      </c>
      <c r="G126" s="105"/>
      <c r="H126" s="105"/>
      <c r="I126" s="105"/>
      <c r="J126" s="105"/>
      <c r="K126" s="105"/>
      <c r="L126" s="105"/>
      <c r="M126" s="106"/>
      <c r="N126" s="105"/>
      <c r="O126" s="105"/>
      <c r="P126" s="105"/>
      <c r="Q126" s="105"/>
      <c r="R126" s="105"/>
      <c r="S126" s="105">
        <f t="shared" si="1"/>
        <v>0</v>
      </c>
      <c r="T126" s="105"/>
      <c r="U126" s="107"/>
      <c r="V126" s="107"/>
      <c r="W126" s="108"/>
      <c r="X126" s="107"/>
      <c r="Y126" s="107"/>
      <c r="Z126" s="108"/>
      <c r="AA126" s="107"/>
      <c r="AB126" s="107"/>
      <c r="AC126" s="108"/>
      <c r="AD126" s="107"/>
      <c r="AE126" s="107"/>
      <c r="AF126" s="108"/>
      <c r="AG126" s="107"/>
      <c r="AH126" s="107"/>
      <c r="AI126" s="108"/>
      <c r="AJ126" s="107"/>
      <c r="AK126" s="107"/>
      <c r="AL126" s="108"/>
      <c r="AM126" s="108"/>
      <c r="AN126" s="109"/>
      <c r="AO126" s="110"/>
      <c r="AP126" s="111"/>
      <c r="AQ126" s="111"/>
    </row>
    <row r="127" s="99" customFormat="1" ht="18" customHeight="1" spans="1:43">
      <c r="A127" s="104" t="s">
        <v>600</v>
      </c>
      <c r="B127" s="36" t="s">
        <v>1982</v>
      </c>
      <c r="C127" s="37" t="s">
        <v>2077</v>
      </c>
      <c r="D127" s="36" t="s">
        <v>3953</v>
      </c>
      <c r="E127" s="38" t="s">
        <v>2078</v>
      </c>
      <c r="F127" s="39">
        <v>13546683953</v>
      </c>
      <c r="G127" s="105"/>
      <c r="H127" s="105"/>
      <c r="I127" s="105"/>
      <c r="J127" s="105"/>
      <c r="K127" s="105"/>
      <c r="L127" s="105"/>
      <c r="M127" s="106"/>
      <c r="N127" s="105"/>
      <c r="O127" s="105"/>
      <c r="P127" s="105"/>
      <c r="Q127" s="105"/>
      <c r="R127" s="105"/>
      <c r="S127" s="105">
        <f t="shared" si="1"/>
        <v>0</v>
      </c>
      <c r="T127" s="105"/>
      <c r="U127" s="107"/>
      <c r="V127" s="107"/>
      <c r="W127" s="108"/>
      <c r="X127" s="107"/>
      <c r="Y127" s="107"/>
      <c r="Z127" s="108"/>
      <c r="AA127" s="107"/>
      <c r="AB127" s="107"/>
      <c r="AC127" s="108"/>
      <c r="AD127" s="107"/>
      <c r="AE127" s="107"/>
      <c r="AF127" s="108"/>
      <c r="AG127" s="107"/>
      <c r="AH127" s="107"/>
      <c r="AI127" s="108"/>
      <c r="AJ127" s="107"/>
      <c r="AK127" s="107"/>
      <c r="AL127" s="108"/>
      <c r="AM127" s="108"/>
      <c r="AN127" s="109"/>
      <c r="AO127" s="110"/>
      <c r="AP127" s="111"/>
      <c r="AQ127" s="111"/>
    </row>
    <row r="128" s="99" customFormat="1" ht="18" customHeight="1" spans="1:43">
      <c r="A128" s="104" t="s">
        <v>603</v>
      </c>
      <c r="B128" s="36" t="s">
        <v>1982</v>
      </c>
      <c r="C128" s="37" t="s">
        <v>6907</v>
      </c>
      <c r="D128" s="36" t="s">
        <v>3953</v>
      </c>
      <c r="E128" s="38" t="s">
        <v>7062</v>
      </c>
      <c r="F128" s="39">
        <v>18047709400</v>
      </c>
      <c r="G128" s="105"/>
      <c r="H128" s="105"/>
      <c r="I128" s="105"/>
      <c r="J128" s="105"/>
      <c r="K128" s="105"/>
      <c r="L128" s="105"/>
      <c r="M128" s="106"/>
      <c r="N128" s="105"/>
      <c r="O128" s="105"/>
      <c r="P128" s="105"/>
      <c r="Q128" s="105"/>
      <c r="R128" s="105"/>
      <c r="S128" s="105">
        <f t="shared" si="1"/>
        <v>0</v>
      </c>
      <c r="T128" s="105"/>
      <c r="U128" s="107"/>
      <c r="V128" s="107"/>
      <c r="W128" s="108"/>
      <c r="X128" s="107"/>
      <c r="Y128" s="107"/>
      <c r="Z128" s="108"/>
      <c r="AA128" s="107"/>
      <c r="AB128" s="107"/>
      <c r="AC128" s="108"/>
      <c r="AD128" s="107"/>
      <c r="AE128" s="107"/>
      <c r="AF128" s="108"/>
      <c r="AG128" s="107"/>
      <c r="AH128" s="107"/>
      <c r="AI128" s="108"/>
      <c r="AJ128" s="107"/>
      <c r="AK128" s="107"/>
      <c r="AL128" s="108"/>
      <c r="AM128" s="108"/>
      <c r="AN128" s="109"/>
      <c r="AO128" s="110"/>
      <c r="AP128" s="111"/>
      <c r="AQ128" s="111"/>
    </row>
    <row r="129" s="99" customFormat="1" ht="18" customHeight="1" spans="1:43">
      <c r="A129" s="104" t="s">
        <v>606</v>
      </c>
      <c r="B129" s="36" t="s">
        <v>1982</v>
      </c>
      <c r="C129" s="37" t="s">
        <v>2080</v>
      </c>
      <c r="D129" s="36" t="s">
        <v>3953</v>
      </c>
      <c r="E129" s="38" t="s">
        <v>2081</v>
      </c>
      <c r="F129" s="39">
        <v>15248184495</v>
      </c>
      <c r="G129" s="105"/>
      <c r="H129" s="105"/>
      <c r="I129" s="105"/>
      <c r="J129" s="105"/>
      <c r="K129" s="105"/>
      <c r="L129" s="105"/>
      <c r="M129" s="106"/>
      <c r="N129" s="105"/>
      <c r="O129" s="105"/>
      <c r="P129" s="105"/>
      <c r="Q129" s="105"/>
      <c r="R129" s="105"/>
      <c r="S129" s="105">
        <f t="shared" si="1"/>
        <v>0</v>
      </c>
      <c r="T129" s="105"/>
      <c r="U129" s="107"/>
      <c r="V129" s="107"/>
      <c r="W129" s="108"/>
      <c r="X129" s="107"/>
      <c r="Y129" s="107"/>
      <c r="Z129" s="108"/>
      <c r="AA129" s="107"/>
      <c r="AB129" s="107"/>
      <c r="AC129" s="108"/>
      <c r="AD129" s="107"/>
      <c r="AE129" s="107"/>
      <c r="AF129" s="108"/>
      <c r="AG129" s="107"/>
      <c r="AH129" s="107"/>
      <c r="AI129" s="108"/>
      <c r="AJ129" s="107"/>
      <c r="AK129" s="107"/>
      <c r="AL129" s="108"/>
      <c r="AM129" s="108"/>
      <c r="AN129" s="109"/>
      <c r="AO129" s="110"/>
      <c r="AP129" s="111"/>
      <c r="AQ129" s="111"/>
    </row>
    <row r="130" s="99" customFormat="1" ht="18" customHeight="1" spans="1:43">
      <c r="A130" s="104" t="s">
        <v>619</v>
      </c>
      <c r="B130" s="36" t="s">
        <v>1982</v>
      </c>
      <c r="C130" s="37" t="s">
        <v>6906</v>
      </c>
      <c r="D130" s="36" t="s">
        <v>3953</v>
      </c>
      <c r="E130" s="38" t="s">
        <v>7063</v>
      </c>
      <c r="F130" s="39">
        <v>15514677009</v>
      </c>
      <c r="G130" s="105"/>
      <c r="H130" s="105"/>
      <c r="I130" s="105"/>
      <c r="J130" s="105"/>
      <c r="K130" s="105"/>
      <c r="L130" s="105"/>
      <c r="M130" s="106"/>
      <c r="N130" s="105"/>
      <c r="O130" s="105"/>
      <c r="P130" s="105"/>
      <c r="Q130" s="105"/>
      <c r="R130" s="105"/>
      <c r="S130" s="105">
        <f t="shared" si="1"/>
        <v>0</v>
      </c>
      <c r="T130" s="105"/>
      <c r="U130" s="107"/>
      <c r="V130" s="107"/>
      <c r="W130" s="108"/>
      <c r="X130" s="107"/>
      <c r="Y130" s="107"/>
      <c r="Z130" s="108"/>
      <c r="AA130" s="107"/>
      <c r="AB130" s="107"/>
      <c r="AC130" s="108"/>
      <c r="AD130" s="107"/>
      <c r="AE130" s="107"/>
      <c r="AF130" s="108"/>
      <c r="AG130" s="107"/>
      <c r="AH130" s="107"/>
      <c r="AI130" s="108"/>
      <c r="AJ130" s="107"/>
      <c r="AK130" s="107"/>
      <c r="AL130" s="108"/>
      <c r="AM130" s="108"/>
      <c r="AN130" s="109"/>
      <c r="AO130" s="110"/>
      <c r="AP130" s="111"/>
      <c r="AQ130" s="111"/>
    </row>
    <row r="131" s="99" customFormat="1" ht="18" customHeight="1" spans="1:43">
      <c r="A131" s="104" t="s">
        <v>621</v>
      </c>
      <c r="B131" s="36" t="s">
        <v>1982</v>
      </c>
      <c r="C131" s="37" t="s">
        <v>2013</v>
      </c>
      <c r="D131" s="36" t="s">
        <v>5418</v>
      </c>
      <c r="E131" s="38" t="s">
        <v>2014</v>
      </c>
      <c r="F131" s="39">
        <v>15384772211</v>
      </c>
      <c r="G131" s="105"/>
      <c r="H131" s="105"/>
      <c r="I131" s="105"/>
      <c r="J131" s="105"/>
      <c r="K131" s="105"/>
      <c r="L131" s="105"/>
      <c r="M131" s="106"/>
      <c r="N131" s="105"/>
      <c r="O131" s="105"/>
      <c r="P131" s="105"/>
      <c r="Q131" s="105"/>
      <c r="R131" s="105"/>
      <c r="S131" s="105">
        <f t="shared" si="1"/>
        <v>0</v>
      </c>
      <c r="T131" s="105"/>
      <c r="U131" s="107"/>
      <c r="V131" s="107"/>
      <c r="W131" s="108"/>
      <c r="X131" s="107"/>
      <c r="Y131" s="107"/>
      <c r="Z131" s="108"/>
      <c r="AA131" s="107"/>
      <c r="AB131" s="107"/>
      <c r="AC131" s="108"/>
      <c r="AD131" s="107"/>
      <c r="AE131" s="107"/>
      <c r="AF131" s="108"/>
      <c r="AG131" s="107"/>
      <c r="AH131" s="107"/>
      <c r="AI131" s="108"/>
      <c r="AJ131" s="107"/>
      <c r="AK131" s="107"/>
      <c r="AL131" s="108"/>
      <c r="AM131" s="108"/>
      <c r="AN131" s="109"/>
      <c r="AO131" s="110"/>
      <c r="AP131" s="111"/>
      <c r="AQ131" s="111"/>
    </row>
    <row r="132" s="99" customFormat="1" ht="18" customHeight="1" spans="1:43">
      <c r="A132" s="104" t="s">
        <v>623</v>
      </c>
      <c r="B132" s="36" t="s">
        <v>1982</v>
      </c>
      <c r="C132" s="37" t="s">
        <v>2019</v>
      </c>
      <c r="D132" s="36" t="s">
        <v>5424</v>
      </c>
      <c r="E132" s="38" t="s">
        <v>2020</v>
      </c>
      <c r="F132" s="39">
        <v>15149704970</v>
      </c>
      <c r="G132" s="105"/>
      <c r="H132" s="105"/>
      <c r="I132" s="105"/>
      <c r="J132" s="105"/>
      <c r="K132" s="105"/>
      <c r="L132" s="105"/>
      <c r="M132" s="106"/>
      <c r="N132" s="105"/>
      <c r="O132" s="105"/>
      <c r="P132" s="105"/>
      <c r="Q132" s="105"/>
      <c r="R132" s="105"/>
      <c r="S132" s="105">
        <f t="shared" si="1"/>
        <v>0</v>
      </c>
      <c r="T132" s="105"/>
      <c r="U132" s="107"/>
      <c r="V132" s="107"/>
      <c r="W132" s="108"/>
      <c r="X132" s="107"/>
      <c r="Y132" s="107"/>
      <c r="Z132" s="108"/>
      <c r="AA132" s="107"/>
      <c r="AB132" s="107"/>
      <c r="AC132" s="108"/>
      <c r="AD132" s="107"/>
      <c r="AE132" s="107"/>
      <c r="AF132" s="108"/>
      <c r="AG132" s="107"/>
      <c r="AH132" s="107"/>
      <c r="AI132" s="108"/>
      <c r="AJ132" s="107"/>
      <c r="AK132" s="107"/>
      <c r="AL132" s="108"/>
      <c r="AM132" s="108"/>
      <c r="AN132" s="109"/>
      <c r="AO132" s="110"/>
      <c r="AP132" s="111"/>
      <c r="AQ132" s="111"/>
    </row>
    <row r="133" s="99" customFormat="1" ht="18" customHeight="1" spans="1:43">
      <c r="A133" s="104" t="s">
        <v>625</v>
      </c>
      <c r="B133" s="36" t="s">
        <v>1982</v>
      </c>
      <c r="C133" s="37" t="s">
        <v>2083</v>
      </c>
      <c r="D133" s="36" t="s">
        <v>3953</v>
      </c>
      <c r="E133" s="38" t="s">
        <v>2084</v>
      </c>
      <c r="F133" s="39">
        <v>18347704333</v>
      </c>
      <c r="G133" s="105"/>
      <c r="H133" s="105"/>
      <c r="I133" s="105"/>
      <c r="J133" s="105"/>
      <c r="K133" s="105"/>
      <c r="L133" s="105"/>
      <c r="M133" s="106"/>
      <c r="N133" s="105"/>
      <c r="O133" s="105"/>
      <c r="P133" s="105"/>
      <c r="Q133" s="105"/>
      <c r="R133" s="105"/>
      <c r="S133" s="105">
        <f t="shared" si="1"/>
        <v>0</v>
      </c>
      <c r="T133" s="105"/>
      <c r="U133" s="107"/>
      <c r="V133" s="107"/>
      <c r="W133" s="108"/>
      <c r="X133" s="107"/>
      <c r="Y133" s="107"/>
      <c r="Z133" s="108"/>
      <c r="AA133" s="107"/>
      <c r="AB133" s="107"/>
      <c r="AC133" s="108"/>
      <c r="AD133" s="107"/>
      <c r="AE133" s="107"/>
      <c r="AF133" s="108"/>
      <c r="AG133" s="107"/>
      <c r="AH133" s="107"/>
      <c r="AI133" s="108"/>
      <c r="AJ133" s="107"/>
      <c r="AK133" s="107"/>
      <c r="AL133" s="108"/>
      <c r="AM133" s="108"/>
      <c r="AN133" s="109"/>
      <c r="AO133" s="110"/>
      <c r="AP133" s="111"/>
      <c r="AQ133" s="111"/>
    </row>
    <row r="134" s="99" customFormat="1" ht="18" customHeight="1" spans="1:43">
      <c r="A134" s="104" t="s">
        <v>628</v>
      </c>
      <c r="B134" s="36" t="s">
        <v>1982</v>
      </c>
      <c r="C134" s="37" t="s">
        <v>2098</v>
      </c>
      <c r="D134" s="36" t="s">
        <v>3953</v>
      </c>
      <c r="E134" s="38" t="s">
        <v>2099</v>
      </c>
      <c r="F134" s="39">
        <v>15252256071</v>
      </c>
      <c r="G134" s="105"/>
      <c r="H134" s="105"/>
      <c r="I134" s="105"/>
      <c r="J134" s="105"/>
      <c r="K134" s="105"/>
      <c r="L134" s="105"/>
      <c r="M134" s="106"/>
      <c r="N134" s="105"/>
      <c r="O134" s="105"/>
      <c r="P134" s="105"/>
      <c r="Q134" s="105"/>
      <c r="R134" s="105"/>
      <c r="S134" s="105">
        <f t="shared" ref="S134:S197" si="2">SUM(G134:R134)</f>
        <v>0</v>
      </c>
      <c r="T134" s="105"/>
      <c r="U134" s="107"/>
      <c r="V134" s="107"/>
      <c r="W134" s="108"/>
      <c r="X134" s="107"/>
      <c r="Y134" s="107"/>
      <c r="Z134" s="108"/>
      <c r="AA134" s="107"/>
      <c r="AB134" s="107"/>
      <c r="AC134" s="108"/>
      <c r="AD134" s="107"/>
      <c r="AE134" s="107"/>
      <c r="AF134" s="108"/>
      <c r="AG134" s="107"/>
      <c r="AH134" s="107"/>
      <c r="AI134" s="108"/>
      <c r="AJ134" s="107"/>
      <c r="AK134" s="107"/>
      <c r="AL134" s="108"/>
      <c r="AM134" s="108"/>
      <c r="AN134" s="109"/>
      <c r="AO134" s="110"/>
      <c r="AP134" s="111"/>
      <c r="AQ134" s="111"/>
    </row>
    <row r="135" s="99" customFormat="1" ht="18" customHeight="1" spans="1:43">
      <c r="A135" s="104" t="s">
        <v>630</v>
      </c>
      <c r="B135" s="36" t="s">
        <v>1982</v>
      </c>
      <c r="C135" s="37" t="s">
        <v>2068</v>
      </c>
      <c r="D135" s="36" t="s">
        <v>3953</v>
      </c>
      <c r="E135" s="38" t="s">
        <v>2069</v>
      </c>
      <c r="F135" s="39">
        <v>15147976759</v>
      </c>
      <c r="G135" s="105"/>
      <c r="H135" s="105"/>
      <c r="I135" s="105"/>
      <c r="J135" s="105"/>
      <c r="K135" s="105"/>
      <c r="L135" s="105"/>
      <c r="M135" s="106"/>
      <c r="N135" s="105"/>
      <c r="O135" s="105"/>
      <c r="P135" s="105"/>
      <c r="Q135" s="105"/>
      <c r="R135" s="105"/>
      <c r="S135" s="105">
        <f t="shared" si="2"/>
        <v>0</v>
      </c>
      <c r="T135" s="105"/>
      <c r="U135" s="107"/>
      <c r="V135" s="107"/>
      <c r="W135" s="108"/>
      <c r="X135" s="107"/>
      <c r="Y135" s="107"/>
      <c r="Z135" s="108"/>
      <c r="AA135" s="107"/>
      <c r="AB135" s="107"/>
      <c r="AC135" s="108"/>
      <c r="AD135" s="107"/>
      <c r="AE135" s="107"/>
      <c r="AF135" s="108"/>
      <c r="AG135" s="107"/>
      <c r="AH135" s="107"/>
      <c r="AI135" s="108"/>
      <c r="AJ135" s="107"/>
      <c r="AK135" s="107"/>
      <c r="AL135" s="108"/>
      <c r="AM135" s="108"/>
      <c r="AN135" s="109"/>
      <c r="AO135" s="110"/>
      <c r="AP135" s="111"/>
      <c r="AQ135" s="111"/>
    </row>
    <row r="136" s="99" customFormat="1" ht="18" customHeight="1" spans="1:43">
      <c r="A136" s="104" t="s">
        <v>636</v>
      </c>
      <c r="B136" s="36" t="s">
        <v>1928</v>
      </c>
      <c r="C136" s="37" t="s">
        <v>291</v>
      </c>
      <c r="D136" s="36" t="s">
        <v>5330</v>
      </c>
      <c r="E136" s="38" t="s">
        <v>292</v>
      </c>
      <c r="F136" s="39">
        <v>15149539452</v>
      </c>
      <c r="G136" s="105">
        <v>104.25</v>
      </c>
      <c r="H136" s="105">
        <v>93.75</v>
      </c>
      <c r="I136" s="105">
        <v>174.75</v>
      </c>
      <c r="J136" s="105">
        <v>165.7</v>
      </c>
      <c r="K136" s="105">
        <v>138.45</v>
      </c>
      <c r="L136" s="105">
        <v>128.6</v>
      </c>
      <c r="M136" s="106">
        <v>134.6</v>
      </c>
      <c r="N136" s="105">
        <v>144.25</v>
      </c>
      <c r="O136" s="105">
        <v>138</v>
      </c>
      <c r="P136" s="105">
        <v>138</v>
      </c>
      <c r="Q136" s="105">
        <v>138</v>
      </c>
      <c r="R136" s="105">
        <v>166.4</v>
      </c>
      <c r="S136" s="105">
        <f t="shared" si="2"/>
        <v>1664.75</v>
      </c>
      <c r="T136" s="105"/>
      <c r="U136" s="107">
        <v>44770</v>
      </c>
      <c r="V136" s="107">
        <v>44780</v>
      </c>
      <c r="W136" s="108">
        <v>1470.82</v>
      </c>
      <c r="X136" s="107"/>
      <c r="Y136" s="107"/>
      <c r="Z136" s="108"/>
      <c r="AA136" s="107"/>
      <c r="AB136" s="107"/>
      <c r="AC136" s="108"/>
      <c r="AD136" s="107"/>
      <c r="AE136" s="107"/>
      <c r="AF136" s="108"/>
      <c r="AG136" s="107"/>
      <c r="AH136" s="107"/>
      <c r="AI136" s="108"/>
      <c r="AJ136" s="107"/>
      <c r="AK136" s="107"/>
      <c r="AL136" s="108"/>
      <c r="AM136" s="108"/>
      <c r="AN136" s="109"/>
      <c r="AO136" s="110"/>
      <c r="AP136" s="111"/>
      <c r="AQ136" s="111"/>
    </row>
    <row r="137" s="99" customFormat="1" ht="18" customHeight="1" spans="1:43">
      <c r="A137" s="104" t="s">
        <v>639</v>
      </c>
      <c r="B137" s="36" t="s">
        <v>1928</v>
      </c>
      <c r="C137" s="37" t="s">
        <v>50</v>
      </c>
      <c r="D137" s="36" t="s">
        <v>5348</v>
      </c>
      <c r="E137" s="38" t="s">
        <v>1945</v>
      </c>
      <c r="F137" s="39">
        <v>15804853320</v>
      </c>
      <c r="G137" s="105">
        <v>100</v>
      </c>
      <c r="H137" s="105">
        <v>100</v>
      </c>
      <c r="I137" s="105">
        <v>100</v>
      </c>
      <c r="J137" s="105">
        <v>100</v>
      </c>
      <c r="K137" s="105">
        <v>100</v>
      </c>
      <c r="L137" s="105">
        <v>100</v>
      </c>
      <c r="M137" s="106">
        <v>100</v>
      </c>
      <c r="N137" s="105">
        <v>100</v>
      </c>
      <c r="O137" s="105">
        <v>100</v>
      </c>
      <c r="P137" s="105">
        <v>100</v>
      </c>
      <c r="Q137" s="105">
        <v>100</v>
      </c>
      <c r="R137" s="105">
        <v>100</v>
      </c>
      <c r="S137" s="105">
        <f t="shared" si="2"/>
        <v>1200</v>
      </c>
      <c r="T137" s="105"/>
      <c r="U137" s="107"/>
      <c r="V137" s="107"/>
      <c r="W137" s="108"/>
      <c r="X137" s="107"/>
      <c r="Y137" s="107"/>
      <c r="Z137" s="108"/>
      <c r="AA137" s="107"/>
      <c r="AB137" s="107"/>
      <c r="AC137" s="108"/>
      <c r="AD137" s="107"/>
      <c r="AE137" s="107"/>
      <c r="AF137" s="108"/>
      <c r="AG137" s="107"/>
      <c r="AH137" s="107"/>
      <c r="AI137" s="108"/>
      <c r="AJ137" s="107"/>
      <c r="AK137" s="107"/>
      <c r="AL137" s="108"/>
      <c r="AM137" s="108"/>
      <c r="AN137" s="109"/>
      <c r="AO137" s="110"/>
      <c r="AP137" s="111"/>
      <c r="AQ137" s="111"/>
    </row>
    <row r="138" s="99" customFormat="1" ht="18" customHeight="1" spans="1:43">
      <c r="A138" s="104" t="s">
        <v>642</v>
      </c>
      <c r="B138" s="36" t="s">
        <v>1928</v>
      </c>
      <c r="C138" s="37" t="s">
        <v>189</v>
      </c>
      <c r="D138" s="36" t="s">
        <v>3476</v>
      </c>
      <c r="E138" s="38" t="s">
        <v>1931</v>
      </c>
      <c r="F138" s="39">
        <v>15135286909</v>
      </c>
      <c r="G138" s="105"/>
      <c r="H138" s="105"/>
      <c r="I138" s="105">
        <v>81.38</v>
      </c>
      <c r="J138" s="105">
        <v>134.75</v>
      </c>
      <c r="K138" s="105">
        <v>157.05</v>
      </c>
      <c r="L138" s="105">
        <v>139.85</v>
      </c>
      <c r="M138" s="106">
        <v>168.95</v>
      </c>
      <c r="N138" s="105">
        <v>137.15</v>
      </c>
      <c r="O138" s="105">
        <v>167.2</v>
      </c>
      <c r="P138" s="105">
        <v>167</v>
      </c>
      <c r="Q138" s="105">
        <v>200</v>
      </c>
      <c r="R138" s="105">
        <v>160.1</v>
      </c>
      <c r="S138" s="105">
        <f t="shared" si="2"/>
        <v>1513.43</v>
      </c>
      <c r="T138" s="105"/>
      <c r="U138" s="107">
        <v>44662</v>
      </c>
      <c r="V138" s="107">
        <v>44663</v>
      </c>
      <c r="W138" s="108">
        <v>996.42</v>
      </c>
      <c r="X138" s="107">
        <v>44751</v>
      </c>
      <c r="Y138" s="107">
        <v>44752</v>
      </c>
      <c r="Z138" s="108">
        <v>800</v>
      </c>
      <c r="AA138" s="107">
        <v>44787</v>
      </c>
      <c r="AB138" s="107">
        <v>44789</v>
      </c>
      <c r="AC138" s="108">
        <v>800</v>
      </c>
      <c r="AD138" s="107"/>
      <c r="AE138" s="107"/>
      <c r="AF138" s="108"/>
      <c r="AG138" s="107"/>
      <c r="AH138" s="107"/>
      <c r="AI138" s="108"/>
      <c r="AJ138" s="107"/>
      <c r="AK138" s="107"/>
      <c r="AL138" s="108"/>
      <c r="AM138" s="108"/>
      <c r="AN138" s="109"/>
      <c r="AO138" s="110"/>
      <c r="AP138" s="111"/>
      <c r="AQ138" s="111"/>
    </row>
    <row r="139" s="99" customFormat="1" ht="18" customHeight="1" spans="1:43">
      <c r="A139" s="104" t="s">
        <v>645</v>
      </c>
      <c r="B139" s="36" t="s">
        <v>1928</v>
      </c>
      <c r="C139" s="37" t="s">
        <v>3170</v>
      </c>
      <c r="D139" s="36" t="s">
        <v>3476</v>
      </c>
      <c r="E139" s="38" t="s">
        <v>3172</v>
      </c>
      <c r="F139" s="39">
        <v>15704920325</v>
      </c>
      <c r="G139" s="105"/>
      <c r="H139" s="105"/>
      <c r="I139" s="105"/>
      <c r="J139" s="105"/>
      <c r="K139" s="105"/>
      <c r="L139" s="105"/>
      <c r="M139" s="106"/>
      <c r="N139" s="105"/>
      <c r="O139" s="105"/>
      <c r="P139" s="105"/>
      <c r="Q139" s="105"/>
      <c r="R139" s="105"/>
      <c r="S139" s="105">
        <f t="shared" si="2"/>
        <v>0</v>
      </c>
      <c r="T139" s="105"/>
      <c r="U139" s="107"/>
      <c r="V139" s="107"/>
      <c r="W139" s="108"/>
      <c r="X139" s="107"/>
      <c r="Y139" s="107"/>
      <c r="Z139" s="108"/>
      <c r="AA139" s="107"/>
      <c r="AB139" s="107"/>
      <c r="AC139" s="108"/>
      <c r="AD139" s="107"/>
      <c r="AE139" s="107"/>
      <c r="AF139" s="108"/>
      <c r="AG139" s="107"/>
      <c r="AH139" s="107"/>
      <c r="AI139" s="108"/>
      <c r="AJ139" s="107"/>
      <c r="AK139" s="107"/>
      <c r="AL139" s="108"/>
      <c r="AM139" s="108"/>
      <c r="AN139" s="109"/>
      <c r="AO139" s="110"/>
      <c r="AP139" s="111"/>
      <c r="AQ139" s="111"/>
    </row>
    <row r="140" s="99" customFormat="1" ht="18" customHeight="1" spans="1:43">
      <c r="A140" s="104" t="s">
        <v>648</v>
      </c>
      <c r="B140" s="36" t="s">
        <v>1928</v>
      </c>
      <c r="C140" s="37" t="s">
        <v>1936</v>
      </c>
      <c r="D140" s="36" t="s">
        <v>3476</v>
      </c>
      <c r="E140" s="38" t="s">
        <v>1937</v>
      </c>
      <c r="F140" s="39">
        <v>15374998675</v>
      </c>
      <c r="G140" s="105"/>
      <c r="H140" s="105"/>
      <c r="I140" s="105"/>
      <c r="J140" s="105"/>
      <c r="K140" s="105"/>
      <c r="L140" s="105"/>
      <c r="M140" s="106"/>
      <c r="N140" s="105"/>
      <c r="O140" s="105"/>
      <c r="P140" s="105"/>
      <c r="Q140" s="105"/>
      <c r="R140" s="105"/>
      <c r="S140" s="105">
        <f t="shared" si="2"/>
        <v>0</v>
      </c>
      <c r="T140" s="105"/>
      <c r="U140" s="107"/>
      <c r="V140" s="107"/>
      <c r="W140" s="108"/>
      <c r="X140" s="107"/>
      <c r="Y140" s="107"/>
      <c r="Z140" s="108"/>
      <c r="AA140" s="107"/>
      <c r="AB140" s="107"/>
      <c r="AC140" s="108"/>
      <c r="AD140" s="107"/>
      <c r="AE140" s="107"/>
      <c r="AF140" s="108"/>
      <c r="AG140" s="107"/>
      <c r="AH140" s="107"/>
      <c r="AI140" s="108"/>
      <c r="AJ140" s="107"/>
      <c r="AK140" s="107"/>
      <c r="AL140" s="108"/>
      <c r="AM140" s="108"/>
      <c r="AN140" s="109"/>
      <c r="AO140" s="110"/>
      <c r="AP140" s="111"/>
      <c r="AQ140" s="111"/>
    </row>
    <row r="141" s="99" customFormat="1" ht="18" customHeight="1" spans="1:43">
      <c r="A141" s="104" t="s">
        <v>651</v>
      </c>
      <c r="B141" s="36" t="s">
        <v>1928</v>
      </c>
      <c r="C141" s="37" t="s">
        <v>1933</v>
      </c>
      <c r="D141" s="36" t="s">
        <v>3476</v>
      </c>
      <c r="E141" s="38" t="s">
        <v>1934</v>
      </c>
      <c r="F141" s="39">
        <v>15847075320</v>
      </c>
      <c r="G141" s="105"/>
      <c r="H141" s="105"/>
      <c r="I141" s="105"/>
      <c r="J141" s="105"/>
      <c r="K141" s="105"/>
      <c r="L141" s="105"/>
      <c r="M141" s="106"/>
      <c r="N141" s="105"/>
      <c r="O141" s="105"/>
      <c r="P141" s="105"/>
      <c r="Q141" s="105"/>
      <c r="R141" s="105"/>
      <c r="S141" s="105">
        <f t="shared" si="2"/>
        <v>0</v>
      </c>
      <c r="T141" s="105"/>
      <c r="U141" s="107"/>
      <c r="V141" s="107"/>
      <c r="W141" s="108"/>
      <c r="X141" s="107"/>
      <c r="Y141" s="107"/>
      <c r="Z141" s="108"/>
      <c r="AA141" s="107"/>
      <c r="AB141" s="107"/>
      <c r="AC141" s="108"/>
      <c r="AD141" s="107"/>
      <c r="AE141" s="107"/>
      <c r="AF141" s="108"/>
      <c r="AG141" s="107"/>
      <c r="AH141" s="107"/>
      <c r="AI141" s="108"/>
      <c r="AJ141" s="107"/>
      <c r="AK141" s="107"/>
      <c r="AL141" s="108"/>
      <c r="AM141" s="108"/>
      <c r="AN141" s="109"/>
      <c r="AO141" s="110"/>
      <c r="AP141" s="111"/>
      <c r="AQ141" s="111"/>
    </row>
    <row r="142" s="99" customFormat="1" ht="18" customHeight="1" spans="1:43">
      <c r="A142" s="104" t="s">
        <v>654</v>
      </c>
      <c r="B142" s="36" t="s">
        <v>1928</v>
      </c>
      <c r="C142" s="37" t="s">
        <v>7064</v>
      </c>
      <c r="D142" s="36" t="s">
        <v>2949</v>
      </c>
      <c r="E142" s="38" t="s">
        <v>7065</v>
      </c>
      <c r="F142" s="39">
        <v>17851143706</v>
      </c>
      <c r="G142" s="105"/>
      <c r="H142" s="105"/>
      <c r="I142" s="105"/>
      <c r="J142" s="105"/>
      <c r="K142" s="105"/>
      <c r="L142" s="105"/>
      <c r="M142" s="106"/>
      <c r="N142" s="105"/>
      <c r="O142" s="105"/>
      <c r="P142" s="105"/>
      <c r="Q142" s="105"/>
      <c r="R142" s="105"/>
      <c r="S142" s="105">
        <f t="shared" si="2"/>
        <v>0</v>
      </c>
      <c r="T142" s="105"/>
      <c r="U142" s="107"/>
      <c r="V142" s="107"/>
      <c r="W142" s="108"/>
      <c r="X142" s="107"/>
      <c r="Y142" s="107"/>
      <c r="Z142" s="108"/>
      <c r="AA142" s="107"/>
      <c r="AB142" s="107"/>
      <c r="AC142" s="108"/>
      <c r="AD142" s="107"/>
      <c r="AE142" s="107"/>
      <c r="AF142" s="108"/>
      <c r="AG142" s="107"/>
      <c r="AH142" s="107"/>
      <c r="AI142" s="108"/>
      <c r="AJ142" s="107"/>
      <c r="AK142" s="107"/>
      <c r="AL142" s="108"/>
      <c r="AM142" s="108"/>
      <c r="AN142" s="109"/>
      <c r="AO142" s="110"/>
      <c r="AP142" s="111"/>
      <c r="AQ142" s="111"/>
    </row>
    <row r="143" s="99" customFormat="1" ht="18" customHeight="1" spans="1:43">
      <c r="A143" s="104" t="s">
        <v>657</v>
      </c>
      <c r="B143" s="36" t="s">
        <v>1928</v>
      </c>
      <c r="C143" s="37" t="s">
        <v>1975</v>
      </c>
      <c r="D143" s="36" t="s">
        <v>3493</v>
      </c>
      <c r="E143" s="38" t="s">
        <v>1976</v>
      </c>
      <c r="F143" s="39">
        <v>18947874213</v>
      </c>
      <c r="G143" s="105"/>
      <c r="H143" s="105"/>
      <c r="I143" s="105"/>
      <c r="J143" s="105"/>
      <c r="K143" s="105"/>
      <c r="L143" s="105"/>
      <c r="M143" s="106"/>
      <c r="N143" s="105"/>
      <c r="O143" s="105"/>
      <c r="P143" s="105"/>
      <c r="Q143" s="105"/>
      <c r="R143" s="105"/>
      <c r="S143" s="105">
        <f t="shared" si="2"/>
        <v>0</v>
      </c>
      <c r="T143" s="105"/>
      <c r="U143" s="107"/>
      <c r="V143" s="107"/>
      <c r="W143" s="108"/>
      <c r="X143" s="107"/>
      <c r="Y143" s="107"/>
      <c r="Z143" s="108"/>
      <c r="AA143" s="107"/>
      <c r="AB143" s="107"/>
      <c r="AC143" s="108"/>
      <c r="AD143" s="107"/>
      <c r="AE143" s="107"/>
      <c r="AF143" s="108"/>
      <c r="AG143" s="107"/>
      <c r="AH143" s="107"/>
      <c r="AI143" s="108"/>
      <c r="AJ143" s="107"/>
      <c r="AK143" s="107"/>
      <c r="AL143" s="108"/>
      <c r="AM143" s="108"/>
      <c r="AN143" s="109"/>
      <c r="AO143" s="110"/>
      <c r="AP143" s="111"/>
      <c r="AQ143" s="111"/>
    </row>
    <row r="144" s="99" customFormat="1" ht="18" customHeight="1" spans="1:43">
      <c r="A144" s="104" t="s">
        <v>660</v>
      </c>
      <c r="B144" s="36" t="s">
        <v>1928</v>
      </c>
      <c r="C144" s="37" t="s">
        <v>6893</v>
      </c>
      <c r="D144" s="36" t="s">
        <v>5377</v>
      </c>
      <c r="E144" s="38" t="s">
        <v>7066</v>
      </c>
      <c r="F144" s="39">
        <v>17642085576</v>
      </c>
      <c r="G144" s="105"/>
      <c r="H144" s="105"/>
      <c r="I144" s="105"/>
      <c r="J144" s="105"/>
      <c r="K144" s="105"/>
      <c r="L144" s="105"/>
      <c r="M144" s="106"/>
      <c r="N144" s="105"/>
      <c r="O144" s="105"/>
      <c r="P144" s="105"/>
      <c r="Q144" s="105"/>
      <c r="R144" s="105"/>
      <c r="S144" s="105">
        <f t="shared" si="2"/>
        <v>0</v>
      </c>
      <c r="T144" s="105"/>
      <c r="U144" s="107"/>
      <c r="V144" s="107"/>
      <c r="W144" s="108"/>
      <c r="X144" s="107"/>
      <c r="Y144" s="107"/>
      <c r="Z144" s="108"/>
      <c r="AA144" s="107"/>
      <c r="AB144" s="107"/>
      <c r="AC144" s="108"/>
      <c r="AD144" s="107"/>
      <c r="AE144" s="107"/>
      <c r="AF144" s="108"/>
      <c r="AG144" s="107"/>
      <c r="AH144" s="107"/>
      <c r="AI144" s="108"/>
      <c r="AJ144" s="107"/>
      <c r="AK144" s="107"/>
      <c r="AL144" s="108"/>
      <c r="AM144" s="108"/>
      <c r="AN144" s="109"/>
      <c r="AO144" s="110"/>
      <c r="AP144" s="111"/>
      <c r="AQ144" s="111"/>
    </row>
    <row r="145" s="99" customFormat="1" ht="18" customHeight="1" spans="1:43">
      <c r="A145" s="104" t="s">
        <v>663</v>
      </c>
      <c r="B145" s="36" t="s">
        <v>1928</v>
      </c>
      <c r="C145" s="37" t="s">
        <v>1978</v>
      </c>
      <c r="D145" s="36" t="s">
        <v>5382</v>
      </c>
      <c r="E145" s="38" t="s">
        <v>1979</v>
      </c>
      <c r="F145" s="39">
        <v>15344055114</v>
      </c>
      <c r="G145" s="105"/>
      <c r="H145" s="105"/>
      <c r="I145" s="105"/>
      <c r="J145" s="105"/>
      <c r="K145" s="105"/>
      <c r="L145" s="105"/>
      <c r="M145" s="106"/>
      <c r="N145" s="105"/>
      <c r="O145" s="105"/>
      <c r="P145" s="105"/>
      <c r="Q145" s="105"/>
      <c r="R145" s="105"/>
      <c r="S145" s="105">
        <f t="shared" si="2"/>
        <v>0</v>
      </c>
      <c r="T145" s="105"/>
      <c r="U145" s="107"/>
      <c r="V145" s="107"/>
      <c r="W145" s="108"/>
      <c r="X145" s="107"/>
      <c r="Y145" s="107"/>
      <c r="Z145" s="108"/>
      <c r="AA145" s="107"/>
      <c r="AB145" s="107"/>
      <c r="AC145" s="108"/>
      <c r="AD145" s="107"/>
      <c r="AE145" s="107"/>
      <c r="AF145" s="108"/>
      <c r="AG145" s="107"/>
      <c r="AH145" s="107"/>
      <c r="AI145" s="108"/>
      <c r="AJ145" s="107"/>
      <c r="AK145" s="107"/>
      <c r="AL145" s="108"/>
      <c r="AM145" s="108"/>
      <c r="AN145" s="109"/>
      <c r="AO145" s="110"/>
      <c r="AP145" s="111"/>
      <c r="AQ145" s="111"/>
    </row>
    <row r="146" s="99" customFormat="1" ht="18" customHeight="1" spans="1:43">
      <c r="A146" s="104" t="s">
        <v>666</v>
      </c>
      <c r="B146" s="36" t="s">
        <v>1928</v>
      </c>
      <c r="C146" s="37" t="s">
        <v>7067</v>
      </c>
      <c r="D146" s="36" t="s">
        <v>3493</v>
      </c>
      <c r="E146" s="38" t="s">
        <v>7068</v>
      </c>
      <c r="F146" s="39">
        <v>17503503555</v>
      </c>
      <c r="G146" s="105"/>
      <c r="H146" s="105"/>
      <c r="I146" s="105"/>
      <c r="J146" s="105"/>
      <c r="K146" s="105"/>
      <c r="L146" s="105"/>
      <c r="M146" s="106"/>
      <c r="N146" s="105"/>
      <c r="O146" s="105"/>
      <c r="P146" s="105"/>
      <c r="Q146" s="105"/>
      <c r="R146" s="105"/>
      <c r="S146" s="105">
        <f t="shared" si="2"/>
        <v>0</v>
      </c>
      <c r="T146" s="105"/>
      <c r="U146" s="107"/>
      <c r="V146" s="107"/>
      <c r="W146" s="108"/>
      <c r="X146" s="107"/>
      <c r="Y146" s="107"/>
      <c r="Z146" s="108"/>
      <c r="AA146" s="107"/>
      <c r="AB146" s="107"/>
      <c r="AC146" s="108"/>
      <c r="AD146" s="107"/>
      <c r="AE146" s="107"/>
      <c r="AF146" s="108"/>
      <c r="AG146" s="107"/>
      <c r="AH146" s="107"/>
      <c r="AI146" s="108"/>
      <c r="AJ146" s="107"/>
      <c r="AK146" s="107"/>
      <c r="AL146" s="108"/>
      <c r="AM146" s="108"/>
      <c r="AN146" s="109"/>
      <c r="AO146" s="110"/>
      <c r="AP146" s="111"/>
      <c r="AQ146" s="111"/>
    </row>
    <row r="147" s="99" customFormat="1" ht="18" customHeight="1" spans="1:43">
      <c r="A147" s="104" t="s">
        <v>669</v>
      </c>
      <c r="B147" s="36" t="s">
        <v>1928</v>
      </c>
      <c r="C147" s="37" t="s">
        <v>7069</v>
      </c>
      <c r="D147" s="36" t="s">
        <v>3493</v>
      </c>
      <c r="E147" s="38" t="s">
        <v>7070</v>
      </c>
      <c r="F147" s="39">
        <v>18947763851</v>
      </c>
      <c r="G147" s="105"/>
      <c r="H147" s="105"/>
      <c r="I147" s="105"/>
      <c r="J147" s="105"/>
      <c r="K147" s="105"/>
      <c r="L147" s="105"/>
      <c r="M147" s="106"/>
      <c r="N147" s="105"/>
      <c r="O147" s="105"/>
      <c r="P147" s="105"/>
      <c r="Q147" s="105"/>
      <c r="R147" s="105"/>
      <c r="S147" s="105">
        <f t="shared" si="2"/>
        <v>0</v>
      </c>
      <c r="T147" s="105"/>
      <c r="U147" s="107"/>
      <c r="V147" s="107"/>
      <c r="W147" s="108"/>
      <c r="X147" s="107"/>
      <c r="Y147" s="107"/>
      <c r="Z147" s="108"/>
      <c r="AA147" s="107"/>
      <c r="AB147" s="107"/>
      <c r="AC147" s="108"/>
      <c r="AD147" s="107"/>
      <c r="AE147" s="107"/>
      <c r="AF147" s="108"/>
      <c r="AG147" s="107"/>
      <c r="AH147" s="107"/>
      <c r="AI147" s="108"/>
      <c r="AJ147" s="107"/>
      <c r="AK147" s="107"/>
      <c r="AL147" s="108"/>
      <c r="AM147" s="108"/>
      <c r="AN147" s="109"/>
      <c r="AO147" s="110"/>
      <c r="AP147" s="111"/>
      <c r="AQ147" s="111"/>
    </row>
    <row r="148" s="99" customFormat="1" ht="18" customHeight="1" spans="1:43">
      <c r="A148" s="104" t="s">
        <v>672</v>
      </c>
      <c r="B148" s="36" t="s">
        <v>1928</v>
      </c>
      <c r="C148" s="37" t="s">
        <v>1949</v>
      </c>
      <c r="D148" s="36" t="s">
        <v>3493</v>
      </c>
      <c r="E148" s="38" t="s">
        <v>1950</v>
      </c>
      <c r="F148" s="39">
        <v>15048761347</v>
      </c>
      <c r="G148" s="105"/>
      <c r="H148" s="105"/>
      <c r="I148" s="105"/>
      <c r="J148" s="105"/>
      <c r="K148" s="105"/>
      <c r="L148" s="105"/>
      <c r="M148" s="106"/>
      <c r="N148" s="105"/>
      <c r="O148" s="105"/>
      <c r="P148" s="105"/>
      <c r="Q148" s="105"/>
      <c r="R148" s="105"/>
      <c r="S148" s="105">
        <f t="shared" si="2"/>
        <v>0</v>
      </c>
      <c r="T148" s="105"/>
      <c r="U148" s="107"/>
      <c r="V148" s="107"/>
      <c r="W148" s="108"/>
      <c r="X148" s="107"/>
      <c r="Y148" s="107"/>
      <c r="Z148" s="108"/>
      <c r="AA148" s="107"/>
      <c r="AB148" s="107"/>
      <c r="AC148" s="108"/>
      <c r="AD148" s="107"/>
      <c r="AE148" s="107"/>
      <c r="AF148" s="108"/>
      <c r="AG148" s="107"/>
      <c r="AH148" s="107"/>
      <c r="AI148" s="108"/>
      <c r="AJ148" s="107"/>
      <c r="AK148" s="107"/>
      <c r="AL148" s="108"/>
      <c r="AM148" s="108"/>
      <c r="AN148" s="109"/>
      <c r="AO148" s="110"/>
      <c r="AP148" s="111"/>
      <c r="AQ148" s="111"/>
    </row>
    <row r="149" s="99" customFormat="1" ht="18" customHeight="1" spans="1:43">
      <c r="A149" s="104" t="s">
        <v>675</v>
      </c>
      <c r="B149" s="36" t="s">
        <v>1928</v>
      </c>
      <c r="C149" s="37" t="s">
        <v>1955</v>
      </c>
      <c r="D149" s="36" t="s">
        <v>3493</v>
      </c>
      <c r="E149" s="38" t="s">
        <v>1956</v>
      </c>
      <c r="F149" s="39">
        <v>15540450978</v>
      </c>
      <c r="G149" s="105"/>
      <c r="H149" s="105"/>
      <c r="I149" s="105"/>
      <c r="J149" s="105"/>
      <c r="K149" s="105"/>
      <c r="L149" s="105"/>
      <c r="M149" s="106"/>
      <c r="N149" s="105"/>
      <c r="O149" s="105"/>
      <c r="P149" s="105"/>
      <c r="Q149" s="105"/>
      <c r="R149" s="105"/>
      <c r="S149" s="105">
        <f t="shared" si="2"/>
        <v>0</v>
      </c>
      <c r="T149" s="105"/>
      <c r="U149" s="107"/>
      <c r="V149" s="107"/>
      <c r="W149" s="108"/>
      <c r="X149" s="107"/>
      <c r="Y149" s="107"/>
      <c r="Z149" s="108"/>
      <c r="AA149" s="107"/>
      <c r="AB149" s="107"/>
      <c r="AC149" s="108"/>
      <c r="AD149" s="107"/>
      <c r="AE149" s="107"/>
      <c r="AF149" s="108"/>
      <c r="AG149" s="107"/>
      <c r="AH149" s="107"/>
      <c r="AI149" s="108"/>
      <c r="AJ149" s="107"/>
      <c r="AK149" s="107"/>
      <c r="AL149" s="108"/>
      <c r="AM149" s="108"/>
      <c r="AN149" s="109"/>
      <c r="AO149" s="110"/>
      <c r="AP149" s="111"/>
      <c r="AQ149" s="111"/>
    </row>
    <row r="150" s="99" customFormat="1" ht="18" customHeight="1" spans="1:43">
      <c r="A150" s="104" t="s">
        <v>678</v>
      </c>
      <c r="B150" s="36" t="s">
        <v>1928</v>
      </c>
      <c r="C150" s="37" t="s">
        <v>7071</v>
      </c>
      <c r="D150" s="36" t="s">
        <v>3493</v>
      </c>
      <c r="E150" s="38" t="s">
        <v>7072</v>
      </c>
      <c r="F150" s="39" t="s">
        <v>6812</v>
      </c>
      <c r="G150" s="105"/>
      <c r="H150" s="105"/>
      <c r="I150" s="105"/>
      <c r="J150" s="105"/>
      <c r="K150" s="105"/>
      <c r="L150" s="105"/>
      <c r="M150" s="106"/>
      <c r="N150" s="105"/>
      <c r="O150" s="105"/>
      <c r="P150" s="105"/>
      <c r="Q150" s="105"/>
      <c r="R150" s="105"/>
      <c r="S150" s="105">
        <f t="shared" si="2"/>
        <v>0</v>
      </c>
      <c r="T150" s="105"/>
      <c r="U150" s="107"/>
      <c r="V150" s="107"/>
      <c r="W150" s="108"/>
      <c r="X150" s="107"/>
      <c r="Y150" s="107"/>
      <c r="Z150" s="108"/>
      <c r="AA150" s="107"/>
      <c r="AB150" s="107"/>
      <c r="AC150" s="108"/>
      <c r="AD150" s="107"/>
      <c r="AE150" s="107"/>
      <c r="AF150" s="108"/>
      <c r="AG150" s="107"/>
      <c r="AH150" s="107"/>
      <c r="AI150" s="108"/>
      <c r="AJ150" s="107"/>
      <c r="AK150" s="107"/>
      <c r="AL150" s="108"/>
      <c r="AM150" s="108"/>
      <c r="AN150" s="109"/>
      <c r="AO150" s="110"/>
      <c r="AP150" s="111"/>
      <c r="AQ150" s="111"/>
    </row>
    <row r="151" s="99" customFormat="1" ht="18" customHeight="1" spans="1:43">
      <c r="A151" s="104" t="s">
        <v>681</v>
      </c>
      <c r="B151" s="36" t="s">
        <v>1928</v>
      </c>
      <c r="C151" s="37" t="s">
        <v>6892</v>
      </c>
      <c r="D151" s="36" t="s">
        <v>3493</v>
      </c>
      <c r="E151" s="38" t="s">
        <v>7073</v>
      </c>
      <c r="F151" s="39">
        <v>13204846039</v>
      </c>
      <c r="G151" s="105"/>
      <c r="H151" s="105"/>
      <c r="I151" s="105"/>
      <c r="J151" s="105"/>
      <c r="K151" s="105"/>
      <c r="L151" s="105"/>
      <c r="M151" s="106"/>
      <c r="N151" s="105"/>
      <c r="O151" s="105"/>
      <c r="P151" s="105"/>
      <c r="Q151" s="105"/>
      <c r="R151" s="105"/>
      <c r="S151" s="105">
        <f t="shared" si="2"/>
        <v>0</v>
      </c>
      <c r="T151" s="105"/>
      <c r="U151" s="107"/>
      <c r="V151" s="107"/>
      <c r="W151" s="108"/>
      <c r="X151" s="107"/>
      <c r="Y151" s="107"/>
      <c r="Z151" s="108"/>
      <c r="AA151" s="107"/>
      <c r="AB151" s="107"/>
      <c r="AC151" s="108"/>
      <c r="AD151" s="107"/>
      <c r="AE151" s="107"/>
      <c r="AF151" s="108"/>
      <c r="AG151" s="107"/>
      <c r="AH151" s="107"/>
      <c r="AI151" s="108"/>
      <c r="AJ151" s="107"/>
      <c r="AK151" s="107"/>
      <c r="AL151" s="108"/>
      <c r="AM151" s="108"/>
      <c r="AN151" s="109"/>
      <c r="AO151" s="110"/>
      <c r="AP151" s="111"/>
      <c r="AQ151" s="111"/>
    </row>
    <row r="152" s="99" customFormat="1" ht="18" customHeight="1" spans="1:43">
      <c r="A152" s="104" t="s">
        <v>684</v>
      </c>
      <c r="B152" s="36" t="s">
        <v>1928</v>
      </c>
      <c r="C152" s="37" t="s">
        <v>100</v>
      </c>
      <c r="D152" s="36" t="s">
        <v>5352</v>
      </c>
      <c r="E152" s="38" t="s">
        <v>1947</v>
      </c>
      <c r="F152" s="39">
        <v>15704956979</v>
      </c>
      <c r="G152" s="105"/>
      <c r="H152" s="105"/>
      <c r="I152" s="105"/>
      <c r="J152" s="105"/>
      <c r="K152" s="105"/>
      <c r="L152" s="105"/>
      <c r="M152" s="106"/>
      <c r="N152" s="105"/>
      <c r="O152" s="105"/>
      <c r="P152" s="105"/>
      <c r="Q152" s="105"/>
      <c r="R152" s="105"/>
      <c r="S152" s="105">
        <f t="shared" si="2"/>
        <v>0</v>
      </c>
      <c r="T152" s="105"/>
      <c r="U152" s="107"/>
      <c r="V152" s="107"/>
      <c r="W152" s="108"/>
      <c r="X152" s="107"/>
      <c r="Y152" s="107"/>
      <c r="Z152" s="108"/>
      <c r="AA152" s="107"/>
      <c r="AB152" s="107"/>
      <c r="AC152" s="108"/>
      <c r="AD152" s="107"/>
      <c r="AE152" s="107"/>
      <c r="AF152" s="108"/>
      <c r="AG152" s="107"/>
      <c r="AH152" s="107"/>
      <c r="AI152" s="108"/>
      <c r="AJ152" s="107"/>
      <c r="AK152" s="107"/>
      <c r="AL152" s="108"/>
      <c r="AM152" s="108"/>
      <c r="AN152" s="109"/>
      <c r="AO152" s="110"/>
      <c r="AP152" s="111"/>
      <c r="AQ152" s="111"/>
    </row>
    <row r="153" s="99" customFormat="1" ht="18" customHeight="1" spans="1:43">
      <c r="A153" s="104" t="s">
        <v>687</v>
      </c>
      <c r="B153" s="36" t="s">
        <v>1928</v>
      </c>
      <c r="C153" s="37" t="s">
        <v>1952</v>
      </c>
      <c r="D153" s="36" t="s">
        <v>3493</v>
      </c>
      <c r="E153" s="38" t="s">
        <v>1953</v>
      </c>
      <c r="F153" s="39">
        <v>15248461071</v>
      </c>
      <c r="G153" s="105"/>
      <c r="H153" s="105"/>
      <c r="I153" s="105"/>
      <c r="J153" s="105"/>
      <c r="K153" s="105"/>
      <c r="L153" s="105"/>
      <c r="M153" s="106"/>
      <c r="N153" s="105"/>
      <c r="O153" s="105"/>
      <c r="P153" s="105"/>
      <c r="Q153" s="105"/>
      <c r="R153" s="105"/>
      <c r="S153" s="105">
        <f t="shared" si="2"/>
        <v>0</v>
      </c>
      <c r="T153" s="105"/>
      <c r="U153" s="107"/>
      <c r="V153" s="107"/>
      <c r="W153" s="108"/>
      <c r="X153" s="107"/>
      <c r="Y153" s="107"/>
      <c r="Z153" s="108"/>
      <c r="AA153" s="107"/>
      <c r="AB153" s="107"/>
      <c r="AC153" s="108"/>
      <c r="AD153" s="107"/>
      <c r="AE153" s="107"/>
      <c r="AF153" s="108"/>
      <c r="AG153" s="107"/>
      <c r="AH153" s="107"/>
      <c r="AI153" s="108"/>
      <c r="AJ153" s="107"/>
      <c r="AK153" s="107"/>
      <c r="AL153" s="108"/>
      <c r="AM153" s="108"/>
      <c r="AN153" s="109"/>
      <c r="AO153" s="110"/>
      <c r="AP153" s="111"/>
      <c r="AQ153" s="111"/>
    </row>
    <row r="154" s="99" customFormat="1" ht="18" customHeight="1" spans="1:43">
      <c r="A154" s="104" t="s">
        <v>690</v>
      </c>
      <c r="B154" s="36" t="s">
        <v>1928</v>
      </c>
      <c r="C154" s="37" t="s">
        <v>7074</v>
      </c>
      <c r="D154" s="36" t="s">
        <v>5354</v>
      </c>
      <c r="E154" s="38" t="s">
        <v>7075</v>
      </c>
      <c r="F154" s="39">
        <v>17793659121</v>
      </c>
      <c r="G154" s="105"/>
      <c r="H154" s="105"/>
      <c r="I154" s="105"/>
      <c r="J154" s="105"/>
      <c r="K154" s="105"/>
      <c r="L154" s="105"/>
      <c r="M154" s="106"/>
      <c r="N154" s="105"/>
      <c r="O154" s="105"/>
      <c r="P154" s="105"/>
      <c r="Q154" s="105"/>
      <c r="R154" s="105"/>
      <c r="S154" s="105">
        <f t="shared" si="2"/>
        <v>0</v>
      </c>
      <c r="T154" s="105"/>
      <c r="U154" s="107"/>
      <c r="V154" s="107"/>
      <c r="W154" s="108"/>
      <c r="X154" s="107"/>
      <c r="Y154" s="107"/>
      <c r="Z154" s="108"/>
      <c r="AA154" s="107"/>
      <c r="AB154" s="107"/>
      <c r="AC154" s="108"/>
      <c r="AD154" s="107"/>
      <c r="AE154" s="107"/>
      <c r="AF154" s="108"/>
      <c r="AG154" s="107"/>
      <c r="AH154" s="107"/>
      <c r="AI154" s="108"/>
      <c r="AJ154" s="107"/>
      <c r="AK154" s="107"/>
      <c r="AL154" s="108"/>
      <c r="AM154" s="108"/>
      <c r="AN154" s="109"/>
      <c r="AO154" s="110"/>
      <c r="AP154" s="111"/>
      <c r="AQ154" s="111"/>
    </row>
    <row r="155" s="99" customFormat="1" ht="18" customHeight="1" spans="1:43">
      <c r="A155" s="104" t="s">
        <v>693</v>
      </c>
      <c r="B155" s="36" t="s">
        <v>2029</v>
      </c>
      <c r="C155" s="37" t="s">
        <v>6901</v>
      </c>
      <c r="D155" s="36" t="s">
        <v>6902</v>
      </c>
      <c r="E155" s="38" t="s">
        <v>7076</v>
      </c>
      <c r="F155" s="39">
        <v>18646423613</v>
      </c>
      <c r="G155" s="105">
        <v>140</v>
      </c>
      <c r="H155" s="105">
        <v>310</v>
      </c>
      <c r="I155" s="105">
        <v>160</v>
      </c>
      <c r="J155" s="105">
        <v>260</v>
      </c>
      <c r="K155" s="105">
        <v>270</v>
      </c>
      <c r="L155" s="105">
        <v>199</v>
      </c>
      <c r="M155" s="106">
        <v>219</v>
      </c>
      <c r="N155" s="105">
        <v>379</v>
      </c>
      <c r="O155" s="105">
        <v>319</v>
      </c>
      <c r="P155" s="105">
        <v>259</v>
      </c>
      <c r="Q155" s="105">
        <v>169</v>
      </c>
      <c r="R155" s="105">
        <v>151</v>
      </c>
      <c r="S155" s="105">
        <f t="shared" si="2"/>
        <v>2835</v>
      </c>
      <c r="T155" s="105"/>
      <c r="U155" s="107">
        <v>44678</v>
      </c>
      <c r="V155" s="107">
        <v>44688</v>
      </c>
      <c r="W155" s="108">
        <v>545.79</v>
      </c>
      <c r="X155" s="107">
        <v>44720</v>
      </c>
      <c r="Y155" s="107">
        <v>44723</v>
      </c>
      <c r="Z155" s="108">
        <v>1300</v>
      </c>
      <c r="AA155" s="107">
        <v>44783</v>
      </c>
      <c r="AB155" s="107">
        <v>44793</v>
      </c>
      <c r="AC155" s="108">
        <v>1300</v>
      </c>
      <c r="AD155" s="107">
        <v>44641</v>
      </c>
      <c r="AE155" s="107">
        <v>44644</v>
      </c>
      <c r="AF155" s="108">
        <v>1300</v>
      </c>
      <c r="AG155" s="107">
        <v>44778</v>
      </c>
      <c r="AH155" s="107">
        <v>44783</v>
      </c>
      <c r="AI155" s="108">
        <v>2600</v>
      </c>
      <c r="AJ155" s="107"/>
      <c r="AK155" s="107"/>
      <c r="AL155" s="108"/>
      <c r="AM155" s="108"/>
      <c r="AN155" s="109"/>
      <c r="AO155" s="110"/>
      <c r="AP155" s="111"/>
      <c r="AQ155" s="111"/>
    </row>
    <row r="156" s="99" customFormat="1" ht="18" customHeight="1" spans="1:43">
      <c r="A156" s="104" t="s">
        <v>696</v>
      </c>
      <c r="B156" s="36" t="s">
        <v>2029</v>
      </c>
      <c r="C156" s="37" t="s">
        <v>2028</v>
      </c>
      <c r="D156" s="36" t="s">
        <v>5432</v>
      </c>
      <c r="E156" s="38" t="s">
        <v>2030</v>
      </c>
      <c r="F156" s="39">
        <v>15149506687</v>
      </c>
      <c r="G156" s="105">
        <v>218.29</v>
      </c>
      <c r="H156" s="105">
        <v>179.1</v>
      </c>
      <c r="I156" s="105">
        <v>193.39</v>
      </c>
      <c r="J156" s="105">
        <v>201.5</v>
      </c>
      <c r="K156" s="105">
        <v>298.4</v>
      </c>
      <c r="L156" s="105">
        <v>232</v>
      </c>
      <c r="M156" s="106">
        <v>247</v>
      </c>
      <c r="N156" s="105"/>
      <c r="O156" s="105">
        <v>214.1</v>
      </c>
      <c r="P156" s="105">
        <v>224</v>
      </c>
      <c r="Q156" s="105">
        <v>322.5</v>
      </c>
      <c r="R156" s="105">
        <v>339.8</v>
      </c>
      <c r="S156" s="105">
        <f t="shared" si="2"/>
        <v>2670.08</v>
      </c>
      <c r="T156" s="105"/>
      <c r="U156" s="107">
        <v>44773</v>
      </c>
      <c r="V156" s="107">
        <v>44783</v>
      </c>
      <c r="W156" s="108">
        <v>1000</v>
      </c>
      <c r="X156" s="107">
        <v>44937</v>
      </c>
      <c r="Y156" s="107">
        <v>44946</v>
      </c>
      <c r="Z156" s="108">
        <v>787</v>
      </c>
      <c r="AA156" s="107">
        <v>45281</v>
      </c>
      <c r="AB156" s="107">
        <v>44927</v>
      </c>
      <c r="AC156" s="108">
        <v>1000</v>
      </c>
      <c r="AD156" s="107"/>
      <c r="AE156" s="107"/>
      <c r="AF156" s="108"/>
      <c r="AG156" s="107"/>
      <c r="AH156" s="107"/>
      <c r="AI156" s="108"/>
      <c r="AJ156" s="107"/>
      <c r="AK156" s="107"/>
      <c r="AL156" s="108"/>
      <c r="AM156" s="108"/>
      <c r="AN156" s="109"/>
      <c r="AO156" s="110"/>
      <c r="AP156" s="111"/>
      <c r="AQ156" s="111"/>
    </row>
    <row r="157" s="99" customFormat="1" ht="18" customHeight="1" spans="1:43">
      <c r="A157" s="104" t="s">
        <v>699</v>
      </c>
      <c r="B157" s="36" t="s">
        <v>2029</v>
      </c>
      <c r="C157" s="37" t="s">
        <v>160</v>
      </c>
      <c r="D157" s="36" t="s">
        <v>5447</v>
      </c>
      <c r="E157" s="38" t="s">
        <v>2032</v>
      </c>
      <c r="F157" s="39">
        <v>15134892552</v>
      </c>
      <c r="G157" s="105">
        <v>78.4</v>
      </c>
      <c r="H157" s="105">
        <v>78.3</v>
      </c>
      <c r="I157" s="105">
        <v>78.1</v>
      </c>
      <c r="J157" s="105">
        <v>78</v>
      </c>
      <c r="K157" s="105">
        <v>78.6</v>
      </c>
      <c r="L157" s="105"/>
      <c r="M157" s="106">
        <v>78.1</v>
      </c>
      <c r="N157" s="105"/>
      <c r="O157" s="105">
        <v>78</v>
      </c>
      <c r="P157" s="105">
        <v>78</v>
      </c>
      <c r="Q157" s="105">
        <v>78</v>
      </c>
      <c r="R157" s="105">
        <v>78.2</v>
      </c>
      <c r="S157" s="105">
        <f t="shared" si="2"/>
        <v>781.7</v>
      </c>
      <c r="T157" s="105"/>
      <c r="U157" s="107">
        <v>44714</v>
      </c>
      <c r="V157" s="107">
        <v>44724</v>
      </c>
      <c r="W157" s="108">
        <v>796.5</v>
      </c>
      <c r="X157" s="107">
        <v>44813</v>
      </c>
      <c r="Y157" s="107">
        <v>44823</v>
      </c>
      <c r="Z157" s="108">
        <v>608</v>
      </c>
      <c r="AA157" s="107"/>
      <c r="AB157" s="107"/>
      <c r="AC157" s="108"/>
      <c r="AD157" s="107">
        <v>44744</v>
      </c>
      <c r="AE157" s="107">
        <v>44760</v>
      </c>
      <c r="AF157" s="108">
        <v>1200</v>
      </c>
      <c r="AG157" s="107"/>
      <c r="AH157" s="107"/>
      <c r="AI157" s="108"/>
      <c r="AJ157" s="107"/>
      <c r="AK157" s="107"/>
      <c r="AL157" s="108"/>
      <c r="AM157" s="108"/>
      <c r="AN157" s="109"/>
      <c r="AO157" s="110"/>
      <c r="AP157" s="111"/>
      <c r="AQ157" s="111"/>
    </row>
    <row r="158" s="99" customFormat="1" ht="18" customHeight="1" spans="1:43">
      <c r="A158" s="104" t="s">
        <v>702</v>
      </c>
      <c r="B158" s="36" t="s">
        <v>2029</v>
      </c>
      <c r="C158" s="37" t="s">
        <v>2047</v>
      </c>
      <c r="D158" s="36" t="s">
        <v>3476</v>
      </c>
      <c r="E158" s="38" t="s">
        <v>2048</v>
      </c>
      <c r="F158" s="39">
        <v>15661006653</v>
      </c>
      <c r="G158" s="105"/>
      <c r="H158" s="105"/>
      <c r="I158" s="105"/>
      <c r="J158" s="105"/>
      <c r="K158" s="105"/>
      <c r="L158" s="105"/>
      <c r="M158" s="106"/>
      <c r="N158" s="105"/>
      <c r="O158" s="105"/>
      <c r="P158" s="105"/>
      <c r="Q158" s="105"/>
      <c r="R158" s="105"/>
      <c r="S158" s="105">
        <f t="shared" si="2"/>
        <v>0</v>
      </c>
      <c r="T158" s="105"/>
      <c r="U158" s="107"/>
      <c r="V158" s="107"/>
      <c r="W158" s="108"/>
      <c r="X158" s="107"/>
      <c r="Y158" s="107"/>
      <c r="Z158" s="108"/>
      <c r="AA158" s="107"/>
      <c r="AB158" s="107"/>
      <c r="AC158" s="108"/>
      <c r="AD158" s="107"/>
      <c r="AE158" s="107"/>
      <c r="AF158" s="108"/>
      <c r="AG158" s="107"/>
      <c r="AH158" s="107"/>
      <c r="AI158" s="108"/>
      <c r="AJ158" s="107"/>
      <c r="AK158" s="107"/>
      <c r="AL158" s="108"/>
      <c r="AM158" s="108"/>
      <c r="AN158" s="109"/>
      <c r="AO158" s="110"/>
      <c r="AP158" s="111"/>
      <c r="AQ158" s="111"/>
    </row>
    <row r="159" s="99" customFormat="1" ht="18" customHeight="1" spans="1:43">
      <c r="A159" s="104" t="s">
        <v>705</v>
      </c>
      <c r="B159" s="36" t="s">
        <v>2029</v>
      </c>
      <c r="C159" s="37" t="s">
        <v>6903</v>
      </c>
      <c r="D159" s="36" t="s">
        <v>5455</v>
      </c>
      <c r="E159" s="38" t="s">
        <v>7077</v>
      </c>
      <c r="F159" s="39">
        <v>17604779078</v>
      </c>
      <c r="G159" s="105"/>
      <c r="H159" s="105"/>
      <c r="I159" s="105"/>
      <c r="J159" s="105"/>
      <c r="K159" s="105"/>
      <c r="L159" s="105"/>
      <c r="M159" s="106"/>
      <c r="N159" s="105"/>
      <c r="O159" s="105"/>
      <c r="P159" s="105"/>
      <c r="Q159" s="105"/>
      <c r="R159" s="105"/>
      <c r="S159" s="105">
        <f t="shared" si="2"/>
        <v>0</v>
      </c>
      <c r="T159" s="105"/>
      <c r="U159" s="107"/>
      <c r="V159" s="107"/>
      <c r="W159" s="108"/>
      <c r="X159" s="107"/>
      <c r="Y159" s="107"/>
      <c r="Z159" s="108"/>
      <c r="AA159" s="107"/>
      <c r="AB159" s="107"/>
      <c r="AC159" s="108"/>
      <c r="AD159" s="107"/>
      <c r="AE159" s="107"/>
      <c r="AF159" s="108"/>
      <c r="AG159" s="107"/>
      <c r="AH159" s="107"/>
      <c r="AI159" s="108"/>
      <c r="AJ159" s="107"/>
      <c r="AK159" s="107"/>
      <c r="AL159" s="108"/>
      <c r="AM159" s="108"/>
      <c r="AN159" s="109"/>
      <c r="AO159" s="110"/>
      <c r="AP159" s="111"/>
      <c r="AQ159" s="111"/>
    </row>
    <row r="160" s="99" customFormat="1" ht="18" customHeight="1" spans="1:43">
      <c r="A160" s="104" t="s">
        <v>708</v>
      </c>
      <c r="B160" s="36" t="s">
        <v>2029</v>
      </c>
      <c r="C160" s="37" t="s">
        <v>1202</v>
      </c>
      <c r="D160" s="36" t="s">
        <v>6904</v>
      </c>
      <c r="E160" s="38" t="s">
        <v>1203</v>
      </c>
      <c r="F160" s="39">
        <v>15849702585</v>
      </c>
      <c r="G160" s="105"/>
      <c r="H160" s="105"/>
      <c r="I160" s="105"/>
      <c r="J160" s="105"/>
      <c r="K160" s="105"/>
      <c r="L160" s="105"/>
      <c r="M160" s="106"/>
      <c r="N160" s="105"/>
      <c r="O160" s="105"/>
      <c r="P160" s="105"/>
      <c r="Q160" s="105"/>
      <c r="R160" s="105"/>
      <c r="S160" s="105">
        <f t="shared" si="2"/>
        <v>0</v>
      </c>
      <c r="T160" s="105"/>
      <c r="U160" s="107"/>
      <c r="V160" s="107"/>
      <c r="W160" s="108"/>
      <c r="X160" s="107"/>
      <c r="Y160" s="107"/>
      <c r="Z160" s="108"/>
      <c r="AA160" s="107"/>
      <c r="AB160" s="107"/>
      <c r="AC160" s="108"/>
      <c r="AD160" s="107"/>
      <c r="AE160" s="107"/>
      <c r="AF160" s="108"/>
      <c r="AG160" s="107"/>
      <c r="AH160" s="107"/>
      <c r="AI160" s="108"/>
      <c r="AJ160" s="107"/>
      <c r="AK160" s="107"/>
      <c r="AL160" s="108"/>
      <c r="AM160" s="108"/>
      <c r="AN160" s="109"/>
      <c r="AO160" s="110"/>
      <c r="AP160" s="111"/>
      <c r="AQ160" s="111"/>
    </row>
    <row r="161" s="99" customFormat="1" ht="18" customHeight="1" spans="1:43">
      <c r="A161" s="104" t="s">
        <v>711</v>
      </c>
      <c r="B161" s="36" t="s">
        <v>2029</v>
      </c>
      <c r="C161" s="37" t="s">
        <v>2038</v>
      </c>
      <c r="D161" s="36" t="s">
        <v>7078</v>
      </c>
      <c r="E161" s="38" t="s">
        <v>2039</v>
      </c>
      <c r="F161" s="39">
        <v>13847726977</v>
      </c>
      <c r="G161" s="105"/>
      <c r="H161" s="105"/>
      <c r="I161" s="105"/>
      <c r="J161" s="105"/>
      <c r="K161" s="105"/>
      <c r="L161" s="105"/>
      <c r="M161" s="106"/>
      <c r="N161" s="105"/>
      <c r="O161" s="105"/>
      <c r="P161" s="105"/>
      <c r="Q161" s="105"/>
      <c r="R161" s="105"/>
      <c r="S161" s="105">
        <f t="shared" si="2"/>
        <v>0</v>
      </c>
      <c r="T161" s="105"/>
      <c r="U161" s="107"/>
      <c r="V161" s="107"/>
      <c r="W161" s="108"/>
      <c r="X161" s="107"/>
      <c r="Y161" s="107"/>
      <c r="Z161" s="108"/>
      <c r="AA161" s="107"/>
      <c r="AB161" s="107"/>
      <c r="AC161" s="108"/>
      <c r="AD161" s="107"/>
      <c r="AE161" s="107"/>
      <c r="AF161" s="108"/>
      <c r="AG161" s="107"/>
      <c r="AH161" s="107"/>
      <c r="AI161" s="108"/>
      <c r="AJ161" s="107"/>
      <c r="AK161" s="107"/>
      <c r="AL161" s="108"/>
      <c r="AM161" s="108"/>
      <c r="AN161" s="109"/>
      <c r="AO161" s="110"/>
      <c r="AP161" s="111"/>
      <c r="AQ161" s="111"/>
    </row>
    <row r="162" s="99" customFormat="1" ht="18" customHeight="1" spans="1:43">
      <c r="A162" s="104" t="s">
        <v>714</v>
      </c>
      <c r="B162" s="36" t="s">
        <v>2029</v>
      </c>
      <c r="C162" s="37" t="s">
        <v>2043</v>
      </c>
      <c r="D162" s="36" t="s">
        <v>4949</v>
      </c>
      <c r="E162" s="38" t="s">
        <v>2044</v>
      </c>
      <c r="F162" s="39" t="s">
        <v>2045</v>
      </c>
      <c r="G162" s="105"/>
      <c r="H162" s="105"/>
      <c r="I162" s="105"/>
      <c r="J162" s="105"/>
      <c r="K162" s="105"/>
      <c r="L162" s="105"/>
      <c r="M162" s="106"/>
      <c r="N162" s="105"/>
      <c r="O162" s="105"/>
      <c r="P162" s="105"/>
      <c r="Q162" s="105"/>
      <c r="R162" s="105"/>
      <c r="S162" s="105">
        <f t="shared" si="2"/>
        <v>0</v>
      </c>
      <c r="T162" s="105"/>
      <c r="U162" s="107"/>
      <c r="V162" s="107"/>
      <c r="W162" s="108"/>
      <c r="X162" s="107"/>
      <c r="Y162" s="107"/>
      <c r="Z162" s="108"/>
      <c r="AA162" s="107"/>
      <c r="AB162" s="107"/>
      <c r="AC162" s="108"/>
      <c r="AD162" s="107"/>
      <c r="AE162" s="107"/>
      <c r="AF162" s="108"/>
      <c r="AG162" s="107"/>
      <c r="AH162" s="107"/>
      <c r="AI162" s="108"/>
      <c r="AJ162" s="107"/>
      <c r="AK162" s="107"/>
      <c r="AL162" s="108"/>
      <c r="AM162" s="108"/>
      <c r="AN162" s="109"/>
      <c r="AO162" s="110"/>
      <c r="AP162" s="111"/>
      <c r="AQ162" s="111"/>
    </row>
    <row r="163" s="99" customFormat="1" ht="18" customHeight="1" spans="1:43">
      <c r="A163" s="104" t="s">
        <v>717</v>
      </c>
      <c r="B163" s="36" t="s">
        <v>2029</v>
      </c>
      <c r="C163" s="37" t="s">
        <v>200</v>
      </c>
      <c r="D163" s="36" t="s">
        <v>6868</v>
      </c>
      <c r="E163" s="38" t="s">
        <v>2036</v>
      </c>
      <c r="F163" s="39">
        <v>15146962460</v>
      </c>
      <c r="G163" s="105"/>
      <c r="H163" s="105"/>
      <c r="I163" s="105"/>
      <c r="J163" s="105"/>
      <c r="K163" s="105"/>
      <c r="L163" s="105"/>
      <c r="M163" s="106"/>
      <c r="N163" s="105"/>
      <c r="O163" s="105"/>
      <c r="P163" s="105"/>
      <c r="Q163" s="105"/>
      <c r="R163" s="105"/>
      <c r="S163" s="105">
        <f t="shared" si="2"/>
        <v>0</v>
      </c>
      <c r="T163" s="105"/>
      <c r="U163" s="107"/>
      <c r="V163" s="107"/>
      <c r="W163" s="108"/>
      <c r="X163" s="107"/>
      <c r="Y163" s="107"/>
      <c r="Z163" s="108"/>
      <c r="AA163" s="107"/>
      <c r="AB163" s="107"/>
      <c r="AC163" s="108"/>
      <c r="AD163" s="107"/>
      <c r="AE163" s="107"/>
      <c r="AF163" s="108"/>
      <c r="AG163" s="107"/>
      <c r="AH163" s="107"/>
      <c r="AI163" s="108"/>
      <c r="AJ163" s="107"/>
      <c r="AK163" s="107"/>
      <c r="AL163" s="108"/>
      <c r="AM163" s="108"/>
      <c r="AN163" s="109"/>
      <c r="AO163" s="110"/>
      <c r="AP163" s="111"/>
      <c r="AQ163" s="111"/>
    </row>
    <row r="164" s="99" customFormat="1" ht="18" customHeight="1" spans="1:43">
      <c r="A164" s="104" t="s">
        <v>727</v>
      </c>
      <c r="B164" s="36" t="s">
        <v>6968</v>
      </c>
      <c r="C164" s="37" t="s">
        <v>2350</v>
      </c>
      <c r="D164" s="36" t="s">
        <v>5737</v>
      </c>
      <c r="E164" s="38" t="s">
        <v>2352</v>
      </c>
      <c r="F164" s="39">
        <v>15949403165</v>
      </c>
      <c r="G164" s="105">
        <v>90.2</v>
      </c>
      <c r="H164" s="105">
        <v>90.2</v>
      </c>
      <c r="I164" s="105">
        <v>97.55</v>
      </c>
      <c r="J164" s="105">
        <v>90.3</v>
      </c>
      <c r="K164" s="105">
        <v>90.7</v>
      </c>
      <c r="L164" s="105">
        <v>90.9</v>
      </c>
      <c r="M164" s="106">
        <v>90.4</v>
      </c>
      <c r="N164" s="105">
        <v>90.8</v>
      </c>
      <c r="O164" s="105">
        <v>107.07</v>
      </c>
      <c r="P164" s="105">
        <v>113.89</v>
      </c>
      <c r="Q164" s="105">
        <v>144.35</v>
      </c>
      <c r="R164" s="105">
        <v>105.65</v>
      </c>
      <c r="S164" s="105">
        <f t="shared" si="2"/>
        <v>1202.01</v>
      </c>
      <c r="T164" s="105"/>
      <c r="U164" s="107"/>
      <c r="V164" s="107"/>
      <c r="W164" s="108"/>
      <c r="X164" s="107"/>
      <c r="Y164" s="107"/>
      <c r="Z164" s="108"/>
      <c r="AA164" s="107"/>
      <c r="AB164" s="107"/>
      <c r="AC164" s="108"/>
      <c r="AD164" s="107"/>
      <c r="AE164" s="107"/>
      <c r="AF164" s="108"/>
      <c r="AG164" s="107"/>
      <c r="AH164" s="107"/>
      <c r="AI164" s="108"/>
      <c r="AJ164" s="107"/>
      <c r="AK164" s="107"/>
      <c r="AL164" s="108"/>
      <c r="AM164" s="108"/>
      <c r="AN164" s="109"/>
      <c r="AO164" s="110"/>
      <c r="AP164" s="111"/>
      <c r="AQ164" s="111"/>
    </row>
    <row r="165" s="99" customFormat="1" ht="18" customHeight="1" spans="1:43">
      <c r="A165" s="104" t="s">
        <v>730</v>
      </c>
      <c r="B165" s="36" t="s">
        <v>6968</v>
      </c>
      <c r="C165" s="37" t="s">
        <v>223</v>
      </c>
      <c r="D165" s="36" t="s">
        <v>5749</v>
      </c>
      <c r="E165" s="38" t="s">
        <v>2354</v>
      </c>
      <c r="F165" s="39">
        <v>18004873434</v>
      </c>
      <c r="G165" s="105"/>
      <c r="H165" s="105"/>
      <c r="I165" s="105"/>
      <c r="J165" s="105"/>
      <c r="K165" s="105">
        <v>199.1</v>
      </c>
      <c r="L165" s="105">
        <v>200</v>
      </c>
      <c r="M165" s="106"/>
      <c r="N165" s="105"/>
      <c r="O165" s="105"/>
      <c r="P165" s="105"/>
      <c r="Q165" s="105"/>
      <c r="R165" s="105"/>
      <c r="S165" s="105">
        <f t="shared" si="2"/>
        <v>399.1</v>
      </c>
      <c r="T165" s="105"/>
      <c r="U165" s="107"/>
      <c r="V165" s="107"/>
      <c r="W165" s="108"/>
      <c r="X165" s="107"/>
      <c r="Y165" s="107"/>
      <c r="Z165" s="108"/>
      <c r="AA165" s="107"/>
      <c r="AB165" s="107"/>
      <c r="AC165" s="108"/>
      <c r="AD165" s="107"/>
      <c r="AE165" s="107"/>
      <c r="AF165" s="108"/>
      <c r="AG165" s="107"/>
      <c r="AH165" s="107"/>
      <c r="AI165" s="108"/>
      <c r="AJ165" s="107"/>
      <c r="AK165" s="107"/>
      <c r="AL165" s="108"/>
      <c r="AM165" s="108"/>
      <c r="AN165" s="109"/>
      <c r="AO165" s="110"/>
      <c r="AP165" s="111"/>
      <c r="AQ165" s="111"/>
    </row>
    <row r="166" s="99" customFormat="1" ht="18" customHeight="1" spans="1:43">
      <c r="A166" s="104" t="s">
        <v>733</v>
      </c>
      <c r="B166" s="36" t="s">
        <v>6968</v>
      </c>
      <c r="C166" s="37" t="s">
        <v>53</v>
      </c>
      <c r="D166" s="36" t="s">
        <v>6000</v>
      </c>
      <c r="E166" s="38" t="s">
        <v>2359</v>
      </c>
      <c r="F166" s="39">
        <v>18147735599</v>
      </c>
      <c r="G166" s="105">
        <v>100</v>
      </c>
      <c r="H166" s="105">
        <v>100</v>
      </c>
      <c r="I166" s="105">
        <v>100</v>
      </c>
      <c r="J166" s="105">
        <v>100</v>
      </c>
      <c r="K166" s="105">
        <v>100</v>
      </c>
      <c r="L166" s="105">
        <v>100</v>
      </c>
      <c r="M166" s="106">
        <v>100</v>
      </c>
      <c r="N166" s="105">
        <v>100</v>
      </c>
      <c r="O166" s="105">
        <v>100</v>
      </c>
      <c r="P166" s="105">
        <v>100</v>
      </c>
      <c r="Q166" s="105">
        <v>100</v>
      </c>
      <c r="R166" s="105">
        <v>100</v>
      </c>
      <c r="S166" s="105">
        <f t="shared" si="2"/>
        <v>1200</v>
      </c>
      <c r="T166" s="105"/>
      <c r="U166" s="107"/>
      <c r="V166" s="107"/>
      <c r="W166" s="108"/>
      <c r="X166" s="107"/>
      <c r="Y166" s="107"/>
      <c r="Z166" s="108"/>
      <c r="AA166" s="107"/>
      <c r="AB166" s="107"/>
      <c r="AC166" s="108"/>
      <c r="AD166" s="107"/>
      <c r="AE166" s="107"/>
      <c r="AF166" s="108"/>
      <c r="AG166" s="107"/>
      <c r="AH166" s="107"/>
      <c r="AI166" s="108"/>
      <c r="AJ166" s="107"/>
      <c r="AK166" s="107"/>
      <c r="AL166" s="108"/>
      <c r="AM166" s="108"/>
      <c r="AN166" s="109"/>
      <c r="AO166" s="110"/>
      <c r="AP166" s="111"/>
      <c r="AQ166" s="111"/>
    </row>
    <row r="167" s="99" customFormat="1" ht="18" customHeight="1" spans="1:43">
      <c r="A167" s="104" t="s">
        <v>736</v>
      </c>
      <c r="B167" s="36" t="s">
        <v>6968</v>
      </c>
      <c r="C167" s="37" t="s">
        <v>89</v>
      </c>
      <c r="D167" s="36" t="s">
        <v>3476</v>
      </c>
      <c r="E167" s="38" t="s">
        <v>5756</v>
      </c>
      <c r="F167" s="39">
        <v>15754883412</v>
      </c>
      <c r="G167" s="105">
        <v>100</v>
      </c>
      <c r="H167" s="105">
        <v>100</v>
      </c>
      <c r="I167" s="105">
        <v>100</v>
      </c>
      <c r="J167" s="105">
        <v>100</v>
      </c>
      <c r="K167" s="105">
        <v>100</v>
      </c>
      <c r="L167" s="105">
        <v>100</v>
      </c>
      <c r="M167" s="106">
        <v>100</v>
      </c>
      <c r="N167" s="105">
        <v>100</v>
      </c>
      <c r="O167" s="105">
        <v>100</v>
      </c>
      <c r="P167" s="105">
        <v>100</v>
      </c>
      <c r="Q167" s="105">
        <v>100</v>
      </c>
      <c r="R167" s="105">
        <v>100</v>
      </c>
      <c r="S167" s="105">
        <f t="shared" si="2"/>
        <v>1200</v>
      </c>
      <c r="T167" s="105"/>
      <c r="U167" s="107"/>
      <c r="V167" s="107"/>
      <c r="W167" s="108"/>
      <c r="X167" s="107"/>
      <c r="Y167" s="107"/>
      <c r="Z167" s="108"/>
      <c r="AA167" s="107"/>
      <c r="AB167" s="107"/>
      <c r="AC167" s="108"/>
      <c r="AD167" s="107"/>
      <c r="AE167" s="107"/>
      <c r="AF167" s="108"/>
      <c r="AG167" s="107"/>
      <c r="AH167" s="107"/>
      <c r="AI167" s="108"/>
      <c r="AJ167" s="107"/>
      <c r="AK167" s="107"/>
      <c r="AL167" s="108"/>
      <c r="AM167" s="108"/>
      <c r="AN167" s="109"/>
      <c r="AO167" s="110"/>
      <c r="AP167" s="111"/>
      <c r="AQ167" s="111"/>
    </row>
    <row r="168" s="99" customFormat="1" ht="18" customHeight="1" spans="1:43">
      <c r="A168" s="104" t="s">
        <v>739</v>
      </c>
      <c r="B168" s="36" t="s">
        <v>6968</v>
      </c>
      <c r="C168" s="37" t="s">
        <v>3208</v>
      </c>
      <c r="D168" s="36" t="s">
        <v>6435</v>
      </c>
      <c r="E168" s="487" t="s">
        <v>7079</v>
      </c>
      <c r="F168" s="39">
        <v>17684772595</v>
      </c>
      <c r="G168" s="105"/>
      <c r="H168" s="105"/>
      <c r="I168" s="105"/>
      <c r="J168" s="105"/>
      <c r="K168" s="105"/>
      <c r="L168" s="105"/>
      <c r="M168" s="106"/>
      <c r="N168" s="105"/>
      <c r="O168" s="105"/>
      <c r="P168" s="105"/>
      <c r="Q168" s="105"/>
      <c r="R168" s="105"/>
      <c r="S168" s="105">
        <f t="shared" si="2"/>
        <v>0</v>
      </c>
      <c r="T168" s="105"/>
      <c r="U168" s="107"/>
      <c r="V168" s="107"/>
      <c r="W168" s="108"/>
      <c r="X168" s="107"/>
      <c r="Y168" s="107"/>
      <c r="Z168" s="108"/>
      <c r="AA168" s="107"/>
      <c r="AB168" s="107"/>
      <c r="AC168" s="108"/>
      <c r="AD168" s="107"/>
      <c r="AE168" s="107"/>
      <c r="AF168" s="108"/>
      <c r="AG168" s="107"/>
      <c r="AH168" s="107"/>
      <c r="AI168" s="108"/>
      <c r="AJ168" s="107"/>
      <c r="AK168" s="107"/>
      <c r="AL168" s="108"/>
      <c r="AM168" s="108"/>
      <c r="AN168" s="109"/>
      <c r="AO168" s="110"/>
      <c r="AP168" s="111"/>
      <c r="AQ168" s="111"/>
    </row>
    <row r="169" s="99" customFormat="1" ht="18" customHeight="1" spans="1:43">
      <c r="A169" s="104" t="s">
        <v>742</v>
      </c>
      <c r="B169" s="36" t="s">
        <v>7080</v>
      </c>
      <c r="C169" s="37" t="s">
        <v>2858</v>
      </c>
      <c r="D169" s="36" t="s">
        <v>5523</v>
      </c>
      <c r="E169" s="487" t="s">
        <v>7081</v>
      </c>
      <c r="F169" s="39">
        <v>13561128555</v>
      </c>
      <c r="G169" s="105">
        <v>90.1</v>
      </c>
      <c r="H169" s="105">
        <v>90</v>
      </c>
      <c r="I169" s="105">
        <v>90.5</v>
      </c>
      <c r="J169" s="105">
        <v>90.3</v>
      </c>
      <c r="K169" s="105">
        <v>90</v>
      </c>
      <c r="L169" s="105">
        <v>90.1</v>
      </c>
      <c r="M169" s="106">
        <v>90.1</v>
      </c>
      <c r="N169" s="105">
        <v>90</v>
      </c>
      <c r="O169" s="105">
        <v>90.3</v>
      </c>
      <c r="P169" s="105">
        <v>90</v>
      </c>
      <c r="Q169" s="105">
        <v>90.01</v>
      </c>
      <c r="R169" s="105">
        <v>90</v>
      </c>
      <c r="S169" s="105">
        <f t="shared" si="2"/>
        <v>1081.41</v>
      </c>
      <c r="T169" s="105"/>
      <c r="U169" s="107">
        <v>44714</v>
      </c>
      <c r="V169" s="107">
        <v>44721</v>
      </c>
      <c r="W169" s="108">
        <v>1000</v>
      </c>
      <c r="X169" s="107">
        <v>44779</v>
      </c>
      <c r="Y169" s="107">
        <v>44787</v>
      </c>
      <c r="Z169" s="108">
        <v>1000</v>
      </c>
      <c r="AA169" s="107">
        <v>44811</v>
      </c>
      <c r="AB169" s="107">
        <v>44818</v>
      </c>
      <c r="AC169" s="108">
        <v>1000</v>
      </c>
      <c r="AD169" s="107"/>
      <c r="AE169" s="107"/>
      <c r="AF169" s="108"/>
      <c r="AG169" s="107"/>
      <c r="AH169" s="107"/>
      <c r="AI169" s="108"/>
      <c r="AJ169" s="107"/>
      <c r="AK169" s="107"/>
      <c r="AL169" s="108"/>
      <c r="AM169" s="108"/>
      <c r="AN169" s="109"/>
      <c r="AO169" s="110"/>
      <c r="AP169" s="111"/>
      <c r="AQ169" s="111"/>
    </row>
    <row r="170" s="99" customFormat="1" ht="18" customHeight="1" spans="1:43">
      <c r="A170" s="104" t="s">
        <v>745</v>
      </c>
      <c r="B170" s="36" t="s">
        <v>7080</v>
      </c>
      <c r="C170" s="37" t="s">
        <v>220</v>
      </c>
      <c r="D170" s="36" t="s">
        <v>7082</v>
      </c>
      <c r="E170" s="38" t="s">
        <v>2935</v>
      </c>
      <c r="F170" s="39">
        <v>18686040415</v>
      </c>
      <c r="G170" s="105">
        <v>165</v>
      </c>
      <c r="H170" s="105">
        <v>111</v>
      </c>
      <c r="I170" s="105">
        <v>200</v>
      </c>
      <c r="J170" s="105">
        <v>111</v>
      </c>
      <c r="K170" s="105">
        <v>144</v>
      </c>
      <c r="L170" s="105">
        <v>126</v>
      </c>
      <c r="M170" s="106">
        <v>144.25</v>
      </c>
      <c r="N170" s="105">
        <v>126</v>
      </c>
      <c r="O170" s="105">
        <v>192.36</v>
      </c>
      <c r="P170" s="105">
        <v>158</v>
      </c>
      <c r="Q170" s="105">
        <v>158</v>
      </c>
      <c r="R170" s="105">
        <v>158</v>
      </c>
      <c r="S170" s="105">
        <f t="shared" si="2"/>
        <v>1793.61</v>
      </c>
      <c r="T170" s="105"/>
      <c r="U170" s="107"/>
      <c r="V170" s="107"/>
      <c r="W170" s="108"/>
      <c r="X170" s="107"/>
      <c r="Y170" s="107"/>
      <c r="Z170" s="108"/>
      <c r="AA170" s="107"/>
      <c r="AB170" s="107"/>
      <c r="AC170" s="108"/>
      <c r="AD170" s="107"/>
      <c r="AE170" s="107"/>
      <c r="AF170" s="108"/>
      <c r="AG170" s="107"/>
      <c r="AH170" s="107"/>
      <c r="AI170" s="108"/>
      <c r="AJ170" s="107"/>
      <c r="AK170" s="107"/>
      <c r="AL170" s="108"/>
      <c r="AM170" s="108"/>
      <c r="AN170" s="109"/>
      <c r="AO170" s="110"/>
      <c r="AP170" s="111"/>
      <c r="AQ170" s="111"/>
    </row>
    <row r="171" s="99" customFormat="1" ht="18" customHeight="1" spans="1:43">
      <c r="A171" s="104" t="s">
        <v>748</v>
      </c>
      <c r="B171" s="36" t="s">
        <v>7080</v>
      </c>
      <c r="C171" s="37" t="s">
        <v>7083</v>
      </c>
      <c r="D171" s="36" t="s">
        <v>6371</v>
      </c>
      <c r="E171" s="38" t="s">
        <v>7084</v>
      </c>
      <c r="F171" s="39">
        <v>15149678968</v>
      </c>
      <c r="G171" s="105">
        <v>98.2</v>
      </c>
      <c r="H171" s="105">
        <v>90.3</v>
      </c>
      <c r="I171" s="105">
        <v>126.03</v>
      </c>
      <c r="J171" s="105">
        <v>144.6</v>
      </c>
      <c r="K171" s="105">
        <v>138.6</v>
      </c>
      <c r="L171" s="105"/>
      <c r="M171" s="106"/>
      <c r="N171" s="105"/>
      <c r="O171" s="105"/>
      <c r="P171" s="105"/>
      <c r="Q171" s="105"/>
      <c r="R171" s="105"/>
      <c r="S171" s="105">
        <f t="shared" si="2"/>
        <v>597.73</v>
      </c>
      <c r="T171" s="105"/>
      <c r="U171" s="107"/>
      <c r="V171" s="107"/>
      <c r="W171" s="108"/>
      <c r="X171" s="107"/>
      <c r="Y171" s="107"/>
      <c r="Z171" s="108"/>
      <c r="AA171" s="107"/>
      <c r="AB171" s="107"/>
      <c r="AC171" s="108"/>
      <c r="AD171" s="107"/>
      <c r="AE171" s="107"/>
      <c r="AF171" s="108"/>
      <c r="AG171" s="107"/>
      <c r="AH171" s="107"/>
      <c r="AI171" s="108"/>
      <c r="AJ171" s="107"/>
      <c r="AK171" s="107"/>
      <c r="AL171" s="108"/>
      <c r="AM171" s="108"/>
      <c r="AN171" s="109"/>
      <c r="AO171" s="110"/>
      <c r="AP171" s="111"/>
      <c r="AQ171" s="111"/>
    </row>
    <row r="172" s="99" customFormat="1" ht="18" customHeight="1" spans="1:43">
      <c r="A172" s="104" t="s">
        <v>751</v>
      </c>
      <c r="B172" s="36" t="s">
        <v>7080</v>
      </c>
      <c r="C172" s="37" t="s">
        <v>221</v>
      </c>
      <c r="D172" s="36" t="s">
        <v>6371</v>
      </c>
      <c r="E172" s="38" t="s">
        <v>2937</v>
      </c>
      <c r="F172" s="39">
        <v>15326064707</v>
      </c>
      <c r="G172" s="105">
        <v>100</v>
      </c>
      <c r="H172" s="105">
        <v>100</v>
      </c>
      <c r="I172" s="105">
        <v>100</v>
      </c>
      <c r="J172" s="105">
        <v>107.37</v>
      </c>
      <c r="K172" s="105">
        <v>116.1</v>
      </c>
      <c r="L172" s="105">
        <v>116.39</v>
      </c>
      <c r="M172" s="106">
        <v>112.37</v>
      </c>
      <c r="N172" s="105">
        <v>119.09</v>
      </c>
      <c r="O172" s="105">
        <v>166.3</v>
      </c>
      <c r="P172" s="105">
        <v>106</v>
      </c>
      <c r="Q172" s="105">
        <v>106.1</v>
      </c>
      <c r="R172" s="105">
        <v>166</v>
      </c>
      <c r="S172" s="105">
        <f t="shared" si="2"/>
        <v>1415.72</v>
      </c>
      <c r="T172" s="105"/>
      <c r="U172" s="107"/>
      <c r="V172" s="107"/>
      <c r="W172" s="108"/>
      <c r="X172" s="107"/>
      <c r="Y172" s="107"/>
      <c r="Z172" s="108"/>
      <c r="AA172" s="107"/>
      <c r="AB172" s="107"/>
      <c r="AC172" s="108"/>
      <c r="AD172" s="107"/>
      <c r="AE172" s="107"/>
      <c r="AF172" s="108"/>
      <c r="AG172" s="107"/>
      <c r="AH172" s="107"/>
      <c r="AI172" s="108"/>
      <c r="AJ172" s="107"/>
      <c r="AK172" s="107"/>
      <c r="AL172" s="108"/>
      <c r="AM172" s="108"/>
      <c r="AN172" s="109"/>
      <c r="AO172" s="110"/>
      <c r="AP172" s="111"/>
      <c r="AQ172" s="111"/>
    </row>
    <row r="173" s="99" customFormat="1" ht="18" customHeight="1" spans="1:43">
      <c r="A173" s="104" t="s">
        <v>754</v>
      </c>
      <c r="B173" s="36" t="s">
        <v>2181</v>
      </c>
      <c r="C173" s="37" t="s">
        <v>132</v>
      </c>
      <c r="D173" s="36" t="s">
        <v>5520</v>
      </c>
      <c r="E173" s="38" t="s">
        <v>2182</v>
      </c>
      <c r="F173" s="39">
        <v>14794999710</v>
      </c>
      <c r="G173" s="105">
        <v>129.2</v>
      </c>
      <c r="H173" s="105">
        <v>129.1</v>
      </c>
      <c r="I173" s="105">
        <v>129.1</v>
      </c>
      <c r="J173" s="105">
        <v>129.1</v>
      </c>
      <c r="K173" s="105">
        <v>129.1</v>
      </c>
      <c r="L173" s="105">
        <v>129.1</v>
      </c>
      <c r="M173" s="106">
        <v>130.57</v>
      </c>
      <c r="N173" s="105">
        <v>158.4</v>
      </c>
      <c r="O173" s="105">
        <v>158.2</v>
      </c>
      <c r="P173" s="105">
        <v>158</v>
      </c>
      <c r="Q173" s="105">
        <v>158</v>
      </c>
      <c r="R173" s="105">
        <v>158.1</v>
      </c>
      <c r="S173" s="105">
        <f t="shared" si="2"/>
        <v>1695.97</v>
      </c>
      <c r="T173" s="105"/>
      <c r="U173" s="107">
        <v>44606</v>
      </c>
      <c r="V173" s="107">
        <v>44614</v>
      </c>
      <c r="W173" s="108">
        <v>1000</v>
      </c>
      <c r="X173" s="107">
        <v>44797</v>
      </c>
      <c r="Y173" s="107">
        <v>44807</v>
      </c>
      <c r="Z173" s="108">
        <v>1000</v>
      </c>
      <c r="AA173" s="107"/>
      <c r="AB173" s="107"/>
      <c r="AC173" s="108"/>
      <c r="AD173" s="107"/>
      <c r="AE173" s="107"/>
      <c r="AF173" s="108"/>
      <c r="AG173" s="107"/>
      <c r="AH173" s="107"/>
      <c r="AI173" s="108"/>
      <c r="AJ173" s="107"/>
      <c r="AK173" s="107"/>
      <c r="AL173" s="108"/>
      <c r="AM173" s="108"/>
      <c r="AN173" s="109"/>
      <c r="AO173" s="110"/>
      <c r="AP173" s="111"/>
      <c r="AQ173" s="111"/>
    </row>
    <row r="174" s="99" customFormat="1" ht="18" customHeight="1" spans="1:43">
      <c r="A174" s="104" t="s">
        <v>757</v>
      </c>
      <c r="B174" s="36" t="s">
        <v>2181</v>
      </c>
      <c r="C174" s="37" t="s">
        <v>218</v>
      </c>
      <c r="D174" s="36" t="s">
        <v>5523</v>
      </c>
      <c r="E174" s="38" t="s">
        <v>2188</v>
      </c>
      <c r="F174" s="39">
        <v>15548268663</v>
      </c>
      <c r="G174" s="105">
        <v>100</v>
      </c>
      <c r="H174" s="105">
        <v>100</v>
      </c>
      <c r="I174" s="105">
        <v>100</v>
      </c>
      <c r="J174" s="105">
        <v>100</v>
      </c>
      <c r="K174" s="105">
        <v>100</v>
      </c>
      <c r="L174" s="105">
        <v>100</v>
      </c>
      <c r="M174" s="106">
        <v>100</v>
      </c>
      <c r="N174" s="105">
        <v>100</v>
      </c>
      <c r="O174" s="105">
        <v>100</v>
      </c>
      <c r="P174" s="105">
        <v>100</v>
      </c>
      <c r="Q174" s="105">
        <v>100</v>
      </c>
      <c r="R174" s="105">
        <v>100</v>
      </c>
      <c r="S174" s="105">
        <f t="shared" si="2"/>
        <v>1200</v>
      </c>
      <c r="T174" s="105"/>
      <c r="U174" s="107">
        <v>44929</v>
      </c>
      <c r="V174" s="107">
        <v>44933</v>
      </c>
      <c r="W174" s="108">
        <v>750</v>
      </c>
      <c r="X174" s="107">
        <v>44589</v>
      </c>
      <c r="Y174" s="107">
        <v>44590</v>
      </c>
      <c r="Z174" s="108">
        <v>769</v>
      </c>
      <c r="AA174" s="107">
        <v>44809</v>
      </c>
      <c r="AB174" s="107">
        <v>44813</v>
      </c>
      <c r="AC174" s="108">
        <v>800</v>
      </c>
      <c r="AD174" s="107"/>
      <c r="AE174" s="107"/>
      <c r="AF174" s="108"/>
      <c r="AG174" s="107"/>
      <c r="AH174" s="107"/>
      <c r="AI174" s="108"/>
      <c r="AJ174" s="107"/>
      <c r="AK174" s="107"/>
      <c r="AL174" s="108"/>
      <c r="AM174" s="108"/>
      <c r="AN174" s="109"/>
      <c r="AO174" s="110"/>
      <c r="AP174" s="111"/>
      <c r="AQ174" s="111"/>
    </row>
    <row r="175" s="99" customFormat="1" ht="18" customHeight="1" spans="1:43">
      <c r="A175" s="104" t="s">
        <v>760</v>
      </c>
      <c r="B175" s="36" t="s">
        <v>2181</v>
      </c>
      <c r="C175" s="37" t="s">
        <v>163</v>
      </c>
      <c r="D175" s="36" t="s">
        <v>5447</v>
      </c>
      <c r="E175" s="38" t="s">
        <v>2186</v>
      </c>
      <c r="F175" s="39">
        <v>15134864538</v>
      </c>
      <c r="G175" s="105"/>
      <c r="H175" s="105"/>
      <c r="I175" s="105"/>
      <c r="J175" s="105"/>
      <c r="K175" s="105"/>
      <c r="L175" s="105"/>
      <c r="M175" s="106"/>
      <c r="N175" s="105"/>
      <c r="O175" s="105"/>
      <c r="P175" s="105"/>
      <c r="Q175" s="105"/>
      <c r="R175" s="105"/>
      <c r="S175" s="105">
        <f t="shared" si="2"/>
        <v>0</v>
      </c>
      <c r="T175" s="105"/>
      <c r="U175" s="107">
        <v>44774</v>
      </c>
      <c r="V175" s="107">
        <v>44783</v>
      </c>
      <c r="W175" s="108">
        <v>864.5</v>
      </c>
      <c r="X175" s="107"/>
      <c r="Y175" s="107"/>
      <c r="Z175" s="108"/>
      <c r="AA175" s="107"/>
      <c r="AB175" s="107"/>
      <c r="AC175" s="108"/>
      <c r="AD175" s="107"/>
      <c r="AE175" s="107"/>
      <c r="AF175" s="108"/>
      <c r="AG175" s="107"/>
      <c r="AH175" s="107"/>
      <c r="AI175" s="108"/>
      <c r="AJ175" s="107"/>
      <c r="AK175" s="107"/>
      <c r="AL175" s="108"/>
      <c r="AM175" s="108"/>
      <c r="AN175" s="109"/>
      <c r="AO175" s="110"/>
      <c r="AP175" s="111"/>
      <c r="AQ175" s="111"/>
    </row>
    <row r="176" s="99" customFormat="1" ht="18" customHeight="1" spans="1:43">
      <c r="A176" s="104" t="s">
        <v>763</v>
      </c>
      <c r="B176" s="36" t="s">
        <v>2181</v>
      </c>
      <c r="C176" s="37" t="s">
        <v>6911</v>
      </c>
      <c r="D176" s="36" t="s">
        <v>3485</v>
      </c>
      <c r="E176" s="38" t="s">
        <v>7085</v>
      </c>
      <c r="F176" s="39">
        <v>15947598480</v>
      </c>
      <c r="G176" s="105">
        <v>91.9</v>
      </c>
      <c r="H176" s="105">
        <v>91.9</v>
      </c>
      <c r="I176" s="105">
        <v>91.9</v>
      </c>
      <c r="J176" s="105">
        <v>91.9</v>
      </c>
      <c r="K176" s="105">
        <v>91.9</v>
      </c>
      <c r="L176" s="105">
        <v>91.9</v>
      </c>
      <c r="M176" s="106">
        <v>91.9</v>
      </c>
      <c r="N176" s="105">
        <v>91.9</v>
      </c>
      <c r="O176" s="105">
        <v>91.9</v>
      </c>
      <c r="P176" s="105">
        <v>91.9</v>
      </c>
      <c r="Q176" s="105">
        <v>91.9</v>
      </c>
      <c r="R176" s="105">
        <v>91.9</v>
      </c>
      <c r="S176" s="105">
        <f t="shared" si="2"/>
        <v>1102.8</v>
      </c>
      <c r="T176" s="105"/>
      <c r="U176" s="107"/>
      <c r="V176" s="107"/>
      <c r="W176" s="108"/>
      <c r="X176" s="107"/>
      <c r="Y176" s="107"/>
      <c r="Z176" s="108"/>
      <c r="AA176" s="107"/>
      <c r="AB176" s="107"/>
      <c r="AC176" s="108"/>
      <c r="AD176" s="107"/>
      <c r="AE176" s="107"/>
      <c r="AF176" s="108"/>
      <c r="AG176" s="107"/>
      <c r="AH176" s="107"/>
      <c r="AI176" s="108"/>
      <c r="AJ176" s="107"/>
      <c r="AK176" s="107"/>
      <c r="AL176" s="108"/>
      <c r="AM176" s="108"/>
      <c r="AN176" s="109"/>
      <c r="AO176" s="110"/>
      <c r="AP176" s="111"/>
      <c r="AQ176" s="111"/>
    </row>
    <row r="177" s="99" customFormat="1" ht="18" customHeight="1" spans="1:43">
      <c r="A177" s="104" t="s">
        <v>766</v>
      </c>
      <c r="B177" s="36" t="s">
        <v>2181</v>
      </c>
      <c r="C177" s="37" t="s">
        <v>162</v>
      </c>
      <c r="D177" s="36" t="s">
        <v>3476</v>
      </c>
      <c r="E177" s="38" t="s">
        <v>2184</v>
      </c>
      <c r="F177" s="39">
        <v>15949451692</v>
      </c>
      <c r="G177" s="105">
        <v>148.7</v>
      </c>
      <c r="H177" s="105">
        <v>148.7</v>
      </c>
      <c r="I177" s="105">
        <v>148.7</v>
      </c>
      <c r="J177" s="105">
        <v>148.7</v>
      </c>
      <c r="K177" s="105">
        <v>148.7</v>
      </c>
      <c r="L177" s="105">
        <v>148.7</v>
      </c>
      <c r="M177" s="106">
        <v>148.7</v>
      </c>
      <c r="N177" s="105">
        <v>148.7</v>
      </c>
      <c r="O177" s="105">
        <v>148.7</v>
      </c>
      <c r="P177" s="105">
        <v>148.7</v>
      </c>
      <c r="Q177" s="105">
        <v>148.7</v>
      </c>
      <c r="R177" s="105">
        <v>148.7</v>
      </c>
      <c r="S177" s="105">
        <f t="shared" si="2"/>
        <v>1784.4</v>
      </c>
      <c r="T177" s="105"/>
      <c r="U177" s="107">
        <v>44750</v>
      </c>
      <c r="V177" s="107">
        <v>44752</v>
      </c>
      <c r="W177" s="108">
        <v>800</v>
      </c>
      <c r="X177" s="107"/>
      <c r="Y177" s="107"/>
      <c r="Z177" s="108"/>
      <c r="AA177" s="107"/>
      <c r="AB177" s="107"/>
      <c r="AC177" s="108"/>
      <c r="AD177" s="107"/>
      <c r="AE177" s="107"/>
      <c r="AF177" s="108"/>
      <c r="AG177" s="107"/>
      <c r="AH177" s="107"/>
      <c r="AI177" s="108"/>
      <c r="AJ177" s="107"/>
      <c r="AK177" s="107"/>
      <c r="AL177" s="108"/>
      <c r="AM177" s="108"/>
      <c r="AN177" s="109"/>
      <c r="AO177" s="110"/>
      <c r="AP177" s="111"/>
      <c r="AQ177" s="111"/>
    </row>
    <row r="178" s="99" customFormat="1" ht="18" customHeight="1" spans="1:43">
      <c r="A178" s="104" t="s">
        <v>781</v>
      </c>
      <c r="B178" s="36" t="s">
        <v>2181</v>
      </c>
      <c r="C178" s="37" t="s">
        <v>2192</v>
      </c>
      <c r="D178" s="36" t="s">
        <v>3476</v>
      </c>
      <c r="E178" s="38" t="s">
        <v>2193</v>
      </c>
      <c r="F178" s="39">
        <v>18947878624</v>
      </c>
      <c r="G178" s="105"/>
      <c r="H178" s="105"/>
      <c r="I178" s="105"/>
      <c r="J178" s="105"/>
      <c r="K178" s="105"/>
      <c r="L178" s="105"/>
      <c r="M178" s="106"/>
      <c r="N178" s="105"/>
      <c r="O178" s="105"/>
      <c r="P178" s="105"/>
      <c r="Q178" s="105"/>
      <c r="R178" s="105"/>
      <c r="S178" s="105">
        <f t="shared" si="2"/>
        <v>0</v>
      </c>
      <c r="T178" s="105"/>
      <c r="U178" s="107"/>
      <c r="V178" s="107"/>
      <c r="W178" s="108"/>
      <c r="X178" s="107"/>
      <c r="Y178" s="107"/>
      <c r="Z178" s="108"/>
      <c r="AA178" s="107"/>
      <c r="AB178" s="107"/>
      <c r="AC178" s="108"/>
      <c r="AD178" s="107"/>
      <c r="AE178" s="107"/>
      <c r="AF178" s="108"/>
      <c r="AG178" s="107"/>
      <c r="AH178" s="107"/>
      <c r="AI178" s="108"/>
      <c r="AJ178" s="107"/>
      <c r="AK178" s="107"/>
      <c r="AL178" s="108"/>
      <c r="AM178" s="108"/>
      <c r="AN178" s="109"/>
      <c r="AO178" s="110"/>
      <c r="AP178" s="111"/>
      <c r="AQ178" s="111"/>
    </row>
    <row r="179" s="99" customFormat="1" ht="18" customHeight="1" spans="1:43">
      <c r="A179" s="104" t="s">
        <v>784</v>
      </c>
      <c r="B179" s="36" t="s">
        <v>2181</v>
      </c>
      <c r="C179" s="37" t="s">
        <v>2308</v>
      </c>
      <c r="D179" s="36" t="s">
        <v>5717</v>
      </c>
      <c r="E179" s="38" t="s">
        <v>2309</v>
      </c>
      <c r="F179" s="39">
        <v>15047741498</v>
      </c>
      <c r="G179" s="105"/>
      <c r="H179" s="105"/>
      <c r="I179" s="105"/>
      <c r="J179" s="105"/>
      <c r="K179" s="105"/>
      <c r="L179" s="105"/>
      <c r="M179" s="106"/>
      <c r="N179" s="105"/>
      <c r="O179" s="105"/>
      <c r="P179" s="105"/>
      <c r="Q179" s="105"/>
      <c r="R179" s="105"/>
      <c r="S179" s="105">
        <f t="shared" si="2"/>
        <v>0</v>
      </c>
      <c r="T179" s="105"/>
      <c r="U179" s="107"/>
      <c r="V179" s="107"/>
      <c r="W179" s="108"/>
      <c r="X179" s="107"/>
      <c r="Y179" s="107"/>
      <c r="Z179" s="108"/>
      <c r="AA179" s="107"/>
      <c r="AB179" s="107"/>
      <c r="AC179" s="108"/>
      <c r="AD179" s="107"/>
      <c r="AE179" s="107"/>
      <c r="AF179" s="108"/>
      <c r="AG179" s="107"/>
      <c r="AH179" s="107"/>
      <c r="AI179" s="108"/>
      <c r="AJ179" s="107"/>
      <c r="AK179" s="107"/>
      <c r="AL179" s="108"/>
      <c r="AM179" s="108"/>
      <c r="AN179" s="109"/>
      <c r="AO179" s="110"/>
      <c r="AP179" s="111"/>
      <c r="AQ179" s="111"/>
    </row>
    <row r="180" s="99" customFormat="1" ht="18" customHeight="1" spans="1:43">
      <c r="A180" s="104" t="s">
        <v>786</v>
      </c>
      <c r="B180" s="36" t="s">
        <v>2181</v>
      </c>
      <c r="C180" s="37" t="s">
        <v>2269</v>
      </c>
      <c r="D180" s="36" t="s">
        <v>5683</v>
      </c>
      <c r="E180" s="38" t="s">
        <v>2270</v>
      </c>
      <c r="F180" s="39">
        <v>15661894373</v>
      </c>
      <c r="G180" s="105"/>
      <c r="H180" s="105"/>
      <c r="I180" s="105"/>
      <c r="J180" s="105"/>
      <c r="K180" s="105"/>
      <c r="L180" s="105"/>
      <c r="M180" s="106"/>
      <c r="N180" s="105"/>
      <c r="O180" s="105"/>
      <c r="P180" s="105"/>
      <c r="Q180" s="105"/>
      <c r="R180" s="105"/>
      <c r="S180" s="105">
        <f t="shared" si="2"/>
        <v>0</v>
      </c>
      <c r="T180" s="105"/>
      <c r="U180" s="107"/>
      <c r="V180" s="107"/>
      <c r="W180" s="108"/>
      <c r="X180" s="107"/>
      <c r="Y180" s="107"/>
      <c r="Z180" s="108"/>
      <c r="AA180" s="107"/>
      <c r="AB180" s="107"/>
      <c r="AC180" s="108"/>
      <c r="AD180" s="107"/>
      <c r="AE180" s="107"/>
      <c r="AF180" s="108"/>
      <c r="AG180" s="107"/>
      <c r="AH180" s="107"/>
      <c r="AI180" s="108"/>
      <c r="AJ180" s="107"/>
      <c r="AK180" s="107"/>
      <c r="AL180" s="108"/>
      <c r="AM180" s="108"/>
      <c r="AN180" s="109"/>
      <c r="AO180" s="110"/>
      <c r="AP180" s="111"/>
      <c r="AQ180" s="111"/>
    </row>
    <row r="181" s="99" customFormat="1" ht="18" customHeight="1" spans="1:43">
      <c r="A181" s="104" t="s">
        <v>788</v>
      </c>
      <c r="B181" s="36" t="s">
        <v>2181</v>
      </c>
      <c r="C181" s="37" t="s">
        <v>2236</v>
      </c>
      <c r="D181" s="36" t="s">
        <v>5659</v>
      </c>
      <c r="E181" s="38" t="s">
        <v>2237</v>
      </c>
      <c r="F181" s="39">
        <v>15049462380</v>
      </c>
      <c r="G181" s="105"/>
      <c r="H181" s="105"/>
      <c r="I181" s="105"/>
      <c r="J181" s="105"/>
      <c r="K181" s="105"/>
      <c r="L181" s="105"/>
      <c r="M181" s="106"/>
      <c r="N181" s="105"/>
      <c r="O181" s="105"/>
      <c r="P181" s="105"/>
      <c r="Q181" s="105"/>
      <c r="R181" s="105"/>
      <c r="S181" s="105">
        <f t="shared" si="2"/>
        <v>0</v>
      </c>
      <c r="T181" s="105"/>
      <c r="U181" s="107"/>
      <c r="V181" s="107"/>
      <c r="W181" s="108"/>
      <c r="X181" s="107"/>
      <c r="Y181" s="107"/>
      <c r="Z181" s="108"/>
      <c r="AA181" s="107"/>
      <c r="AB181" s="107"/>
      <c r="AC181" s="108"/>
      <c r="AD181" s="107"/>
      <c r="AE181" s="107"/>
      <c r="AF181" s="108"/>
      <c r="AG181" s="107"/>
      <c r="AH181" s="107"/>
      <c r="AI181" s="108"/>
      <c r="AJ181" s="107"/>
      <c r="AK181" s="107"/>
      <c r="AL181" s="108"/>
      <c r="AM181" s="108"/>
      <c r="AN181" s="109"/>
      <c r="AO181" s="110"/>
      <c r="AP181" s="111"/>
      <c r="AQ181" s="111"/>
    </row>
    <row r="182" s="99" customFormat="1" ht="18" customHeight="1" spans="1:43">
      <c r="A182" s="104" t="s">
        <v>791</v>
      </c>
      <c r="B182" s="36" t="s">
        <v>2181</v>
      </c>
      <c r="C182" s="37" t="s">
        <v>6915</v>
      </c>
      <c r="D182" s="36" t="s">
        <v>5669</v>
      </c>
      <c r="E182" s="38" t="s">
        <v>7086</v>
      </c>
      <c r="F182" s="39">
        <v>15704903683</v>
      </c>
      <c r="G182" s="105"/>
      <c r="H182" s="105"/>
      <c r="I182" s="105"/>
      <c r="J182" s="105"/>
      <c r="K182" s="105"/>
      <c r="L182" s="105"/>
      <c r="M182" s="106"/>
      <c r="N182" s="105"/>
      <c r="O182" s="105"/>
      <c r="P182" s="105"/>
      <c r="Q182" s="105"/>
      <c r="R182" s="105"/>
      <c r="S182" s="105">
        <f t="shared" si="2"/>
        <v>0</v>
      </c>
      <c r="T182" s="105"/>
      <c r="U182" s="107"/>
      <c r="V182" s="107"/>
      <c r="W182" s="108"/>
      <c r="X182" s="107"/>
      <c r="Y182" s="107"/>
      <c r="Z182" s="108"/>
      <c r="AA182" s="107"/>
      <c r="AB182" s="107"/>
      <c r="AC182" s="108"/>
      <c r="AD182" s="107"/>
      <c r="AE182" s="107"/>
      <c r="AF182" s="108"/>
      <c r="AG182" s="107"/>
      <c r="AH182" s="107"/>
      <c r="AI182" s="108"/>
      <c r="AJ182" s="107"/>
      <c r="AK182" s="107"/>
      <c r="AL182" s="108"/>
      <c r="AM182" s="108"/>
      <c r="AN182" s="109"/>
      <c r="AO182" s="110"/>
      <c r="AP182" s="111"/>
      <c r="AQ182" s="111"/>
    </row>
    <row r="183" s="99" customFormat="1" ht="18" customHeight="1" spans="1:43">
      <c r="A183" s="104" t="s">
        <v>793</v>
      </c>
      <c r="B183" s="36" t="s">
        <v>2181</v>
      </c>
      <c r="C183" s="37" t="s">
        <v>2206</v>
      </c>
      <c r="D183" s="36" t="s">
        <v>5638</v>
      </c>
      <c r="E183" s="38" t="s">
        <v>2207</v>
      </c>
      <c r="F183" s="39" t="s">
        <v>2208</v>
      </c>
      <c r="G183" s="105"/>
      <c r="H183" s="105"/>
      <c r="I183" s="105"/>
      <c r="J183" s="105"/>
      <c r="K183" s="105"/>
      <c r="L183" s="105"/>
      <c r="M183" s="106"/>
      <c r="N183" s="105"/>
      <c r="O183" s="105"/>
      <c r="P183" s="105"/>
      <c r="Q183" s="105"/>
      <c r="R183" s="105"/>
      <c r="S183" s="105">
        <f t="shared" si="2"/>
        <v>0</v>
      </c>
      <c r="T183" s="105"/>
      <c r="U183" s="107"/>
      <c r="V183" s="107"/>
      <c r="W183" s="108"/>
      <c r="X183" s="107"/>
      <c r="Y183" s="107"/>
      <c r="Z183" s="108"/>
      <c r="AA183" s="107"/>
      <c r="AB183" s="107"/>
      <c r="AC183" s="108"/>
      <c r="AD183" s="107"/>
      <c r="AE183" s="107"/>
      <c r="AF183" s="108"/>
      <c r="AG183" s="107"/>
      <c r="AH183" s="107"/>
      <c r="AI183" s="108"/>
      <c r="AJ183" s="107"/>
      <c r="AK183" s="107"/>
      <c r="AL183" s="108"/>
      <c r="AM183" s="108"/>
      <c r="AN183" s="109"/>
      <c r="AO183" s="110"/>
      <c r="AP183" s="111"/>
      <c r="AQ183" s="111"/>
    </row>
    <row r="184" s="99" customFormat="1" ht="18" customHeight="1" spans="1:43">
      <c r="A184" s="104" t="s">
        <v>795</v>
      </c>
      <c r="B184" s="36" t="s">
        <v>2181</v>
      </c>
      <c r="C184" s="37" t="s">
        <v>2347</v>
      </c>
      <c r="D184" s="36" t="s">
        <v>5717</v>
      </c>
      <c r="E184" s="38" t="s">
        <v>7087</v>
      </c>
      <c r="F184" s="39">
        <v>18347738316</v>
      </c>
      <c r="G184" s="105"/>
      <c r="H184" s="105"/>
      <c r="I184" s="105"/>
      <c r="J184" s="105"/>
      <c r="K184" s="105"/>
      <c r="L184" s="105"/>
      <c r="M184" s="106"/>
      <c r="N184" s="105"/>
      <c r="O184" s="105"/>
      <c r="P184" s="105"/>
      <c r="Q184" s="105"/>
      <c r="R184" s="105"/>
      <c r="S184" s="105">
        <f t="shared" si="2"/>
        <v>0</v>
      </c>
      <c r="T184" s="105"/>
      <c r="U184" s="107"/>
      <c r="V184" s="107"/>
      <c r="W184" s="108"/>
      <c r="X184" s="107"/>
      <c r="Y184" s="107"/>
      <c r="Z184" s="108"/>
      <c r="AA184" s="107"/>
      <c r="AB184" s="107"/>
      <c r="AC184" s="108"/>
      <c r="AD184" s="107"/>
      <c r="AE184" s="107"/>
      <c r="AF184" s="108"/>
      <c r="AG184" s="107"/>
      <c r="AH184" s="107"/>
      <c r="AI184" s="108"/>
      <c r="AJ184" s="107"/>
      <c r="AK184" s="107"/>
      <c r="AL184" s="108"/>
      <c r="AM184" s="108"/>
      <c r="AN184" s="109"/>
      <c r="AO184" s="110"/>
      <c r="AP184" s="111"/>
      <c r="AQ184" s="111"/>
    </row>
    <row r="185" s="99" customFormat="1" ht="18" customHeight="1" spans="1:43">
      <c r="A185" s="104" t="s">
        <v>797</v>
      </c>
      <c r="B185" s="36" t="s">
        <v>2181</v>
      </c>
      <c r="C185" s="37" t="s">
        <v>2293</v>
      </c>
      <c r="D185" s="36" t="s">
        <v>5703</v>
      </c>
      <c r="E185" s="38" t="s">
        <v>2294</v>
      </c>
      <c r="F185" s="39">
        <v>15149675797</v>
      </c>
      <c r="G185" s="105"/>
      <c r="H185" s="105"/>
      <c r="I185" s="105"/>
      <c r="J185" s="105"/>
      <c r="K185" s="105"/>
      <c r="L185" s="105"/>
      <c r="M185" s="106"/>
      <c r="N185" s="105"/>
      <c r="O185" s="105"/>
      <c r="P185" s="105"/>
      <c r="Q185" s="105"/>
      <c r="R185" s="105"/>
      <c r="S185" s="105">
        <f t="shared" si="2"/>
        <v>0</v>
      </c>
      <c r="T185" s="105"/>
      <c r="U185" s="107"/>
      <c r="V185" s="107"/>
      <c r="W185" s="108"/>
      <c r="X185" s="107"/>
      <c r="Y185" s="107"/>
      <c r="Z185" s="108"/>
      <c r="AA185" s="107"/>
      <c r="AB185" s="107"/>
      <c r="AC185" s="108"/>
      <c r="AD185" s="107"/>
      <c r="AE185" s="107"/>
      <c r="AF185" s="108"/>
      <c r="AG185" s="107"/>
      <c r="AH185" s="107"/>
      <c r="AI185" s="108"/>
      <c r="AJ185" s="107"/>
      <c r="AK185" s="107"/>
      <c r="AL185" s="108"/>
      <c r="AM185" s="108"/>
      <c r="AN185" s="109"/>
      <c r="AO185" s="110"/>
      <c r="AP185" s="111"/>
      <c r="AQ185" s="111"/>
    </row>
    <row r="186" s="99" customFormat="1" ht="18" customHeight="1" spans="1:43">
      <c r="A186" s="104" t="s">
        <v>800</v>
      </c>
      <c r="B186" s="36" t="s">
        <v>2181</v>
      </c>
      <c r="C186" s="37" t="s">
        <v>2296</v>
      </c>
      <c r="D186" s="36" t="s">
        <v>5708</v>
      </c>
      <c r="E186" s="38" t="s">
        <v>2297</v>
      </c>
      <c r="F186" s="39">
        <v>15149514678</v>
      </c>
      <c r="G186" s="105"/>
      <c r="H186" s="105"/>
      <c r="I186" s="105"/>
      <c r="J186" s="105"/>
      <c r="K186" s="105"/>
      <c r="L186" s="105"/>
      <c r="M186" s="106"/>
      <c r="N186" s="105"/>
      <c r="O186" s="105"/>
      <c r="P186" s="105"/>
      <c r="Q186" s="105"/>
      <c r="R186" s="105"/>
      <c r="S186" s="105">
        <f t="shared" si="2"/>
        <v>0</v>
      </c>
      <c r="T186" s="105"/>
      <c r="U186" s="107"/>
      <c r="V186" s="107"/>
      <c r="W186" s="108"/>
      <c r="X186" s="107"/>
      <c r="Y186" s="107"/>
      <c r="Z186" s="108"/>
      <c r="AA186" s="107"/>
      <c r="AB186" s="107"/>
      <c r="AC186" s="108"/>
      <c r="AD186" s="107"/>
      <c r="AE186" s="107"/>
      <c r="AF186" s="108"/>
      <c r="AG186" s="107"/>
      <c r="AH186" s="107"/>
      <c r="AI186" s="108"/>
      <c r="AJ186" s="107"/>
      <c r="AK186" s="107"/>
      <c r="AL186" s="108"/>
      <c r="AM186" s="108"/>
      <c r="AN186" s="109"/>
      <c r="AO186" s="110"/>
      <c r="AP186" s="111"/>
      <c r="AQ186" s="111"/>
    </row>
    <row r="187" s="99" customFormat="1" ht="18" customHeight="1" spans="1:43">
      <c r="A187" s="104" t="s">
        <v>803</v>
      </c>
      <c r="B187" s="36" t="s">
        <v>2181</v>
      </c>
      <c r="C187" s="37" t="s">
        <v>2198</v>
      </c>
      <c r="D187" s="36" t="s">
        <v>5638</v>
      </c>
      <c r="E187" s="38" t="s">
        <v>2199</v>
      </c>
      <c r="F187" s="39" t="s">
        <v>2200</v>
      </c>
      <c r="G187" s="105"/>
      <c r="H187" s="105"/>
      <c r="I187" s="105"/>
      <c r="J187" s="105"/>
      <c r="K187" s="105"/>
      <c r="L187" s="105"/>
      <c r="M187" s="106"/>
      <c r="N187" s="105"/>
      <c r="O187" s="105"/>
      <c r="P187" s="105"/>
      <c r="Q187" s="105"/>
      <c r="R187" s="105"/>
      <c r="S187" s="105">
        <f t="shared" si="2"/>
        <v>0</v>
      </c>
      <c r="T187" s="105"/>
      <c r="U187" s="107"/>
      <c r="V187" s="107"/>
      <c r="W187" s="108"/>
      <c r="X187" s="107"/>
      <c r="Y187" s="107"/>
      <c r="Z187" s="108"/>
      <c r="AA187" s="107"/>
      <c r="AB187" s="107"/>
      <c r="AC187" s="108"/>
      <c r="AD187" s="107"/>
      <c r="AE187" s="107"/>
      <c r="AF187" s="108"/>
      <c r="AG187" s="107"/>
      <c r="AH187" s="107"/>
      <c r="AI187" s="108"/>
      <c r="AJ187" s="107"/>
      <c r="AK187" s="107"/>
      <c r="AL187" s="108"/>
      <c r="AM187" s="108"/>
      <c r="AN187" s="109"/>
      <c r="AO187" s="110"/>
      <c r="AP187" s="111"/>
      <c r="AQ187" s="111"/>
    </row>
    <row r="188" s="99" customFormat="1" ht="18" customHeight="1" spans="1:43">
      <c r="A188" s="104" t="s">
        <v>806</v>
      </c>
      <c r="B188" s="36" t="s">
        <v>2181</v>
      </c>
      <c r="C188" s="37" t="s">
        <v>2242</v>
      </c>
      <c r="D188" s="36" t="s">
        <v>5669</v>
      </c>
      <c r="E188" s="38" t="s">
        <v>2243</v>
      </c>
      <c r="F188" s="39">
        <v>15949455476</v>
      </c>
      <c r="G188" s="105"/>
      <c r="H188" s="105"/>
      <c r="I188" s="105"/>
      <c r="J188" s="105"/>
      <c r="K188" s="105"/>
      <c r="L188" s="105"/>
      <c r="M188" s="106"/>
      <c r="N188" s="105"/>
      <c r="O188" s="105"/>
      <c r="P188" s="105"/>
      <c r="Q188" s="105"/>
      <c r="R188" s="105"/>
      <c r="S188" s="105">
        <f t="shared" si="2"/>
        <v>0</v>
      </c>
      <c r="T188" s="105"/>
      <c r="U188" s="107"/>
      <c r="V188" s="107"/>
      <c r="W188" s="108"/>
      <c r="X188" s="107"/>
      <c r="Y188" s="107"/>
      <c r="Z188" s="108"/>
      <c r="AA188" s="107"/>
      <c r="AB188" s="107"/>
      <c r="AC188" s="108"/>
      <c r="AD188" s="107"/>
      <c r="AE188" s="107"/>
      <c r="AF188" s="108"/>
      <c r="AG188" s="107"/>
      <c r="AH188" s="107"/>
      <c r="AI188" s="108"/>
      <c r="AJ188" s="107"/>
      <c r="AK188" s="107"/>
      <c r="AL188" s="108"/>
      <c r="AM188" s="108"/>
      <c r="AN188" s="109"/>
      <c r="AO188" s="110"/>
      <c r="AP188" s="111"/>
      <c r="AQ188" s="111"/>
    </row>
    <row r="189" s="99" customFormat="1" ht="18" customHeight="1" spans="1:43">
      <c r="A189" s="104" t="s">
        <v>809</v>
      </c>
      <c r="B189" s="36" t="s">
        <v>2181</v>
      </c>
      <c r="C189" s="37" t="s">
        <v>2263</v>
      </c>
      <c r="D189" s="36" t="s">
        <v>5683</v>
      </c>
      <c r="E189" s="38" t="s">
        <v>2264</v>
      </c>
      <c r="F189" s="39">
        <v>15847722307</v>
      </c>
      <c r="G189" s="105"/>
      <c r="H189" s="105"/>
      <c r="I189" s="105"/>
      <c r="J189" s="105"/>
      <c r="K189" s="105"/>
      <c r="L189" s="105"/>
      <c r="M189" s="106"/>
      <c r="N189" s="105"/>
      <c r="O189" s="105"/>
      <c r="P189" s="105"/>
      <c r="Q189" s="105"/>
      <c r="R189" s="105"/>
      <c r="S189" s="105">
        <f t="shared" si="2"/>
        <v>0</v>
      </c>
      <c r="T189" s="105"/>
      <c r="U189" s="107"/>
      <c r="V189" s="107"/>
      <c r="W189" s="108"/>
      <c r="X189" s="107"/>
      <c r="Y189" s="107"/>
      <c r="Z189" s="108"/>
      <c r="AA189" s="107"/>
      <c r="AB189" s="107"/>
      <c r="AC189" s="108"/>
      <c r="AD189" s="107"/>
      <c r="AE189" s="107"/>
      <c r="AF189" s="108"/>
      <c r="AG189" s="107"/>
      <c r="AH189" s="107"/>
      <c r="AI189" s="108"/>
      <c r="AJ189" s="107"/>
      <c r="AK189" s="107"/>
      <c r="AL189" s="108"/>
      <c r="AM189" s="108"/>
      <c r="AN189" s="109"/>
      <c r="AO189" s="110"/>
      <c r="AP189" s="111"/>
      <c r="AQ189" s="111"/>
    </row>
    <row r="190" s="99" customFormat="1" ht="18" customHeight="1" spans="1:43">
      <c r="A190" s="104" t="s">
        <v>812</v>
      </c>
      <c r="B190" s="36" t="s">
        <v>2181</v>
      </c>
      <c r="C190" s="37" t="s">
        <v>2266</v>
      </c>
      <c r="D190" s="36" t="s">
        <v>5683</v>
      </c>
      <c r="E190" s="38" t="s">
        <v>2267</v>
      </c>
      <c r="F190" s="39">
        <v>13948779442</v>
      </c>
      <c r="G190" s="105"/>
      <c r="H190" s="105"/>
      <c r="I190" s="105"/>
      <c r="J190" s="105"/>
      <c r="K190" s="105"/>
      <c r="L190" s="105"/>
      <c r="M190" s="106"/>
      <c r="N190" s="105"/>
      <c r="O190" s="105"/>
      <c r="P190" s="105"/>
      <c r="Q190" s="105"/>
      <c r="R190" s="105"/>
      <c r="S190" s="105">
        <f t="shared" si="2"/>
        <v>0</v>
      </c>
      <c r="T190" s="105"/>
      <c r="U190" s="107"/>
      <c r="V190" s="107"/>
      <c r="W190" s="108"/>
      <c r="X190" s="107"/>
      <c r="Y190" s="107"/>
      <c r="Z190" s="108"/>
      <c r="AA190" s="107"/>
      <c r="AB190" s="107"/>
      <c r="AC190" s="108"/>
      <c r="AD190" s="107"/>
      <c r="AE190" s="107"/>
      <c r="AF190" s="108"/>
      <c r="AG190" s="107"/>
      <c r="AH190" s="107"/>
      <c r="AI190" s="108"/>
      <c r="AJ190" s="107"/>
      <c r="AK190" s="107"/>
      <c r="AL190" s="108"/>
      <c r="AM190" s="108"/>
      <c r="AN190" s="109"/>
      <c r="AO190" s="110"/>
      <c r="AP190" s="111"/>
      <c r="AQ190" s="111"/>
    </row>
    <row r="191" s="99" customFormat="1" ht="18" customHeight="1" spans="1:43">
      <c r="A191" s="104" t="s">
        <v>815</v>
      </c>
      <c r="B191" s="36" t="s">
        <v>2181</v>
      </c>
      <c r="C191" s="37" t="s">
        <v>2195</v>
      </c>
      <c r="D191" s="36" t="s">
        <v>5063</v>
      </c>
      <c r="E191" s="38" t="s">
        <v>2196</v>
      </c>
      <c r="F191" s="39">
        <v>15934976190</v>
      </c>
      <c r="G191" s="105"/>
      <c r="H191" s="105"/>
      <c r="I191" s="105"/>
      <c r="J191" s="105"/>
      <c r="K191" s="105"/>
      <c r="L191" s="105"/>
      <c r="M191" s="106"/>
      <c r="N191" s="105"/>
      <c r="O191" s="105"/>
      <c r="P191" s="105"/>
      <c r="Q191" s="105"/>
      <c r="R191" s="105"/>
      <c r="S191" s="105">
        <f t="shared" si="2"/>
        <v>0</v>
      </c>
      <c r="T191" s="105"/>
      <c r="U191" s="107"/>
      <c r="V191" s="107"/>
      <c r="W191" s="108"/>
      <c r="X191" s="107"/>
      <c r="Y191" s="107"/>
      <c r="Z191" s="108"/>
      <c r="AA191" s="107"/>
      <c r="AB191" s="107"/>
      <c r="AC191" s="108"/>
      <c r="AD191" s="107"/>
      <c r="AE191" s="107"/>
      <c r="AF191" s="108"/>
      <c r="AG191" s="107"/>
      <c r="AH191" s="107"/>
      <c r="AI191" s="108"/>
      <c r="AJ191" s="107"/>
      <c r="AK191" s="107"/>
      <c r="AL191" s="108"/>
      <c r="AM191" s="108"/>
      <c r="AN191" s="109"/>
      <c r="AO191" s="110"/>
      <c r="AP191" s="111"/>
      <c r="AQ191" s="111"/>
    </row>
    <row r="192" s="99" customFormat="1" ht="18" customHeight="1" spans="1:43">
      <c r="A192" s="104" t="s">
        <v>818</v>
      </c>
      <c r="B192" s="36" t="s">
        <v>2181</v>
      </c>
      <c r="C192" s="37" t="s">
        <v>2248</v>
      </c>
      <c r="D192" s="36" t="s">
        <v>5669</v>
      </c>
      <c r="E192" s="38" t="s">
        <v>2249</v>
      </c>
      <c r="F192" s="39">
        <v>13087196318</v>
      </c>
      <c r="G192" s="105"/>
      <c r="H192" s="105"/>
      <c r="I192" s="105"/>
      <c r="J192" s="105"/>
      <c r="K192" s="105"/>
      <c r="L192" s="105"/>
      <c r="M192" s="106"/>
      <c r="N192" s="105"/>
      <c r="O192" s="105"/>
      <c r="P192" s="105"/>
      <c r="Q192" s="105"/>
      <c r="R192" s="105"/>
      <c r="S192" s="105">
        <f t="shared" si="2"/>
        <v>0</v>
      </c>
      <c r="T192" s="105"/>
      <c r="U192" s="107"/>
      <c r="V192" s="107"/>
      <c r="W192" s="108"/>
      <c r="X192" s="107"/>
      <c r="Y192" s="107"/>
      <c r="Z192" s="108"/>
      <c r="AA192" s="107"/>
      <c r="AB192" s="107"/>
      <c r="AC192" s="108"/>
      <c r="AD192" s="107"/>
      <c r="AE192" s="107"/>
      <c r="AF192" s="108"/>
      <c r="AG192" s="107"/>
      <c r="AH192" s="107"/>
      <c r="AI192" s="108"/>
      <c r="AJ192" s="107"/>
      <c r="AK192" s="107"/>
      <c r="AL192" s="108"/>
      <c r="AM192" s="108"/>
      <c r="AN192" s="109"/>
      <c r="AO192" s="110"/>
      <c r="AP192" s="111"/>
      <c r="AQ192" s="111"/>
    </row>
    <row r="193" s="99" customFormat="1" ht="18" customHeight="1" spans="1:43">
      <c r="A193" s="104" t="s">
        <v>821</v>
      </c>
      <c r="B193" s="36" t="s">
        <v>2181</v>
      </c>
      <c r="C193" s="37" t="s">
        <v>7088</v>
      </c>
      <c r="D193" s="36" t="s">
        <v>5683</v>
      </c>
      <c r="E193" s="38" t="s">
        <v>7089</v>
      </c>
      <c r="F193" s="39">
        <v>15149474021</v>
      </c>
      <c r="G193" s="105"/>
      <c r="H193" s="105"/>
      <c r="I193" s="105"/>
      <c r="J193" s="105"/>
      <c r="K193" s="105"/>
      <c r="L193" s="105"/>
      <c r="M193" s="106"/>
      <c r="N193" s="105"/>
      <c r="O193" s="105"/>
      <c r="P193" s="105"/>
      <c r="Q193" s="105"/>
      <c r="R193" s="105"/>
      <c r="S193" s="105">
        <f t="shared" si="2"/>
        <v>0</v>
      </c>
      <c r="T193" s="105"/>
      <c r="U193" s="107"/>
      <c r="V193" s="107"/>
      <c r="W193" s="108"/>
      <c r="X193" s="107"/>
      <c r="Y193" s="107"/>
      <c r="Z193" s="108"/>
      <c r="AA193" s="107"/>
      <c r="AB193" s="107"/>
      <c r="AC193" s="108"/>
      <c r="AD193" s="107"/>
      <c r="AE193" s="107"/>
      <c r="AF193" s="108"/>
      <c r="AG193" s="107"/>
      <c r="AH193" s="107"/>
      <c r="AI193" s="108"/>
      <c r="AJ193" s="107"/>
      <c r="AK193" s="107"/>
      <c r="AL193" s="108"/>
      <c r="AM193" s="108"/>
      <c r="AN193" s="109"/>
      <c r="AO193" s="110"/>
      <c r="AP193" s="111"/>
      <c r="AQ193" s="111"/>
    </row>
    <row r="194" s="99" customFormat="1" ht="18" customHeight="1" spans="1:43">
      <c r="A194" s="104" t="s">
        <v>824</v>
      </c>
      <c r="B194" s="36" t="s">
        <v>2181</v>
      </c>
      <c r="C194" s="37" t="s">
        <v>1666</v>
      </c>
      <c r="D194" s="36" t="s">
        <v>5703</v>
      </c>
      <c r="E194" s="38" t="s">
        <v>1667</v>
      </c>
      <c r="F194" s="39">
        <v>15149726000</v>
      </c>
      <c r="G194" s="105"/>
      <c r="H194" s="105"/>
      <c r="I194" s="105"/>
      <c r="J194" s="105"/>
      <c r="K194" s="105"/>
      <c r="L194" s="105"/>
      <c r="M194" s="106"/>
      <c r="N194" s="105"/>
      <c r="O194" s="105"/>
      <c r="P194" s="105"/>
      <c r="Q194" s="105"/>
      <c r="R194" s="105"/>
      <c r="S194" s="105">
        <f t="shared" si="2"/>
        <v>0</v>
      </c>
      <c r="T194" s="105"/>
      <c r="U194" s="107"/>
      <c r="V194" s="107"/>
      <c r="W194" s="108"/>
      <c r="X194" s="107"/>
      <c r="Y194" s="107"/>
      <c r="Z194" s="108"/>
      <c r="AA194" s="107"/>
      <c r="AB194" s="107"/>
      <c r="AC194" s="108"/>
      <c r="AD194" s="107"/>
      <c r="AE194" s="107"/>
      <c r="AF194" s="108"/>
      <c r="AG194" s="107"/>
      <c r="AH194" s="107"/>
      <c r="AI194" s="108"/>
      <c r="AJ194" s="107"/>
      <c r="AK194" s="107"/>
      <c r="AL194" s="108"/>
      <c r="AM194" s="108"/>
      <c r="AN194" s="109"/>
      <c r="AO194" s="110"/>
      <c r="AP194" s="111"/>
      <c r="AQ194" s="111"/>
    </row>
    <row r="195" s="99" customFormat="1" ht="18" customHeight="1" spans="1:43">
      <c r="A195" s="104" t="s">
        <v>827</v>
      </c>
      <c r="B195" s="36" t="s">
        <v>2181</v>
      </c>
      <c r="C195" s="37" t="s">
        <v>2225</v>
      </c>
      <c r="D195" s="36" t="s">
        <v>3947</v>
      </c>
      <c r="E195" s="38" t="s">
        <v>2226</v>
      </c>
      <c r="F195" s="39">
        <v>18103529912</v>
      </c>
      <c r="G195" s="105"/>
      <c r="H195" s="105"/>
      <c r="I195" s="105"/>
      <c r="J195" s="105"/>
      <c r="K195" s="105"/>
      <c r="L195" s="105"/>
      <c r="M195" s="106"/>
      <c r="N195" s="105"/>
      <c r="O195" s="105"/>
      <c r="P195" s="105"/>
      <c r="Q195" s="105"/>
      <c r="R195" s="105"/>
      <c r="S195" s="105">
        <f t="shared" si="2"/>
        <v>0</v>
      </c>
      <c r="T195" s="105"/>
      <c r="U195" s="107"/>
      <c r="V195" s="107"/>
      <c r="W195" s="108"/>
      <c r="X195" s="107"/>
      <c r="Y195" s="107"/>
      <c r="Z195" s="108"/>
      <c r="AA195" s="107"/>
      <c r="AB195" s="107"/>
      <c r="AC195" s="108"/>
      <c r="AD195" s="107"/>
      <c r="AE195" s="107"/>
      <c r="AF195" s="108"/>
      <c r="AG195" s="107"/>
      <c r="AH195" s="107"/>
      <c r="AI195" s="108"/>
      <c r="AJ195" s="107"/>
      <c r="AK195" s="107"/>
      <c r="AL195" s="108"/>
      <c r="AM195" s="108"/>
      <c r="AN195" s="109"/>
      <c r="AO195" s="110"/>
      <c r="AP195" s="111"/>
      <c r="AQ195" s="111"/>
    </row>
    <row r="196" s="99" customFormat="1" ht="18" customHeight="1" spans="1:43">
      <c r="A196" s="104" t="s">
        <v>831</v>
      </c>
      <c r="B196" s="36" t="s">
        <v>2181</v>
      </c>
      <c r="C196" s="37" t="s">
        <v>7090</v>
      </c>
      <c r="D196" s="36" t="s">
        <v>5703</v>
      </c>
      <c r="E196" s="38" t="s">
        <v>7091</v>
      </c>
      <c r="F196" s="39">
        <v>14794939592</v>
      </c>
      <c r="G196" s="105"/>
      <c r="H196" s="105"/>
      <c r="I196" s="105"/>
      <c r="J196" s="105"/>
      <c r="K196" s="105"/>
      <c r="L196" s="105"/>
      <c r="M196" s="106"/>
      <c r="N196" s="105"/>
      <c r="O196" s="105"/>
      <c r="P196" s="105"/>
      <c r="Q196" s="105"/>
      <c r="R196" s="105"/>
      <c r="S196" s="105">
        <f t="shared" si="2"/>
        <v>0</v>
      </c>
      <c r="T196" s="105"/>
      <c r="U196" s="107"/>
      <c r="V196" s="107"/>
      <c r="W196" s="108"/>
      <c r="X196" s="107"/>
      <c r="Y196" s="107"/>
      <c r="Z196" s="108"/>
      <c r="AA196" s="107"/>
      <c r="AB196" s="107"/>
      <c r="AC196" s="108"/>
      <c r="AD196" s="107"/>
      <c r="AE196" s="107"/>
      <c r="AF196" s="108"/>
      <c r="AG196" s="107"/>
      <c r="AH196" s="107"/>
      <c r="AI196" s="108"/>
      <c r="AJ196" s="107"/>
      <c r="AK196" s="107"/>
      <c r="AL196" s="108"/>
      <c r="AM196" s="108"/>
      <c r="AN196" s="109"/>
      <c r="AO196" s="110"/>
      <c r="AP196" s="111"/>
      <c r="AQ196" s="111"/>
    </row>
    <row r="197" s="99" customFormat="1" ht="18" customHeight="1" spans="1:43">
      <c r="A197" s="104" t="s">
        <v>834</v>
      </c>
      <c r="B197" s="36" t="s">
        <v>2181</v>
      </c>
      <c r="C197" s="37" t="s">
        <v>2251</v>
      </c>
      <c r="D197" s="36" t="s">
        <v>5669</v>
      </c>
      <c r="E197" s="38" t="s">
        <v>2252</v>
      </c>
      <c r="F197" s="39">
        <v>18734364154</v>
      </c>
      <c r="G197" s="105"/>
      <c r="H197" s="105"/>
      <c r="I197" s="105"/>
      <c r="J197" s="105"/>
      <c r="K197" s="105"/>
      <c r="L197" s="105"/>
      <c r="M197" s="106"/>
      <c r="N197" s="105"/>
      <c r="O197" s="105"/>
      <c r="P197" s="105"/>
      <c r="Q197" s="105"/>
      <c r="R197" s="105"/>
      <c r="S197" s="105">
        <f t="shared" si="2"/>
        <v>0</v>
      </c>
      <c r="T197" s="105"/>
      <c r="U197" s="107"/>
      <c r="V197" s="107"/>
      <c r="W197" s="108"/>
      <c r="X197" s="107"/>
      <c r="Y197" s="107"/>
      <c r="Z197" s="108"/>
      <c r="AA197" s="107"/>
      <c r="AB197" s="107"/>
      <c r="AC197" s="108"/>
      <c r="AD197" s="107"/>
      <c r="AE197" s="107"/>
      <c r="AF197" s="108"/>
      <c r="AG197" s="107"/>
      <c r="AH197" s="107"/>
      <c r="AI197" s="108"/>
      <c r="AJ197" s="107"/>
      <c r="AK197" s="107"/>
      <c r="AL197" s="108"/>
      <c r="AM197" s="108"/>
      <c r="AN197" s="109"/>
      <c r="AO197" s="110"/>
      <c r="AP197" s="111"/>
      <c r="AQ197" s="111"/>
    </row>
    <row r="198" s="99" customFormat="1" ht="18" customHeight="1" spans="1:43">
      <c r="A198" s="104" t="s">
        <v>837</v>
      </c>
      <c r="B198" s="36" t="s">
        <v>2181</v>
      </c>
      <c r="C198" s="37" t="s">
        <v>2299</v>
      </c>
      <c r="D198" s="36" t="s">
        <v>5708</v>
      </c>
      <c r="E198" s="38" t="s">
        <v>2300</v>
      </c>
      <c r="F198" s="39">
        <v>13274774202</v>
      </c>
      <c r="G198" s="105"/>
      <c r="H198" s="105"/>
      <c r="I198" s="105"/>
      <c r="J198" s="105"/>
      <c r="K198" s="105"/>
      <c r="L198" s="105"/>
      <c r="M198" s="106"/>
      <c r="N198" s="105"/>
      <c r="O198" s="105"/>
      <c r="P198" s="105"/>
      <c r="Q198" s="105"/>
      <c r="R198" s="105"/>
      <c r="S198" s="105">
        <f t="shared" ref="S198:S261" si="3">SUM(G198:R198)</f>
        <v>0</v>
      </c>
      <c r="T198" s="105"/>
      <c r="U198" s="107"/>
      <c r="V198" s="107"/>
      <c r="W198" s="108"/>
      <c r="X198" s="107"/>
      <c r="Y198" s="107"/>
      <c r="Z198" s="108"/>
      <c r="AA198" s="107"/>
      <c r="AB198" s="107"/>
      <c r="AC198" s="108"/>
      <c r="AD198" s="107"/>
      <c r="AE198" s="107"/>
      <c r="AF198" s="108"/>
      <c r="AG198" s="107"/>
      <c r="AH198" s="107"/>
      <c r="AI198" s="108"/>
      <c r="AJ198" s="107"/>
      <c r="AK198" s="107"/>
      <c r="AL198" s="108"/>
      <c r="AM198" s="108"/>
      <c r="AN198" s="109"/>
      <c r="AO198" s="110"/>
      <c r="AP198" s="111"/>
      <c r="AQ198" s="111"/>
    </row>
    <row r="199" s="99" customFormat="1" ht="18" customHeight="1" spans="1:43">
      <c r="A199" s="104" t="s">
        <v>840</v>
      </c>
      <c r="B199" s="36" t="s">
        <v>2181</v>
      </c>
      <c r="C199" s="37" t="s">
        <v>2302</v>
      </c>
      <c r="D199" s="36" t="s">
        <v>5708</v>
      </c>
      <c r="E199" s="38" t="s">
        <v>2303</v>
      </c>
      <c r="F199" s="39">
        <v>13675383489</v>
      </c>
      <c r="G199" s="105"/>
      <c r="H199" s="105"/>
      <c r="I199" s="105"/>
      <c r="J199" s="105"/>
      <c r="K199" s="105"/>
      <c r="L199" s="105"/>
      <c r="M199" s="106"/>
      <c r="N199" s="105"/>
      <c r="O199" s="105"/>
      <c r="P199" s="105"/>
      <c r="Q199" s="105"/>
      <c r="R199" s="105"/>
      <c r="S199" s="105">
        <f t="shared" si="3"/>
        <v>0</v>
      </c>
      <c r="T199" s="105"/>
      <c r="U199" s="107"/>
      <c r="V199" s="107"/>
      <c r="W199" s="108"/>
      <c r="X199" s="107"/>
      <c r="Y199" s="107"/>
      <c r="Z199" s="108"/>
      <c r="AA199" s="107"/>
      <c r="AB199" s="107"/>
      <c r="AC199" s="108"/>
      <c r="AD199" s="107"/>
      <c r="AE199" s="107"/>
      <c r="AF199" s="108"/>
      <c r="AG199" s="107"/>
      <c r="AH199" s="107"/>
      <c r="AI199" s="108"/>
      <c r="AJ199" s="107"/>
      <c r="AK199" s="107"/>
      <c r="AL199" s="108"/>
      <c r="AM199" s="108"/>
      <c r="AN199" s="109"/>
      <c r="AO199" s="110"/>
      <c r="AP199" s="111"/>
      <c r="AQ199" s="111"/>
    </row>
    <row r="200" s="99" customFormat="1" ht="18" customHeight="1" spans="1:43">
      <c r="A200" s="104" t="s">
        <v>843</v>
      </c>
      <c r="B200" s="36" t="s">
        <v>2181</v>
      </c>
      <c r="C200" s="37" t="s">
        <v>2231</v>
      </c>
      <c r="D200" s="36" t="s">
        <v>5659</v>
      </c>
      <c r="E200" s="38" t="s">
        <v>2232</v>
      </c>
      <c r="F200" s="39">
        <v>13190807707</v>
      </c>
      <c r="G200" s="105"/>
      <c r="H200" s="105"/>
      <c r="I200" s="105"/>
      <c r="J200" s="105"/>
      <c r="K200" s="105"/>
      <c r="L200" s="105"/>
      <c r="M200" s="106"/>
      <c r="N200" s="105"/>
      <c r="O200" s="105"/>
      <c r="P200" s="105"/>
      <c r="Q200" s="105"/>
      <c r="R200" s="105"/>
      <c r="S200" s="105">
        <f t="shared" si="3"/>
        <v>0</v>
      </c>
      <c r="T200" s="105"/>
      <c r="U200" s="107"/>
      <c r="V200" s="107"/>
      <c r="W200" s="108"/>
      <c r="X200" s="107"/>
      <c r="Y200" s="107"/>
      <c r="Z200" s="108"/>
      <c r="AA200" s="107"/>
      <c r="AB200" s="107"/>
      <c r="AC200" s="108"/>
      <c r="AD200" s="107"/>
      <c r="AE200" s="107"/>
      <c r="AF200" s="108"/>
      <c r="AG200" s="107"/>
      <c r="AH200" s="107"/>
      <c r="AI200" s="108"/>
      <c r="AJ200" s="107"/>
      <c r="AK200" s="107"/>
      <c r="AL200" s="108"/>
      <c r="AM200" s="108"/>
      <c r="AN200" s="109"/>
      <c r="AO200" s="110"/>
      <c r="AP200" s="111"/>
      <c r="AQ200" s="111"/>
    </row>
    <row r="201" s="99" customFormat="1" ht="18" customHeight="1" spans="1:43">
      <c r="A201" s="104" t="s">
        <v>846</v>
      </c>
      <c r="B201" s="36" t="s">
        <v>2181</v>
      </c>
      <c r="C201" s="37" t="s">
        <v>6914</v>
      </c>
      <c r="D201" s="36" t="s">
        <v>5659</v>
      </c>
      <c r="E201" s="38" t="s">
        <v>7092</v>
      </c>
      <c r="F201" s="39">
        <v>13146730004</v>
      </c>
      <c r="G201" s="105"/>
      <c r="H201" s="105"/>
      <c r="I201" s="105"/>
      <c r="J201" s="105"/>
      <c r="K201" s="105"/>
      <c r="L201" s="105"/>
      <c r="M201" s="106"/>
      <c r="N201" s="105"/>
      <c r="O201" s="105"/>
      <c r="P201" s="105"/>
      <c r="Q201" s="105"/>
      <c r="R201" s="105"/>
      <c r="S201" s="105">
        <f t="shared" si="3"/>
        <v>0</v>
      </c>
      <c r="T201" s="105"/>
      <c r="U201" s="107"/>
      <c r="V201" s="107"/>
      <c r="W201" s="108"/>
      <c r="X201" s="107"/>
      <c r="Y201" s="107"/>
      <c r="Z201" s="108"/>
      <c r="AA201" s="107"/>
      <c r="AB201" s="107"/>
      <c r="AC201" s="108"/>
      <c r="AD201" s="107"/>
      <c r="AE201" s="107"/>
      <c r="AF201" s="108"/>
      <c r="AG201" s="107"/>
      <c r="AH201" s="107"/>
      <c r="AI201" s="108"/>
      <c r="AJ201" s="107"/>
      <c r="AK201" s="107"/>
      <c r="AL201" s="108"/>
      <c r="AM201" s="108"/>
      <c r="AN201" s="109"/>
      <c r="AO201" s="110"/>
      <c r="AP201" s="111"/>
      <c r="AQ201" s="111"/>
    </row>
    <row r="202" s="99" customFormat="1" ht="18" customHeight="1" spans="1:43">
      <c r="A202" s="104" t="s">
        <v>849</v>
      </c>
      <c r="B202" s="36" t="s">
        <v>2181</v>
      </c>
      <c r="C202" s="37" t="s">
        <v>6916</v>
      </c>
      <c r="D202" s="36" t="s">
        <v>5708</v>
      </c>
      <c r="E202" s="38" t="s">
        <v>7093</v>
      </c>
      <c r="F202" s="39">
        <v>18847002622</v>
      </c>
      <c r="G202" s="105"/>
      <c r="H202" s="105"/>
      <c r="I202" s="105"/>
      <c r="J202" s="105"/>
      <c r="K202" s="105"/>
      <c r="L202" s="105"/>
      <c r="M202" s="106"/>
      <c r="N202" s="105"/>
      <c r="O202" s="105"/>
      <c r="P202" s="105"/>
      <c r="Q202" s="105"/>
      <c r="R202" s="105"/>
      <c r="S202" s="105">
        <f t="shared" si="3"/>
        <v>0</v>
      </c>
      <c r="T202" s="105"/>
      <c r="U202" s="107"/>
      <c r="V202" s="107"/>
      <c r="W202" s="108"/>
      <c r="X202" s="107"/>
      <c r="Y202" s="107"/>
      <c r="Z202" s="108"/>
      <c r="AA202" s="107"/>
      <c r="AB202" s="107"/>
      <c r="AC202" s="108"/>
      <c r="AD202" s="107"/>
      <c r="AE202" s="107"/>
      <c r="AF202" s="108"/>
      <c r="AG202" s="107"/>
      <c r="AH202" s="107"/>
      <c r="AI202" s="108"/>
      <c r="AJ202" s="107"/>
      <c r="AK202" s="107"/>
      <c r="AL202" s="108"/>
      <c r="AM202" s="108"/>
      <c r="AN202" s="109"/>
      <c r="AO202" s="110"/>
      <c r="AP202" s="111"/>
      <c r="AQ202" s="111"/>
    </row>
    <row r="203" s="99" customFormat="1" ht="18" customHeight="1" spans="1:43">
      <c r="A203" s="104" t="s">
        <v>852</v>
      </c>
      <c r="B203" s="36" t="s">
        <v>2181</v>
      </c>
      <c r="C203" s="37" t="s">
        <v>2210</v>
      </c>
      <c r="D203" s="36" t="s">
        <v>5638</v>
      </c>
      <c r="E203" s="38" t="s">
        <v>2211</v>
      </c>
      <c r="F203" s="39">
        <v>15149492235</v>
      </c>
      <c r="G203" s="105"/>
      <c r="H203" s="105"/>
      <c r="I203" s="105"/>
      <c r="J203" s="105"/>
      <c r="K203" s="105"/>
      <c r="L203" s="105"/>
      <c r="M203" s="106"/>
      <c r="N203" s="105"/>
      <c r="O203" s="105"/>
      <c r="P203" s="105"/>
      <c r="Q203" s="105"/>
      <c r="R203" s="105"/>
      <c r="S203" s="105">
        <f t="shared" si="3"/>
        <v>0</v>
      </c>
      <c r="T203" s="105"/>
      <c r="U203" s="107"/>
      <c r="V203" s="107"/>
      <c r="W203" s="108"/>
      <c r="X203" s="107"/>
      <c r="Y203" s="107"/>
      <c r="Z203" s="108"/>
      <c r="AA203" s="107"/>
      <c r="AB203" s="107"/>
      <c r="AC203" s="108"/>
      <c r="AD203" s="107"/>
      <c r="AE203" s="107"/>
      <c r="AF203" s="108"/>
      <c r="AG203" s="107"/>
      <c r="AH203" s="107"/>
      <c r="AI203" s="108"/>
      <c r="AJ203" s="107"/>
      <c r="AK203" s="107"/>
      <c r="AL203" s="108"/>
      <c r="AM203" s="108"/>
      <c r="AN203" s="109"/>
      <c r="AO203" s="110"/>
      <c r="AP203" s="111"/>
      <c r="AQ203" s="111"/>
    </row>
    <row r="204" s="99" customFormat="1" ht="18" customHeight="1" spans="1:43">
      <c r="A204" s="104" t="s">
        <v>855</v>
      </c>
      <c r="B204" s="36" t="s">
        <v>2181</v>
      </c>
      <c r="C204" s="37" t="s">
        <v>2260</v>
      </c>
      <c r="D204" s="36" t="s">
        <v>5680</v>
      </c>
      <c r="E204" s="38" t="s">
        <v>2261</v>
      </c>
      <c r="F204" s="39">
        <v>13451374460</v>
      </c>
      <c r="G204" s="105"/>
      <c r="H204" s="105"/>
      <c r="I204" s="105"/>
      <c r="J204" s="105"/>
      <c r="K204" s="105"/>
      <c r="L204" s="105"/>
      <c r="M204" s="106"/>
      <c r="N204" s="105"/>
      <c r="O204" s="105"/>
      <c r="P204" s="105"/>
      <c r="Q204" s="105"/>
      <c r="R204" s="105"/>
      <c r="S204" s="105">
        <f t="shared" si="3"/>
        <v>0</v>
      </c>
      <c r="T204" s="105"/>
      <c r="U204" s="107"/>
      <c r="V204" s="107"/>
      <c r="W204" s="108"/>
      <c r="X204" s="107"/>
      <c r="Y204" s="107"/>
      <c r="Z204" s="108"/>
      <c r="AA204" s="107"/>
      <c r="AB204" s="107"/>
      <c r="AC204" s="108"/>
      <c r="AD204" s="107"/>
      <c r="AE204" s="107"/>
      <c r="AF204" s="108"/>
      <c r="AG204" s="107"/>
      <c r="AH204" s="107"/>
      <c r="AI204" s="108"/>
      <c r="AJ204" s="107"/>
      <c r="AK204" s="107"/>
      <c r="AL204" s="108"/>
      <c r="AM204" s="108"/>
      <c r="AN204" s="109"/>
      <c r="AO204" s="110"/>
      <c r="AP204" s="111"/>
      <c r="AQ204" s="111"/>
    </row>
    <row r="205" s="99" customFormat="1" ht="18" customHeight="1" spans="1:43">
      <c r="A205" s="104" t="s">
        <v>858</v>
      </c>
      <c r="B205" s="36" t="s">
        <v>2181</v>
      </c>
      <c r="C205" s="37" t="s">
        <v>6913</v>
      </c>
      <c r="D205" s="36" t="s">
        <v>5638</v>
      </c>
      <c r="E205" s="38" t="s">
        <v>7094</v>
      </c>
      <c r="F205" s="39" t="s">
        <v>6834</v>
      </c>
      <c r="G205" s="105"/>
      <c r="H205" s="105"/>
      <c r="I205" s="105"/>
      <c r="J205" s="105"/>
      <c r="K205" s="105"/>
      <c r="L205" s="105"/>
      <c r="M205" s="106"/>
      <c r="N205" s="105"/>
      <c r="O205" s="105"/>
      <c r="P205" s="105"/>
      <c r="Q205" s="105"/>
      <c r="R205" s="105"/>
      <c r="S205" s="105">
        <f t="shared" si="3"/>
        <v>0</v>
      </c>
      <c r="T205" s="105"/>
      <c r="U205" s="107"/>
      <c r="V205" s="107"/>
      <c r="W205" s="108"/>
      <c r="X205" s="107"/>
      <c r="Y205" s="107"/>
      <c r="Z205" s="108"/>
      <c r="AA205" s="107"/>
      <c r="AB205" s="107"/>
      <c r="AC205" s="108"/>
      <c r="AD205" s="107"/>
      <c r="AE205" s="107"/>
      <c r="AF205" s="108"/>
      <c r="AG205" s="107"/>
      <c r="AH205" s="107"/>
      <c r="AI205" s="108"/>
      <c r="AJ205" s="107"/>
      <c r="AK205" s="107"/>
      <c r="AL205" s="108"/>
      <c r="AM205" s="108"/>
      <c r="AN205" s="109"/>
      <c r="AO205" s="110"/>
      <c r="AP205" s="111"/>
      <c r="AQ205" s="111"/>
    </row>
    <row r="206" s="99" customFormat="1" ht="18" customHeight="1" spans="1:43">
      <c r="A206" s="104" t="s">
        <v>861</v>
      </c>
      <c r="B206" s="36" t="s">
        <v>2181</v>
      </c>
      <c r="C206" s="37" t="s">
        <v>2228</v>
      </c>
      <c r="D206" s="36" t="s">
        <v>5658</v>
      </c>
      <c r="E206" s="38" t="s">
        <v>2229</v>
      </c>
      <c r="F206" s="39">
        <v>15947428960</v>
      </c>
      <c r="G206" s="105"/>
      <c r="H206" s="105"/>
      <c r="I206" s="105"/>
      <c r="J206" s="105"/>
      <c r="K206" s="105"/>
      <c r="L206" s="105"/>
      <c r="M206" s="106"/>
      <c r="N206" s="105"/>
      <c r="O206" s="105"/>
      <c r="P206" s="105"/>
      <c r="Q206" s="105"/>
      <c r="R206" s="105"/>
      <c r="S206" s="105">
        <f t="shared" si="3"/>
        <v>0</v>
      </c>
      <c r="T206" s="105"/>
      <c r="U206" s="107"/>
      <c r="V206" s="107"/>
      <c r="W206" s="108"/>
      <c r="X206" s="107"/>
      <c r="Y206" s="107"/>
      <c r="Z206" s="108"/>
      <c r="AA206" s="107"/>
      <c r="AB206" s="107"/>
      <c r="AC206" s="108"/>
      <c r="AD206" s="107"/>
      <c r="AE206" s="107"/>
      <c r="AF206" s="108"/>
      <c r="AG206" s="107"/>
      <c r="AH206" s="107"/>
      <c r="AI206" s="108"/>
      <c r="AJ206" s="107"/>
      <c r="AK206" s="107"/>
      <c r="AL206" s="108"/>
      <c r="AM206" s="108"/>
      <c r="AN206" s="109"/>
      <c r="AO206" s="110"/>
      <c r="AP206" s="111"/>
      <c r="AQ206" s="111"/>
    </row>
    <row r="207" s="99" customFormat="1" ht="18" customHeight="1" spans="1:43">
      <c r="A207" s="104" t="s">
        <v>864</v>
      </c>
      <c r="B207" s="36" t="s">
        <v>2181</v>
      </c>
      <c r="C207" s="37" t="s">
        <v>2239</v>
      </c>
      <c r="D207" s="36" t="s">
        <v>5665</v>
      </c>
      <c r="E207" s="38" t="s">
        <v>2240</v>
      </c>
      <c r="F207" s="39">
        <v>15847318591</v>
      </c>
      <c r="G207" s="105"/>
      <c r="H207" s="105"/>
      <c r="I207" s="105"/>
      <c r="J207" s="105"/>
      <c r="K207" s="105"/>
      <c r="L207" s="105"/>
      <c r="M207" s="106"/>
      <c r="N207" s="105"/>
      <c r="O207" s="105"/>
      <c r="P207" s="105"/>
      <c r="Q207" s="105"/>
      <c r="R207" s="105"/>
      <c r="S207" s="105">
        <f t="shared" si="3"/>
        <v>0</v>
      </c>
      <c r="T207" s="105"/>
      <c r="U207" s="107"/>
      <c r="V207" s="107"/>
      <c r="W207" s="108"/>
      <c r="X207" s="107"/>
      <c r="Y207" s="107"/>
      <c r="Z207" s="108"/>
      <c r="AA207" s="107"/>
      <c r="AB207" s="107"/>
      <c r="AC207" s="108"/>
      <c r="AD207" s="107"/>
      <c r="AE207" s="107"/>
      <c r="AF207" s="108"/>
      <c r="AG207" s="107"/>
      <c r="AH207" s="107"/>
      <c r="AI207" s="108"/>
      <c r="AJ207" s="107"/>
      <c r="AK207" s="107"/>
      <c r="AL207" s="108"/>
      <c r="AM207" s="108"/>
      <c r="AN207" s="109"/>
      <c r="AO207" s="110"/>
      <c r="AP207" s="111"/>
      <c r="AQ207" s="111"/>
    </row>
    <row r="208" s="99" customFormat="1" ht="18" customHeight="1" spans="1:43">
      <c r="A208" s="104" t="s">
        <v>867</v>
      </c>
      <c r="B208" s="36" t="s">
        <v>2181</v>
      </c>
      <c r="C208" s="37" t="s">
        <v>6912</v>
      </c>
      <c r="D208" s="36" t="s">
        <v>3535</v>
      </c>
      <c r="E208" s="38" t="s">
        <v>7095</v>
      </c>
      <c r="F208" s="39">
        <v>18165020135</v>
      </c>
      <c r="G208" s="105"/>
      <c r="H208" s="105"/>
      <c r="I208" s="105"/>
      <c r="J208" s="105"/>
      <c r="K208" s="105"/>
      <c r="L208" s="105"/>
      <c r="M208" s="106"/>
      <c r="N208" s="105"/>
      <c r="O208" s="105"/>
      <c r="P208" s="105"/>
      <c r="Q208" s="105"/>
      <c r="R208" s="105"/>
      <c r="S208" s="105">
        <f t="shared" si="3"/>
        <v>0</v>
      </c>
      <c r="T208" s="105"/>
      <c r="U208" s="107"/>
      <c r="V208" s="107"/>
      <c r="W208" s="108"/>
      <c r="X208" s="107"/>
      <c r="Y208" s="107"/>
      <c r="Z208" s="108"/>
      <c r="AA208" s="107"/>
      <c r="AB208" s="107"/>
      <c r="AC208" s="108"/>
      <c r="AD208" s="107"/>
      <c r="AE208" s="107"/>
      <c r="AF208" s="108"/>
      <c r="AG208" s="107"/>
      <c r="AH208" s="107"/>
      <c r="AI208" s="108"/>
      <c r="AJ208" s="107"/>
      <c r="AK208" s="107"/>
      <c r="AL208" s="108"/>
      <c r="AM208" s="108"/>
      <c r="AN208" s="109"/>
      <c r="AO208" s="110"/>
      <c r="AP208" s="111"/>
      <c r="AQ208" s="111"/>
    </row>
    <row r="209" s="99" customFormat="1" ht="18" customHeight="1" spans="1:43">
      <c r="A209" s="104" t="s">
        <v>870</v>
      </c>
      <c r="B209" s="36" t="s">
        <v>2181</v>
      </c>
      <c r="C209" s="37" t="s">
        <v>2311</v>
      </c>
      <c r="D209" s="36" t="s">
        <v>5717</v>
      </c>
      <c r="E209" s="38" t="s">
        <v>2312</v>
      </c>
      <c r="F209" s="39">
        <v>15326935813</v>
      </c>
      <c r="G209" s="105"/>
      <c r="H209" s="105"/>
      <c r="I209" s="105"/>
      <c r="J209" s="105"/>
      <c r="K209" s="105"/>
      <c r="L209" s="105"/>
      <c r="M209" s="106"/>
      <c r="N209" s="105"/>
      <c r="O209" s="105"/>
      <c r="P209" s="105"/>
      <c r="Q209" s="105"/>
      <c r="R209" s="105"/>
      <c r="S209" s="105">
        <f t="shared" si="3"/>
        <v>0</v>
      </c>
      <c r="T209" s="105"/>
      <c r="U209" s="107"/>
      <c r="V209" s="107"/>
      <c r="W209" s="108"/>
      <c r="X209" s="107"/>
      <c r="Y209" s="107"/>
      <c r="Z209" s="108"/>
      <c r="AA209" s="107"/>
      <c r="AB209" s="107"/>
      <c r="AC209" s="108"/>
      <c r="AD209" s="107"/>
      <c r="AE209" s="107"/>
      <c r="AF209" s="108"/>
      <c r="AG209" s="107"/>
      <c r="AH209" s="107"/>
      <c r="AI209" s="108"/>
      <c r="AJ209" s="107"/>
      <c r="AK209" s="107"/>
      <c r="AL209" s="108"/>
      <c r="AM209" s="108"/>
      <c r="AN209" s="109"/>
      <c r="AO209" s="110"/>
      <c r="AP209" s="111"/>
      <c r="AQ209" s="111"/>
    </row>
    <row r="210" s="99" customFormat="1" ht="18" customHeight="1" spans="1:43">
      <c r="A210" s="104" t="s">
        <v>873</v>
      </c>
      <c r="B210" s="36" t="s">
        <v>2181</v>
      </c>
      <c r="C210" s="37" t="s">
        <v>2219</v>
      </c>
      <c r="D210" s="36" t="s">
        <v>5648</v>
      </c>
      <c r="E210" s="38" t="s">
        <v>2220</v>
      </c>
      <c r="F210" s="39">
        <v>13847653107</v>
      </c>
      <c r="G210" s="105"/>
      <c r="H210" s="105"/>
      <c r="I210" s="105"/>
      <c r="J210" s="105"/>
      <c r="K210" s="105"/>
      <c r="L210" s="105"/>
      <c r="M210" s="106"/>
      <c r="N210" s="105"/>
      <c r="O210" s="105"/>
      <c r="P210" s="105"/>
      <c r="Q210" s="105"/>
      <c r="R210" s="105"/>
      <c r="S210" s="105">
        <f t="shared" si="3"/>
        <v>0</v>
      </c>
      <c r="T210" s="105"/>
      <c r="U210" s="107"/>
      <c r="V210" s="107"/>
      <c r="W210" s="108"/>
      <c r="X210" s="107"/>
      <c r="Y210" s="107"/>
      <c r="Z210" s="108"/>
      <c r="AA210" s="107"/>
      <c r="AB210" s="107"/>
      <c r="AC210" s="108"/>
      <c r="AD210" s="107"/>
      <c r="AE210" s="107"/>
      <c r="AF210" s="108"/>
      <c r="AG210" s="107"/>
      <c r="AH210" s="107"/>
      <c r="AI210" s="108"/>
      <c r="AJ210" s="107"/>
      <c r="AK210" s="107"/>
      <c r="AL210" s="108"/>
      <c r="AM210" s="108"/>
      <c r="AN210" s="109"/>
      <c r="AO210" s="110"/>
      <c r="AP210" s="111"/>
      <c r="AQ210" s="111"/>
    </row>
    <row r="211" s="99" customFormat="1" ht="18" customHeight="1" spans="1:43">
      <c r="A211" s="104" t="s">
        <v>876</v>
      </c>
      <c r="B211" s="36" t="s">
        <v>2181</v>
      </c>
      <c r="C211" s="37" t="s">
        <v>1819</v>
      </c>
      <c r="D211" s="36" t="s">
        <v>5659</v>
      </c>
      <c r="E211" s="38" t="s">
        <v>2234</v>
      </c>
      <c r="F211" s="39">
        <v>15149501242</v>
      </c>
      <c r="G211" s="105"/>
      <c r="H211" s="105"/>
      <c r="I211" s="105"/>
      <c r="J211" s="105"/>
      <c r="K211" s="105"/>
      <c r="L211" s="105"/>
      <c r="M211" s="106"/>
      <c r="N211" s="105"/>
      <c r="O211" s="105"/>
      <c r="P211" s="105"/>
      <c r="Q211" s="105"/>
      <c r="R211" s="105"/>
      <c r="S211" s="105">
        <f t="shared" si="3"/>
        <v>0</v>
      </c>
      <c r="T211" s="105"/>
      <c r="U211" s="107"/>
      <c r="V211" s="107"/>
      <c r="W211" s="108"/>
      <c r="X211" s="107"/>
      <c r="Y211" s="107"/>
      <c r="Z211" s="108"/>
      <c r="AA211" s="107"/>
      <c r="AB211" s="107"/>
      <c r="AC211" s="108"/>
      <c r="AD211" s="107"/>
      <c r="AE211" s="107"/>
      <c r="AF211" s="108"/>
      <c r="AG211" s="107"/>
      <c r="AH211" s="107"/>
      <c r="AI211" s="108"/>
      <c r="AJ211" s="107"/>
      <c r="AK211" s="107"/>
      <c r="AL211" s="108"/>
      <c r="AM211" s="108"/>
      <c r="AN211" s="109"/>
      <c r="AO211" s="110"/>
      <c r="AP211" s="111"/>
      <c r="AQ211" s="111"/>
    </row>
    <row r="212" s="99" customFormat="1" ht="18" customHeight="1" spans="1:43">
      <c r="A212" s="104" t="s">
        <v>879</v>
      </c>
      <c r="B212" s="36" t="s">
        <v>2181</v>
      </c>
      <c r="C212" s="37" t="s">
        <v>2305</v>
      </c>
      <c r="D212" s="36" t="s">
        <v>5708</v>
      </c>
      <c r="E212" s="38" t="s">
        <v>2306</v>
      </c>
      <c r="F212" s="39">
        <v>13734193299</v>
      </c>
      <c r="G212" s="105"/>
      <c r="H212" s="105"/>
      <c r="I212" s="105"/>
      <c r="J212" s="105"/>
      <c r="K212" s="105"/>
      <c r="L212" s="105"/>
      <c r="M212" s="106"/>
      <c r="N212" s="105"/>
      <c r="O212" s="105"/>
      <c r="P212" s="105"/>
      <c r="Q212" s="105"/>
      <c r="R212" s="105"/>
      <c r="S212" s="105">
        <f t="shared" si="3"/>
        <v>0</v>
      </c>
      <c r="T212" s="105"/>
      <c r="U212" s="107"/>
      <c r="V212" s="107"/>
      <c r="W212" s="108"/>
      <c r="X212" s="107"/>
      <c r="Y212" s="107"/>
      <c r="Z212" s="108"/>
      <c r="AA212" s="107"/>
      <c r="AB212" s="107"/>
      <c r="AC212" s="108"/>
      <c r="AD212" s="107"/>
      <c r="AE212" s="107"/>
      <c r="AF212" s="108"/>
      <c r="AG212" s="107"/>
      <c r="AH212" s="107"/>
      <c r="AI212" s="108"/>
      <c r="AJ212" s="107"/>
      <c r="AK212" s="107"/>
      <c r="AL212" s="108"/>
      <c r="AM212" s="108"/>
      <c r="AN212" s="109"/>
      <c r="AO212" s="110"/>
      <c r="AP212" s="111"/>
      <c r="AQ212" s="111"/>
    </row>
    <row r="213" s="99" customFormat="1" ht="18" customHeight="1" spans="1:43">
      <c r="A213" s="104" t="s">
        <v>882</v>
      </c>
      <c r="B213" s="36" t="s">
        <v>2181</v>
      </c>
      <c r="C213" s="37" t="s">
        <v>2254</v>
      </c>
      <c r="D213" s="36" t="s">
        <v>5669</v>
      </c>
      <c r="E213" s="38" t="s">
        <v>2255</v>
      </c>
      <c r="F213" s="39">
        <v>13500641948</v>
      </c>
      <c r="G213" s="105"/>
      <c r="H213" s="105"/>
      <c r="I213" s="105"/>
      <c r="J213" s="105"/>
      <c r="K213" s="105"/>
      <c r="L213" s="105"/>
      <c r="M213" s="106"/>
      <c r="N213" s="105"/>
      <c r="O213" s="105"/>
      <c r="P213" s="105"/>
      <c r="Q213" s="105"/>
      <c r="R213" s="105"/>
      <c r="S213" s="105">
        <f t="shared" si="3"/>
        <v>0</v>
      </c>
      <c r="T213" s="105"/>
      <c r="U213" s="107"/>
      <c r="V213" s="107"/>
      <c r="W213" s="108"/>
      <c r="X213" s="107"/>
      <c r="Y213" s="107"/>
      <c r="Z213" s="108"/>
      <c r="AA213" s="107"/>
      <c r="AB213" s="107"/>
      <c r="AC213" s="108"/>
      <c r="AD213" s="107"/>
      <c r="AE213" s="107"/>
      <c r="AF213" s="108"/>
      <c r="AG213" s="107"/>
      <c r="AH213" s="107"/>
      <c r="AI213" s="108"/>
      <c r="AJ213" s="107"/>
      <c r="AK213" s="107"/>
      <c r="AL213" s="108"/>
      <c r="AM213" s="108"/>
      <c r="AN213" s="109"/>
      <c r="AO213" s="110"/>
      <c r="AP213" s="111"/>
      <c r="AQ213" s="111"/>
    </row>
    <row r="214" s="99" customFormat="1" ht="18" customHeight="1" spans="1:43">
      <c r="A214" s="104" t="s">
        <v>885</v>
      </c>
      <c r="B214" s="36" t="s">
        <v>2181</v>
      </c>
      <c r="C214" s="37" t="s">
        <v>2203</v>
      </c>
      <c r="D214" s="36" t="s">
        <v>3535</v>
      </c>
      <c r="E214" s="38" t="s">
        <v>2204</v>
      </c>
      <c r="F214" s="39">
        <v>13994909359</v>
      </c>
      <c r="G214" s="105"/>
      <c r="H214" s="105"/>
      <c r="I214" s="105"/>
      <c r="J214" s="105"/>
      <c r="K214" s="105"/>
      <c r="L214" s="105"/>
      <c r="M214" s="106"/>
      <c r="N214" s="105"/>
      <c r="O214" s="105"/>
      <c r="P214" s="105"/>
      <c r="Q214" s="105"/>
      <c r="R214" s="105"/>
      <c r="S214" s="105">
        <f t="shared" si="3"/>
        <v>0</v>
      </c>
      <c r="T214" s="105"/>
      <c r="U214" s="107"/>
      <c r="V214" s="107"/>
      <c r="W214" s="108"/>
      <c r="X214" s="107"/>
      <c r="Y214" s="107"/>
      <c r="Z214" s="108"/>
      <c r="AA214" s="107"/>
      <c r="AB214" s="107"/>
      <c r="AC214" s="108"/>
      <c r="AD214" s="107"/>
      <c r="AE214" s="107"/>
      <c r="AF214" s="108"/>
      <c r="AG214" s="107"/>
      <c r="AH214" s="107"/>
      <c r="AI214" s="108"/>
      <c r="AJ214" s="107"/>
      <c r="AK214" s="107"/>
      <c r="AL214" s="108"/>
      <c r="AM214" s="108"/>
      <c r="AN214" s="109"/>
      <c r="AO214" s="110"/>
      <c r="AP214" s="111"/>
      <c r="AQ214" s="111"/>
    </row>
    <row r="215" s="99" customFormat="1" ht="18" customHeight="1" spans="1:43">
      <c r="A215" s="104" t="s">
        <v>888</v>
      </c>
      <c r="B215" s="36" t="s">
        <v>2181</v>
      </c>
      <c r="C215" s="37" t="s">
        <v>2320</v>
      </c>
      <c r="D215" s="36" t="s">
        <v>5669</v>
      </c>
      <c r="E215" s="38" t="s">
        <v>2321</v>
      </c>
      <c r="F215" s="39">
        <v>13514774312</v>
      </c>
      <c r="G215" s="105"/>
      <c r="H215" s="105"/>
      <c r="I215" s="105"/>
      <c r="J215" s="105"/>
      <c r="K215" s="105"/>
      <c r="L215" s="105"/>
      <c r="M215" s="106"/>
      <c r="N215" s="105"/>
      <c r="O215" s="105"/>
      <c r="P215" s="105"/>
      <c r="Q215" s="105"/>
      <c r="R215" s="105"/>
      <c r="S215" s="105">
        <f t="shared" si="3"/>
        <v>0</v>
      </c>
      <c r="T215" s="105"/>
      <c r="U215" s="107"/>
      <c r="V215" s="107"/>
      <c r="W215" s="108"/>
      <c r="X215" s="107"/>
      <c r="Y215" s="107"/>
      <c r="Z215" s="108"/>
      <c r="AA215" s="107"/>
      <c r="AB215" s="107"/>
      <c r="AC215" s="108"/>
      <c r="AD215" s="107"/>
      <c r="AE215" s="107"/>
      <c r="AF215" s="108"/>
      <c r="AG215" s="107"/>
      <c r="AH215" s="107"/>
      <c r="AI215" s="108"/>
      <c r="AJ215" s="107"/>
      <c r="AK215" s="107"/>
      <c r="AL215" s="108"/>
      <c r="AM215" s="108"/>
      <c r="AN215" s="109"/>
      <c r="AO215" s="110"/>
      <c r="AP215" s="111"/>
      <c r="AQ215" s="111"/>
    </row>
    <row r="216" s="99" customFormat="1" ht="18" customHeight="1" spans="1:43">
      <c r="A216" s="104" t="s">
        <v>891</v>
      </c>
      <c r="B216" s="36" t="s">
        <v>2181</v>
      </c>
      <c r="C216" s="37" t="s">
        <v>7096</v>
      </c>
      <c r="D216" s="36" t="s">
        <v>5669</v>
      </c>
      <c r="E216" s="38" t="s">
        <v>7097</v>
      </c>
      <c r="F216" s="39">
        <v>15047309875</v>
      </c>
      <c r="G216" s="105"/>
      <c r="H216" s="105"/>
      <c r="I216" s="105"/>
      <c r="J216" s="105"/>
      <c r="K216" s="105"/>
      <c r="L216" s="105"/>
      <c r="M216" s="106"/>
      <c r="N216" s="105"/>
      <c r="O216" s="105"/>
      <c r="P216" s="105"/>
      <c r="Q216" s="105"/>
      <c r="R216" s="105"/>
      <c r="S216" s="105">
        <f t="shared" si="3"/>
        <v>0</v>
      </c>
      <c r="T216" s="105"/>
      <c r="U216" s="107"/>
      <c r="V216" s="107"/>
      <c r="W216" s="108"/>
      <c r="X216" s="107"/>
      <c r="Y216" s="107"/>
      <c r="Z216" s="108"/>
      <c r="AA216" s="107"/>
      <c r="AB216" s="107"/>
      <c r="AC216" s="108"/>
      <c r="AD216" s="107"/>
      <c r="AE216" s="107"/>
      <c r="AF216" s="108"/>
      <c r="AG216" s="107"/>
      <c r="AH216" s="107"/>
      <c r="AI216" s="108"/>
      <c r="AJ216" s="107"/>
      <c r="AK216" s="107"/>
      <c r="AL216" s="108"/>
      <c r="AM216" s="108"/>
      <c r="AN216" s="109"/>
      <c r="AO216" s="110"/>
      <c r="AP216" s="111"/>
      <c r="AQ216" s="111"/>
    </row>
    <row r="217" s="99" customFormat="1" ht="18" customHeight="1" spans="1:43">
      <c r="A217" s="104" t="s">
        <v>894</v>
      </c>
      <c r="B217" s="36" t="s">
        <v>2181</v>
      </c>
      <c r="C217" s="37" t="s">
        <v>2328</v>
      </c>
      <c r="D217" s="36" t="s">
        <v>5683</v>
      </c>
      <c r="E217" s="38" t="s">
        <v>2329</v>
      </c>
      <c r="F217" s="39">
        <v>15648944243</v>
      </c>
      <c r="G217" s="105"/>
      <c r="H217" s="105"/>
      <c r="I217" s="105"/>
      <c r="J217" s="105"/>
      <c r="K217" s="105"/>
      <c r="L217" s="105"/>
      <c r="M217" s="106"/>
      <c r="N217" s="105"/>
      <c r="O217" s="105"/>
      <c r="P217" s="105"/>
      <c r="Q217" s="105"/>
      <c r="R217" s="105"/>
      <c r="S217" s="105">
        <f t="shared" si="3"/>
        <v>0</v>
      </c>
      <c r="T217" s="105"/>
      <c r="U217" s="107"/>
      <c r="V217" s="107"/>
      <c r="W217" s="108"/>
      <c r="X217" s="107"/>
      <c r="Y217" s="107"/>
      <c r="Z217" s="108"/>
      <c r="AA217" s="107"/>
      <c r="AB217" s="107"/>
      <c r="AC217" s="108"/>
      <c r="AD217" s="107"/>
      <c r="AE217" s="107"/>
      <c r="AF217" s="108"/>
      <c r="AG217" s="107"/>
      <c r="AH217" s="107"/>
      <c r="AI217" s="108"/>
      <c r="AJ217" s="107"/>
      <c r="AK217" s="107"/>
      <c r="AL217" s="108"/>
      <c r="AM217" s="108"/>
      <c r="AN217" s="109"/>
      <c r="AO217" s="110"/>
      <c r="AP217" s="111"/>
      <c r="AQ217" s="111"/>
    </row>
    <row r="218" s="99" customFormat="1" ht="18" customHeight="1" spans="1:43">
      <c r="A218" s="104" t="s">
        <v>897</v>
      </c>
      <c r="B218" s="36" t="s">
        <v>2181</v>
      </c>
      <c r="C218" s="37" t="s">
        <v>2323</v>
      </c>
      <c r="D218" s="36" t="s">
        <v>5669</v>
      </c>
      <c r="E218" s="38" t="s">
        <v>2324</v>
      </c>
      <c r="F218" s="39">
        <v>13847784973</v>
      </c>
      <c r="G218" s="105"/>
      <c r="H218" s="105"/>
      <c r="I218" s="105"/>
      <c r="J218" s="105"/>
      <c r="K218" s="105"/>
      <c r="L218" s="105"/>
      <c r="M218" s="106"/>
      <c r="N218" s="105"/>
      <c r="O218" s="105"/>
      <c r="P218" s="105"/>
      <c r="Q218" s="105"/>
      <c r="R218" s="105"/>
      <c r="S218" s="105">
        <f t="shared" si="3"/>
        <v>0</v>
      </c>
      <c r="T218" s="105"/>
      <c r="U218" s="107"/>
      <c r="V218" s="107"/>
      <c r="W218" s="108"/>
      <c r="X218" s="107"/>
      <c r="Y218" s="107"/>
      <c r="Z218" s="108"/>
      <c r="AA218" s="107"/>
      <c r="AB218" s="107"/>
      <c r="AC218" s="108"/>
      <c r="AD218" s="107"/>
      <c r="AE218" s="107"/>
      <c r="AF218" s="108"/>
      <c r="AG218" s="107"/>
      <c r="AH218" s="107"/>
      <c r="AI218" s="108"/>
      <c r="AJ218" s="107"/>
      <c r="AK218" s="107"/>
      <c r="AL218" s="108"/>
      <c r="AM218" s="108"/>
      <c r="AN218" s="109"/>
      <c r="AO218" s="110"/>
      <c r="AP218" s="111"/>
      <c r="AQ218" s="111"/>
    </row>
    <row r="219" s="99" customFormat="1" ht="18" customHeight="1" spans="1:43">
      <c r="A219" s="104" t="s">
        <v>907</v>
      </c>
      <c r="B219" s="36" t="s">
        <v>2181</v>
      </c>
      <c r="C219" s="37" t="s">
        <v>2343</v>
      </c>
      <c r="D219" s="36" t="s">
        <v>5683</v>
      </c>
      <c r="E219" s="38" t="s">
        <v>2344</v>
      </c>
      <c r="F219" s="39">
        <v>13474880468</v>
      </c>
      <c r="G219" s="105"/>
      <c r="H219" s="105"/>
      <c r="I219" s="105"/>
      <c r="J219" s="105"/>
      <c r="K219" s="105"/>
      <c r="L219" s="105"/>
      <c r="M219" s="106"/>
      <c r="N219" s="105"/>
      <c r="O219" s="105"/>
      <c r="P219" s="105"/>
      <c r="Q219" s="105"/>
      <c r="R219" s="105"/>
      <c r="S219" s="105">
        <f t="shared" si="3"/>
        <v>0</v>
      </c>
      <c r="T219" s="105"/>
      <c r="U219" s="107"/>
      <c r="V219" s="107"/>
      <c r="W219" s="108"/>
      <c r="X219" s="107"/>
      <c r="Y219" s="107"/>
      <c r="Z219" s="108"/>
      <c r="AA219" s="107"/>
      <c r="AB219" s="107"/>
      <c r="AC219" s="108"/>
      <c r="AD219" s="107"/>
      <c r="AE219" s="107"/>
      <c r="AF219" s="108"/>
      <c r="AG219" s="107"/>
      <c r="AH219" s="107"/>
      <c r="AI219" s="108"/>
      <c r="AJ219" s="107"/>
      <c r="AK219" s="107"/>
      <c r="AL219" s="108"/>
      <c r="AM219" s="108"/>
      <c r="AN219" s="109"/>
      <c r="AO219" s="110"/>
      <c r="AP219" s="111"/>
      <c r="AQ219" s="111"/>
    </row>
    <row r="220" s="99" customFormat="1" ht="18" customHeight="1" spans="1:43">
      <c r="A220" s="104" t="s">
        <v>910</v>
      </c>
      <c r="B220" s="36" t="s">
        <v>2181</v>
      </c>
      <c r="C220" s="37" t="s">
        <v>6924</v>
      </c>
      <c r="D220" s="36" t="s">
        <v>5683</v>
      </c>
      <c r="E220" s="487" t="s">
        <v>7098</v>
      </c>
      <c r="F220" s="39">
        <v>15924484782</v>
      </c>
      <c r="G220" s="105"/>
      <c r="H220" s="105"/>
      <c r="I220" s="105"/>
      <c r="J220" s="105"/>
      <c r="K220" s="105"/>
      <c r="L220" s="105"/>
      <c r="M220" s="106"/>
      <c r="N220" s="105"/>
      <c r="O220" s="105"/>
      <c r="P220" s="105"/>
      <c r="Q220" s="105"/>
      <c r="R220" s="105"/>
      <c r="S220" s="105">
        <f t="shared" si="3"/>
        <v>0</v>
      </c>
      <c r="T220" s="105"/>
      <c r="U220" s="107"/>
      <c r="V220" s="107"/>
      <c r="W220" s="108"/>
      <c r="X220" s="107"/>
      <c r="Y220" s="107"/>
      <c r="Z220" s="108"/>
      <c r="AA220" s="107"/>
      <c r="AB220" s="107"/>
      <c r="AC220" s="108"/>
      <c r="AD220" s="107"/>
      <c r="AE220" s="107"/>
      <c r="AF220" s="108"/>
      <c r="AG220" s="107"/>
      <c r="AH220" s="107"/>
      <c r="AI220" s="108"/>
      <c r="AJ220" s="107"/>
      <c r="AK220" s="107"/>
      <c r="AL220" s="108"/>
      <c r="AM220" s="108"/>
      <c r="AN220" s="109"/>
      <c r="AO220" s="110"/>
      <c r="AP220" s="111"/>
      <c r="AQ220" s="111"/>
    </row>
    <row r="221" s="99" customFormat="1" ht="18" customHeight="1" spans="1:43">
      <c r="A221" s="104" t="s">
        <v>913</v>
      </c>
      <c r="B221" s="36" t="s">
        <v>2181</v>
      </c>
      <c r="C221" s="37" t="s">
        <v>7099</v>
      </c>
      <c r="D221" s="36" t="s">
        <v>5683</v>
      </c>
      <c r="E221" s="38" t="s">
        <v>7100</v>
      </c>
      <c r="F221" s="39">
        <v>15134823293</v>
      </c>
      <c r="G221" s="105"/>
      <c r="H221" s="105"/>
      <c r="I221" s="105"/>
      <c r="J221" s="105"/>
      <c r="K221" s="105"/>
      <c r="L221" s="105"/>
      <c r="M221" s="106"/>
      <c r="N221" s="105"/>
      <c r="O221" s="105"/>
      <c r="P221" s="105"/>
      <c r="Q221" s="105"/>
      <c r="R221" s="105"/>
      <c r="S221" s="105">
        <f t="shared" si="3"/>
        <v>0</v>
      </c>
      <c r="T221" s="105"/>
      <c r="U221" s="107"/>
      <c r="V221" s="107"/>
      <c r="W221" s="108"/>
      <c r="X221" s="107"/>
      <c r="Y221" s="107"/>
      <c r="Z221" s="108"/>
      <c r="AA221" s="107"/>
      <c r="AB221" s="107"/>
      <c r="AC221" s="108"/>
      <c r="AD221" s="107"/>
      <c r="AE221" s="107"/>
      <c r="AF221" s="108"/>
      <c r="AG221" s="107"/>
      <c r="AH221" s="107"/>
      <c r="AI221" s="108"/>
      <c r="AJ221" s="107"/>
      <c r="AK221" s="107"/>
      <c r="AL221" s="108"/>
      <c r="AM221" s="108"/>
      <c r="AN221" s="109"/>
      <c r="AO221" s="110"/>
      <c r="AP221" s="111"/>
      <c r="AQ221" s="111"/>
    </row>
    <row r="222" s="99" customFormat="1" ht="18" customHeight="1" spans="1:43">
      <c r="A222" s="104" t="s">
        <v>931</v>
      </c>
      <c r="B222" s="36" t="s">
        <v>2101</v>
      </c>
      <c r="C222" s="37" t="s">
        <v>140</v>
      </c>
      <c r="D222" s="36" t="s">
        <v>5520</v>
      </c>
      <c r="E222" s="38" t="s">
        <v>2102</v>
      </c>
      <c r="F222" s="39">
        <v>13947378929</v>
      </c>
      <c r="G222" s="105">
        <v>298.2</v>
      </c>
      <c r="H222" s="105">
        <v>296.7</v>
      </c>
      <c r="I222" s="105">
        <v>299.1</v>
      </c>
      <c r="J222" s="105">
        <v>298.7</v>
      </c>
      <c r="K222" s="105">
        <v>302.5</v>
      </c>
      <c r="L222" s="105">
        <v>302.4</v>
      </c>
      <c r="M222" s="106">
        <v>301.9</v>
      </c>
      <c r="N222" s="105">
        <v>292.8</v>
      </c>
      <c r="O222" s="105">
        <v>302.2</v>
      </c>
      <c r="P222" s="105">
        <v>302</v>
      </c>
      <c r="Q222" s="105">
        <v>303.4</v>
      </c>
      <c r="R222" s="105">
        <v>302.2</v>
      </c>
      <c r="S222" s="105">
        <f t="shared" si="3"/>
        <v>3602.1</v>
      </c>
      <c r="T222" s="105"/>
      <c r="U222" s="107"/>
      <c r="V222" s="107"/>
      <c r="W222" s="108"/>
      <c r="X222" s="107"/>
      <c r="Y222" s="107"/>
      <c r="Z222" s="108"/>
      <c r="AA222" s="107"/>
      <c r="AB222" s="107"/>
      <c r="AC222" s="108"/>
      <c r="AD222" s="107"/>
      <c r="AE222" s="107"/>
      <c r="AF222" s="108"/>
      <c r="AG222" s="107"/>
      <c r="AH222" s="107"/>
      <c r="AI222" s="108"/>
      <c r="AJ222" s="107"/>
      <c r="AK222" s="107"/>
      <c r="AL222" s="108"/>
      <c r="AM222" s="108"/>
      <c r="AN222" s="109"/>
      <c r="AO222" s="110"/>
      <c r="AP222" s="111"/>
      <c r="AQ222" s="111"/>
    </row>
    <row r="223" s="99" customFormat="1" ht="18" customHeight="1" spans="1:43">
      <c r="A223" s="104" t="s">
        <v>934</v>
      </c>
      <c r="B223" s="36" t="s">
        <v>2101</v>
      </c>
      <c r="C223" s="37" t="s">
        <v>204</v>
      </c>
      <c r="D223" s="36" t="s">
        <v>5523</v>
      </c>
      <c r="E223" s="38" t="s">
        <v>2104</v>
      </c>
      <c r="F223" s="39">
        <v>13624776443</v>
      </c>
      <c r="G223" s="105">
        <v>200</v>
      </c>
      <c r="H223" s="105">
        <v>161.54</v>
      </c>
      <c r="I223" s="105">
        <v>167.22</v>
      </c>
      <c r="J223" s="105">
        <v>187.04</v>
      </c>
      <c r="K223" s="105">
        <v>167.76</v>
      </c>
      <c r="L223" s="105">
        <v>160.53</v>
      </c>
      <c r="M223" s="106">
        <v>169.54</v>
      </c>
      <c r="N223" s="105">
        <v>173.52</v>
      </c>
      <c r="O223" s="105">
        <v>157.56</v>
      </c>
      <c r="P223" s="105">
        <v>154.39</v>
      </c>
      <c r="Q223" s="105">
        <v>153.16</v>
      </c>
      <c r="R223" s="105">
        <v>157.41</v>
      </c>
      <c r="S223" s="105">
        <f t="shared" si="3"/>
        <v>2009.67</v>
      </c>
      <c r="T223" s="105"/>
      <c r="U223" s="107"/>
      <c r="V223" s="107"/>
      <c r="W223" s="108"/>
      <c r="X223" s="107"/>
      <c r="Y223" s="107"/>
      <c r="Z223" s="108"/>
      <c r="AA223" s="107"/>
      <c r="AB223" s="107"/>
      <c r="AC223" s="108"/>
      <c r="AD223" s="107"/>
      <c r="AE223" s="107"/>
      <c r="AF223" s="108"/>
      <c r="AG223" s="107"/>
      <c r="AH223" s="107"/>
      <c r="AI223" s="108"/>
      <c r="AJ223" s="107"/>
      <c r="AK223" s="107"/>
      <c r="AL223" s="108"/>
      <c r="AM223" s="108"/>
      <c r="AN223" s="109"/>
      <c r="AO223" s="110"/>
      <c r="AP223" s="111"/>
      <c r="AQ223" s="111"/>
    </row>
    <row r="224" s="99" customFormat="1" ht="18" customHeight="1" spans="1:43">
      <c r="A224" s="104" t="s">
        <v>937</v>
      </c>
      <c r="B224" s="36" t="s">
        <v>2101</v>
      </c>
      <c r="C224" s="37" t="s">
        <v>6908</v>
      </c>
      <c r="D224" s="36" t="s">
        <v>3476</v>
      </c>
      <c r="E224" s="38" t="s">
        <v>7101</v>
      </c>
      <c r="F224" s="39">
        <v>15049852513</v>
      </c>
      <c r="G224" s="105"/>
      <c r="H224" s="105"/>
      <c r="I224" s="105"/>
      <c r="J224" s="105"/>
      <c r="K224" s="105"/>
      <c r="L224" s="105"/>
      <c r="M224" s="106"/>
      <c r="N224" s="105"/>
      <c r="O224" s="105"/>
      <c r="P224" s="105"/>
      <c r="Q224" s="105"/>
      <c r="R224" s="105"/>
      <c r="S224" s="105">
        <f t="shared" si="3"/>
        <v>0</v>
      </c>
      <c r="T224" s="105"/>
      <c r="U224" s="107"/>
      <c r="V224" s="107"/>
      <c r="W224" s="108"/>
      <c r="X224" s="107"/>
      <c r="Y224" s="107"/>
      <c r="Z224" s="108"/>
      <c r="AA224" s="107"/>
      <c r="AB224" s="107"/>
      <c r="AC224" s="108"/>
      <c r="AD224" s="107"/>
      <c r="AE224" s="107"/>
      <c r="AF224" s="108"/>
      <c r="AG224" s="107"/>
      <c r="AH224" s="107"/>
      <c r="AI224" s="108"/>
      <c r="AJ224" s="107"/>
      <c r="AK224" s="107"/>
      <c r="AL224" s="108"/>
      <c r="AM224" s="108"/>
      <c r="AN224" s="109"/>
      <c r="AO224" s="110"/>
      <c r="AP224" s="111"/>
      <c r="AQ224" s="111"/>
    </row>
    <row r="225" s="99" customFormat="1" ht="18" customHeight="1" spans="1:43">
      <c r="A225" s="104" t="s">
        <v>940</v>
      </c>
      <c r="B225" s="36" t="s">
        <v>2101</v>
      </c>
      <c r="C225" s="37" t="s">
        <v>308</v>
      </c>
      <c r="D225" s="36" t="s">
        <v>3485</v>
      </c>
      <c r="E225" s="38" t="s">
        <v>309</v>
      </c>
      <c r="F225" s="39">
        <v>15698615326</v>
      </c>
      <c r="G225" s="105">
        <v>39</v>
      </c>
      <c r="H225" s="105">
        <v>95</v>
      </c>
      <c r="I225" s="105">
        <v>98</v>
      </c>
      <c r="J225" s="105">
        <v>85.3</v>
      </c>
      <c r="K225" s="105">
        <v>100</v>
      </c>
      <c r="L225" s="105">
        <v>100</v>
      </c>
      <c r="M225" s="106">
        <v>100</v>
      </c>
      <c r="N225" s="105">
        <v>95</v>
      </c>
      <c r="O225" s="105">
        <v>74.99</v>
      </c>
      <c r="P225" s="105"/>
      <c r="Q225" s="105"/>
      <c r="R225" s="105"/>
      <c r="S225" s="105">
        <f t="shared" si="3"/>
        <v>787.29</v>
      </c>
      <c r="T225" s="105"/>
      <c r="U225" s="107"/>
      <c r="V225" s="107"/>
      <c r="W225" s="108"/>
      <c r="X225" s="107"/>
      <c r="Y225" s="107"/>
      <c r="Z225" s="108"/>
      <c r="AA225" s="107"/>
      <c r="AB225" s="107"/>
      <c r="AC225" s="108"/>
      <c r="AD225" s="107"/>
      <c r="AE225" s="107"/>
      <c r="AF225" s="108"/>
      <c r="AG225" s="107"/>
      <c r="AH225" s="107"/>
      <c r="AI225" s="108"/>
      <c r="AJ225" s="107"/>
      <c r="AK225" s="107"/>
      <c r="AL225" s="108"/>
      <c r="AM225" s="108"/>
      <c r="AN225" s="109"/>
      <c r="AO225" s="110"/>
      <c r="AP225" s="111"/>
      <c r="AQ225" s="111"/>
    </row>
    <row r="226" s="99" customFormat="1" ht="18" customHeight="1" spans="1:43">
      <c r="A226" s="104" t="s">
        <v>943</v>
      </c>
      <c r="B226" s="36" t="s">
        <v>2101</v>
      </c>
      <c r="C226" s="37" t="s">
        <v>2144</v>
      </c>
      <c r="D226" s="36" t="s">
        <v>4027</v>
      </c>
      <c r="E226" s="38" t="s">
        <v>2145</v>
      </c>
      <c r="F226" s="39">
        <v>15364606089</v>
      </c>
      <c r="G226" s="105"/>
      <c r="H226" s="105"/>
      <c r="I226" s="105"/>
      <c r="J226" s="105"/>
      <c r="K226" s="105"/>
      <c r="L226" s="105"/>
      <c r="M226" s="106"/>
      <c r="N226" s="105"/>
      <c r="O226" s="105"/>
      <c r="P226" s="105"/>
      <c r="Q226" s="105"/>
      <c r="R226" s="105"/>
      <c r="S226" s="105">
        <f t="shared" si="3"/>
        <v>0</v>
      </c>
      <c r="T226" s="105"/>
      <c r="U226" s="107"/>
      <c r="V226" s="107"/>
      <c r="W226" s="108"/>
      <c r="X226" s="107"/>
      <c r="Y226" s="107"/>
      <c r="Z226" s="108"/>
      <c r="AA226" s="107"/>
      <c r="AB226" s="107"/>
      <c r="AC226" s="108"/>
      <c r="AD226" s="107"/>
      <c r="AE226" s="107"/>
      <c r="AF226" s="108"/>
      <c r="AG226" s="107"/>
      <c r="AH226" s="107"/>
      <c r="AI226" s="108"/>
      <c r="AJ226" s="107"/>
      <c r="AK226" s="107"/>
      <c r="AL226" s="108"/>
      <c r="AM226" s="108"/>
      <c r="AN226" s="109"/>
      <c r="AO226" s="110"/>
      <c r="AP226" s="111"/>
      <c r="AQ226" s="111"/>
    </row>
    <row r="227" s="99" customFormat="1" ht="18" customHeight="1" spans="1:43">
      <c r="A227" s="104" t="s">
        <v>946</v>
      </c>
      <c r="B227" s="36" t="s">
        <v>2101</v>
      </c>
      <c r="C227" s="37" t="s">
        <v>2132</v>
      </c>
      <c r="D227" s="36" t="s">
        <v>5558</v>
      </c>
      <c r="E227" s="38" t="s">
        <v>2133</v>
      </c>
      <c r="F227" s="39">
        <v>18234213082</v>
      </c>
      <c r="G227" s="105"/>
      <c r="H227" s="105"/>
      <c r="I227" s="105"/>
      <c r="J227" s="105"/>
      <c r="K227" s="105"/>
      <c r="L227" s="105"/>
      <c r="M227" s="106"/>
      <c r="N227" s="105"/>
      <c r="O227" s="105"/>
      <c r="P227" s="105"/>
      <c r="Q227" s="105"/>
      <c r="R227" s="105"/>
      <c r="S227" s="105">
        <f t="shared" si="3"/>
        <v>0</v>
      </c>
      <c r="T227" s="105"/>
      <c r="U227" s="107"/>
      <c r="V227" s="107"/>
      <c r="W227" s="108"/>
      <c r="X227" s="107"/>
      <c r="Y227" s="107"/>
      <c r="Z227" s="108"/>
      <c r="AA227" s="107"/>
      <c r="AB227" s="107"/>
      <c r="AC227" s="108"/>
      <c r="AD227" s="107"/>
      <c r="AE227" s="107"/>
      <c r="AF227" s="108"/>
      <c r="AG227" s="107"/>
      <c r="AH227" s="107"/>
      <c r="AI227" s="108"/>
      <c r="AJ227" s="107"/>
      <c r="AK227" s="107"/>
      <c r="AL227" s="108"/>
      <c r="AM227" s="108"/>
      <c r="AN227" s="109"/>
      <c r="AO227" s="110"/>
      <c r="AP227" s="111"/>
      <c r="AQ227" s="111"/>
    </row>
    <row r="228" s="99" customFormat="1" ht="18" customHeight="1" spans="1:43">
      <c r="A228" s="104" t="s">
        <v>949</v>
      </c>
      <c r="B228" s="36" t="s">
        <v>2101</v>
      </c>
      <c r="C228" s="37" t="s">
        <v>7102</v>
      </c>
      <c r="D228" s="36" t="s">
        <v>4027</v>
      </c>
      <c r="E228" s="38" t="s">
        <v>7103</v>
      </c>
      <c r="F228" s="39">
        <v>13546109974</v>
      </c>
      <c r="G228" s="105"/>
      <c r="H228" s="105"/>
      <c r="I228" s="105"/>
      <c r="J228" s="105"/>
      <c r="K228" s="105"/>
      <c r="L228" s="105"/>
      <c r="M228" s="106"/>
      <c r="N228" s="105"/>
      <c r="O228" s="105"/>
      <c r="P228" s="105"/>
      <c r="Q228" s="105"/>
      <c r="R228" s="105"/>
      <c r="S228" s="105">
        <f t="shared" si="3"/>
        <v>0</v>
      </c>
      <c r="T228" s="105"/>
      <c r="U228" s="107"/>
      <c r="V228" s="107"/>
      <c r="W228" s="108"/>
      <c r="X228" s="107"/>
      <c r="Y228" s="107"/>
      <c r="Z228" s="108"/>
      <c r="AA228" s="107"/>
      <c r="AB228" s="107"/>
      <c r="AC228" s="108"/>
      <c r="AD228" s="107"/>
      <c r="AE228" s="107"/>
      <c r="AF228" s="108"/>
      <c r="AG228" s="107"/>
      <c r="AH228" s="107"/>
      <c r="AI228" s="108"/>
      <c r="AJ228" s="107"/>
      <c r="AK228" s="107"/>
      <c r="AL228" s="108"/>
      <c r="AM228" s="108"/>
      <c r="AN228" s="109"/>
      <c r="AO228" s="110"/>
      <c r="AP228" s="111"/>
      <c r="AQ228" s="111"/>
    </row>
    <row r="229" s="99" customFormat="1" ht="18" customHeight="1" spans="1:43">
      <c r="A229" s="104" t="s">
        <v>952</v>
      </c>
      <c r="B229" s="36" t="s">
        <v>2101</v>
      </c>
      <c r="C229" s="37" t="s">
        <v>7104</v>
      </c>
      <c r="D229" s="36" t="s">
        <v>4027</v>
      </c>
      <c r="E229" s="38" t="s">
        <v>7105</v>
      </c>
      <c r="F229" s="39">
        <v>15048709674</v>
      </c>
      <c r="G229" s="105"/>
      <c r="H229" s="105"/>
      <c r="I229" s="105"/>
      <c r="J229" s="105"/>
      <c r="K229" s="105"/>
      <c r="L229" s="105"/>
      <c r="M229" s="106"/>
      <c r="N229" s="105"/>
      <c r="O229" s="105"/>
      <c r="P229" s="105"/>
      <c r="Q229" s="105"/>
      <c r="R229" s="105"/>
      <c r="S229" s="105">
        <f t="shared" si="3"/>
        <v>0</v>
      </c>
      <c r="T229" s="105"/>
      <c r="U229" s="107"/>
      <c r="V229" s="107"/>
      <c r="W229" s="108"/>
      <c r="X229" s="107"/>
      <c r="Y229" s="107"/>
      <c r="Z229" s="108"/>
      <c r="AA229" s="107"/>
      <c r="AB229" s="107"/>
      <c r="AC229" s="108"/>
      <c r="AD229" s="107"/>
      <c r="AE229" s="107"/>
      <c r="AF229" s="108"/>
      <c r="AG229" s="107"/>
      <c r="AH229" s="107"/>
      <c r="AI229" s="108"/>
      <c r="AJ229" s="107"/>
      <c r="AK229" s="107"/>
      <c r="AL229" s="108"/>
      <c r="AM229" s="108"/>
      <c r="AN229" s="109"/>
      <c r="AO229" s="110"/>
      <c r="AP229" s="111"/>
      <c r="AQ229" s="111"/>
    </row>
    <row r="230" s="99" customFormat="1" ht="18" customHeight="1" spans="1:43">
      <c r="A230" s="104" t="s">
        <v>955</v>
      </c>
      <c r="B230" s="36" t="s">
        <v>2101</v>
      </c>
      <c r="C230" s="37" t="s">
        <v>2135</v>
      </c>
      <c r="D230" s="36" t="s">
        <v>4027</v>
      </c>
      <c r="E230" s="38" t="s">
        <v>2136</v>
      </c>
      <c r="F230" s="39">
        <v>18147700751</v>
      </c>
      <c r="G230" s="105"/>
      <c r="H230" s="105"/>
      <c r="I230" s="105"/>
      <c r="J230" s="105"/>
      <c r="K230" s="105"/>
      <c r="L230" s="105"/>
      <c r="M230" s="106"/>
      <c r="N230" s="105"/>
      <c r="O230" s="105"/>
      <c r="P230" s="105"/>
      <c r="Q230" s="105"/>
      <c r="R230" s="105"/>
      <c r="S230" s="105">
        <f t="shared" si="3"/>
        <v>0</v>
      </c>
      <c r="T230" s="105"/>
      <c r="U230" s="107"/>
      <c r="V230" s="107"/>
      <c r="W230" s="108"/>
      <c r="X230" s="107"/>
      <c r="Y230" s="107"/>
      <c r="Z230" s="108"/>
      <c r="AA230" s="107"/>
      <c r="AB230" s="107"/>
      <c r="AC230" s="108"/>
      <c r="AD230" s="107"/>
      <c r="AE230" s="107"/>
      <c r="AF230" s="108"/>
      <c r="AG230" s="107"/>
      <c r="AH230" s="107"/>
      <c r="AI230" s="108"/>
      <c r="AJ230" s="107"/>
      <c r="AK230" s="107"/>
      <c r="AL230" s="108"/>
      <c r="AM230" s="108"/>
      <c r="AN230" s="109"/>
      <c r="AO230" s="110"/>
      <c r="AP230" s="111"/>
      <c r="AQ230" s="111"/>
    </row>
    <row r="231" s="99" customFormat="1" ht="18" customHeight="1" spans="1:43">
      <c r="A231" s="104" t="s">
        <v>957</v>
      </c>
      <c r="B231" s="36" t="s">
        <v>2101</v>
      </c>
      <c r="C231" s="37" t="s">
        <v>2106</v>
      </c>
      <c r="D231" s="36" t="s">
        <v>5530</v>
      </c>
      <c r="E231" s="38" t="s">
        <v>2107</v>
      </c>
      <c r="F231" s="39">
        <v>15048695618</v>
      </c>
      <c r="G231" s="105"/>
      <c r="H231" s="105"/>
      <c r="I231" s="105"/>
      <c r="J231" s="105"/>
      <c r="K231" s="105"/>
      <c r="L231" s="105"/>
      <c r="M231" s="106"/>
      <c r="N231" s="105"/>
      <c r="O231" s="105"/>
      <c r="P231" s="105"/>
      <c r="Q231" s="105"/>
      <c r="R231" s="105"/>
      <c r="S231" s="105">
        <f t="shared" si="3"/>
        <v>0</v>
      </c>
      <c r="T231" s="105"/>
      <c r="U231" s="107"/>
      <c r="V231" s="107"/>
      <c r="W231" s="108"/>
      <c r="X231" s="107"/>
      <c r="Y231" s="107"/>
      <c r="Z231" s="108"/>
      <c r="AA231" s="107"/>
      <c r="AB231" s="107"/>
      <c r="AC231" s="108"/>
      <c r="AD231" s="107"/>
      <c r="AE231" s="107"/>
      <c r="AF231" s="108"/>
      <c r="AG231" s="107"/>
      <c r="AH231" s="107"/>
      <c r="AI231" s="108"/>
      <c r="AJ231" s="107"/>
      <c r="AK231" s="107"/>
      <c r="AL231" s="108"/>
      <c r="AM231" s="108"/>
      <c r="AN231" s="109"/>
      <c r="AO231" s="110"/>
      <c r="AP231" s="111"/>
      <c r="AQ231" s="111"/>
    </row>
    <row r="232" s="99" customFormat="1" ht="18" customHeight="1" spans="1:43">
      <c r="A232" s="104" t="s">
        <v>960</v>
      </c>
      <c r="B232" s="36" t="s">
        <v>2101</v>
      </c>
      <c r="C232" s="37" t="s">
        <v>96</v>
      </c>
      <c r="D232" s="36" t="s">
        <v>5553</v>
      </c>
      <c r="E232" s="38" t="s">
        <v>2129</v>
      </c>
      <c r="F232" s="39" t="s">
        <v>2130</v>
      </c>
      <c r="G232" s="105"/>
      <c r="H232" s="105"/>
      <c r="I232" s="105"/>
      <c r="J232" s="105"/>
      <c r="K232" s="105"/>
      <c r="L232" s="105"/>
      <c r="M232" s="106"/>
      <c r="N232" s="105"/>
      <c r="O232" s="105"/>
      <c r="P232" s="105"/>
      <c r="Q232" s="105"/>
      <c r="R232" s="105"/>
      <c r="S232" s="105">
        <f t="shared" si="3"/>
        <v>0</v>
      </c>
      <c r="T232" s="105"/>
      <c r="U232" s="107"/>
      <c r="V232" s="107"/>
      <c r="W232" s="108"/>
      <c r="X232" s="107"/>
      <c r="Y232" s="107"/>
      <c r="Z232" s="108"/>
      <c r="AA232" s="107"/>
      <c r="AB232" s="107"/>
      <c r="AC232" s="108"/>
      <c r="AD232" s="107"/>
      <c r="AE232" s="107"/>
      <c r="AF232" s="108"/>
      <c r="AG232" s="107"/>
      <c r="AH232" s="107"/>
      <c r="AI232" s="108"/>
      <c r="AJ232" s="107"/>
      <c r="AK232" s="107"/>
      <c r="AL232" s="108"/>
      <c r="AM232" s="108"/>
      <c r="AN232" s="109"/>
      <c r="AO232" s="110"/>
      <c r="AP232" s="111"/>
      <c r="AQ232" s="111"/>
    </row>
    <row r="233" s="99" customFormat="1" ht="18" customHeight="1" spans="1:43">
      <c r="A233" s="104" t="s">
        <v>963</v>
      </c>
      <c r="B233" s="36" t="s">
        <v>2101</v>
      </c>
      <c r="C233" s="37" t="s">
        <v>2141</v>
      </c>
      <c r="D233" s="36" t="s">
        <v>4027</v>
      </c>
      <c r="E233" s="38" t="s">
        <v>2142</v>
      </c>
      <c r="F233" s="39">
        <v>13848376524</v>
      </c>
      <c r="G233" s="105"/>
      <c r="H233" s="105"/>
      <c r="I233" s="105"/>
      <c r="J233" s="105"/>
      <c r="K233" s="105"/>
      <c r="L233" s="105"/>
      <c r="M233" s="106"/>
      <c r="N233" s="105"/>
      <c r="O233" s="105"/>
      <c r="P233" s="105"/>
      <c r="Q233" s="105"/>
      <c r="R233" s="105"/>
      <c r="S233" s="105">
        <f t="shared" si="3"/>
        <v>0</v>
      </c>
      <c r="T233" s="105"/>
      <c r="U233" s="107"/>
      <c r="V233" s="107"/>
      <c r="W233" s="108"/>
      <c r="X233" s="107"/>
      <c r="Y233" s="107"/>
      <c r="Z233" s="108"/>
      <c r="AA233" s="107"/>
      <c r="AB233" s="107"/>
      <c r="AC233" s="108"/>
      <c r="AD233" s="107"/>
      <c r="AE233" s="107"/>
      <c r="AF233" s="108"/>
      <c r="AG233" s="107"/>
      <c r="AH233" s="107"/>
      <c r="AI233" s="108"/>
      <c r="AJ233" s="107"/>
      <c r="AK233" s="107"/>
      <c r="AL233" s="108"/>
      <c r="AM233" s="108"/>
      <c r="AN233" s="109"/>
      <c r="AO233" s="110"/>
      <c r="AP233" s="111"/>
      <c r="AQ233" s="111"/>
    </row>
    <row r="234" s="99" customFormat="1" ht="18" customHeight="1" spans="1:43">
      <c r="A234" s="104" t="s">
        <v>966</v>
      </c>
      <c r="B234" s="36" t="s">
        <v>2101</v>
      </c>
      <c r="C234" s="37" t="s">
        <v>2112</v>
      </c>
      <c r="D234" s="36" t="s">
        <v>5534</v>
      </c>
      <c r="E234" s="38" t="s">
        <v>2113</v>
      </c>
      <c r="F234" s="39">
        <v>15213820187</v>
      </c>
      <c r="G234" s="105"/>
      <c r="H234" s="105"/>
      <c r="I234" s="105"/>
      <c r="J234" s="105"/>
      <c r="K234" s="105"/>
      <c r="L234" s="105"/>
      <c r="M234" s="106"/>
      <c r="N234" s="105"/>
      <c r="O234" s="105"/>
      <c r="P234" s="105"/>
      <c r="Q234" s="105"/>
      <c r="R234" s="105"/>
      <c r="S234" s="105">
        <f t="shared" si="3"/>
        <v>0</v>
      </c>
      <c r="T234" s="105"/>
      <c r="U234" s="107"/>
      <c r="V234" s="107"/>
      <c r="W234" s="108"/>
      <c r="X234" s="107"/>
      <c r="Y234" s="107"/>
      <c r="Z234" s="108"/>
      <c r="AA234" s="107"/>
      <c r="AB234" s="107"/>
      <c r="AC234" s="108"/>
      <c r="AD234" s="107"/>
      <c r="AE234" s="107"/>
      <c r="AF234" s="108"/>
      <c r="AG234" s="107"/>
      <c r="AH234" s="107"/>
      <c r="AI234" s="108"/>
      <c r="AJ234" s="107"/>
      <c r="AK234" s="107"/>
      <c r="AL234" s="108"/>
      <c r="AM234" s="108"/>
      <c r="AN234" s="109"/>
      <c r="AO234" s="110"/>
      <c r="AP234" s="111"/>
      <c r="AQ234" s="111"/>
    </row>
    <row r="235" s="99" customFormat="1" ht="18" customHeight="1" spans="1:43">
      <c r="A235" s="104" t="s">
        <v>969</v>
      </c>
      <c r="B235" s="36" t="s">
        <v>2101</v>
      </c>
      <c r="C235" s="37" t="s">
        <v>2150</v>
      </c>
      <c r="D235" s="36" t="s">
        <v>4027</v>
      </c>
      <c r="E235" s="38" t="s">
        <v>2151</v>
      </c>
      <c r="F235" s="39">
        <v>18647049495</v>
      </c>
      <c r="G235" s="105"/>
      <c r="H235" s="105"/>
      <c r="I235" s="105"/>
      <c r="J235" s="105"/>
      <c r="K235" s="105"/>
      <c r="L235" s="105"/>
      <c r="M235" s="106"/>
      <c r="N235" s="105"/>
      <c r="O235" s="105"/>
      <c r="P235" s="105"/>
      <c r="Q235" s="105"/>
      <c r="R235" s="105"/>
      <c r="S235" s="105">
        <f t="shared" si="3"/>
        <v>0</v>
      </c>
      <c r="T235" s="105"/>
      <c r="U235" s="107"/>
      <c r="V235" s="107"/>
      <c r="W235" s="108"/>
      <c r="X235" s="107"/>
      <c r="Y235" s="107"/>
      <c r="Z235" s="108"/>
      <c r="AA235" s="107"/>
      <c r="AB235" s="107"/>
      <c r="AC235" s="108"/>
      <c r="AD235" s="107"/>
      <c r="AE235" s="107"/>
      <c r="AF235" s="108"/>
      <c r="AG235" s="107"/>
      <c r="AH235" s="107"/>
      <c r="AI235" s="108"/>
      <c r="AJ235" s="107"/>
      <c r="AK235" s="107"/>
      <c r="AL235" s="108"/>
      <c r="AM235" s="108"/>
      <c r="AN235" s="109"/>
      <c r="AO235" s="110"/>
      <c r="AP235" s="111"/>
      <c r="AQ235" s="111"/>
    </row>
    <row r="236" s="99" customFormat="1" ht="18" customHeight="1" spans="1:43">
      <c r="A236" s="104" t="s">
        <v>972</v>
      </c>
      <c r="B236" s="36" t="s">
        <v>2101</v>
      </c>
      <c r="C236" s="37" t="s">
        <v>2813</v>
      </c>
      <c r="D236" s="36" t="s">
        <v>4027</v>
      </c>
      <c r="E236" s="38" t="s">
        <v>2814</v>
      </c>
      <c r="F236" s="39">
        <v>15704924922</v>
      </c>
      <c r="G236" s="105"/>
      <c r="H236" s="105"/>
      <c r="I236" s="105"/>
      <c r="J236" s="105"/>
      <c r="K236" s="105"/>
      <c r="L236" s="105"/>
      <c r="M236" s="106"/>
      <c r="N236" s="105"/>
      <c r="O236" s="105"/>
      <c r="P236" s="105"/>
      <c r="Q236" s="105"/>
      <c r="R236" s="105"/>
      <c r="S236" s="105">
        <f t="shared" si="3"/>
        <v>0</v>
      </c>
      <c r="T236" s="105"/>
      <c r="U236" s="107"/>
      <c r="V236" s="107"/>
      <c r="W236" s="108"/>
      <c r="X236" s="107"/>
      <c r="Y236" s="107"/>
      <c r="Z236" s="108"/>
      <c r="AA236" s="107"/>
      <c r="AB236" s="107"/>
      <c r="AC236" s="108"/>
      <c r="AD236" s="107"/>
      <c r="AE236" s="107"/>
      <c r="AF236" s="108"/>
      <c r="AG236" s="107"/>
      <c r="AH236" s="107"/>
      <c r="AI236" s="108"/>
      <c r="AJ236" s="107"/>
      <c r="AK236" s="107"/>
      <c r="AL236" s="108"/>
      <c r="AM236" s="108"/>
      <c r="AN236" s="109"/>
      <c r="AO236" s="110"/>
      <c r="AP236" s="111"/>
      <c r="AQ236" s="111"/>
    </row>
    <row r="237" s="99" customFormat="1" ht="18" customHeight="1" spans="1:43">
      <c r="A237" s="104" t="s">
        <v>975</v>
      </c>
      <c r="B237" s="36" t="s">
        <v>2101</v>
      </c>
      <c r="C237" s="37" t="s">
        <v>2245</v>
      </c>
      <c r="D237" s="36" t="s">
        <v>5534</v>
      </c>
      <c r="E237" s="38" t="s">
        <v>2246</v>
      </c>
      <c r="F237" s="39">
        <v>15149574131</v>
      </c>
      <c r="G237" s="105"/>
      <c r="H237" s="105"/>
      <c r="I237" s="105"/>
      <c r="J237" s="105"/>
      <c r="K237" s="105"/>
      <c r="L237" s="105"/>
      <c r="M237" s="106"/>
      <c r="N237" s="105"/>
      <c r="O237" s="105"/>
      <c r="P237" s="105"/>
      <c r="Q237" s="105"/>
      <c r="R237" s="105"/>
      <c r="S237" s="105">
        <f t="shared" si="3"/>
        <v>0</v>
      </c>
      <c r="T237" s="105"/>
      <c r="U237" s="107"/>
      <c r="V237" s="107"/>
      <c r="W237" s="108"/>
      <c r="X237" s="107"/>
      <c r="Y237" s="107"/>
      <c r="Z237" s="108"/>
      <c r="AA237" s="107"/>
      <c r="AB237" s="107"/>
      <c r="AC237" s="108"/>
      <c r="AD237" s="107"/>
      <c r="AE237" s="107"/>
      <c r="AF237" s="108"/>
      <c r="AG237" s="107"/>
      <c r="AH237" s="107"/>
      <c r="AI237" s="108"/>
      <c r="AJ237" s="107"/>
      <c r="AK237" s="107"/>
      <c r="AL237" s="108"/>
      <c r="AM237" s="108"/>
      <c r="AN237" s="109"/>
      <c r="AO237" s="110"/>
      <c r="AP237" s="111"/>
      <c r="AQ237" s="111"/>
    </row>
    <row r="238" s="99" customFormat="1" ht="18" customHeight="1" spans="1:43">
      <c r="A238" s="104" t="s">
        <v>978</v>
      </c>
      <c r="B238" s="36" t="s">
        <v>2101</v>
      </c>
      <c r="C238" s="37" t="s">
        <v>697</v>
      </c>
      <c r="D238" s="36" t="s">
        <v>4027</v>
      </c>
      <c r="E238" s="38" t="s">
        <v>698</v>
      </c>
      <c r="F238" s="39">
        <v>13310335399</v>
      </c>
      <c r="G238" s="105"/>
      <c r="H238" s="105"/>
      <c r="I238" s="105"/>
      <c r="J238" s="105"/>
      <c r="K238" s="105"/>
      <c r="L238" s="105"/>
      <c r="M238" s="106"/>
      <c r="N238" s="105"/>
      <c r="O238" s="105"/>
      <c r="P238" s="105"/>
      <c r="Q238" s="105"/>
      <c r="R238" s="105"/>
      <c r="S238" s="105">
        <f t="shared" si="3"/>
        <v>0</v>
      </c>
      <c r="T238" s="105"/>
      <c r="U238" s="107"/>
      <c r="V238" s="107"/>
      <c r="W238" s="108"/>
      <c r="X238" s="107"/>
      <c r="Y238" s="107"/>
      <c r="Z238" s="108"/>
      <c r="AA238" s="107"/>
      <c r="AB238" s="107"/>
      <c r="AC238" s="108"/>
      <c r="AD238" s="107"/>
      <c r="AE238" s="107"/>
      <c r="AF238" s="108"/>
      <c r="AG238" s="107"/>
      <c r="AH238" s="107"/>
      <c r="AI238" s="108"/>
      <c r="AJ238" s="107"/>
      <c r="AK238" s="107"/>
      <c r="AL238" s="108"/>
      <c r="AM238" s="108"/>
      <c r="AN238" s="109"/>
      <c r="AO238" s="110"/>
      <c r="AP238" s="111"/>
      <c r="AQ238" s="111"/>
    </row>
    <row r="239" s="99" customFormat="1" ht="18" customHeight="1" spans="1:43">
      <c r="A239" s="104" t="s">
        <v>981</v>
      </c>
      <c r="B239" s="36" t="s">
        <v>2101</v>
      </c>
      <c r="C239" s="37" t="s">
        <v>2109</v>
      </c>
      <c r="D239" s="36" t="s">
        <v>5532</v>
      </c>
      <c r="E239" s="38" t="s">
        <v>2110</v>
      </c>
      <c r="F239" s="39">
        <v>15332845721</v>
      </c>
      <c r="G239" s="105"/>
      <c r="H239" s="105"/>
      <c r="I239" s="105"/>
      <c r="J239" s="105"/>
      <c r="K239" s="105"/>
      <c r="L239" s="105"/>
      <c r="M239" s="106"/>
      <c r="N239" s="105"/>
      <c r="O239" s="105"/>
      <c r="P239" s="105"/>
      <c r="Q239" s="105"/>
      <c r="R239" s="105"/>
      <c r="S239" s="105">
        <f t="shared" si="3"/>
        <v>0</v>
      </c>
      <c r="T239" s="105"/>
      <c r="U239" s="107"/>
      <c r="V239" s="107"/>
      <c r="W239" s="108"/>
      <c r="X239" s="107"/>
      <c r="Y239" s="107"/>
      <c r="Z239" s="108"/>
      <c r="AA239" s="107"/>
      <c r="AB239" s="107"/>
      <c r="AC239" s="108"/>
      <c r="AD239" s="107"/>
      <c r="AE239" s="107"/>
      <c r="AF239" s="108"/>
      <c r="AG239" s="107"/>
      <c r="AH239" s="107"/>
      <c r="AI239" s="108"/>
      <c r="AJ239" s="107"/>
      <c r="AK239" s="107"/>
      <c r="AL239" s="108"/>
      <c r="AM239" s="108"/>
      <c r="AN239" s="109"/>
      <c r="AO239" s="110"/>
      <c r="AP239" s="111"/>
      <c r="AQ239" s="111"/>
    </row>
    <row r="240" s="99" customFormat="1" ht="18" customHeight="1" spans="1:43">
      <c r="A240" s="104" t="s">
        <v>984</v>
      </c>
      <c r="B240" s="36" t="s">
        <v>2101</v>
      </c>
      <c r="C240" s="37" t="s">
        <v>2147</v>
      </c>
      <c r="D240" s="36" t="s">
        <v>4027</v>
      </c>
      <c r="E240" s="38" t="s">
        <v>2148</v>
      </c>
      <c r="F240" s="39">
        <v>15247741797</v>
      </c>
      <c r="G240" s="105"/>
      <c r="H240" s="105"/>
      <c r="I240" s="105"/>
      <c r="J240" s="105"/>
      <c r="K240" s="105"/>
      <c r="L240" s="105"/>
      <c r="M240" s="106"/>
      <c r="N240" s="105"/>
      <c r="O240" s="105"/>
      <c r="P240" s="105"/>
      <c r="Q240" s="105"/>
      <c r="R240" s="105"/>
      <c r="S240" s="105">
        <f t="shared" si="3"/>
        <v>0</v>
      </c>
      <c r="T240" s="105"/>
      <c r="U240" s="107"/>
      <c r="V240" s="107"/>
      <c r="W240" s="108"/>
      <c r="X240" s="107"/>
      <c r="Y240" s="107"/>
      <c r="Z240" s="108"/>
      <c r="AA240" s="107"/>
      <c r="AB240" s="107"/>
      <c r="AC240" s="108"/>
      <c r="AD240" s="107"/>
      <c r="AE240" s="107"/>
      <c r="AF240" s="108"/>
      <c r="AG240" s="107"/>
      <c r="AH240" s="107"/>
      <c r="AI240" s="108"/>
      <c r="AJ240" s="107"/>
      <c r="AK240" s="107"/>
      <c r="AL240" s="108"/>
      <c r="AM240" s="108"/>
      <c r="AN240" s="109"/>
      <c r="AO240" s="110"/>
      <c r="AP240" s="111"/>
      <c r="AQ240" s="111"/>
    </row>
    <row r="241" s="99" customFormat="1" ht="18" customHeight="1" spans="1:43">
      <c r="A241" s="104" t="s">
        <v>986</v>
      </c>
      <c r="B241" s="36" t="s">
        <v>2101</v>
      </c>
      <c r="C241" s="37" t="s">
        <v>7106</v>
      </c>
      <c r="D241" s="36" t="s">
        <v>4027</v>
      </c>
      <c r="E241" s="38" t="s">
        <v>7107</v>
      </c>
      <c r="F241" s="39">
        <v>15047354434</v>
      </c>
      <c r="G241" s="105"/>
      <c r="H241" s="105"/>
      <c r="I241" s="105"/>
      <c r="J241" s="105"/>
      <c r="K241" s="105"/>
      <c r="L241" s="105"/>
      <c r="M241" s="106"/>
      <c r="N241" s="105"/>
      <c r="O241" s="105"/>
      <c r="P241" s="105"/>
      <c r="Q241" s="105"/>
      <c r="R241" s="105"/>
      <c r="S241" s="105">
        <f t="shared" si="3"/>
        <v>0</v>
      </c>
      <c r="T241" s="105"/>
      <c r="U241" s="107"/>
      <c r="V241" s="107"/>
      <c r="W241" s="108"/>
      <c r="X241" s="107"/>
      <c r="Y241" s="107"/>
      <c r="Z241" s="108"/>
      <c r="AA241" s="107"/>
      <c r="AB241" s="107"/>
      <c r="AC241" s="108"/>
      <c r="AD241" s="107"/>
      <c r="AE241" s="107"/>
      <c r="AF241" s="108"/>
      <c r="AG241" s="107"/>
      <c r="AH241" s="107"/>
      <c r="AI241" s="108"/>
      <c r="AJ241" s="107"/>
      <c r="AK241" s="107"/>
      <c r="AL241" s="108"/>
      <c r="AM241" s="108"/>
      <c r="AN241" s="109"/>
      <c r="AO241" s="110"/>
      <c r="AP241" s="111"/>
      <c r="AQ241" s="111"/>
    </row>
    <row r="242" s="99" customFormat="1" ht="18" customHeight="1" spans="1:43">
      <c r="A242" s="104" t="s">
        <v>992</v>
      </c>
      <c r="B242" s="36" t="s">
        <v>107</v>
      </c>
      <c r="C242" s="37" t="s">
        <v>6762</v>
      </c>
      <c r="D242" s="36" t="s">
        <v>173</v>
      </c>
      <c r="E242" s="38" t="s">
        <v>7108</v>
      </c>
      <c r="F242" s="39">
        <v>15199167815</v>
      </c>
      <c r="G242" s="105">
        <v>212.4</v>
      </c>
      <c r="H242" s="105">
        <v>212.4</v>
      </c>
      <c r="I242" s="105">
        <v>212.9</v>
      </c>
      <c r="J242" s="105">
        <v>212.7</v>
      </c>
      <c r="K242" s="105">
        <v>215.31</v>
      </c>
      <c r="L242" s="105">
        <v>213.6</v>
      </c>
      <c r="M242" s="106">
        <v>213.2</v>
      </c>
      <c r="N242" s="105">
        <v>213</v>
      </c>
      <c r="O242" s="105">
        <v>212.7</v>
      </c>
      <c r="P242" s="105">
        <v>211.9</v>
      </c>
      <c r="Q242" s="105">
        <v>211.3</v>
      </c>
      <c r="R242" s="105">
        <v>211.6</v>
      </c>
      <c r="S242" s="105">
        <f t="shared" si="3"/>
        <v>2553.01</v>
      </c>
      <c r="T242" s="105"/>
      <c r="U242" s="107"/>
      <c r="V242" s="107"/>
      <c r="W242" s="108"/>
      <c r="X242" s="107"/>
      <c r="Y242" s="107"/>
      <c r="Z242" s="108"/>
      <c r="AA242" s="107"/>
      <c r="AB242" s="107"/>
      <c r="AC242" s="108"/>
      <c r="AD242" s="107"/>
      <c r="AE242" s="107"/>
      <c r="AF242" s="108"/>
      <c r="AG242" s="107"/>
      <c r="AH242" s="107"/>
      <c r="AI242" s="108"/>
      <c r="AJ242" s="107"/>
      <c r="AK242" s="107"/>
      <c r="AL242" s="108"/>
      <c r="AM242" s="108"/>
      <c r="AN242" s="109"/>
      <c r="AO242" s="110"/>
      <c r="AP242" s="111"/>
      <c r="AQ242" s="111"/>
    </row>
    <row r="243" s="99" customFormat="1" ht="18" customHeight="1" spans="1:43">
      <c r="A243" s="104" t="s">
        <v>995</v>
      </c>
      <c r="B243" s="36" t="s">
        <v>107</v>
      </c>
      <c r="C243" s="37" t="s">
        <v>206</v>
      </c>
      <c r="D243" s="36" t="s">
        <v>3454</v>
      </c>
      <c r="E243" s="38" t="s">
        <v>2190</v>
      </c>
      <c r="F243" s="39">
        <v>15247718096</v>
      </c>
      <c r="G243" s="105">
        <v>65.34</v>
      </c>
      <c r="H243" s="105">
        <v>67.79</v>
      </c>
      <c r="I243" s="105">
        <v>129.05</v>
      </c>
      <c r="J243" s="105">
        <v>200</v>
      </c>
      <c r="K243" s="105">
        <v>200</v>
      </c>
      <c r="L243" s="105">
        <v>200</v>
      </c>
      <c r="M243" s="106">
        <v>200</v>
      </c>
      <c r="N243" s="105">
        <v>200</v>
      </c>
      <c r="O243" s="105">
        <v>200</v>
      </c>
      <c r="P243" s="105">
        <v>200</v>
      </c>
      <c r="Q243" s="105">
        <v>200</v>
      </c>
      <c r="R243" s="105">
        <v>200</v>
      </c>
      <c r="S243" s="105">
        <f t="shared" si="3"/>
        <v>2062.18</v>
      </c>
      <c r="T243" s="105"/>
      <c r="U243" s="107"/>
      <c r="V243" s="107"/>
      <c r="W243" s="108"/>
      <c r="X243" s="107"/>
      <c r="Y243" s="107"/>
      <c r="Z243" s="108"/>
      <c r="AA243" s="107"/>
      <c r="AB243" s="107"/>
      <c r="AC243" s="108"/>
      <c r="AD243" s="107"/>
      <c r="AE243" s="107"/>
      <c r="AF243" s="108"/>
      <c r="AG243" s="107"/>
      <c r="AH243" s="107"/>
      <c r="AI243" s="108"/>
      <c r="AJ243" s="107"/>
      <c r="AK243" s="107"/>
      <c r="AL243" s="108"/>
      <c r="AM243" s="108"/>
      <c r="AN243" s="109"/>
      <c r="AO243" s="110"/>
      <c r="AP243" s="111"/>
      <c r="AQ243" s="111"/>
    </row>
    <row r="244" s="99" customFormat="1" ht="18" customHeight="1" spans="1:43">
      <c r="A244" s="104" t="s">
        <v>998</v>
      </c>
      <c r="B244" s="36" t="s">
        <v>107</v>
      </c>
      <c r="C244" s="37" t="s">
        <v>135</v>
      </c>
      <c r="D244" s="36" t="s">
        <v>3454</v>
      </c>
      <c r="E244" s="38" t="s">
        <v>1196</v>
      </c>
      <c r="F244" s="39">
        <v>15704890929</v>
      </c>
      <c r="G244" s="105">
        <v>200</v>
      </c>
      <c r="H244" s="105">
        <v>200</v>
      </c>
      <c r="I244" s="105">
        <v>225.1</v>
      </c>
      <c r="J244" s="105">
        <v>225</v>
      </c>
      <c r="K244" s="105">
        <v>237</v>
      </c>
      <c r="L244" s="105">
        <v>225.1</v>
      </c>
      <c r="M244" s="106">
        <v>225.3</v>
      </c>
      <c r="N244" s="105">
        <v>290.87</v>
      </c>
      <c r="O244" s="105">
        <v>275.7</v>
      </c>
      <c r="P244" s="105">
        <v>278.25</v>
      </c>
      <c r="Q244" s="105">
        <v>279</v>
      </c>
      <c r="R244" s="105">
        <v>277.9</v>
      </c>
      <c r="S244" s="105">
        <f t="shared" si="3"/>
        <v>2939.22</v>
      </c>
      <c r="T244" s="105"/>
      <c r="U244" s="107">
        <v>44786</v>
      </c>
      <c r="V244" s="107">
        <v>44796</v>
      </c>
      <c r="W244" s="108">
        <v>1300</v>
      </c>
      <c r="X244" s="107"/>
      <c r="Y244" s="107"/>
      <c r="Z244" s="108"/>
      <c r="AA244" s="107"/>
      <c r="AB244" s="107"/>
      <c r="AC244" s="108"/>
      <c r="AD244" s="107">
        <v>44710</v>
      </c>
      <c r="AE244" s="107">
        <v>44785</v>
      </c>
      <c r="AF244" s="108">
        <v>2346.5</v>
      </c>
      <c r="AG244" s="107"/>
      <c r="AH244" s="107"/>
      <c r="AI244" s="108"/>
      <c r="AJ244" s="107"/>
      <c r="AK244" s="107"/>
      <c r="AL244" s="108"/>
      <c r="AM244" s="108"/>
      <c r="AN244" s="109"/>
      <c r="AO244" s="110"/>
      <c r="AP244" s="111"/>
      <c r="AQ244" s="111"/>
    </row>
    <row r="245" s="99" customFormat="1" ht="18" customHeight="1" spans="1:43">
      <c r="A245" s="104" t="s">
        <v>1001</v>
      </c>
      <c r="B245" s="36" t="s">
        <v>107</v>
      </c>
      <c r="C245" s="37" t="s">
        <v>100</v>
      </c>
      <c r="D245" s="36" t="s">
        <v>3454</v>
      </c>
      <c r="E245" s="38" t="s">
        <v>1198</v>
      </c>
      <c r="F245" s="39">
        <v>18947095108</v>
      </c>
      <c r="G245" s="105">
        <v>200</v>
      </c>
      <c r="H245" s="105">
        <v>200</v>
      </c>
      <c r="I245" s="105">
        <v>200</v>
      </c>
      <c r="J245" s="105">
        <v>200</v>
      </c>
      <c r="K245" s="105">
        <v>200</v>
      </c>
      <c r="L245" s="105">
        <v>200</v>
      </c>
      <c r="M245" s="106">
        <v>200</v>
      </c>
      <c r="N245" s="105">
        <v>200</v>
      </c>
      <c r="O245" s="105">
        <v>200</v>
      </c>
      <c r="P245" s="105">
        <v>200</v>
      </c>
      <c r="Q245" s="105">
        <v>200</v>
      </c>
      <c r="R245" s="105">
        <v>200</v>
      </c>
      <c r="S245" s="105">
        <f t="shared" si="3"/>
        <v>2400</v>
      </c>
      <c r="T245" s="105"/>
      <c r="U245" s="107">
        <v>44725</v>
      </c>
      <c r="V245" s="107">
        <v>44735</v>
      </c>
      <c r="W245" s="108">
        <v>1612.37</v>
      </c>
      <c r="X245" s="107"/>
      <c r="Y245" s="107"/>
      <c r="Z245" s="108"/>
      <c r="AA245" s="107"/>
      <c r="AB245" s="107"/>
      <c r="AC245" s="108"/>
      <c r="AD245" s="107"/>
      <c r="AE245" s="107"/>
      <c r="AF245" s="108"/>
      <c r="AG245" s="107"/>
      <c r="AH245" s="107"/>
      <c r="AI245" s="108"/>
      <c r="AJ245" s="107"/>
      <c r="AK245" s="107"/>
      <c r="AL245" s="108"/>
      <c r="AM245" s="108"/>
      <c r="AN245" s="109"/>
      <c r="AO245" s="110"/>
      <c r="AP245" s="111"/>
      <c r="AQ245" s="111"/>
    </row>
    <row r="246" s="99" customFormat="1" ht="18" customHeight="1" spans="1:43">
      <c r="A246" s="104" t="s">
        <v>1004</v>
      </c>
      <c r="B246" s="36" t="s">
        <v>107</v>
      </c>
      <c r="C246" s="37" t="s">
        <v>6867</v>
      </c>
      <c r="D246" s="36" t="s">
        <v>6868</v>
      </c>
      <c r="E246" s="38" t="s">
        <v>7109</v>
      </c>
      <c r="F246" s="39">
        <v>18347745665</v>
      </c>
      <c r="G246" s="105"/>
      <c r="H246" s="105"/>
      <c r="I246" s="105"/>
      <c r="J246" s="105"/>
      <c r="K246" s="105"/>
      <c r="L246" s="105"/>
      <c r="M246" s="106"/>
      <c r="N246" s="105"/>
      <c r="O246" s="105"/>
      <c r="P246" s="105"/>
      <c r="Q246" s="105"/>
      <c r="R246" s="105"/>
      <c r="S246" s="105">
        <f t="shared" si="3"/>
        <v>0</v>
      </c>
      <c r="T246" s="105"/>
      <c r="U246" s="107"/>
      <c r="V246" s="107"/>
      <c r="W246" s="108"/>
      <c r="X246" s="107"/>
      <c r="Y246" s="107"/>
      <c r="Z246" s="108"/>
      <c r="AA246" s="107"/>
      <c r="AB246" s="107"/>
      <c r="AC246" s="108"/>
      <c r="AD246" s="107"/>
      <c r="AE246" s="107"/>
      <c r="AF246" s="108"/>
      <c r="AG246" s="107"/>
      <c r="AH246" s="107"/>
      <c r="AI246" s="108"/>
      <c r="AJ246" s="107"/>
      <c r="AK246" s="107"/>
      <c r="AL246" s="108"/>
      <c r="AM246" s="108"/>
      <c r="AN246" s="109"/>
      <c r="AO246" s="110"/>
      <c r="AP246" s="111"/>
      <c r="AQ246" s="111"/>
    </row>
    <row r="247" s="99" customFormat="1" ht="18" customHeight="1" spans="1:43">
      <c r="A247" s="104" t="s">
        <v>1007</v>
      </c>
      <c r="B247" s="36" t="s">
        <v>107</v>
      </c>
      <c r="C247" s="37" t="s">
        <v>46</v>
      </c>
      <c r="D247" s="36" t="s">
        <v>3485</v>
      </c>
      <c r="E247" s="38" t="s">
        <v>1205</v>
      </c>
      <c r="F247" s="39">
        <v>15849791004</v>
      </c>
      <c r="G247" s="105">
        <v>100</v>
      </c>
      <c r="H247" s="105">
        <v>100</v>
      </c>
      <c r="I247" s="105">
        <v>99.6</v>
      </c>
      <c r="J247" s="105"/>
      <c r="K247" s="105"/>
      <c r="L247" s="105"/>
      <c r="M247" s="106"/>
      <c r="N247" s="105"/>
      <c r="O247" s="105">
        <v>100</v>
      </c>
      <c r="P247" s="105">
        <v>99.4</v>
      </c>
      <c r="Q247" s="105">
        <v>100</v>
      </c>
      <c r="R247" s="105">
        <v>100</v>
      </c>
      <c r="S247" s="105">
        <f t="shared" si="3"/>
        <v>699</v>
      </c>
      <c r="T247" s="105"/>
      <c r="U247" s="107"/>
      <c r="V247" s="107"/>
      <c r="W247" s="108"/>
      <c r="X247" s="107"/>
      <c r="Y247" s="107"/>
      <c r="Z247" s="108"/>
      <c r="AA247" s="107"/>
      <c r="AB247" s="107"/>
      <c r="AC247" s="108"/>
      <c r="AD247" s="107"/>
      <c r="AE247" s="107"/>
      <c r="AF247" s="108"/>
      <c r="AG247" s="107"/>
      <c r="AH247" s="107"/>
      <c r="AI247" s="108"/>
      <c r="AJ247" s="107"/>
      <c r="AK247" s="107"/>
      <c r="AL247" s="108"/>
      <c r="AM247" s="108"/>
      <c r="AN247" s="109"/>
      <c r="AO247" s="110"/>
      <c r="AP247" s="111"/>
      <c r="AQ247" s="111"/>
    </row>
    <row r="248" s="99" customFormat="1" ht="18" customHeight="1" spans="1:43">
      <c r="A248" s="104" t="s">
        <v>1010</v>
      </c>
      <c r="B248" s="36" t="s">
        <v>107</v>
      </c>
      <c r="C248" s="37" t="s">
        <v>1478</v>
      </c>
      <c r="D248" s="36" t="s">
        <v>4883</v>
      </c>
      <c r="E248" s="38" t="s">
        <v>1479</v>
      </c>
      <c r="F248" s="39">
        <v>15247704587</v>
      </c>
      <c r="G248" s="105"/>
      <c r="H248" s="105"/>
      <c r="I248" s="105"/>
      <c r="J248" s="105"/>
      <c r="K248" s="105"/>
      <c r="L248" s="105"/>
      <c r="M248" s="106"/>
      <c r="N248" s="105"/>
      <c r="O248" s="105"/>
      <c r="P248" s="105"/>
      <c r="Q248" s="105"/>
      <c r="R248" s="105"/>
      <c r="S248" s="105">
        <f t="shared" si="3"/>
        <v>0</v>
      </c>
      <c r="T248" s="105"/>
      <c r="U248" s="107"/>
      <c r="V248" s="107"/>
      <c r="W248" s="108"/>
      <c r="X248" s="107"/>
      <c r="Y248" s="107"/>
      <c r="Z248" s="108"/>
      <c r="AA248" s="107"/>
      <c r="AB248" s="107"/>
      <c r="AC248" s="108"/>
      <c r="AD248" s="107"/>
      <c r="AE248" s="107"/>
      <c r="AF248" s="108"/>
      <c r="AG248" s="107"/>
      <c r="AH248" s="107"/>
      <c r="AI248" s="108"/>
      <c r="AJ248" s="107"/>
      <c r="AK248" s="107"/>
      <c r="AL248" s="108"/>
      <c r="AM248" s="108"/>
      <c r="AN248" s="109"/>
      <c r="AO248" s="110"/>
      <c r="AP248" s="111"/>
      <c r="AQ248" s="111"/>
    </row>
    <row r="249" s="99" customFormat="1" ht="18" customHeight="1" spans="1:43">
      <c r="A249" s="104" t="s">
        <v>1013</v>
      </c>
      <c r="B249" s="36" t="s">
        <v>107</v>
      </c>
      <c r="C249" s="37" t="s">
        <v>1279</v>
      </c>
      <c r="D249" s="36" t="s">
        <v>4709</v>
      </c>
      <c r="E249" s="38" t="s">
        <v>1280</v>
      </c>
      <c r="F249" s="39">
        <v>15934902310</v>
      </c>
      <c r="G249" s="105"/>
      <c r="H249" s="105"/>
      <c r="I249" s="105"/>
      <c r="J249" s="105"/>
      <c r="K249" s="105"/>
      <c r="L249" s="105"/>
      <c r="M249" s="106"/>
      <c r="N249" s="105"/>
      <c r="O249" s="105"/>
      <c r="P249" s="105"/>
      <c r="Q249" s="105"/>
      <c r="R249" s="105"/>
      <c r="S249" s="105">
        <f t="shared" si="3"/>
        <v>0</v>
      </c>
      <c r="T249" s="105"/>
      <c r="U249" s="107"/>
      <c r="V249" s="107"/>
      <c r="W249" s="108"/>
      <c r="X249" s="107"/>
      <c r="Y249" s="107"/>
      <c r="Z249" s="108"/>
      <c r="AA249" s="107"/>
      <c r="AB249" s="107"/>
      <c r="AC249" s="108"/>
      <c r="AD249" s="107"/>
      <c r="AE249" s="107"/>
      <c r="AF249" s="108"/>
      <c r="AG249" s="107"/>
      <c r="AH249" s="107"/>
      <c r="AI249" s="108"/>
      <c r="AJ249" s="107"/>
      <c r="AK249" s="107"/>
      <c r="AL249" s="108"/>
      <c r="AM249" s="108"/>
      <c r="AN249" s="109"/>
      <c r="AO249" s="110"/>
      <c r="AP249" s="111"/>
      <c r="AQ249" s="111"/>
    </row>
    <row r="250" s="99" customFormat="1" ht="18" customHeight="1" spans="1:43">
      <c r="A250" s="104" t="s">
        <v>1016</v>
      </c>
      <c r="B250" s="36" t="s">
        <v>107</v>
      </c>
      <c r="C250" s="37" t="s">
        <v>1387</v>
      </c>
      <c r="D250" s="36" t="s">
        <v>3741</v>
      </c>
      <c r="E250" s="38" t="s">
        <v>1388</v>
      </c>
      <c r="F250" s="39">
        <v>18947097724</v>
      </c>
      <c r="G250" s="105"/>
      <c r="H250" s="105"/>
      <c r="I250" s="105"/>
      <c r="J250" s="105"/>
      <c r="K250" s="105"/>
      <c r="L250" s="105"/>
      <c r="M250" s="106"/>
      <c r="N250" s="105"/>
      <c r="O250" s="105"/>
      <c r="P250" s="105"/>
      <c r="Q250" s="105"/>
      <c r="R250" s="105"/>
      <c r="S250" s="105">
        <f t="shared" si="3"/>
        <v>0</v>
      </c>
      <c r="T250" s="105"/>
      <c r="U250" s="107"/>
      <c r="V250" s="107"/>
      <c r="W250" s="108"/>
      <c r="X250" s="107"/>
      <c r="Y250" s="107"/>
      <c r="Z250" s="108"/>
      <c r="AA250" s="107"/>
      <c r="AB250" s="107"/>
      <c r="AC250" s="108"/>
      <c r="AD250" s="107"/>
      <c r="AE250" s="107"/>
      <c r="AF250" s="108"/>
      <c r="AG250" s="107"/>
      <c r="AH250" s="107"/>
      <c r="AI250" s="108"/>
      <c r="AJ250" s="107"/>
      <c r="AK250" s="107"/>
      <c r="AL250" s="108"/>
      <c r="AM250" s="108"/>
      <c r="AN250" s="109"/>
      <c r="AO250" s="110"/>
      <c r="AP250" s="111"/>
      <c r="AQ250" s="111"/>
    </row>
    <row r="251" s="99" customFormat="1" ht="18" customHeight="1" spans="1:43">
      <c r="A251" s="104" t="s">
        <v>1019</v>
      </c>
      <c r="B251" s="36" t="s">
        <v>107</v>
      </c>
      <c r="C251" s="37" t="s">
        <v>1318</v>
      </c>
      <c r="D251" s="36" t="s">
        <v>4743</v>
      </c>
      <c r="E251" s="38" t="s">
        <v>1319</v>
      </c>
      <c r="F251" s="39">
        <v>15704901289</v>
      </c>
      <c r="G251" s="105"/>
      <c r="H251" s="105"/>
      <c r="I251" s="105"/>
      <c r="J251" s="105"/>
      <c r="K251" s="105"/>
      <c r="L251" s="105"/>
      <c r="M251" s="106"/>
      <c r="N251" s="105"/>
      <c r="O251" s="105"/>
      <c r="P251" s="105"/>
      <c r="Q251" s="105"/>
      <c r="R251" s="105"/>
      <c r="S251" s="105">
        <f t="shared" si="3"/>
        <v>0</v>
      </c>
      <c r="T251" s="105"/>
      <c r="U251" s="107"/>
      <c r="V251" s="107"/>
      <c r="W251" s="108"/>
      <c r="X251" s="107"/>
      <c r="Y251" s="107"/>
      <c r="Z251" s="108"/>
      <c r="AA251" s="107"/>
      <c r="AB251" s="107"/>
      <c r="AC251" s="108"/>
      <c r="AD251" s="107"/>
      <c r="AE251" s="107"/>
      <c r="AF251" s="108"/>
      <c r="AG251" s="107"/>
      <c r="AH251" s="107"/>
      <c r="AI251" s="108"/>
      <c r="AJ251" s="107"/>
      <c r="AK251" s="107"/>
      <c r="AL251" s="108"/>
      <c r="AM251" s="108"/>
      <c r="AN251" s="109"/>
      <c r="AO251" s="110"/>
      <c r="AP251" s="111"/>
      <c r="AQ251" s="111"/>
    </row>
    <row r="252" s="99" customFormat="1" ht="18" customHeight="1" spans="1:43">
      <c r="A252" s="104" t="s">
        <v>1022</v>
      </c>
      <c r="B252" s="36" t="s">
        <v>107</v>
      </c>
      <c r="C252" s="37" t="s">
        <v>1336</v>
      </c>
      <c r="D252" s="36" t="s">
        <v>4763</v>
      </c>
      <c r="E252" s="38" t="s">
        <v>1337</v>
      </c>
      <c r="F252" s="39" t="s">
        <v>1338</v>
      </c>
      <c r="G252" s="105"/>
      <c r="H252" s="105"/>
      <c r="I252" s="105"/>
      <c r="J252" s="105"/>
      <c r="K252" s="105"/>
      <c r="L252" s="105"/>
      <c r="M252" s="106"/>
      <c r="N252" s="105"/>
      <c r="O252" s="105"/>
      <c r="P252" s="105"/>
      <c r="Q252" s="105"/>
      <c r="R252" s="105"/>
      <c r="S252" s="105">
        <f t="shared" si="3"/>
        <v>0</v>
      </c>
      <c r="T252" s="105"/>
      <c r="U252" s="107"/>
      <c r="V252" s="107"/>
      <c r="W252" s="108"/>
      <c r="X252" s="107"/>
      <c r="Y252" s="107"/>
      <c r="Z252" s="108"/>
      <c r="AA252" s="107"/>
      <c r="AB252" s="107"/>
      <c r="AC252" s="108"/>
      <c r="AD252" s="107"/>
      <c r="AE252" s="107"/>
      <c r="AF252" s="108"/>
      <c r="AG252" s="107"/>
      <c r="AH252" s="107"/>
      <c r="AI252" s="108"/>
      <c r="AJ252" s="107"/>
      <c r="AK252" s="107"/>
      <c r="AL252" s="108"/>
      <c r="AM252" s="108"/>
      <c r="AN252" s="109"/>
      <c r="AO252" s="110"/>
      <c r="AP252" s="111"/>
      <c r="AQ252" s="111"/>
    </row>
    <row r="253" s="99" customFormat="1" ht="18" customHeight="1" spans="1:43">
      <c r="A253" s="104" t="s">
        <v>1025</v>
      </c>
      <c r="B253" s="36" t="s">
        <v>107</v>
      </c>
      <c r="C253" s="37" t="s">
        <v>1481</v>
      </c>
      <c r="D253" s="36" t="s">
        <v>4887</v>
      </c>
      <c r="E253" s="38" t="s">
        <v>1482</v>
      </c>
      <c r="F253" s="39">
        <v>15389859203</v>
      </c>
      <c r="G253" s="105"/>
      <c r="H253" s="105"/>
      <c r="I253" s="105"/>
      <c r="J253" s="105"/>
      <c r="K253" s="105"/>
      <c r="L253" s="105"/>
      <c r="M253" s="106"/>
      <c r="N253" s="105"/>
      <c r="O253" s="105"/>
      <c r="P253" s="105"/>
      <c r="Q253" s="105"/>
      <c r="R253" s="105"/>
      <c r="S253" s="105">
        <f t="shared" si="3"/>
        <v>0</v>
      </c>
      <c r="T253" s="105"/>
      <c r="U253" s="107"/>
      <c r="V253" s="107"/>
      <c r="W253" s="108"/>
      <c r="X253" s="107"/>
      <c r="Y253" s="107"/>
      <c r="Z253" s="108"/>
      <c r="AA253" s="107"/>
      <c r="AB253" s="107"/>
      <c r="AC253" s="108"/>
      <c r="AD253" s="107"/>
      <c r="AE253" s="107"/>
      <c r="AF253" s="108"/>
      <c r="AG253" s="107"/>
      <c r="AH253" s="107"/>
      <c r="AI253" s="108"/>
      <c r="AJ253" s="107"/>
      <c r="AK253" s="107"/>
      <c r="AL253" s="108"/>
      <c r="AM253" s="108"/>
      <c r="AN253" s="109"/>
      <c r="AO253" s="110"/>
      <c r="AP253" s="111"/>
      <c r="AQ253" s="111"/>
    </row>
    <row r="254" s="99" customFormat="1" ht="18" customHeight="1" spans="1:43">
      <c r="A254" s="104" t="s">
        <v>1028</v>
      </c>
      <c r="B254" s="36" t="s">
        <v>107</v>
      </c>
      <c r="C254" s="37" t="s">
        <v>1229</v>
      </c>
      <c r="D254" s="36" t="s">
        <v>3535</v>
      </c>
      <c r="E254" s="38" t="s">
        <v>1230</v>
      </c>
      <c r="F254" s="39">
        <v>15148080415</v>
      </c>
      <c r="G254" s="105"/>
      <c r="H254" s="105"/>
      <c r="I254" s="105"/>
      <c r="J254" s="105"/>
      <c r="K254" s="105"/>
      <c r="L254" s="105"/>
      <c r="M254" s="106"/>
      <c r="N254" s="105"/>
      <c r="O254" s="105"/>
      <c r="P254" s="105"/>
      <c r="Q254" s="105"/>
      <c r="R254" s="105"/>
      <c r="S254" s="105">
        <f t="shared" si="3"/>
        <v>0</v>
      </c>
      <c r="T254" s="105"/>
      <c r="U254" s="107"/>
      <c r="V254" s="107"/>
      <c r="W254" s="108"/>
      <c r="X254" s="107"/>
      <c r="Y254" s="107"/>
      <c r="Z254" s="108"/>
      <c r="AA254" s="107"/>
      <c r="AB254" s="107"/>
      <c r="AC254" s="108"/>
      <c r="AD254" s="107"/>
      <c r="AE254" s="107"/>
      <c r="AF254" s="108"/>
      <c r="AG254" s="107"/>
      <c r="AH254" s="107"/>
      <c r="AI254" s="108"/>
      <c r="AJ254" s="107"/>
      <c r="AK254" s="107"/>
      <c r="AL254" s="108"/>
      <c r="AM254" s="108"/>
      <c r="AN254" s="109"/>
      <c r="AO254" s="110"/>
      <c r="AP254" s="111"/>
      <c r="AQ254" s="111"/>
    </row>
    <row r="255" s="99" customFormat="1" ht="18" customHeight="1" spans="1:43">
      <c r="A255" s="104" t="s">
        <v>1031</v>
      </c>
      <c r="B255" s="36" t="s">
        <v>107</v>
      </c>
      <c r="C255" s="37" t="s">
        <v>1384</v>
      </c>
      <c r="D255" s="36" t="s">
        <v>3741</v>
      </c>
      <c r="E255" s="38" t="s">
        <v>1385</v>
      </c>
      <c r="F255" s="39">
        <v>15924580340</v>
      </c>
      <c r="G255" s="105"/>
      <c r="H255" s="105"/>
      <c r="I255" s="105"/>
      <c r="J255" s="105"/>
      <c r="K255" s="105"/>
      <c r="L255" s="105"/>
      <c r="M255" s="106"/>
      <c r="N255" s="105"/>
      <c r="O255" s="105"/>
      <c r="P255" s="105"/>
      <c r="Q255" s="105"/>
      <c r="R255" s="105"/>
      <c r="S255" s="105">
        <f t="shared" si="3"/>
        <v>0</v>
      </c>
      <c r="T255" s="105"/>
      <c r="U255" s="107"/>
      <c r="V255" s="107"/>
      <c r="W255" s="108"/>
      <c r="X255" s="107"/>
      <c r="Y255" s="107"/>
      <c r="Z255" s="108"/>
      <c r="AA255" s="107"/>
      <c r="AB255" s="107"/>
      <c r="AC255" s="108"/>
      <c r="AD255" s="107"/>
      <c r="AE255" s="107"/>
      <c r="AF255" s="108"/>
      <c r="AG255" s="107"/>
      <c r="AH255" s="107"/>
      <c r="AI255" s="108"/>
      <c r="AJ255" s="107"/>
      <c r="AK255" s="107"/>
      <c r="AL255" s="108"/>
      <c r="AM255" s="108"/>
      <c r="AN255" s="109"/>
      <c r="AO255" s="110"/>
      <c r="AP255" s="111"/>
      <c r="AQ255" s="111"/>
    </row>
    <row r="256" s="99" customFormat="1" ht="18" customHeight="1" spans="1:43">
      <c r="A256" s="104" t="s">
        <v>1034</v>
      </c>
      <c r="B256" s="36" t="s">
        <v>107</v>
      </c>
      <c r="C256" s="37" t="s">
        <v>6869</v>
      </c>
      <c r="D256" s="36" t="s">
        <v>4753</v>
      </c>
      <c r="E256" s="38" t="s">
        <v>7110</v>
      </c>
      <c r="F256" s="39" t="s">
        <v>6860</v>
      </c>
      <c r="G256" s="105"/>
      <c r="H256" s="105"/>
      <c r="I256" s="105"/>
      <c r="J256" s="105"/>
      <c r="K256" s="105"/>
      <c r="L256" s="105"/>
      <c r="M256" s="106"/>
      <c r="N256" s="105"/>
      <c r="O256" s="105"/>
      <c r="P256" s="105"/>
      <c r="Q256" s="105"/>
      <c r="R256" s="105"/>
      <c r="S256" s="105">
        <f t="shared" si="3"/>
        <v>0</v>
      </c>
      <c r="T256" s="105"/>
      <c r="U256" s="107"/>
      <c r="V256" s="107"/>
      <c r="W256" s="108"/>
      <c r="X256" s="107"/>
      <c r="Y256" s="107"/>
      <c r="Z256" s="108"/>
      <c r="AA256" s="107"/>
      <c r="AB256" s="107"/>
      <c r="AC256" s="108"/>
      <c r="AD256" s="107"/>
      <c r="AE256" s="107"/>
      <c r="AF256" s="108"/>
      <c r="AG256" s="107"/>
      <c r="AH256" s="107"/>
      <c r="AI256" s="108"/>
      <c r="AJ256" s="107"/>
      <c r="AK256" s="107"/>
      <c r="AL256" s="108"/>
      <c r="AM256" s="108"/>
      <c r="AN256" s="109"/>
      <c r="AO256" s="110"/>
      <c r="AP256" s="111"/>
      <c r="AQ256" s="111"/>
    </row>
    <row r="257" s="99" customFormat="1" ht="18" customHeight="1" spans="1:43">
      <c r="A257" s="104" t="s">
        <v>1037</v>
      </c>
      <c r="B257" s="36" t="s">
        <v>107</v>
      </c>
      <c r="C257" s="37" t="s">
        <v>1217</v>
      </c>
      <c r="D257" s="36" t="s">
        <v>4370</v>
      </c>
      <c r="E257" s="38" t="s">
        <v>1218</v>
      </c>
      <c r="F257" s="39">
        <v>15047353252</v>
      </c>
      <c r="G257" s="105"/>
      <c r="H257" s="105"/>
      <c r="I257" s="105"/>
      <c r="J257" s="105"/>
      <c r="K257" s="105"/>
      <c r="L257" s="105"/>
      <c r="M257" s="106"/>
      <c r="N257" s="105"/>
      <c r="O257" s="105"/>
      <c r="P257" s="105"/>
      <c r="Q257" s="105"/>
      <c r="R257" s="105"/>
      <c r="S257" s="105">
        <f t="shared" si="3"/>
        <v>0</v>
      </c>
      <c r="T257" s="105"/>
      <c r="U257" s="107"/>
      <c r="V257" s="107"/>
      <c r="W257" s="108"/>
      <c r="X257" s="107"/>
      <c r="Y257" s="107"/>
      <c r="Z257" s="108"/>
      <c r="AA257" s="107"/>
      <c r="AB257" s="107"/>
      <c r="AC257" s="108"/>
      <c r="AD257" s="107"/>
      <c r="AE257" s="107"/>
      <c r="AF257" s="108"/>
      <c r="AG257" s="107"/>
      <c r="AH257" s="107"/>
      <c r="AI257" s="108"/>
      <c r="AJ257" s="107"/>
      <c r="AK257" s="107"/>
      <c r="AL257" s="108"/>
      <c r="AM257" s="108"/>
      <c r="AN257" s="109"/>
      <c r="AO257" s="110"/>
      <c r="AP257" s="111"/>
      <c r="AQ257" s="111"/>
    </row>
    <row r="258" s="99" customFormat="1" ht="18" customHeight="1" spans="1:43">
      <c r="A258" s="104" t="s">
        <v>1040</v>
      </c>
      <c r="B258" s="36" t="s">
        <v>107</v>
      </c>
      <c r="C258" s="37" t="s">
        <v>1369</v>
      </c>
      <c r="D258" s="36" t="s">
        <v>3741</v>
      </c>
      <c r="E258" s="38" t="s">
        <v>1370</v>
      </c>
      <c r="F258" s="39">
        <v>15134835371</v>
      </c>
      <c r="G258" s="105"/>
      <c r="H258" s="105"/>
      <c r="I258" s="105"/>
      <c r="J258" s="105"/>
      <c r="K258" s="105"/>
      <c r="L258" s="105"/>
      <c r="M258" s="106"/>
      <c r="N258" s="105"/>
      <c r="O258" s="105"/>
      <c r="P258" s="105"/>
      <c r="Q258" s="105"/>
      <c r="R258" s="105"/>
      <c r="S258" s="105">
        <f t="shared" si="3"/>
        <v>0</v>
      </c>
      <c r="T258" s="105"/>
      <c r="U258" s="107"/>
      <c r="V258" s="107"/>
      <c r="W258" s="108"/>
      <c r="X258" s="107"/>
      <c r="Y258" s="107"/>
      <c r="Z258" s="108"/>
      <c r="AA258" s="107"/>
      <c r="AB258" s="107"/>
      <c r="AC258" s="108"/>
      <c r="AD258" s="107"/>
      <c r="AE258" s="107"/>
      <c r="AF258" s="108"/>
      <c r="AG258" s="107"/>
      <c r="AH258" s="107"/>
      <c r="AI258" s="108"/>
      <c r="AJ258" s="107"/>
      <c r="AK258" s="107"/>
      <c r="AL258" s="108"/>
      <c r="AM258" s="108"/>
      <c r="AN258" s="109"/>
      <c r="AO258" s="110"/>
      <c r="AP258" s="111"/>
      <c r="AQ258" s="111"/>
    </row>
    <row r="259" s="99" customFormat="1" ht="18" customHeight="1" spans="1:43">
      <c r="A259" s="104" t="s">
        <v>1043</v>
      </c>
      <c r="B259" s="36" t="s">
        <v>107</v>
      </c>
      <c r="C259" s="37" t="s">
        <v>1298</v>
      </c>
      <c r="D259" s="36" t="s">
        <v>4721</v>
      </c>
      <c r="E259" s="38" t="s">
        <v>1299</v>
      </c>
      <c r="F259" s="39">
        <v>15149520769</v>
      </c>
      <c r="G259" s="105"/>
      <c r="H259" s="105"/>
      <c r="I259" s="105"/>
      <c r="J259" s="105"/>
      <c r="K259" s="105"/>
      <c r="L259" s="105"/>
      <c r="M259" s="106"/>
      <c r="N259" s="105"/>
      <c r="O259" s="105"/>
      <c r="P259" s="105"/>
      <c r="Q259" s="105"/>
      <c r="R259" s="105"/>
      <c r="S259" s="105">
        <f t="shared" si="3"/>
        <v>0</v>
      </c>
      <c r="T259" s="105"/>
      <c r="U259" s="107"/>
      <c r="V259" s="107"/>
      <c r="W259" s="108"/>
      <c r="X259" s="107"/>
      <c r="Y259" s="107"/>
      <c r="Z259" s="108"/>
      <c r="AA259" s="107"/>
      <c r="AB259" s="107"/>
      <c r="AC259" s="108"/>
      <c r="AD259" s="107"/>
      <c r="AE259" s="107"/>
      <c r="AF259" s="108"/>
      <c r="AG259" s="107"/>
      <c r="AH259" s="107"/>
      <c r="AI259" s="108"/>
      <c r="AJ259" s="107"/>
      <c r="AK259" s="107"/>
      <c r="AL259" s="108"/>
      <c r="AM259" s="108"/>
      <c r="AN259" s="109"/>
      <c r="AO259" s="110"/>
      <c r="AP259" s="111"/>
      <c r="AQ259" s="111"/>
    </row>
    <row r="260" s="99" customFormat="1" ht="18" customHeight="1" spans="1:43">
      <c r="A260" s="104" t="s">
        <v>1045</v>
      </c>
      <c r="B260" s="36" t="s">
        <v>107</v>
      </c>
      <c r="C260" s="37" t="s">
        <v>1357</v>
      </c>
      <c r="D260" s="36" t="s">
        <v>3741</v>
      </c>
      <c r="E260" s="38" t="s">
        <v>1358</v>
      </c>
      <c r="F260" s="39">
        <v>13113525222</v>
      </c>
      <c r="G260" s="105"/>
      <c r="H260" s="105"/>
      <c r="I260" s="105"/>
      <c r="J260" s="105"/>
      <c r="K260" s="105"/>
      <c r="L260" s="105"/>
      <c r="M260" s="106"/>
      <c r="N260" s="105"/>
      <c r="O260" s="105"/>
      <c r="P260" s="105"/>
      <c r="Q260" s="105"/>
      <c r="R260" s="105"/>
      <c r="S260" s="105">
        <f t="shared" si="3"/>
        <v>0</v>
      </c>
      <c r="T260" s="105"/>
      <c r="U260" s="107"/>
      <c r="V260" s="107"/>
      <c r="W260" s="108"/>
      <c r="X260" s="107"/>
      <c r="Y260" s="107"/>
      <c r="Z260" s="108"/>
      <c r="AA260" s="107"/>
      <c r="AB260" s="107"/>
      <c r="AC260" s="108"/>
      <c r="AD260" s="107"/>
      <c r="AE260" s="107"/>
      <c r="AF260" s="108"/>
      <c r="AG260" s="107"/>
      <c r="AH260" s="107"/>
      <c r="AI260" s="108"/>
      <c r="AJ260" s="107"/>
      <c r="AK260" s="107"/>
      <c r="AL260" s="108"/>
      <c r="AM260" s="108"/>
      <c r="AN260" s="109"/>
      <c r="AO260" s="110"/>
      <c r="AP260" s="111"/>
      <c r="AQ260" s="111"/>
    </row>
    <row r="261" s="99" customFormat="1" ht="18" customHeight="1" spans="1:43">
      <c r="A261" s="104" t="s">
        <v>1048</v>
      </c>
      <c r="B261" s="36" t="s">
        <v>107</v>
      </c>
      <c r="C261" s="37" t="s">
        <v>1505</v>
      </c>
      <c r="D261" s="36" t="s">
        <v>4909</v>
      </c>
      <c r="E261" s="38" t="s">
        <v>1506</v>
      </c>
      <c r="F261" s="39">
        <v>18347763798</v>
      </c>
      <c r="G261" s="105"/>
      <c r="H261" s="105"/>
      <c r="I261" s="105"/>
      <c r="J261" s="105"/>
      <c r="K261" s="105"/>
      <c r="L261" s="105"/>
      <c r="M261" s="106"/>
      <c r="N261" s="105"/>
      <c r="O261" s="105"/>
      <c r="P261" s="105"/>
      <c r="Q261" s="105"/>
      <c r="R261" s="105"/>
      <c r="S261" s="105">
        <f t="shared" si="3"/>
        <v>0</v>
      </c>
      <c r="T261" s="105"/>
      <c r="U261" s="107"/>
      <c r="V261" s="107"/>
      <c r="W261" s="108"/>
      <c r="X261" s="107"/>
      <c r="Y261" s="107"/>
      <c r="Z261" s="108"/>
      <c r="AA261" s="107"/>
      <c r="AB261" s="107"/>
      <c r="AC261" s="108"/>
      <c r="AD261" s="107"/>
      <c r="AE261" s="107"/>
      <c r="AF261" s="108"/>
      <c r="AG261" s="107"/>
      <c r="AH261" s="107"/>
      <c r="AI261" s="108"/>
      <c r="AJ261" s="107"/>
      <c r="AK261" s="107"/>
      <c r="AL261" s="108"/>
      <c r="AM261" s="108"/>
      <c r="AN261" s="109"/>
      <c r="AO261" s="110"/>
      <c r="AP261" s="111"/>
      <c r="AQ261" s="111"/>
    </row>
    <row r="262" s="99" customFormat="1" ht="18" customHeight="1" spans="1:43">
      <c r="A262" s="104" t="s">
        <v>1051</v>
      </c>
      <c r="B262" s="36" t="s">
        <v>107</v>
      </c>
      <c r="C262" s="37" t="s">
        <v>106</v>
      </c>
      <c r="D262" s="36" t="s">
        <v>4370</v>
      </c>
      <c r="E262" s="38" t="s">
        <v>1215</v>
      </c>
      <c r="F262" s="39">
        <v>13515619286</v>
      </c>
      <c r="G262" s="105"/>
      <c r="H262" s="105"/>
      <c r="I262" s="105"/>
      <c r="J262" s="105"/>
      <c r="K262" s="105"/>
      <c r="L262" s="105"/>
      <c r="M262" s="106"/>
      <c r="N262" s="105"/>
      <c r="O262" s="105"/>
      <c r="P262" s="105"/>
      <c r="Q262" s="105"/>
      <c r="R262" s="105"/>
      <c r="S262" s="105">
        <f t="shared" ref="S262:S325" si="4">SUM(G262:R262)</f>
        <v>0</v>
      </c>
      <c r="T262" s="105"/>
      <c r="U262" s="107"/>
      <c r="V262" s="107"/>
      <c r="W262" s="108"/>
      <c r="X262" s="107"/>
      <c r="Y262" s="107"/>
      <c r="Z262" s="108"/>
      <c r="AA262" s="107"/>
      <c r="AB262" s="107"/>
      <c r="AC262" s="108"/>
      <c r="AD262" s="107"/>
      <c r="AE262" s="107"/>
      <c r="AF262" s="108"/>
      <c r="AG262" s="107"/>
      <c r="AH262" s="107"/>
      <c r="AI262" s="108"/>
      <c r="AJ262" s="107"/>
      <c r="AK262" s="107"/>
      <c r="AL262" s="108"/>
      <c r="AM262" s="108"/>
      <c r="AN262" s="109"/>
      <c r="AO262" s="110"/>
      <c r="AP262" s="111"/>
      <c r="AQ262" s="111"/>
    </row>
    <row r="263" s="99" customFormat="1" ht="18" customHeight="1" spans="1:43">
      <c r="A263" s="104" t="s">
        <v>1054</v>
      </c>
      <c r="B263" s="36" t="s">
        <v>107</v>
      </c>
      <c r="C263" s="37" t="s">
        <v>1301</v>
      </c>
      <c r="D263" s="36" t="s">
        <v>4721</v>
      </c>
      <c r="E263" s="38" t="s">
        <v>1302</v>
      </c>
      <c r="F263" s="39">
        <v>13994162452</v>
      </c>
      <c r="G263" s="105"/>
      <c r="H263" s="105"/>
      <c r="I263" s="105"/>
      <c r="J263" s="105"/>
      <c r="K263" s="105"/>
      <c r="L263" s="105"/>
      <c r="M263" s="106"/>
      <c r="N263" s="105"/>
      <c r="O263" s="105"/>
      <c r="P263" s="105"/>
      <c r="Q263" s="105"/>
      <c r="R263" s="105"/>
      <c r="S263" s="105">
        <f t="shared" si="4"/>
        <v>0</v>
      </c>
      <c r="T263" s="105"/>
      <c r="U263" s="107"/>
      <c r="V263" s="107"/>
      <c r="W263" s="108"/>
      <c r="X263" s="107"/>
      <c r="Y263" s="107"/>
      <c r="Z263" s="108"/>
      <c r="AA263" s="107"/>
      <c r="AB263" s="107"/>
      <c r="AC263" s="108"/>
      <c r="AD263" s="107"/>
      <c r="AE263" s="107"/>
      <c r="AF263" s="108"/>
      <c r="AG263" s="107"/>
      <c r="AH263" s="107"/>
      <c r="AI263" s="108"/>
      <c r="AJ263" s="107"/>
      <c r="AK263" s="107"/>
      <c r="AL263" s="108"/>
      <c r="AM263" s="108"/>
      <c r="AN263" s="109"/>
      <c r="AO263" s="110"/>
      <c r="AP263" s="111"/>
      <c r="AQ263" s="111"/>
    </row>
    <row r="264" s="99" customFormat="1" ht="18" customHeight="1" spans="1:43">
      <c r="A264" s="104" t="s">
        <v>1057</v>
      </c>
      <c r="B264" s="36" t="s">
        <v>107</v>
      </c>
      <c r="C264" s="37" t="s">
        <v>191</v>
      </c>
      <c r="D264" s="36" t="s">
        <v>4687</v>
      </c>
      <c r="E264" s="38" t="s">
        <v>1200</v>
      </c>
      <c r="F264" s="39">
        <v>18604870828</v>
      </c>
      <c r="G264" s="105"/>
      <c r="H264" s="105"/>
      <c r="I264" s="105"/>
      <c r="J264" s="105"/>
      <c r="K264" s="105">
        <v>68</v>
      </c>
      <c r="L264" s="105">
        <v>68</v>
      </c>
      <c r="M264" s="106">
        <v>78.8</v>
      </c>
      <c r="N264" s="105">
        <v>68</v>
      </c>
      <c r="O264" s="105">
        <v>68</v>
      </c>
      <c r="P264" s="105">
        <v>70.85</v>
      </c>
      <c r="Q264" s="105">
        <v>68</v>
      </c>
      <c r="R264" s="105">
        <v>68</v>
      </c>
      <c r="S264" s="105">
        <f t="shared" si="4"/>
        <v>557.65</v>
      </c>
      <c r="T264" s="105"/>
      <c r="U264" s="107"/>
      <c r="V264" s="107"/>
      <c r="W264" s="108"/>
      <c r="X264" s="107"/>
      <c r="Y264" s="107"/>
      <c r="Z264" s="108"/>
      <c r="AA264" s="107"/>
      <c r="AB264" s="107"/>
      <c r="AC264" s="108"/>
      <c r="AD264" s="107"/>
      <c r="AE264" s="107"/>
      <c r="AF264" s="108"/>
      <c r="AG264" s="107"/>
      <c r="AH264" s="107"/>
      <c r="AI264" s="108"/>
      <c r="AJ264" s="107"/>
      <c r="AK264" s="107"/>
      <c r="AL264" s="108"/>
      <c r="AM264" s="108"/>
      <c r="AN264" s="109"/>
      <c r="AO264" s="110"/>
      <c r="AP264" s="111"/>
      <c r="AQ264" s="111"/>
    </row>
    <row r="265" s="99" customFormat="1" ht="18" customHeight="1" spans="1:43">
      <c r="A265" s="104" t="s">
        <v>1060</v>
      </c>
      <c r="B265" s="36" t="s">
        <v>107</v>
      </c>
      <c r="C265" s="37" t="s">
        <v>1487</v>
      </c>
      <c r="D265" s="36" t="s">
        <v>4895</v>
      </c>
      <c r="E265" s="38" t="s">
        <v>1488</v>
      </c>
      <c r="F265" s="39">
        <v>14747953008</v>
      </c>
      <c r="G265" s="105"/>
      <c r="H265" s="105"/>
      <c r="I265" s="105"/>
      <c r="J265" s="105"/>
      <c r="K265" s="105"/>
      <c r="L265" s="105"/>
      <c r="M265" s="106"/>
      <c r="N265" s="105"/>
      <c r="O265" s="105"/>
      <c r="P265" s="105"/>
      <c r="Q265" s="105"/>
      <c r="R265" s="105"/>
      <c r="S265" s="105">
        <f t="shared" si="4"/>
        <v>0</v>
      </c>
      <c r="T265" s="105"/>
      <c r="U265" s="107"/>
      <c r="V265" s="107"/>
      <c r="W265" s="108"/>
      <c r="X265" s="107"/>
      <c r="Y265" s="107"/>
      <c r="Z265" s="108"/>
      <c r="AA265" s="107"/>
      <c r="AB265" s="107"/>
      <c r="AC265" s="108"/>
      <c r="AD265" s="107"/>
      <c r="AE265" s="107"/>
      <c r="AF265" s="108"/>
      <c r="AG265" s="107"/>
      <c r="AH265" s="107"/>
      <c r="AI265" s="108"/>
      <c r="AJ265" s="107"/>
      <c r="AK265" s="107"/>
      <c r="AL265" s="108"/>
      <c r="AM265" s="108"/>
      <c r="AN265" s="109"/>
      <c r="AO265" s="110"/>
      <c r="AP265" s="111"/>
      <c r="AQ265" s="111"/>
    </row>
    <row r="266" s="99" customFormat="1" ht="18" customHeight="1" spans="1:43">
      <c r="A266" s="104" t="s">
        <v>1063</v>
      </c>
      <c r="B266" s="36" t="s">
        <v>107</v>
      </c>
      <c r="C266" s="37" t="s">
        <v>1475</v>
      </c>
      <c r="D266" s="36" t="s">
        <v>4883</v>
      </c>
      <c r="E266" s="38" t="s">
        <v>1476</v>
      </c>
      <c r="F266" s="39">
        <v>15661942966</v>
      </c>
      <c r="G266" s="105"/>
      <c r="H266" s="105"/>
      <c r="I266" s="105"/>
      <c r="J266" s="105"/>
      <c r="K266" s="105"/>
      <c r="L266" s="105"/>
      <c r="M266" s="106"/>
      <c r="N266" s="105"/>
      <c r="O266" s="105"/>
      <c r="P266" s="105"/>
      <c r="Q266" s="105"/>
      <c r="R266" s="105"/>
      <c r="S266" s="105">
        <f t="shared" si="4"/>
        <v>0</v>
      </c>
      <c r="T266" s="105"/>
      <c r="U266" s="107"/>
      <c r="V266" s="107"/>
      <c r="W266" s="108"/>
      <c r="X266" s="107"/>
      <c r="Y266" s="107"/>
      <c r="Z266" s="108"/>
      <c r="AA266" s="107"/>
      <c r="AB266" s="107"/>
      <c r="AC266" s="108"/>
      <c r="AD266" s="107"/>
      <c r="AE266" s="107"/>
      <c r="AF266" s="108"/>
      <c r="AG266" s="107"/>
      <c r="AH266" s="107"/>
      <c r="AI266" s="108"/>
      <c r="AJ266" s="107"/>
      <c r="AK266" s="107"/>
      <c r="AL266" s="108"/>
      <c r="AM266" s="108"/>
      <c r="AN266" s="109"/>
      <c r="AO266" s="110"/>
      <c r="AP266" s="111"/>
      <c r="AQ266" s="111"/>
    </row>
    <row r="267" s="99" customFormat="1" ht="18" customHeight="1" spans="1:43">
      <c r="A267" s="104" t="s">
        <v>1066</v>
      </c>
      <c r="B267" s="36" t="s">
        <v>107</v>
      </c>
      <c r="C267" s="37" t="s">
        <v>1276</v>
      </c>
      <c r="D267" s="36" t="s">
        <v>4694</v>
      </c>
      <c r="E267" s="38" t="s">
        <v>1277</v>
      </c>
      <c r="F267" s="39">
        <v>15947337730</v>
      </c>
      <c r="G267" s="105"/>
      <c r="H267" s="105"/>
      <c r="I267" s="105"/>
      <c r="J267" s="105"/>
      <c r="K267" s="105"/>
      <c r="L267" s="105"/>
      <c r="M267" s="106"/>
      <c r="N267" s="105"/>
      <c r="O267" s="105"/>
      <c r="P267" s="105"/>
      <c r="Q267" s="105"/>
      <c r="R267" s="105"/>
      <c r="S267" s="105">
        <f t="shared" si="4"/>
        <v>0</v>
      </c>
      <c r="T267" s="105"/>
      <c r="U267" s="107"/>
      <c r="V267" s="107"/>
      <c r="W267" s="108"/>
      <c r="X267" s="107"/>
      <c r="Y267" s="107"/>
      <c r="Z267" s="108"/>
      <c r="AA267" s="107"/>
      <c r="AB267" s="107"/>
      <c r="AC267" s="108"/>
      <c r="AD267" s="107"/>
      <c r="AE267" s="107"/>
      <c r="AF267" s="108"/>
      <c r="AG267" s="107"/>
      <c r="AH267" s="107"/>
      <c r="AI267" s="108"/>
      <c r="AJ267" s="107"/>
      <c r="AK267" s="107"/>
      <c r="AL267" s="108"/>
      <c r="AM267" s="108"/>
      <c r="AN267" s="109"/>
      <c r="AO267" s="110"/>
      <c r="AP267" s="111"/>
      <c r="AQ267" s="111"/>
    </row>
    <row r="268" s="99" customFormat="1" ht="18" customHeight="1" spans="1:43">
      <c r="A268" s="104" t="s">
        <v>1069</v>
      </c>
      <c r="B268" s="36" t="s">
        <v>107</v>
      </c>
      <c r="C268" s="37" t="s">
        <v>1454</v>
      </c>
      <c r="D268" s="36" t="s">
        <v>4031</v>
      </c>
      <c r="E268" s="38" t="s">
        <v>1455</v>
      </c>
      <c r="F268" s="39">
        <v>15924574776</v>
      </c>
      <c r="G268" s="105"/>
      <c r="H268" s="105"/>
      <c r="I268" s="105"/>
      <c r="J268" s="105"/>
      <c r="K268" s="105"/>
      <c r="L268" s="105"/>
      <c r="M268" s="106"/>
      <c r="N268" s="105"/>
      <c r="O268" s="105"/>
      <c r="P268" s="105"/>
      <c r="Q268" s="105"/>
      <c r="R268" s="105"/>
      <c r="S268" s="105">
        <f t="shared" si="4"/>
        <v>0</v>
      </c>
      <c r="T268" s="105"/>
      <c r="U268" s="107"/>
      <c r="V268" s="107"/>
      <c r="W268" s="108"/>
      <c r="X268" s="107"/>
      <c r="Y268" s="107"/>
      <c r="Z268" s="108"/>
      <c r="AA268" s="107"/>
      <c r="AB268" s="107"/>
      <c r="AC268" s="108"/>
      <c r="AD268" s="107"/>
      <c r="AE268" s="107"/>
      <c r="AF268" s="108"/>
      <c r="AG268" s="107"/>
      <c r="AH268" s="107"/>
      <c r="AI268" s="108"/>
      <c r="AJ268" s="107"/>
      <c r="AK268" s="107"/>
      <c r="AL268" s="108"/>
      <c r="AM268" s="108"/>
      <c r="AN268" s="109"/>
      <c r="AO268" s="110"/>
      <c r="AP268" s="111"/>
      <c r="AQ268" s="111"/>
    </row>
    <row r="269" s="99" customFormat="1" ht="18" customHeight="1" spans="1:43">
      <c r="A269" s="104" t="s">
        <v>1072</v>
      </c>
      <c r="B269" s="36" t="s">
        <v>107</v>
      </c>
      <c r="C269" s="37" t="s">
        <v>682</v>
      </c>
      <c r="D269" s="36" t="s">
        <v>4011</v>
      </c>
      <c r="E269" s="38" t="s">
        <v>683</v>
      </c>
      <c r="F269" s="39">
        <v>15193297877</v>
      </c>
      <c r="G269" s="105"/>
      <c r="H269" s="105"/>
      <c r="I269" s="105"/>
      <c r="J269" s="105"/>
      <c r="K269" s="105"/>
      <c r="L269" s="105"/>
      <c r="M269" s="106"/>
      <c r="N269" s="105"/>
      <c r="O269" s="105"/>
      <c r="P269" s="105"/>
      <c r="Q269" s="105"/>
      <c r="R269" s="105"/>
      <c r="S269" s="105">
        <f t="shared" si="4"/>
        <v>0</v>
      </c>
      <c r="T269" s="105"/>
      <c r="U269" s="107"/>
      <c r="V269" s="107"/>
      <c r="W269" s="108"/>
      <c r="X269" s="107"/>
      <c r="Y269" s="107"/>
      <c r="Z269" s="108"/>
      <c r="AA269" s="107"/>
      <c r="AB269" s="107"/>
      <c r="AC269" s="108"/>
      <c r="AD269" s="107"/>
      <c r="AE269" s="107"/>
      <c r="AF269" s="108"/>
      <c r="AG269" s="107"/>
      <c r="AH269" s="107"/>
      <c r="AI269" s="108"/>
      <c r="AJ269" s="107"/>
      <c r="AK269" s="107"/>
      <c r="AL269" s="108"/>
      <c r="AM269" s="108"/>
      <c r="AN269" s="109"/>
      <c r="AO269" s="110"/>
      <c r="AP269" s="111"/>
      <c r="AQ269" s="111"/>
    </row>
    <row r="270" s="99" customFormat="1" ht="18" customHeight="1" spans="1:43">
      <c r="A270" s="104" t="s">
        <v>1075</v>
      </c>
      <c r="B270" s="36" t="s">
        <v>107</v>
      </c>
      <c r="C270" s="37" t="s">
        <v>1516</v>
      </c>
      <c r="D270" s="36" t="s">
        <v>4918</v>
      </c>
      <c r="E270" s="38" t="s">
        <v>1517</v>
      </c>
      <c r="F270" s="39">
        <v>15947596920</v>
      </c>
      <c r="G270" s="105"/>
      <c r="H270" s="105"/>
      <c r="I270" s="105"/>
      <c r="J270" s="105"/>
      <c r="K270" s="105"/>
      <c r="L270" s="105"/>
      <c r="M270" s="106"/>
      <c r="N270" s="105"/>
      <c r="O270" s="105"/>
      <c r="P270" s="105"/>
      <c r="Q270" s="105"/>
      <c r="R270" s="105"/>
      <c r="S270" s="105">
        <f t="shared" si="4"/>
        <v>0</v>
      </c>
      <c r="T270" s="105"/>
      <c r="U270" s="107"/>
      <c r="V270" s="107"/>
      <c r="W270" s="108"/>
      <c r="X270" s="107"/>
      <c r="Y270" s="107"/>
      <c r="Z270" s="108"/>
      <c r="AA270" s="107"/>
      <c r="AB270" s="107"/>
      <c r="AC270" s="108"/>
      <c r="AD270" s="107"/>
      <c r="AE270" s="107"/>
      <c r="AF270" s="108"/>
      <c r="AG270" s="107"/>
      <c r="AH270" s="107"/>
      <c r="AI270" s="108"/>
      <c r="AJ270" s="107"/>
      <c r="AK270" s="107"/>
      <c r="AL270" s="108"/>
      <c r="AM270" s="108"/>
      <c r="AN270" s="109"/>
      <c r="AO270" s="110"/>
      <c r="AP270" s="111"/>
      <c r="AQ270" s="111"/>
    </row>
    <row r="271" s="99" customFormat="1" ht="18" customHeight="1" spans="1:43">
      <c r="A271" s="104" t="s">
        <v>1078</v>
      </c>
      <c r="B271" s="36" t="s">
        <v>107</v>
      </c>
      <c r="C271" s="37" t="s">
        <v>1496</v>
      </c>
      <c r="D271" s="36" t="s">
        <v>4895</v>
      </c>
      <c r="E271" s="38" t="s">
        <v>1497</v>
      </c>
      <c r="F271" s="39">
        <v>15947592499</v>
      </c>
      <c r="G271" s="105"/>
      <c r="H271" s="105"/>
      <c r="I271" s="105"/>
      <c r="J271" s="105"/>
      <c r="K271" s="105"/>
      <c r="L271" s="105"/>
      <c r="M271" s="106"/>
      <c r="N271" s="105"/>
      <c r="O271" s="105"/>
      <c r="P271" s="105"/>
      <c r="Q271" s="105"/>
      <c r="R271" s="105"/>
      <c r="S271" s="105">
        <f t="shared" si="4"/>
        <v>0</v>
      </c>
      <c r="T271" s="105"/>
      <c r="U271" s="107"/>
      <c r="V271" s="107"/>
      <c r="W271" s="108"/>
      <c r="X271" s="107"/>
      <c r="Y271" s="107"/>
      <c r="Z271" s="108"/>
      <c r="AA271" s="107"/>
      <c r="AB271" s="107"/>
      <c r="AC271" s="108"/>
      <c r="AD271" s="107"/>
      <c r="AE271" s="107"/>
      <c r="AF271" s="108"/>
      <c r="AG271" s="107"/>
      <c r="AH271" s="107"/>
      <c r="AI271" s="108"/>
      <c r="AJ271" s="107"/>
      <c r="AK271" s="107"/>
      <c r="AL271" s="108"/>
      <c r="AM271" s="108"/>
      <c r="AN271" s="109"/>
      <c r="AO271" s="110"/>
      <c r="AP271" s="111"/>
      <c r="AQ271" s="111"/>
    </row>
    <row r="272" s="99" customFormat="1" ht="18" customHeight="1" spans="1:43">
      <c r="A272" s="104" t="s">
        <v>1081</v>
      </c>
      <c r="B272" s="36" t="s">
        <v>107</v>
      </c>
      <c r="C272" s="37" t="s">
        <v>1251</v>
      </c>
      <c r="D272" s="36" t="s">
        <v>3853</v>
      </c>
      <c r="E272" s="38" t="s">
        <v>1252</v>
      </c>
      <c r="F272" s="39" t="s">
        <v>1253</v>
      </c>
      <c r="G272" s="105"/>
      <c r="H272" s="105"/>
      <c r="I272" s="105"/>
      <c r="J272" s="105"/>
      <c r="K272" s="105"/>
      <c r="L272" s="105"/>
      <c r="M272" s="106"/>
      <c r="N272" s="105"/>
      <c r="O272" s="105"/>
      <c r="P272" s="105"/>
      <c r="Q272" s="105"/>
      <c r="R272" s="105"/>
      <c r="S272" s="105">
        <f t="shared" si="4"/>
        <v>0</v>
      </c>
      <c r="T272" s="105"/>
      <c r="U272" s="107"/>
      <c r="V272" s="107"/>
      <c r="W272" s="108"/>
      <c r="X272" s="107"/>
      <c r="Y272" s="107"/>
      <c r="Z272" s="108"/>
      <c r="AA272" s="107"/>
      <c r="AB272" s="107"/>
      <c r="AC272" s="108"/>
      <c r="AD272" s="107"/>
      <c r="AE272" s="107"/>
      <c r="AF272" s="108"/>
      <c r="AG272" s="107"/>
      <c r="AH272" s="107"/>
      <c r="AI272" s="108"/>
      <c r="AJ272" s="107"/>
      <c r="AK272" s="107"/>
      <c r="AL272" s="108"/>
      <c r="AM272" s="108"/>
      <c r="AN272" s="109"/>
      <c r="AO272" s="110"/>
      <c r="AP272" s="111"/>
      <c r="AQ272" s="111"/>
    </row>
    <row r="273" s="99" customFormat="1" ht="18" customHeight="1" spans="1:43">
      <c r="A273" s="104" t="s">
        <v>1084</v>
      </c>
      <c r="B273" s="36" t="s">
        <v>107</v>
      </c>
      <c r="C273" s="37" t="s">
        <v>1270</v>
      </c>
      <c r="D273" s="36" t="s">
        <v>4694</v>
      </c>
      <c r="E273" s="38" t="s">
        <v>1271</v>
      </c>
      <c r="F273" s="39">
        <v>15148109407</v>
      </c>
      <c r="G273" s="105"/>
      <c r="H273" s="105"/>
      <c r="I273" s="105"/>
      <c r="J273" s="105"/>
      <c r="K273" s="105"/>
      <c r="L273" s="105"/>
      <c r="M273" s="106"/>
      <c r="N273" s="105"/>
      <c r="O273" s="105"/>
      <c r="P273" s="105"/>
      <c r="Q273" s="105"/>
      <c r="R273" s="105"/>
      <c r="S273" s="105">
        <f t="shared" si="4"/>
        <v>0</v>
      </c>
      <c r="T273" s="105"/>
      <c r="U273" s="107"/>
      <c r="V273" s="107"/>
      <c r="W273" s="108"/>
      <c r="X273" s="107"/>
      <c r="Y273" s="107"/>
      <c r="Z273" s="108"/>
      <c r="AA273" s="107"/>
      <c r="AB273" s="107"/>
      <c r="AC273" s="108"/>
      <c r="AD273" s="107"/>
      <c r="AE273" s="107"/>
      <c r="AF273" s="108"/>
      <c r="AG273" s="107"/>
      <c r="AH273" s="107"/>
      <c r="AI273" s="108"/>
      <c r="AJ273" s="107"/>
      <c r="AK273" s="107"/>
      <c r="AL273" s="108"/>
      <c r="AM273" s="108"/>
      <c r="AN273" s="109"/>
      <c r="AO273" s="110"/>
      <c r="AP273" s="111"/>
      <c r="AQ273" s="111"/>
    </row>
    <row r="274" s="99" customFormat="1" ht="18" customHeight="1" spans="1:43">
      <c r="A274" s="104" t="s">
        <v>1087</v>
      </c>
      <c r="B274" s="36" t="s">
        <v>107</v>
      </c>
      <c r="C274" s="37" t="s">
        <v>1288</v>
      </c>
      <c r="D274" s="36" t="s">
        <v>4714</v>
      </c>
      <c r="E274" s="38" t="s">
        <v>1289</v>
      </c>
      <c r="F274" s="39">
        <v>18636257574</v>
      </c>
      <c r="G274" s="105"/>
      <c r="H274" s="105"/>
      <c r="I274" s="105"/>
      <c r="J274" s="105"/>
      <c r="K274" s="105"/>
      <c r="L274" s="105"/>
      <c r="M274" s="106"/>
      <c r="N274" s="105"/>
      <c r="O274" s="105"/>
      <c r="P274" s="105"/>
      <c r="Q274" s="105"/>
      <c r="R274" s="105"/>
      <c r="S274" s="105">
        <f t="shared" si="4"/>
        <v>0</v>
      </c>
      <c r="T274" s="105"/>
      <c r="U274" s="107"/>
      <c r="V274" s="107"/>
      <c r="W274" s="108"/>
      <c r="X274" s="107"/>
      <c r="Y274" s="107"/>
      <c r="Z274" s="108"/>
      <c r="AA274" s="107"/>
      <c r="AB274" s="107"/>
      <c r="AC274" s="108"/>
      <c r="AD274" s="107"/>
      <c r="AE274" s="107"/>
      <c r="AF274" s="108"/>
      <c r="AG274" s="107"/>
      <c r="AH274" s="107"/>
      <c r="AI274" s="108"/>
      <c r="AJ274" s="107"/>
      <c r="AK274" s="107"/>
      <c r="AL274" s="108"/>
      <c r="AM274" s="108"/>
      <c r="AN274" s="109"/>
      <c r="AO274" s="110"/>
      <c r="AP274" s="111"/>
      <c r="AQ274" s="111"/>
    </row>
    <row r="275" s="99" customFormat="1" ht="18" customHeight="1" spans="1:43">
      <c r="A275" s="104" t="s">
        <v>1090</v>
      </c>
      <c r="B275" s="36" t="s">
        <v>107</v>
      </c>
      <c r="C275" s="37" t="s">
        <v>1255</v>
      </c>
      <c r="D275" s="36" t="s">
        <v>4694</v>
      </c>
      <c r="E275" s="38" t="s">
        <v>1256</v>
      </c>
      <c r="F275" s="39">
        <v>15248482216</v>
      </c>
      <c r="G275" s="105"/>
      <c r="H275" s="105"/>
      <c r="I275" s="105"/>
      <c r="J275" s="105"/>
      <c r="K275" s="105"/>
      <c r="L275" s="105"/>
      <c r="M275" s="106"/>
      <c r="N275" s="105"/>
      <c r="O275" s="105"/>
      <c r="P275" s="105"/>
      <c r="Q275" s="105"/>
      <c r="R275" s="105"/>
      <c r="S275" s="105">
        <f t="shared" si="4"/>
        <v>0</v>
      </c>
      <c r="T275" s="105"/>
      <c r="U275" s="107"/>
      <c r="V275" s="107"/>
      <c r="W275" s="108"/>
      <c r="X275" s="107"/>
      <c r="Y275" s="107"/>
      <c r="Z275" s="108"/>
      <c r="AA275" s="107"/>
      <c r="AB275" s="107"/>
      <c r="AC275" s="108"/>
      <c r="AD275" s="107"/>
      <c r="AE275" s="107"/>
      <c r="AF275" s="108"/>
      <c r="AG275" s="107"/>
      <c r="AH275" s="107"/>
      <c r="AI275" s="108"/>
      <c r="AJ275" s="107"/>
      <c r="AK275" s="107"/>
      <c r="AL275" s="108"/>
      <c r="AM275" s="108"/>
      <c r="AN275" s="109"/>
      <c r="AO275" s="110"/>
      <c r="AP275" s="111"/>
      <c r="AQ275" s="111"/>
    </row>
    <row r="276" s="99" customFormat="1" ht="18" customHeight="1" spans="1:43">
      <c r="A276" s="104" t="s">
        <v>1095</v>
      </c>
      <c r="B276" s="36" t="s">
        <v>107</v>
      </c>
      <c r="C276" s="37" t="s">
        <v>1345</v>
      </c>
      <c r="D276" s="36" t="s">
        <v>4011</v>
      </c>
      <c r="E276" s="38" t="s">
        <v>1346</v>
      </c>
      <c r="F276" s="39">
        <v>13734875963</v>
      </c>
      <c r="G276" s="105"/>
      <c r="H276" s="105"/>
      <c r="I276" s="105"/>
      <c r="J276" s="105"/>
      <c r="K276" s="105"/>
      <c r="L276" s="105"/>
      <c r="M276" s="106"/>
      <c r="N276" s="105"/>
      <c r="O276" s="105"/>
      <c r="P276" s="105"/>
      <c r="Q276" s="105"/>
      <c r="R276" s="105"/>
      <c r="S276" s="105">
        <f t="shared" si="4"/>
        <v>0</v>
      </c>
      <c r="T276" s="105"/>
      <c r="U276" s="107"/>
      <c r="V276" s="107"/>
      <c r="W276" s="108"/>
      <c r="X276" s="107"/>
      <c r="Y276" s="107"/>
      <c r="Z276" s="108"/>
      <c r="AA276" s="107"/>
      <c r="AB276" s="107"/>
      <c r="AC276" s="108"/>
      <c r="AD276" s="107"/>
      <c r="AE276" s="107"/>
      <c r="AF276" s="108"/>
      <c r="AG276" s="107"/>
      <c r="AH276" s="107"/>
      <c r="AI276" s="108"/>
      <c r="AJ276" s="107"/>
      <c r="AK276" s="107"/>
      <c r="AL276" s="108"/>
      <c r="AM276" s="108"/>
      <c r="AN276" s="109"/>
      <c r="AO276" s="110"/>
      <c r="AP276" s="111"/>
      <c r="AQ276" s="111"/>
    </row>
    <row r="277" s="99" customFormat="1" ht="18" customHeight="1" spans="1:43">
      <c r="A277" s="104" t="s">
        <v>1098</v>
      </c>
      <c r="B277" s="36" t="s">
        <v>107</v>
      </c>
      <c r="C277" s="37" t="s">
        <v>1307</v>
      </c>
      <c r="D277" s="36" t="s">
        <v>3853</v>
      </c>
      <c r="E277" s="38" t="s">
        <v>1308</v>
      </c>
      <c r="F277" s="39">
        <v>15389766945</v>
      </c>
      <c r="G277" s="105"/>
      <c r="H277" s="105"/>
      <c r="I277" s="105"/>
      <c r="J277" s="105"/>
      <c r="K277" s="105"/>
      <c r="L277" s="105"/>
      <c r="M277" s="106"/>
      <c r="N277" s="105"/>
      <c r="O277" s="105"/>
      <c r="P277" s="105"/>
      <c r="Q277" s="105"/>
      <c r="R277" s="105"/>
      <c r="S277" s="105">
        <f t="shared" si="4"/>
        <v>0</v>
      </c>
      <c r="T277" s="105"/>
      <c r="U277" s="107"/>
      <c r="V277" s="107"/>
      <c r="W277" s="108"/>
      <c r="X277" s="107"/>
      <c r="Y277" s="107"/>
      <c r="Z277" s="108"/>
      <c r="AA277" s="107"/>
      <c r="AB277" s="107"/>
      <c r="AC277" s="108"/>
      <c r="AD277" s="107"/>
      <c r="AE277" s="107"/>
      <c r="AF277" s="108"/>
      <c r="AG277" s="107"/>
      <c r="AH277" s="107"/>
      <c r="AI277" s="108"/>
      <c r="AJ277" s="107"/>
      <c r="AK277" s="107"/>
      <c r="AL277" s="108"/>
      <c r="AM277" s="108"/>
      <c r="AN277" s="109"/>
      <c r="AO277" s="110"/>
      <c r="AP277" s="111"/>
      <c r="AQ277" s="111"/>
    </row>
    <row r="278" s="99" customFormat="1" ht="18" customHeight="1" spans="1:43">
      <c r="A278" s="104" t="s">
        <v>1101</v>
      </c>
      <c r="B278" s="36" t="s">
        <v>107</v>
      </c>
      <c r="C278" s="37" t="s">
        <v>1264</v>
      </c>
      <c r="D278" s="36" t="s">
        <v>4694</v>
      </c>
      <c r="E278" s="38" t="s">
        <v>1265</v>
      </c>
      <c r="F278" s="39">
        <v>13948875443</v>
      </c>
      <c r="G278" s="105"/>
      <c r="H278" s="105"/>
      <c r="I278" s="105"/>
      <c r="J278" s="105"/>
      <c r="K278" s="105"/>
      <c r="L278" s="105"/>
      <c r="M278" s="106"/>
      <c r="N278" s="105"/>
      <c r="O278" s="105"/>
      <c r="P278" s="105"/>
      <c r="Q278" s="105"/>
      <c r="R278" s="105"/>
      <c r="S278" s="105">
        <f t="shared" si="4"/>
        <v>0</v>
      </c>
      <c r="T278" s="105"/>
      <c r="U278" s="107"/>
      <c r="V278" s="107"/>
      <c r="W278" s="108"/>
      <c r="X278" s="107"/>
      <c r="Y278" s="107"/>
      <c r="Z278" s="108"/>
      <c r="AA278" s="107"/>
      <c r="AB278" s="107"/>
      <c r="AC278" s="108"/>
      <c r="AD278" s="107"/>
      <c r="AE278" s="107"/>
      <c r="AF278" s="108"/>
      <c r="AG278" s="107"/>
      <c r="AH278" s="107"/>
      <c r="AI278" s="108"/>
      <c r="AJ278" s="107"/>
      <c r="AK278" s="107"/>
      <c r="AL278" s="108"/>
      <c r="AM278" s="108"/>
      <c r="AN278" s="109"/>
      <c r="AO278" s="110"/>
      <c r="AP278" s="111"/>
      <c r="AQ278" s="111"/>
    </row>
    <row r="279" s="99" customFormat="1" ht="18" customHeight="1" spans="1:43">
      <c r="A279" s="104" t="s">
        <v>1104</v>
      </c>
      <c r="B279" s="36" t="s">
        <v>107</v>
      </c>
      <c r="C279" s="37" t="s">
        <v>1343</v>
      </c>
      <c r="D279" s="36" t="s">
        <v>4011</v>
      </c>
      <c r="E279" s="38" t="s">
        <v>1344</v>
      </c>
      <c r="F279" s="39">
        <v>15248631181</v>
      </c>
      <c r="G279" s="105"/>
      <c r="H279" s="105"/>
      <c r="I279" s="105"/>
      <c r="J279" s="105"/>
      <c r="K279" s="105"/>
      <c r="L279" s="105"/>
      <c r="M279" s="106"/>
      <c r="N279" s="105"/>
      <c r="O279" s="105"/>
      <c r="P279" s="105"/>
      <c r="Q279" s="105"/>
      <c r="R279" s="105"/>
      <c r="S279" s="105">
        <f t="shared" si="4"/>
        <v>0</v>
      </c>
      <c r="T279" s="105"/>
      <c r="U279" s="107"/>
      <c r="V279" s="107"/>
      <c r="W279" s="108"/>
      <c r="X279" s="107"/>
      <c r="Y279" s="107"/>
      <c r="Z279" s="108"/>
      <c r="AA279" s="107"/>
      <c r="AB279" s="107"/>
      <c r="AC279" s="108"/>
      <c r="AD279" s="107"/>
      <c r="AE279" s="107"/>
      <c r="AF279" s="108"/>
      <c r="AG279" s="107"/>
      <c r="AH279" s="107"/>
      <c r="AI279" s="108"/>
      <c r="AJ279" s="107"/>
      <c r="AK279" s="107"/>
      <c r="AL279" s="108"/>
      <c r="AM279" s="108"/>
      <c r="AN279" s="109"/>
      <c r="AO279" s="110"/>
      <c r="AP279" s="111"/>
      <c r="AQ279" s="111"/>
    </row>
    <row r="280" s="99" customFormat="1" ht="18" customHeight="1" spans="1:43">
      <c r="A280" s="104" t="s">
        <v>1107</v>
      </c>
      <c r="B280" s="36" t="s">
        <v>107</v>
      </c>
      <c r="C280" s="37" t="s">
        <v>1267</v>
      </c>
      <c r="D280" s="36" t="s">
        <v>4694</v>
      </c>
      <c r="E280" s="38" t="s">
        <v>1268</v>
      </c>
      <c r="F280" s="39">
        <v>15935445850</v>
      </c>
      <c r="G280" s="105"/>
      <c r="H280" s="105"/>
      <c r="I280" s="105"/>
      <c r="J280" s="105"/>
      <c r="K280" s="105"/>
      <c r="L280" s="105"/>
      <c r="M280" s="106"/>
      <c r="N280" s="105"/>
      <c r="O280" s="105"/>
      <c r="P280" s="105"/>
      <c r="Q280" s="105"/>
      <c r="R280" s="105"/>
      <c r="S280" s="105">
        <f t="shared" si="4"/>
        <v>0</v>
      </c>
      <c r="T280" s="105"/>
      <c r="U280" s="107"/>
      <c r="V280" s="107"/>
      <c r="W280" s="108"/>
      <c r="X280" s="107"/>
      <c r="Y280" s="107"/>
      <c r="Z280" s="108"/>
      <c r="AA280" s="107"/>
      <c r="AB280" s="107"/>
      <c r="AC280" s="108"/>
      <c r="AD280" s="107"/>
      <c r="AE280" s="107"/>
      <c r="AF280" s="108"/>
      <c r="AG280" s="107"/>
      <c r="AH280" s="107"/>
      <c r="AI280" s="108"/>
      <c r="AJ280" s="107"/>
      <c r="AK280" s="107"/>
      <c r="AL280" s="108"/>
      <c r="AM280" s="108"/>
      <c r="AN280" s="109"/>
      <c r="AO280" s="110"/>
      <c r="AP280" s="111"/>
      <c r="AQ280" s="111"/>
    </row>
    <row r="281" s="99" customFormat="1" ht="18" customHeight="1" spans="1:43">
      <c r="A281" s="104" t="s">
        <v>1110</v>
      </c>
      <c r="B281" s="36" t="s">
        <v>107</v>
      </c>
      <c r="C281" s="37" t="s">
        <v>1448</v>
      </c>
      <c r="D281" s="36" t="s">
        <v>4031</v>
      </c>
      <c r="E281" s="38" t="s">
        <v>1449</v>
      </c>
      <c r="F281" s="39">
        <v>18847756905</v>
      </c>
      <c r="G281" s="105"/>
      <c r="H281" s="105"/>
      <c r="I281" s="105"/>
      <c r="J281" s="105"/>
      <c r="K281" s="105"/>
      <c r="L281" s="105"/>
      <c r="M281" s="106"/>
      <c r="N281" s="105"/>
      <c r="O281" s="105"/>
      <c r="P281" s="105"/>
      <c r="Q281" s="105"/>
      <c r="R281" s="105"/>
      <c r="S281" s="105">
        <f t="shared" si="4"/>
        <v>0</v>
      </c>
      <c r="T281" s="105"/>
      <c r="U281" s="107"/>
      <c r="V281" s="107"/>
      <c r="W281" s="108"/>
      <c r="X281" s="107"/>
      <c r="Y281" s="107"/>
      <c r="Z281" s="108"/>
      <c r="AA281" s="107"/>
      <c r="AB281" s="107"/>
      <c r="AC281" s="108"/>
      <c r="AD281" s="107"/>
      <c r="AE281" s="107"/>
      <c r="AF281" s="108"/>
      <c r="AG281" s="107"/>
      <c r="AH281" s="107"/>
      <c r="AI281" s="108"/>
      <c r="AJ281" s="107"/>
      <c r="AK281" s="107"/>
      <c r="AL281" s="108"/>
      <c r="AM281" s="108"/>
      <c r="AN281" s="109"/>
      <c r="AO281" s="110"/>
      <c r="AP281" s="111"/>
      <c r="AQ281" s="111"/>
    </row>
    <row r="282" s="99" customFormat="1" ht="18" customHeight="1" spans="1:43">
      <c r="A282" s="104" t="s">
        <v>1113</v>
      </c>
      <c r="B282" s="36" t="s">
        <v>107</v>
      </c>
      <c r="C282" s="37" t="s">
        <v>1363</v>
      </c>
      <c r="D282" s="36" t="s">
        <v>3741</v>
      </c>
      <c r="E282" s="38" t="s">
        <v>1364</v>
      </c>
      <c r="F282" s="39">
        <v>15804896143</v>
      </c>
      <c r="G282" s="105"/>
      <c r="H282" s="105"/>
      <c r="I282" s="105"/>
      <c r="J282" s="105"/>
      <c r="K282" s="105"/>
      <c r="L282" s="105"/>
      <c r="M282" s="106"/>
      <c r="N282" s="105"/>
      <c r="O282" s="105"/>
      <c r="P282" s="105"/>
      <c r="Q282" s="105"/>
      <c r="R282" s="105"/>
      <c r="S282" s="105">
        <f t="shared" si="4"/>
        <v>0</v>
      </c>
      <c r="T282" s="105"/>
      <c r="U282" s="107"/>
      <c r="V282" s="107"/>
      <c r="W282" s="108"/>
      <c r="X282" s="107"/>
      <c r="Y282" s="107"/>
      <c r="Z282" s="108"/>
      <c r="AA282" s="107"/>
      <c r="AB282" s="107"/>
      <c r="AC282" s="108"/>
      <c r="AD282" s="107"/>
      <c r="AE282" s="107"/>
      <c r="AF282" s="108"/>
      <c r="AG282" s="107"/>
      <c r="AH282" s="107"/>
      <c r="AI282" s="108"/>
      <c r="AJ282" s="107"/>
      <c r="AK282" s="107"/>
      <c r="AL282" s="108"/>
      <c r="AM282" s="108"/>
      <c r="AN282" s="109"/>
      <c r="AO282" s="110"/>
      <c r="AP282" s="111"/>
      <c r="AQ282" s="111"/>
    </row>
    <row r="283" s="99" customFormat="1" ht="18" customHeight="1" spans="1:43">
      <c r="A283" s="104" t="s">
        <v>1116</v>
      </c>
      <c r="B283" s="36" t="s">
        <v>107</v>
      </c>
      <c r="C283" s="37" t="s">
        <v>1451</v>
      </c>
      <c r="D283" s="36" t="s">
        <v>4031</v>
      </c>
      <c r="E283" s="38" t="s">
        <v>1452</v>
      </c>
      <c r="F283" s="39">
        <v>15034440163</v>
      </c>
      <c r="G283" s="105"/>
      <c r="H283" s="105"/>
      <c r="I283" s="105"/>
      <c r="J283" s="105"/>
      <c r="K283" s="105"/>
      <c r="L283" s="105"/>
      <c r="M283" s="106"/>
      <c r="N283" s="105"/>
      <c r="O283" s="105"/>
      <c r="P283" s="105"/>
      <c r="Q283" s="105"/>
      <c r="R283" s="105"/>
      <c r="S283" s="105">
        <f t="shared" si="4"/>
        <v>0</v>
      </c>
      <c r="T283" s="105"/>
      <c r="U283" s="107"/>
      <c r="V283" s="107"/>
      <c r="W283" s="108"/>
      <c r="X283" s="107"/>
      <c r="Y283" s="107"/>
      <c r="Z283" s="108"/>
      <c r="AA283" s="107"/>
      <c r="AB283" s="107"/>
      <c r="AC283" s="108"/>
      <c r="AD283" s="107"/>
      <c r="AE283" s="107"/>
      <c r="AF283" s="108"/>
      <c r="AG283" s="107"/>
      <c r="AH283" s="107"/>
      <c r="AI283" s="108"/>
      <c r="AJ283" s="107"/>
      <c r="AK283" s="107"/>
      <c r="AL283" s="108"/>
      <c r="AM283" s="108"/>
      <c r="AN283" s="109"/>
      <c r="AO283" s="110"/>
      <c r="AP283" s="111"/>
      <c r="AQ283" s="111"/>
    </row>
    <row r="284" s="99" customFormat="1" ht="18" customHeight="1" spans="1:43">
      <c r="A284" s="104" t="s">
        <v>1119</v>
      </c>
      <c r="B284" s="36" t="s">
        <v>107</v>
      </c>
      <c r="C284" s="37" t="s">
        <v>1291</v>
      </c>
      <c r="D284" s="36" t="s">
        <v>4718</v>
      </c>
      <c r="E284" s="38" t="s">
        <v>1292</v>
      </c>
      <c r="F284" s="39">
        <v>15049490547</v>
      </c>
      <c r="G284" s="105"/>
      <c r="H284" s="105"/>
      <c r="I284" s="105"/>
      <c r="J284" s="105"/>
      <c r="K284" s="105"/>
      <c r="L284" s="105"/>
      <c r="M284" s="106"/>
      <c r="N284" s="105"/>
      <c r="O284" s="105"/>
      <c r="P284" s="105"/>
      <c r="Q284" s="105"/>
      <c r="R284" s="105"/>
      <c r="S284" s="105">
        <f t="shared" si="4"/>
        <v>0</v>
      </c>
      <c r="T284" s="105"/>
      <c r="U284" s="107"/>
      <c r="V284" s="107"/>
      <c r="W284" s="108"/>
      <c r="X284" s="107"/>
      <c r="Y284" s="107"/>
      <c r="Z284" s="108"/>
      <c r="AA284" s="107"/>
      <c r="AB284" s="107"/>
      <c r="AC284" s="108"/>
      <c r="AD284" s="107"/>
      <c r="AE284" s="107"/>
      <c r="AF284" s="108"/>
      <c r="AG284" s="107"/>
      <c r="AH284" s="107"/>
      <c r="AI284" s="108"/>
      <c r="AJ284" s="107"/>
      <c r="AK284" s="107"/>
      <c r="AL284" s="108"/>
      <c r="AM284" s="108"/>
      <c r="AN284" s="109"/>
      <c r="AO284" s="110"/>
      <c r="AP284" s="111"/>
      <c r="AQ284" s="111"/>
    </row>
    <row r="285" s="99" customFormat="1" ht="18" customHeight="1" spans="1:43">
      <c r="A285" s="104" t="s">
        <v>1122</v>
      </c>
      <c r="B285" s="36" t="s">
        <v>107</v>
      </c>
      <c r="C285" s="37" t="s">
        <v>1351</v>
      </c>
      <c r="D285" s="36" t="s">
        <v>3685</v>
      </c>
      <c r="E285" s="38" t="s">
        <v>1352</v>
      </c>
      <c r="F285" s="39">
        <v>18647776420</v>
      </c>
      <c r="G285" s="105"/>
      <c r="H285" s="105"/>
      <c r="I285" s="105"/>
      <c r="J285" s="105"/>
      <c r="K285" s="105"/>
      <c r="L285" s="105"/>
      <c r="M285" s="106"/>
      <c r="N285" s="105"/>
      <c r="O285" s="105"/>
      <c r="P285" s="105"/>
      <c r="Q285" s="105"/>
      <c r="R285" s="105"/>
      <c r="S285" s="105">
        <f t="shared" si="4"/>
        <v>0</v>
      </c>
      <c r="T285" s="105"/>
      <c r="U285" s="107"/>
      <c r="V285" s="107"/>
      <c r="W285" s="108"/>
      <c r="X285" s="107"/>
      <c r="Y285" s="107"/>
      <c r="Z285" s="108"/>
      <c r="AA285" s="107"/>
      <c r="AB285" s="107"/>
      <c r="AC285" s="108"/>
      <c r="AD285" s="107"/>
      <c r="AE285" s="107"/>
      <c r="AF285" s="108"/>
      <c r="AG285" s="107"/>
      <c r="AH285" s="107"/>
      <c r="AI285" s="108"/>
      <c r="AJ285" s="107"/>
      <c r="AK285" s="107"/>
      <c r="AL285" s="108"/>
      <c r="AM285" s="108"/>
      <c r="AN285" s="109"/>
      <c r="AO285" s="110"/>
      <c r="AP285" s="111"/>
      <c r="AQ285" s="111"/>
    </row>
    <row r="286" s="99" customFormat="1" ht="18" customHeight="1" spans="1:43">
      <c r="A286" s="104" t="s">
        <v>1136</v>
      </c>
      <c r="B286" s="36" t="s">
        <v>107</v>
      </c>
      <c r="C286" s="37" t="s">
        <v>3223</v>
      </c>
      <c r="D286" s="36" t="s">
        <v>4031</v>
      </c>
      <c r="E286" s="38" t="s">
        <v>7111</v>
      </c>
      <c r="F286" s="39">
        <v>13354776766</v>
      </c>
      <c r="G286" s="105"/>
      <c r="H286" s="105"/>
      <c r="I286" s="105"/>
      <c r="J286" s="105"/>
      <c r="K286" s="105"/>
      <c r="L286" s="105"/>
      <c r="M286" s="106"/>
      <c r="N286" s="105"/>
      <c r="O286" s="105"/>
      <c r="P286" s="105"/>
      <c r="Q286" s="105"/>
      <c r="R286" s="105"/>
      <c r="S286" s="105">
        <f t="shared" si="4"/>
        <v>0</v>
      </c>
      <c r="T286" s="105"/>
      <c r="U286" s="107"/>
      <c r="V286" s="107"/>
      <c r="W286" s="108"/>
      <c r="X286" s="107"/>
      <c r="Y286" s="107"/>
      <c r="Z286" s="108"/>
      <c r="AA286" s="107"/>
      <c r="AB286" s="107"/>
      <c r="AC286" s="108"/>
      <c r="AD286" s="107"/>
      <c r="AE286" s="107"/>
      <c r="AF286" s="108"/>
      <c r="AG286" s="107"/>
      <c r="AH286" s="107"/>
      <c r="AI286" s="108"/>
      <c r="AJ286" s="107"/>
      <c r="AK286" s="107"/>
      <c r="AL286" s="108"/>
      <c r="AM286" s="108"/>
      <c r="AN286" s="109"/>
      <c r="AO286" s="110"/>
      <c r="AP286" s="111"/>
      <c r="AQ286" s="111"/>
    </row>
    <row r="287" s="99" customFormat="1" ht="18" customHeight="1" spans="1:43">
      <c r="A287" s="104" t="s">
        <v>1150</v>
      </c>
      <c r="B287" s="36" t="s">
        <v>107</v>
      </c>
      <c r="C287" s="37" t="s">
        <v>1460</v>
      </c>
      <c r="D287" s="36" t="s">
        <v>4031</v>
      </c>
      <c r="E287" s="38" t="s">
        <v>1461</v>
      </c>
      <c r="F287" s="39">
        <v>15352847892</v>
      </c>
      <c r="G287" s="105"/>
      <c r="H287" s="105"/>
      <c r="I287" s="105"/>
      <c r="J287" s="105"/>
      <c r="K287" s="105"/>
      <c r="L287" s="105"/>
      <c r="M287" s="106"/>
      <c r="N287" s="105"/>
      <c r="O287" s="105"/>
      <c r="P287" s="105"/>
      <c r="Q287" s="105"/>
      <c r="R287" s="105"/>
      <c r="S287" s="105">
        <f t="shared" si="4"/>
        <v>0</v>
      </c>
      <c r="T287" s="105"/>
      <c r="U287" s="107"/>
      <c r="V287" s="107"/>
      <c r="W287" s="108"/>
      <c r="X287" s="107"/>
      <c r="Y287" s="107"/>
      <c r="Z287" s="108"/>
      <c r="AA287" s="107"/>
      <c r="AB287" s="107"/>
      <c r="AC287" s="108"/>
      <c r="AD287" s="107"/>
      <c r="AE287" s="107"/>
      <c r="AF287" s="108"/>
      <c r="AG287" s="107"/>
      <c r="AH287" s="107"/>
      <c r="AI287" s="108"/>
      <c r="AJ287" s="107"/>
      <c r="AK287" s="107"/>
      <c r="AL287" s="108"/>
      <c r="AM287" s="108"/>
      <c r="AN287" s="109"/>
      <c r="AO287" s="110"/>
      <c r="AP287" s="111"/>
      <c r="AQ287" s="111"/>
    </row>
    <row r="288" s="99" customFormat="1" ht="18" customHeight="1" spans="1:43">
      <c r="A288" s="104" t="s">
        <v>1153</v>
      </c>
      <c r="B288" s="36" t="s">
        <v>107</v>
      </c>
      <c r="C288" s="37" t="s">
        <v>1341</v>
      </c>
      <c r="D288" s="36" t="s">
        <v>4011</v>
      </c>
      <c r="E288" s="38" t="s">
        <v>1342</v>
      </c>
      <c r="F288" s="39">
        <v>13948175216</v>
      </c>
      <c r="G288" s="105"/>
      <c r="H288" s="105"/>
      <c r="I288" s="105"/>
      <c r="J288" s="105"/>
      <c r="K288" s="105"/>
      <c r="L288" s="105"/>
      <c r="M288" s="106"/>
      <c r="N288" s="105"/>
      <c r="O288" s="105"/>
      <c r="P288" s="105"/>
      <c r="Q288" s="105"/>
      <c r="R288" s="105"/>
      <c r="S288" s="105">
        <f t="shared" si="4"/>
        <v>0</v>
      </c>
      <c r="T288" s="105"/>
      <c r="U288" s="107"/>
      <c r="V288" s="107"/>
      <c r="W288" s="108"/>
      <c r="X288" s="107"/>
      <c r="Y288" s="107"/>
      <c r="Z288" s="108"/>
      <c r="AA288" s="107"/>
      <c r="AB288" s="107"/>
      <c r="AC288" s="108"/>
      <c r="AD288" s="107"/>
      <c r="AE288" s="107"/>
      <c r="AF288" s="108"/>
      <c r="AG288" s="107"/>
      <c r="AH288" s="107"/>
      <c r="AI288" s="108"/>
      <c r="AJ288" s="107"/>
      <c r="AK288" s="107"/>
      <c r="AL288" s="108"/>
      <c r="AM288" s="108"/>
      <c r="AN288" s="109"/>
      <c r="AO288" s="110"/>
      <c r="AP288" s="111"/>
      <c r="AQ288" s="111"/>
    </row>
    <row r="289" s="99" customFormat="1" ht="18" customHeight="1" spans="1:43">
      <c r="A289" s="104" t="s">
        <v>1156</v>
      </c>
      <c r="B289" s="36" t="s">
        <v>107</v>
      </c>
      <c r="C289" s="37" t="s">
        <v>1248</v>
      </c>
      <c r="D289" s="36" t="s">
        <v>4690</v>
      </c>
      <c r="E289" s="38" t="s">
        <v>1249</v>
      </c>
      <c r="F289" s="39">
        <v>18035021503</v>
      </c>
      <c r="G289" s="105"/>
      <c r="H289" s="105"/>
      <c r="I289" s="105"/>
      <c r="J289" s="105"/>
      <c r="K289" s="105"/>
      <c r="L289" s="105"/>
      <c r="M289" s="106"/>
      <c r="N289" s="105"/>
      <c r="O289" s="105"/>
      <c r="P289" s="105"/>
      <c r="Q289" s="105"/>
      <c r="R289" s="105"/>
      <c r="S289" s="105">
        <f t="shared" si="4"/>
        <v>0</v>
      </c>
      <c r="T289" s="105"/>
      <c r="U289" s="107"/>
      <c r="V289" s="107"/>
      <c r="W289" s="108"/>
      <c r="X289" s="107"/>
      <c r="Y289" s="107"/>
      <c r="Z289" s="108"/>
      <c r="AA289" s="107"/>
      <c r="AB289" s="107"/>
      <c r="AC289" s="108"/>
      <c r="AD289" s="107"/>
      <c r="AE289" s="107"/>
      <c r="AF289" s="108"/>
      <c r="AG289" s="107"/>
      <c r="AH289" s="107"/>
      <c r="AI289" s="108"/>
      <c r="AJ289" s="107"/>
      <c r="AK289" s="107"/>
      <c r="AL289" s="108"/>
      <c r="AM289" s="108"/>
      <c r="AN289" s="109"/>
      <c r="AO289" s="110"/>
      <c r="AP289" s="111"/>
      <c r="AQ289" s="111"/>
    </row>
    <row r="290" s="99" customFormat="1" ht="18" customHeight="1" spans="1:43">
      <c r="A290" s="104" t="s">
        <v>1159</v>
      </c>
      <c r="B290" s="36" t="s">
        <v>107</v>
      </c>
      <c r="C290" s="37" t="s">
        <v>1324</v>
      </c>
      <c r="D290" s="36" t="s">
        <v>4750</v>
      </c>
      <c r="E290" s="38" t="s">
        <v>1325</v>
      </c>
      <c r="F290" s="39">
        <v>15047377910</v>
      </c>
      <c r="G290" s="105"/>
      <c r="H290" s="105"/>
      <c r="I290" s="105"/>
      <c r="J290" s="105"/>
      <c r="K290" s="105"/>
      <c r="L290" s="105"/>
      <c r="M290" s="106"/>
      <c r="N290" s="105"/>
      <c r="O290" s="105"/>
      <c r="P290" s="105"/>
      <c r="Q290" s="105"/>
      <c r="R290" s="105"/>
      <c r="S290" s="105">
        <f t="shared" si="4"/>
        <v>0</v>
      </c>
      <c r="T290" s="105"/>
      <c r="U290" s="107"/>
      <c r="V290" s="107"/>
      <c r="W290" s="108"/>
      <c r="X290" s="107"/>
      <c r="Y290" s="107"/>
      <c r="Z290" s="108"/>
      <c r="AA290" s="107"/>
      <c r="AB290" s="107"/>
      <c r="AC290" s="108"/>
      <c r="AD290" s="107"/>
      <c r="AE290" s="107"/>
      <c r="AF290" s="108"/>
      <c r="AG290" s="107"/>
      <c r="AH290" s="107"/>
      <c r="AI290" s="108"/>
      <c r="AJ290" s="107"/>
      <c r="AK290" s="107"/>
      <c r="AL290" s="108"/>
      <c r="AM290" s="108"/>
      <c r="AN290" s="109"/>
      <c r="AO290" s="110"/>
      <c r="AP290" s="111"/>
      <c r="AQ290" s="111"/>
    </row>
    <row r="291" s="99" customFormat="1" ht="18" customHeight="1" spans="1:43">
      <c r="A291" s="104" t="s">
        <v>1162</v>
      </c>
      <c r="B291" s="36" t="s">
        <v>107</v>
      </c>
      <c r="C291" s="37" t="s">
        <v>1223</v>
      </c>
      <c r="D291" s="36" t="s">
        <v>3535</v>
      </c>
      <c r="E291" s="38" t="s">
        <v>1224</v>
      </c>
      <c r="F291" s="39">
        <v>18735491963</v>
      </c>
      <c r="G291" s="105"/>
      <c r="H291" s="105"/>
      <c r="I291" s="105"/>
      <c r="J291" s="105"/>
      <c r="K291" s="105"/>
      <c r="L291" s="105"/>
      <c r="M291" s="106"/>
      <c r="N291" s="105"/>
      <c r="O291" s="105"/>
      <c r="P291" s="105"/>
      <c r="Q291" s="105"/>
      <c r="R291" s="105"/>
      <c r="S291" s="105">
        <f t="shared" si="4"/>
        <v>0</v>
      </c>
      <c r="T291" s="105"/>
      <c r="U291" s="107"/>
      <c r="V291" s="107"/>
      <c r="W291" s="108"/>
      <c r="X291" s="107"/>
      <c r="Y291" s="107"/>
      <c r="Z291" s="108"/>
      <c r="AA291" s="107"/>
      <c r="AB291" s="107"/>
      <c r="AC291" s="108"/>
      <c r="AD291" s="107"/>
      <c r="AE291" s="107"/>
      <c r="AF291" s="108"/>
      <c r="AG291" s="107"/>
      <c r="AH291" s="107"/>
      <c r="AI291" s="108"/>
      <c r="AJ291" s="107"/>
      <c r="AK291" s="107"/>
      <c r="AL291" s="108"/>
      <c r="AM291" s="108"/>
      <c r="AN291" s="109"/>
      <c r="AO291" s="110"/>
      <c r="AP291" s="111"/>
      <c r="AQ291" s="111"/>
    </row>
    <row r="292" s="99" customFormat="1" ht="18" customHeight="1" spans="1:43">
      <c r="A292" s="104" t="s">
        <v>1165</v>
      </c>
      <c r="B292" s="36" t="s">
        <v>107</v>
      </c>
      <c r="C292" s="37" t="s">
        <v>1442</v>
      </c>
      <c r="D292" s="36" t="s">
        <v>4031</v>
      </c>
      <c r="E292" s="38" t="s">
        <v>1443</v>
      </c>
      <c r="F292" s="39">
        <v>15598681523</v>
      </c>
      <c r="G292" s="105"/>
      <c r="H292" s="105"/>
      <c r="I292" s="105"/>
      <c r="J292" s="105"/>
      <c r="K292" s="105"/>
      <c r="L292" s="105"/>
      <c r="M292" s="106"/>
      <c r="N292" s="105"/>
      <c r="O292" s="105"/>
      <c r="P292" s="105"/>
      <c r="Q292" s="105"/>
      <c r="R292" s="105"/>
      <c r="S292" s="105">
        <f t="shared" si="4"/>
        <v>0</v>
      </c>
      <c r="T292" s="105"/>
      <c r="U292" s="107"/>
      <c r="V292" s="107"/>
      <c r="W292" s="108"/>
      <c r="X292" s="107"/>
      <c r="Y292" s="107"/>
      <c r="Z292" s="108"/>
      <c r="AA292" s="107"/>
      <c r="AB292" s="107"/>
      <c r="AC292" s="108"/>
      <c r="AD292" s="107"/>
      <c r="AE292" s="107"/>
      <c r="AF292" s="108"/>
      <c r="AG292" s="107"/>
      <c r="AH292" s="107"/>
      <c r="AI292" s="108"/>
      <c r="AJ292" s="107"/>
      <c r="AK292" s="107"/>
      <c r="AL292" s="108"/>
      <c r="AM292" s="108"/>
      <c r="AN292" s="109"/>
      <c r="AO292" s="110"/>
      <c r="AP292" s="111"/>
      <c r="AQ292" s="111"/>
    </row>
    <row r="293" s="99" customFormat="1" ht="18" customHeight="1" spans="1:43">
      <c r="A293" s="104" t="s">
        <v>1168</v>
      </c>
      <c r="B293" s="36" t="s">
        <v>107</v>
      </c>
      <c r="C293" s="37" t="s">
        <v>1484</v>
      </c>
      <c r="D293" s="36" t="s">
        <v>4887</v>
      </c>
      <c r="E293" s="38" t="s">
        <v>1485</v>
      </c>
      <c r="F293" s="39">
        <v>15502681713</v>
      </c>
      <c r="G293" s="105"/>
      <c r="H293" s="105"/>
      <c r="I293" s="105"/>
      <c r="J293" s="105"/>
      <c r="K293" s="105"/>
      <c r="L293" s="105"/>
      <c r="M293" s="106"/>
      <c r="N293" s="105"/>
      <c r="O293" s="105"/>
      <c r="P293" s="105"/>
      <c r="Q293" s="105"/>
      <c r="R293" s="105"/>
      <c r="S293" s="105">
        <f t="shared" si="4"/>
        <v>0</v>
      </c>
      <c r="T293" s="105"/>
      <c r="U293" s="107"/>
      <c r="V293" s="107"/>
      <c r="W293" s="108"/>
      <c r="X293" s="107"/>
      <c r="Y293" s="107"/>
      <c r="Z293" s="108"/>
      <c r="AA293" s="107"/>
      <c r="AB293" s="107"/>
      <c r="AC293" s="108"/>
      <c r="AD293" s="107"/>
      <c r="AE293" s="107"/>
      <c r="AF293" s="108"/>
      <c r="AG293" s="107"/>
      <c r="AH293" s="107"/>
      <c r="AI293" s="108"/>
      <c r="AJ293" s="107"/>
      <c r="AK293" s="107"/>
      <c r="AL293" s="108"/>
      <c r="AM293" s="108"/>
      <c r="AN293" s="109"/>
      <c r="AO293" s="110"/>
      <c r="AP293" s="111"/>
      <c r="AQ293" s="111"/>
    </row>
    <row r="294" s="99" customFormat="1" ht="18" customHeight="1" spans="1:43">
      <c r="A294" s="104" t="s">
        <v>1171</v>
      </c>
      <c r="B294" s="36" t="s">
        <v>107</v>
      </c>
      <c r="C294" s="37" t="s">
        <v>1381</v>
      </c>
      <c r="D294" s="36" t="s">
        <v>3741</v>
      </c>
      <c r="E294" s="38" t="s">
        <v>1382</v>
      </c>
      <c r="F294" s="39">
        <v>15149636147</v>
      </c>
      <c r="G294" s="105"/>
      <c r="H294" s="105"/>
      <c r="I294" s="105"/>
      <c r="J294" s="105"/>
      <c r="K294" s="105"/>
      <c r="L294" s="105"/>
      <c r="M294" s="106"/>
      <c r="N294" s="105"/>
      <c r="O294" s="105"/>
      <c r="P294" s="105"/>
      <c r="Q294" s="105"/>
      <c r="R294" s="105"/>
      <c r="S294" s="105">
        <f t="shared" si="4"/>
        <v>0</v>
      </c>
      <c r="T294" s="105"/>
      <c r="U294" s="107"/>
      <c r="V294" s="107"/>
      <c r="W294" s="108"/>
      <c r="X294" s="107"/>
      <c r="Y294" s="107"/>
      <c r="Z294" s="108"/>
      <c r="AA294" s="107"/>
      <c r="AB294" s="107"/>
      <c r="AC294" s="108"/>
      <c r="AD294" s="107"/>
      <c r="AE294" s="107"/>
      <c r="AF294" s="108"/>
      <c r="AG294" s="107"/>
      <c r="AH294" s="107"/>
      <c r="AI294" s="108"/>
      <c r="AJ294" s="107"/>
      <c r="AK294" s="107"/>
      <c r="AL294" s="108"/>
      <c r="AM294" s="108"/>
      <c r="AN294" s="109"/>
      <c r="AO294" s="110"/>
      <c r="AP294" s="111"/>
      <c r="AQ294" s="111"/>
    </row>
    <row r="295" s="99" customFormat="1" ht="18" customHeight="1" spans="1:43">
      <c r="A295" s="104" t="s">
        <v>1174</v>
      </c>
      <c r="B295" s="36" t="s">
        <v>107</v>
      </c>
      <c r="C295" s="37" t="s">
        <v>1273</v>
      </c>
      <c r="D295" s="36" t="s">
        <v>4694</v>
      </c>
      <c r="E295" s="38" t="s">
        <v>1274</v>
      </c>
      <c r="F295" s="39">
        <v>13835076993</v>
      </c>
      <c r="G295" s="105"/>
      <c r="H295" s="105"/>
      <c r="I295" s="105"/>
      <c r="J295" s="105"/>
      <c r="K295" s="105"/>
      <c r="L295" s="105"/>
      <c r="M295" s="106"/>
      <c r="N295" s="105"/>
      <c r="O295" s="105"/>
      <c r="P295" s="105"/>
      <c r="Q295" s="105"/>
      <c r="R295" s="105"/>
      <c r="S295" s="105">
        <f t="shared" si="4"/>
        <v>0</v>
      </c>
      <c r="T295" s="105"/>
      <c r="U295" s="107"/>
      <c r="V295" s="107"/>
      <c r="W295" s="108"/>
      <c r="X295" s="107"/>
      <c r="Y295" s="107"/>
      <c r="Z295" s="108"/>
      <c r="AA295" s="107"/>
      <c r="AB295" s="107"/>
      <c r="AC295" s="108"/>
      <c r="AD295" s="107"/>
      <c r="AE295" s="107"/>
      <c r="AF295" s="108"/>
      <c r="AG295" s="107"/>
      <c r="AH295" s="107"/>
      <c r="AI295" s="108"/>
      <c r="AJ295" s="107"/>
      <c r="AK295" s="107"/>
      <c r="AL295" s="108"/>
      <c r="AM295" s="108"/>
      <c r="AN295" s="109"/>
      <c r="AO295" s="110"/>
      <c r="AP295" s="111"/>
      <c r="AQ295" s="111"/>
    </row>
    <row r="296" s="99" customFormat="1" ht="18" customHeight="1" spans="1:43">
      <c r="A296" s="104" t="s">
        <v>1177</v>
      </c>
      <c r="B296" s="36" t="s">
        <v>107</v>
      </c>
      <c r="C296" s="37" t="s">
        <v>7112</v>
      </c>
      <c r="D296" s="36" t="s">
        <v>3535</v>
      </c>
      <c r="E296" s="38" t="s">
        <v>7113</v>
      </c>
      <c r="F296" s="39">
        <v>15149439151</v>
      </c>
      <c r="G296" s="105"/>
      <c r="H296" s="105"/>
      <c r="I296" s="105"/>
      <c r="J296" s="105"/>
      <c r="K296" s="105"/>
      <c r="L296" s="105"/>
      <c r="M296" s="106"/>
      <c r="N296" s="105"/>
      <c r="O296" s="105"/>
      <c r="P296" s="105"/>
      <c r="Q296" s="105"/>
      <c r="R296" s="105"/>
      <c r="S296" s="105">
        <f t="shared" si="4"/>
        <v>0</v>
      </c>
      <c r="T296" s="105"/>
      <c r="U296" s="107"/>
      <c r="V296" s="107"/>
      <c r="W296" s="108"/>
      <c r="X296" s="107"/>
      <c r="Y296" s="107"/>
      <c r="Z296" s="108"/>
      <c r="AA296" s="107"/>
      <c r="AB296" s="107"/>
      <c r="AC296" s="108"/>
      <c r="AD296" s="107"/>
      <c r="AE296" s="107"/>
      <c r="AF296" s="108"/>
      <c r="AG296" s="107"/>
      <c r="AH296" s="107"/>
      <c r="AI296" s="108"/>
      <c r="AJ296" s="107"/>
      <c r="AK296" s="107"/>
      <c r="AL296" s="108"/>
      <c r="AM296" s="108"/>
      <c r="AN296" s="109"/>
      <c r="AO296" s="110"/>
      <c r="AP296" s="111"/>
      <c r="AQ296" s="111"/>
    </row>
    <row r="297" s="99" customFormat="1" ht="18" customHeight="1" spans="1:43">
      <c r="A297" s="104" t="s">
        <v>1180</v>
      </c>
      <c r="B297" s="36" t="s">
        <v>107</v>
      </c>
      <c r="C297" s="37" t="s">
        <v>1428</v>
      </c>
      <c r="D297" s="36" t="s">
        <v>4841</v>
      </c>
      <c r="E297" s="38" t="s">
        <v>1429</v>
      </c>
      <c r="F297" s="39">
        <v>13294774768</v>
      </c>
      <c r="G297" s="105"/>
      <c r="H297" s="105"/>
      <c r="I297" s="105"/>
      <c r="J297" s="105"/>
      <c r="K297" s="105"/>
      <c r="L297" s="105"/>
      <c r="M297" s="106"/>
      <c r="N297" s="105"/>
      <c r="O297" s="105"/>
      <c r="P297" s="105"/>
      <c r="Q297" s="105"/>
      <c r="R297" s="105"/>
      <c r="S297" s="105">
        <f t="shared" si="4"/>
        <v>0</v>
      </c>
      <c r="T297" s="105"/>
      <c r="U297" s="107"/>
      <c r="V297" s="107"/>
      <c r="W297" s="108"/>
      <c r="X297" s="107"/>
      <c r="Y297" s="107"/>
      <c r="Z297" s="108"/>
      <c r="AA297" s="107"/>
      <c r="AB297" s="107"/>
      <c r="AC297" s="108"/>
      <c r="AD297" s="107"/>
      <c r="AE297" s="107"/>
      <c r="AF297" s="108"/>
      <c r="AG297" s="107"/>
      <c r="AH297" s="107"/>
      <c r="AI297" s="108"/>
      <c r="AJ297" s="107"/>
      <c r="AK297" s="107"/>
      <c r="AL297" s="108"/>
      <c r="AM297" s="108"/>
      <c r="AN297" s="109"/>
      <c r="AO297" s="110"/>
      <c r="AP297" s="111"/>
      <c r="AQ297" s="111"/>
    </row>
    <row r="298" s="99" customFormat="1" ht="18" customHeight="1" spans="1:43">
      <c r="A298" s="104" t="s">
        <v>1183</v>
      </c>
      <c r="B298" s="36" t="s">
        <v>107</v>
      </c>
      <c r="C298" s="37" t="s">
        <v>1282</v>
      </c>
      <c r="D298" s="36" t="s">
        <v>4712</v>
      </c>
      <c r="E298" s="38" t="s">
        <v>1283</v>
      </c>
      <c r="F298" s="39">
        <v>13134772024</v>
      </c>
      <c r="G298" s="105"/>
      <c r="H298" s="105"/>
      <c r="I298" s="105"/>
      <c r="J298" s="105"/>
      <c r="K298" s="105"/>
      <c r="L298" s="105"/>
      <c r="M298" s="106"/>
      <c r="N298" s="105"/>
      <c r="O298" s="105"/>
      <c r="P298" s="105"/>
      <c r="Q298" s="105"/>
      <c r="R298" s="105"/>
      <c r="S298" s="105">
        <f t="shared" si="4"/>
        <v>0</v>
      </c>
      <c r="T298" s="105"/>
      <c r="U298" s="107"/>
      <c r="V298" s="107"/>
      <c r="W298" s="108"/>
      <c r="X298" s="107"/>
      <c r="Y298" s="107"/>
      <c r="Z298" s="108"/>
      <c r="AA298" s="107"/>
      <c r="AB298" s="107"/>
      <c r="AC298" s="108"/>
      <c r="AD298" s="107"/>
      <c r="AE298" s="107"/>
      <c r="AF298" s="108"/>
      <c r="AG298" s="107"/>
      <c r="AH298" s="107"/>
      <c r="AI298" s="108"/>
      <c r="AJ298" s="107"/>
      <c r="AK298" s="107"/>
      <c r="AL298" s="108"/>
      <c r="AM298" s="108"/>
      <c r="AN298" s="109"/>
      <c r="AO298" s="110"/>
      <c r="AP298" s="111"/>
      <c r="AQ298" s="111"/>
    </row>
    <row r="299" s="99" customFormat="1" ht="18" customHeight="1" spans="1:43">
      <c r="A299" s="104" t="s">
        <v>1186</v>
      </c>
      <c r="B299" s="36" t="s">
        <v>107</v>
      </c>
      <c r="C299" s="37" t="s">
        <v>1422</v>
      </c>
      <c r="D299" s="36" t="s">
        <v>4841</v>
      </c>
      <c r="E299" s="38" t="s">
        <v>1423</v>
      </c>
      <c r="F299" s="39">
        <v>13734832891</v>
      </c>
      <c r="G299" s="105"/>
      <c r="H299" s="105"/>
      <c r="I299" s="105"/>
      <c r="J299" s="105"/>
      <c r="K299" s="105"/>
      <c r="L299" s="105"/>
      <c r="M299" s="106"/>
      <c r="N299" s="105"/>
      <c r="O299" s="105"/>
      <c r="P299" s="105"/>
      <c r="Q299" s="105"/>
      <c r="R299" s="105"/>
      <c r="S299" s="105">
        <f t="shared" si="4"/>
        <v>0</v>
      </c>
      <c r="T299" s="105"/>
      <c r="U299" s="107"/>
      <c r="V299" s="107"/>
      <c r="W299" s="108"/>
      <c r="X299" s="107"/>
      <c r="Y299" s="107"/>
      <c r="Z299" s="108"/>
      <c r="AA299" s="107"/>
      <c r="AB299" s="107"/>
      <c r="AC299" s="108"/>
      <c r="AD299" s="107"/>
      <c r="AE299" s="107"/>
      <c r="AF299" s="108"/>
      <c r="AG299" s="107"/>
      <c r="AH299" s="107"/>
      <c r="AI299" s="108"/>
      <c r="AJ299" s="107"/>
      <c r="AK299" s="107"/>
      <c r="AL299" s="108"/>
      <c r="AM299" s="108"/>
      <c r="AN299" s="109"/>
      <c r="AO299" s="110"/>
      <c r="AP299" s="111"/>
      <c r="AQ299" s="111"/>
    </row>
    <row r="300" s="99" customFormat="1" ht="18" customHeight="1" spans="1:43">
      <c r="A300" s="104" t="s">
        <v>1189</v>
      </c>
      <c r="B300" s="36" t="s">
        <v>107</v>
      </c>
      <c r="C300" s="37" t="s">
        <v>1972</v>
      </c>
      <c r="D300" s="36" t="s">
        <v>4746</v>
      </c>
      <c r="E300" s="38" t="s">
        <v>1973</v>
      </c>
      <c r="F300" s="39">
        <v>13904705250</v>
      </c>
      <c r="G300" s="105"/>
      <c r="H300" s="105"/>
      <c r="I300" s="105"/>
      <c r="J300" s="105"/>
      <c r="K300" s="105"/>
      <c r="L300" s="105"/>
      <c r="M300" s="106"/>
      <c r="N300" s="105"/>
      <c r="O300" s="105"/>
      <c r="P300" s="105"/>
      <c r="Q300" s="105"/>
      <c r="R300" s="105"/>
      <c r="S300" s="105">
        <f t="shared" si="4"/>
        <v>0</v>
      </c>
      <c r="T300" s="105"/>
      <c r="U300" s="107"/>
      <c r="V300" s="107"/>
      <c r="W300" s="108"/>
      <c r="X300" s="107"/>
      <c r="Y300" s="107"/>
      <c r="Z300" s="108"/>
      <c r="AA300" s="107"/>
      <c r="AB300" s="107"/>
      <c r="AC300" s="108"/>
      <c r="AD300" s="107"/>
      <c r="AE300" s="107"/>
      <c r="AF300" s="108"/>
      <c r="AG300" s="107"/>
      <c r="AH300" s="107"/>
      <c r="AI300" s="108"/>
      <c r="AJ300" s="107"/>
      <c r="AK300" s="107"/>
      <c r="AL300" s="108"/>
      <c r="AM300" s="108"/>
      <c r="AN300" s="109"/>
      <c r="AO300" s="110"/>
      <c r="AP300" s="111"/>
      <c r="AQ300" s="111"/>
    </row>
    <row r="301" s="99" customFormat="1" ht="18" customHeight="1" spans="1:43">
      <c r="A301" s="104" t="s">
        <v>1192</v>
      </c>
      <c r="B301" s="36" t="s">
        <v>107</v>
      </c>
      <c r="C301" s="37" t="s">
        <v>1220</v>
      </c>
      <c r="D301" s="36" t="s">
        <v>3741</v>
      </c>
      <c r="E301" s="38" t="s">
        <v>1221</v>
      </c>
      <c r="F301" s="39">
        <v>15134943927</v>
      </c>
      <c r="G301" s="105"/>
      <c r="H301" s="105"/>
      <c r="I301" s="105"/>
      <c r="J301" s="105"/>
      <c r="K301" s="105"/>
      <c r="L301" s="105"/>
      <c r="M301" s="106"/>
      <c r="N301" s="105"/>
      <c r="O301" s="105"/>
      <c r="P301" s="105"/>
      <c r="Q301" s="105"/>
      <c r="R301" s="105"/>
      <c r="S301" s="105">
        <f t="shared" si="4"/>
        <v>0</v>
      </c>
      <c r="T301" s="105"/>
      <c r="U301" s="107"/>
      <c r="V301" s="107"/>
      <c r="W301" s="108"/>
      <c r="X301" s="107"/>
      <c r="Y301" s="107"/>
      <c r="Z301" s="108"/>
      <c r="AA301" s="107"/>
      <c r="AB301" s="107"/>
      <c r="AC301" s="108"/>
      <c r="AD301" s="107"/>
      <c r="AE301" s="107"/>
      <c r="AF301" s="108"/>
      <c r="AG301" s="107"/>
      <c r="AH301" s="107"/>
      <c r="AI301" s="108"/>
      <c r="AJ301" s="107"/>
      <c r="AK301" s="107"/>
      <c r="AL301" s="108"/>
      <c r="AM301" s="108"/>
      <c r="AN301" s="109"/>
      <c r="AO301" s="110"/>
      <c r="AP301" s="111"/>
      <c r="AQ301" s="111"/>
    </row>
    <row r="302" s="99" customFormat="1" ht="18" customHeight="1" spans="1:43">
      <c r="A302" s="104" t="s">
        <v>1195</v>
      </c>
      <c r="B302" s="36" t="s">
        <v>107</v>
      </c>
      <c r="C302" s="37" t="s">
        <v>1445</v>
      </c>
      <c r="D302" s="36" t="s">
        <v>4031</v>
      </c>
      <c r="E302" s="38" t="s">
        <v>1446</v>
      </c>
      <c r="F302" s="39">
        <v>15134806928</v>
      </c>
      <c r="G302" s="105"/>
      <c r="H302" s="105"/>
      <c r="I302" s="105"/>
      <c r="J302" s="105"/>
      <c r="K302" s="105"/>
      <c r="L302" s="105"/>
      <c r="M302" s="106"/>
      <c r="N302" s="105"/>
      <c r="O302" s="105"/>
      <c r="P302" s="105"/>
      <c r="Q302" s="105"/>
      <c r="R302" s="105"/>
      <c r="S302" s="105">
        <f t="shared" si="4"/>
        <v>0</v>
      </c>
      <c r="T302" s="105"/>
      <c r="U302" s="107"/>
      <c r="V302" s="107"/>
      <c r="W302" s="108"/>
      <c r="X302" s="107"/>
      <c r="Y302" s="107"/>
      <c r="Z302" s="108"/>
      <c r="AA302" s="107"/>
      <c r="AB302" s="107"/>
      <c r="AC302" s="108"/>
      <c r="AD302" s="107"/>
      <c r="AE302" s="107"/>
      <c r="AF302" s="108"/>
      <c r="AG302" s="107"/>
      <c r="AH302" s="107"/>
      <c r="AI302" s="108"/>
      <c r="AJ302" s="107"/>
      <c r="AK302" s="107"/>
      <c r="AL302" s="108"/>
      <c r="AM302" s="108"/>
      <c r="AN302" s="109"/>
      <c r="AO302" s="110"/>
      <c r="AP302" s="111"/>
      <c r="AQ302" s="111"/>
    </row>
    <row r="303" s="99" customFormat="1" ht="18" customHeight="1" spans="1:43">
      <c r="A303" s="104" t="s">
        <v>1197</v>
      </c>
      <c r="B303" s="36" t="s">
        <v>107</v>
      </c>
      <c r="C303" s="37" t="s">
        <v>643</v>
      </c>
      <c r="D303" s="36" t="s">
        <v>3741</v>
      </c>
      <c r="E303" s="38" t="s">
        <v>644</v>
      </c>
      <c r="F303" s="39">
        <v>15849715716</v>
      </c>
      <c r="G303" s="105"/>
      <c r="H303" s="105"/>
      <c r="I303" s="105"/>
      <c r="J303" s="105"/>
      <c r="K303" s="105"/>
      <c r="L303" s="105"/>
      <c r="M303" s="106"/>
      <c r="N303" s="105"/>
      <c r="O303" s="105"/>
      <c r="P303" s="105"/>
      <c r="Q303" s="105"/>
      <c r="R303" s="105"/>
      <c r="S303" s="105">
        <f t="shared" si="4"/>
        <v>0</v>
      </c>
      <c r="T303" s="105"/>
      <c r="U303" s="107"/>
      <c r="V303" s="107"/>
      <c r="W303" s="108"/>
      <c r="X303" s="107"/>
      <c r="Y303" s="107"/>
      <c r="Z303" s="108"/>
      <c r="AA303" s="107"/>
      <c r="AB303" s="107"/>
      <c r="AC303" s="108"/>
      <c r="AD303" s="107"/>
      <c r="AE303" s="107"/>
      <c r="AF303" s="108"/>
      <c r="AG303" s="107"/>
      <c r="AH303" s="107"/>
      <c r="AI303" s="108"/>
      <c r="AJ303" s="107"/>
      <c r="AK303" s="107"/>
      <c r="AL303" s="108"/>
      <c r="AM303" s="108"/>
      <c r="AN303" s="109"/>
      <c r="AO303" s="110"/>
      <c r="AP303" s="111"/>
      <c r="AQ303" s="111"/>
    </row>
    <row r="304" s="99" customFormat="1" ht="18" customHeight="1" spans="1:43">
      <c r="A304" s="104" t="s">
        <v>1199</v>
      </c>
      <c r="B304" s="36" t="s">
        <v>107</v>
      </c>
      <c r="C304" s="37" t="s">
        <v>1378</v>
      </c>
      <c r="D304" s="36" t="s">
        <v>3741</v>
      </c>
      <c r="E304" s="38" t="s">
        <v>1379</v>
      </c>
      <c r="F304" s="39">
        <v>15847370940</v>
      </c>
      <c r="G304" s="105"/>
      <c r="H304" s="105"/>
      <c r="I304" s="105"/>
      <c r="J304" s="105"/>
      <c r="K304" s="105"/>
      <c r="L304" s="105"/>
      <c r="M304" s="106"/>
      <c r="N304" s="105"/>
      <c r="O304" s="105"/>
      <c r="P304" s="105"/>
      <c r="Q304" s="105"/>
      <c r="R304" s="105"/>
      <c r="S304" s="105">
        <f t="shared" si="4"/>
        <v>0</v>
      </c>
      <c r="T304" s="105"/>
      <c r="U304" s="107"/>
      <c r="V304" s="107"/>
      <c r="W304" s="108"/>
      <c r="X304" s="107"/>
      <c r="Y304" s="107"/>
      <c r="Z304" s="108"/>
      <c r="AA304" s="107"/>
      <c r="AB304" s="107"/>
      <c r="AC304" s="108"/>
      <c r="AD304" s="107"/>
      <c r="AE304" s="107"/>
      <c r="AF304" s="108"/>
      <c r="AG304" s="107"/>
      <c r="AH304" s="107"/>
      <c r="AI304" s="108"/>
      <c r="AJ304" s="107"/>
      <c r="AK304" s="107"/>
      <c r="AL304" s="108"/>
      <c r="AM304" s="108"/>
      <c r="AN304" s="109"/>
      <c r="AO304" s="110"/>
      <c r="AP304" s="111"/>
      <c r="AQ304" s="111"/>
    </row>
    <row r="305" s="99" customFormat="1" ht="18" customHeight="1" spans="1:43">
      <c r="A305" s="104" t="s">
        <v>1201</v>
      </c>
      <c r="B305" s="36" t="s">
        <v>107</v>
      </c>
      <c r="C305" s="37" t="s">
        <v>1493</v>
      </c>
      <c r="D305" s="36" t="s">
        <v>4895</v>
      </c>
      <c r="E305" s="38" t="s">
        <v>1494</v>
      </c>
      <c r="F305" s="39">
        <v>15352883922</v>
      </c>
      <c r="G305" s="105"/>
      <c r="H305" s="105"/>
      <c r="I305" s="105"/>
      <c r="J305" s="105"/>
      <c r="K305" s="105"/>
      <c r="L305" s="105"/>
      <c r="M305" s="106"/>
      <c r="N305" s="105"/>
      <c r="O305" s="105"/>
      <c r="P305" s="105"/>
      <c r="Q305" s="105"/>
      <c r="R305" s="105"/>
      <c r="S305" s="105">
        <f t="shared" si="4"/>
        <v>0</v>
      </c>
      <c r="T305" s="105"/>
      <c r="U305" s="107"/>
      <c r="V305" s="107"/>
      <c r="W305" s="108"/>
      <c r="X305" s="107"/>
      <c r="Y305" s="107"/>
      <c r="Z305" s="108"/>
      <c r="AA305" s="107"/>
      <c r="AB305" s="107"/>
      <c r="AC305" s="108"/>
      <c r="AD305" s="107"/>
      <c r="AE305" s="107"/>
      <c r="AF305" s="108"/>
      <c r="AG305" s="107"/>
      <c r="AH305" s="107"/>
      <c r="AI305" s="108"/>
      <c r="AJ305" s="107"/>
      <c r="AK305" s="107"/>
      <c r="AL305" s="108"/>
      <c r="AM305" s="108"/>
      <c r="AN305" s="109"/>
      <c r="AO305" s="110"/>
      <c r="AP305" s="111"/>
      <c r="AQ305" s="111"/>
    </row>
    <row r="306" s="99" customFormat="1" ht="18" customHeight="1" spans="1:43">
      <c r="A306" s="104" t="s">
        <v>1204</v>
      </c>
      <c r="B306" s="36" t="s">
        <v>107</v>
      </c>
      <c r="C306" s="37" t="s">
        <v>6872</v>
      </c>
      <c r="D306" s="36" t="s">
        <v>3741</v>
      </c>
      <c r="E306" s="38" t="s">
        <v>7114</v>
      </c>
      <c r="F306" s="39">
        <v>15149418051</v>
      </c>
      <c r="G306" s="105"/>
      <c r="H306" s="105"/>
      <c r="I306" s="105"/>
      <c r="J306" s="105"/>
      <c r="K306" s="105"/>
      <c r="L306" s="105"/>
      <c r="M306" s="106"/>
      <c r="N306" s="105"/>
      <c r="O306" s="105"/>
      <c r="P306" s="105"/>
      <c r="Q306" s="105"/>
      <c r="R306" s="105"/>
      <c r="S306" s="105">
        <f t="shared" si="4"/>
        <v>0</v>
      </c>
      <c r="T306" s="105"/>
      <c r="U306" s="107"/>
      <c r="V306" s="107"/>
      <c r="W306" s="108"/>
      <c r="X306" s="107"/>
      <c r="Y306" s="107"/>
      <c r="Z306" s="108"/>
      <c r="AA306" s="107"/>
      <c r="AB306" s="107"/>
      <c r="AC306" s="108"/>
      <c r="AD306" s="107"/>
      <c r="AE306" s="107"/>
      <c r="AF306" s="108"/>
      <c r="AG306" s="107"/>
      <c r="AH306" s="107"/>
      <c r="AI306" s="108"/>
      <c r="AJ306" s="107"/>
      <c r="AK306" s="107"/>
      <c r="AL306" s="108"/>
      <c r="AM306" s="108"/>
      <c r="AN306" s="109"/>
      <c r="AO306" s="110"/>
      <c r="AP306" s="111"/>
      <c r="AQ306" s="111"/>
    </row>
    <row r="307" s="99" customFormat="1" ht="18" customHeight="1" spans="1:43">
      <c r="A307" s="104" t="s">
        <v>1206</v>
      </c>
      <c r="B307" s="36" t="s">
        <v>107</v>
      </c>
      <c r="C307" s="37" t="s">
        <v>1410</v>
      </c>
      <c r="D307" s="36" t="s">
        <v>4822</v>
      </c>
      <c r="E307" s="38" t="s">
        <v>1411</v>
      </c>
      <c r="F307" s="39">
        <v>15547753419</v>
      </c>
      <c r="G307" s="105"/>
      <c r="H307" s="105"/>
      <c r="I307" s="105"/>
      <c r="J307" s="105"/>
      <c r="K307" s="105"/>
      <c r="L307" s="105"/>
      <c r="M307" s="106"/>
      <c r="N307" s="105"/>
      <c r="O307" s="105"/>
      <c r="P307" s="105"/>
      <c r="Q307" s="105"/>
      <c r="R307" s="105"/>
      <c r="S307" s="105">
        <f t="shared" si="4"/>
        <v>0</v>
      </c>
      <c r="T307" s="105"/>
      <c r="U307" s="107"/>
      <c r="V307" s="107"/>
      <c r="W307" s="108"/>
      <c r="X307" s="107"/>
      <c r="Y307" s="107"/>
      <c r="Z307" s="108"/>
      <c r="AA307" s="107"/>
      <c r="AB307" s="107"/>
      <c r="AC307" s="108"/>
      <c r="AD307" s="107"/>
      <c r="AE307" s="107"/>
      <c r="AF307" s="108"/>
      <c r="AG307" s="107"/>
      <c r="AH307" s="107"/>
      <c r="AI307" s="108"/>
      <c r="AJ307" s="107"/>
      <c r="AK307" s="107"/>
      <c r="AL307" s="108"/>
      <c r="AM307" s="108"/>
      <c r="AN307" s="109"/>
      <c r="AO307" s="110"/>
      <c r="AP307" s="111"/>
      <c r="AQ307" s="111"/>
    </row>
    <row r="308" s="99" customFormat="1" ht="18" customHeight="1" spans="1:43">
      <c r="A308" s="104" t="s">
        <v>1208</v>
      </c>
      <c r="B308" s="36" t="s">
        <v>107</v>
      </c>
      <c r="C308" s="37" t="s">
        <v>192</v>
      </c>
      <c r="D308" s="36" t="s">
        <v>4199</v>
      </c>
      <c r="E308" s="38" t="s">
        <v>1207</v>
      </c>
      <c r="F308" s="39">
        <v>18335632938</v>
      </c>
      <c r="G308" s="105"/>
      <c r="H308" s="105"/>
      <c r="I308" s="105"/>
      <c r="J308" s="105"/>
      <c r="K308" s="105"/>
      <c r="L308" s="105"/>
      <c r="M308" s="106"/>
      <c r="N308" s="105"/>
      <c r="O308" s="105"/>
      <c r="P308" s="105"/>
      <c r="Q308" s="105"/>
      <c r="R308" s="105"/>
      <c r="S308" s="105">
        <f t="shared" si="4"/>
        <v>0</v>
      </c>
      <c r="T308" s="105"/>
      <c r="U308" s="107"/>
      <c r="V308" s="107"/>
      <c r="W308" s="108"/>
      <c r="X308" s="107"/>
      <c r="Y308" s="107"/>
      <c r="Z308" s="108"/>
      <c r="AA308" s="107"/>
      <c r="AB308" s="107"/>
      <c r="AC308" s="108"/>
      <c r="AD308" s="107"/>
      <c r="AE308" s="107"/>
      <c r="AF308" s="108"/>
      <c r="AG308" s="107"/>
      <c r="AH308" s="107"/>
      <c r="AI308" s="108"/>
      <c r="AJ308" s="107"/>
      <c r="AK308" s="107"/>
      <c r="AL308" s="108"/>
      <c r="AM308" s="108"/>
      <c r="AN308" s="109"/>
      <c r="AO308" s="110"/>
      <c r="AP308" s="111"/>
      <c r="AQ308" s="111"/>
    </row>
    <row r="309" s="99" customFormat="1" ht="18" customHeight="1" spans="1:43">
      <c r="A309" s="104" t="s">
        <v>1211</v>
      </c>
      <c r="B309" s="36" t="s">
        <v>107</v>
      </c>
      <c r="C309" s="37" t="s">
        <v>1436</v>
      </c>
      <c r="D309" s="36" t="s">
        <v>4031</v>
      </c>
      <c r="E309" s="38" t="s">
        <v>1437</v>
      </c>
      <c r="F309" s="39">
        <v>15248496033</v>
      </c>
      <c r="G309" s="105"/>
      <c r="H309" s="105"/>
      <c r="I309" s="105"/>
      <c r="J309" s="105"/>
      <c r="K309" s="105"/>
      <c r="L309" s="105"/>
      <c r="M309" s="106"/>
      <c r="N309" s="105"/>
      <c r="O309" s="105"/>
      <c r="P309" s="105"/>
      <c r="Q309" s="105"/>
      <c r="R309" s="105"/>
      <c r="S309" s="105">
        <f t="shared" si="4"/>
        <v>0</v>
      </c>
      <c r="T309" s="105"/>
      <c r="U309" s="107"/>
      <c r="V309" s="107"/>
      <c r="W309" s="108"/>
      <c r="X309" s="107"/>
      <c r="Y309" s="107"/>
      <c r="Z309" s="108"/>
      <c r="AA309" s="107"/>
      <c r="AB309" s="107"/>
      <c r="AC309" s="108"/>
      <c r="AD309" s="107"/>
      <c r="AE309" s="107"/>
      <c r="AF309" s="108"/>
      <c r="AG309" s="107"/>
      <c r="AH309" s="107"/>
      <c r="AI309" s="108"/>
      <c r="AJ309" s="107"/>
      <c r="AK309" s="107"/>
      <c r="AL309" s="108"/>
      <c r="AM309" s="108"/>
      <c r="AN309" s="109"/>
      <c r="AO309" s="110"/>
      <c r="AP309" s="111"/>
      <c r="AQ309" s="111"/>
    </row>
    <row r="310" s="99" customFormat="1" ht="18" customHeight="1" spans="1:43">
      <c r="A310" s="104" t="s">
        <v>1214</v>
      </c>
      <c r="B310" s="36" t="s">
        <v>107</v>
      </c>
      <c r="C310" s="37" t="s">
        <v>1513</v>
      </c>
      <c r="D310" s="36" t="s">
        <v>4918</v>
      </c>
      <c r="E310" s="38" t="s">
        <v>1514</v>
      </c>
      <c r="F310" s="39">
        <v>15134813100</v>
      </c>
      <c r="G310" s="105"/>
      <c r="H310" s="105"/>
      <c r="I310" s="105"/>
      <c r="J310" s="105"/>
      <c r="K310" s="105"/>
      <c r="L310" s="105"/>
      <c r="M310" s="106"/>
      <c r="N310" s="105"/>
      <c r="O310" s="105"/>
      <c r="P310" s="105"/>
      <c r="Q310" s="105"/>
      <c r="R310" s="105"/>
      <c r="S310" s="105">
        <f t="shared" si="4"/>
        <v>0</v>
      </c>
      <c r="T310" s="105"/>
      <c r="U310" s="107"/>
      <c r="V310" s="107"/>
      <c r="W310" s="108"/>
      <c r="X310" s="107"/>
      <c r="Y310" s="107"/>
      <c r="Z310" s="108"/>
      <c r="AA310" s="107"/>
      <c r="AB310" s="107"/>
      <c r="AC310" s="108"/>
      <c r="AD310" s="107"/>
      <c r="AE310" s="107"/>
      <c r="AF310" s="108"/>
      <c r="AG310" s="107"/>
      <c r="AH310" s="107"/>
      <c r="AI310" s="108"/>
      <c r="AJ310" s="107"/>
      <c r="AK310" s="107"/>
      <c r="AL310" s="108"/>
      <c r="AM310" s="108"/>
      <c r="AN310" s="109"/>
      <c r="AO310" s="110"/>
      <c r="AP310" s="111"/>
      <c r="AQ310" s="111"/>
    </row>
    <row r="311" s="99" customFormat="1" ht="18" customHeight="1" spans="1:43">
      <c r="A311" s="104" t="s">
        <v>1216</v>
      </c>
      <c r="B311" s="36" t="s">
        <v>107</v>
      </c>
      <c r="C311" s="37" t="s">
        <v>1390</v>
      </c>
      <c r="D311" s="36" t="s">
        <v>3741</v>
      </c>
      <c r="E311" s="38" t="s">
        <v>1391</v>
      </c>
      <c r="F311" s="39">
        <v>15252256720</v>
      </c>
      <c r="G311" s="105"/>
      <c r="H311" s="105"/>
      <c r="I311" s="105"/>
      <c r="J311" s="105"/>
      <c r="K311" s="105"/>
      <c r="L311" s="105"/>
      <c r="M311" s="106"/>
      <c r="N311" s="105"/>
      <c r="O311" s="105"/>
      <c r="P311" s="105"/>
      <c r="Q311" s="105"/>
      <c r="R311" s="105"/>
      <c r="S311" s="105">
        <f t="shared" si="4"/>
        <v>0</v>
      </c>
      <c r="T311" s="105"/>
      <c r="U311" s="107"/>
      <c r="V311" s="107"/>
      <c r="W311" s="108"/>
      <c r="X311" s="107"/>
      <c r="Y311" s="107"/>
      <c r="Z311" s="108"/>
      <c r="AA311" s="107"/>
      <c r="AB311" s="107"/>
      <c r="AC311" s="108"/>
      <c r="AD311" s="107"/>
      <c r="AE311" s="107"/>
      <c r="AF311" s="108"/>
      <c r="AG311" s="107"/>
      <c r="AH311" s="107"/>
      <c r="AI311" s="108"/>
      <c r="AJ311" s="107"/>
      <c r="AK311" s="107"/>
      <c r="AL311" s="108"/>
      <c r="AM311" s="108"/>
      <c r="AN311" s="109"/>
      <c r="AO311" s="110"/>
      <c r="AP311" s="111"/>
      <c r="AQ311" s="111"/>
    </row>
    <row r="312" s="99" customFormat="1" ht="18" customHeight="1" spans="1:43">
      <c r="A312" s="104" t="s">
        <v>1219</v>
      </c>
      <c r="B312" s="36" t="s">
        <v>107</v>
      </c>
      <c r="C312" s="37" t="s">
        <v>1258</v>
      </c>
      <c r="D312" s="36" t="s">
        <v>4694</v>
      </c>
      <c r="E312" s="38" t="s">
        <v>1259</v>
      </c>
      <c r="F312" s="39">
        <v>13664092420</v>
      </c>
      <c r="G312" s="105"/>
      <c r="H312" s="105"/>
      <c r="I312" s="105"/>
      <c r="J312" s="105"/>
      <c r="K312" s="105"/>
      <c r="L312" s="105"/>
      <c r="M312" s="106"/>
      <c r="N312" s="105"/>
      <c r="O312" s="105"/>
      <c r="P312" s="105"/>
      <c r="Q312" s="105"/>
      <c r="R312" s="105"/>
      <c r="S312" s="105">
        <f t="shared" si="4"/>
        <v>0</v>
      </c>
      <c r="T312" s="105"/>
      <c r="U312" s="107"/>
      <c r="V312" s="107"/>
      <c r="W312" s="108"/>
      <c r="X312" s="107"/>
      <c r="Y312" s="107"/>
      <c r="Z312" s="108"/>
      <c r="AA312" s="107"/>
      <c r="AB312" s="107"/>
      <c r="AC312" s="108"/>
      <c r="AD312" s="107"/>
      <c r="AE312" s="107"/>
      <c r="AF312" s="108"/>
      <c r="AG312" s="107"/>
      <c r="AH312" s="107"/>
      <c r="AI312" s="108"/>
      <c r="AJ312" s="107"/>
      <c r="AK312" s="107"/>
      <c r="AL312" s="108"/>
      <c r="AM312" s="108"/>
      <c r="AN312" s="109"/>
      <c r="AO312" s="110"/>
      <c r="AP312" s="111"/>
      <c r="AQ312" s="111"/>
    </row>
    <row r="313" s="99" customFormat="1" ht="18" customHeight="1" spans="1:43">
      <c r="A313" s="104" t="s">
        <v>1222</v>
      </c>
      <c r="B313" s="36" t="s">
        <v>107</v>
      </c>
      <c r="C313" s="37" t="s">
        <v>1209</v>
      </c>
      <c r="D313" s="36" t="s">
        <v>4653</v>
      </c>
      <c r="E313" s="38" t="s">
        <v>1210</v>
      </c>
      <c r="F313" s="39">
        <v>13654865604</v>
      </c>
      <c r="G313" s="105"/>
      <c r="H313" s="105"/>
      <c r="I313" s="105"/>
      <c r="J313" s="105"/>
      <c r="K313" s="105"/>
      <c r="L313" s="105"/>
      <c r="M313" s="106"/>
      <c r="N313" s="105"/>
      <c r="O313" s="105"/>
      <c r="P313" s="105"/>
      <c r="Q313" s="105"/>
      <c r="R313" s="105"/>
      <c r="S313" s="105">
        <f t="shared" si="4"/>
        <v>0</v>
      </c>
      <c r="T313" s="105"/>
      <c r="U313" s="107"/>
      <c r="V313" s="107"/>
      <c r="W313" s="108"/>
      <c r="X313" s="107"/>
      <c r="Y313" s="107"/>
      <c r="Z313" s="108"/>
      <c r="AA313" s="107"/>
      <c r="AB313" s="107"/>
      <c r="AC313" s="108"/>
      <c r="AD313" s="107"/>
      <c r="AE313" s="107"/>
      <c r="AF313" s="108"/>
      <c r="AG313" s="107"/>
      <c r="AH313" s="107"/>
      <c r="AI313" s="108"/>
      <c r="AJ313" s="107"/>
      <c r="AK313" s="107"/>
      <c r="AL313" s="108"/>
      <c r="AM313" s="108"/>
      <c r="AN313" s="109"/>
      <c r="AO313" s="110"/>
      <c r="AP313" s="111"/>
      <c r="AQ313" s="111"/>
    </row>
    <row r="314" s="99" customFormat="1" ht="18" customHeight="1" spans="1:43">
      <c r="A314" s="104" t="s">
        <v>1225</v>
      </c>
      <c r="B314" s="36" t="s">
        <v>107</v>
      </c>
      <c r="C314" s="37" t="s">
        <v>1310</v>
      </c>
      <c r="D314" s="36" t="s">
        <v>3853</v>
      </c>
      <c r="E314" s="38" t="s">
        <v>1311</v>
      </c>
      <c r="F314" s="39">
        <v>15847255784</v>
      </c>
      <c r="G314" s="105"/>
      <c r="H314" s="105"/>
      <c r="I314" s="105"/>
      <c r="J314" s="105"/>
      <c r="K314" s="105"/>
      <c r="L314" s="105"/>
      <c r="M314" s="106"/>
      <c r="N314" s="105"/>
      <c r="O314" s="105"/>
      <c r="P314" s="105"/>
      <c r="Q314" s="105"/>
      <c r="R314" s="105"/>
      <c r="S314" s="105">
        <f t="shared" si="4"/>
        <v>0</v>
      </c>
      <c r="T314" s="105"/>
      <c r="U314" s="107"/>
      <c r="V314" s="107"/>
      <c r="W314" s="108"/>
      <c r="X314" s="107"/>
      <c r="Y314" s="107"/>
      <c r="Z314" s="108"/>
      <c r="AA314" s="107"/>
      <c r="AB314" s="107"/>
      <c r="AC314" s="108"/>
      <c r="AD314" s="107"/>
      <c r="AE314" s="107"/>
      <c r="AF314" s="108"/>
      <c r="AG314" s="107"/>
      <c r="AH314" s="107"/>
      <c r="AI314" s="108"/>
      <c r="AJ314" s="107"/>
      <c r="AK314" s="107"/>
      <c r="AL314" s="108"/>
      <c r="AM314" s="108"/>
      <c r="AN314" s="109"/>
      <c r="AO314" s="110"/>
      <c r="AP314" s="111"/>
      <c r="AQ314" s="111"/>
    </row>
    <row r="315" s="99" customFormat="1" ht="18" customHeight="1" spans="1:43">
      <c r="A315" s="104" t="s">
        <v>1228</v>
      </c>
      <c r="B315" s="36" t="s">
        <v>107</v>
      </c>
      <c r="C315" s="37" t="s">
        <v>1321</v>
      </c>
      <c r="D315" s="36" t="s">
        <v>4746</v>
      </c>
      <c r="E315" s="38" t="s">
        <v>1322</v>
      </c>
      <c r="F315" s="39">
        <v>15149457271</v>
      </c>
      <c r="G315" s="105"/>
      <c r="H315" s="105"/>
      <c r="I315" s="105"/>
      <c r="J315" s="105"/>
      <c r="K315" s="105"/>
      <c r="L315" s="105"/>
      <c r="M315" s="106"/>
      <c r="N315" s="105"/>
      <c r="O315" s="105"/>
      <c r="P315" s="105"/>
      <c r="Q315" s="105"/>
      <c r="R315" s="105"/>
      <c r="S315" s="105">
        <f t="shared" si="4"/>
        <v>0</v>
      </c>
      <c r="T315" s="105"/>
      <c r="U315" s="107"/>
      <c r="V315" s="107"/>
      <c r="W315" s="108"/>
      <c r="X315" s="107"/>
      <c r="Y315" s="107"/>
      <c r="Z315" s="108"/>
      <c r="AA315" s="107"/>
      <c r="AB315" s="107"/>
      <c r="AC315" s="108"/>
      <c r="AD315" s="107"/>
      <c r="AE315" s="107"/>
      <c r="AF315" s="108"/>
      <c r="AG315" s="107"/>
      <c r="AH315" s="107"/>
      <c r="AI315" s="108"/>
      <c r="AJ315" s="107"/>
      <c r="AK315" s="107"/>
      <c r="AL315" s="108"/>
      <c r="AM315" s="108"/>
      <c r="AN315" s="109"/>
      <c r="AO315" s="110"/>
      <c r="AP315" s="111"/>
      <c r="AQ315" s="111"/>
    </row>
    <row r="316" s="99" customFormat="1" ht="18" customHeight="1" spans="1:43">
      <c r="A316" s="104" t="s">
        <v>1238</v>
      </c>
      <c r="B316" s="36" t="s">
        <v>107</v>
      </c>
      <c r="C316" s="37" t="s">
        <v>1499</v>
      </c>
      <c r="D316" s="36" t="s">
        <v>4895</v>
      </c>
      <c r="E316" s="38" t="s">
        <v>1500</v>
      </c>
      <c r="F316" s="39">
        <v>15104256043</v>
      </c>
      <c r="G316" s="105"/>
      <c r="H316" s="105"/>
      <c r="I316" s="105"/>
      <c r="J316" s="105"/>
      <c r="K316" s="105"/>
      <c r="L316" s="105"/>
      <c r="M316" s="106"/>
      <c r="N316" s="105"/>
      <c r="O316" s="105"/>
      <c r="P316" s="105"/>
      <c r="Q316" s="105"/>
      <c r="R316" s="105"/>
      <c r="S316" s="105">
        <f t="shared" si="4"/>
        <v>0</v>
      </c>
      <c r="T316" s="105"/>
      <c r="U316" s="107"/>
      <c r="V316" s="107"/>
      <c r="W316" s="108"/>
      <c r="X316" s="107"/>
      <c r="Y316" s="107"/>
      <c r="Z316" s="108"/>
      <c r="AA316" s="107"/>
      <c r="AB316" s="107"/>
      <c r="AC316" s="108"/>
      <c r="AD316" s="107"/>
      <c r="AE316" s="107"/>
      <c r="AF316" s="108"/>
      <c r="AG316" s="107"/>
      <c r="AH316" s="107"/>
      <c r="AI316" s="108"/>
      <c r="AJ316" s="107"/>
      <c r="AK316" s="107"/>
      <c r="AL316" s="108"/>
      <c r="AM316" s="108"/>
      <c r="AN316" s="109"/>
      <c r="AO316" s="110"/>
      <c r="AP316" s="111"/>
      <c r="AQ316" s="111"/>
    </row>
    <row r="317" s="99" customFormat="1" ht="18" customHeight="1" spans="1:43">
      <c r="A317" s="104" t="s">
        <v>1241</v>
      </c>
      <c r="B317" s="36" t="s">
        <v>107</v>
      </c>
      <c r="C317" s="37" t="s">
        <v>1372</v>
      </c>
      <c r="D317" s="36" t="s">
        <v>3741</v>
      </c>
      <c r="E317" s="38" t="s">
        <v>1373</v>
      </c>
      <c r="F317" s="39">
        <v>15849796769</v>
      </c>
      <c r="G317" s="105"/>
      <c r="H317" s="105"/>
      <c r="I317" s="105"/>
      <c r="J317" s="105"/>
      <c r="K317" s="105"/>
      <c r="L317" s="105"/>
      <c r="M317" s="106"/>
      <c r="N317" s="105"/>
      <c r="O317" s="105"/>
      <c r="P317" s="105"/>
      <c r="Q317" s="105"/>
      <c r="R317" s="105"/>
      <c r="S317" s="105">
        <f t="shared" si="4"/>
        <v>0</v>
      </c>
      <c r="T317" s="105"/>
      <c r="U317" s="107"/>
      <c r="V317" s="107"/>
      <c r="W317" s="108"/>
      <c r="X317" s="107"/>
      <c r="Y317" s="107"/>
      <c r="Z317" s="108"/>
      <c r="AA317" s="107"/>
      <c r="AB317" s="107"/>
      <c r="AC317" s="108"/>
      <c r="AD317" s="107"/>
      <c r="AE317" s="107"/>
      <c r="AF317" s="108"/>
      <c r="AG317" s="107"/>
      <c r="AH317" s="107"/>
      <c r="AI317" s="108"/>
      <c r="AJ317" s="107"/>
      <c r="AK317" s="107"/>
      <c r="AL317" s="108"/>
      <c r="AM317" s="108"/>
      <c r="AN317" s="109"/>
      <c r="AO317" s="110"/>
      <c r="AP317" s="111"/>
      <c r="AQ317" s="111"/>
    </row>
    <row r="318" s="99" customFormat="1" ht="18" customHeight="1" spans="1:43">
      <c r="A318" s="104" t="s">
        <v>1244</v>
      </c>
      <c r="B318" s="36" t="s">
        <v>107</v>
      </c>
      <c r="C318" s="37" t="s">
        <v>1431</v>
      </c>
      <c r="D318" s="36" t="s">
        <v>4841</v>
      </c>
      <c r="E318" s="38" t="s">
        <v>1432</v>
      </c>
      <c r="F318" s="39">
        <v>15149662097</v>
      </c>
      <c r="G318" s="105"/>
      <c r="H318" s="105"/>
      <c r="I318" s="105"/>
      <c r="J318" s="105"/>
      <c r="K318" s="105"/>
      <c r="L318" s="105"/>
      <c r="M318" s="106"/>
      <c r="N318" s="105"/>
      <c r="O318" s="105"/>
      <c r="P318" s="105"/>
      <c r="Q318" s="105"/>
      <c r="R318" s="105"/>
      <c r="S318" s="105">
        <f t="shared" si="4"/>
        <v>0</v>
      </c>
      <c r="T318" s="105"/>
      <c r="U318" s="107"/>
      <c r="V318" s="107"/>
      <c r="W318" s="108"/>
      <c r="X318" s="107"/>
      <c r="Y318" s="107"/>
      <c r="Z318" s="108"/>
      <c r="AA318" s="107"/>
      <c r="AB318" s="107"/>
      <c r="AC318" s="108"/>
      <c r="AD318" s="107"/>
      <c r="AE318" s="107"/>
      <c r="AF318" s="108"/>
      <c r="AG318" s="107"/>
      <c r="AH318" s="107"/>
      <c r="AI318" s="108"/>
      <c r="AJ318" s="107"/>
      <c r="AK318" s="107"/>
      <c r="AL318" s="108"/>
      <c r="AM318" s="108"/>
      <c r="AN318" s="109"/>
      <c r="AO318" s="110"/>
      <c r="AP318" s="111"/>
      <c r="AQ318" s="111"/>
    </row>
    <row r="319" s="99" customFormat="1" ht="18" customHeight="1" spans="1:43">
      <c r="A319" s="104" t="s">
        <v>1247</v>
      </c>
      <c r="B319" s="36" t="s">
        <v>107</v>
      </c>
      <c r="C319" s="37" t="s">
        <v>125</v>
      </c>
      <c r="D319" s="36" t="s">
        <v>4912</v>
      </c>
      <c r="E319" s="38" t="s">
        <v>1508</v>
      </c>
      <c r="F319" s="39">
        <v>18248187155</v>
      </c>
      <c r="G319" s="105"/>
      <c r="H319" s="105"/>
      <c r="I319" s="105"/>
      <c r="J319" s="105"/>
      <c r="K319" s="105"/>
      <c r="L319" s="105"/>
      <c r="M319" s="106"/>
      <c r="N319" s="105"/>
      <c r="O319" s="105"/>
      <c r="P319" s="105"/>
      <c r="Q319" s="105"/>
      <c r="R319" s="105"/>
      <c r="S319" s="105">
        <f t="shared" si="4"/>
        <v>0</v>
      </c>
      <c r="T319" s="105"/>
      <c r="U319" s="107"/>
      <c r="V319" s="107"/>
      <c r="W319" s="108"/>
      <c r="X319" s="107"/>
      <c r="Y319" s="107"/>
      <c r="Z319" s="108"/>
      <c r="AA319" s="107"/>
      <c r="AB319" s="107"/>
      <c r="AC319" s="108"/>
      <c r="AD319" s="107"/>
      <c r="AE319" s="107"/>
      <c r="AF319" s="108"/>
      <c r="AG319" s="107"/>
      <c r="AH319" s="107"/>
      <c r="AI319" s="108"/>
      <c r="AJ319" s="107"/>
      <c r="AK319" s="107"/>
      <c r="AL319" s="108"/>
      <c r="AM319" s="108"/>
      <c r="AN319" s="109"/>
      <c r="AO319" s="110"/>
      <c r="AP319" s="111"/>
      <c r="AQ319" s="111"/>
    </row>
    <row r="320" s="99" customFormat="1" ht="18" customHeight="1" spans="1:43">
      <c r="A320" s="104" t="s">
        <v>1250</v>
      </c>
      <c r="B320" s="36" t="s">
        <v>107</v>
      </c>
      <c r="C320" s="37" t="s">
        <v>1339</v>
      </c>
      <c r="D320" s="36" t="s">
        <v>4763</v>
      </c>
      <c r="E320" s="38" t="s">
        <v>1340</v>
      </c>
      <c r="F320" s="39">
        <v>15049856345</v>
      </c>
      <c r="G320" s="105"/>
      <c r="H320" s="105"/>
      <c r="I320" s="105"/>
      <c r="J320" s="105"/>
      <c r="K320" s="105"/>
      <c r="L320" s="105"/>
      <c r="M320" s="106"/>
      <c r="N320" s="105"/>
      <c r="O320" s="105"/>
      <c r="P320" s="105"/>
      <c r="Q320" s="105"/>
      <c r="R320" s="105"/>
      <c r="S320" s="105">
        <f t="shared" si="4"/>
        <v>0</v>
      </c>
      <c r="T320" s="105"/>
      <c r="U320" s="107"/>
      <c r="V320" s="107"/>
      <c r="W320" s="108"/>
      <c r="X320" s="107"/>
      <c r="Y320" s="107"/>
      <c r="Z320" s="108"/>
      <c r="AA320" s="107"/>
      <c r="AB320" s="107"/>
      <c r="AC320" s="108"/>
      <c r="AD320" s="107"/>
      <c r="AE320" s="107"/>
      <c r="AF320" s="108"/>
      <c r="AG320" s="107"/>
      <c r="AH320" s="107"/>
      <c r="AI320" s="108"/>
      <c r="AJ320" s="107"/>
      <c r="AK320" s="107"/>
      <c r="AL320" s="108"/>
      <c r="AM320" s="108"/>
      <c r="AN320" s="109"/>
      <c r="AO320" s="110"/>
      <c r="AP320" s="111"/>
      <c r="AQ320" s="111"/>
    </row>
    <row r="321" s="99" customFormat="1" ht="18" customHeight="1" spans="1:43">
      <c r="A321" s="104" t="s">
        <v>1254</v>
      </c>
      <c r="B321" s="36" t="s">
        <v>107</v>
      </c>
      <c r="C321" s="37" t="s">
        <v>1413</v>
      </c>
      <c r="D321" s="36" t="s">
        <v>4822</v>
      </c>
      <c r="E321" s="38" t="s">
        <v>1414</v>
      </c>
      <c r="F321" s="39">
        <v>15548682366</v>
      </c>
      <c r="G321" s="105"/>
      <c r="H321" s="105"/>
      <c r="I321" s="105"/>
      <c r="J321" s="105"/>
      <c r="K321" s="105"/>
      <c r="L321" s="105"/>
      <c r="M321" s="106"/>
      <c r="N321" s="105"/>
      <c r="O321" s="105"/>
      <c r="P321" s="105"/>
      <c r="Q321" s="105"/>
      <c r="R321" s="105"/>
      <c r="S321" s="105">
        <f t="shared" si="4"/>
        <v>0</v>
      </c>
      <c r="T321" s="105"/>
      <c r="U321" s="107"/>
      <c r="V321" s="107"/>
      <c r="W321" s="108"/>
      <c r="X321" s="107"/>
      <c r="Y321" s="107"/>
      <c r="Z321" s="108"/>
      <c r="AA321" s="107"/>
      <c r="AB321" s="107"/>
      <c r="AC321" s="108"/>
      <c r="AD321" s="107"/>
      <c r="AE321" s="107"/>
      <c r="AF321" s="108"/>
      <c r="AG321" s="107"/>
      <c r="AH321" s="107"/>
      <c r="AI321" s="108"/>
      <c r="AJ321" s="107"/>
      <c r="AK321" s="107"/>
      <c r="AL321" s="108"/>
      <c r="AM321" s="108"/>
      <c r="AN321" s="109"/>
      <c r="AO321" s="110"/>
      <c r="AP321" s="111"/>
      <c r="AQ321" s="111"/>
    </row>
    <row r="322" s="99" customFormat="1" ht="18" customHeight="1" spans="1:43">
      <c r="A322" s="104" t="s">
        <v>1257</v>
      </c>
      <c r="B322" s="36" t="s">
        <v>107</v>
      </c>
      <c r="C322" s="37" t="s">
        <v>1348</v>
      </c>
      <c r="D322" s="36" t="s">
        <v>4011</v>
      </c>
      <c r="E322" s="38" t="s">
        <v>1349</v>
      </c>
      <c r="F322" s="39">
        <v>15750634680</v>
      </c>
      <c r="G322" s="105"/>
      <c r="H322" s="105"/>
      <c r="I322" s="105"/>
      <c r="J322" s="105"/>
      <c r="K322" s="105"/>
      <c r="L322" s="105"/>
      <c r="M322" s="106"/>
      <c r="N322" s="105"/>
      <c r="O322" s="105"/>
      <c r="P322" s="105"/>
      <c r="Q322" s="105"/>
      <c r="R322" s="105"/>
      <c r="S322" s="105">
        <f t="shared" si="4"/>
        <v>0</v>
      </c>
      <c r="T322" s="105"/>
      <c r="U322" s="107"/>
      <c r="V322" s="107"/>
      <c r="W322" s="108"/>
      <c r="X322" s="107"/>
      <c r="Y322" s="107"/>
      <c r="Z322" s="108"/>
      <c r="AA322" s="107"/>
      <c r="AB322" s="107"/>
      <c r="AC322" s="108"/>
      <c r="AD322" s="107"/>
      <c r="AE322" s="107"/>
      <c r="AF322" s="108"/>
      <c r="AG322" s="107"/>
      <c r="AH322" s="107"/>
      <c r="AI322" s="108"/>
      <c r="AJ322" s="107"/>
      <c r="AK322" s="107"/>
      <c r="AL322" s="108"/>
      <c r="AM322" s="108"/>
      <c r="AN322" s="109"/>
      <c r="AO322" s="110"/>
      <c r="AP322" s="111"/>
      <c r="AQ322" s="111"/>
    </row>
    <row r="323" s="99" customFormat="1" ht="18" customHeight="1" spans="1:43">
      <c r="A323" s="104" t="s">
        <v>1260</v>
      </c>
      <c r="B323" s="36" t="s">
        <v>107</v>
      </c>
      <c r="C323" s="37" t="s">
        <v>1304</v>
      </c>
      <c r="D323" s="36" t="s">
        <v>3853</v>
      </c>
      <c r="E323" s="38" t="s">
        <v>1305</v>
      </c>
      <c r="F323" s="39">
        <v>13834946881</v>
      </c>
      <c r="G323" s="105"/>
      <c r="H323" s="105"/>
      <c r="I323" s="105"/>
      <c r="J323" s="105"/>
      <c r="K323" s="105"/>
      <c r="L323" s="105"/>
      <c r="M323" s="106"/>
      <c r="N323" s="105"/>
      <c r="O323" s="105"/>
      <c r="P323" s="105"/>
      <c r="Q323" s="105"/>
      <c r="R323" s="105"/>
      <c r="S323" s="105">
        <f t="shared" si="4"/>
        <v>0</v>
      </c>
      <c r="T323" s="105"/>
      <c r="U323" s="107"/>
      <c r="V323" s="107"/>
      <c r="W323" s="108"/>
      <c r="X323" s="107"/>
      <c r="Y323" s="107"/>
      <c r="Z323" s="108"/>
      <c r="AA323" s="107"/>
      <c r="AB323" s="107"/>
      <c r="AC323" s="108"/>
      <c r="AD323" s="107"/>
      <c r="AE323" s="107"/>
      <c r="AF323" s="108"/>
      <c r="AG323" s="107"/>
      <c r="AH323" s="107"/>
      <c r="AI323" s="108"/>
      <c r="AJ323" s="107"/>
      <c r="AK323" s="107"/>
      <c r="AL323" s="108"/>
      <c r="AM323" s="108"/>
      <c r="AN323" s="109"/>
      <c r="AO323" s="110"/>
      <c r="AP323" s="111"/>
      <c r="AQ323" s="111"/>
    </row>
    <row r="324" s="99" customFormat="1" ht="18" customHeight="1" spans="1:43">
      <c r="A324" s="104" t="s">
        <v>1263</v>
      </c>
      <c r="B324" s="36" t="s">
        <v>107</v>
      </c>
      <c r="C324" s="37" t="s">
        <v>1727</v>
      </c>
      <c r="D324" s="36" t="s">
        <v>4822</v>
      </c>
      <c r="E324" s="38" t="s">
        <v>1728</v>
      </c>
      <c r="F324" s="39">
        <v>15149629084</v>
      </c>
      <c r="G324" s="105"/>
      <c r="H324" s="105"/>
      <c r="I324" s="105"/>
      <c r="J324" s="105"/>
      <c r="K324" s="105"/>
      <c r="L324" s="105"/>
      <c r="M324" s="106"/>
      <c r="N324" s="105"/>
      <c r="O324" s="105"/>
      <c r="P324" s="105"/>
      <c r="Q324" s="105"/>
      <c r="R324" s="105"/>
      <c r="S324" s="105">
        <f t="shared" si="4"/>
        <v>0</v>
      </c>
      <c r="T324" s="105"/>
      <c r="U324" s="107"/>
      <c r="V324" s="107"/>
      <c r="W324" s="108"/>
      <c r="X324" s="107"/>
      <c r="Y324" s="107"/>
      <c r="Z324" s="108"/>
      <c r="AA324" s="107"/>
      <c r="AB324" s="107"/>
      <c r="AC324" s="108"/>
      <c r="AD324" s="107"/>
      <c r="AE324" s="107"/>
      <c r="AF324" s="108"/>
      <c r="AG324" s="107"/>
      <c r="AH324" s="107"/>
      <c r="AI324" s="108"/>
      <c r="AJ324" s="107"/>
      <c r="AK324" s="107"/>
      <c r="AL324" s="108"/>
      <c r="AM324" s="108"/>
      <c r="AN324" s="109"/>
      <c r="AO324" s="110"/>
      <c r="AP324" s="111"/>
      <c r="AQ324" s="111"/>
    </row>
    <row r="325" s="99" customFormat="1" ht="18" customHeight="1" spans="1:43">
      <c r="A325" s="104" t="s">
        <v>1266</v>
      </c>
      <c r="B325" s="36" t="s">
        <v>107</v>
      </c>
      <c r="C325" s="37" t="s">
        <v>101</v>
      </c>
      <c r="D325" s="36" t="s">
        <v>3853</v>
      </c>
      <c r="E325" s="38" t="s">
        <v>1313</v>
      </c>
      <c r="F325" s="39">
        <v>19995273620</v>
      </c>
      <c r="G325" s="105"/>
      <c r="H325" s="105"/>
      <c r="I325" s="105"/>
      <c r="J325" s="105"/>
      <c r="K325" s="105"/>
      <c r="L325" s="105"/>
      <c r="M325" s="106"/>
      <c r="N325" s="105"/>
      <c r="O325" s="105"/>
      <c r="P325" s="105"/>
      <c r="Q325" s="105"/>
      <c r="R325" s="105"/>
      <c r="S325" s="105">
        <f t="shared" si="4"/>
        <v>0</v>
      </c>
      <c r="T325" s="105"/>
      <c r="U325" s="107"/>
      <c r="V325" s="107"/>
      <c r="W325" s="108"/>
      <c r="X325" s="107"/>
      <c r="Y325" s="107"/>
      <c r="Z325" s="108"/>
      <c r="AA325" s="107"/>
      <c r="AB325" s="107"/>
      <c r="AC325" s="108"/>
      <c r="AD325" s="107"/>
      <c r="AE325" s="107"/>
      <c r="AF325" s="108"/>
      <c r="AG325" s="107"/>
      <c r="AH325" s="107"/>
      <c r="AI325" s="108"/>
      <c r="AJ325" s="107"/>
      <c r="AK325" s="107"/>
      <c r="AL325" s="108"/>
      <c r="AM325" s="108"/>
      <c r="AN325" s="109"/>
      <c r="AO325" s="110"/>
      <c r="AP325" s="111"/>
      <c r="AQ325" s="111"/>
    </row>
    <row r="326" s="99" customFormat="1" ht="18" customHeight="1" spans="1:43">
      <c r="A326" s="104" t="s">
        <v>1269</v>
      </c>
      <c r="B326" s="36" t="s">
        <v>107</v>
      </c>
      <c r="C326" s="37" t="s">
        <v>7115</v>
      </c>
      <c r="D326" s="36" t="s">
        <v>4031</v>
      </c>
      <c r="E326" s="38" t="s">
        <v>7116</v>
      </c>
      <c r="F326" s="39">
        <v>15134946019</v>
      </c>
      <c r="G326" s="105"/>
      <c r="H326" s="105"/>
      <c r="I326" s="105"/>
      <c r="J326" s="105"/>
      <c r="K326" s="105"/>
      <c r="L326" s="105"/>
      <c r="M326" s="106"/>
      <c r="N326" s="105"/>
      <c r="O326" s="105"/>
      <c r="P326" s="105"/>
      <c r="Q326" s="105"/>
      <c r="R326" s="105"/>
      <c r="S326" s="105">
        <f t="shared" ref="S326:S389" si="5">SUM(G326:R326)</f>
        <v>0</v>
      </c>
      <c r="T326" s="105"/>
      <c r="U326" s="107"/>
      <c r="V326" s="107"/>
      <c r="W326" s="108"/>
      <c r="X326" s="107"/>
      <c r="Y326" s="107"/>
      <c r="Z326" s="108"/>
      <c r="AA326" s="107"/>
      <c r="AB326" s="107"/>
      <c r="AC326" s="108"/>
      <c r="AD326" s="107"/>
      <c r="AE326" s="107"/>
      <c r="AF326" s="108"/>
      <c r="AG326" s="107"/>
      <c r="AH326" s="107"/>
      <c r="AI326" s="108"/>
      <c r="AJ326" s="107"/>
      <c r="AK326" s="107"/>
      <c r="AL326" s="108"/>
      <c r="AM326" s="108"/>
      <c r="AN326" s="109"/>
      <c r="AO326" s="110"/>
      <c r="AP326" s="111"/>
      <c r="AQ326" s="111"/>
    </row>
    <row r="327" s="99" customFormat="1" ht="18" customHeight="1" spans="1:43">
      <c r="A327" s="104" t="s">
        <v>1272</v>
      </c>
      <c r="B327" s="36" t="s">
        <v>107</v>
      </c>
      <c r="C327" s="37" t="s">
        <v>7117</v>
      </c>
      <c r="D327" s="36" t="s">
        <v>3741</v>
      </c>
      <c r="E327" s="38" t="s">
        <v>7118</v>
      </c>
      <c r="F327" s="39">
        <v>15093195593</v>
      </c>
      <c r="G327" s="105"/>
      <c r="H327" s="105"/>
      <c r="I327" s="105"/>
      <c r="J327" s="105"/>
      <c r="K327" s="105"/>
      <c r="L327" s="105"/>
      <c r="M327" s="106"/>
      <c r="N327" s="105"/>
      <c r="O327" s="105"/>
      <c r="P327" s="105"/>
      <c r="Q327" s="105"/>
      <c r="R327" s="105"/>
      <c r="S327" s="105">
        <f t="shared" si="5"/>
        <v>0</v>
      </c>
      <c r="T327" s="105"/>
      <c r="U327" s="107"/>
      <c r="V327" s="107"/>
      <c r="W327" s="108"/>
      <c r="X327" s="107"/>
      <c r="Y327" s="107"/>
      <c r="Z327" s="108"/>
      <c r="AA327" s="107"/>
      <c r="AB327" s="107"/>
      <c r="AC327" s="108"/>
      <c r="AD327" s="107"/>
      <c r="AE327" s="107"/>
      <c r="AF327" s="108"/>
      <c r="AG327" s="107"/>
      <c r="AH327" s="107"/>
      <c r="AI327" s="108"/>
      <c r="AJ327" s="107"/>
      <c r="AK327" s="107"/>
      <c r="AL327" s="108"/>
      <c r="AM327" s="108"/>
      <c r="AN327" s="109"/>
      <c r="AO327" s="110"/>
      <c r="AP327" s="111"/>
      <c r="AQ327" s="111"/>
    </row>
    <row r="328" s="99" customFormat="1" ht="18" customHeight="1" spans="1:43">
      <c r="A328" s="104" t="s">
        <v>1275</v>
      </c>
      <c r="B328" s="36" t="s">
        <v>107</v>
      </c>
      <c r="C328" s="37" t="s">
        <v>1490</v>
      </c>
      <c r="D328" s="36" t="s">
        <v>4895</v>
      </c>
      <c r="E328" s="38" t="s">
        <v>1491</v>
      </c>
      <c r="F328" s="39">
        <v>13623407778</v>
      </c>
      <c r="G328" s="105"/>
      <c r="H328" s="105"/>
      <c r="I328" s="105"/>
      <c r="J328" s="105"/>
      <c r="K328" s="105"/>
      <c r="L328" s="105"/>
      <c r="M328" s="106"/>
      <c r="N328" s="105"/>
      <c r="O328" s="105"/>
      <c r="P328" s="105"/>
      <c r="Q328" s="105"/>
      <c r="R328" s="105"/>
      <c r="S328" s="105">
        <f t="shared" si="5"/>
        <v>0</v>
      </c>
      <c r="T328" s="105"/>
      <c r="U328" s="107"/>
      <c r="V328" s="107"/>
      <c r="W328" s="108"/>
      <c r="X328" s="107"/>
      <c r="Y328" s="107"/>
      <c r="Z328" s="108"/>
      <c r="AA328" s="107"/>
      <c r="AB328" s="107"/>
      <c r="AC328" s="108"/>
      <c r="AD328" s="107"/>
      <c r="AE328" s="107"/>
      <c r="AF328" s="108"/>
      <c r="AG328" s="107"/>
      <c r="AH328" s="107"/>
      <c r="AI328" s="108"/>
      <c r="AJ328" s="107"/>
      <c r="AK328" s="107"/>
      <c r="AL328" s="108"/>
      <c r="AM328" s="108"/>
      <c r="AN328" s="109"/>
      <c r="AO328" s="110"/>
      <c r="AP328" s="111"/>
      <c r="AQ328" s="111"/>
    </row>
    <row r="329" s="99" customFormat="1" ht="18" customHeight="1" spans="1:43">
      <c r="A329" s="104" t="s">
        <v>1278</v>
      </c>
      <c r="B329" s="36" t="s">
        <v>107</v>
      </c>
      <c r="C329" s="37" t="s">
        <v>1407</v>
      </c>
      <c r="D329" s="36" t="s">
        <v>4822</v>
      </c>
      <c r="E329" s="38" t="s">
        <v>1408</v>
      </c>
      <c r="F329" s="39">
        <v>15894909577</v>
      </c>
      <c r="G329" s="105"/>
      <c r="H329" s="105"/>
      <c r="I329" s="105"/>
      <c r="J329" s="105"/>
      <c r="K329" s="105"/>
      <c r="L329" s="105"/>
      <c r="M329" s="106"/>
      <c r="N329" s="105"/>
      <c r="O329" s="105"/>
      <c r="P329" s="105"/>
      <c r="Q329" s="105"/>
      <c r="R329" s="105"/>
      <c r="S329" s="105">
        <f t="shared" si="5"/>
        <v>0</v>
      </c>
      <c r="T329" s="105"/>
      <c r="U329" s="107"/>
      <c r="V329" s="107"/>
      <c r="W329" s="108"/>
      <c r="X329" s="107"/>
      <c r="Y329" s="107"/>
      <c r="Z329" s="108"/>
      <c r="AA329" s="107"/>
      <c r="AB329" s="107"/>
      <c r="AC329" s="108"/>
      <c r="AD329" s="107"/>
      <c r="AE329" s="107"/>
      <c r="AF329" s="108"/>
      <c r="AG329" s="107"/>
      <c r="AH329" s="107"/>
      <c r="AI329" s="108"/>
      <c r="AJ329" s="107"/>
      <c r="AK329" s="107"/>
      <c r="AL329" s="108"/>
      <c r="AM329" s="108"/>
      <c r="AN329" s="109"/>
      <c r="AO329" s="110"/>
      <c r="AP329" s="111"/>
      <c r="AQ329" s="111"/>
    </row>
    <row r="330" s="99" customFormat="1" ht="18" customHeight="1" spans="1:43">
      <c r="A330" s="104" t="s">
        <v>1281</v>
      </c>
      <c r="B330" s="36" t="s">
        <v>107</v>
      </c>
      <c r="C330" s="37" t="s">
        <v>1212</v>
      </c>
      <c r="D330" s="36" t="s">
        <v>4653</v>
      </c>
      <c r="E330" s="38" t="s">
        <v>1213</v>
      </c>
      <c r="F330" s="39">
        <v>15049420835</v>
      </c>
      <c r="G330" s="105"/>
      <c r="H330" s="105"/>
      <c r="I330" s="105"/>
      <c r="J330" s="105"/>
      <c r="K330" s="105"/>
      <c r="L330" s="105"/>
      <c r="M330" s="106"/>
      <c r="N330" s="105"/>
      <c r="O330" s="105"/>
      <c r="P330" s="105"/>
      <c r="Q330" s="105"/>
      <c r="R330" s="105"/>
      <c r="S330" s="105">
        <f t="shared" si="5"/>
        <v>0</v>
      </c>
      <c r="T330" s="105"/>
      <c r="U330" s="107"/>
      <c r="V330" s="107"/>
      <c r="W330" s="108"/>
      <c r="X330" s="107"/>
      <c r="Y330" s="107"/>
      <c r="Z330" s="108"/>
      <c r="AA330" s="107"/>
      <c r="AB330" s="107"/>
      <c r="AC330" s="108"/>
      <c r="AD330" s="107"/>
      <c r="AE330" s="107"/>
      <c r="AF330" s="108"/>
      <c r="AG330" s="107"/>
      <c r="AH330" s="107"/>
      <c r="AI330" s="108"/>
      <c r="AJ330" s="107"/>
      <c r="AK330" s="107"/>
      <c r="AL330" s="108"/>
      <c r="AM330" s="108"/>
      <c r="AN330" s="109"/>
      <c r="AO330" s="110"/>
      <c r="AP330" s="111"/>
      <c r="AQ330" s="111"/>
    </row>
    <row r="331" s="99" customFormat="1" ht="18" customHeight="1" spans="1:43">
      <c r="A331" s="104" t="s">
        <v>1284</v>
      </c>
      <c r="B331" s="36" t="s">
        <v>107</v>
      </c>
      <c r="C331" s="37" t="s">
        <v>611</v>
      </c>
      <c r="D331" s="36" t="s">
        <v>4822</v>
      </c>
      <c r="E331" s="38" t="s">
        <v>1405</v>
      </c>
      <c r="F331" s="39">
        <v>15248459070</v>
      </c>
      <c r="G331" s="105"/>
      <c r="H331" s="105"/>
      <c r="I331" s="105"/>
      <c r="J331" s="105"/>
      <c r="K331" s="105"/>
      <c r="L331" s="105"/>
      <c r="M331" s="106"/>
      <c r="N331" s="105"/>
      <c r="O331" s="105"/>
      <c r="P331" s="105"/>
      <c r="Q331" s="105"/>
      <c r="R331" s="105"/>
      <c r="S331" s="105">
        <f t="shared" si="5"/>
        <v>0</v>
      </c>
      <c r="T331" s="105"/>
      <c r="U331" s="107"/>
      <c r="V331" s="107"/>
      <c r="W331" s="108"/>
      <c r="X331" s="107"/>
      <c r="Y331" s="107"/>
      <c r="Z331" s="108"/>
      <c r="AA331" s="107"/>
      <c r="AB331" s="107"/>
      <c r="AC331" s="108"/>
      <c r="AD331" s="107"/>
      <c r="AE331" s="107"/>
      <c r="AF331" s="108"/>
      <c r="AG331" s="107"/>
      <c r="AH331" s="107"/>
      <c r="AI331" s="108"/>
      <c r="AJ331" s="107"/>
      <c r="AK331" s="107"/>
      <c r="AL331" s="108"/>
      <c r="AM331" s="108"/>
      <c r="AN331" s="109"/>
      <c r="AO331" s="110"/>
      <c r="AP331" s="111"/>
      <c r="AQ331" s="111"/>
    </row>
    <row r="332" s="99" customFormat="1" ht="18" customHeight="1" spans="1:43">
      <c r="A332" s="104" t="s">
        <v>1287</v>
      </c>
      <c r="B332" s="36" t="s">
        <v>107</v>
      </c>
      <c r="C332" s="37" t="s">
        <v>1327</v>
      </c>
      <c r="D332" s="36" t="s">
        <v>4753</v>
      </c>
      <c r="E332" s="38" t="s">
        <v>1328</v>
      </c>
      <c r="F332" s="39">
        <v>15047728383</v>
      </c>
      <c r="G332" s="105"/>
      <c r="H332" s="105"/>
      <c r="I332" s="105"/>
      <c r="J332" s="105"/>
      <c r="K332" s="105"/>
      <c r="L332" s="105"/>
      <c r="M332" s="106"/>
      <c r="N332" s="105"/>
      <c r="O332" s="105"/>
      <c r="P332" s="105"/>
      <c r="Q332" s="105"/>
      <c r="R332" s="105"/>
      <c r="S332" s="105">
        <f t="shared" si="5"/>
        <v>0</v>
      </c>
      <c r="T332" s="105"/>
      <c r="U332" s="107"/>
      <c r="V332" s="107"/>
      <c r="W332" s="108"/>
      <c r="X332" s="107"/>
      <c r="Y332" s="107"/>
      <c r="Z332" s="108"/>
      <c r="AA332" s="107"/>
      <c r="AB332" s="107"/>
      <c r="AC332" s="108"/>
      <c r="AD332" s="107"/>
      <c r="AE332" s="107"/>
      <c r="AF332" s="108"/>
      <c r="AG332" s="107"/>
      <c r="AH332" s="107"/>
      <c r="AI332" s="108"/>
      <c r="AJ332" s="107"/>
      <c r="AK332" s="107"/>
      <c r="AL332" s="108"/>
      <c r="AM332" s="108"/>
      <c r="AN332" s="109"/>
      <c r="AO332" s="110"/>
      <c r="AP332" s="111"/>
      <c r="AQ332" s="111"/>
    </row>
    <row r="333" s="99" customFormat="1" ht="18" customHeight="1" spans="1:43">
      <c r="A333" s="104" t="s">
        <v>1290</v>
      </c>
      <c r="B333" s="36" t="s">
        <v>107</v>
      </c>
      <c r="C333" s="37" t="s">
        <v>1396</v>
      </c>
      <c r="D333" s="36" t="s">
        <v>4208</v>
      </c>
      <c r="E333" s="38" t="s">
        <v>1397</v>
      </c>
      <c r="F333" s="39">
        <v>15049462947</v>
      </c>
      <c r="G333" s="105"/>
      <c r="H333" s="105"/>
      <c r="I333" s="105"/>
      <c r="J333" s="105"/>
      <c r="K333" s="105"/>
      <c r="L333" s="105"/>
      <c r="M333" s="106"/>
      <c r="N333" s="105"/>
      <c r="O333" s="105"/>
      <c r="P333" s="105"/>
      <c r="Q333" s="105"/>
      <c r="R333" s="105"/>
      <c r="S333" s="105">
        <f t="shared" si="5"/>
        <v>0</v>
      </c>
      <c r="T333" s="105"/>
      <c r="U333" s="107"/>
      <c r="V333" s="107"/>
      <c r="W333" s="108"/>
      <c r="X333" s="107"/>
      <c r="Y333" s="107"/>
      <c r="Z333" s="108"/>
      <c r="AA333" s="107"/>
      <c r="AB333" s="107"/>
      <c r="AC333" s="108"/>
      <c r="AD333" s="107"/>
      <c r="AE333" s="107"/>
      <c r="AF333" s="108"/>
      <c r="AG333" s="107"/>
      <c r="AH333" s="107"/>
      <c r="AI333" s="108"/>
      <c r="AJ333" s="107"/>
      <c r="AK333" s="107"/>
      <c r="AL333" s="108"/>
      <c r="AM333" s="108"/>
      <c r="AN333" s="109"/>
      <c r="AO333" s="110"/>
      <c r="AP333" s="111"/>
      <c r="AQ333" s="111"/>
    </row>
    <row r="334" s="99" customFormat="1" ht="18" customHeight="1" spans="1:43">
      <c r="A334" s="104" t="s">
        <v>1293</v>
      </c>
      <c r="B334" s="36" t="s">
        <v>107</v>
      </c>
      <c r="C334" s="37" t="s">
        <v>1261</v>
      </c>
      <c r="D334" s="36" t="s">
        <v>4694</v>
      </c>
      <c r="E334" s="38" t="s">
        <v>1262</v>
      </c>
      <c r="F334" s="39">
        <v>13848674545</v>
      </c>
      <c r="G334" s="105"/>
      <c r="H334" s="105"/>
      <c r="I334" s="105"/>
      <c r="J334" s="105"/>
      <c r="K334" s="105"/>
      <c r="L334" s="105"/>
      <c r="M334" s="106"/>
      <c r="N334" s="105"/>
      <c r="O334" s="105"/>
      <c r="P334" s="105"/>
      <c r="Q334" s="105"/>
      <c r="R334" s="105"/>
      <c r="S334" s="105">
        <f t="shared" si="5"/>
        <v>0</v>
      </c>
      <c r="T334" s="105"/>
      <c r="U334" s="107"/>
      <c r="V334" s="107"/>
      <c r="W334" s="108"/>
      <c r="X334" s="107"/>
      <c r="Y334" s="107"/>
      <c r="Z334" s="108"/>
      <c r="AA334" s="107"/>
      <c r="AB334" s="107"/>
      <c r="AC334" s="108"/>
      <c r="AD334" s="107"/>
      <c r="AE334" s="107"/>
      <c r="AF334" s="108"/>
      <c r="AG334" s="107"/>
      <c r="AH334" s="107"/>
      <c r="AI334" s="108"/>
      <c r="AJ334" s="107"/>
      <c r="AK334" s="107"/>
      <c r="AL334" s="108"/>
      <c r="AM334" s="108"/>
      <c r="AN334" s="109"/>
      <c r="AO334" s="110"/>
      <c r="AP334" s="111"/>
      <c r="AQ334" s="111"/>
    </row>
    <row r="335" s="99" customFormat="1" ht="18" customHeight="1" spans="1:43">
      <c r="A335" s="104" t="s">
        <v>1297</v>
      </c>
      <c r="B335" s="36" t="s">
        <v>107</v>
      </c>
      <c r="C335" s="37" t="s">
        <v>1419</v>
      </c>
      <c r="D335" s="36" t="s">
        <v>4835</v>
      </c>
      <c r="E335" s="38" t="s">
        <v>1420</v>
      </c>
      <c r="F335" s="39">
        <v>15233327109</v>
      </c>
      <c r="G335" s="105"/>
      <c r="H335" s="105"/>
      <c r="I335" s="105"/>
      <c r="J335" s="105"/>
      <c r="K335" s="105"/>
      <c r="L335" s="105"/>
      <c r="M335" s="106"/>
      <c r="N335" s="105"/>
      <c r="O335" s="105"/>
      <c r="P335" s="105"/>
      <c r="Q335" s="105"/>
      <c r="R335" s="105"/>
      <c r="S335" s="105">
        <f t="shared" si="5"/>
        <v>0</v>
      </c>
      <c r="T335" s="105"/>
      <c r="U335" s="107"/>
      <c r="V335" s="107"/>
      <c r="W335" s="108"/>
      <c r="X335" s="107"/>
      <c r="Y335" s="107"/>
      <c r="Z335" s="108"/>
      <c r="AA335" s="107"/>
      <c r="AB335" s="107"/>
      <c r="AC335" s="108"/>
      <c r="AD335" s="107"/>
      <c r="AE335" s="107"/>
      <c r="AF335" s="108"/>
      <c r="AG335" s="107"/>
      <c r="AH335" s="107"/>
      <c r="AI335" s="108"/>
      <c r="AJ335" s="107"/>
      <c r="AK335" s="107"/>
      <c r="AL335" s="108"/>
      <c r="AM335" s="108"/>
      <c r="AN335" s="109"/>
      <c r="AO335" s="110"/>
      <c r="AP335" s="111"/>
      <c r="AQ335" s="111"/>
    </row>
    <row r="336" s="99" customFormat="1" ht="18" customHeight="1" spans="1:43">
      <c r="A336" s="104" t="s">
        <v>1300</v>
      </c>
      <c r="B336" s="36" t="s">
        <v>107</v>
      </c>
      <c r="C336" s="37" t="s">
        <v>1502</v>
      </c>
      <c r="D336" s="36" t="s">
        <v>4909</v>
      </c>
      <c r="E336" s="38" t="s">
        <v>1503</v>
      </c>
      <c r="F336" s="39">
        <v>14747969341</v>
      </c>
      <c r="G336" s="105"/>
      <c r="H336" s="105"/>
      <c r="I336" s="105"/>
      <c r="J336" s="105"/>
      <c r="K336" s="105"/>
      <c r="L336" s="105"/>
      <c r="M336" s="106"/>
      <c r="N336" s="105"/>
      <c r="O336" s="105"/>
      <c r="P336" s="105"/>
      <c r="Q336" s="105"/>
      <c r="R336" s="105"/>
      <c r="S336" s="105">
        <f t="shared" si="5"/>
        <v>0</v>
      </c>
      <c r="T336" s="105"/>
      <c r="U336" s="107"/>
      <c r="V336" s="107"/>
      <c r="W336" s="108"/>
      <c r="X336" s="107"/>
      <c r="Y336" s="107"/>
      <c r="Z336" s="108"/>
      <c r="AA336" s="107"/>
      <c r="AB336" s="107"/>
      <c r="AC336" s="108"/>
      <c r="AD336" s="107"/>
      <c r="AE336" s="107"/>
      <c r="AF336" s="108"/>
      <c r="AG336" s="107"/>
      <c r="AH336" s="107"/>
      <c r="AI336" s="108"/>
      <c r="AJ336" s="107"/>
      <c r="AK336" s="107"/>
      <c r="AL336" s="108"/>
      <c r="AM336" s="108"/>
      <c r="AN336" s="109"/>
      <c r="AO336" s="110"/>
      <c r="AP336" s="111"/>
      <c r="AQ336" s="111"/>
    </row>
    <row r="337" s="99" customFormat="1" ht="18" customHeight="1" spans="1:43">
      <c r="A337" s="104" t="s">
        <v>1303</v>
      </c>
      <c r="B337" s="36" t="s">
        <v>107</v>
      </c>
      <c r="C337" s="37" t="s">
        <v>1226</v>
      </c>
      <c r="D337" s="36" t="s">
        <v>3535</v>
      </c>
      <c r="E337" s="38" t="s">
        <v>1227</v>
      </c>
      <c r="F337" s="39">
        <v>18347776461</v>
      </c>
      <c r="G337" s="105"/>
      <c r="H337" s="105"/>
      <c r="I337" s="105"/>
      <c r="J337" s="105"/>
      <c r="K337" s="105"/>
      <c r="L337" s="105"/>
      <c r="M337" s="106"/>
      <c r="N337" s="105"/>
      <c r="O337" s="105"/>
      <c r="P337" s="105"/>
      <c r="Q337" s="105"/>
      <c r="R337" s="105"/>
      <c r="S337" s="105">
        <f t="shared" si="5"/>
        <v>0</v>
      </c>
      <c r="T337" s="105"/>
      <c r="U337" s="107"/>
      <c r="V337" s="107"/>
      <c r="W337" s="108"/>
      <c r="X337" s="107"/>
      <c r="Y337" s="107"/>
      <c r="Z337" s="108"/>
      <c r="AA337" s="107"/>
      <c r="AB337" s="107"/>
      <c r="AC337" s="108"/>
      <c r="AD337" s="107"/>
      <c r="AE337" s="107"/>
      <c r="AF337" s="108"/>
      <c r="AG337" s="107"/>
      <c r="AH337" s="107"/>
      <c r="AI337" s="108"/>
      <c r="AJ337" s="107"/>
      <c r="AK337" s="107"/>
      <c r="AL337" s="108"/>
      <c r="AM337" s="108"/>
      <c r="AN337" s="109"/>
      <c r="AO337" s="110"/>
      <c r="AP337" s="111"/>
      <c r="AQ337" s="111"/>
    </row>
    <row r="338" s="99" customFormat="1" ht="18" customHeight="1" spans="1:43">
      <c r="A338" s="104" t="s">
        <v>1306</v>
      </c>
      <c r="B338" s="36" t="s">
        <v>107</v>
      </c>
      <c r="C338" s="37" t="s">
        <v>1416</v>
      </c>
      <c r="D338" s="36" t="s">
        <v>4832</v>
      </c>
      <c r="E338" s="38" t="s">
        <v>1417</v>
      </c>
      <c r="F338" s="39">
        <v>15661874523</v>
      </c>
      <c r="G338" s="105"/>
      <c r="H338" s="105"/>
      <c r="I338" s="105"/>
      <c r="J338" s="105"/>
      <c r="K338" s="105"/>
      <c r="L338" s="105"/>
      <c r="M338" s="106"/>
      <c r="N338" s="105"/>
      <c r="O338" s="105"/>
      <c r="P338" s="105"/>
      <c r="Q338" s="105"/>
      <c r="R338" s="105"/>
      <c r="S338" s="105">
        <f t="shared" si="5"/>
        <v>0</v>
      </c>
      <c r="T338" s="105"/>
      <c r="U338" s="107"/>
      <c r="V338" s="107"/>
      <c r="W338" s="108"/>
      <c r="X338" s="107"/>
      <c r="Y338" s="107"/>
      <c r="Z338" s="108"/>
      <c r="AA338" s="107"/>
      <c r="AB338" s="107"/>
      <c r="AC338" s="108"/>
      <c r="AD338" s="107"/>
      <c r="AE338" s="107"/>
      <c r="AF338" s="108"/>
      <c r="AG338" s="107"/>
      <c r="AH338" s="107"/>
      <c r="AI338" s="108"/>
      <c r="AJ338" s="107"/>
      <c r="AK338" s="107"/>
      <c r="AL338" s="108"/>
      <c r="AM338" s="108"/>
      <c r="AN338" s="109"/>
      <c r="AO338" s="110"/>
      <c r="AP338" s="111"/>
      <c r="AQ338" s="111"/>
    </row>
    <row r="339" s="99" customFormat="1" ht="18" customHeight="1" spans="1:43">
      <c r="A339" s="104" t="s">
        <v>1309</v>
      </c>
      <c r="B339" s="36" t="s">
        <v>107</v>
      </c>
      <c r="C339" s="37" t="s">
        <v>1399</v>
      </c>
      <c r="D339" s="36" t="s">
        <v>3750</v>
      </c>
      <c r="E339" s="38" t="s">
        <v>1400</v>
      </c>
      <c r="F339" s="39">
        <v>15247706542</v>
      </c>
      <c r="G339" s="105"/>
      <c r="H339" s="105"/>
      <c r="I339" s="105"/>
      <c r="J339" s="105"/>
      <c r="K339" s="105"/>
      <c r="L339" s="105"/>
      <c r="M339" s="106"/>
      <c r="N339" s="105"/>
      <c r="O339" s="105"/>
      <c r="P339" s="105"/>
      <c r="Q339" s="105"/>
      <c r="R339" s="105"/>
      <c r="S339" s="105">
        <f t="shared" si="5"/>
        <v>0</v>
      </c>
      <c r="T339" s="105"/>
      <c r="U339" s="107"/>
      <c r="V339" s="107"/>
      <c r="W339" s="108"/>
      <c r="X339" s="107"/>
      <c r="Y339" s="107"/>
      <c r="Z339" s="108"/>
      <c r="AA339" s="107"/>
      <c r="AB339" s="107"/>
      <c r="AC339" s="108"/>
      <c r="AD339" s="107"/>
      <c r="AE339" s="107"/>
      <c r="AF339" s="108"/>
      <c r="AG339" s="107"/>
      <c r="AH339" s="107"/>
      <c r="AI339" s="108"/>
      <c r="AJ339" s="107"/>
      <c r="AK339" s="107"/>
      <c r="AL339" s="108"/>
      <c r="AM339" s="108"/>
      <c r="AN339" s="109"/>
      <c r="AO339" s="110"/>
      <c r="AP339" s="111"/>
      <c r="AQ339" s="111"/>
    </row>
    <row r="340" s="99" customFormat="1" ht="18" customHeight="1" spans="1:43">
      <c r="A340" s="104" t="s">
        <v>1312</v>
      </c>
      <c r="B340" s="36" t="s">
        <v>107</v>
      </c>
      <c r="C340" s="37" t="s">
        <v>1285</v>
      </c>
      <c r="D340" s="36" t="s">
        <v>4714</v>
      </c>
      <c r="E340" s="38" t="s">
        <v>1286</v>
      </c>
      <c r="F340" s="39">
        <v>15045354968</v>
      </c>
      <c r="G340" s="105"/>
      <c r="H340" s="105"/>
      <c r="I340" s="105"/>
      <c r="J340" s="105"/>
      <c r="K340" s="105"/>
      <c r="L340" s="105"/>
      <c r="M340" s="106"/>
      <c r="N340" s="105"/>
      <c r="O340" s="105"/>
      <c r="P340" s="105"/>
      <c r="Q340" s="105"/>
      <c r="R340" s="105"/>
      <c r="S340" s="105">
        <f t="shared" si="5"/>
        <v>0</v>
      </c>
      <c r="T340" s="105"/>
      <c r="U340" s="107"/>
      <c r="V340" s="107"/>
      <c r="W340" s="108"/>
      <c r="X340" s="107"/>
      <c r="Y340" s="107"/>
      <c r="Z340" s="108"/>
      <c r="AA340" s="107"/>
      <c r="AB340" s="107"/>
      <c r="AC340" s="108"/>
      <c r="AD340" s="107"/>
      <c r="AE340" s="107"/>
      <c r="AF340" s="108"/>
      <c r="AG340" s="107"/>
      <c r="AH340" s="107"/>
      <c r="AI340" s="108"/>
      <c r="AJ340" s="107"/>
      <c r="AK340" s="107"/>
      <c r="AL340" s="108"/>
      <c r="AM340" s="108"/>
      <c r="AN340" s="109"/>
      <c r="AO340" s="110"/>
      <c r="AP340" s="111"/>
      <c r="AQ340" s="111"/>
    </row>
    <row r="341" s="99" customFormat="1" ht="18" customHeight="1" spans="1:43">
      <c r="A341" s="104" t="s">
        <v>1314</v>
      </c>
      <c r="B341" s="36" t="s">
        <v>107</v>
      </c>
      <c r="C341" s="37" t="s">
        <v>1330</v>
      </c>
      <c r="D341" s="36" t="s">
        <v>4753</v>
      </c>
      <c r="E341" s="38" t="s">
        <v>1331</v>
      </c>
      <c r="F341" s="39">
        <v>15149614381</v>
      </c>
      <c r="G341" s="105"/>
      <c r="H341" s="105"/>
      <c r="I341" s="105"/>
      <c r="J341" s="105"/>
      <c r="K341" s="105"/>
      <c r="L341" s="105"/>
      <c r="M341" s="106"/>
      <c r="N341" s="105"/>
      <c r="O341" s="105"/>
      <c r="P341" s="105"/>
      <c r="Q341" s="105"/>
      <c r="R341" s="105"/>
      <c r="S341" s="105">
        <f t="shared" si="5"/>
        <v>0</v>
      </c>
      <c r="T341" s="105"/>
      <c r="U341" s="107"/>
      <c r="V341" s="107"/>
      <c r="W341" s="108"/>
      <c r="X341" s="107"/>
      <c r="Y341" s="107"/>
      <c r="Z341" s="108"/>
      <c r="AA341" s="107"/>
      <c r="AB341" s="107"/>
      <c r="AC341" s="108"/>
      <c r="AD341" s="107"/>
      <c r="AE341" s="107"/>
      <c r="AF341" s="108"/>
      <c r="AG341" s="107"/>
      <c r="AH341" s="107"/>
      <c r="AI341" s="108"/>
      <c r="AJ341" s="107"/>
      <c r="AK341" s="107"/>
      <c r="AL341" s="108"/>
      <c r="AM341" s="108"/>
      <c r="AN341" s="109"/>
      <c r="AO341" s="110"/>
      <c r="AP341" s="111"/>
      <c r="AQ341" s="111"/>
    </row>
    <row r="342" s="99" customFormat="1" ht="18" customHeight="1" spans="1:43">
      <c r="A342" s="104" t="s">
        <v>1317</v>
      </c>
      <c r="B342" s="36" t="s">
        <v>107</v>
      </c>
      <c r="C342" s="37" t="s">
        <v>1425</v>
      </c>
      <c r="D342" s="36" t="s">
        <v>4841</v>
      </c>
      <c r="E342" s="38" t="s">
        <v>1426</v>
      </c>
      <c r="F342" s="39">
        <v>13474774593</v>
      </c>
      <c r="G342" s="105"/>
      <c r="H342" s="105"/>
      <c r="I342" s="105"/>
      <c r="J342" s="105"/>
      <c r="K342" s="105"/>
      <c r="L342" s="105"/>
      <c r="M342" s="106"/>
      <c r="N342" s="105"/>
      <c r="O342" s="105"/>
      <c r="P342" s="105"/>
      <c r="Q342" s="105"/>
      <c r="R342" s="105"/>
      <c r="S342" s="105">
        <f t="shared" si="5"/>
        <v>0</v>
      </c>
      <c r="T342" s="105"/>
      <c r="U342" s="107"/>
      <c r="V342" s="107"/>
      <c r="W342" s="108"/>
      <c r="X342" s="107"/>
      <c r="Y342" s="107"/>
      <c r="Z342" s="108"/>
      <c r="AA342" s="107"/>
      <c r="AB342" s="107"/>
      <c r="AC342" s="108"/>
      <c r="AD342" s="107"/>
      <c r="AE342" s="107"/>
      <c r="AF342" s="108"/>
      <c r="AG342" s="107"/>
      <c r="AH342" s="107"/>
      <c r="AI342" s="108"/>
      <c r="AJ342" s="107"/>
      <c r="AK342" s="107"/>
      <c r="AL342" s="108"/>
      <c r="AM342" s="108"/>
      <c r="AN342" s="109"/>
      <c r="AO342" s="110"/>
      <c r="AP342" s="111"/>
      <c r="AQ342" s="111"/>
    </row>
    <row r="343" s="99" customFormat="1" ht="18" customHeight="1" spans="1:43">
      <c r="A343" s="104" t="s">
        <v>1320</v>
      </c>
      <c r="B343" s="36" t="s">
        <v>107</v>
      </c>
      <c r="C343" s="37" t="s">
        <v>700</v>
      </c>
      <c r="D343" s="36" t="s">
        <v>4031</v>
      </c>
      <c r="E343" s="38" t="s">
        <v>701</v>
      </c>
      <c r="F343" s="39">
        <v>13079208289</v>
      </c>
      <c r="G343" s="105"/>
      <c r="H343" s="105"/>
      <c r="I343" s="105"/>
      <c r="J343" s="105"/>
      <c r="K343" s="105"/>
      <c r="L343" s="105"/>
      <c r="M343" s="106"/>
      <c r="N343" s="105"/>
      <c r="O343" s="105"/>
      <c r="P343" s="105"/>
      <c r="Q343" s="105"/>
      <c r="R343" s="105"/>
      <c r="S343" s="105">
        <f t="shared" si="5"/>
        <v>0</v>
      </c>
      <c r="T343" s="105"/>
      <c r="U343" s="107"/>
      <c r="V343" s="107"/>
      <c r="W343" s="108"/>
      <c r="X343" s="107"/>
      <c r="Y343" s="107"/>
      <c r="Z343" s="108"/>
      <c r="AA343" s="107"/>
      <c r="AB343" s="107"/>
      <c r="AC343" s="108"/>
      <c r="AD343" s="107"/>
      <c r="AE343" s="107"/>
      <c r="AF343" s="108"/>
      <c r="AG343" s="107"/>
      <c r="AH343" s="107"/>
      <c r="AI343" s="108"/>
      <c r="AJ343" s="107"/>
      <c r="AK343" s="107"/>
      <c r="AL343" s="108"/>
      <c r="AM343" s="108"/>
      <c r="AN343" s="109"/>
      <c r="AO343" s="110"/>
      <c r="AP343" s="111"/>
      <c r="AQ343" s="111"/>
    </row>
    <row r="344" s="99" customFormat="1" ht="18" customHeight="1" spans="1:43">
      <c r="A344" s="104" t="s">
        <v>1323</v>
      </c>
      <c r="B344" s="36" t="s">
        <v>107</v>
      </c>
      <c r="C344" s="37" t="s">
        <v>1366</v>
      </c>
      <c r="D344" s="36" t="s">
        <v>3741</v>
      </c>
      <c r="E344" s="38" t="s">
        <v>1367</v>
      </c>
      <c r="F344" s="39">
        <v>15134925606</v>
      </c>
      <c r="G344" s="105"/>
      <c r="H344" s="105"/>
      <c r="I344" s="105"/>
      <c r="J344" s="105"/>
      <c r="K344" s="105"/>
      <c r="L344" s="105"/>
      <c r="M344" s="106"/>
      <c r="N344" s="105"/>
      <c r="O344" s="105"/>
      <c r="P344" s="105"/>
      <c r="Q344" s="105"/>
      <c r="R344" s="105"/>
      <c r="S344" s="105">
        <f t="shared" si="5"/>
        <v>0</v>
      </c>
      <c r="T344" s="105"/>
      <c r="U344" s="107"/>
      <c r="V344" s="107"/>
      <c r="W344" s="108"/>
      <c r="X344" s="107"/>
      <c r="Y344" s="107"/>
      <c r="Z344" s="108"/>
      <c r="AA344" s="107"/>
      <c r="AB344" s="107"/>
      <c r="AC344" s="108"/>
      <c r="AD344" s="107"/>
      <c r="AE344" s="107"/>
      <c r="AF344" s="108"/>
      <c r="AG344" s="107"/>
      <c r="AH344" s="107"/>
      <c r="AI344" s="108"/>
      <c r="AJ344" s="107"/>
      <c r="AK344" s="107"/>
      <c r="AL344" s="108"/>
      <c r="AM344" s="108"/>
      <c r="AN344" s="109"/>
      <c r="AO344" s="110"/>
      <c r="AP344" s="111"/>
      <c r="AQ344" s="111"/>
    </row>
    <row r="345" s="99" customFormat="1" ht="18" customHeight="1" spans="1:43">
      <c r="A345" s="104" t="s">
        <v>1326</v>
      </c>
      <c r="B345" s="36" t="s">
        <v>107</v>
      </c>
      <c r="C345" s="37" t="s">
        <v>1402</v>
      </c>
      <c r="D345" s="36" t="s">
        <v>3741</v>
      </c>
      <c r="E345" s="38" t="s">
        <v>1403</v>
      </c>
      <c r="F345" s="39">
        <v>15248499418</v>
      </c>
      <c r="G345" s="105"/>
      <c r="H345" s="105"/>
      <c r="I345" s="105"/>
      <c r="J345" s="105"/>
      <c r="K345" s="105"/>
      <c r="L345" s="105"/>
      <c r="M345" s="106"/>
      <c r="N345" s="105"/>
      <c r="O345" s="105"/>
      <c r="P345" s="105"/>
      <c r="Q345" s="105"/>
      <c r="R345" s="105"/>
      <c r="S345" s="105">
        <f t="shared" si="5"/>
        <v>0</v>
      </c>
      <c r="T345" s="105"/>
      <c r="U345" s="107"/>
      <c r="V345" s="107"/>
      <c r="W345" s="108"/>
      <c r="X345" s="107"/>
      <c r="Y345" s="107"/>
      <c r="Z345" s="108"/>
      <c r="AA345" s="107"/>
      <c r="AB345" s="107"/>
      <c r="AC345" s="108"/>
      <c r="AD345" s="107"/>
      <c r="AE345" s="107"/>
      <c r="AF345" s="108"/>
      <c r="AG345" s="107"/>
      <c r="AH345" s="107"/>
      <c r="AI345" s="108"/>
      <c r="AJ345" s="107"/>
      <c r="AK345" s="107"/>
      <c r="AL345" s="108"/>
      <c r="AM345" s="108"/>
      <c r="AN345" s="109"/>
      <c r="AO345" s="110"/>
      <c r="AP345" s="111"/>
      <c r="AQ345" s="111"/>
    </row>
    <row r="346" s="99" customFormat="1" ht="18" customHeight="1" spans="1:43">
      <c r="A346" s="104" t="s">
        <v>1329</v>
      </c>
      <c r="B346" s="36" t="s">
        <v>107</v>
      </c>
      <c r="C346" s="37" t="s">
        <v>1375</v>
      </c>
      <c r="D346" s="36" t="s">
        <v>3741</v>
      </c>
      <c r="E346" s="38" t="s">
        <v>1376</v>
      </c>
      <c r="F346" s="39">
        <v>14747967578</v>
      </c>
      <c r="G346" s="105"/>
      <c r="H346" s="105"/>
      <c r="I346" s="105"/>
      <c r="J346" s="105"/>
      <c r="K346" s="105"/>
      <c r="L346" s="105"/>
      <c r="M346" s="106"/>
      <c r="N346" s="105"/>
      <c r="O346" s="105"/>
      <c r="P346" s="105"/>
      <c r="Q346" s="105"/>
      <c r="R346" s="105"/>
      <c r="S346" s="105">
        <f t="shared" si="5"/>
        <v>0</v>
      </c>
      <c r="T346" s="105"/>
      <c r="U346" s="107"/>
      <c r="V346" s="107"/>
      <c r="W346" s="108"/>
      <c r="X346" s="107"/>
      <c r="Y346" s="107"/>
      <c r="Z346" s="108"/>
      <c r="AA346" s="107"/>
      <c r="AB346" s="107"/>
      <c r="AC346" s="108"/>
      <c r="AD346" s="107"/>
      <c r="AE346" s="107"/>
      <c r="AF346" s="108"/>
      <c r="AG346" s="107"/>
      <c r="AH346" s="107"/>
      <c r="AI346" s="108"/>
      <c r="AJ346" s="107"/>
      <c r="AK346" s="107"/>
      <c r="AL346" s="108"/>
      <c r="AM346" s="108"/>
      <c r="AN346" s="109"/>
      <c r="AO346" s="110"/>
      <c r="AP346" s="111"/>
      <c r="AQ346" s="111"/>
    </row>
    <row r="347" s="99" customFormat="1" ht="18" customHeight="1" spans="1:43">
      <c r="A347" s="104" t="s">
        <v>1332</v>
      </c>
      <c r="B347" s="36" t="s">
        <v>107</v>
      </c>
      <c r="C347" s="37" t="s">
        <v>1360</v>
      </c>
      <c r="D347" s="36" t="s">
        <v>3741</v>
      </c>
      <c r="E347" s="38" t="s">
        <v>1361</v>
      </c>
      <c r="F347" s="39">
        <v>15044901636</v>
      </c>
      <c r="G347" s="105"/>
      <c r="H347" s="105"/>
      <c r="I347" s="105"/>
      <c r="J347" s="105"/>
      <c r="K347" s="105"/>
      <c r="L347" s="105"/>
      <c r="M347" s="106"/>
      <c r="N347" s="105"/>
      <c r="O347" s="105"/>
      <c r="P347" s="105"/>
      <c r="Q347" s="105"/>
      <c r="R347" s="105"/>
      <c r="S347" s="105">
        <f t="shared" si="5"/>
        <v>0</v>
      </c>
      <c r="T347" s="105"/>
      <c r="U347" s="107"/>
      <c r="V347" s="107"/>
      <c r="W347" s="108"/>
      <c r="X347" s="107"/>
      <c r="Y347" s="107"/>
      <c r="Z347" s="108"/>
      <c r="AA347" s="107"/>
      <c r="AB347" s="107"/>
      <c r="AC347" s="108"/>
      <c r="AD347" s="107"/>
      <c r="AE347" s="107"/>
      <c r="AF347" s="108"/>
      <c r="AG347" s="107"/>
      <c r="AH347" s="107"/>
      <c r="AI347" s="108"/>
      <c r="AJ347" s="107"/>
      <c r="AK347" s="107"/>
      <c r="AL347" s="108"/>
      <c r="AM347" s="108"/>
      <c r="AN347" s="109"/>
      <c r="AO347" s="110"/>
      <c r="AP347" s="111"/>
      <c r="AQ347" s="111"/>
    </row>
    <row r="348" s="99" customFormat="1" ht="18" customHeight="1" spans="1:43">
      <c r="A348" s="104" t="s">
        <v>1335</v>
      </c>
      <c r="B348" s="36" t="s">
        <v>107</v>
      </c>
      <c r="C348" s="37" t="s">
        <v>1457</v>
      </c>
      <c r="D348" s="36" t="s">
        <v>4031</v>
      </c>
      <c r="E348" s="38" t="s">
        <v>1458</v>
      </c>
      <c r="F348" s="39">
        <v>13190903659</v>
      </c>
      <c r="G348" s="105"/>
      <c r="H348" s="105"/>
      <c r="I348" s="105"/>
      <c r="J348" s="105"/>
      <c r="K348" s="105"/>
      <c r="L348" s="105"/>
      <c r="M348" s="106"/>
      <c r="N348" s="105"/>
      <c r="O348" s="105"/>
      <c r="P348" s="105"/>
      <c r="Q348" s="105"/>
      <c r="R348" s="105"/>
      <c r="S348" s="105">
        <f t="shared" si="5"/>
        <v>0</v>
      </c>
      <c r="T348" s="105"/>
      <c r="U348" s="107"/>
      <c r="V348" s="107"/>
      <c r="W348" s="108"/>
      <c r="X348" s="107"/>
      <c r="Y348" s="107"/>
      <c r="Z348" s="108"/>
      <c r="AA348" s="107"/>
      <c r="AB348" s="107"/>
      <c r="AC348" s="108"/>
      <c r="AD348" s="107"/>
      <c r="AE348" s="107"/>
      <c r="AF348" s="108"/>
      <c r="AG348" s="107"/>
      <c r="AH348" s="107"/>
      <c r="AI348" s="108"/>
      <c r="AJ348" s="107"/>
      <c r="AK348" s="107"/>
      <c r="AL348" s="108"/>
      <c r="AM348" s="108"/>
      <c r="AN348" s="109"/>
      <c r="AO348" s="110"/>
      <c r="AP348" s="111"/>
      <c r="AQ348" s="111"/>
    </row>
    <row r="349" s="99" customFormat="1" ht="18" customHeight="1" spans="1:43">
      <c r="A349" s="104" t="s">
        <v>1347</v>
      </c>
      <c r="B349" s="36" t="s">
        <v>109</v>
      </c>
      <c r="C349" s="37" t="s">
        <v>150</v>
      </c>
      <c r="D349" s="36" t="s">
        <v>7119</v>
      </c>
      <c r="E349" s="38" t="s">
        <v>283</v>
      </c>
      <c r="F349" s="39">
        <v>18647722268</v>
      </c>
      <c r="G349" s="105">
        <v>100.05</v>
      </c>
      <c r="H349" s="105">
        <v>99.7</v>
      </c>
      <c r="I349" s="105">
        <v>99.3</v>
      </c>
      <c r="J349" s="105">
        <v>99.5</v>
      </c>
      <c r="K349" s="105">
        <v>130.56</v>
      </c>
      <c r="L349" s="105">
        <v>142</v>
      </c>
      <c r="M349" s="106">
        <v>145.82</v>
      </c>
      <c r="N349" s="105">
        <v>160.8</v>
      </c>
      <c r="O349" s="105">
        <v>151.55</v>
      </c>
      <c r="P349" s="105">
        <v>151</v>
      </c>
      <c r="Q349" s="105">
        <v>139.3</v>
      </c>
      <c r="R349" s="105">
        <v>153.3</v>
      </c>
      <c r="S349" s="105">
        <f t="shared" si="5"/>
        <v>1572.88</v>
      </c>
      <c r="T349" s="105"/>
      <c r="U349" s="107">
        <v>44788</v>
      </c>
      <c r="V349" s="107">
        <v>44798</v>
      </c>
      <c r="W349" s="108">
        <v>559</v>
      </c>
      <c r="X349" s="107"/>
      <c r="Y349" s="107"/>
      <c r="Z349" s="108"/>
      <c r="AA349" s="107"/>
      <c r="AB349" s="107"/>
      <c r="AC349" s="108"/>
      <c r="AD349" s="107"/>
      <c r="AE349" s="107"/>
      <c r="AF349" s="108"/>
      <c r="AG349" s="107"/>
      <c r="AH349" s="107"/>
      <c r="AI349" s="108"/>
      <c r="AJ349" s="107"/>
      <c r="AK349" s="107"/>
      <c r="AL349" s="108"/>
      <c r="AM349" s="108"/>
      <c r="AN349" s="109"/>
      <c r="AO349" s="110"/>
      <c r="AP349" s="111"/>
      <c r="AQ349" s="111"/>
    </row>
    <row r="350" s="99" customFormat="1" ht="18" customHeight="1" spans="1:43">
      <c r="A350" s="104" t="s">
        <v>1350</v>
      </c>
      <c r="B350" s="36" t="s">
        <v>109</v>
      </c>
      <c r="C350" s="37" t="s">
        <v>217</v>
      </c>
      <c r="D350" s="36" t="s">
        <v>3454</v>
      </c>
      <c r="E350" s="38" t="s">
        <v>624</v>
      </c>
      <c r="F350" s="39">
        <v>15149613370</v>
      </c>
      <c r="G350" s="105">
        <v>105.6</v>
      </c>
      <c r="H350" s="105">
        <v>115.2</v>
      </c>
      <c r="I350" s="105">
        <v>166.37</v>
      </c>
      <c r="J350" s="105">
        <v>195.05</v>
      </c>
      <c r="K350" s="105">
        <v>188.7</v>
      </c>
      <c r="L350" s="105">
        <v>137.9</v>
      </c>
      <c r="M350" s="106">
        <v>129.1</v>
      </c>
      <c r="N350" s="105">
        <v>129</v>
      </c>
      <c r="O350" s="105">
        <v>129</v>
      </c>
      <c r="P350" s="105">
        <v>129</v>
      </c>
      <c r="Q350" s="105">
        <v>131.8</v>
      </c>
      <c r="R350" s="105"/>
      <c r="S350" s="105">
        <f t="shared" si="5"/>
        <v>1556.72</v>
      </c>
      <c r="T350" s="105"/>
      <c r="U350" s="107">
        <v>44800</v>
      </c>
      <c r="V350" s="107">
        <v>44810</v>
      </c>
      <c r="W350" s="108">
        <v>534</v>
      </c>
      <c r="X350" s="107"/>
      <c r="Y350" s="107"/>
      <c r="Z350" s="108"/>
      <c r="AA350" s="107"/>
      <c r="AB350" s="107"/>
      <c r="AC350" s="108"/>
      <c r="AD350" s="107"/>
      <c r="AE350" s="107"/>
      <c r="AF350" s="108"/>
      <c r="AG350" s="107"/>
      <c r="AH350" s="107"/>
      <c r="AI350" s="108"/>
      <c r="AJ350" s="107"/>
      <c r="AK350" s="107"/>
      <c r="AL350" s="108"/>
      <c r="AM350" s="108"/>
      <c r="AN350" s="109"/>
      <c r="AO350" s="110"/>
      <c r="AP350" s="111"/>
      <c r="AQ350" s="111"/>
    </row>
    <row r="351" s="99" customFormat="1" ht="18" customHeight="1" spans="1:43">
      <c r="A351" s="104" t="s">
        <v>1353</v>
      </c>
      <c r="B351" s="36" t="s">
        <v>109</v>
      </c>
      <c r="C351" s="37" t="s">
        <v>157</v>
      </c>
      <c r="D351" s="36" t="s">
        <v>3454</v>
      </c>
      <c r="E351" s="38" t="s">
        <v>1929</v>
      </c>
      <c r="F351" s="39">
        <v>15248412504</v>
      </c>
      <c r="G351" s="105">
        <v>200</v>
      </c>
      <c r="H351" s="105">
        <v>200</v>
      </c>
      <c r="I351" s="105">
        <v>200</v>
      </c>
      <c r="J351" s="105">
        <v>200</v>
      </c>
      <c r="K351" s="105">
        <v>200</v>
      </c>
      <c r="L351" s="105">
        <v>200</v>
      </c>
      <c r="M351" s="106">
        <v>200</v>
      </c>
      <c r="N351" s="105">
        <v>200</v>
      </c>
      <c r="O351" s="105">
        <v>200</v>
      </c>
      <c r="P351" s="105">
        <v>200</v>
      </c>
      <c r="Q351" s="105">
        <v>200</v>
      </c>
      <c r="R351" s="105">
        <v>200</v>
      </c>
      <c r="S351" s="105">
        <f t="shared" si="5"/>
        <v>2400</v>
      </c>
      <c r="T351" s="105"/>
      <c r="U351" s="107"/>
      <c r="V351" s="107"/>
      <c r="W351" s="108"/>
      <c r="X351" s="107"/>
      <c r="Y351" s="107"/>
      <c r="Z351" s="108"/>
      <c r="AA351" s="107"/>
      <c r="AB351" s="107"/>
      <c r="AC351" s="108"/>
      <c r="AD351" s="107"/>
      <c r="AE351" s="107"/>
      <c r="AF351" s="108"/>
      <c r="AG351" s="107"/>
      <c r="AH351" s="107"/>
      <c r="AI351" s="108"/>
      <c r="AJ351" s="107"/>
      <c r="AK351" s="107"/>
      <c r="AL351" s="108"/>
      <c r="AM351" s="108"/>
      <c r="AN351" s="109"/>
      <c r="AO351" s="110"/>
      <c r="AP351" s="111"/>
      <c r="AQ351" s="111"/>
    </row>
    <row r="352" s="99" customFormat="1" ht="18" customHeight="1" spans="1:43">
      <c r="A352" s="104" t="s">
        <v>1356</v>
      </c>
      <c r="B352" s="36" t="s">
        <v>109</v>
      </c>
      <c r="C352" s="37" t="s">
        <v>199</v>
      </c>
      <c r="D352" s="36" t="s">
        <v>3454</v>
      </c>
      <c r="E352" s="38" t="s">
        <v>620</v>
      </c>
      <c r="F352" s="39">
        <v>13624876600</v>
      </c>
      <c r="G352" s="105">
        <v>200</v>
      </c>
      <c r="H352" s="105">
        <v>200</v>
      </c>
      <c r="I352" s="105">
        <v>200</v>
      </c>
      <c r="J352" s="105">
        <v>200</v>
      </c>
      <c r="K352" s="105">
        <v>200</v>
      </c>
      <c r="L352" s="105">
        <v>200</v>
      </c>
      <c r="M352" s="106">
        <v>200</v>
      </c>
      <c r="N352" s="105">
        <v>200</v>
      </c>
      <c r="O352" s="105">
        <v>200</v>
      </c>
      <c r="P352" s="105">
        <v>200</v>
      </c>
      <c r="Q352" s="105">
        <v>200</v>
      </c>
      <c r="R352" s="105">
        <v>200</v>
      </c>
      <c r="S352" s="105">
        <f t="shared" si="5"/>
        <v>2400</v>
      </c>
      <c r="T352" s="105"/>
      <c r="U352" s="107"/>
      <c r="V352" s="107"/>
      <c r="W352" s="108"/>
      <c r="X352" s="107"/>
      <c r="Y352" s="107"/>
      <c r="Z352" s="108"/>
      <c r="AA352" s="107"/>
      <c r="AB352" s="107"/>
      <c r="AC352" s="108"/>
      <c r="AD352" s="107"/>
      <c r="AE352" s="107"/>
      <c r="AF352" s="108"/>
      <c r="AG352" s="107"/>
      <c r="AH352" s="107"/>
      <c r="AI352" s="108"/>
      <c r="AJ352" s="107"/>
      <c r="AK352" s="107"/>
      <c r="AL352" s="108"/>
      <c r="AM352" s="108"/>
      <c r="AN352" s="109"/>
      <c r="AO352" s="110"/>
      <c r="AP352" s="111"/>
      <c r="AQ352" s="111"/>
    </row>
    <row r="353" s="99" customFormat="1" ht="18" customHeight="1" spans="1:43">
      <c r="A353" s="104" t="s">
        <v>1359</v>
      </c>
      <c r="B353" s="36" t="s">
        <v>109</v>
      </c>
      <c r="C353" s="37" t="s">
        <v>159</v>
      </c>
      <c r="D353" s="36" t="s">
        <v>3454</v>
      </c>
      <c r="E353" s="38" t="s">
        <v>1992</v>
      </c>
      <c r="F353" s="39">
        <v>13474888347</v>
      </c>
      <c r="G353" s="105">
        <v>140.17</v>
      </c>
      <c r="H353" s="105">
        <v>123.32</v>
      </c>
      <c r="I353" s="105">
        <v>200</v>
      </c>
      <c r="J353" s="105">
        <v>115.66</v>
      </c>
      <c r="K353" s="105">
        <v>116.51</v>
      </c>
      <c r="L353" s="105">
        <v>121.64</v>
      </c>
      <c r="M353" s="106">
        <v>134.48</v>
      </c>
      <c r="N353" s="105">
        <v>149.22</v>
      </c>
      <c r="O353" s="105">
        <v>115.99</v>
      </c>
      <c r="P353" s="105">
        <v>124.66</v>
      </c>
      <c r="Q353" s="105">
        <v>111.4</v>
      </c>
      <c r="R353" s="105">
        <v>167.26</v>
      </c>
      <c r="S353" s="105">
        <f t="shared" si="5"/>
        <v>1620.31</v>
      </c>
      <c r="T353" s="105"/>
      <c r="U353" s="107"/>
      <c r="V353" s="107"/>
      <c r="W353" s="108"/>
      <c r="X353" s="107"/>
      <c r="Y353" s="107"/>
      <c r="Z353" s="108"/>
      <c r="AA353" s="107"/>
      <c r="AB353" s="107"/>
      <c r="AC353" s="108"/>
      <c r="AD353" s="107"/>
      <c r="AE353" s="107"/>
      <c r="AF353" s="108"/>
      <c r="AG353" s="107"/>
      <c r="AH353" s="107"/>
      <c r="AI353" s="108"/>
      <c r="AJ353" s="107"/>
      <c r="AK353" s="107"/>
      <c r="AL353" s="108"/>
      <c r="AM353" s="108"/>
      <c r="AN353" s="109"/>
      <c r="AO353" s="110"/>
      <c r="AP353" s="111"/>
      <c r="AQ353" s="111"/>
    </row>
    <row r="354" s="99" customFormat="1" ht="18" customHeight="1" spans="1:43">
      <c r="A354" s="104" t="s">
        <v>1362</v>
      </c>
      <c r="B354" s="36" t="s">
        <v>109</v>
      </c>
      <c r="C354" s="37" t="s">
        <v>305</v>
      </c>
      <c r="D354" s="36" t="s">
        <v>3476</v>
      </c>
      <c r="E354" s="38" t="s">
        <v>306</v>
      </c>
      <c r="F354" s="39">
        <v>15848627873</v>
      </c>
      <c r="G354" s="105"/>
      <c r="H354" s="105"/>
      <c r="I354" s="105"/>
      <c r="J354" s="105"/>
      <c r="K354" s="105"/>
      <c r="L354" s="105"/>
      <c r="M354" s="106"/>
      <c r="N354" s="105"/>
      <c r="O354" s="105"/>
      <c r="P354" s="105"/>
      <c r="Q354" s="105"/>
      <c r="R354" s="105"/>
      <c r="S354" s="105">
        <f t="shared" si="5"/>
        <v>0</v>
      </c>
      <c r="T354" s="105"/>
      <c r="U354" s="107"/>
      <c r="V354" s="107"/>
      <c r="W354" s="108"/>
      <c r="X354" s="107"/>
      <c r="Y354" s="107"/>
      <c r="Z354" s="108"/>
      <c r="AA354" s="107"/>
      <c r="AB354" s="107"/>
      <c r="AC354" s="108"/>
      <c r="AD354" s="107"/>
      <c r="AE354" s="107"/>
      <c r="AF354" s="108"/>
      <c r="AG354" s="107"/>
      <c r="AH354" s="107"/>
      <c r="AI354" s="108"/>
      <c r="AJ354" s="107"/>
      <c r="AK354" s="107"/>
      <c r="AL354" s="108"/>
      <c r="AM354" s="108"/>
      <c r="AN354" s="109"/>
      <c r="AO354" s="110"/>
      <c r="AP354" s="111"/>
      <c r="AQ354" s="111"/>
    </row>
    <row r="355" s="99" customFormat="1" ht="18" customHeight="1" spans="1:43">
      <c r="A355" s="104" t="s">
        <v>1365</v>
      </c>
      <c r="B355" s="36" t="s">
        <v>109</v>
      </c>
      <c r="C355" s="37" t="s">
        <v>6764</v>
      </c>
      <c r="D355" s="36" t="s">
        <v>3485</v>
      </c>
      <c r="E355" s="38" t="s">
        <v>7120</v>
      </c>
      <c r="F355" s="39">
        <v>15949011077</v>
      </c>
      <c r="G355" s="105"/>
      <c r="H355" s="105"/>
      <c r="I355" s="105"/>
      <c r="J355" s="105">
        <v>98.47</v>
      </c>
      <c r="K355" s="105">
        <v>94.7</v>
      </c>
      <c r="L355" s="105">
        <v>94.6</v>
      </c>
      <c r="M355" s="106">
        <v>95.3</v>
      </c>
      <c r="N355" s="105">
        <v>95.5</v>
      </c>
      <c r="O355" s="105">
        <v>95.3</v>
      </c>
      <c r="P355" s="105">
        <v>95.4</v>
      </c>
      <c r="Q355" s="105">
        <v>95.6</v>
      </c>
      <c r="R355" s="105">
        <v>95.7</v>
      </c>
      <c r="S355" s="105">
        <f t="shared" si="5"/>
        <v>860.57</v>
      </c>
      <c r="T355" s="105"/>
      <c r="U355" s="107"/>
      <c r="V355" s="107"/>
      <c r="W355" s="108"/>
      <c r="X355" s="107"/>
      <c r="Y355" s="107"/>
      <c r="Z355" s="108"/>
      <c r="AA355" s="107"/>
      <c r="AB355" s="107"/>
      <c r="AC355" s="108"/>
      <c r="AD355" s="107"/>
      <c r="AE355" s="107"/>
      <c r="AF355" s="108"/>
      <c r="AG355" s="107"/>
      <c r="AH355" s="107"/>
      <c r="AI355" s="108"/>
      <c r="AJ355" s="107"/>
      <c r="AK355" s="107"/>
      <c r="AL355" s="108"/>
      <c r="AM355" s="108"/>
      <c r="AN355" s="109"/>
      <c r="AO355" s="110"/>
      <c r="AP355" s="111"/>
      <c r="AQ355" s="111"/>
    </row>
    <row r="356" s="99" customFormat="1" ht="18" customHeight="1" spans="1:43">
      <c r="A356" s="104" t="s">
        <v>1368</v>
      </c>
      <c r="B356" s="36" t="s">
        <v>109</v>
      </c>
      <c r="C356" s="37" t="s">
        <v>626</v>
      </c>
      <c r="D356" s="36" t="s">
        <v>3476</v>
      </c>
      <c r="E356" s="38" t="s">
        <v>627</v>
      </c>
      <c r="F356" s="39">
        <v>13948677437</v>
      </c>
      <c r="G356" s="105"/>
      <c r="H356" s="105"/>
      <c r="I356" s="105"/>
      <c r="J356" s="105"/>
      <c r="K356" s="105"/>
      <c r="L356" s="105"/>
      <c r="M356" s="106"/>
      <c r="N356" s="105"/>
      <c r="O356" s="105"/>
      <c r="P356" s="105"/>
      <c r="Q356" s="105"/>
      <c r="R356" s="105"/>
      <c r="S356" s="105">
        <f t="shared" si="5"/>
        <v>0</v>
      </c>
      <c r="T356" s="105"/>
      <c r="U356" s="107"/>
      <c r="V356" s="107"/>
      <c r="W356" s="108"/>
      <c r="X356" s="107"/>
      <c r="Y356" s="107"/>
      <c r="Z356" s="108"/>
      <c r="AA356" s="107"/>
      <c r="AB356" s="107"/>
      <c r="AC356" s="108"/>
      <c r="AD356" s="107"/>
      <c r="AE356" s="107"/>
      <c r="AF356" s="108"/>
      <c r="AG356" s="107"/>
      <c r="AH356" s="107"/>
      <c r="AI356" s="108"/>
      <c r="AJ356" s="107"/>
      <c r="AK356" s="107"/>
      <c r="AL356" s="108"/>
      <c r="AM356" s="108"/>
      <c r="AN356" s="109"/>
      <c r="AO356" s="110"/>
      <c r="AP356" s="111"/>
      <c r="AQ356" s="111"/>
    </row>
    <row r="357" s="99" customFormat="1" ht="18" customHeight="1" spans="1:43">
      <c r="A357" s="104" t="s">
        <v>1371</v>
      </c>
      <c r="B357" s="36" t="s">
        <v>109</v>
      </c>
      <c r="C357" s="37" t="s">
        <v>2083</v>
      </c>
      <c r="D357" s="36" t="s">
        <v>2949</v>
      </c>
      <c r="E357" s="38" t="s">
        <v>7121</v>
      </c>
      <c r="F357" s="39">
        <v>17395580307</v>
      </c>
      <c r="G357" s="105"/>
      <c r="H357" s="105"/>
      <c r="I357" s="105"/>
      <c r="J357" s="105"/>
      <c r="K357" s="105"/>
      <c r="L357" s="105"/>
      <c r="M357" s="106"/>
      <c r="N357" s="105"/>
      <c r="O357" s="105"/>
      <c r="P357" s="105"/>
      <c r="Q357" s="105"/>
      <c r="R357" s="105"/>
      <c r="S357" s="105">
        <f t="shared" si="5"/>
        <v>0</v>
      </c>
      <c r="T357" s="105"/>
      <c r="U357" s="107"/>
      <c r="V357" s="107"/>
      <c r="W357" s="108"/>
      <c r="X357" s="107"/>
      <c r="Y357" s="107"/>
      <c r="Z357" s="108"/>
      <c r="AA357" s="107"/>
      <c r="AB357" s="107"/>
      <c r="AC357" s="108"/>
      <c r="AD357" s="107"/>
      <c r="AE357" s="107"/>
      <c r="AF357" s="108"/>
      <c r="AG357" s="107"/>
      <c r="AH357" s="107"/>
      <c r="AI357" s="108"/>
      <c r="AJ357" s="107"/>
      <c r="AK357" s="107"/>
      <c r="AL357" s="108"/>
      <c r="AM357" s="108"/>
      <c r="AN357" s="109"/>
      <c r="AO357" s="110"/>
      <c r="AP357" s="111"/>
      <c r="AQ357" s="111"/>
    </row>
    <row r="358" s="99" customFormat="1" ht="18" customHeight="1" spans="1:43">
      <c r="A358" s="104" t="s">
        <v>1374</v>
      </c>
      <c r="B358" s="36" t="s">
        <v>109</v>
      </c>
      <c r="C358" s="37" t="s">
        <v>7013</v>
      </c>
      <c r="D358" s="36" t="s">
        <v>2953</v>
      </c>
      <c r="E358" s="38" t="s">
        <v>7122</v>
      </c>
      <c r="F358" s="39">
        <v>17604812315</v>
      </c>
      <c r="G358" s="105"/>
      <c r="H358" s="105"/>
      <c r="I358" s="105"/>
      <c r="J358" s="105"/>
      <c r="K358" s="105"/>
      <c r="L358" s="105"/>
      <c r="M358" s="106"/>
      <c r="N358" s="105"/>
      <c r="O358" s="105"/>
      <c r="P358" s="105"/>
      <c r="Q358" s="105"/>
      <c r="R358" s="105"/>
      <c r="S358" s="105">
        <f t="shared" si="5"/>
        <v>0</v>
      </c>
      <c r="T358" s="105"/>
      <c r="U358" s="107"/>
      <c r="V358" s="107"/>
      <c r="W358" s="108"/>
      <c r="X358" s="107"/>
      <c r="Y358" s="107"/>
      <c r="Z358" s="108"/>
      <c r="AA358" s="107"/>
      <c r="AB358" s="107"/>
      <c r="AC358" s="108"/>
      <c r="AD358" s="107"/>
      <c r="AE358" s="107"/>
      <c r="AF358" s="108"/>
      <c r="AG358" s="107"/>
      <c r="AH358" s="107"/>
      <c r="AI358" s="108"/>
      <c r="AJ358" s="107"/>
      <c r="AK358" s="107"/>
      <c r="AL358" s="108"/>
      <c r="AM358" s="108"/>
      <c r="AN358" s="109"/>
      <c r="AO358" s="110"/>
      <c r="AP358" s="111"/>
      <c r="AQ358" s="111"/>
    </row>
    <row r="359" s="99" customFormat="1" ht="18" customHeight="1" spans="1:43">
      <c r="A359" s="104" t="s">
        <v>1377</v>
      </c>
      <c r="B359" s="36" t="s">
        <v>109</v>
      </c>
      <c r="C359" s="37" t="s">
        <v>6778</v>
      </c>
      <c r="D359" s="36" t="s">
        <v>3567</v>
      </c>
      <c r="E359" s="38" t="s">
        <v>7123</v>
      </c>
      <c r="F359" s="39">
        <v>13848638763</v>
      </c>
      <c r="G359" s="105"/>
      <c r="H359" s="105"/>
      <c r="I359" s="105"/>
      <c r="J359" s="105"/>
      <c r="K359" s="105"/>
      <c r="L359" s="105"/>
      <c r="M359" s="106"/>
      <c r="N359" s="105"/>
      <c r="O359" s="105"/>
      <c r="P359" s="105"/>
      <c r="Q359" s="105"/>
      <c r="R359" s="105"/>
      <c r="S359" s="105">
        <f t="shared" si="5"/>
        <v>0</v>
      </c>
      <c r="T359" s="105"/>
      <c r="U359" s="107"/>
      <c r="V359" s="107"/>
      <c r="W359" s="108"/>
      <c r="X359" s="107"/>
      <c r="Y359" s="107"/>
      <c r="Z359" s="108"/>
      <c r="AA359" s="107"/>
      <c r="AB359" s="107"/>
      <c r="AC359" s="108"/>
      <c r="AD359" s="107"/>
      <c r="AE359" s="107"/>
      <c r="AF359" s="108"/>
      <c r="AG359" s="107"/>
      <c r="AH359" s="107"/>
      <c r="AI359" s="108"/>
      <c r="AJ359" s="107"/>
      <c r="AK359" s="107"/>
      <c r="AL359" s="108"/>
      <c r="AM359" s="108"/>
      <c r="AN359" s="109"/>
      <c r="AO359" s="110"/>
      <c r="AP359" s="111"/>
      <c r="AQ359" s="111"/>
    </row>
    <row r="360" s="99" customFormat="1" ht="18" customHeight="1" spans="1:43">
      <c r="A360" s="104" t="s">
        <v>1380</v>
      </c>
      <c r="B360" s="36" t="s">
        <v>109</v>
      </c>
      <c r="C360" s="37" t="s">
        <v>7124</v>
      </c>
      <c r="D360" s="36" t="s">
        <v>3697</v>
      </c>
      <c r="E360" s="38" t="s">
        <v>7125</v>
      </c>
      <c r="F360" s="39">
        <v>15548450730</v>
      </c>
      <c r="G360" s="105"/>
      <c r="H360" s="105"/>
      <c r="I360" s="105"/>
      <c r="J360" s="105"/>
      <c r="K360" s="105"/>
      <c r="L360" s="105"/>
      <c r="M360" s="106"/>
      <c r="N360" s="105"/>
      <c r="O360" s="105"/>
      <c r="P360" s="105"/>
      <c r="Q360" s="105"/>
      <c r="R360" s="105"/>
      <c r="S360" s="105">
        <f t="shared" si="5"/>
        <v>0</v>
      </c>
      <c r="T360" s="105"/>
      <c r="U360" s="107"/>
      <c r="V360" s="107"/>
      <c r="W360" s="108"/>
      <c r="X360" s="107"/>
      <c r="Y360" s="107"/>
      <c r="Z360" s="108"/>
      <c r="AA360" s="107"/>
      <c r="AB360" s="107"/>
      <c r="AC360" s="108"/>
      <c r="AD360" s="107"/>
      <c r="AE360" s="107"/>
      <c r="AF360" s="108"/>
      <c r="AG360" s="107"/>
      <c r="AH360" s="107"/>
      <c r="AI360" s="108"/>
      <c r="AJ360" s="107"/>
      <c r="AK360" s="107"/>
      <c r="AL360" s="108"/>
      <c r="AM360" s="108"/>
      <c r="AN360" s="109"/>
      <c r="AO360" s="110"/>
      <c r="AP360" s="111"/>
      <c r="AQ360" s="111"/>
    </row>
    <row r="361" s="99" customFormat="1" ht="18" customHeight="1" spans="1:43">
      <c r="A361" s="104" t="s">
        <v>1383</v>
      </c>
      <c r="B361" s="36" t="s">
        <v>109</v>
      </c>
      <c r="C361" s="37" t="s">
        <v>634</v>
      </c>
      <c r="D361" s="36" t="s">
        <v>3535</v>
      </c>
      <c r="E361" s="38" t="s">
        <v>635</v>
      </c>
      <c r="F361" s="39">
        <v>15335668896</v>
      </c>
      <c r="G361" s="105"/>
      <c r="H361" s="105"/>
      <c r="I361" s="105"/>
      <c r="J361" s="105"/>
      <c r="K361" s="105"/>
      <c r="L361" s="105"/>
      <c r="M361" s="106"/>
      <c r="N361" s="105"/>
      <c r="O361" s="105"/>
      <c r="P361" s="105"/>
      <c r="Q361" s="105"/>
      <c r="R361" s="105"/>
      <c r="S361" s="105">
        <f t="shared" si="5"/>
        <v>0</v>
      </c>
      <c r="T361" s="105"/>
      <c r="U361" s="107"/>
      <c r="V361" s="107"/>
      <c r="W361" s="108"/>
      <c r="X361" s="107"/>
      <c r="Y361" s="107"/>
      <c r="Z361" s="108"/>
      <c r="AA361" s="107"/>
      <c r="AB361" s="107"/>
      <c r="AC361" s="108"/>
      <c r="AD361" s="107"/>
      <c r="AE361" s="107"/>
      <c r="AF361" s="108"/>
      <c r="AG361" s="107"/>
      <c r="AH361" s="107"/>
      <c r="AI361" s="108"/>
      <c r="AJ361" s="107"/>
      <c r="AK361" s="107"/>
      <c r="AL361" s="108"/>
      <c r="AM361" s="108"/>
      <c r="AN361" s="109"/>
      <c r="AO361" s="110"/>
      <c r="AP361" s="111"/>
      <c r="AQ361" s="111"/>
    </row>
    <row r="362" s="99" customFormat="1" ht="18" customHeight="1" spans="1:43">
      <c r="A362" s="104" t="s">
        <v>1386</v>
      </c>
      <c r="B362" s="36" t="s">
        <v>109</v>
      </c>
      <c r="C362" s="37" t="s">
        <v>395</v>
      </c>
      <c r="D362" s="36" t="s">
        <v>3616</v>
      </c>
      <c r="E362" s="38" t="s">
        <v>396</v>
      </c>
      <c r="F362" s="39">
        <v>15147790535</v>
      </c>
      <c r="G362" s="105"/>
      <c r="H362" s="105"/>
      <c r="I362" s="105"/>
      <c r="J362" s="105"/>
      <c r="K362" s="105"/>
      <c r="L362" s="105"/>
      <c r="M362" s="106"/>
      <c r="N362" s="105"/>
      <c r="O362" s="105"/>
      <c r="P362" s="105"/>
      <c r="Q362" s="105"/>
      <c r="R362" s="105"/>
      <c r="S362" s="105">
        <f t="shared" si="5"/>
        <v>0</v>
      </c>
      <c r="T362" s="105"/>
      <c r="U362" s="107"/>
      <c r="V362" s="107"/>
      <c r="W362" s="108"/>
      <c r="X362" s="107"/>
      <c r="Y362" s="107"/>
      <c r="Z362" s="108"/>
      <c r="AA362" s="107"/>
      <c r="AB362" s="107"/>
      <c r="AC362" s="108"/>
      <c r="AD362" s="107"/>
      <c r="AE362" s="107"/>
      <c r="AF362" s="108"/>
      <c r="AG362" s="107"/>
      <c r="AH362" s="107"/>
      <c r="AI362" s="108"/>
      <c r="AJ362" s="107"/>
      <c r="AK362" s="107"/>
      <c r="AL362" s="108"/>
      <c r="AM362" s="108"/>
      <c r="AN362" s="109"/>
      <c r="AO362" s="110"/>
      <c r="AP362" s="111"/>
      <c r="AQ362" s="111"/>
    </row>
    <row r="363" s="99" customFormat="1" ht="18" customHeight="1" spans="1:43">
      <c r="A363" s="104" t="s">
        <v>1389</v>
      </c>
      <c r="B363" s="36" t="s">
        <v>109</v>
      </c>
      <c r="C363" s="37" t="s">
        <v>480</v>
      </c>
      <c r="D363" s="36" t="s">
        <v>3697</v>
      </c>
      <c r="E363" s="38" t="s">
        <v>481</v>
      </c>
      <c r="F363" s="39">
        <v>13015177693</v>
      </c>
      <c r="G363" s="105"/>
      <c r="H363" s="105"/>
      <c r="I363" s="105"/>
      <c r="J363" s="105"/>
      <c r="K363" s="105"/>
      <c r="L363" s="105"/>
      <c r="M363" s="106"/>
      <c r="N363" s="105"/>
      <c r="O363" s="105"/>
      <c r="P363" s="105"/>
      <c r="Q363" s="105"/>
      <c r="R363" s="105"/>
      <c r="S363" s="105">
        <f t="shared" si="5"/>
        <v>0</v>
      </c>
      <c r="T363" s="105"/>
      <c r="U363" s="107"/>
      <c r="V363" s="107"/>
      <c r="W363" s="108"/>
      <c r="X363" s="107"/>
      <c r="Y363" s="107"/>
      <c r="Z363" s="108"/>
      <c r="AA363" s="107"/>
      <c r="AB363" s="107"/>
      <c r="AC363" s="108"/>
      <c r="AD363" s="107"/>
      <c r="AE363" s="107"/>
      <c r="AF363" s="108"/>
      <c r="AG363" s="107"/>
      <c r="AH363" s="107"/>
      <c r="AI363" s="108"/>
      <c r="AJ363" s="107"/>
      <c r="AK363" s="107"/>
      <c r="AL363" s="108"/>
      <c r="AM363" s="108"/>
      <c r="AN363" s="109"/>
      <c r="AO363" s="110"/>
      <c r="AP363" s="111"/>
      <c r="AQ363" s="111"/>
    </row>
    <row r="364" s="99" customFormat="1" ht="18" customHeight="1" spans="1:43">
      <c r="A364" s="104" t="s">
        <v>1392</v>
      </c>
      <c r="B364" s="36" t="s">
        <v>109</v>
      </c>
      <c r="C364" s="37" t="s">
        <v>637</v>
      </c>
      <c r="D364" s="36" t="s">
        <v>3579</v>
      </c>
      <c r="E364" s="38" t="s">
        <v>638</v>
      </c>
      <c r="F364" s="39">
        <v>15335543446</v>
      </c>
      <c r="G364" s="105"/>
      <c r="H364" s="105"/>
      <c r="I364" s="105"/>
      <c r="J364" s="105"/>
      <c r="K364" s="105"/>
      <c r="L364" s="105"/>
      <c r="M364" s="106"/>
      <c r="N364" s="105"/>
      <c r="O364" s="105"/>
      <c r="P364" s="105"/>
      <c r="Q364" s="105"/>
      <c r="R364" s="105"/>
      <c r="S364" s="105">
        <f t="shared" si="5"/>
        <v>0</v>
      </c>
      <c r="T364" s="105"/>
      <c r="U364" s="107"/>
      <c r="V364" s="107"/>
      <c r="W364" s="108"/>
      <c r="X364" s="107"/>
      <c r="Y364" s="107"/>
      <c r="Z364" s="108"/>
      <c r="AA364" s="107"/>
      <c r="AB364" s="107"/>
      <c r="AC364" s="108"/>
      <c r="AD364" s="107"/>
      <c r="AE364" s="107"/>
      <c r="AF364" s="108"/>
      <c r="AG364" s="107"/>
      <c r="AH364" s="107"/>
      <c r="AI364" s="108"/>
      <c r="AJ364" s="107"/>
      <c r="AK364" s="107"/>
      <c r="AL364" s="108"/>
      <c r="AM364" s="108"/>
      <c r="AN364" s="109"/>
      <c r="AO364" s="110"/>
      <c r="AP364" s="111"/>
      <c r="AQ364" s="111"/>
    </row>
    <row r="365" s="99" customFormat="1" ht="18" customHeight="1" spans="1:43">
      <c r="A365" s="104" t="s">
        <v>1395</v>
      </c>
      <c r="B365" s="36" t="s">
        <v>109</v>
      </c>
      <c r="C365" s="37" t="s">
        <v>374</v>
      </c>
      <c r="D365" s="36" t="s">
        <v>3567</v>
      </c>
      <c r="E365" s="38" t="s">
        <v>375</v>
      </c>
      <c r="F365" s="39">
        <v>18748018119</v>
      </c>
      <c r="G365" s="105"/>
      <c r="H365" s="105"/>
      <c r="I365" s="105"/>
      <c r="J365" s="105"/>
      <c r="K365" s="105"/>
      <c r="L365" s="105"/>
      <c r="M365" s="106"/>
      <c r="N365" s="105"/>
      <c r="O365" s="105"/>
      <c r="P365" s="105"/>
      <c r="Q365" s="105"/>
      <c r="R365" s="105"/>
      <c r="S365" s="105">
        <f t="shared" si="5"/>
        <v>0</v>
      </c>
      <c r="T365" s="105"/>
      <c r="U365" s="107"/>
      <c r="V365" s="107"/>
      <c r="W365" s="108"/>
      <c r="X365" s="107"/>
      <c r="Y365" s="107"/>
      <c r="Z365" s="108"/>
      <c r="AA365" s="107"/>
      <c r="AB365" s="107"/>
      <c r="AC365" s="108"/>
      <c r="AD365" s="107"/>
      <c r="AE365" s="107"/>
      <c r="AF365" s="108"/>
      <c r="AG365" s="107"/>
      <c r="AH365" s="107"/>
      <c r="AI365" s="108"/>
      <c r="AJ365" s="107"/>
      <c r="AK365" s="107"/>
      <c r="AL365" s="108"/>
      <c r="AM365" s="108"/>
      <c r="AN365" s="109"/>
      <c r="AO365" s="110"/>
      <c r="AP365" s="111"/>
      <c r="AQ365" s="111"/>
    </row>
    <row r="366" s="99" customFormat="1" ht="18" customHeight="1" spans="1:43">
      <c r="A366" s="104" t="s">
        <v>1398</v>
      </c>
      <c r="B366" s="36" t="s">
        <v>109</v>
      </c>
      <c r="C366" s="37" t="s">
        <v>670</v>
      </c>
      <c r="D366" s="36" t="s">
        <v>3616</v>
      </c>
      <c r="E366" s="38" t="s">
        <v>671</v>
      </c>
      <c r="F366" s="39">
        <v>15195471257</v>
      </c>
      <c r="G366" s="105"/>
      <c r="H366" s="105"/>
      <c r="I366" s="105"/>
      <c r="J366" s="105"/>
      <c r="K366" s="105"/>
      <c r="L366" s="105"/>
      <c r="M366" s="106"/>
      <c r="N366" s="105"/>
      <c r="O366" s="105"/>
      <c r="P366" s="105"/>
      <c r="Q366" s="105"/>
      <c r="R366" s="105"/>
      <c r="S366" s="105">
        <f t="shared" si="5"/>
        <v>0</v>
      </c>
      <c r="T366" s="105"/>
      <c r="U366" s="107"/>
      <c r="V366" s="107"/>
      <c r="W366" s="108"/>
      <c r="X366" s="107"/>
      <c r="Y366" s="107"/>
      <c r="Z366" s="108"/>
      <c r="AA366" s="107"/>
      <c r="AB366" s="107"/>
      <c r="AC366" s="108"/>
      <c r="AD366" s="107"/>
      <c r="AE366" s="107"/>
      <c r="AF366" s="108"/>
      <c r="AG366" s="107"/>
      <c r="AH366" s="107"/>
      <c r="AI366" s="108"/>
      <c r="AJ366" s="107"/>
      <c r="AK366" s="107"/>
      <c r="AL366" s="108"/>
      <c r="AM366" s="108"/>
      <c r="AN366" s="109"/>
      <c r="AO366" s="110"/>
      <c r="AP366" s="111"/>
      <c r="AQ366" s="111"/>
    </row>
    <row r="367" s="99" customFormat="1" ht="18" customHeight="1" spans="1:43">
      <c r="A367" s="104" t="s">
        <v>1401</v>
      </c>
      <c r="B367" s="36" t="s">
        <v>109</v>
      </c>
      <c r="C367" s="37" t="s">
        <v>444</v>
      </c>
      <c r="D367" s="36" t="s">
        <v>3691</v>
      </c>
      <c r="E367" s="38" t="s">
        <v>445</v>
      </c>
      <c r="F367" s="39">
        <v>15047747248</v>
      </c>
      <c r="G367" s="105"/>
      <c r="H367" s="105"/>
      <c r="I367" s="105"/>
      <c r="J367" s="105"/>
      <c r="K367" s="105"/>
      <c r="L367" s="105"/>
      <c r="M367" s="106"/>
      <c r="N367" s="105"/>
      <c r="O367" s="105"/>
      <c r="P367" s="105"/>
      <c r="Q367" s="105"/>
      <c r="R367" s="105"/>
      <c r="S367" s="105">
        <f t="shared" si="5"/>
        <v>0</v>
      </c>
      <c r="T367" s="105"/>
      <c r="U367" s="107"/>
      <c r="V367" s="107"/>
      <c r="W367" s="108"/>
      <c r="X367" s="107"/>
      <c r="Y367" s="107"/>
      <c r="Z367" s="108"/>
      <c r="AA367" s="107"/>
      <c r="AB367" s="107"/>
      <c r="AC367" s="108"/>
      <c r="AD367" s="107"/>
      <c r="AE367" s="107"/>
      <c r="AF367" s="108"/>
      <c r="AG367" s="107"/>
      <c r="AH367" s="107"/>
      <c r="AI367" s="108"/>
      <c r="AJ367" s="107"/>
      <c r="AK367" s="107"/>
      <c r="AL367" s="108"/>
      <c r="AM367" s="108"/>
      <c r="AN367" s="109"/>
      <c r="AO367" s="110"/>
      <c r="AP367" s="111"/>
      <c r="AQ367" s="111"/>
    </row>
    <row r="368" s="99" customFormat="1" ht="18" customHeight="1" spans="1:43">
      <c r="A368" s="104" t="s">
        <v>1404</v>
      </c>
      <c r="B368" s="36" t="s">
        <v>109</v>
      </c>
      <c r="C368" s="37" t="s">
        <v>450</v>
      </c>
      <c r="D368" s="36" t="s">
        <v>3697</v>
      </c>
      <c r="E368" s="38" t="s">
        <v>451</v>
      </c>
      <c r="F368" s="39">
        <v>15147530669</v>
      </c>
      <c r="G368" s="105"/>
      <c r="H368" s="105"/>
      <c r="I368" s="105"/>
      <c r="J368" s="105"/>
      <c r="K368" s="105"/>
      <c r="L368" s="105"/>
      <c r="M368" s="106"/>
      <c r="N368" s="105"/>
      <c r="O368" s="105"/>
      <c r="P368" s="105"/>
      <c r="Q368" s="105"/>
      <c r="R368" s="105"/>
      <c r="S368" s="105">
        <f t="shared" si="5"/>
        <v>0</v>
      </c>
      <c r="T368" s="105"/>
      <c r="U368" s="107"/>
      <c r="V368" s="107"/>
      <c r="W368" s="108"/>
      <c r="X368" s="107"/>
      <c r="Y368" s="107"/>
      <c r="Z368" s="108"/>
      <c r="AA368" s="107"/>
      <c r="AB368" s="107"/>
      <c r="AC368" s="108"/>
      <c r="AD368" s="107"/>
      <c r="AE368" s="107"/>
      <c r="AF368" s="108"/>
      <c r="AG368" s="107"/>
      <c r="AH368" s="107"/>
      <c r="AI368" s="108"/>
      <c r="AJ368" s="107"/>
      <c r="AK368" s="107"/>
      <c r="AL368" s="108"/>
      <c r="AM368" s="108"/>
      <c r="AN368" s="109"/>
      <c r="AO368" s="110"/>
      <c r="AP368" s="111"/>
      <c r="AQ368" s="111"/>
    </row>
    <row r="369" s="99" customFormat="1" ht="18" customHeight="1" spans="1:43">
      <c r="A369" s="104" t="s">
        <v>1406</v>
      </c>
      <c r="B369" s="36" t="s">
        <v>109</v>
      </c>
      <c r="C369" s="37" t="s">
        <v>408</v>
      </c>
      <c r="D369" s="36" t="s">
        <v>3616</v>
      </c>
      <c r="E369" s="38" t="s">
        <v>409</v>
      </c>
      <c r="F369" s="39">
        <v>15049897592</v>
      </c>
      <c r="G369" s="105"/>
      <c r="H369" s="105"/>
      <c r="I369" s="105"/>
      <c r="J369" s="105"/>
      <c r="K369" s="105"/>
      <c r="L369" s="105"/>
      <c r="M369" s="106"/>
      <c r="N369" s="105"/>
      <c r="O369" s="105"/>
      <c r="P369" s="105"/>
      <c r="Q369" s="105"/>
      <c r="R369" s="105"/>
      <c r="S369" s="105">
        <f t="shared" si="5"/>
        <v>0</v>
      </c>
      <c r="T369" s="105"/>
      <c r="U369" s="107"/>
      <c r="V369" s="107"/>
      <c r="W369" s="108"/>
      <c r="X369" s="107"/>
      <c r="Y369" s="107"/>
      <c r="Z369" s="108"/>
      <c r="AA369" s="107"/>
      <c r="AB369" s="107"/>
      <c r="AC369" s="108"/>
      <c r="AD369" s="107"/>
      <c r="AE369" s="107"/>
      <c r="AF369" s="108"/>
      <c r="AG369" s="107"/>
      <c r="AH369" s="107"/>
      <c r="AI369" s="108"/>
      <c r="AJ369" s="107"/>
      <c r="AK369" s="107"/>
      <c r="AL369" s="108"/>
      <c r="AM369" s="108"/>
      <c r="AN369" s="109"/>
      <c r="AO369" s="110"/>
      <c r="AP369" s="111"/>
      <c r="AQ369" s="111"/>
    </row>
    <row r="370" s="99" customFormat="1" ht="18" customHeight="1" spans="1:43">
      <c r="A370" s="104" t="s">
        <v>1409</v>
      </c>
      <c r="B370" s="36" t="s">
        <v>109</v>
      </c>
      <c r="C370" s="37" t="s">
        <v>7126</v>
      </c>
      <c r="D370" s="36" t="s">
        <v>3567</v>
      </c>
      <c r="E370" s="38" t="s">
        <v>7127</v>
      </c>
      <c r="F370" s="39">
        <v>18248314089</v>
      </c>
      <c r="G370" s="105"/>
      <c r="H370" s="105"/>
      <c r="I370" s="105"/>
      <c r="J370" s="105"/>
      <c r="K370" s="105"/>
      <c r="L370" s="105"/>
      <c r="M370" s="106"/>
      <c r="N370" s="105"/>
      <c r="O370" s="105"/>
      <c r="P370" s="105"/>
      <c r="Q370" s="105"/>
      <c r="R370" s="105"/>
      <c r="S370" s="105">
        <f t="shared" si="5"/>
        <v>0</v>
      </c>
      <c r="T370" s="105"/>
      <c r="U370" s="107"/>
      <c r="V370" s="107"/>
      <c r="W370" s="108"/>
      <c r="X370" s="107"/>
      <c r="Y370" s="107"/>
      <c r="Z370" s="108"/>
      <c r="AA370" s="107"/>
      <c r="AB370" s="107"/>
      <c r="AC370" s="108"/>
      <c r="AD370" s="107"/>
      <c r="AE370" s="107"/>
      <c r="AF370" s="108"/>
      <c r="AG370" s="107"/>
      <c r="AH370" s="107"/>
      <c r="AI370" s="108"/>
      <c r="AJ370" s="107"/>
      <c r="AK370" s="107"/>
      <c r="AL370" s="108"/>
      <c r="AM370" s="108"/>
      <c r="AN370" s="109"/>
      <c r="AO370" s="110"/>
      <c r="AP370" s="111"/>
      <c r="AQ370" s="111"/>
    </row>
    <row r="371" s="99" customFormat="1" ht="18" customHeight="1" spans="1:43">
      <c r="A371" s="104" t="s">
        <v>1412</v>
      </c>
      <c r="B371" s="36" t="s">
        <v>109</v>
      </c>
      <c r="C371" s="37" t="s">
        <v>383</v>
      </c>
      <c r="D371" s="36" t="s">
        <v>4031</v>
      </c>
      <c r="E371" s="38" t="s">
        <v>384</v>
      </c>
      <c r="F371" s="39">
        <v>17560748497</v>
      </c>
      <c r="G371" s="105"/>
      <c r="H371" s="105"/>
      <c r="I371" s="105"/>
      <c r="J371" s="105"/>
      <c r="K371" s="105"/>
      <c r="L371" s="105"/>
      <c r="M371" s="106"/>
      <c r="N371" s="105"/>
      <c r="O371" s="105"/>
      <c r="P371" s="105"/>
      <c r="Q371" s="105"/>
      <c r="R371" s="105"/>
      <c r="S371" s="105">
        <f t="shared" si="5"/>
        <v>0</v>
      </c>
      <c r="T371" s="105"/>
      <c r="U371" s="107"/>
      <c r="V371" s="107"/>
      <c r="W371" s="108"/>
      <c r="X371" s="107"/>
      <c r="Y371" s="107"/>
      <c r="Z371" s="108"/>
      <c r="AA371" s="107"/>
      <c r="AB371" s="107"/>
      <c r="AC371" s="108"/>
      <c r="AD371" s="107"/>
      <c r="AE371" s="107"/>
      <c r="AF371" s="108"/>
      <c r="AG371" s="107"/>
      <c r="AH371" s="107"/>
      <c r="AI371" s="108"/>
      <c r="AJ371" s="107"/>
      <c r="AK371" s="107"/>
      <c r="AL371" s="108"/>
      <c r="AM371" s="108"/>
      <c r="AN371" s="109"/>
      <c r="AO371" s="110"/>
      <c r="AP371" s="111"/>
      <c r="AQ371" s="111"/>
    </row>
    <row r="372" s="99" customFormat="1" ht="18" customHeight="1" spans="1:43">
      <c r="A372" s="104" t="s">
        <v>1415</v>
      </c>
      <c r="B372" s="36" t="s">
        <v>109</v>
      </c>
      <c r="C372" s="37" t="s">
        <v>586</v>
      </c>
      <c r="D372" s="36" t="s">
        <v>3863</v>
      </c>
      <c r="E372" s="38" t="s">
        <v>587</v>
      </c>
      <c r="F372" s="39">
        <v>15047313770</v>
      </c>
      <c r="G372" s="105"/>
      <c r="H372" s="105"/>
      <c r="I372" s="105"/>
      <c r="J372" s="105"/>
      <c r="K372" s="105"/>
      <c r="L372" s="105"/>
      <c r="M372" s="106"/>
      <c r="N372" s="105"/>
      <c r="O372" s="105"/>
      <c r="P372" s="105"/>
      <c r="Q372" s="105"/>
      <c r="R372" s="105"/>
      <c r="S372" s="105">
        <f t="shared" si="5"/>
        <v>0</v>
      </c>
      <c r="T372" s="105"/>
      <c r="U372" s="107"/>
      <c r="V372" s="107"/>
      <c r="W372" s="108"/>
      <c r="X372" s="107"/>
      <c r="Y372" s="107"/>
      <c r="Z372" s="108"/>
      <c r="AA372" s="107"/>
      <c r="AB372" s="107"/>
      <c r="AC372" s="108"/>
      <c r="AD372" s="107"/>
      <c r="AE372" s="107"/>
      <c r="AF372" s="108"/>
      <c r="AG372" s="107"/>
      <c r="AH372" s="107"/>
      <c r="AI372" s="108"/>
      <c r="AJ372" s="107"/>
      <c r="AK372" s="107"/>
      <c r="AL372" s="108"/>
      <c r="AM372" s="108"/>
      <c r="AN372" s="109"/>
      <c r="AO372" s="110"/>
      <c r="AP372" s="111"/>
      <c r="AQ372" s="111"/>
    </row>
    <row r="373" s="99" customFormat="1" ht="18" customHeight="1" spans="1:43">
      <c r="A373" s="104" t="s">
        <v>1418</v>
      </c>
      <c r="B373" s="36" t="s">
        <v>109</v>
      </c>
      <c r="C373" s="37" t="s">
        <v>386</v>
      </c>
      <c r="D373" s="36" t="s">
        <v>3616</v>
      </c>
      <c r="E373" s="38" t="s">
        <v>387</v>
      </c>
      <c r="F373" s="39">
        <v>15149676232</v>
      </c>
      <c r="G373" s="105"/>
      <c r="H373" s="105"/>
      <c r="I373" s="105"/>
      <c r="J373" s="105"/>
      <c r="K373" s="105"/>
      <c r="L373" s="105"/>
      <c r="M373" s="106"/>
      <c r="N373" s="105"/>
      <c r="O373" s="105"/>
      <c r="P373" s="105"/>
      <c r="Q373" s="105"/>
      <c r="R373" s="105"/>
      <c r="S373" s="105">
        <f t="shared" si="5"/>
        <v>0</v>
      </c>
      <c r="T373" s="105"/>
      <c r="U373" s="107"/>
      <c r="V373" s="107"/>
      <c r="W373" s="108"/>
      <c r="X373" s="107"/>
      <c r="Y373" s="107"/>
      <c r="Z373" s="108"/>
      <c r="AA373" s="107"/>
      <c r="AB373" s="107"/>
      <c r="AC373" s="108"/>
      <c r="AD373" s="107"/>
      <c r="AE373" s="107"/>
      <c r="AF373" s="108"/>
      <c r="AG373" s="107"/>
      <c r="AH373" s="107"/>
      <c r="AI373" s="108"/>
      <c r="AJ373" s="107"/>
      <c r="AK373" s="107"/>
      <c r="AL373" s="108"/>
      <c r="AM373" s="108"/>
      <c r="AN373" s="109"/>
      <c r="AO373" s="110"/>
      <c r="AP373" s="111"/>
      <c r="AQ373" s="111"/>
    </row>
    <row r="374" s="99" customFormat="1" ht="18" customHeight="1" spans="1:43">
      <c r="A374" s="104" t="s">
        <v>1421</v>
      </c>
      <c r="B374" s="36" t="s">
        <v>109</v>
      </c>
      <c r="C374" s="37" t="s">
        <v>7128</v>
      </c>
      <c r="D374" s="36" t="s">
        <v>3567</v>
      </c>
      <c r="E374" s="38" t="s">
        <v>7129</v>
      </c>
      <c r="F374" s="39">
        <v>15247747797</v>
      </c>
      <c r="G374" s="105"/>
      <c r="H374" s="105"/>
      <c r="I374" s="105"/>
      <c r="J374" s="105"/>
      <c r="K374" s="105"/>
      <c r="L374" s="105"/>
      <c r="M374" s="106"/>
      <c r="N374" s="105"/>
      <c r="O374" s="105"/>
      <c r="P374" s="105"/>
      <c r="Q374" s="105"/>
      <c r="R374" s="105"/>
      <c r="S374" s="105">
        <f t="shared" si="5"/>
        <v>0</v>
      </c>
      <c r="T374" s="105"/>
      <c r="U374" s="107"/>
      <c r="V374" s="107"/>
      <c r="W374" s="108"/>
      <c r="X374" s="107"/>
      <c r="Y374" s="107"/>
      <c r="Z374" s="108"/>
      <c r="AA374" s="107"/>
      <c r="AB374" s="107"/>
      <c r="AC374" s="108"/>
      <c r="AD374" s="107"/>
      <c r="AE374" s="107"/>
      <c r="AF374" s="108"/>
      <c r="AG374" s="107"/>
      <c r="AH374" s="107"/>
      <c r="AI374" s="108"/>
      <c r="AJ374" s="107"/>
      <c r="AK374" s="107"/>
      <c r="AL374" s="108"/>
      <c r="AM374" s="108"/>
      <c r="AN374" s="109"/>
      <c r="AO374" s="110"/>
      <c r="AP374" s="111"/>
      <c r="AQ374" s="111"/>
    </row>
    <row r="375" s="99" customFormat="1" ht="18" customHeight="1" spans="1:43">
      <c r="A375" s="104" t="s">
        <v>1424</v>
      </c>
      <c r="B375" s="36" t="s">
        <v>109</v>
      </c>
      <c r="C375" s="37" t="s">
        <v>6638</v>
      </c>
      <c r="D375" s="36" t="s">
        <v>3567</v>
      </c>
      <c r="E375" s="38" t="s">
        <v>6640</v>
      </c>
      <c r="F375" s="39">
        <v>13772933977</v>
      </c>
      <c r="G375" s="105"/>
      <c r="H375" s="105"/>
      <c r="I375" s="105"/>
      <c r="J375" s="105"/>
      <c r="K375" s="105"/>
      <c r="L375" s="105"/>
      <c r="M375" s="106"/>
      <c r="N375" s="105"/>
      <c r="O375" s="105"/>
      <c r="P375" s="105"/>
      <c r="Q375" s="105"/>
      <c r="R375" s="105"/>
      <c r="S375" s="105">
        <f t="shared" si="5"/>
        <v>0</v>
      </c>
      <c r="T375" s="105"/>
      <c r="U375" s="107"/>
      <c r="V375" s="107"/>
      <c r="W375" s="108"/>
      <c r="X375" s="107"/>
      <c r="Y375" s="107"/>
      <c r="Z375" s="108"/>
      <c r="AA375" s="107"/>
      <c r="AB375" s="107"/>
      <c r="AC375" s="108"/>
      <c r="AD375" s="107"/>
      <c r="AE375" s="107"/>
      <c r="AF375" s="108"/>
      <c r="AG375" s="107"/>
      <c r="AH375" s="107"/>
      <c r="AI375" s="108"/>
      <c r="AJ375" s="107"/>
      <c r="AK375" s="107"/>
      <c r="AL375" s="108"/>
      <c r="AM375" s="108"/>
      <c r="AN375" s="109"/>
      <c r="AO375" s="110"/>
      <c r="AP375" s="111"/>
      <c r="AQ375" s="111"/>
    </row>
    <row r="376" s="99" customFormat="1" ht="18" customHeight="1" spans="1:43">
      <c r="A376" s="104" t="s">
        <v>1427</v>
      </c>
      <c r="B376" s="36" t="s">
        <v>109</v>
      </c>
      <c r="C376" s="37" t="s">
        <v>6779</v>
      </c>
      <c r="D376" s="36" t="s">
        <v>3567</v>
      </c>
      <c r="E376" s="38" t="s">
        <v>7130</v>
      </c>
      <c r="F376" s="39">
        <v>13453036928</v>
      </c>
      <c r="G376" s="105"/>
      <c r="H376" s="105"/>
      <c r="I376" s="105"/>
      <c r="J376" s="105"/>
      <c r="K376" s="105"/>
      <c r="L376" s="105"/>
      <c r="M376" s="106"/>
      <c r="N376" s="105"/>
      <c r="O376" s="105"/>
      <c r="P376" s="105"/>
      <c r="Q376" s="105"/>
      <c r="R376" s="105"/>
      <c r="S376" s="105">
        <f t="shared" si="5"/>
        <v>0</v>
      </c>
      <c r="T376" s="105"/>
      <c r="U376" s="107"/>
      <c r="V376" s="107"/>
      <c r="W376" s="108"/>
      <c r="X376" s="107"/>
      <c r="Y376" s="107"/>
      <c r="Z376" s="108"/>
      <c r="AA376" s="107"/>
      <c r="AB376" s="107"/>
      <c r="AC376" s="108"/>
      <c r="AD376" s="107"/>
      <c r="AE376" s="107"/>
      <c r="AF376" s="108"/>
      <c r="AG376" s="107"/>
      <c r="AH376" s="107"/>
      <c r="AI376" s="108"/>
      <c r="AJ376" s="107"/>
      <c r="AK376" s="107"/>
      <c r="AL376" s="108"/>
      <c r="AM376" s="108"/>
      <c r="AN376" s="109"/>
      <c r="AO376" s="110"/>
      <c r="AP376" s="111"/>
      <c r="AQ376" s="111"/>
    </row>
    <row r="377" s="99" customFormat="1" ht="18" customHeight="1" spans="1:43">
      <c r="A377" s="104" t="s">
        <v>1430</v>
      </c>
      <c r="B377" s="36" t="s">
        <v>109</v>
      </c>
      <c r="C377" s="37" t="s">
        <v>6777</v>
      </c>
      <c r="D377" s="36" t="s">
        <v>4819</v>
      </c>
      <c r="E377" s="38" t="s">
        <v>7131</v>
      </c>
      <c r="F377" s="39">
        <v>15263751112</v>
      </c>
      <c r="G377" s="105"/>
      <c r="H377" s="105"/>
      <c r="I377" s="105"/>
      <c r="J377" s="105"/>
      <c r="K377" s="105"/>
      <c r="L377" s="105"/>
      <c r="M377" s="106"/>
      <c r="N377" s="105"/>
      <c r="O377" s="105"/>
      <c r="P377" s="105"/>
      <c r="Q377" s="105"/>
      <c r="R377" s="105"/>
      <c r="S377" s="105">
        <f t="shared" si="5"/>
        <v>0</v>
      </c>
      <c r="T377" s="105"/>
      <c r="U377" s="107"/>
      <c r="V377" s="107"/>
      <c r="W377" s="108"/>
      <c r="X377" s="107"/>
      <c r="Y377" s="107"/>
      <c r="Z377" s="108"/>
      <c r="AA377" s="107"/>
      <c r="AB377" s="107"/>
      <c r="AC377" s="108"/>
      <c r="AD377" s="107"/>
      <c r="AE377" s="107"/>
      <c r="AF377" s="108"/>
      <c r="AG377" s="107"/>
      <c r="AH377" s="107"/>
      <c r="AI377" s="108"/>
      <c r="AJ377" s="107"/>
      <c r="AK377" s="107"/>
      <c r="AL377" s="108"/>
      <c r="AM377" s="108"/>
      <c r="AN377" s="109"/>
      <c r="AO377" s="110"/>
      <c r="AP377" s="111"/>
      <c r="AQ377" s="111"/>
    </row>
    <row r="378" s="99" customFormat="1" ht="18" customHeight="1" spans="1:43">
      <c r="A378" s="104" t="s">
        <v>1435</v>
      </c>
      <c r="B378" s="36" t="s">
        <v>109</v>
      </c>
      <c r="C378" s="37" t="s">
        <v>447</v>
      </c>
      <c r="D378" s="36" t="s">
        <v>3691</v>
      </c>
      <c r="E378" s="38" t="s">
        <v>448</v>
      </c>
      <c r="F378" s="39">
        <v>13734850386</v>
      </c>
      <c r="G378" s="105"/>
      <c r="H378" s="105"/>
      <c r="I378" s="105"/>
      <c r="J378" s="105"/>
      <c r="K378" s="105"/>
      <c r="L378" s="105"/>
      <c r="M378" s="106"/>
      <c r="N378" s="105"/>
      <c r="O378" s="105"/>
      <c r="P378" s="105"/>
      <c r="Q378" s="105"/>
      <c r="R378" s="105"/>
      <c r="S378" s="105">
        <f t="shared" si="5"/>
        <v>0</v>
      </c>
      <c r="T378" s="105"/>
      <c r="U378" s="107"/>
      <c r="V378" s="107"/>
      <c r="W378" s="108"/>
      <c r="X378" s="107"/>
      <c r="Y378" s="107"/>
      <c r="Z378" s="108"/>
      <c r="AA378" s="107"/>
      <c r="AB378" s="107"/>
      <c r="AC378" s="108"/>
      <c r="AD378" s="107"/>
      <c r="AE378" s="107"/>
      <c r="AF378" s="108"/>
      <c r="AG378" s="107"/>
      <c r="AH378" s="107"/>
      <c r="AI378" s="108"/>
      <c r="AJ378" s="107"/>
      <c r="AK378" s="107"/>
      <c r="AL378" s="108"/>
      <c r="AM378" s="108"/>
      <c r="AN378" s="109"/>
      <c r="AO378" s="110"/>
      <c r="AP378" s="111"/>
      <c r="AQ378" s="111"/>
    </row>
    <row r="379" s="99" customFormat="1" ht="18" customHeight="1" spans="1:43">
      <c r="A379" s="104" t="s">
        <v>1438</v>
      </c>
      <c r="B379" s="36" t="s">
        <v>109</v>
      </c>
      <c r="C379" s="37" t="s">
        <v>321</v>
      </c>
      <c r="D379" s="36" t="s">
        <v>3499</v>
      </c>
      <c r="E379" s="38" t="s">
        <v>322</v>
      </c>
      <c r="F379" s="39">
        <v>15289211913</v>
      </c>
      <c r="G379" s="105"/>
      <c r="H379" s="105"/>
      <c r="I379" s="105"/>
      <c r="J379" s="105"/>
      <c r="K379" s="105"/>
      <c r="L379" s="105"/>
      <c r="M379" s="106"/>
      <c r="N379" s="105"/>
      <c r="O379" s="105"/>
      <c r="P379" s="105"/>
      <c r="Q379" s="105"/>
      <c r="R379" s="105"/>
      <c r="S379" s="105">
        <f t="shared" si="5"/>
        <v>0</v>
      </c>
      <c r="T379" s="105"/>
      <c r="U379" s="107"/>
      <c r="V379" s="107"/>
      <c r="W379" s="108"/>
      <c r="X379" s="107"/>
      <c r="Y379" s="107"/>
      <c r="Z379" s="108"/>
      <c r="AA379" s="107"/>
      <c r="AB379" s="107"/>
      <c r="AC379" s="108"/>
      <c r="AD379" s="107"/>
      <c r="AE379" s="107"/>
      <c r="AF379" s="108"/>
      <c r="AG379" s="107"/>
      <c r="AH379" s="107"/>
      <c r="AI379" s="108"/>
      <c r="AJ379" s="107"/>
      <c r="AK379" s="107"/>
      <c r="AL379" s="108"/>
      <c r="AM379" s="108"/>
      <c r="AN379" s="109"/>
      <c r="AO379" s="110"/>
      <c r="AP379" s="111"/>
      <c r="AQ379" s="111"/>
    </row>
    <row r="380" s="99" customFormat="1" ht="18" customHeight="1" spans="1:43">
      <c r="A380" s="104" t="s">
        <v>1441</v>
      </c>
      <c r="B380" s="36" t="s">
        <v>109</v>
      </c>
      <c r="C380" s="37" t="s">
        <v>99</v>
      </c>
      <c r="D380" s="36" t="s">
        <v>3499</v>
      </c>
      <c r="E380" s="38" t="s">
        <v>633</v>
      </c>
      <c r="F380" s="39">
        <v>15049877125</v>
      </c>
      <c r="G380" s="105"/>
      <c r="H380" s="105"/>
      <c r="I380" s="105"/>
      <c r="J380" s="105"/>
      <c r="K380" s="105"/>
      <c r="L380" s="105"/>
      <c r="M380" s="106"/>
      <c r="N380" s="105"/>
      <c r="O380" s="105"/>
      <c r="P380" s="105"/>
      <c r="Q380" s="105"/>
      <c r="R380" s="105"/>
      <c r="S380" s="105">
        <f t="shared" si="5"/>
        <v>0</v>
      </c>
      <c r="T380" s="105"/>
      <c r="U380" s="107"/>
      <c r="V380" s="107"/>
      <c r="W380" s="108"/>
      <c r="X380" s="107"/>
      <c r="Y380" s="107"/>
      <c r="Z380" s="108"/>
      <c r="AA380" s="107"/>
      <c r="AB380" s="107"/>
      <c r="AC380" s="108"/>
      <c r="AD380" s="107"/>
      <c r="AE380" s="107"/>
      <c r="AF380" s="108"/>
      <c r="AG380" s="107"/>
      <c r="AH380" s="107"/>
      <c r="AI380" s="108"/>
      <c r="AJ380" s="107"/>
      <c r="AK380" s="107"/>
      <c r="AL380" s="108"/>
      <c r="AM380" s="108"/>
      <c r="AN380" s="109"/>
      <c r="AO380" s="110"/>
      <c r="AP380" s="111"/>
      <c r="AQ380" s="111"/>
    </row>
    <row r="381" s="99" customFormat="1" ht="18" customHeight="1" spans="1:43">
      <c r="A381" s="104" t="s">
        <v>1444</v>
      </c>
      <c r="B381" s="36" t="s">
        <v>109</v>
      </c>
      <c r="C381" s="37" t="s">
        <v>545</v>
      </c>
      <c r="D381" s="36" t="s">
        <v>3567</v>
      </c>
      <c r="E381" s="38" t="s">
        <v>546</v>
      </c>
      <c r="F381" s="39">
        <v>13134855177</v>
      </c>
      <c r="G381" s="105"/>
      <c r="H381" s="105"/>
      <c r="I381" s="105"/>
      <c r="J381" s="105"/>
      <c r="K381" s="105"/>
      <c r="L381" s="105"/>
      <c r="M381" s="106"/>
      <c r="N381" s="105"/>
      <c r="O381" s="105"/>
      <c r="P381" s="105"/>
      <c r="Q381" s="105"/>
      <c r="R381" s="105"/>
      <c r="S381" s="105">
        <f t="shared" si="5"/>
        <v>0</v>
      </c>
      <c r="T381" s="105"/>
      <c r="U381" s="107"/>
      <c r="V381" s="107"/>
      <c r="W381" s="108"/>
      <c r="X381" s="107"/>
      <c r="Y381" s="107"/>
      <c r="Z381" s="108"/>
      <c r="AA381" s="107"/>
      <c r="AB381" s="107"/>
      <c r="AC381" s="108"/>
      <c r="AD381" s="107"/>
      <c r="AE381" s="107"/>
      <c r="AF381" s="108"/>
      <c r="AG381" s="107"/>
      <c r="AH381" s="107"/>
      <c r="AI381" s="108"/>
      <c r="AJ381" s="107"/>
      <c r="AK381" s="107"/>
      <c r="AL381" s="108"/>
      <c r="AM381" s="108"/>
      <c r="AN381" s="109"/>
      <c r="AO381" s="110"/>
      <c r="AP381" s="111"/>
      <c r="AQ381" s="111"/>
    </row>
    <row r="382" s="99" customFormat="1" ht="18" customHeight="1" spans="1:43">
      <c r="A382" s="104" t="s">
        <v>1447</v>
      </c>
      <c r="B382" s="36" t="s">
        <v>109</v>
      </c>
      <c r="C382" s="37" t="s">
        <v>514</v>
      </c>
      <c r="D382" s="36" t="s">
        <v>3758</v>
      </c>
      <c r="E382" s="38" t="s">
        <v>515</v>
      </c>
      <c r="F382" s="39">
        <v>15047727189</v>
      </c>
      <c r="G382" s="105"/>
      <c r="H382" s="105"/>
      <c r="I382" s="105"/>
      <c r="J382" s="105"/>
      <c r="K382" s="105"/>
      <c r="L382" s="105"/>
      <c r="M382" s="106"/>
      <c r="N382" s="105"/>
      <c r="O382" s="105"/>
      <c r="P382" s="105"/>
      <c r="Q382" s="105"/>
      <c r="R382" s="105"/>
      <c r="S382" s="105">
        <f t="shared" si="5"/>
        <v>0</v>
      </c>
      <c r="T382" s="105"/>
      <c r="U382" s="107"/>
      <c r="V382" s="107"/>
      <c r="W382" s="108"/>
      <c r="X382" s="107"/>
      <c r="Y382" s="107"/>
      <c r="Z382" s="108"/>
      <c r="AA382" s="107"/>
      <c r="AB382" s="107"/>
      <c r="AC382" s="108"/>
      <c r="AD382" s="107"/>
      <c r="AE382" s="107"/>
      <c r="AF382" s="108"/>
      <c r="AG382" s="107"/>
      <c r="AH382" s="107"/>
      <c r="AI382" s="108"/>
      <c r="AJ382" s="107"/>
      <c r="AK382" s="107"/>
      <c r="AL382" s="108"/>
      <c r="AM382" s="108"/>
      <c r="AN382" s="109"/>
      <c r="AO382" s="110"/>
      <c r="AP382" s="111"/>
      <c r="AQ382" s="111"/>
    </row>
    <row r="383" s="99" customFormat="1" ht="18" customHeight="1" spans="1:43">
      <c r="A383" s="104" t="s">
        <v>1450</v>
      </c>
      <c r="B383" s="36" t="s">
        <v>109</v>
      </c>
      <c r="C383" s="37" t="s">
        <v>640</v>
      </c>
      <c r="D383" s="36" t="s">
        <v>3616</v>
      </c>
      <c r="E383" s="38" t="s">
        <v>641</v>
      </c>
      <c r="F383" s="39">
        <v>15344045442</v>
      </c>
      <c r="G383" s="105"/>
      <c r="H383" s="105"/>
      <c r="I383" s="105"/>
      <c r="J383" s="105"/>
      <c r="K383" s="105"/>
      <c r="L383" s="105"/>
      <c r="M383" s="106"/>
      <c r="N383" s="105"/>
      <c r="O383" s="105"/>
      <c r="P383" s="105"/>
      <c r="Q383" s="105"/>
      <c r="R383" s="105"/>
      <c r="S383" s="105">
        <f t="shared" si="5"/>
        <v>0</v>
      </c>
      <c r="T383" s="105"/>
      <c r="U383" s="107"/>
      <c r="V383" s="107"/>
      <c r="W383" s="108"/>
      <c r="X383" s="107"/>
      <c r="Y383" s="107"/>
      <c r="Z383" s="108"/>
      <c r="AA383" s="107"/>
      <c r="AB383" s="107"/>
      <c r="AC383" s="108"/>
      <c r="AD383" s="107"/>
      <c r="AE383" s="107"/>
      <c r="AF383" s="108"/>
      <c r="AG383" s="107"/>
      <c r="AH383" s="107"/>
      <c r="AI383" s="108"/>
      <c r="AJ383" s="107"/>
      <c r="AK383" s="107"/>
      <c r="AL383" s="108"/>
      <c r="AM383" s="108"/>
      <c r="AN383" s="109"/>
      <c r="AO383" s="110"/>
      <c r="AP383" s="111"/>
      <c r="AQ383" s="111"/>
    </row>
    <row r="384" s="99" customFormat="1" ht="18" customHeight="1" spans="1:43">
      <c r="A384" s="104" t="s">
        <v>1453</v>
      </c>
      <c r="B384" s="36" t="s">
        <v>109</v>
      </c>
      <c r="C384" s="37" t="s">
        <v>363</v>
      </c>
      <c r="D384" s="36" t="s">
        <v>3579</v>
      </c>
      <c r="E384" s="38" t="s">
        <v>364</v>
      </c>
      <c r="F384" s="39">
        <v>15947551297</v>
      </c>
      <c r="G384" s="105"/>
      <c r="H384" s="105"/>
      <c r="I384" s="105"/>
      <c r="J384" s="105"/>
      <c r="K384" s="105"/>
      <c r="L384" s="105"/>
      <c r="M384" s="106"/>
      <c r="N384" s="105"/>
      <c r="O384" s="105"/>
      <c r="P384" s="105"/>
      <c r="Q384" s="105"/>
      <c r="R384" s="105"/>
      <c r="S384" s="105">
        <f t="shared" si="5"/>
        <v>0</v>
      </c>
      <c r="T384" s="105"/>
      <c r="U384" s="107"/>
      <c r="V384" s="107"/>
      <c r="W384" s="108"/>
      <c r="X384" s="107"/>
      <c r="Y384" s="107"/>
      <c r="Z384" s="108"/>
      <c r="AA384" s="107"/>
      <c r="AB384" s="107"/>
      <c r="AC384" s="108"/>
      <c r="AD384" s="107"/>
      <c r="AE384" s="107"/>
      <c r="AF384" s="108"/>
      <c r="AG384" s="107"/>
      <c r="AH384" s="107"/>
      <c r="AI384" s="108"/>
      <c r="AJ384" s="107"/>
      <c r="AK384" s="107"/>
      <c r="AL384" s="108"/>
      <c r="AM384" s="108"/>
      <c r="AN384" s="109"/>
      <c r="AO384" s="110"/>
      <c r="AP384" s="111"/>
      <c r="AQ384" s="111"/>
    </row>
    <row r="385" s="99" customFormat="1" ht="18" customHeight="1" spans="1:43">
      <c r="A385" s="104" t="s">
        <v>1456</v>
      </c>
      <c r="B385" s="36" t="s">
        <v>109</v>
      </c>
      <c r="C385" s="37" t="s">
        <v>324</v>
      </c>
      <c r="D385" s="36" t="s">
        <v>3499</v>
      </c>
      <c r="E385" s="38" t="s">
        <v>325</v>
      </c>
      <c r="F385" s="39">
        <v>15233372187</v>
      </c>
      <c r="G385" s="105"/>
      <c r="H385" s="105"/>
      <c r="I385" s="105"/>
      <c r="J385" s="105"/>
      <c r="K385" s="105"/>
      <c r="L385" s="105"/>
      <c r="M385" s="106"/>
      <c r="N385" s="105"/>
      <c r="O385" s="105"/>
      <c r="P385" s="105"/>
      <c r="Q385" s="105"/>
      <c r="R385" s="105"/>
      <c r="S385" s="105">
        <f t="shared" si="5"/>
        <v>0</v>
      </c>
      <c r="T385" s="105"/>
      <c r="U385" s="107"/>
      <c r="V385" s="107"/>
      <c r="W385" s="108"/>
      <c r="X385" s="107"/>
      <c r="Y385" s="107"/>
      <c r="Z385" s="108"/>
      <c r="AA385" s="107"/>
      <c r="AB385" s="107"/>
      <c r="AC385" s="108"/>
      <c r="AD385" s="107"/>
      <c r="AE385" s="107"/>
      <c r="AF385" s="108"/>
      <c r="AG385" s="107"/>
      <c r="AH385" s="107"/>
      <c r="AI385" s="108"/>
      <c r="AJ385" s="107"/>
      <c r="AK385" s="107"/>
      <c r="AL385" s="108"/>
      <c r="AM385" s="108"/>
      <c r="AN385" s="109"/>
      <c r="AO385" s="110"/>
      <c r="AP385" s="111"/>
      <c r="AQ385" s="111"/>
    </row>
    <row r="386" s="99" customFormat="1" ht="18" customHeight="1" spans="1:43">
      <c r="A386" s="104" t="s">
        <v>1459</v>
      </c>
      <c r="B386" s="36" t="s">
        <v>109</v>
      </c>
      <c r="C386" s="37" t="s">
        <v>333</v>
      </c>
      <c r="D386" s="36" t="s">
        <v>3529</v>
      </c>
      <c r="E386" s="38" t="s">
        <v>334</v>
      </c>
      <c r="F386" s="39">
        <v>18847710968</v>
      </c>
      <c r="G386" s="105"/>
      <c r="H386" s="105"/>
      <c r="I386" s="105"/>
      <c r="J386" s="105"/>
      <c r="K386" s="105"/>
      <c r="L386" s="105"/>
      <c r="M386" s="106"/>
      <c r="N386" s="105"/>
      <c r="O386" s="105"/>
      <c r="P386" s="105"/>
      <c r="Q386" s="105"/>
      <c r="R386" s="105"/>
      <c r="S386" s="105">
        <f t="shared" si="5"/>
        <v>0</v>
      </c>
      <c r="T386" s="105"/>
      <c r="U386" s="107"/>
      <c r="V386" s="107"/>
      <c r="W386" s="108"/>
      <c r="X386" s="107"/>
      <c r="Y386" s="107"/>
      <c r="Z386" s="108"/>
      <c r="AA386" s="107"/>
      <c r="AB386" s="107"/>
      <c r="AC386" s="108"/>
      <c r="AD386" s="107"/>
      <c r="AE386" s="107"/>
      <c r="AF386" s="108"/>
      <c r="AG386" s="107"/>
      <c r="AH386" s="107"/>
      <c r="AI386" s="108"/>
      <c r="AJ386" s="107"/>
      <c r="AK386" s="107"/>
      <c r="AL386" s="108"/>
      <c r="AM386" s="108"/>
      <c r="AN386" s="109"/>
      <c r="AO386" s="110"/>
      <c r="AP386" s="111"/>
      <c r="AQ386" s="111"/>
    </row>
    <row r="387" s="99" customFormat="1" ht="18" customHeight="1" spans="1:43">
      <c r="A387" s="104" t="s">
        <v>1462</v>
      </c>
      <c r="B387" s="36" t="s">
        <v>109</v>
      </c>
      <c r="C387" s="37" t="s">
        <v>3929</v>
      </c>
      <c r="D387" s="36" t="s">
        <v>3499</v>
      </c>
      <c r="E387" s="38" t="s">
        <v>3931</v>
      </c>
      <c r="F387" s="39">
        <v>13964922445</v>
      </c>
      <c r="G387" s="105"/>
      <c r="H387" s="105"/>
      <c r="I387" s="105"/>
      <c r="J387" s="105"/>
      <c r="K387" s="105"/>
      <c r="L387" s="105"/>
      <c r="M387" s="106"/>
      <c r="N387" s="105"/>
      <c r="O387" s="105"/>
      <c r="P387" s="105"/>
      <c r="Q387" s="105"/>
      <c r="R387" s="105"/>
      <c r="S387" s="105">
        <f t="shared" si="5"/>
        <v>0</v>
      </c>
      <c r="T387" s="105"/>
      <c r="U387" s="107"/>
      <c r="V387" s="107"/>
      <c r="W387" s="108"/>
      <c r="X387" s="107"/>
      <c r="Y387" s="107"/>
      <c r="Z387" s="108"/>
      <c r="AA387" s="107"/>
      <c r="AB387" s="107"/>
      <c r="AC387" s="108"/>
      <c r="AD387" s="107"/>
      <c r="AE387" s="107"/>
      <c r="AF387" s="108"/>
      <c r="AG387" s="107"/>
      <c r="AH387" s="107"/>
      <c r="AI387" s="108"/>
      <c r="AJ387" s="107"/>
      <c r="AK387" s="107"/>
      <c r="AL387" s="108"/>
      <c r="AM387" s="108"/>
      <c r="AN387" s="109"/>
      <c r="AO387" s="110"/>
      <c r="AP387" s="111"/>
      <c r="AQ387" s="111"/>
    </row>
    <row r="388" s="99" customFormat="1" ht="18" customHeight="1" spans="1:43">
      <c r="A388" s="104" t="s">
        <v>1465</v>
      </c>
      <c r="B388" s="36" t="s">
        <v>109</v>
      </c>
      <c r="C388" s="37" t="s">
        <v>542</v>
      </c>
      <c r="D388" s="36" t="s">
        <v>3567</v>
      </c>
      <c r="E388" s="38" t="s">
        <v>543</v>
      </c>
      <c r="F388" s="39">
        <v>18819806653</v>
      </c>
      <c r="G388" s="105"/>
      <c r="H388" s="105"/>
      <c r="I388" s="105"/>
      <c r="J388" s="105"/>
      <c r="K388" s="105"/>
      <c r="L388" s="105"/>
      <c r="M388" s="106"/>
      <c r="N388" s="105"/>
      <c r="O388" s="105"/>
      <c r="P388" s="105"/>
      <c r="Q388" s="105"/>
      <c r="R388" s="105"/>
      <c r="S388" s="105">
        <f t="shared" si="5"/>
        <v>0</v>
      </c>
      <c r="T388" s="105"/>
      <c r="U388" s="107"/>
      <c r="V388" s="107"/>
      <c r="W388" s="108"/>
      <c r="X388" s="107"/>
      <c r="Y388" s="107"/>
      <c r="Z388" s="108"/>
      <c r="AA388" s="107"/>
      <c r="AB388" s="107"/>
      <c r="AC388" s="108"/>
      <c r="AD388" s="107"/>
      <c r="AE388" s="107"/>
      <c r="AF388" s="108"/>
      <c r="AG388" s="107"/>
      <c r="AH388" s="107"/>
      <c r="AI388" s="108"/>
      <c r="AJ388" s="107"/>
      <c r="AK388" s="107"/>
      <c r="AL388" s="108"/>
      <c r="AM388" s="108"/>
      <c r="AN388" s="109"/>
      <c r="AO388" s="110"/>
      <c r="AP388" s="111"/>
      <c r="AQ388" s="111"/>
    </row>
    <row r="389" s="99" customFormat="1" ht="18" customHeight="1" spans="1:43">
      <c r="A389" s="104" t="s">
        <v>1468</v>
      </c>
      <c r="B389" s="36" t="s">
        <v>109</v>
      </c>
      <c r="C389" s="37" t="s">
        <v>7132</v>
      </c>
      <c r="D389" s="36" t="s">
        <v>3863</v>
      </c>
      <c r="E389" s="38" t="s">
        <v>7133</v>
      </c>
      <c r="F389" s="39">
        <v>15134929776</v>
      </c>
      <c r="G389" s="105"/>
      <c r="H389" s="105"/>
      <c r="I389" s="105"/>
      <c r="J389" s="105"/>
      <c r="K389" s="105"/>
      <c r="L389" s="105"/>
      <c r="M389" s="106"/>
      <c r="N389" s="105"/>
      <c r="O389" s="105"/>
      <c r="P389" s="105"/>
      <c r="Q389" s="105"/>
      <c r="R389" s="105"/>
      <c r="S389" s="105">
        <f t="shared" si="5"/>
        <v>0</v>
      </c>
      <c r="T389" s="105"/>
      <c r="U389" s="107"/>
      <c r="V389" s="107"/>
      <c r="W389" s="108"/>
      <c r="X389" s="107"/>
      <c r="Y389" s="107"/>
      <c r="Z389" s="108"/>
      <c r="AA389" s="107"/>
      <c r="AB389" s="107"/>
      <c r="AC389" s="108"/>
      <c r="AD389" s="107"/>
      <c r="AE389" s="107"/>
      <c r="AF389" s="108"/>
      <c r="AG389" s="107"/>
      <c r="AH389" s="107"/>
      <c r="AI389" s="108"/>
      <c r="AJ389" s="107"/>
      <c r="AK389" s="107"/>
      <c r="AL389" s="108"/>
      <c r="AM389" s="108"/>
      <c r="AN389" s="109"/>
      <c r="AO389" s="110"/>
      <c r="AP389" s="111"/>
      <c r="AQ389" s="111"/>
    </row>
    <row r="390" s="99" customFormat="1" ht="18" customHeight="1" spans="1:43">
      <c r="A390" s="104" t="s">
        <v>1471</v>
      </c>
      <c r="B390" s="36" t="s">
        <v>109</v>
      </c>
      <c r="C390" s="37" t="s">
        <v>398</v>
      </c>
      <c r="D390" s="36" t="s">
        <v>3616</v>
      </c>
      <c r="E390" s="38" t="s">
        <v>399</v>
      </c>
      <c r="F390" s="39">
        <v>15147521056</v>
      </c>
      <c r="G390" s="105"/>
      <c r="H390" s="105"/>
      <c r="I390" s="105"/>
      <c r="J390" s="105"/>
      <c r="K390" s="105"/>
      <c r="L390" s="105"/>
      <c r="M390" s="106"/>
      <c r="N390" s="105"/>
      <c r="O390" s="105"/>
      <c r="P390" s="105"/>
      <c r="Q390" s="105"/>
      <c r="R390" s="105"/>
      <c r="S390" s="105">
        <f t="shared" ref="S390:S453" si="6">SUM(G390:R390)</f>
        <v>0</v>
      </c>
      <c r="T390" s="105"/>
      <c r="U390" s="107"/>
      <c r="V390" s="107"/>
      <c r="W390" s="108"/>
      <c r="X390" s="107"/>
      <c r="Y390" s="107"/>
      <c r="Z390" s="108"/>
      <c r="AA390" s="107"/>
      <c r="AB390" s="107"/>
      <c r="AC390" s="108"/>
      <c r="AD390" s="107"/>
      <c r="AE390" s="107"/>
      <c r="AF390" s="108"/>
      <c r="AG390" s="107"/>
      <c r="AH390" s="107"/>
      <c r="AI390" s="108"/>
      <c r="AJ390" s="107"/>
      <c r="AK390" s="107"/>
      <c r="AL390" s="108"/>
      <c r="AM390" s="108"/>
      <c r="AN390" s="109"/>
      <c r="AO390" s="110"/>
      <c r="AP390" s="111"/>
      <c r="AQ390" s="111"/>
    </row>
    <row r="391" s="99" customFormat="1" ht="18" customHeight="1" spans="1:43">
      <c r="A391" s="104" t="s">
        <v>1474</v>
      </c>
      <c r="B391" s="36" t="s">
        <v>109</v>
      </c>
      <c r="C391" s="37" t="s">
        <v>673</v>
      </c>
      <c r="D391" s="36" t="s">
        <v>3616</v>
      </c>
      <c r="E391" s="38" t="s">
        <v>674</v>
      </c>
      <c r="F391" s="39">
        <v>15131940335</v>
      </c>
      <c r="G391" s="105"/>
      <c r="H391" s="105"/>
      <c r="I391" s="105"/>
      <c r="J391" s="105"/>
      <c r="K391" s="105"/>
      <c r="L391" s="105"/>
      <c r="M391" s="106"/>
      <c r="N391" s="105"/>
      <c r="O391" s="105"/>
      <c r="P391" s="105"/>
      <c r="Q391" s="105"/>
      <c r="R391" s="105"/>
      <c r="S391" s="105">
        <f t="shared" si="6"/>
        <v>0</v>
      </c>
      <c r="T391" s="105"/>
      <c r="U391" s="107"/>
      <c r="V391" s="107"/>
      <c r="W391" s="108"/>
      <c r="X391" s="107"/>
      <c r="Y391" s="107"/>
      <c r="Z391" s="108"/>
      <c r="AA391" s="107"/>
      <c r="AB391" s="107"/>
      <c r="AC391" s="108"/>
      <c r="AD391" s="107"/>
      <c r="AE391" s="107"/>
      <c r="AF391" s="108"/>
      <c r="AG391" s="107"/>
      <c r="AH391" s="107"/>
      <c r="AI391" s="108"/>
      <c r="AJ391" s="107"/>
      <c r="AK391" s="107"/>
      <c r="AL391" s="108"/>
      <c r="AM391" s="108"/>
      <c r="AN391" s="109"/>
      <c r="AO391" s="110"/>
      <c r="AP391" s="111"/>
      <c r="AQ391" s="111"/>
    </row>
    <row r="392" s="99" customFormat="1" ht="18" customHeight="1" spans="1:43">
      <c r="A392" s="104" t="s">
        <v>1477</v>
      </c>
      <c r="B392" s="36" t="s">
        <v>109</v>
      </c>
      <c r="C392" s="37" t="s">
        <v>6765</v>
      </c>
      <c r="D392" s="36" t="s">
        <v>3499</v>
      </c>
      <c r="E392" s="38" t="s">
        <v>7134</v>
      </c>
      <c r="F392" s="39">
        <v>15147515467</v>
      </c>
      <c r="G392" s="105"/>
      <c r="H392" s="105"/>
      <c r="I392" s="105"/>
      <c r="J392" s="105"/>
      <c r="K392" s="105"/>
      <c r="L392" s="105"/>
      <c r="M392" s="106"/>
      <c r="N392" s="105"/>
      <c r="O392" s="105"/>
      <c r="P392" s="105"/>
      <c r="Q392" s="105"/>
      <c r="R392" s="105"/>
      <c r="S392" s="105">
        <f t="shared" si="6"/>
        <v>0</v>
      </c>
      <c r="T392" s="105"/>
      <c r="U392" s="107"/>
      <c r="V392" s="107"/>
      <c r="W392" s="108"/>
      <c r="X392" s="107"/>
      <c r="Y392" s="107"/>
      <c r="Z392" s="108"/>
      <c r="AA392" s="107"/>
      <c r="AB392" s="107"/>
      <c r="AC392" s="108"/>
      <c r="AD392" s="107"/>
      <c r="AE392" s="107"/>
      <c r="AF392" s="108"/>
      <c r="AG392" s="107"/>
      <c r="AH392" s="107"/>
      <c r="AI392" s="108"/>
      <c r="AJ392" s="107"/>
      <c r="AK392" s="107"/>
      <c r="AL392" s="108"/>
      <c r="AM392" s="108"/>
      <c r="AN392" s="109"/>
      <c r="AO392" s="110"/>
      <c r="AP392" s="111"/>
      <c r="AQ392" s="111"/>
    </row>
    <row r="393" s="99" customFormat="1" ht="18" customHeight="1" spans="1:43">
      <c r="A393" s="104" t="s">
        <v>1480</v>
      </c>
      <c r="B393" s="36" t="s">
        <v>109</v>
      </c>
      <c r="C393" s="37" t="s">
        <v>366</v>
      </c>
      <c r="D393" s="36" t="s">
        <v>3579</v>
      </c>
      <c r="E393" s="38" t="s">
        <v>367</v>
      </c>
      <c r="F393" s="39">
        <v>17097446118</v>
      </c>
      <c r="G393" s="105"/>
      <c r="H393" s="105"/>
      <c r="I393" s="105"/>
      <c r="J393" s="105"/>
      <c r="K393" s="105"/>
      <c r="L393" s="105"/>
      <c r="M393" s="106"/>
      <c r="N393" s="105"/>
      <c r="O393" s="105"/>
      <c r="P393" s="105"/>
      <c r="Q393" s="105"/>
      <c r="R393" s="105"/>
      <c r="S393" s="105">
        <f t="shared" si="6"/>
        <v>0</v>
      </c>
      <c r="T393" s="105"/>
      <c r="U393" s="107"/>
      <c r="V393" s="107"/>
      <c r="W393" s="108"/>
      <c r="X393" s="107"/>
      <c r="Y393" s="107"/>
      <c r="Z393" s="108"/>
      <c r="AA393" s="107"/>
      <c r="AB393" s="107"/>
      <c r="AC393" s="108"/>
      <c r="AD393" s="107"/>
      <c r="AE393" s="107"/>
      <c r="AF393" s="108"/>
      <c r="AG393" s="107"/>
      <c r="AH393" s="107"/>
      <c r="AI393" s="108"/>
      <c r="AJ393" s="107"/>
      <c r="AK393" s="107"/>
      <c r="AL393" s="108"/>
      <c r="AM393" s="108"/>
      <c r="AN393" s="109"/>
      <c r="AO393" s="110"/>
      <c r="AP393" s="111"/>
      <c r="AQ393" s="111"/>
    </row>
    <row r="394" s="99" customFormat="1" ht="18" customHeight="1" spans="1:43">
      <c r="A394" s="104" t="s">
        <v>1483</v>
      </c>
      <c r="B394" s="36" t="s">
        <v>109</v>
      </c>
      <c r="C394" s="37" t="s">
        <v>589</v>
      </c>
      <c r="D394" s="36" t="s">
        <v>3744</v>
      </c>
      <c r="E394" s="38" t="s">
        <v>590</v>
      </c>
      <c r="F394" s="39">
        <v>15935009850</v>
      </c>
      <c r="G394" s="105"/>
      <c r="H394" s="105"/>
      <c r="I394" s="105"/>
      <c r="J394" s="105"/>
      <c r="K394" s="105"/>
      <c r="L394" s="105"/>
      <c r="M394" s="106"/>
      <c r="N394" s="105"/>
      <c r="O394" s="105"/>
      <c r="P394" s="105"/>
      <c r="Q394" s="105"/>
      <c r="R394" s="105"/>
      <c r="S394" s="105">
        <f t="shared" si="6"/>
        <v>0</v>
      </c>
      <c r="T394" s="105"/>
      <c r="U394" s="107"/>
      <c r="V394" s="107"/>
      <c r="W394" s="108"/>
      <c r="X394" s="107"/>
      <c r="Y394" s="107"/>
      <c r="Z394" s="108"/>
      <c r="AA394" s="107"/>
      <c r="AB394" s="107"/>
      <c r="AC394" s="108"/>
      <c r="AD394" s="107"/>
      <c r="AE394" s="107"/>
      <c r="AF394" s="108"/>
      <c r="AG394" s="107"/>
      <c r="AH394" s="107"/>
      <c r="AI394" s="108"/>
      <c r="AJ394" s="107"/>
      <c r="AK394" s="107"/>
      <c r="AL394" s="108"/>
      <c r="AM394" s="108"/>
      <c r="AN394" s="109"/>
      <c r="AO394" s="110"/>
      <c r="AP394" s="111"/>
      <c r="AQ394" s="111"/>
    </row>
    <row r="395" s="99" customFormat="1" ht="18" customHeight="1" spans="1:43">
      <c r="A395" s="104" t="s">
        <v>1486</v>
      </c>
      <c r="B395" s="36" t="s">
        <v>109</v>
      </c>
      <c r="C395" s="37" t="s">
        <v>7135</v>
      </c>
      <c r="D395" s="36" t="s">
        <v>4199</v>
      </c>
      <c r="E395" s="38" t="s">
        <v>7136</v>
      </c>
      <c r="F395" s="39">
        <v>15149559003</v>
      </c>
      <c r="G395" s="105"/>
      <c r="H395" s="105"/>
      <c r="I395" s="105"/>
      <c r="J395" s="105"/>
      <c r="K395" s="105"/>
      <c r="L395" s="105"/>
      <c r="M395" s="106"/>
      <c r="N395" s="105"/>
      <c r="O395" s="105"/>
      <c r="P395" s="105"/>
      <c r="Q395" s="105"/>
      <c r="R395" s="105"/>
      <c r="S395" s="105">
        <f t="shared" si="6"/>
        <v>0</v>
      </c>
      <c r="T395" s="105"/>
      <c r="U395" s="107"/>
      <c r="V395" s="107"/>
      <c r="W395" s="108"/>
      <c r="X395" s="107"/>
      <c r="Y395" s="107"/>
      <c r="Z395" s="108"/>
      <c r="AA395" s="107"/>
      <c r="AB395" s="107"/>
      <c r="AC395" s="108"/>
      <c r="AD395" s="107"/>
      <c r="AE395" s="107"/>
      <c r="AF395" s="108"/>
      <c r="AG395" s="107"/>
      <c r="AH395" s="107"/>
      <c r="AI395" s="108"/>
      <c r="AJ395" s="107"/>
      <c r="AK395" s="107"/>
      <c r="AL395" s="108"/>
      <c r="AM395" s="108"/>
      <c r="AN395" s="109"/>
      <c r="AO395" s="110"/>
      <c r="AP395" s="111"/>
      <c r="AQ395" s="111"/>
    </row>
    <row r="396" s="99" customFormat="1" ht="18" customHeight="1" spans="1:43">
      <c r="A396" s="104" t="s">
        <v>1489</v>
      </c>
      <c r="B396" s="36" t="s">
        <v>109</v>
      </c>
      <c r="C396" s="37" t="s">
        <v>486</v>
      </c>
      <c r="D396" s="36" t="s">
        <v>3750</v>
      </c>
      <c r="E396" s="38" t="s">
        <v>487</v>
      </c>
      <c r="F396" s="39">
        <v>18247729007</v>
      </c>
      <c r="G396" s="105"/>
      <c r="H396" s="105"/>
      <c r="I396" s="105"/>
      <c r="J396" s="105"/>
      <c r="K396" s="105"/>
      <c r="L396" s="105"/>
      <c r="M396" s="106"/>
      <c r="N396" s="105"/>
      <c r="O396" s="105"/>
      <c r="P396" s="105"/>
      <c r="Q396" s="105"/>
      <c r="R396" s="105"/>
      <c r="S396" s="105">
        <f t="shared" si="6"/>
        <v>0</v>
      </c>
      <c r="T396" s="105"/>
      <c r="U396" s="107"/>
      <c r="V396" s="107"/>
      <c r="W396" s="108"/>
      <c r="X396" s="107"/>
      <c r="Y396" s="107"/>
      <c r="Z396" s="108"/>
      <c r="AA396" s="107"/>
      <c r="AB396" s="107"/>
      <c r="AC396" s="108"/>
      <c r="AD396" s="107"/>
      <c r="AE396" s="107"/>
      <c r="AF396" s="108"/>
      <c r="AG396" s="107"/>
      <c r="AH396" s="107"/>
      <c r="AI396" s="108"/>
      <c r="AJ396" s="107"/>
      <c r="AK396" s="107"/>
      <c r="AL396" s="108"/>
      <c r="AM396" s="108"/>
      <c r="AN396" s="109"/>
      <c r="AO396" s="110"/>
      <c r="AP396" s="111"/>
      <c r="AQ396" s="111"/>
    </row>
    <row r="397" s="99" customFormat="1" ht="18" customHeight="1" spans="1:43">
      <c r="A397" s="104" t="s">
        <v>1492</v>
      </c>
      <c r="B397" s="36" t="s">
        <v>109</v>
      </c>
      <c r="C397" s="37" t="s">
        <v>389</v>
      </c>
      <c r="D397" s="36" t="s">
        <v>3616</v>
      </c>
      <c r="E397" s="38" t="s">
        <v>390</v>
      </c>
      <c r="F397" s="39">
        <v>18204773370</v>
      </c>
      <c r="G397" s="105"/>
      <c r="H397" s="105"/>
      <c r="I397" s="105"/>
      <c r="J397" s="105"/>
      <c r="K397" s="105"/>
      <c r="L397" s="105"/>
      <c r="M397" s="106"/>
      <c r="N397" s="105"/>
      <c r="O397" s="105"/>
      <c r="P397" s="105"/>
      <c r="Q397" s="105"/>
      <c r="R397" s="105"/>
      <c r="S397" s="105">
        <f t="shared" si="6"/>
        <v>0</v>
      </c>
      <c r="T397" s="105"/>
      <c r="U397" s="107"/>
      <c r="V397" s="107"/>
      <c r="W397" s="108"/>
      <c r="X397" s="107"/>
      <c r="Y397" s="107"/>
      <c r="Z397" s="108"/>
      <c r="AA397" s="107"/>
      <c r="AB397" s="107"/>
      <c r="AC397" s="108"/>
      <c r="AD397" s="107"/>
      <c r="AE397" s="107"/>
      <c r="AF397" s="108"/>
      <c r="AG397" s="107"/>
      <c r="AH397" s="107"/>
      <c r="AI397" s="108"/>
      <c r="AJ397" s="107"/>
      <c r="AK397" s="107"/>
      <c r="AL397" s="108"/>
      <c r="AM397" s="108"/>
      <c r="AN397" s="109"/>
      <c r="AO397" s="110"/>
      <c r="AP397" s="111"/>
      <c r="AQ397" s="111"/>
    </row>
    <row r="398" s="99" customFormat="1" ht="18" customHeight="1" spans="1:43">
      <c r="A398" s="104" t="s">
        <v>1495</v>
      </c>
      <c r="B398" s="36" t="s">
        <v>109</v>
      </c>
      <c r="C398" s="37" t="s">
        <v>709</v>
      </c>
      <c r="D398" s="36" t="s">
        <v>3567</v>
      </c>
      <c r="E398" s="38" t="s">
        <v>710</v>
      </c>
      <c r="F398" s="39">
        <v>13593495387</v>
      </c>
      <c r="G398" s="105"/>
      <c r="H398" s="105"/>
      <c r="I398" s="105"/>
      <c r="J398" s="105"/>
      <c r="K398" s="105"/>
      <c r="L398" s="105"/>
      <c r="M398" s="106"/>
      <c r="N398" s="105"/>
      <c r="O398" s="105"/>
      <c r="P398" s="105"/>
      <c r="Q398" s="105"/>
      <c r="R398" s="105"/>
      <c r="S398" s="105">
        <f t="shared" si="6"/>
        <v>0</v>
      </c>
      <c r="T398" s="105"/>
      <c r="U398" s="107"/>
      <c r="V398" s="107"/>
      <c r="W398" s="108"/>
      <c r="X398" s="107"/>
      <c r="Y398" s="107"/>
      <c r="Z398" s="108"/>
      <c r="AA398" s="107"/>
      <c r="AB398" s="107"/>
      <c r="AC398" s="108"/>
      <c r="AD398" s="107"/>
      <c r="AE398" s="107"/>
      <c r="AF398" s="108"/>
      <c r="AG398" s="107"/>
      <c r="AH398" s="107"/>
      <c r="AI398" s="108"/>
      <c r="AJ398" s="107"/>
      <c r="AK398" s="107"/>
      <c r="AL398" s="108"/>
      <c r="AM398" s="108"/>
      <c r="AN398" s="109"/>
      <c r="AO398" s="110"/>
      <c r="AP398" s="111"/>
      <c r="AQ398" s="111"/>
    </row>
    <row r="399" s="99" customFormat="1" ht="18" customHeight="1" spans="1:43">
      <c r="A399" s="104" t="s">
        <v>1498</v>
      </c>
      <c r="B399" s="36" t="s">
        <v>109</v>
      </c>
      <c r="C399" s="37" t="s">
        <v>706</v>
      </c>
      <c r="D399" s="36" t="s">
        <v>3616</v>
      </c>
      <c r="E399" s="38" t="s">
        <v>707</v>
      </c>
      <c r="F399" s="39">
        <v>18251688013</v>
      </c>
      <c r="G399" s="105"/>
      <c r="H399" s="105"/>
      <c r="I399" s="105"/>
      <c r="J399" s="105"/>
      <c r="K399" s="105"/>
      <c r="L399" s="105"/>
      <c r="M399" s="106"/>
      <c r="N399" s="105"/>
      <c r="O399" s="105"/>
      <c r="P399" s="105"/>
      <c r="Q399" s="105"/>
      <c r="R399" s="105"/>
      <c r="S399" s="105">
        <f t="shared" si="6"/>
        <v>0</v>
      </c>
      <c r="T399" s="105"/>
      <c r="U399" s="107"/>
      <c r="V399" s="107"/>
      <c r="W399" s="108"/>
      <c r="X399" s="107"/>
      <c r="Y399" s="107"/>
      <c r="Z399" s="108"/>
      <c r="AA399" s="107"/>
      <c r="AB399" s="107"/>
      <c r="AC399" s="108"/>
      <c r="AD399" s="107"/>
      <c r="AE399" s="107"/>
      <c r="AF399" s="108"/>
      <c r="AG399" s="107"/>
      <c r="AH399" s="107"/>
      <c r="AI399" s="108"/>
      <c r="AJ399" s="107"/>
      <c r="AK399" s="107"/>
      <c r="AL399" s="108"/>
      <c r="AM399" s="108"/>
      <c r="AN399" s="109"/>
      <c r="AO399" s="110"/>
      <c r="AP399" s="111"/>
      <c r="AQ399" s="111"/>
    </row>
    <row r="400" s="99" customFormat="1" ht="18" customHeight="1" spans="1:43">
      <c r="A400" s="104" t="s">
        <v>1501</v>
      </c>
      <c r="B400" s="36" t="s">
        <v>109</v>
      </c>
      <c r="C400" s="37" t="s">
        <v>502</v>
      </c>
      <c r="D400" s="36" t="s">
        <v>3499</v>
      </c>
      <c r="E400" s="38" t="s">
        <v>503</v>
      </c>
      <c r="F400" s="39">
        <v>15134905646</v>
      </c>
      <c r="G400" s="105"/>
      <c r="H400" s="105"/>
      <c r="I400" s="105"/>
      <c r="J400" s="105"/>
      <c r="K400" s="105"/>
      <c r="L400" s="105"/>
      <c r="M400" s="106"/>
      <c r="N400" s="105"/>
      <c r="O400" s="105"/>
      <c r="P400" s="105"/>
      <c r="Q400" s="105"/>
      <c r="R400" s="105"/>
      <c r="S400" s="105">
        <f t="shared" si="6"/>
        <v>0</v>
      </c>
      <c r="T400" s="105"/>
      <c r="U400" s="107"/>
      <c r="V400" s="107"/>
      <c r="W400" s="108"/>
      <c r="X400" s="107"/>
      <c r="Y400" s="107"/>
      <c r="Z400" s="108"/>
      <c r="AA400" s="107"/>
      <c r="AB400" s="107"/>
      <c r="AC400" s="108"/>
      <c r="AD400" s="107"/>
      <c r="AE400" s="107"/>
      <c r="AF400" s="108"/>
      <c r="AG400" s="107"/>
      <c r="AH400" s="107"/>
      <c r="AI400" s="108"/>
      <c r="AJ400" s="107"/>
      <c r="AK400" s="107"/>
      <c r="AL400" s="108"/>
      <c r="AM400" s="108"/>
      <c r="AN400" s="109"/>
      <c r="AO400" s="110"/>
      <c r="AP400" s="111"/>
      <c r="AQ400" s="111"/>
    </row>
    <row r="401" s="99" customFormat="1" ht="18" customHeight="1" spans="1:43">
      <c r="A401" s="104" t="s">
        <v>1504</v>
      </c>
      <c r="B401" s="36" t="s">
        <v>109</v>
      </c>
      <c r="C401" s="37" t="s">
        <v>7137</v>
      </c>
      <c r="D401" s="36" t="s">
        <v>3616</v>
      </c>
      <c r="E401" s="38" t="s">
        <v>7138</v>
      </c>
      <c r="F401" s="39">
        <v>15391041573</v>
      </c>
      <c r="G401" s="105"/>
      <c r="H401" s="105"/>
      <c r="I401" s="105"/>
      <c r="J401" s="105"/>
      <c r="K401" s="105"/>
      <c r="L401" s="105"/>
      <c r="M401" s="106"/>
      <c r="N401" s="105"/>
      <c r="O401" s="105"/>
      <c r="P401" s="105"/>
      <c r="Q401" s="105"/>
      <c r="R401" s="105"/>
      <c r="S401" s="105">
        <f t="shared" si="6"/>
        <v>0</v>
      </c>
      <c r="T401" s="105"/>
      <c r="U401" s="107"/>
      <c r="V401" s="107"/>
      <c r="W401" s="108"/>
      <c r="X401" s="107"/>
      <c r="Y401" s="107"/>
      <c r="Z401" s="108"/>
      <c r="AA401" s="107"/>
      <c r="AB401" s="107"/>
      <c r="AC401" s="108"/>
      <c r="AD401" s="107"/>
      <c r="AE401" s="107"/>
      <c r="AF401" s="108"/>
      <c r="AG401" s="107"/>
      <c r="AH401" s="107"/>
      <c r="AI401" s="108"/>
      <c r="AJ401" s="107"/>
      <c r="AK401" s="107"/>
      <c r="AL401" s="108"/>
      <c r="AM401" s="108"/>
      <c r="AN401" s="109"/>
      <c r="AO401" s="110"/>
      <c r="AP401" s="111"/>
      <c r="AQ401" s="111"/>
    </row>
    <row r="402" s="99" customFormat="1" ht="18" customHeight="1" spans="1:43">
      <c r="A402" s="104" t="s">
        <v>1507</v>
      </c>
      <c r="B402" s="36" t="s">
        <v>109</v>
      </c>
      <c r="C402" s="37" t="s">
        <v>456</v>
      </c>
      <c r="D402" s="36" t="s">
        <v>3697</v>
      </c>
      <c r="E402" s="38" t="s">
        <v>457</v>
      </c>
      <c r="F402" s="39">
        <v>15588796782</v>
      </c>
      <c r="G402" s="105"/>
      <c r="H402" s="105"/>
      <c r="I402" s="105"/>
      <c r="J402" s="105"/>
      <c r="K402" s="105"/>
      <c r="L402" s="105"/>
      <c r="M402" s="106"/>
      <c r="N402" s="105"/>
      <c r="O402" s="105"/>
      <c r="P402" s="105"/>
      <c r="Q402" s="105"/>
      <c r="R402" s="105"/>
      <c r="S402" s="105">
        <f t="shared" si="6"/>
        <v>0</v>
      </c>
      <c r="T402" s="105"/>
      <c r="U402" s="107"/>
      <c r="V402" s="107"/>
      <c r="W402" s="108"/>
      <c r="X402" s="107"/>
      <c r="Y402" s="107"/>
      <c r="Z402" s="108"/>
      <c r="AA402" s="107"/>
      <c r="AB402" s="107"/>
      <c r="AC402" s="108"/>
      <c r="AD402" s="107"/>
      <c r="AE402" s="107"/>
      <c r="AF402" s="108"/>
      <c r="AG402" s="107"/>
      <c r="AH402" s="107"/>
      <c r="AI402" s="108"/>
      <c r="AJ402" s="107"/>
      <c r="AK402" s="107"/>
      <c r="AL402" s="108"/>
      <c r="AM402" s="108"/>
      <c r="AN402" s="109"/>
      <c r="AO402" s="110"/>
      <c r="AP402" s="111"/>
      <c r="AQ402" s="111"/>
    </row>
    <row r="403" s="99" customFormat="1" ht="18" customHeight="1" spans="1:43">
      <c r="A403" s="104" t="s">
        <v>1509</v>
      </c>
      <c r="B403" s="36" t="s">
        <v>109</v>
      </c>
      <c r="C403" s="37" t="s">
        <v>7139</v>
      </c>
      <c r="D403" s="36" t="s">
        <v>3499</v>
      </c>
      <c r="E403" s="38" t="s">
        <v>7140</v>
      </c>
      <c r="F403" s="39">
        <v>15069993372</v>
      </c>
      <c r="G403" s="105"/>
      <c r="H403" s="105"/>
      <c r="I403" s="105"/>
      <c r="J403" s="105"/>
      <c r="K403" s="105"/>
      <c r="L403" s="105"/>
      <c r="M403" s="106"/>
      <c r="N403" s="105"/>
      <c r="O403" s="105"/>
      <c r="P403" s="105"/>
      <c r="Q403" s="105"/>
      <c r="R403" s="105"/>
      <c r="S403" s="105">
        <f t="shared" si="6"/>
        <v>0</v>
      </c>
      <c r="T403" s="105"/>
      <c r="U403" s="107"/>
      <c r="V403" s="107"/>
      <c r="W403" s="108"/>
      <c r="X403" s="107"/>
      <c r="Y403" s="107"/>
      <c r="Z403" s="108"/>
      <c r="AA403" s="107"/>
      <c r="AB403" s="107"/>
      <c r="AC403" s="108"/>
      <c r="AD403" s="107"/>
      <c r="AE403" s="107"/>
      <c r="AF403" s="108"/>
      <c r="AG403" s="107"/>
      <c r="AH403" s="107"/>
      <c r="AI403" s="108"/>
      <c r="AJ403" s="107"/>
      <c r="AK403" s="107"/>
      <c r="AL403" s="108"/>
      <c r="AM403" s="108"/>
      <c r="AN403" s="109"/>
      <c r="AO403" s="110"/>
      <c r="AP403" s="111"/>
      <c r="AQ403" s="111"/>
    </row>
    <row r="404" s="99" customFormat="1" ht="18" customHeight="1" spans="1:43">
      <c r="A404" s="104" t="s">
        <v>1512</v>
      </c>
      <c r="B404" s="36" t="s">
        <v>109</v>
      </c>
      <c r="C404" s="37" t="s">
        <v>505</v>
      </c>
      <c r="D404" s="36" t="s">
        <v>3758</v>
      </c>
      <c r="E404" s="38" t="s">
        <v>506</v>
      </c>
      <c r="F404" s="39">
        <v>18248332383</v>
      </c>
      <c r="G404" s="105"/>
      <c r="H404" s="105"/>
      <c r="I404" s="105"/>
      <c r="J404" s="105"/>
      <c r="K404" s="105"/>
      <c r="L404" s="105"/>
      <c r="M404" s="106"/>
      <c r="N404" s="105"/>
      <c r="O404" s="105"/>
      <c r="P404" s="105"/>
      <c r="Q404" s="105"/>
      <c r="R404" s="105"/>
      <c r="S404" s="105">
        <f t="shared" si="6"/>
        <v>0</v>
      </c>
      <c r="T404" s="105"/>
      <c r="U404" s="107"/>
      <c r="V404" s="107"/>
      <c r="W404" s="108"/>
      <c r="X404" s="107"/>
      <c r="Y404" s="107"/>
      <c r="Z404" s="108"/>
      <c r="AA404" s="107"/>
      <c r="AB404" s="107"/>
      <c r="AC404" s="108"/>
      <c r="AD404" s="107"/>
      <c r="AE404" s="107"/>
      <c r="AF404" s="108"/>
      <c r="AG404" s="107"/>
      <c r="AH404" s="107"/>
      <c r="AI404" s="108"/>
      <c r="AJ404" s="107"/>
      <c r="AK404" s="107"/>
      <c r="AL404" s="108"/>
      <c r="AM404" s="108"/>
      <c r="AN404" s="109"/>
      <c r="AO404" s="110"/>
      <c r="AP404" s="111"/>
      <c r="AQ404" s="111"/>
    </row>
    <row r="405" s="99" customFormat="1" ht="18" customHeight="1" spans="1:43">
      <c r="A405" s="104" t="s">
        <v>1515</v>
      </c>
      <c r="B405" s="36" t="s">
        <v>109</v>
      </c>
      <c r="C405" s="37" t="s">
        <v>357</v>
      </c>
      <c r="D405" s="36" t="s">
        <v>3579</v>
      </c>
      <c r="E405" s="38" t="s">
        <v>358</v>
      </c>
      <c r="F405" s="39">
        <v>18832992590</v>
      </c>
      <c r="G405" s="105"/>
      <c r="H405" s="105"/>
      <c r="I405" s="105"/>
      <c r="J405" s="105"/>
      <c r="K405" s="105"/>
      <c r="L405" s="105"/>
      <c r="M405" s="106"/>
      <c r="N405" s="105"/>
      <c r="O405" s="105"/>
      <c r="P405" s="105"/>
      <c r="Q405" s="105"/>
      <c r="R405" s="105"/>
      <c r="S405" s="105">
        <f t="shared" si="6"/>
        <v>0</v>
      </c>
      <c r="T405" s="105"/>
      <c r="U405" s="107"/>
      <c r="V405" s="107"/>
      <c r="W405" s="108"/>
      <c r="X405" s="107"/>
      <c r="Y405" s="107"/>
      <c r="Z405" s="108"/>
      <c r="AA405" s="107"/>
      <c r="AB405" s="107"/>
      <c r="AC405" s="108"/>
      <c r="AD405" s="107"/>
      <c r="AE405" s="107"/>
      <c r="AF405" s="108"/>
      <c r="AG405" s="107"/>
      <c r="AH405" s="107"/>
      <c r="AI405" s="108"/>
      <c r="AJ405" s="107"/>
      <c r="AK405" s="107"/>
      <c r="AL405" s="108"/>
      <c r="AM405" s="108"/>
      <c r="AN405" s="109"/>
      <c r="AO405" s="110"/>
      <c r="AP405" s="111"/>
      <c r="AQ405" s="111"/>
    </row>
    <row r="406" s="99" customFormat="1" ht="18" customHeight="1" spans="1:43">
      <c r="A406" s="104" t="s">
        <v>1519</v>
      </c>
      <c r="B406" s="36" t="s">
        <v>109</v>
      </c>
      <c r="C406" s="37" t="s">
        <v>492</v>
      </c>
      <c r="D406" s="36" t="s">
        <v>4819</v>
      </c>
      <c r="E406" s="38" t="s">
        <v>493</v>
      </c>
      <c r="F406" s="39">
        <v>15194937837</v>
      </c>
      <c r="G406" s="105"/>
      <c r="H406" s="105"/>
      <c r="I406" s="105"/>
      <c r="J406" s="105"/>
      <c r="K406" s="105"/>
      <c r="L406" s="105"/>
      <c r="M406" s="106"/>
      <c r="N406" s="105"/>
      <c r="O406" s="105"/>
      <c r="P406" s="105"/>
      <c r="Q406" s="105"/>
      <c r="R406" s="105"/>
      <c r="S406" s="105">
        <f t="shared" si="6"/>
        <v>0</v>
      </c>
      <c r="T406" s="105"/>
      <c r="U406" s="107"/>
      <c r="V406" s="107"/>
      <c r="W406" s="108"/>
      <c r="X406" s="107"/>
      <c r="Y406" s="107"/>
      <c r="Z406" s="108"/>
      <c r="AA406" s="107"/>
      <c r="AB406" s="107"/>
      <c r="AC406" s="108"/>
      <c r="AD406" s="107"/>
      <c r="AE406" s="107"/>
      <c r="AF406" s="108"/>
      <c r="AG406" s="107"/>
      <c r="AH406" s="107"/>
      <c r="AI406" s="108"/>
      <c r="AJ406" s="107"/>
      <c r="AK406" s="107"/>
      <c r="AL406" s="108"/>
      <c r="AM406" s="108"/>
      <c r="AN406" s="109"/>
      <c r="AO406" s="110"/>
      <c r="AP406" s="111"/>
      <c r="AQ406" s="111"/>
    </row>
    <row r="407" s="99" customFormat="1" ht="18" customHeight="1" spans="1:43">
      <c r="A407" s="104" t="s">
        <v>1521</v>
      </c>
      <c r="B407" s="36" t="s">
        <v>109</v>
      </c>
      <c r="C407" s="37" t="s">
        <v>7141</v>
      </c>
      <c r="D407" s="36" t="s">
        <v>3567</v>
      </c>
      <c r="E407" s="38" t="s">
        <v>7142</v>
      </c>
      <c r="F407" s="39">
        <v>13150886859</v>
      </c>
      <c r="G407" s="105"/>
      <c r="H407" s="105"/>
      <c r="I407" s="105"/>
      <c r="J407" s="105"/>
      <c r="K407" s="105"/>
      <c r="L407" s="105"/>
      <c r="M407" s="106"/>
      <c r="N407" s="105"/>
      <c r="O407" s="105"/>
      <c r="P407" s="105"/>
      <c r="Q407" s="105"/>
      <c r="R407" s="105"/>
      <c r="S407" s="105">
        <f t="shared" si="6"/>
        <v>0</v>
      </c>
      <c r="T407" s="105"/>
      <c r="U407" s="107"/>
      <c r="V407" s="107"/>
      <c r="W407" s="108"/>
      <c r="X407" s="107"/>
      <c r="Y407" s="107"/>
      <c r="Z407" s="108"/>
      <c r="AA407" s="107"/>
      <c r="AB407" s="107"/>
      <c r="AC407" s="108"/>
      <c r="AD407" s="107"/>
      <c r="AE407" s="107"/>
      <c r="AF407" s="108"/>
      <c r="AG407" s="107"/>
      <c r="AH407" s="107"/>
      <c r="AI407" s="108"/>
      <c r="AJ407" s="107"/>
      <c r="AK407" s="107"/>
      <c r="AL407" s="108"/>
      <c r="AM407" s="108"/>
      <c r="AN407" s="109"/>
      <c r="AO407" s="110"/>
      <c r="AP407" s="111"/>
      <c r="AQ407" s="111"/>
    </row>
    <row r="408" s="99" customFormat="1" ht="18" customHeight="1" spans="1:43">
      <c r="A408" s="104" t="s">
        <v>1523</v>
      </c>
      <c r="B408" s="36" t="s">
        <v>109</v>
      </c>
      <c r="C408" s="37" t="s">
        <v>7143</v>
      </c>
      <c r="D408" s="36" t="s">
        <v>3567</v>
      </c>
      <c r="E408" s="38" t="s">
        <v>7144</v>
      </c>
      <c r="F408" s="39">
        <v>13789539239</v>
      </c>
      <c r="G408" s="105"/>
      <c r="H408" s="105"/>
      <c r="I408" s="105"/>
      <c r="J408" s="105"/>
      <c r="K408" s="105"/>
      <c r="L408" s="105"/>
      <c r="M408" s="106"/>
      <c r="N408" s="105"/>
      <c r="O408" s="105"/>
      <c r="P408" s="105"/>
      <c r="Q408" s="105"/>
      <c r="R408" s="105"/>
      <c r="S408" s="105">
        <f t="shared" si="6"/>
        <v>0</v>
      </c>
      <c r="T408" s="105"/>
      <c r="U408" s="107"/>
      <c r="V408" s="107"/>
      <c r="W408" s="108"/>
      <c r="X408" s="107"/>
      <c r="Y408" s="107"/>
      <c r="Z408" s="108"/>
      <c r="AA408" s="107"/>
      <c r="AB408" s="107"/>
      <c r="AC408" s="108"/>
      <c r="AD408" s="107"/>
      <c r="AE408" s="107"/>
      <c r="AF408" s="108"/>
      <c r="AG408" s="107"/>
      <c r="AH408" s="107"/>
      <c r="AI408" s="108"/>
      <c r="AJ408" s="107"/>
      <c r="AK408" s="107"/>
      <c r="AL408" s="108"/>
      <c r="AM408" s="108"/>
      <c r="AN408" s="109"/>
      <c r="AO408" s="110"/>
      <c r="AP408" s="111"/>
      <c r="AQ408" s="111"/>
    </row>
    <row r="409" s="99" customFormat="1" ht="18" customHeight="1" spans="1:43">
      <c r="A409" s="104" t="s">
        <v>1525</v>
      </c>
      <c r="B409" s="36" t="s">
        <v>109</v>
      </c>
      <c r="C409" s="37" t="s">
        <v>336</v>
      </c>
      <c r="D409" s="36" t="s">
        <v>3535</v>
      </c>
      <c r="E409" s="38" t="s">
        <v>337</v>
      </c>
      <c r="F409" s="39">
        <v>13848678498</v>
      </c>
      <c r="G409" s="105"/>
      <c r="H409" s="105"/>
      <c r="I409" s="105"/>
      <c r="J409" s="105"/>
      <c r="K409" s="105"/>
      <c r="L409" s="105"/>
      <c r="M409" s="106"/>
      <c r="N409" s="105"/>
      <c r="O409" s="105"/>
      <c r="P409" s="105"/>
      <c r="Q409" s="105"/>
      <c r="R409" s="105"/>
      <c r="S409" s="105">
        <f t="shared" si="6"/>
        <v>0</v>
      </c>
      <c r="T409" s="105"/>
      <c r="U409" s="107"/>
      <c r="V409" s="107"/>
      <c r="W409" s="108"/>
      <c r="X409" s="107"/>
      <c r="Y409" s="107"/>
      <c r="Z409" s="108"/>
      <c r="AA409" s="107"/>
      <c r="AB409" s="107"/>
      <c r="AC409" s="108"/>
      <c r="AD409" s="107"/>
      <c r="AE409" s="107"/>
      <c r="AF409" s="108"/>
      <c r="AG409" s="107"/>
      <c r="AH409" s="107"/>
      <c r="AI409" s="108"/>
      <c r="AJ409" s="107"/>
      <c r="AK409" s="107"/>
      <c r="AL409" s="108"/>
      <c r="AM409" s="108"/>
      <c r="AN409" s="109"/>
      <c r="AO409" s="110"/>
      <c r="AP409" s="111"/>
      <c r="AQ409" s="111"/>
    </row>
    <row r="410" s="99" customFormat="1" ht="18" customHeight="1" spans="1:43">
      <c r="A410" s="104" t="s">
        <v>1527</v>
      </c>
      <c r="B410" s="36" t="s">
        <v>109</v>
      </c>
      <c r="C410" s="37" t="s">
        <v>342</v>
      </c>
      <c r="D410" s="36" t="s">
        <v>3535</v>
      </c>
      <c r="E410" s="38" t="s">
        <v>343</v>
      </c>
      <c r="F410" s="39">
        <v>15124712528</v>
      </c>
      <c r="G410" s="105"/>
      <c r="H410" s="105"/>
      <c r="I410" s="105"/>
      <c r="J410" s="105"/>
      <c r="K410" s="105"/>
      <c r="L410" s="105"/>
      <c r="M410" s="106"/>
      <c r="N410" s="105"/>
      <c r="O410" s="105"/>
      <c r="P410" s="105"/>
      <c r="Q410" s="105"/>
      <c r="R410" s="105"/>
      <c r="S410" s="105">
        <f t="shared" si="6"/>
        <v>0</v>
      </c>
      <c r="T410" s="105"/>
      <c r="U410" s="107"/>
      <c r="V410" s="107"/>
      <c r="W410" s="108"/>
      <c r="X410" s="107"/>
      <c r="Y410" s="107"/>
      <c r="Z410" s="108"/>
      <c r="AA410" s="107"/>
      <c r="AB410" s="107"/>
      <c r="AC410" s="108"/>
      <c r="AD410" s="107"/>
      <c r="AE410" s="107"/>
      <c r="AF410" s="108"/>
      <c r="AG410" s="107"/>
      <c r="AH410" s="107"/>
      <c r="AI410" s="108"/>
      <c r="AJ410" s="107"/>
      <c r="AK410" s="107"/>
      <c r="AL410" s="108"/>
      <c r="AM410" s="108"/>
      <c r="AN410" s="109"/>
      <c r="AO410" s="110"/>
      <c r="AP410" s="111"/>
      <c r="AQ410" s="111"/>
    </row>
    <row r="411" s="99" customFormat="1" ht="18" customHeight="1" spans="1:43">
      <c r="A411" s="104" t="s">
        <v>1530</v>
      </c>
      <c r="B411" s="36" t="s">
        <v>109</v>
      </c>
      <c r="C411" s="37" t="s">
        <v>179</v>
      </c>
      <c r="D411" s="36" t="s">
        <v>3755</v>
      </c>
      <c r="E411" s="38" t="s">
        <v>301</v>
      </c>
      <c r="F411" s="39">
        <v>15054887907</v>
      </c>
      <c r="G411" s="105"/>
      <c r="H411" s="105"/>
      <c r="I411" s="105"/>
      <c r="J411" s="105"/>
      <c r="K411" s="105"/>
      <c r="L411" s="105"/>
      <c r="M411" s="106"/>
      <c r="N411" s="105"/>
      <c r="O411" s="105"/>
      <c r="P411" s="105"/>
      <c r="Q411" s="105"/>
      <c r="R411" s="105"/>
      <c r="S411" s="105">
        <f t="shared" si="6"/>
        <v>0</v>
      </c>
      <c r="T411" s="105"/>
      <c r="U411" s="107"/>
      <c r="V411" s="107"/>
      <c r="W411" s="108"/>
      <c r="X411" s="107"/>
      <c r="Y411" s="107"/>
      <c r="Z411" s="108"/>
      <c r="AA411" s="107"/>
      <c r="AB411" s="107"/>
      <c r="AC411" s="108"/>
      <c r="AD411" s="107"/>
      <c r="AE411" s="107"/>
      <c r="AF411" s="108"/>
      <c r="AG411" s="107"/>
      <c r="AH411" s="107"/>
      <c r="AI411" s="108"/>
      <c r="AJ411" s="107"/>
      <c r="AK411" s="107"/>
      <c r="AL411" s="108"/>
      <c r="AM411" s="108"/>
      <c r="AN411" s="109"/>
      <c r="AO411" s="110"/>
      <c r="AP411" s="111"/>
      <c r="AQ411" s="111"/>
    </row>
    <row r="412" s="99" customFormat="1" ht="18" customHeight="1" spans="1:43">
      <c r="A412" s="104" t="s">
        <v>1533</v>
      </c>
      <c r="B412" s="36" t="s">
        <v>109</v>
      </c>
      <c r="C412" s="37" t="s">
        <v>377</v>
      </c>
      <c r="D412" s="36" t="s">
        <v>3499</v>
      </c>
      <c r="E412" s="38" t="s">
        <v>378</v>
      </c>
      <c r="F412" s="39">
        <v>18947574241</v>
      </c>
      <c r="G412" s="105"/>
      <c r="H412" s="105"/>
      <c r="I412" s="105"/>
      <c r="J412" s="105"/>
      <c r="K412" s="105"/>
      <c r="L412" s="105"/>
      <c r="M412" s="106"/>
      <c r="N412" s="105"/>
      <c r="O412" s="105"/>
      <c r="P412" s="105"/>
      <c r="Q412" s="105"/>
      <c r="R412" s="105"/>
      <c r="S412" s="105">
        <f t="shared" si="6"/>
        <v>0</v>
      </c>
      <c r="T412" s="105"/>
      <c r="U412" s="107"/>
      <c r="V412" s="107"/>
      <c r="W412" s="108"/>
      <c r="X412" s="107"/>
      <c r="Y412" s="107"/>
      <c r="Z412" s="108"/>
      <c r="AA412" s="107"/>
      <c r="AB412" s="107"/>
      <c r="AC412" s="108"/>
      <c r="AD412" s="107"/>
      <c r="AE412" s="107"/>
      <c r="AF412" s="108"/>
      <c r="AG412" s="107"/>
      <c r="AH412" s="107"/>
      <c r="AI412" s="108"/>
      <c r="AJ412" s="107"/>
      <c r="AK412" s="107"/>
      <c r="AL412" s="108"/>
      <c r="AM412" s="108"/>
      <c r="AN412" s="109"/>
      <c r="AO412" s="110"/>
      <c r="AP412" s="111"/>
      <c r="AQ412" s="111"/>
    </row>
    <row r="413" s="99" customFormat="1" ht="18" customHeight="1" spans="1:43">
      <c r="A413" s="104" t="s">
        <v>1535</v>
      </c>
      <c r="B413" s="36" t="s">
        <v>109</v>
      </c>
      <c r="C413" s="37" t="s">
        <v>539</v>
      </c>
      <c r="D413" s="36" t="s">
        <v>3567</v>
      </c>
      <c r="E413" s="38" t="s">
        <v>540</v>
      </c>
      <c r="F413" s="39">
        <v>18246713938</v>
      </c>
      <c r="G413" s="105"/>
      <c r="H413" s="105"/>
      <c r="I413" s="105"/>
      <c r="J413" s="105"/>
      <c r="K413" s="105"/>
      <c r="L413" s="105"/>
      <c r="M413" s="106"/>
      <c r="N413" s="105"/>
      <c r="O413" s="105"/>
      <c r="P413" s="105"/>
      <c r="Q413" s="105"/>
      <c r="R413" s="105"/>
      <c r="S413" s="105">
        <f t="shared" si="6"/>
        <v>0</v>
      </c>
      <c r="T413" s="105"/>
      <c r="U413" s="107"/>
      <c r="V413" s="107"/>
      <c r="W413" s="108"/>
      <c r="X413" s="107"/>
      <c r="Y413" s="107"/>
      <c r="Z413" s="108"/>
      <c r="AA413" s="107"/>
      <c r="AB413" s="107"/>
      <c r="AC413" s="108"/>
      <c r="AD413" s="107"/>
      <c r="AE413" s="107"/>
      <c r="AF413" s="108"/>
      <c r="AG413" s="107"/>
      <c r="AH413" s="107"/>
      <c r="AI413" s="108"/>
      <c r="AJ413" s="107"/>
      <c r="AK413" s="107"/>
      <c r="AL413" s="108"/>
      <c r="AM413" s="108"/>
      <c r="AN413" s="109"/>
      <c r="AO413" s="110"/>
      <c r="AP413" s="111"/>
      <c r="AQ413" s="111"/>
    </row>
    <row r="414" s="99" customFormat="1" ht="18" customHeight="1" spans="1:43">
      <c r="A414" s="104" t="s">
        <v>1537</v>
      </c>
      <c r="B414" s="36" t="s">
        <v>109</v>
      </c>
      <c r="C414" s="37" t="s">
        <v>517</v>
      </c>
      <c r="D414" s="36" t="s">
        <v>3758</v>
      </c>
      <c r="E414" s="38" t="s">
        <v>518</v>
      </c>
      <c r="F414" s="39">
        <v>14752261170</v>
      </c>
      <c r="G414" s="105"/>
      <c r="H414" s="105"/>
      <c r="I414" s="105"/>
      <c r="J414" s="105"/>
      <c r="K414" s="105"/>
      <c r="L414" s="105"/>
      <c r="M414" s="106"/>
      <c r="N414" s="105"/>
      <c r="O414" s="105"/>
      <c r="P414" s="105"/>
      <c r="Q414" s="105"/>
      <c r="R414" s="105"/>
      <c r="S414" s="105">
        <f t="shared" si="6"/>
        <v>0</v>
      </c>
      <c r="T414" s="105"/>
      <c r="U414" s="107"/>
      <c r="V414" s="107"/>
      <c r="W414" s="108"/>
      <c r="X414" s="107"/>
      <c r="Y414" s="107"/>
      <c r="Z414" s="108"/>
      <c r="AA414" s="107"/>
      <c r="AB414" s="107"/>
      <c r="AC414" s="108"/>
      <c r="AD414" s="107"/>
      <c r="AE414" s="107"/>
      <c r="AF414" s="108"/>
      <c r="AG414" s="107"/>
      <c r="AH414" s="107"/>
      <c r="AI414" s="108"/>
      <c r="AJ414" s="107"/>
      <c r="AK414" s="107"/>
      <c r="AL414" s="108"/>
      <c r="AM414" s="108"/>
      <c r="AN414" s="109"/>
      <c r="AO414" s="110"/>
      <c r="AP414" s="111"/>
      <c r="AQ414" s="111"/>
    </row>
    <row r="415" s="99" customFormat="1" ht="18" customHeight="1" spans="1:43">
      <c r="A415" s="104" t="s">
        <v>1540</v>
      </c>
      <c r="B415" s="36" t="s">
        <v>109</v>
      </c>
      <c r="C415" s="37" t="s">
        <v>404</v>
      </c>
      <c r="D415" s="36" t="s">
        <v>3616</v>
      </c>
      <c r="E415" s="38" t="s">
        <v>406</v>
      </c>
      <c r="F415" s="39">
        <v>13624870469</v>
      </c>
      <c r="G415" s="105"/>
      <c r="H415" s="105"/>
      <c r="I415" s="105"/>
      <c r="J415" s="105"/>
      <c r="K415" s="105"/>
      <c r="L415" s="105"/>
      <c r="M415" s="106"/>
      <c r="N415" s="105"/>
      <c r="O415" s="105"/>
      <c r="P415" s="105"/>
      <c r="Q415" s="105"/>
      <c r="R415" s="105"/>
      <c r="S415" s="105">
        <f t="shared" si="6"/>
        <v>0</v>
      </c>
      <c r="T415" s="105"/>
      <c r="U415" s="107"/>
      <c r="V415" s="107"/>
      <c r="W415" s="108"/>
      <c r="X415" s="107"/>
      <c r="Y415" s="107"/>
      <c r="Z415" s="108"/>
      <c r="AA415" s="107"/>
      <c r="AB415" s="107"/>
      <c r="AC415" s="108"/>
      <c r="AD415" s="107"/>
      <c r="AE415" s="107"/>
      <c r="AF415" s="108"/>
      <c r="AG415" s="107"/>
      <c r="AH415" s="107"/>
      <c r="AI415" s="108"/>
      <c r="AJ415" s="107"/>
      <c r="AK415" s="107"/>
      <c r="AL415" s="108"/>
      <c r="AM415" s="108"/>
      <c r="AN415" s="109"/>
      <c r="AO415" s="110"/>
      <c r="AP415" s="111"/>
      <c r="AQ415" s="111"/>
    </row>
    <row r="416" s="99" customFormat="1" ht="18" customHeight="1" spans="1:43">
      <c r="A416" s="104" t="s">
        <v>1543</v>
      </c>
      <c r="B416" s="36" t="s">
        <v>109</v>
      </c>
      <c r="C416" s="37" t="s">
        <v>459</v>
      </c>
      <c r="D416" s="36" t="s">
        <v>3697</v>
      </c>
      <c r="E416" s="38" t="s">
        <v>460</v>
      </c>
      <c r="F416" s="39">
        <v>15833365409</v>
      </c>
      <c r="G416" s="105"/>
      <c r="H416" s="105"/>
      <c r="I416" s="105"/>
      <c r="J416" s="105"/>
      <c r="K416" s="105"/>
      <c r="L416" s="105"/>
      <c r="M416" s="106"/>
      <c r="N416" s="105"/>
      <c r="O416" s="105"/>
      <c r="P416" s="105"/>
      <c r="Q416" s="105"/>
      <c r="R416" s="105"/>
      <c r="S416" s="105">
        <f t="shared" si="6"/>
        <v>0</v>
      </c>
      <c r="T416" s="105"/>
      <c r="U416" s="107"/>
      <c r="V416" s="107"/>
      <c r="W416" s="108"/>
      <c r="X416" s="107"/>
      <c r="Y416" s="107"/>
      <c r="Z416" s="108"/>
      <c r="AA416" s="107"/>
      <c r="AB416" s="107"/>
      <c r="AC416" s="108"/>
      <c r="AD416" s="107"/>
      <c r="AE416" s="107"/>
      <c r="AF416" s="108"/>
      <c r="AG416" s="107"/>
      <c r="AH416" s="107"/>
      <c r="AI416" s="108"/>
      <c r="AJ416" s="107"/>
      <c r="AK416" s="107"/>
      <c r="AL416" s="108"/>
      <c r="AM416" s="108"/>
      <c r="AN416" s="109"/>
      <c r="AO416" s="110"/>
      <c r="AP416" s="111"/>
      <c r="AQ416" s="111"/>
    </row>
    <row r="417" s="99" customFormat="1" ht="18" customHeight="1" spans="1:43">
      <c r="A417" s="104" t="s">
        <v>1546</v>
      </c>
      <c r="B417" s="36" t="s">
        <v>109</v>
      </c>
      <c r="C417" s="37" t="s">
        <v>7145</v>
      </c>
      <c r="D417" s="36" t="s">
        <v>3697</v>
      </c>
      <c r="E417" s="38" t="s">
        <v>7146</v>
      </c>
      <c r="F417" s="39">
        <v>15149461200</v>
      </c>
      <c r="G417" s="105"/>
      <c r="H417" s="105"/>
      <c r="I417" s="105"/>
      <c r="J417" s="105"/>
      <c r="K417" s="105"/>
      <c r="L417" s="105"/>
      <c r="M417" s="106"/>
      <c r="N417" s="105"/>
      <c r="O417" s="105"/>
      <c r="P417" s="105"/>
      <c r="Q417" s="105"/>
      <c r="R417" s="105"/>
      <c r="S417" s="105">
        <f t="shared" si="6"/>
        <v>0</v>
      </c>
      <c r="T417" s="105"/>
      <c r="U417" s="107"/>
      <c r="V417" s="107"/>
      <c r="W417" s="108"/>
      <c r="X417" s="107"/>
      <c r="Y417" s="107"/>
      <c r="Z417" s="108"/>
      <c r="AA417" s="107"/>
      <c r="AB417" s="107"/>
      <c r="AC417" s="108"/>
      <c r="AD417" s="107"/>
      <c r="AE417" s="107"/>
      <c r="AF417" s="108"/>
      <c r="AG417" s="107"/>
      <c r="AH417" s="107"/>
      <c r="AI417" s="108"/>
      <c r="AJ417" s="107"/>
      <c r="AK417" s="107"/>
      <c r="AL417" s="108"/>
      <c r="AM417" s="108"/>
      <c r="AN417" s="109"/>
      <c r="AO417" s="110"/>
      <c r="AP417" s="111"/>
      <c r="AQ417" s="111"/>
    </row>
    <row r="418" s="99" customFormat="1" ht="18" customHeight="1" spans="1:43">
      <c r="A418" s="104" t="s">
        <v>1549</v>
      </c>
      <c r="B418" s="36" t="s">
        <v>109</v>
      </c>
      <c r="C418" s="37" t="s">
        <v>462</v>
      </c>
      <c r="D418" s="36" t="s">
        <v>3697</v>
      </c>
      <c r="E418" s="38" t="s">
        <v>463</v>
      </c>
      <c r="F418" s="39">
        <v>18686230228</v>
      </c>
      <c r="G418" s="105"/>
      <c r="H418" s="105"/>
      <c r="I418" s="105"/>
      <c r="J418" s="105"/>
      <c r="K418" s="105"/>
      <c r="L418" s="105"/>
      <c r="M418" s="106"/>
      <c r="N418" s="105"/>
      <c r="O418" s="105"/>
      <c r="P418" s="105"/>
      <c r="Q418" s="105"/>
      <c r="R418" s="105"/>
      <c r="S418" s="105">
        <f t="shared" si="6"/>
        <v>0</v>
      </c>
      <c r="T418" s="105"/>
      <c r="U418" s="107"/>
      <c r="V418" s="107"/>
      <c r="W418" s="108"/>
      <c r="X418" s="107"/>
      <c r="Y418" s="107"/>
      <c r="Z418" s="108"/>
      <c r="AA418" s="107"/>
      <c r="AB418" s="107"/>
      <c r="AC418" s="108"/>
      <c r="AD418" s="107"/>
      <c r="AE418" s="107"/>
      <c r="AF418" s="108"/>
      <c r="AG418" s="107"/>
      <c r="AH418" s="107"/>
      <c r="AI418" s="108"/>
      <c r="AJ418" s="107"/>
      <c r="AK418" s="107"/>
      <c r="AL418" s="108"/>
      <c r="AM418" s="108"/>
      <c r="AN418" s="109"/>
      <c r="AO418" s="110"/>
      <c r="AP418" s="111"/>
      <c r="AQ418" s="111"/>
    </row>
    <row r="419" s="99" customFormat="1" ht="18" customHeight="1" spans="1:43">
      <c r="A419" s="104" t="s">
        <v>1552</v>
      </c>
      <c r="B419" s="36" t="s">
        <v>109</v>
      </c>
      <c r="C419" s="37" t="s">
        <v>411</v>
      </c>
      <c r="D419" s="36" t="s">
        <v>3616</v>
      </c>
      <c r="E419" s="38" t="s">
        <v>412</v>
      </c>
      <c r="F419" s="39">
        <v>13191375855</v>
      </c>
      <c r="G419" s="105"/>
      <c r="H419" s="105"/>
      <c r="I419" s="105"/>
      <c r="J419" s="105"/>
      <c r="K419" s="105"/>
      <c r="L419" s="105"/>
      <c r="M419" s="106"/>
      <c r="N419" s="105"/>
      <c r="O419" s="105"/>
      <c r="P419" s="105"/>
      <c r="Q419" s="105"/>
      <c r="R419" s="105"/>
      <c r="S419" s="105">
        <f t="shared" si="6"/>
        <v>0</v>
      </c>
      <c r="T419" s="105"/>
      <c r="U419" s="107"/>
      <c r="V419" s="107"/>
      <c r="W419" s="108"/>
      <c r="X419" s="107"/>
      <c r="Y419" s="107"/>
      <c r="Z419" s="108"/>
      <c r="AA419" s="107"/>
      <c r="AB419" s="107"/>
      <c r="AC419" s="108"/>
      <c r="AD419" s="107"/>
      <c r="AE419" s="107"/>
      <c r="AF419" s="108"/>
      <c r="AG419" s="107"/>
      <c r="AH419" s="107"/>
      <c r="AI419" s="108"/>
      <c r="AJ419" s="107"/>
      <c r="AK419" s="107"/>
      <c r="AL419" s="108"/>
      <c r="AM419" s="108"/>
      <c r="AN419" s="109"/>
      <c r="AO419" s="110"/>
      <c r="AP419" s="111"/>
      <c r="AQ419" s="111"/>
    </row>
    <row r="420" s="99" customFormat="1" ht="18" customHeight="1" spans="1:43">
      <c r="A420" s="104" t="s">
        <v>1555</v>
      </c>
      <c r="B420" s="36" t="s">
        <v>109</v>
      </c>
      <c r="C420" s="37" t="s">
        <v>7037</v>
      </c>
      <c r="D420" s="36" t="s">
        <v>3616</v>
      </c>
      <c r="E420" s="38" t="s">
        <v>7147</v>
      </c>
      <c r="F420" s="39">
        <v>13831905860</v>
      </c>
      <c r="G420" s="105"/>
      <c r="H420" s="105"/>
      <c r="I420" s="105"/>
      <c r="J420" s="105"/>
      <c r="K420" s="105"/>
      <c r="L420" s="105"/>
      <c r="M420" s="106"/>
      <c r="N420" s="105"/>
      <c r="O420" s="105"/>
      <c r="P420" s="105"/>
      <c r="Q420" s="105"/>
      <c r="R420" s="105"/>
      <c r="S420" s="105">
        <f t="shared" si="6"/>
        <v>0</v>
      </c>
      <c r="T420" s="105"/>
      <c r="U420" s="107"/>
      <c r="V420" s="107"/>
      <c r="W420" s="108"/>
      <c r="X420" s="107"/>
      <c r="Y420" s="107"/>
      <c r="Z420" s="108"/>
      <c r="AA420" s="107"/>
      <c r="AB420" s="107"/>
      <c r="AC420" s="108"/>
      <c r="AD420" s="107"/>
      <c r="AE420" s="107"/>
      <c r="AF420" s="108"/>
      <c r="AG420" s="107"/>
      <c r="AH420" s="107"/>
      <c r="AI420" s="108"/>
      <c r="AJ420" s="107"/>
      <c r="AK420" s="107"/>
      <c r="AL420" s="108"/>
      <c r="AM420" s="108"/>
      <c r="AN420" s="109"/>
      <c r="AO420" s="110"/>
      <c r="AP420" s="111"/>
      <c r="AQ420" s="111"/>
    </row>
    <row r="421" s="99" customFormat="1" ht="18" customHeight="1" spans="1:43">
      <c r="A421" s="104" t="s">
        <v>1558</v>
      </c>
      <c r="B421" s="36" t="s">
        <v>109</v>
      </c>
      <c r="C421" s="37" t="s">
        <v>7148</v>
      </c>
      <c r="D421" s="36" t="s">
        <v>3499</v>
      </c>
      <c r="E421" s="38" t="s">
        <v>7149</v>
      </c>
      <c r="F421" s="39">
        <v>13214840418</v>
      </c>
      <c r="G421" s="105"/>
      <c r="H421" s="105"/>
      <c r="I421" s="105"/>
      <c r="J421" s="105"/>
      <c r="K421" s="105"/>
      <c r="L421" s="105"/>
      <c r="M421" s="106"/>
      <c r="N421" s="105"/>
      <c r="O421" s="105"/>
      <c r="P421" s="105"/>
      <c r="Q421" s="105"/>
      <c r="R421" s="105"/>
      <c r="S421" s="105">
        <f t="shared" si="6"/>
        <v>0</v>
      </c>
      <c r="T421" s="105"/>
      <c r="U421" s="107"/>
      <c r="V421" s="107"/>
      <c r="W421" s="108"/>
      <c r="X421" s="107"/>
      <c r="Y421" s="107"/>
      <c r="Z421" s="108"/>
      <c r="AA421" s="107"/>
      <c r="AB421" s="107"/>
      <c r="AC421" s="108"/>
      <c r="AD421" s="107"/>
      <c r="AE421" s="107"/>
      <c r="AF421" s="108"/>
      <c r="AG421" s="107"/>
      <c r="AH421" s="107"/>
      <c r="AI421" s="108"/>
      <c r="AJ421" s="107"/>
      <c r="AK421" s="107"/>
      <c r="AL421" s="108"/>
      <c r="AM421" s="108"/>
      <c r="AN421" s="109"/>
      <c r="AO421" s="110"/>
      <c r="AP421" s="111"/>
      <c r="AQ421" s="111"/>
    </row>
    <row r="422" s="99" customFormat="1" ht="18" customHeight="1" spans="1:43">
      <c r="A422" s="104" t="s">
        <v>1561</v>
      </c>
      <c r="B422" s="36" t="s">
        <v>109</v>
      </c>
      <c r="C422" s="37" t="s">
        <v>339</v>
      </c>
      <c r="D422" s="36" t="s">
        <v>3535</v>
      </c>
      <c r="E422" s="38" t="s">
        <v>340</v>
      </c>
      <c r="F422" s="39">
        <v>15934986163</v>
      </c>
      <c r="G422" s="105"/>
      <c r="H422" s="105"/>
      <c r="I422" s="105"/>
      <c r="J422" s="105"/>
      <c r="K422" s="105"/>
      <c r="L422" s="105"/>
      <c r="M422" s="106"/>
      <c r="N422" s="105"/>
      <c r="O422" s="105"/>
      <c r="P422" s="105"/>
      <c r="Q422" s="105"/>
      <c r="R422" s="105"/>
      <c r="S422" s="105">
        <f t="shared" si="6"/>
        <v>0</v>
      </c>
      <c r="T422" s="105"/>
      <c r="U422" s="107"/>
      <c r="V422" s="107"/>
      <c r="W422" s="108"/>
      <c r="X422" s="107"/>
      <c r="Y422" s="107"/>
      <c r="Z422" s="108"/>
      <c r="AA422" s="107"/>
      <c r="AB422" s="107"/>
      <c r="AC422" s="108"/>
      <c r="AD422" s="107"/>
      <c r="AE422" s="107"/>
      <c r="AF422" s="108"/>
      <c r="AG422" s="107"/>
      <c r="AH422" s="107"/>
      <c r="AI422" s="108"/>
      <c r="AJ422" s="107"/>
      <c r="AK422" s="107"/>
      <c r="AL422" s="108"/>
      <c r="AM422" s="108"/>
      <c r="AN422" s="109"/>
      <c r="AO422" s="110"/>
      <c r="AP422" s="111"/>
      <c r="AQ422" s="111"/>
    </row>
    <row r="423" s="99" customFormat="1" ht="18" customHeight="1" spans="1:43">
      <c r="A423" s="104" t="s">
        <v>1564</v>
      </c>
      <c r="B423" s="36" t="s">
        <v>109</v>
      </c>
      <c r="C423" s="37" t="s">
        <v>401</v>
      </c>
      <c r="D423" s="36" t="s">
        <v>3616</v>
      </c>
      <c r="E423" s="38" t="s">
        <v>402</v>
      </c>
      <c r="F423" s="39">
        <v>18648373361</v>
      </c>
      <c r="G423" s="105"/>
      <c r="H423" s="105"/>
      <c r="I423" s="105"/>
      <c r="J423" s="105"/>
      <c r="K423" s="105"/>
      <c r="L423" s="105"/>
      <c r="M423" s="106"/>
      <c r="N423" s="105"/>
      <c r="O423" s="105"/>
      <c r="P423" s="105"/>
      <c r="Q423" s="105"/>
      <c r="R423" s="105"/>
      <c r="S423" s="105">
        <f t="shared" si="6"/>
        <v>0</v>
      </c>
      <c r="T423" s="105"/>
      <c r="U423" s="107"/>
      <c r="V423" s="107"/>
      <c r="W423" s="108"/>
      <c r="X423" s="107"/>
      <c r="Y423" s="107"/>
      <c r="Z423" s="108"/>
      <c r="AA423" s="107"/>
      <c r="AB423" s="107"/>
      <c r="AC423" s="108"/>
      <c r="AD423" s="107"/>
      <c r="AE423" s="107"/>
      <c r="AF423" s="108"/>
      <c r="AG423" s="107"/>
      <c r="AH423" s="107"/>
      <c r="AI423" s="108"/>
      <c r="AJ423" s="107"/>
      <c r="AK423" s="107"/>
      <c r="AL423" s="108"/>
      <c r="AM423" s="108"/>
      <c r="AN423" s="109"/>
      <c r="AO423" s="110"/>
      <c r="AP423" s="111"/>
      <c r="AQ423" s="111"/>
    </row>
    <row r="424" s="99" customFormat="1" ht="18" customHeight="1" spans="1:43">
      <c r="A424" s="104" t="s">
        <v>1567</v>
      </c>
      <c r="B424" s="36" t="s">
        <v>109</v>
      </c>
      <c r="C424" s="37" t="s">
        <v>7150</v>
      </c>
      <c r="D424" s="36" t="s">
        <v>3697</v>
      </c>
      <c r="E424" s="38" t="s">
        <v>7151</v>
      </c>
      <c r="F424" s="39">
        <v>13614879941</v>
      </c>
      <c r="G424" s="105"/>
      <c r="H424" s="105"/>
      <c r="I424" s="105"/>
      <c r="J424" s="105"/>
      <c r="K424" s="105"/>
      <c r="L424" s="105"/>
      <c r="M424" s="106"/>
      <c r="N424" s="105"/>
      <c r="O424" s="105"/>
      <c r="P424" s="105"/>
      <c r="Q424" s="105"/>
      <c r="R424" s="105"/>
      <c r="S424" s="105">
        <f t="shared" si="6"/>
        <v>0</v>
      </c>
      <c r="T424" s="105"/>
      <c r="U424" s="107"/>
      <c r="V424" s="107"/>
      <c r="W424" s="108"/>
      <c r="X424" s="107"/>
      <c r="Y424" s="107"/>
      <c r="Z424" s="108"/>
      <c r="AA424" s="107"/>
      <c r="AB424" s="107"/>
      <c r="AC424" s="108"/>
      <c r="AD424" s="107"/>
      <c r="AE424" s="107"/>
      <c r="AF424" s="108"/>
      <c r="AG424" s="107"/>
      <c r="AH424" s="107"/>
      <c r="AI424" s="108"/>
      <c r="AJ424" s="107"/>
      <c r="AK424" s="107"/>
      <c r="AL424" s="108"/>
      <c r="AM424" s="108"/>
      <c r="AN424" s="109"/>
      <c r="AO424" s="110"/>
      <c r="AP424" s="111"/>
      <c r="AQ424" s="111"/>
    </row>
    <row r="425" s="99" customFormat="1" ht="18" customHeight="1" spans="1:43">
      <c r="A425" s="104" t="s">
        <v>1570</v>
      </c>
      <c r="B425" s="36" t="s">
        <v>109</v>
      </c>
      <c r="C425" s="37" t="s">
        <v>315</v>
      </c>
      <c r="D425" s="36" t="s">
        <v>3499</v>
      </c>
      <c r="E425" s="38" t="s">
        <v>316</v>
      </c>
      <c r="F425" s="39">
        <v>18247708003</v>
      </c>
      <c r="G425" s="105"/>
      <c r="H425" s="105"/>
      <c r="I425" s="105"/>
      <c r="J425" s="105"/>
      <c r="K425" s="105"/>
      <c r="L425" s="105"/>
      <c r="M425" s="106"/>
      <c r="N425" s="105"/>
      <c r="O425" s="105"/>
      <c r="P425" s="105"/>
      <c r="Q425" s="105"/>
      <c r="R425" s="105"/>
      <c r="S425" s="105">
        <f t="shared" si="6"/>
        <v>0</v>
      </c>
      <c r="T425" s="105"/>
      <c r="U425" s="107"/>
      <c r="V425" s="107"/>
      <c r="W425" s="108"/>
      <c r="X425" s="107"/>
      <c r="Y425" s="107"/>
      <c r="Z425" s="108"/>
      <c r="AA425" s="107"/>
      <c r="AB425" s="107"/>
      <c r="AC425" s="108"/>
      <c r="AD425" s="107"/>
      <c r="AE425" s="107"/>
      <c r="AF425" s="108"/>
      <c r="AG425" s="107"/>
      <c r="AH425" s="107"/>
      <c r="AI425" s="108"/>
      <c r="AJ425" s="107"/>
      <c r="AK425" s="107"/>
      <c r="AL425" s="108"/>
      <c r="AM425" s="108"/>
      <c r="AN425" s="109"/>
      <c r="AO425" s="110"/>
      <c r="AP425" s="111"/>
      <c r="AQ425" s="111"/>
    </row>
    <row r="426" s="99" customFormat="1" ht="18" customHeight="1" spans="1:43">
      <c r="A426" s="104" t="s">
        <v>1573</v>
      </c>
      <c r="B426" s="36" t="s">
        <v>109</v>
      </c>
      <c r="C426" s="37" t="s">
        <v>108</v>
      </c>
      <c r="D426" s="36" t="s">
        <v>3529</v>
      </c>
      <c r="E426" s="38" t="s">
        <v>369</v>
      </c>
      <c r="F426" s="39">
        <v>15149436941</v>
      </c>
      <c r="G426" s="105"/>
      <c r="H426" s="105"/>
      <c r="I426" s="105"/>
      <c r="J426" s="105"/>
      <c r="K426" s="105"/>
      <c r="L426" s="105"/>
      <c r="M426" s="106"/>
      <c r="N426" s="105"/>
      <c r="O426" s="105"/>
      <c r="P426" s="105"/>
      <c r="Q426" s="105"/>
      <c r="R426" s="105"/>
      <c r="S426" s="105">
        <f t="shared" si="6"/>
        <v>0</v>
      </c>
      <c r="T426" s="105"/>
      <c r="U426" s="107"/>
      <c r="V426" s="107"/>
      <c r="W426" s="108"/>
      <c r="X426" s="107"/>
      <c r="Y426" s="107"/>
      <c r="Z426" s="108"/>
      <c r="AA426" s="107"/>
      <c r="AB426" s="107"/>
      <c r="AC426" s="108"/>
      <c r="AD426" s="107"/>
      <c r="AE426" s="107"/>
      <c r="AF426" s="108"/>
      <c r="AG426" s="107"/>
      <c r="AH426" s="107"/>
      <c r="AI426" s="108"/>
      <c r="AJ426" s="107"/>
      <c r="AK426" s="107"/>
      <c r="AL426" s="108"/>
      <c r="AM426" s="108"/>
      <c r="AN426" s="109"/>
      <c r="AO426" s="110"/>
      <c r="AP426" s="111"/>
      <c r="AQ426" s="111"/>
    </row>
    <row r="427" s="99" customFormat="1" ht="18" customHeight="1" spans="1:43">
      <c r="A427" s="104" t="s">
        <v>1576</v>
      </c>
      <c r="B427" s="36" t="s">
        <v>109</v>
      </c>
      <c r="C427" s="37" t="s">
        <v>703</v>
      </c>
      <c r="D427" s="36" t="s">
        <v>3732</v>
      </c>
      <c r="E427" s="38" t="s">
        <v>704</v>
      </c>
      <c r="F427" s="39">
        <v>15152083372</v>
      </c>
      <c r="G427" s="105"/>
      <c r="H427" s="105"/>
      <c r="I427" s="105"/>
      <c r="J427" s="105"/>
      <c r="K427" s="105"/>
      <c r="L427" s="105"/>
      <c r="M427" s="106"/>
      <c r="N427" s="105"/>
      <c r="O427" s="105"/>
      <c r="P427" s="105"/>
      <c r="Q427" s="105"/>
      <c r="R427" s="105"/>
      <c r="S427" s="105">
        <f t="shared" si="6"/>
        <v>0</v>
      </c>
      <c r="T427" s="105"/>
      <c r="U427" s="107"/>
      <c r="V427" s="107"/>
      <c r="W427" s="108"/>
      <c r="X427" s="107"/>
      <c r="Y427" s="107"/>
      <c r="Z427" s="108"/>
      <c r="AA427" s="107"/>
      <c r="AB427" s="107"/>
      <c r="AC427" s="108"/>
      <c r="AD427" s="107"/>
      <c r="AE427" s="107"/>
      <c r="AF427" s="108"/>
      <c r="AG427" s="107"/>
      <c r="AH427" s="107"/>
      <c r="AI427" s="108"/>
      <c r="AJ427" s="107"/>
      <c r="AK427" s="107"/>
      <c r="AL427" s="108"/>
      <c r="AM427" s="108"/>
      <c r="AN427" s="109"/>
      <c r="AO427" s="110"/>
      <c r="AP427" s="111"/>
      <c r="AQ427" s="111"/>
    </row>
    <row r="428" s="99" customFormat="1" ht="18" customHeight="1" spans="1:43">
      <c r="A428" s="104" t="s">
        <v>1579</v>
      </c>
      <c r="B428" s="36" t="s">
        <v>109</v>
      </c>
      <c r="C428" s="37" t="s">
        <v>177</v>
      </c>
      <c r="D428" s="36" t="s">
        <v>4208</v>
      </c>
      <c r="E428" s="38" t="s">
        <v>299</v>
      </c>
      <c r="F428" s="39">
        <v>15947364973</v>
      </c>
      <c r="G428" s="105"/>
      <c r="H428" s="105"/>
      <c r="I428" s="105"/>
      <c r="J428" s="105"/>
      <c r="K428" s="105"/>
      <c r="L428" s="105"/>
      <c r="M428" s="106"/>
      <c r="N428" s="105"/>
      <c r="O428" s="105"/>
      <c r="P428" s="105"/>
      <c r="Q428" s="105"/>
      <c r="R428" s="105"/>
      <c r="S428" s="105">
        <f t="shared" si="6"/>
        <v>0</v>
      </c>
      <c r="T428" s="105"/>
      <c r="U428" s="107"/>
      <c r="V428" s="107"/>
      <c r="W428" s="108"/>
      <c r="X428" s="107"/>
      <c r="Y428" s="107"/>
      <c r="Z428" s="108"/>
      <c r="AA428" s="107"/>
      <c r="AB428" s="107"/>
      <c r="AC428" s="108"/>
      <c r="AD428" s="107"/>
      <c r="AE428" s="107"/>
      <c r="AF428" s="108"/>
      <c r="AG428" s="107"/>
      <c r="AH428" s="107"/>
      <c r="AI428" s="108"/>
      <c r="AJ428" s="107"/>
      <c r="AK428" s="107"/>
      <c r="AL428" s="108"/>
      <c r="AM428" s="108"/>
      <c r="AN428" s="109"/>
      <c r="AO428" s="110"/>
      <c r="AP428" s="111"/>
      <c r="AQ428" s="111"/>
    </row>
    <row r="429" s="99" customFormat="1" ht="18" customHeight="1" spans="1:43">
      <c r="A429" s="104" t="s">
        <v>1582</v>
      </c>
      <c r="B429" s="36" t="s">
        <v>109</v>
      </c>
      <c r="C429" s="37" t="s">
        <v>360</v>
      </c>
      <c r="D429" s="36" t="s">
        <v>3579</v>
      </c>
      <c r="E429" s="38" t="s">
        <v>361</v>
      </c>
      <c r="F429" s="39">
        <v>18647769689</v>
      </c>
      <c r="G429" s="105"/>
      <c r="H429" s="105"/>
      <c r="I429" s="105"/>
      <c r="J429" s="105"/>
      <c r="K429" s="105"/>
      <c r="L429" s="105"/>
      <c r="M429" s="106"/>
      <c r="N429" s="105"/>
      <c r="O429" s="105"/>
      <c r="P429" s="105"/>
      <c r="Q429" s="105"/>
      <c r="R429" s="105"/>
      <c r="S429" s="105">
        <f t="shared" si="6"/>
        <v>0</v>
      </c>
      <c r="T429" s="105"/>
      <c r="U429" s="107"/>
      <c r="V429" s="107"/>
      <c r="W429" s="108"/>
      <c r="X429" s="107"/>
      <c r="Y429" s="107"/>
      <c r="Z429" s="108"/>
      <c r="AA429" s="107"/>
      <c r="AB429" s="107"/>
      <c r="AC429" s="108"/>
      <c r="AD429" s="107"/>
      <c r="AE429" s="107"/>
      <c r="AF429" s="108"/>
      <c r="AG429" s="107"/>
      <c r="AH429" s="107"/>
      <c r="AI429" s="108"/>
      <c r="AJ429" s="107"/>
      <c r="AK429" s="107"/>
      <c r="AL429" s="108"/>
      <c r="AM429" s="108"/>
      <c r="AN429" s="109"/>
      <c r="AO429" s="110"/>
      <c r="AP429" s="111"/>
      <c r="AQ429" s="111"/>
    </row>
    <row r="430" s="99" customFormat="1" ht="18" customHeight="1" spans="1:43">
      <c r="A430" s="104" t="s">
        <v>1585</v>
      </c>
      <c r="B430" s="36" t="s">
        <v>109</v>
      </c>
      <c r="C430" s="37" t="s">
        <v>649</v>
      </c>
      <c r="D430" s="36" t="s">
        <v>3744</v>
      </c>
      <c r="E430" s="38" t="s">
        <v>650</v>
      </c>
      <c r="F430" s="39">
        <v>13947774817</v>
      </c>
      <c r="G430" s="105"/>
      <c r="H430" s="105"/>
      <c r="I430" s="105"/>
      <c r="J430" s="105"/>
      <c r="K430" s="105"/>
      <c r="L430" s="105"/>
      <c r="M430" s="106"/>
      <c r="N430" s="105"/>
      <c r="O430" s="105"/>
      <c r="P430" s="105"/>
      <c r="Q430" s="105"/>
      <c r="R430" s="105"/>
      <c r="S430" s="105">
        <f t="shared" si="6"/>
        <v>0</v>
      </c>
      <c r="T430" s="105"/>
      <c r="U430" s="107"/>
      <c r="V430" s="107"/>
      <c r="W430" s="108"/>
      <c r="X430" s="107"/>
      <c r="Y430" s="107"/>
      <c r="Z430" s="108"/>
      <c r="AA430" s="107"/>
      <c r="AB430" s="107"/>
      <c r="AC430" s="108"/>
      <c r="AD430" s="107"/>
      <c r="AE430" s="107"/>
      <c r="AF430" s="108"/>
      <c r="AG430" s="107"/>
      <c r="AH430" s="107"/>
      <c r="AI430" s="108"/>
      <c r="AJ430" s="107"/>
      <c r="AK430" s="107"/>
      <c r="AL430" s="108"/>
      <c r="AM430" s="108"/>
      <c r="AN430" s="109"/>
      <c r="AO430" s="110"/>
      <c r="AP430" s="111"/>
      <c r="AQ430" s="111"/>
    </row>
    <row r="431" s="99" customFormat="1" ht="18" customHeight="1" spans="1:43">
      <c r="A431" s="104" t="s">
        <v>1588</v>
      </c>
      <c r="B431" s="36" t="s">
        <v>109</v>
      </c>
      <c r="C431" s="37" t="s">
        <v>392</v>
      </c>
      <c r="D431" s="36" t="s">
        <v>3616</v>
      </c>
      <c r="E431" s="38" t="s">
        <v>393</v>
      </c>
      <c r="F431" s="39">
        <v>15147737964</v>
      </c>
      <c r="G431" s="105"/>
      <c r="H431" s="105"/>
      <c r="I431" s="105"/>
      <c r="J431" s="105"/>
      <c r="K431" s="105"/>
      <c r="L431" s="105"/>
      <c r="M431" s="106"/>
      <c r="N431" s="105"/>
      <c r="O431" s="105"/>
      <c r="P431" s="105"/>
      <c r="Q431" s="105"/>
      <c r="R431" s="105"/>
      <c r="S431" s="105">
        <f t="shared" si="6"/>
        <v>0</v>
      </c>
      <c r="T431" s="105"/>
      <c r="U431" s="107"/>
      <c r="V431" s="107"/>
      <c r="W431" s="108"/>
      <c r="X431" s="107"/>
      <c r="Y431" s="107"/>
      <c r="Z431" s="108"/>
      <c r="AA431" s="107"/>
      <c r="AB431" s="107"/>
      <c r="AC431" s="108"/>
      <c r="AD431" s="107"/>
      <c r="AE431" s="107"/>
      <c r="AF431" s="108"/>
      <c r="AG431" s="107"/>
      <c r="AH431" s="107"/>
      <c r="AI431" s="108"/>
      <c r="AJ431" s="107"/>
      <c r="AK431" s="107"/>
      <c r="AL431" s="108"/>
      <c r="AM431" s="108"/>
      <c r="AN431" s="109"/>
      <c r="AO431" s="110"/>
      <c r="AP431" s="111"/>
      <c r="AQ431" s="111"/>
    </row>
    <row r="432" s="99" customFormat="1" ht="18" customHeight="1" spans="1:43">
      <c r="A432" s="104" t="s">
        <v>1591</v>
      </c>
      <c r="B432" s="36" t="s">
        <v>109</v>
      </c>
      <c r="C432" s="37" t="s">
        <v>345</v>
      </c>
      <c r="D432" s="36" t="s">
        <v>3535</v>
      </c>
      <c r="E432" s="38" t="s">
        <v>346</v>
      </c>
      <c r="F432" s="39">
        <v>15048763229</v>
      </c>
      <c r="G432" s="105"/>
      <c r="H432" s="105"/>
      <c r="I432" s="105"/>
      <c r="J432" s="105"/>
      <c r="K432" s="105"/>
      <c r="L432" s="105"/>
      <c r="M432" s="106"/>
      <c r="N432" s="105"/>
      <c r="O432" s="105"/>
      <c r="P432" s="105"/>
      <c r="Q432" s="105"/>
      <c r="R432" s="105"/>
      <c r="S432" s="105">
        <f t="shared" si="6"/>
        <v>0</v>
      </c>
      <c r="T432" s="105"/>
      <c r="U432" s="107"/>
      <c r="V432" s="107"/>
      <c r="W432" s="108"/>
      <c r="X432" s="107"/>
      <c r="Y432" s="107"/>
      <c r="Z432" s="108"/>
      <c r="AA432" s="107"/>
      <c r="AB432" s="107"/>
      <c r="AC432" s="108"/>
      <c r="AD432" s="107"/>
      <c r="AE432" s="107"/>
      <c r="AF432" s="108"/>
      <c r="AG432" s="107"/>
      <c r="AH432" s="107"/>
      <c r="AI432" s="108"/>
      <c r="AJ432" s="107"/>
      <c r="AK432" s="107"/>
      <c r="AL432" s="108"/>
      <c r="AM432" s="108"/>
      <c r="AN432" s="109"/>
      <c r="AO432" s="110"/>
      <c r="AP432" s="111"/>
      <c r="AQ432" s="111"/>
    </row>
    <row r="433" s="99" customFormat="1" ht="18" customHeight="1" spans="1:43">
      <c r="A433" s="104" t="s">
        <v>1594</v>
      </c>
      <c r="B433" s="36" t="s">
        <v>109</v>
      </c>
      <c r="C433" s="37" t="s">
        <v>6776</v>
      </c>
      <c r="D433" s="36" t="s">
        <v>3616</v>
      </c>
      <c r="E433" s="38" t="s">
        <v>7152</v>
      </c>
      <c r="F433" s="39">
        <v>15131380734</v>
      </c>
      <c r="G433" s="105"/>
      <c r="H433" s="105"/>
      <c r="I433" s="105"/>
      <c r="J433" s="105"/>
      <c r="K433" s="105"/>
      <c r="L433" s="105"/>
      <c r="M433" s="106"/>
      <c r="N433" s="105"/>
      <c r="O433" s="105"/>
      <c r="P433" s="105"/>
      <c r="Q433" s="105"/>
      <c r="R433" s="105"/>
      <c r="S433" s="105">
        <f t="shared" si="6"/>
        <v>0</v>
      </c>
      <c r="T433" s="105"/>
      <c r="U433" s="107"/>
      <c r="V433" s="107"/>
      <c r="W433" s="108"/>
      <c r="X433" s="107"/>
      <c r="Y433" s="107"/>
      <c r="Z433" s="108"/>
      <c r="AA433" s="107"/>
      <c r="AB433" s="107"/>
      <c r="AC433" s="108"/>
      <c r="AD433" s="107"/>
      <c r="AE433" s="107"/>
      <c r="AF433" s="108"/>
      <c r="AG433" s="107"/>
      <c r="AH433" s="107"/>
      <c r="AI433" s="108"/>
      <c r="AJ433" s="107"/>
      <c r="AK433" s="107"/>
      <c r="AL433" s="108"/>
      <c r="AM433" s="108"/>
      <c r="AN433" s="109"/>
      <c r="AO433" s="110"/>
      <c r="AP433" s="111"/>
      <c r="AQ433" s="111"/>
    </row>
    <row r="434" s="99" customFormat="1" ht="18" customHeight="1" spans="1:43">
      <c r="A434" s="104" t="s">
        <v>1596</v>
      </c>
      <c r="B434" s="36" t="s">
        <v>109</v>
      </c>
      <c r="C434" s="37" t="s">
        <v>508</v>
      </c>
      <c r="D434" s="36" t="s">
        <v>3758</v>
      </c>
      <c r="E434" s="38" t="s">
        <v>509</v>
      </c>
      <c r="F434" s="39">
        <v>18204776286</v>
      </c>
      <c r="G434" s="105"/>
      <c r="H434" s="105"/>
      <c r="I434" s="105"/>
      <c r="J434" s="105"/>
      <c r="K434" s="105"/>
      <c r="L434" s="105"/>
      <c r="M434" s="106"/>
      <c r="N434" s="105"/>
      <c r="O434" s="105"/>
      <c r="P434" s="105"/>
      <c r="Q434" s="105"/>
      <c r="R434" s="105"/>
      <c r="S434" s="105">
        <f t="shared" si="6"/>
        <v>0</v>
      </c>
      <c r="T434" s="105"/>
      <c r="U434" s="107"/>
      <c r="V434" s="107"/>
      <c r="W434" s="108"/>
      <c r="X434" s="107"/>
      <c r="Y434" s="107"/>
      <c r="Z434" s="108"/>
      <c r="AA434" s="107"/>
      <c r="AB434" s="107"/>
      <c r="AC434" s="108"/>
      <c r="AD434" s="107"/>
      <c r="AE434" s="107"/>
      <c r="AF434" s="108"/>
      <c r="AG434" s="107"/>
      <c r="AH434" s="107"/>
      <c r="AI434" s="108"/>
      <c r="AJ434" s="107"/>
      <c r="AK434" s="107"/>
      <c r="AL434" s="108"/>
      <c r="AM434" s="108"/>
      <c r="AN434" s="109"/>
      <c r="AO434" s="110"/>
      <c r="AP434" s="111"/>
      <c r="AQ434" s="111"/>
    </row>
    <row r="435" s="99" customFormat="1" ht="18" customHeight="1" spans="1:43">
      <c r="A435" s="104" t="s">
        <v>1598</v>
      </c>
      <c r="B435" s="36" t="s">
        <v>109</v>
      </c>
      <c r="C435" s="37" t="s">
        <v>495</v>
      </c>
      <c r="D435" s="36" t="s">
        <v>3567</v>
      </c>
      <c r="E435" s="38" t="s">
        <v>496</v>
      </c>
      <c r="F435" s="39" t="s">
        <v>497</v>
      </c>
      <c r="G435" s="105"/>
      <c r="H435" s="105"/>
      <c r="I435" s="105"/>
      <c r="J435" s="105"/>
      <c r="K435" s="105"/>
      <c r="L435" s="105"/>
      <c r="M435" s="106"/>
      <c r="N435" s="105"/>
      <c r="O435" s="105"/>
      <c r="P435" s="105"/>
      <c r="Q435" s="105"/>
      <c r="R435" s="105"/>
      <c r="S435" s="105">
        <f t="shared" si="6"/>
        <v>0</v>
      </c>
      <c r="T435" s="105"/>
      <c r="U435" s="107"/>
      <c r="V435" s="107"/>
      <c r="W435" s="108"/>
      <c r="X435" s="107"/>
      <c r="Y435" s="107"/>
      <c r="Z435" s="108"/>
      <c r="AA435" s="107"/>
      <c r="AB435" s="107"/>
      <c r="AC435" s="108"/>
      <c r="AD435" s="107"/>
      <c r="AE435" s="107"/>
      <c r="AF435" s="108"/>
      <c r="AG435" s="107"/>
      <c r="AH435" s="107"/>
      <c r="AI435" s="108"/>
      <c r="AJ435" s="107"/>
      <c r="AK435" s="107"/>
      <c r="AL435" s="108"/>
      <c r="AM435" s="108"/>
      <c r="AN435" s="109"/>
      <c r="AO435" s="110"/>
      <c r="AP435" s="111"/>
      <c r="AQ435" s="111"/>
    </row>
    <row r="436" s="99" customFormat="1" ht="18" customHeight="1" spans="1:43">
      <c r="A436" s="104" t="s">
        <v>1601</v>
      </c>
      <c r="B436" s="36" t="s">
        <v>109</v>
      </c>
      <c r="C436" s="37" t="s">
        <v>7153</v>
      </c>
      <c r="D436" s="36" t="s">
        <v>3616</v>
      </c>
      <c r="E436" s="38" t="s">
        <v>7154</v>
      </c>
      <c r="F436" s="39">
        <v>13236020106</v>
      </c>
      <c r="G436" s="105"/>
      <c r="H436" s="105"/>
      <c r="I436" s="105"/>
      <c r="J436" s="105"/>
      <c r="K436" s="105"/>
      <c r="L436" s="105"/>
      <c r="M436" s="106"/>
      <c r="N436" s="105"/>
      <c r="O436" s="105"/>
      <c r="P436" s="105"/>
      <c r="Q436" s="105"/>
      <c r="R436" s="105"/>
      <c r="S436" s="105">
        <f t="shared" si="6"/>
        <v>0</v>
      </c>
      <c r="T436" s="105"/>
      <c r="U436" s="107"/>
      <c r="V436" s="107"/>
      <c r="W436" s="108"/>
      <c r="X436" s="107"/>
      <c r="Y436" s="107"/>
      <c r="Z436" s="108"/>
      <c r="AA436" s="107"/>
      <c r="AB436" s="107"/>
      <c r="AC436" s="108"/>
      <c r="AD436" s="107"/>
      <c r="AE436" s="107"/>
      <c r="AF436" s="108"/>
      <c r="AG436" s="107"/>
      <c r="AH436" s="107"/>
      <c r="AI436" s="108"/>
      <c r="AJ436" s="107"/>
      <c r="AK436" s="107"/>
      <c r="AL436" s="108"/>
      <c r="AM436" s="108"/>
      <c r="AN436" s="109"/>
      <c r="AO436" s="110"/>
      <c r="AP436" s="111"/>
      <c r="AQ436" s="111"/>
    </row>
    <row r="437" s="99" customFormat="1" ht="18" customHeight="1" spans="1:43">
      <c r="A437" s="104" t="s">
        <v>1604</v>
      </c>
      <c r="B437" s="36" t="s">
        <v>109</v>
      </c>
      <c r="C437" s="37" t="s">
        <v>532</v>
      </c>
      <c r="D437" s="36" t="s">
        <v>3567</v>
      </c>
      <c r="E437" s="38" t="s">
        <v>533</v>
      </c>
      <c r="F437" s="39" t="s">
        <v>534</v>
      </c>
      <c r="G437" s="105"/>
      <c r="H437" s="105"/>
      <c r="I437" s="105"/>
      <c r="J437" s="105"/>
      <c r="K437" s="105"/>
      <c r="L437" s="105"/>
      <c r="M437" s="106"/>
      <c r="N437" s="105"/>
      <c r="O437" s="105"/>
      <c r="P437" s="105"/>
      <c r="Q437" s="105"/>
      <c r="R437" s="105"/>
      <c r="S437" s="105">
        <f t="shared" si="6"/>
        <v>0</v>
      </c>
      <c r="T437" s="105"/>
      <c r="U437" s="107"/>
      <c r="V437" s="107"/>
      <c r="W437" s="108"/>
      <c r="X437" s="107"/>
      <c r="Y437" s="107"/>
      <c r="Z437" s="108"/>
      <c r="AA437" s="107"/>
      <c r="AB437" s="107"/>
      <c r="AC437" s="108"/>
      <c r="AD437" s="107"/>
      <c r="AE437" s="107"/>
      <c r="AF437" s="108"/>
      <c r="AG437" s="107"/>
      <c r="AH437" s="107"/>
      <c r="AI437" s="108"/>
      <c r="AJ437" s="107"/>
      <c r="AK437" s="107"/>
      <c r="AL437" s="108"/>
      <c r="AM437" s="108"/>
      <c r="AN437" s="109"/>
      <c r="AO437" s="110"/>
      <c r="AP437" s="111"/>
      <c r="AQ437" s="111"/>
    </row>
    <row r="438" s="99" customFormat="1" ht="18" customHeight="1" spans="1:43">
      <c r="A438" s="104" t="s">
        <v>1607</v>
      </c>
      <c r="B438" s="36" t="s">
        <v>109</v>
      </c>
      <c r="C438" s="37" t="s">
        <v>511</v>
      </c>
      <c r="D438" s="36" t="s">
        <v>3758</v>
      </c>
      <c r="E438" s="38" t="s">
        <v>512</v>
      </c>
      <c r="F438" s="39">
        <v>13336371106</v>
      </c>
      <c r="G438" s="105"/>
      <c r="H438" s="105"/>
      <c r="I438" s="105"/>
      <c r="J438" s="105"/>
      <c r="K438" s="105"/>
      <c r="L438" s="105"/>
      <c r="M438" s="106"/>
      <c r="N438" s="105"/>
      <c r="O438" s="105"/>
      <c r="P438" s="105"/>
      <c r="Q438" s="105"/>
      <c r="R438" s="105"/>
      <c r="S438" s="105">
        <f t="shared" si="6"/>
        <v>0</v>
      </c>
      <c r="T438" s="105"/>
      <c r="U438" s="107"/>
      <c r="V438" s="107"/>
      <c r="W438" s="108"/>
      <c r="X438" s="107"/>
      <c r="Y438" s="107"/>
      <c r="Z438" s="108"/>
      <c r="AA438" s="107"/>
      <c r="AB438" s="107"/>
      <c r="AC438" s="108"/>
      <c r="AD438" s="107"/>
      <c r="AE438" s="107"/>
      <c r="AF438" s="108"/>
      <c r="AG438" s="107"/>
      <c r="AH438" s="107"/>
      <c r="AI438" s="108"/>
      <c r="AJ438" s="107"/>
      <c r="AK438" s="107"/>
      <c r="AL438" s="108"/>
      <c r="AM438" s="108"/>
      <c r="AN438" s="109"/>
      <c r="AO438" s="110"/>
      <c r="AP438" s="111"/>
      <c r="AQ438" s="111"/>
    </row>
    <row r="439" s="99" customFormat="1" ht="18" customHeight="1" spans="1:43">
      <c r="A439" s="104" t="s">
        <v>1610</v>
      </c>
      <c r="B439" s="36" t="s">
        <v>109</v>
      </c>
      <c r="C439" s="37" t="s">
        <v>185</v>
      </c>
      <c r="D439" s="36" t="s">
        <v>3750</v>
      </c>
      <c r="E439" s="38" t="s">
        <v>629</v>
      </c>
      <c r="F439" s="39">
        <v>15040979798</v>
      </c>
      <c r="G439" s="105"/>
      <c r="H439" s="105"/>
      <c r="I439" s="105"/>
      <c r="J439" s="105"/>
      <c r="K439" s="105"/>
      <c r="L439" s="105"/>
      <c r="M439" s="106"/>
      <c r="N439" s="105"/>
      <c r="O439" s="105"/>
      <c r="P439" s="105"/>
      <c r="Q439" s="105"/>
      <c r="R439" s="105"/>
      <c r="S439" s="105">
        <f t="shared" si="6"/>
        <v>0</v>
      </c>
      <c r="T439" s="105"/>
      <c r="U439" s="107"/>
      <c r="V439" s="107"/>
      <c r="W439" s="108"/>
      <c r="X439" s="107"/>
      <c r="Y439" s="107"/>
      <c r="Z439" s="108"/>
      <c r="AA439" s="107"/>
      <c r="AB439" s="107"/>
      <c r="AC439" s="108"/>
      <c r="AD439" s="107"/>
      <c r="AE439" s="107"/>
      <c r="AF439" s="108"/>
      <c r="AG439" s="107"/>
      <c r="AH439" s="107"/>
      <c r="AI439" s="108"/>
      <c r="AJ439" s="107"/>
      <c r="AK439" s="107"/>
      <c r="AL439" s="108"/>
      <c r="AM439" s="108"/>
      <c r="AN439" s="109"/>
      <c r="AO439" s="110"/>
      <c r="AP439" s="111"/>
      <c r="AQ439" s="111"/>
    </row>
    <row r="440" s="99" customFormat="1" ht="18" customHeight="1" spans="1:43">
      <c r="A440" s="104" t="s">
        <v>1612</v>
      </c>
      <c r="B440" s="36" t="s">
        <v>109</v>
      </c>
      <c r="C440" s="37" t="s">
        <v>3696</v>
      </c>
      <c r="D440" s="36" t="s">
        <v>3697</v>
      </c>
      <c r="E440" s="38" t="s">
        <v>3699</v>
      </c>
      <c r="F440" s="39">
        <v>15804818356</v>
      </c>
      <c r="G440" s="105"/>
      <c r="H440" s="105"/>
      <c r="I440" s="105"/>
      <c r="J440" s="105"/>
      <c r="K440" s="105"/>
      <c r="L440" s="105"/>
      <c r="M440" s="106"/>
      <c r="N440" s="105"/>
      <c r="O440" s="105"/>
      <c r="P440" s="105"/>
      <c r="Q440" s="105"/>
      <c r="R440" s="105"/>
      <c r="S440" s="105">
        <f t="shared" si="6"/>
        <v>0</v>
      </c>
      <c r="T440" s="105"/>
      <c r="U440" s="107"/>
      <c r="V440" s="107"/>
      <c r="W440" s="108"/>
      <c r="X440" s="107"/>
      <c r="Y440" s="107"/>
      <c r="Z440" s="108"/>
      <c r="AA440" s="107"/>
      <c r="AB440" s="107"/>
      <c r="AC440" s="108"/>
      <c r="AD440" s="107"/>
      <c r="AE440" s="107"/>
      <c r="AF440" s="108"/>
      <c r="AG440" s="107"/>
      <c r="AH440" s="107"/>
      <c r="AI440" s="108"/>
      <c r="AJ440" s="107"/>
      <c r="AK440" s="107"/>
      <c r="AL440" s="108"/>
      <c r="AM440" s="108"/>
      <c r="AN440" s="109"/>
      <c r="AO440" s="110"/>
      <c r="AP440" s="111"/>
      <c r="AQ440" s="111"/>
    </row>
    <row r="441" s="99" customFormat="1" ht="18" customHeight="1" spans="1:43">
      <c r="A441" s="104" t="s">
        <v>1616</v>
      </c>
      <c r="B441" s="36" t="s">
        <v>109</v>
      </c>
      <c r="C441" s="37" t="s">
        <v>438</v>
      </c>
      <c r="D441" s="36" t="s">
        <v>3682</v>
      </c>
      <c r="E441" s="38" t="s">
        <v>439</v>
      </c>
      <c r="F441" s="39">
        <v>15049485361</v>
      </c>
      <c r="G441" s="105"/>
      <c r="H441" s="105"/>
      <c r="I441" s="105"/>
      <c r="J441" s="105"/>
      <c r="K441" s="105"/>
      <c r="L441" s="105"/>
      <c r="M441" s="106"/>
      <c r="N441" s="105"/>
      <c r="O441" s="105"/>
      <c r="P441" s="105"/>
      <c r="Q441" s="105"/>
      <c r="R441" s="105"/>
      <c r="S441" s="105">
        <f t="shared" si="6"/>
        <v>0</v>
      </c>
      <c r="T441" s="105"/>
      <c r="U441" s="107"/>
      <c r="V441" s="107"/>
      <c r="W441" s="108"/>
      <c r="X441" s="107"/>
      <c r="Y441" s="107"/>
      <c r="Z441" s="108"/>
      <c r="AA441" s="107"/>
      <c r="AB441" s="107"/>
      <c r="AC441" s="108"/>
      <c r="AD441" s="107"/>
      <c r="AE441" s="107"/>
      <c r="AF441" s="108"/>
      <c r="AG441" s="107"/>
      <c r="AH441" s="107"/>
      <c r="AI441" s="108"/>
      <c r="AJ441" s="107"/>
      <c r="AK441" s="107"/>
      <c r="AL441" s="108"/>
      <c r="AM441" s="108"/>
      <c r="AN441" s="109"/>
      <c r="AO441" s="110"/>
      <c r="AP441" s="111"/>
      <c r="AQ441" s="111"/>
    </row>
    <row r="442" s="99" customFormat="1" ht="18" customHeight="1" spans="1:43">
      <c r="A442" s="104" t="s">
        <v>1619</v>
      </c>
      <c r="B442" s="36" t="s">
        <v>109</v>
      </c>
      <c r="C442" s="37" t="s">
        <v>685</v>
      </c>
      <c r="D442" s="36" t="s">
        <v>3697</v>
      </c>
      <c r="E442" s="38" t="s">
        <v>686</v>
      </c>
      <c r="F442" s="39">
        <v>15996892966</v>
      </c>
      <c r="G442" s="105"/>
      <c r="H442" s="105"/>
      <c r="I442" s="105"/>
      <c r="J442" s="105"/>
      <c r="K442" s="105"/>
      <c r="L442" s="105"/>
      <c r="M442" s="106"/>
      <c r="N442" s="105"/>
      <c r="O442" s="105"/>
      <c r="P442" s="105"/>
      <c r="Q442" s="105"/>
      <c r="R442" s="105"/>
      <c r="S442" s="105">
        <f t="shared" si="6"/>
        <v>0</v>
      </c>
      <c r="T442" s="105"/>
      <c r="U442" s="107"/>
      <c r="V442" s="107"/>
      <c r="W442" s="108"/>
      <c r="X442" s="107"/>
      <c r="Y442" s="107"/>
      <c r="Z442" s="108"/>
      <c r="AA442" s="107"/>
      <c r="AB442" s="107"/>
      <c r="AC442" s="108"/>
      <c r="AD442" s="107"/>
      <c r="AE442" s="107"/>
      <c r="AF442" s="108"/>
      <c r="AG442" s="107"/>
      <c r="AH442" s="107"/>
      <c r="AI442" s="108"/>
      <c r="AJ442" s="107"/>
      <c r="AK442" s="107"/>
      <c r="AL442" s="108"/>
      <c r="AM442" s="108"/>
      <c r="AN442" s="109"/>
      <c r="AO442" s="110"/>
      <c r="AP442" s="111"/>
      <c r="AQ442" s="111"/>
    </row>
    <row r="443" s="99" customFormat="1" ht="18" customHeight="1" spans="1:43">
      <c r="A443" s="104" t="s">
        <v>1622</v>
      </c>
      <c r="B443" s="36" t="s">
        <v>109</v>
      </c>
      <c r="C443" s="37" t="s">
        <v>311</v>
      </c>
      <c r="D443" s="36" t="s">
        <v>3493</v>
      </c>
      <c r="E443" s="38" t="s">
        <v>313</v>
      </c>
      <c r="F443" s="39">
        <v>15947177929</v>
      </c>
      <c r="G443" s="105"/>
      <c r="H443" s="105"/>
      <c r="I443" s="105"/>
      <c r="J443" s="105"/>
      <c r="K443" s="105"/>
      <c r="L443" s="105"/>
      <c r="M443" s="106"/>
      <c r="N443" s="105"/>
      <c r="O443" s="105"/>
      <c r="P443" s="105"/>
      <c r="Q443" s="105"/>
      <c r="R443" s="105"/>
      <c r="S443" s="105">
        <f t="shared" si="6"/>
        <v>0</v>
      </c>
      <c r="T443" s="105"/>
      <c r="U443" s="107"/>
      <c r="V443" s="107"/>
      <c r="W443" s="108"/>
      <c r="X443" s="107"/>
      <c r="Y443" s="107"/>
      <c r="Z443" s="108"/>
      <c r="AA443" s="107"/>
      <c r="AB443" s="107"/>
      <c r="AC443" s="108"/>
      <c r="AD443" s="107"/>
      <c r="AE443" s="107"/>
      <c r="AF443" s="108"/>
      <c r="AG443" s="107"/>
      <c r="AH443" s="107"/>
      <c r="AI443" s="108"/>
      <c r="AJ443" s="107"/>
      <c r="AK443" s="107"/>
      <c r="AL443" s="108"/>
      <c r="AM443" s="108"/>
      <c r="AN443" s="109"/>
      <c r="AO443" s="110"/>
      <c r="AP443" s="111"/>
      <c r="AQ443" s="111"/>
    </row>
    <row r="444" s="99" customFormat="1" ht="18" customHeight="1" spans="1:43">
      <c r="A444" s="104" t="s">
        <v>1625</v>
      </c>
      <c r="B444" s="36" t="s">
        <v>109</v>
      </c>
      <c r="C444" s="37" t="s">
        <v>740</v>
      </c>
      <c r="D444" s="36" t="s">
        <v>3744</v>
      </c>
      <c r="E444" s="38" t="s">
        <v>741</v>
      </c>
      <c r="F444" s="39">
        <v>15934008563</v>
      </c>
      <c r="G444" s="105"/>
      <c r="H444" s="105"/>
      <c r="I444" s="105"/>
      <c r="J444" s="105"/>
      <c r="K444" s="105"/>
      <c r="L444" s="105"/>
      <c r="M444" s="106"/>
      <c r="N444" s="105"/>
      <c r="O444" s="105"/>
      <c r="P444" s="105"/>
      <c r="Q444" s="105"/>
      <c r="R444" s="105"/>
      <c r="S444" s="105">
        <f t="shared" si="6"/>
        <v>0</v>
      </c>
      <c r="T444" s="105"/>
      <c r="U444" s="107"/>
      <c r="V444" s="107"/>
      <c r="W444" s="108"/>
      <c r="X444" s="107"/>
      <c r="Y444" s="107"/>
      <c r="Z444" s="108"/>
      <c r="AA444" s="107"/>
      <c r="AB444" s="107"/>
      <c r="AC444" s="108"/>
      <c r="AD444" s="107"/>
      <c r="AE444" s="107"/>
      <c r="AF444" s="108"/>
      <c r="AG444" s="107"/>
      <c r="AH444" s="107"/>
      <c r="AI444" s="108"/>
      <c r="AJ444" s="107"/>
      <c r="AK444" s="107"/>
      <c r="AL444" s="108"/>
      <c r="AM444" s="108"/>
      <c r="AN444" s="109"/>
      <c r="AO444" s="110"/>
      <c r="AP444" s="111"/>
      <c r="AQ444" s="111"/>
    </row>
    <row r="445" s="99" customFormat="1" ht="18" customHeight="1" spans="1:43">
      <c r="A445" s="104" t="s">
        <v>1628</v>
      </c>
      <c r="B445" s="36" t="s">
        <v>109</v>
      </c>
      <c r="C445" s="37" t="s">
        <v>318</v>
      </c>
      <c r="D445" s="36" t="s">
        <v>3499</v>
      </c>
      <c r="E445" s="38" t="s">
        <v>319</v>
      </c>
      <c r="F445" s="39">
        <v>15028919688</v>
      </c>
      <c r="G445" s="105"/>
      <c r="H445" s="105"/>
      <c r="I445" s="105"/>
      <c r="J445" s="105"/>
      <c r="K445" s="105"/>
      <c r="L445" s="105"/>
      <c r="M445" s="106"/>
      <c r="N445" s="105"/>
      <c r="O445" s="105"/>
      <c r="P445" s="105"/>
      <c r="Q445" s="105"/>
      <c r="R445" s="105"/>
      <c r="S445" s="105">
        <f t="shared" si="6"/>
        <v>0</v>
      </c>
      <c r="T445" s="105"/>
      <c r="U445" s="107"/>
      <c r="V445" s="107"/>
      <c r="W445" s="108"/>
      <c r="X445" s="107"/>
      <c r="Y445" s="107"/>
      <c r="Z445" s="108"/>
      <c r="AA445" s="107"/>
      <c r="AB445" s="107"/>
      <c r="AC445" s="108"/>
      <c r="AD445" s="107"/>
      <c r="AE445" s="107"/>
      <c r="AF445" s="108"/>
      <c r="AG445" s="107"/>
      <c r="AH445" s="107"/>
      <c r="AI445" s="108"/>
      <c r="AJ445" s="107"/>
      <c r="AK445" s="107"/>
      <c r="AL445" s="108"/>
      <c r="AM445" s="108"/>
      <c r="AN445" s="109"/>
      <c r="AO445" s="110"/>
      <c r="AP445" s="111"/>
      <c r="AQ445" s="111"/>
    </row>
    <row r="446" s="99" customFormat="1" ht="18" customHeight="1" spans="1:43">
      <c r="A446" s="104" t="s">
        <v>1632</v>
      </c>
      <c r="B446" s="36" t="s">
        <v>109</v>
      </c>
      <c r="C446" s="37" t="s">
        <v>354</v>
      </c>
      <c r="D446" s="36" t="s">
        <v>3579</v>
      </c>
      <c r="E446" s="38" t="s">
        <v>355</v>
      </c>
      <c r="F446" s="39">
        <v>14747969346</v>
      </c>
      <c r="G446" s="105"/>
      <c r="H446" s="105"/>
      <c r="I446" s="105"/>
      <c r="J446" s="105"/>
      <c r="K446" s="105"/>
      <c r="L446" s="105"/>
      <c r="M446" s="106"/>
      <c r="N446" s="105"/>
      <c r="O446" s="105"/>
      <c r="P446" s="105"/>
      <c r="Q446" s="105"/>
      <c r="R446" s="105"/>
      <c r="S446" s="105">
        <f t="shared" si="6"/>
        <v>0</v>
      </c>
      <c r="T446" s="105"/>
      <c r="U446" s="107"/>
      <c r="V446" s="107"/>
      <c r="W446" s="108"/>
      <c r="X446" s="107"/>
      <c r="Y446" s="107"/>
      <c r="Z446" s="108"/>
      <c r="AA446" s="107"/>
      <c r="AB446" s="107"/>
      <c r="AC446" s="108"/>
      <c r="AD446" s="107"/>
      <c r="AE446" s="107"/>
      <c r="AF446" s="108"/>
      <c r="AG446" s="107"/>
      <c r="AH446" s="107"/>
      <c r="AI446" s="108"/>
      <c r="AJ446" s="107"/>
      <c r="AK446" s="107"/>
      <c r="AL446" s="108"/>
      <c r="AM446" s="108"/>
      <c r="AN446" s="109"/>
      <c r="AO446" s="110"/>
      <c r="AP446" s="111"/>
      <c r="AQ446" s="111"/>
    </row>
    <row r="447" s="99" customFormat="1" ht="18" customHeight="1" spans="1:43">
      <c r="A447" s="104" t="s">
        <v>1635</v>
      </c>
      <c r="B447" s="36" t="s">
        <v>109</v>
      </c>
      <c r="C447" s="37" t="s">
        <v>631</v>
      </c>
      <c r="D447" s="36" t="s">
        <v>3579</v>
      </c>
      <c r="E447" s="38" t="s">
        <v>632</v>
      </c>
      <c r="F447" s="39">
        <v>15296778965</v>
      </c>
      <c r="G447" s="105"/>
      <c r="H447" s="105"/>
      <c r="I447" s="105"/>
      <c r="J447" s="105"/>
      <c r="K447" s="105"/>
      <c r="L447" s="105"/>
      <c r="M447" s="106"/>
      <c r="N447" s="105"/>
      <c r="O447" s="105"/>
      <c r="P447" s="105"/>
      <c r="Q447" s="105"/>
      <c r="R447" s="105"/>
      <c r="S447" s="105">
        <f t="shared" si="6"/>
        <v>0</v>
      </c>
      <c r="T447" s="105"/>
      <c r="U447" s="107"/>
      <c r="V447" s="107"/>
      <c r="W447" s="108"/>
      <c r="X447" s="107"/>
      <c r="Y447" s="107"/>
      <c r="Z447" s="108"/>
      <c r="AA447" s="107"/>
      <c r="AB447" s="107"/>
      <c r="AC447" s="108"/>
      <c r="AD447" s="107"/>
      <c r="AE447" s="107"/>
      <c r="AF447" s="108"/>
      <c r="AG447" s="107"/>
      <c r="AH447" s="107"/>
      <c r="AI447" s="108"/>
      <c r="AJ447" s="107"/>
      <c r="AK447" s="107"/>
      <c r="AL447" s="108"/>
      <c r="AM447" s="108"/>
      <c r="AN447" s="109"/>
      <c r="AO447" s="110"/>
      <c r="AP447" s="111"/>
      <c r="AQ447" s="111"/>
    </row>
    <row r="448" s="99" customFormat="1" ht="18" customHeight="1" spans="1:43">
      <c r="A448" s="104" t="s">
        <v>1638</v>
      </c>
      <c r="B448" s="36" t="s">
        <v>109</v>
      </c>
      <c r="C448" s="37" t="s">
        <v>7155</v>
      </c>
      <c r="D448" s="36" t="s">
        <v>3682</v>
      </c>
      <c r="E448" s="38" t="s">
        <v>7156</v>
      </c>
      <c r="F448" s="39">
        <v>15053803059</v>
      </c>
      <c r="G448" s="105"/>
      <c r="H448" s="105"/>
      <c r="I448" s="105"/>
      <c r="J448" s="105"/>
      <c r="K448" s="105"/>
      <c r="L448" s="105"/>
      <c r="M448" s="106"/>
      <c r="N448" s="105"/>
      <c r="O448" s="105"/>
      <c r="P448" s="105"/>
      <c r="Q448" s="105"/>
      <c r="R448" s="105"/>
      <c r="S448" s="105">
        <f t="shared" si="6"/>
        <v>0</v>
      </c>
      <c r="T448" s="105"/>
      <c r="U448" s="107"/>
      <c r="V448" s="107"/>
      <c r="W448" s="108"/>
      <c r="X448" s="107"/>
      <c r="Y448" s="107"/>
      <c r="Z448" s="108"/>
      <c r="AA448" s="107"/>
      <c r="AB448" s="107"/>
      <c r="AC448" s="108"/>
      <c r="AD448" s="107"/>
      <c r="AE448" s="107"/>
      <c r="AF448" s="108"/>
      <c r="AG448" s="107"/>
      <c r="AH448" s="107"/>
      <c r="AI448" s="108"/>
      <c r="AJ448" s="107"/>
      <c r="AK448" s="107"/>
      <c r="AL448" s="108"/>
      <c r="AM448" s="108"/>
      <c r="AN448" s="109"/>
      <c r="AO448" s="110"/>
      <c r="AP448" s="111"/>
      <c r="AQ448" s="111"/>
    </row>
    <row r="449" s="99" customFormat="1" ht="18" customHeight="1" spans="1:43">
      <c r="A449" s="104" t="s">
        <v>1640</v>
      </c>
      <c r="B449" s="36" t="s">
        <v>109</v>
      </c>
      <c r="C449" s="37" t="s">
        <v>7157</v>
      </c>
      <c r="D449" s="36" t="s">
        <v>3863</v>
      </c>
      <c r="E449" s="38" t="s">
        <v>7158</v>
      </c>
      <c r="F449" s="39">
        <v>15048222238</v>
      </c>
      <c r="G449" s="105"/>
      <c r="H449" s="105"/>
      <c r="I449" s="105"/>
      <c r="J449" s="105"/>
      <c r="K449" s="105"/>
      <c r="L449" s="105"/>
      <c r="M449" s="106"/>
      <c r="N449" s="105"/>
      <c r="O449" s="105"/>
      <c r="P449" s="105"/>
      <c r="Q449" s="105"/>
      <c r="R449" s="105"/>
      <c r="S449" s="105">
        <f t="shared" si="6"/>
        <v>0</v>
      </c>
      <c r="T449" s="105"/>
      <c r="U449" s="107"/>
      <c r="V449" s="107"/>
      <c r="W449" s="108"/>
      <c r="X449" s="107"/>
      <c r="Y449" s="107"/>
      <c r="Z449" s="108"/>
      <c r="AA449" s="107"/>
      <c r="AB449" s="107"/>
      <c r="AC449" s="108"/>
      <c r="AD449" s="107"/>
      <c r="AE449" s="107"/>
      <c r="AF449" s="108"/>
      <c r="AG449" s="107"/>
      <c r="AH449" s="107"/>
      <c r="AI449" s="108"/>
      <c r="AJ449" s="107"/>
      <c r="AK449" s="107"/>
      <c r="AL449" s="108"/>
      <c r="AM449" s="108"/>
      <c r="AN449" s="109"/>
      <c r="AO449" s="110"/>
      <c r="AP449" s="111"/>
      <c r="AQ449" s="111"/>
    </row>
    <row r="450" s="99" customFormat="1" ht="18" customHeight="1" spans="1:43">
      <c r="A450" s="104" t="s">
        <v>1643</v>
      </c>
      <c r="B450" s="36" t="s">
        <v>109</v>
      </c>
      <c r="C450" s="37" t="s">
        <v>6775</v>
      </c>
      <c r="D450" s="36" t="s">
        <v>3579</v>
      </c>
      <c r="E450" s="38" t="s">
        <v>7159</v>
      </c>
      <c r="F450" s="39">
        <v>13053706959</v>
      </c>
      <c r="G450" s="105"/>
      <c r="H450" s="105"/>
      <c r="I450" s="105"/>
      <c r="J450" s="105"/>
      <c r="K450" s="105"/>
      <c r="L450" s="105"/>
      <c r="M450" s="106"/>
      <c r="N450" s="105"/>
      <c r="O450" s="105"/>
      <c r="P450" s="105"/>
      <c r="Q450" s="105"/>
      <c r="R450" s="105"/>
      <c r="S450" s="105">
        <f t="shared" si="6"/>
        <v>0</v>
      </c>
      <c r="T450" s="105"/>
      <c r="U450" s="107"/>
      <c r="V450" s="107"/>
      <c r="W450" s="108"/>
      <c r="X450" s="107"/>
      <c r="Y450" s="107"/>
      <c r="Z450" s="108"/>
      <c r="AA450" s="107"/>
      <c r="AB450" s="107"/>
      <c r="AC450" s="108"/>
      <c r="AD450" s="107"/>
      <c r="AE450" s="107"/>
      <c r="AF450" s="108"/>
      <c r="AG450" s="107"/>
      <c r="AH450" s="107"/>
      <c r="AI450" s="108"/>
      <c r="AJ450" s="107"/>
      <c r="AK450" s="107"/>
      <c r="AL450" s="108"/>
      <c r="AM450" s="108"/>
      <c r="AN450" s="109"/>
      <c r="AO450" s="110"/>
      <c r="AP450" s="111"/>
      <c r="AQ450" s="111"/>
    </row>
    <row r="451" s="99" customFormat="1" ht="18" customHeight="1" spans="1:43">
      <c r="A451" s="104" t="s">
        <v>1646</v>
      </c>
      <c r="B451" s="36" t="s">
        <v>109</v>
      </c>
      <c r="C451" s="37" t="s">
        <v>6766</v>
      </c>
      <c r="D451" s="36" t="s">
        <v>3499</v>
      </c>
      <c r="E451" s="38" t="s">
        <v>7160</v>
      </c>
      <c r="F451" s="39">
        <v>15164986457</v>
      </c>
      <c r="G451" s="105"/>
      <c r="H451" s="105"/>
      <c r="I451" s="105"/>
      <c r="J451" s="105"/>
      <c r="K451" s="105"/>
      <c r="L451" s="105"/>
      <c r="M451" s="106"/>
      <c r="N451" s="105"/>
      <c r="O451" s="105"/>
      <c r="P451" s="105"/>
      <c r="Q451" s="105"/>
      <c r="R451" s="105"/>
      <c r="S451" s="105">
        <f t="shared" si="6"/>
        <v>0</v>
      </c>
      <c r="T451" s="105"/>
      <c r="U451" s="107"/>
      <c r="V451" s="107"/>
      <c r="W451" s="108"/>
      <c r="X451" s="107"/>
      <c r="Y451" s="107"/>
      <c r="Z451" s="108"/>
      <c r="AA451" s="107"/>
      <c r="AB451" s="107"/>
      <c r="AC451" s="108"/>
      <c r="AD451" s="107"/>
      <c r="AE451" s="107"/>
      <c r="AF451" s="108"/>
      <c r="AG451" s="107"/>
      <c r="AH451" s="107"/>
      <c r="AI451" s="108"/>
      <c r="AJ451" s="107"/>
      <c r="AK451" s="107"/>
      <c r="AL451" s="108"/>
      <c r="AM451" s="108"/>
      <c r="AN451" s="109"/>
      <c r="AO451" s="110"/>
      <c r="AP451" s="111"/>
      <c r="AQ451" s="111"/>
    </row>
    <row r="452" s="99" customFormat="1" ht="18" customHeight="1" spans="1:43">
      <c r="A452" s="104" t="s">
        <v>1649</v>
      </c>
      <c r="B452" s="36" t="s">
        <v>109</v>
      </c>
      <c r="C452" s="37" t="s">
        <v>536</v>
      </c>
      <c r="D452" s="36" t="s">
        <v>3567</v>
      </c>
      <c r="E452" s="38" t="s">
        <v>537</v>
      </c>
      <c r="F452" s="39">
        <v>15149181848</v>
      </c>
      <c r="G452" s="105"/>
      <c r="H452" s="105"/>
      <c r="I452" s="105"/>
      <c r="J452" s="105"/>
      <c r="K452" s="105"/>
      <c r="L452" s="105"/>
      <c r="M452" s="106"/>
      <c r="N452" s="105"/>
      <c r="O452" s="105"/>
      <c r="P452" s="105"/>
      <c r="Q452" s="105"/>
      <c r="R452" s="105"/>
      <c r="S452" s="105">
        <f t="shared" si="6"/>
        <v>0</v>
      </c>
      <c r="T452" s="105"/>
      <c r="U452" s="107"/>
      <c r="V452" s="107"/>
      <c r="W452" s="108"/>
      <c r="X452" s="107"/>
      <c r="Y452" s="107"/>
      <c r="Z452" s="108"/>
      <c r="AA452" s="107"/>
      <c r="AB452" s="107"/>
      <c r="AC452" s="108"/>
      <c r="AD452" s="107"/>
      <c r="AE452" s="107"/>
      <c r="AF452" s="108"/>
      <c r="AG452" s="107"/>
      <c r="AH452" s="107"/>
      <c r="AI452" s="108"/>
      <c r="AJ452" s="107"/>
      <c r="AK452" s="107"/>
      <c r="AL452" s="108"/>
      <c r="AM452" s="108"/>
      <c r="AN452" s="109"/>
      <c r="AO452" s="110"/>
      <c r="AP452" s="111"/>
      <c r="AQ452" s="111"/>
    </row>
    <row r="453" s="99" customFormat="1" ht="18" customHeight="1" spans="1:43">
      <c r="A453" s="104" t="s">
        <v>1652</v>
      </c>
      <c r="B453" s="36" t="s">
        <v>109</v>
      </c>
      <c r="C453" s="37" t="s">
        <v>529</v>
      </c>
      <c r="D453" s="36" t="s">
        <v>3567</v>
      </c>
      <c r="E453" s="38" t="s">
        <v>530</v>
      </c>
      <c r="F453" s="39">
        <v>18992151048</v>
      </c>
      <c r="G453" s="105"/>
      <c r="H453" s="105"/>
      <c r="I453" s="105"/>
      <c r="J453" s="105"/>
      <c r="K453" s="105"/>
      <c r="L453" s="105"/>
      <c r="M453" s="106"/>
      <c r="N453" s="105"/>
      <c r="O453" s="105"/>
      <c r="P453" s="105"/>
      <c r="Q453" s="105"/>
      <c r="R453" s="105"/>
      <c r="S453" s="105">
        <f t="shared" si="6"/>
        <v>0</v>
      </c>
      <c r="T453" s="105"/>
      <c r="U453" s="107"/>
      <c r="V453" s="107"/>
      <c r="W453" s="108"/>
      <c r="X453" s="107"/>
      <c r="Y453" s="107"/>
      <c r="Z453" s="108"/>
      <c r="AA453" s="107"/>
      <c r="AB453" s="107"/>
      <c r="AC453" s="108"/>
      <c r="AD453" s="107"/>
      <c r="AE453" s="107"/>
      <c r="AF453" s="108"/>
      <c r="AG453" s="107"/>
      <c r="AH453" s="107"/>
      <c r="AI453" s="108"/>
      <c r="AJ453" s="107"/>
      <c r="AK453" s="107"/>
      <c r="AL453" s="108"/>
      <c r="AM453" s="108"/>
      <c r="AN453" s="109"/>
      <c r="AO453" s="110"/>
      <c r="AP453" s="111"/>
      <c r="AQ453" s="111"/>
    </row>
    <row r="454" s="99" customFormat="1" ht="18" customHeight="1" spans="1:43">
      <c r="A454" s="104" t="s">
        <v>1655</v>
      </c>
      <c r="B454" s="36" t="s">
        <v>109</v>
      </c>
      <c r="C454" s="37" t="s">
        <v>453</v>
      </c>
      <c r="D454" s="36" t="s">
        <v>3697</v>
      </c>
      <c r="E454" s="38" t="s">
        <v>454</v>
      </c>
      <c r="F454" s="39">
        <v>15044736579</v>
      </c>
      <c r="G454" s="105"/>
      <c r="H454" s="105"/>
      <c r="I454" s="105"/>
      <c r="J454" s="105"/>
      <c r="K454" s="105"/>
      <c r="L454" s="105"/>
      <c r="M454" s="106"/>
      <c r="N454" s="105"/>
      <c r="O454" s="105"/>
      <c r="P454" s="105"/>
      <c r="Q454" s="105"/>
      <c r="R454" s="105"/>
      <c r="S454" s="105">
        <f t="shared" ref="S454:S517" si="7">SUM(G454:R454)</f>
        <v>0</v>
      </c>
      <c r="T454" s="105"/>
      <c r="U454" s="107"/>
      <c r="V454" s="107"/>
      <c r="W454" s="108"/>
      <c r="X454" s="107"/>
      <c r="Y454" s="107"/>
      <c r="Z454" s="108"/>
      <c r="AA454" s="107"/>
      <c r="AB454" s="107"/>
      <c r="AC454" s="108"/>
      <c r="AD454" s="107"/>
      <c r="AE454" s="107"/>
      <c r="AF454" s="108"/>
      <c r="AG454" s="107"/>
      <c r="AH454" s="107"/>
      <c r="AI454" s="108"/>
      <c r="AJ454" s="107"/>
      <c r="AK454" s="107"/>
      <c r="AL454" s="108"/>
      <c r="AM454" s="108"/>
      <c r="AN454" s="109"/>
      <c r="AO454" s="110"/>
      <c r="AP454" s="111"/>
      <c r="AQ454" s="111"/>
    </row>
    <row r="455" s="99" customFormat="1" ht="18" customHeight="1" spans="1:43">
      <c r="A455" s="104" t="s">
        <v>1658</v>
      </c>
      <c r="B455" s="36" t="s">
        <v>109</v>
      </c>
      <c r="C455" s="37" t="s">
        <v>7161</v>
      </c>
      <c r="D455" s="36" t="s">
        <v>3616</v>
      </c>
      <c r="E455" s="38" t="s">
        <v>7162</v>
      </c>
      <c r="F455" s="39">
        <v>15152153916</v>
      </c>
      <c r="G455" s="105"/>
      <c r="H455" s="105"/>
      <c r="I455" s="105"/>
      <c r="J455" s="105"/>
      <c r="K455" s="105"/>
      <c r="L455" s="105"/>
      <c r="M455" s="106"/>
      <c r="N455" s="105"/>
      <c r="O455" s="105"/>
      <c r="P455" s="105"/>
      <c r="Q455" s="105"/>
      <c r="R455" s="105"/>
      <c r="S455" s="105">
        <f t="shared" si="7"/>
        <v>0</v>
      </c>
      <c r="T455" s="105"/>
      <c r="U455" s="107"/>
      <c r="V455" s="107"/>
      <c r="W455" s="108"/>
      <c r="X455" s="107"/>
      <c r="Y455" s="107"/>
      <c r="Z455" s="108"/>
      <c r="AA455" s="107"/>
      <c r="AB455" s="107"/>
      <c r="AC455" s="108"/>
      <c r="AD455" s="107"/>
      <c r="AE455" s="107"/>
      <c r="AF455" s="108"/>
      <c r="AG455" s="107"/>
      <c r="AH455" s="107"/>
      <c r="AI455" s="108"/>
      <c r="AJ455" s="107"/>
      <c r="AK455" s="107"/>
      <c r="AL455" s="108"/>
      <c r="AM455" s="108"/>
      <c r="AN455" s="109"/>
      <c r="AO455" s="110"/>
      <c r="AP455" s="111"/>
      <c r="AQ455" s="111"/>
    </row>
    <row r="456" s="99" customFormat="1" ht="18" customHeight="1" spans="1:43">
      <c r="A456" s="104" t="s">
        <v>1661</v>
      </c>
      <c r="B456" s="36" t="s">
        <v>109</v>
      </c>
      <c r="C456" s="37" t="s">
        <v>7163</v>
      </c>
      <c r="D456" s="36" t="s">
        <v>6435</v>
      </c>
      <c r="E456" s="38" t="s">
        <v>7164</v>
      </c>
      <c r="F456" s="39">
        <v>18717629709</v>
      </c>
      <c r="G456" s="105"/>
      <c r="H456" s="105"/>
      <c r="I456" s="105"/>
      <c r="J456" s="105"/>
      <c r="K456" s="105"/>
      <c r="L456" s="105"/>
      <c r="M456" s="106"/>
      <c r="N456" s="105"/>
      <c r="O456" s="105"/>
      <c r="P456" s="105"/>
      <c r="Q456" s="105"/>
      <c r="R456" s="105"/>
      <c r="S456" s="105">
        <f t="shared" si="7"/>
        <v>0</v>
      </c>
      <c r="T456" s="105"/>
      <c r="U456" s="107"/>
      <c r="V456" s="107"/>
      <c r="W456" s="108"/>
      <c r="X456" s="107"/>
      <c r="Y456" s="107"/>
      <c r="Z456" s="108"/>
      <c r="AA456" s="107"/>
      <c r="AB456" s="107"/>
      <c r="AC456" s="108"/>
      <c r="AD456" s="107"/>
      <c r="AE456" s="107"/>
      <c r="AF456" s="108"/>
      <c r="AG456" s="107"/>
      <c r="AH456" s="107"/>
      <c r="AI456" s="108"/>
      <c r="AJ456" s="107"/>
      <c r="AK456" s="107"/>
      <c r="AL456" s="108"/>
      <c r="AM456" s="108"/>
      <c r="AN456" s="109"/>
      <c r="AO456" s="110"/>
      <c r="AP456" s="111"/>
      <c r="AQ456" s="111"/>
    </row>
    <row r="457" s="99" customFormat="1" ht="18" customHeight="1" spans="1:43">
      <c r="A457" s="104" t="s">
        <v>1684</v>
      </c>
      <c r="B457" s="36" t="s">
        <v>782</v>
      </c>
      <c r="C457" s="37" t="s">
        <v>133</v>
      </c>
      <c r="D457" s="36" t="s">
        <v>173</v>
      </c>
      <c r="E457" s="38" t="s">
        <v>783</v>
      </c>
      <c r="F457" s="39">
        <v>18248136183</v>
      </c>
      <c r="G457" s="105">
        <v>278.37</v>
      </c>
      <c r="H457" s="105">
        <v>296.02</v>
      </c>
      <c r="I457" s="105">
        <v>293.13</v>
      </c>
      <c r="J457" s="105">
        <v>276.48</v>
      </c>
      <c r="K457" s="105">
        <v>274.8</v>
      </c>
      <c r="L457" s="105">
        <v>269.7</v>
      </c>
      <c r="M457" s="106">
        <v>277.45</v>
      </c>
      <c r="N457" s="105">
        <v>270.87</v>
      </c>
      <c r="O457" s="105">
        <v>299.3</v>
      </c>
      <c r="P457" s="105">
        <v>296.07</v>
      </c>
      <c r="Q457" s="105">
        <v>266.21</v>
      </c>
      <c r="R457" s="105">
        <v>260.55</v>
      </c>
      <c r="S457" s="105">
        <f t="shared" si="7"/>
        <v>3358.95</v>
      </c>
      <c r="T457" s="105"/>
      <c r="U457" s="107">
        <v>44663</v>
      </c>
      <c r="V457" s="107">
        <v>44673</v>
      </c>
      <c r="W457" s="108">
        <v>1266</v>
      </c>
      <c r="X457" s="107">
        <v>44800</v>
      </c>
      <c r="Y457" s="107">
        <v>44810</v>
      </c>
      <c r="Z457" s="108">
        <v>1300</v>
      </c>
      <c r="AA457" s="107"/>
      <c r="AB457" s="107"/>
      <c r="AC457" s="108"/>
      <c r="AD457" s="107"/>
      <c r="AE457" s="107"/>
      <c r="AF457" s="108"/>
      <c r="AG457" s="107"/>
      <c r="AH457" s="107"/>
      <c r="AI457" s="108"/>
      <c r="AJ457" s="107"/>
      <c r="AK457" s="107"/>
      <c r="AL457" s="108"/>
      <c r="AM457" s="108"/>
      <c r="AN457" s="109"/>
      <c r="AO457" s="110"/>
      <c r="AP457" s="111"/>
      <c r="AQ457" s="111"/>
    </row>
    <row r="458" s="99" customFormat="1" ht="18" customHeight="1" spans="1:43">
      <c r="A458" s="104" t="s">
        <v>1687</v>
      </c>
      <c r="B458" s="36" t="s">
        <v>782</v>
      </c>
      <c r="C458" s="37" t="s">
        <v>190</v>
      </c>
      <c r="D458" s="36" t="s">
        <v>3454</v>
      </c>
      <c r="E458" s="38" t="s">
        <v>785</v>
      </c>
      <c r="F458" s="39">
        <v>13722074745</v>
      </c>
      <c r="G458" s="105">
        <v>130.9</v>
      </c>
      <c r="H458" s="105">
        <v>130.5</v>
      </c>
      <c r="I458" s="105">
        <v>122.9</v>
      </c>
      <c r="J458" s="105">
        <v>130.9</v>
      </c>
      <c r="K458" s="105">
        <v>130.9</v>
      </c>
      <c r="L458" s="105">
        <v>122.9</v>
      </c>
      <c r="M458" s="106">
        <v>299.3</v>
      </c>
      <c r="N458" s="105">
        <v>130.9</v>
      </c>
      <c r="O458" s="105">
        <v>130.9</v>
      </c>
      <c r="P458" s="105">
        <v>130.9</v>
      </c>
      <c r="Q458" s="105">
        <v>130.9</v>
      </c>
      <c r="R458" s="105">
        <v>130.9</v>
      </c>
      <c r="S458" s="105">
        <f t="shared" si="7"/>
        <v>1722.8</v>
      </c>
      <c r="T458" s="105"/>
      <c r="U458" s="107">
        <v>44789</v>
      </c>
      <c r="V458" s="107">
        <v>44799</v>
      </c>
      <c r="W458" s="108">
        <v>581.5</v>
      </c>
      <c r="X458" s="107"/>
      <c r="Y458" s="107"/>
      <c r="Z458" s="108"/>
      <c r="AA458" s="107"/>
      <c r="AB458" s="107"/>
      <c r="AC458" s="108"/>
      <c r="AD458" s="107"/>
      <c r="AE458" s="107"/>
      <c r="AF458" s="108"/>
      <c r="AG458" s="107"/>
      <c r="AH458" s="107"/>
      <c r="AI458" s="108"/>
      <c r="AJ458" s="107"/>
      <c r="AK458" s="107"/>
      <c r="AL458" s="108"/>
      <c r="AM458" s="108"/>
      <c r="AN458" s="109"/>
      <c r="AO458" s="110"/>
      <c r="AP458" s="111"/>
      <c r="AQ458" s="111"/>
    </row>
    <row r="459" s="99" customFormat="1" ht="18" customHeight="1" spans="1:43">
      <c r="A459" s="104" t="s">
        <v>1690</v>
      </c>
      <c r="B459" s="36" t="s">
        <v>782</v>
      </c>
      <c r="C459" s="37" t="s">
        <v>198</v>
      </c>
      <c r="D459" s="36" t="s">
        <v>3454</v>
      </c>
      <c r="E459" s="38" t="s">
        <v>787</v>
      </c>
      <c r="F459" s="39">
        <v>15947395262</v>
      </c>
      <c r="G459" s="105">
        <v>200</v>
      </c>
      <c r="H459" s="105">
        <v>200</v>
      </c>
      <c r="I459" s="105">
        <v>200</v>
      </c>
      <c r="J459" s="105">
        <v>200</v>
      </c>
      <c r="K459" s="105">
        <v>200</v>
      </c>
      <c r="L459" s="105">
        <v>200</v>
      </c>
      <c r="M459" s="106">
        <v>200</v>
      </c>
      <c r="N459" s="105">
        <v>200</v>
      </c>
      <c r="O459" s="105">
        <v>200</v>
      </c>
      <c r="P459" s="105">
        <v>200</v>
      </c>
      <c r="Q459" s="105">
        <v>182.71</v>
      </c>
      <c r="R459" s="105">
        <v>177.4</v>
      </c>
      <c r="S459" s="105">
        <f t="shared" si="7"/>
        <v>2360.11</v>
      </c>
      <c r="T459" s="105"/>
      <c r="U459" s="107"/>
      <c r="V459" s="107"/>
      <c r="W459" s="108"/>
      <c r="X459" s="107"/>
      <c r="Y459" s="107"/>
      <c r="Z459" s="108"/>
      <c r="AA459" s="107"/>
      <c r="AB459" s="107"/>
      <c r="AC459" s="108"/>
      <c r="AD459" s="107"/>
      <c r="AE459" s="107"/>
      <c r="AF459" s="108"/>
      <c r="AG459" s="107"/>
      <c r="AH459" s="107"/>
      <c r="AI459" s="108"/>
      <c r="AJ459" s="107"/>
      <c r="AK459" s="107"/>
      <c r="AL459" s="108"/>
      <c r="AM459" s="108"/>
      <c r="AN459" s="109"/>
      <c r="AO459" s="110"/>
      <c r="AP459" s="111"/>
      <c r="AQ459" s="111"/>
    </row>
    <row r="460" s="99" customFormat="1" ht="18" customHeight="1" spans="1:43">
      <c r="A460" s="104" t="s">
        <v>1693</v>
      </c>
      <c r="B460" s="36" t="s">
        <v>782</v>
      </c>
      <c r="C460" s="37" t="s">
        <v>184</v>
      </c>
      <c r="D460" s="36" t="s">
        <v>3454</v>
      </c>
      <c r="E460" s="38" t="s">
        <v>622</v>
      </c>
      <c r="F460" s="39">
        <v>15924585954</v>
      </c>
      <c r="G460" s="105">
        <v>200</v>
      </c>
      <c r="H460" s="105">
        <v>200</v>
      </c>
      <c r="I460" s="105">
        <v>200</v>
      </c>
      <c r="J460" s="105">
        <v>200</v>
      </c>
      <c r="K460" s="105">
        <v>200</v>
      </c>
      <c r="L460" s="105">
        <v>200</v>
      </c>
      <c r="M460" s="106">
        <v>200</v>
      </c>
      <c r="N460" s="105">
        <v>200</v>
      </c>
      <c r="O460" s="105">
        <v>200</v>
      </c>
      <c r="P460" s="105">
        <v>200</v>
      </c>
      <c r="Q460" s="105">
        <v>192</v>
      </c>
      <c r="R460" s="105">
        <v>200</v>
      </c>
      <c r="S460" s="105">
        <f t="shared" si="7"/>
        <v>2392</v>
      </c>
      <c r="T460" s="105"/>
      <c r="U460" s="107">
        <v>44599</v>
      </c>
      <c r="V460" s="107">
        <v>44609</v>
      </c>
      <c r="W460" s="108">
        <v>561</v>
      </c>
      <c r="X460" s="107"/>
      <c r="Y460" s="107"/>
      <c r="Z460" s="108"/>
      <c r="AA460" s="107"/>
      <c r="AB460" s="107"/>
      <c r="AC460" s="108"/>
      <c r="AD460" s="107"/>
      <c r="AE460" s="107"/>
      <c r="AF460" s="108"/>
      <c r="AG460" s="107"/>
      <c r="AH460" s="107"/>
      <c r="AI460" s="108"/>
      <c r="AJ460" s="107"/>
      <c r="AK460" s="107"/>
      <c r="AL460" s="108"/>
      <c r="AM460" s="108"/>
      <c r="AN460" s="109"/>
      <c r="AO460" s="110"/>
      <c r="AP460" s="111"/>
      <c r="AQ460" s="111"/>
    </row>
    <row r="461" s="99" customFormat="1" ht="18" customHeight="1" spans="1:43">
      <c r="A461" s="104" t="s">
        <v>1696</v>
      </c>
      <c r="B461" s="36" t="s">
        <v>782</v>
      </c>
      <c r="C461" s="37" t="s">
        <v>205</v>
      </c>
      <c r="D461" s="36" t="s">
        <v>4132</v>
      </c>
      <c r="E461" s="38" t="s">
        <v>796</v>
      </c>
      <c r="F461" s="39">
        <v>15149733363</v>
      </c>
      <c r="G461" s="105">
        <v>191.2</v>
      </c>
      <c r="H461" s="105">
        <v>198.7</v>
      </c>
      <c r="I461" s="105">
        <v>187.1</v>
      </c>
      <c r="J461" s="105">
        <v>187.4</v>
      </c>
      <c r="K461" s="105">
        <v>187.1</v>
      </c>
      <c r="L461" s="105">
        <v>188.4</v>
      </c>
      <c r="M461" s="106">
        <v>177.55</v>
      </c>
      <c r="N461" s="105">
        <v>181.3</v>
      </c>
      <c r="O461" s="105">
        <v>167</v>
      </c>
      <c r="P461" s="105">
        <v>200</v>
      </c>
      <c r="Q461" s="105">
        <v>195</v>
      </c>
      <c r="R461" s="105">
        <v>191.05</v>
      </c>
      <c r="S461" s="105">
        <f t="shared" si="7"/>
        <v>2251.8</v>
      </c>
      <c r="T461" s="105"/>
      <c r="U461" s="107">
        <v>44730</v>
      </c>
      <c r="V461" s="107">
        <v>44740</v>
      </c>
      <c r="W461" s="108">
        <v>170</v>
      </c>
      <c r="X461" s="107"/>
      <c r="Y461" s="107"/>
      <c r="Z461" s="108"/>
      <c r="AA461" s="107"/>
      <c r="AB461" s="107"/>
      <c r="AC461" s="108"/>
      <c r="AD461" s="107"/>
      <c r="AE461" s="107"/>
      <c r="AF461" s="108"/>
      <c r="AG461" s="107"/>
      <c r="AH461" s="107"/>
      <c r="AI461" s="108"/>
      <c r="AJ461" s="107"/>
      <c r="AK461" s="107"/>
      <c r="AL461" s="108"/>
      <c r="AM461" s="108"/>
      <c r="AN461" s="109"/>
      <c r="AO461" s="110"/>
      <c r="AP461" s="111"/>
      <c r="AQ461" s="111"/>
    </row>
    <row r="462" s="99" customFormat="1" ht="18" customHeight="1" spans="1:43">
      <c r="A462" s="104" t="s">
        <v>1698</v>
      </c>
      <c r="B462" s="36" t="s">
        <v>782</v>
      </c>
      <c r="C462" s="37" t="s">
        <v>801</v>
      </c>
      <c r="D462" s="36" t="s">
        <v>3485</v>
      </c>
      <c r="E462" s="38" t="s">
        <v>802</v>
      </c>
      <c r="F462" s="39">
        <v>18834054460</v>
      </c>
      <c r="G462" s="105">
        <v>100</v>
      </c>
      <c r="H462" s="105">
        <v>100</v>
      </c>
      <c r="I462" s="105">
        <v>100</v>
      </c>
      <c r="J462" s="105">
        <v>100</v>
      </c>
      <c r="K462" s="105">
        <v>100</v>
      </c>
      <c r="L462" s="105">
        <v>100</v>
      </c>
      <c r="M462" s="106">
        <v>100</v>
      </c>
      <c r="N462" s="105">
        <v>100</v>
      </c>
      <c r="O462" s="105">
        <v>100</v>
      </c>
      <c r="P462" s="105">
        <v>100</v>
      </c>
      <c r="Q462" s="105">
        <v>100</v>
      </c>
      <c r="R462" s="105">
        <v>100</v>
      </c>
      <c r="S462" s="105">
        <f t="shared" si="7"/>
        <v>1200</v>
      </c>
      <c r="T462" s="105"/>
      <c r="U462" s="107"/>
      <c r="V462" s="107"/>
      <c r="W462" s="108"/>
      <c r="X462" s="107"/>
      <c r="Y462" s="107"/>
      <c r="Z462" s="108"/>
      <c r="AA462" s="107"/>
      <c r="AB462" s="107"/>
      <c r="AC462" s="108"/>
      <c r="AD462" s="107"/>
      <c r="AE462" s="107"/>
      <c r="AF462" s="108"/>
      <c r="AG462" s="107"/>
      <c r="AH462" s="107"/>
      <c r="AI462" s="108"/>
      <c r="AJ462" s="107"/>
      <c r="AK462" s="107"/>
      <c r="AL462" s="108"/>
      <c r="AM462" s="108"/>
      <c r="AN462" s="109"/>
      <c r="AO462" s="110"/>
      <c r="AP462" s="111"/>
      <c r="AQ462" s="111"/>
    </row>
    <row r="463" s="99" customFormat="1" ht="18" customHeight="1" spans="1:43">
      <c r="A463" s="104" t="s">
        <v>1701</v>
      </c>
      <c r="B463" s="36" t="s">
        <v>782</v>
      </c>
      <c r="C463" s="37" t="s">
        <v>798</v>
      </c>
      <c r="D463" s="36" t="s">
        <v>3476</v>
      </c>
      <c r="E463" s="38" t="s">
        <v>799</v>
      </c>
      <c r="F463" s="39">
        <v>15804817284</v>
      </c>
      <c r="G463" s="105"/>
      <c r="H463" s="105"/>
      <c r="I463" s="105"/>
      <c r="J463" s="105"/>
      <c r="K463" s="105"/>
      <c r="L463" s="105"/>
      <c r="M463" s="106"/>
      <c r="N463" s="105"/>
      <c r="O463" s="105"/>
      <c r="P463" s="105"/>
      <c r="Q463" s="105"/>
      <c r="R463" s="105"/>
      <c r="S463" s="105">
        <f t="shared" si="7"/>
        <v>0</v>
      </c>
      <c r="T463" s="105"/>
      <c r="U463" s="107"/>
      <c r="V463" s="107"/>
      <c r="W463" s="108"/>
      <c r="X463" s="107"/>
      <c r="Y463" s="107"/>
      <c r="Z463" s="108"/>
      <c r="AA463" s="107"/>
      <c r="AB463" s="107"/>
      <c r="AC463" s="108"/>
      <c r="AD463" s="107"/>
      <c r="AE463" s="107"/>
      <c r="AF463" s="108"/>
      <c r="AG463" s="107"/>
      <c r="AH463" s="107"/>
      <c r="AI463" s="108"/>
      <c r="AJ463" s="107"/>
      <c r="AK463" s="107"/>
      <c r="AL463" s="108"/>
      <c r="AM463" s="108"/>
      <c r="AN463" s="109"/>
      <c r="AO463" s="110"/>
      <c r="AP463" s="111"/>
      <c r="AQ463" s="111"/>
    </row>
    <row r="464" s="99" customFormat="1" ht="18" customHeight="1" spans="1:43">
      <c r="A464" s="104" t="s">
        <v>1704</v>
      </c>
      <c r="B464" s="36" t="s">
        <v>782</v>
      </c>
      <c r="C464" s="37" t="s">
        <v>1002</v>
      </c>
      <c r="D464" s="36" t="s">
        <v>4245</v>
      </c>
      <c r="E464" s="38" t="s">
        <v>1003</v>
      </c>
      <c r="F464" s="39">
        <v>15847376728</v>
      </c>
      <c r="G464" s="105"/>
      <c r="H464" s="105"/>
      <c r="I464" s="105"/>
      <c r="J464" s="105"/>
      <c r="K464" s="105"/>
      <c r="L464" s="105"/>
      <c r="M464" s="106"/>
      <c r="N464" s="105"/>
      <c r="O464" s="105"/>
      <c r="P464" s="105"/>
      <c r="Q464" s="105"/>
      <c r="R464" s="105"/>
      <c r="S464" s="105">
        <f t="shared" si="7"/>
        <v>0</v>
      </c>
      <c r="T464" s="105"/>
      <c r="U464" s="107"/>
      <c r="V464" s="107"/>
      <c r="W464" s="108"/>
      <c r="X464" s="107"/>
      <c r="Y464" s="107"/>
      <c r="Z464" s="108"/>
      <c r="AA464" s="107"/>
      <c r="AB464" s="107"/>
      <c r="AC464" s="108"/>
      <c r="AD464" s="107"/>
      <c r="AE464" s="107"/>
      <c r="AF464" s="108"/>
      <c r="AG464" s="107"/>
      <c r="AH464" s="107"/>
      <c r="AI464" s="108"/>
      <c r="AJ464" s="107"/>
      <c r="AK464" s="107"/>
      <c r="AL464" s="108"/>
      <c r="AM464" s="108"/>
      <c r="AN464" s="109"/>
      <c r="AO464" s="110"/>
      <c r="AP464" s="111"/>
      <c r="AQ464" s="111"/>
    </row>
    <row r="465" s="99" customFormat="1" ht="18" customHeight="1" spans="1:43">
      <c r="A465" s="104" t="s">
        <v>1708</v>
      </c>
      <c r="B465" s="36" t="s">
        <v>782</v>
      </c>
      <c r="C465" s="37" t="s">
        <v>819</v>
      </c>
      <c r="D465" s="36" t="s">
        <v>4157</v>
      </c>
      <c r="E465" s="38" t="s">
        <v>820</v>
      </c>
      <c r="F465" s="39">
        <v>18755489854</v>
      </c>
      <c r="G465" s="105"/>
      <c r="H465" s="105"/>
      <c r="I465" s="105"/>
      <c r="J465" s="105"/>
      <c r="K465" s="105"/>
      <c r="L465" s="105"/>
      <c r="M465" s="106"/>
      <c r="N465" s="105"/>
      <c r="O465" s="105"/>
      <c r="P465" s="105"/>
      <c r="Q465" s="105"/>
      <c r="R465" s="105"/>
      <c r="S465" s="105">
        <f t="shared" si="7"/>
        <v>0</v>
      </c>
      <c r="T465" s="105"/>
      <c r="U465" s="107"/>
      <c r="V465" s="107"/>
      <c r="W465" s="108"/>
      <c r="X465" s="107"/>
      <c r="Y465" s="107"/>
      <c r="Z465" s="108"/>
      <c r="AA465" s="107"/>
      <c r="AB465" s="107"/>
      <c r="AC465" s="108"/>
      <c r="AD465" s="107"/>
      <c r="AE465" s="107"/>
      <c r="AF465" s="108"/>
      <c r="AG465" s="107"/>
      <c r="AH465" s="107"/>
      <c r="AI465" s="108"/>
      <c r="AJ465" s="107"/>
      <c r="AK465" s="107"/>
      <c r="AL465" s="108"/>
      <c r="AM465" s="108"/>
      <c r="AN465" s="109"/>
      <c r="AO465" s="110"/>
      <c r="AP465" s="111"/>
      <c r="AQ465" s="111"/>
    </row>
    <row r="466" s="99" customFormat="1" ht="18" customHeight="1" spans="1:43">
      <c r="A466" s="104" t="s">
        <v>1711</v>
      </c>
      <c r="B466" s="36" t="s">
        <v>782</v>
      </c>
      <c r="C466" s="37" t="s">
        <v>880</v>
      </c>
      <c r="D466" s="36" t="s">
        <v>4242</v>
      </c>
      <c r="E466" s="38" t="s">
        <v>881</v>
      </c>
      <c r="F466" s="39">
        <v>18303221120</v>
      </c>
      <c r="G466" s="105"/>
      <c r="H466" s="105"/>
      <c r="I466" s="105"/>
      <c r="J466" s="105"/>
      <c r="K466" s="105"/>
      <c r="L466" s="105"/>
      <c r="M466" s="106"/>
      <c r="N466" s="105"/>
      <c r="O466" s="105"/>
      <c r="P466" s="105"/>
      <c r="Q466" s="105"/>
      <c r="R466" s="105"/>
      <c r="S466" s="105">
        <f t="shared" si="7"/>
        <v>0</v>
      </c>
      <c r="T466" s="105"/>
      <c r="U466" s="107"/>
      <c r="V466" s="107"/>
      <c r="W466" s="108"/>
      <c r="X466" s="107"/>
      <c r="Y466" s="107"/>
      <c r="Z466" s="108"/>
      <c r="AA466" s="107"/>
      <c r="AB466" s="107"/>
      <c r="AC466" s="108"/>
      <c r="AD466" s="107"/>
      <c r="AE466" s="107"/>
      <c r="AF466" s="108"/>
      <c r="AG466" s="107"/>
      <c r="AH466" s="107"/>
      <c r="AI466" s="108"/>
      <c r="AJ466" s="107"/>
      <c r="AK466" s="107"/>
      <c r="AL466" s="108"/>
      <c r="AM466" s="108"/>
      <c r="AN466" s="109"/>
      <c r="AO466" s="110"/>
      <c r="AP466" s="111"/>
      <c r="AQ466" s="111"/>
    </row>
    <row r="467" s="99" customFormat="1" ht="18" customHeight="1" spans="1:43">
      <c r="A467" s="104" t="s">
        <v>1714</v>
      </c>
      <c r="B467" s="36" t="s">
        <v>782</v>
      </c>
      <c r="C467" s="37" t="s">
        <v>804</v>
      </c>
      <c r="D467" s="36" t="s">
        <v>3493</v>
      </c>
      <c r="E467" s="38" t="s">
        <v>805</v>
      </c>
      <c r="F467" s="39">
        <v>15369985899</v>
      </c>
      <c r="G467" s="105"/>
      <c r="H467" s="105"/>
      <c r="I467" s="105"/>
      <c r="J467" s="105"/>
      <c r="K467" s="105"/>
      <c r="L467" s="105"/>
      <c r="M467" s="106"/>
      <c r="N467" s="105"/>
      <c r="O467" s="105"/>
      <c r="P467" s="105"/>
      <c r="Q467" s="105"/>
      <c r="R467" s="105"/>
      <c r="S467" s="105">
        <f t="shared" si="7"/>
        <v>0</v>
      </c>
      <c r="T467" s="105"/>
      <c r="U467" s="107"/>
      <c r="V467" s="107"/>
      <c r="W467" s="108"/>
      <c r="X467" s="107"/>
      <c r="Y467" s="107"/>
      <c r="Z467" s="108"/>
      <c r="AA467" s="107"/>
      <c r="AB467" s="107"/>
      <c r="AC467" s="108"/>
      <c r="AD467" s="107"/>
      <c r="AE467" s="107"/>
      <c r="AF467" s="108"/>
      <c r="AG467" s="107"/>
      <c r="AH467" s="107"/>
      <c r="AI467" s="108"/>
      <c r="AJ467" s="107"/>
      <c r="AK467" s="107"/>
      <c r="AL467" s="108"/>
      <c r="AM467" s="108"/>
      <c r="AN467" s="109"/>
      <c r="AO467" s="110"/>
      <c r="AP467" s="111"/>
      <c r="AQ467" s="111"/>
    </row>
    <row r="468" s="99" customFormat="1" ht="18" customHeight="1" spans="1:43">
      <c r="A468" s="104" t="s">
        <v>1717</v>
      </c>
      <c r="B468" s="36" t="s">
        <v>782</v>
      </c>
      <c r="C468" s="37" t="s">
        <v>7165</v>
      </c>
      <c r="D468" s="36" t="s">
        <v>3596</v>
      </c>
      <c r="E468" s="38" t="s">
        <v>7166</v>
      </c>
      <c r="F468" s="39">
        <v>15075973157</v>
      </c>
      <c r="G468" s="105"/>
      <c r="H468" s="105"/>
      <c r="I468" s="105"/>
      <c r="J468" s="105"/>
      <c r="K468" s="105"/>
      <c r="L468" s="105"/>
      <c r="M468" s="106"/>
      <c r="N468" s="105"/>
      <c r="O468" s="105"/>
      <c r="P468" s="105"/>
      <c r="Q468" s="105"/>
      <c r="R468" s="105"/>
      <c r="S468" s="105">
        <f t="shared" si="7"/>
        <v>0</v>
      </c>
      <c r="T468" s="105"/>
      <c r="U468" s="107"/>
      <c r="V468" s="107"/>
      <c r="W468" s="108"/>
      <c r="X468" s="107"/>
      <c r="Y468" s="107"/>
      <c r="Z468" s="108"/>
      <c r="AA468" s="107"/>
      <c r="AB468" s="107"/>
      <c r="AC468" s="108"/>
      <c r="AD468" s="107"/>
      <c r="AE468" s="107"/>
      <c r="AF468" s="108"/>
      <c r="AG468" s="107"/>
      <c r="AH468" s="107"/>
      <c r="AI468" s="108"/>
      <c r="AJ468" s="107"/>
      <c r="AK468" s="107"/>
      <c r="AL468" s="108"/>
      <c r="AM468" s="108"/>
      <c r="AN468" s="109"/>
      <c r="AO468" s="110"/>
      <c r="AP468" s="111"/>
      <c r="AQ468" s="111"/>
    </row>
    <row r="469" s="99" customFormat="1" ht="18" customHeight="1" spans="1:43">
      <c r="A469" s="104" t="s">
        <v>1720</v>
      </c>
      <c r="B469" s="36" t="s">
        <v>782</v>
      </c>
      <c r="C469" s="37" t="s">
        <v>7167</v>
      </c>
      <c r="D469" s="36" t="s">
        <v>4027</v>
      </c>
      <c r="E469" s="38" t="s">
        <v>7168</v>
      </c>
      <c r="F469" s="39">
        <v>18847768981</v>
      </c>
      <c r="G469" s="105"/>
      <c r="H469" s="105"/>
      <c r="I469" s="105"/>
      <c r="J469" s="105"/>
      <c r="K469" s="105"/>
      <c r="L469" s="105"/>
      <c r="M469" s="106"/>
      <c r="N469" s="105"/>
      <c r="O469" s="105"/>
      <c r="P469" s="105"/>
      <c r="Q469" s="105"/>
      <c r="R469" s="105"/>
      <c r="S469" s="105">
        <f t="shared" si="7"/>
        <v>0</v>
      </c>
      <c r="T469" s="105"/>
      <c r="U469" s="107"/>
      <c r="V469" s="107"/>
      <c r="W469" s="108"/>
      <c r="X469" s="107"/>
      <c r="Y469" s="107"/>
      <c r="Z469" s="108"/>
      <c r="AA469" s="107"/>
      <c r="AB469" s="107"/>
      <c r="AC469" s="108"/>
      <c r="AD469" s="107"/>
      <c r="AE469" s="107"/>
      <c r="AF469" s="108"/>
      <c r="AG469" s="107"/>
      <c r="AH469" s="107"/>
      <c r="AI469" s="108"/>
      <c r="AJ469" s="107"/>
      <c r="AK469" s="107"/>
      <c r="AL469" s="108"/>
      <c r="AM469" s="108"/>
      <c r="AN469" s="109"/>
      <c r="AO469" s="110"/>
      <c r="AP469" s="111"/>
      <c r="AQ469" s="111"/>
    </row>
    <row r="470" s="99" customFormat="1" ht="18" customHeight="1" spans="1:43">
      <c r="A470" s="104" t="s">
        <v>1723</v>
      </c>
      <c r="B470" s="36" t="s">
        <v>782</v>
      </c>
      <c r="C470" s="37" t="s">
        <v>993</v>
      </c>
      <c r="D470" s="36" t="s">
        <v>3493</v>
      </c>
      <c r="E470" s="38" t="s">
        <v>994</v>
      </c>
      <c r="F470" s="39">
        <v>15847309984</v>
      </c>
      <c r="G470" s="105"/>
      <c r="H470" s="105"/>
      <c r="I470" s="105"/>
      <c r="J470" s="105"/>
      <c r="K470" s="105"/>
      <c r="L470" s="105"/>
      <c r="M470" s="106"/>
      <c r="N470" s="105"/>
      <c r="O470" s="105"/>
      <c r="P470" s="105"/>
      <c r="Q470" s="105"/>
      <c r="R470" s="105"/>
      <c r="S470" s="105">
        <f t="shared" si="7"/>
        <v>0</v>
      </c>
      <c r="T470" s="105"/>
      <c r="U470" s="107"/>
      <c r="V470" s="107"/>
      <c r="W470" s="108"/>
      <c r="X470" s="107"/>
      <c r="Y470" s="107"/>
      <c r="Z470" s="108"/>
      <c r="AA470" s="107"/>
      <c r="AB470" s="107"/>
      <c r="AC470" s="108"/>
      <c r="AD470" s="107"/>
      <c r="AE470" s="107"/>
      <c r="AF470" s="108"/>
      <c r="AG470" s="107"/>
      <c r="AH470" s="107"/>
      <c r="AI470" s="108"/>
      <c r="AJ470" s="107"/>
      <c r="AK470" s="107"/>
      <c r="AL470" s="108"/>
      <c r="AM470" s="108"/>
      <c r="AN470" s="109"/>
      <c r="AO470" s="110"/>
      <c r="AP470" s="111"/>
      <c r="AQ470" s="111"/>
    </row>
    <row r="471" s="99" customFormat="1" ht="18" customHeight="1" spans="1:43">
      <c r="A471" s="104" t="s">
        <v>1726</v>
      </c>
      <c r="B471" s="36" t="s">
        <v>782</v>
      </c>
      <c r="C471" s="37" t="s">
        <v>7169</v>
      </c>
      <c r="D471" s="36" t="s">
        <v>4554</v>
      </c>
      <c r="E471" s="38" t="s">
        <v>7170</v>
      </c>
      <c r="F471" s="39">
        <v>15004830539</v>
      </c>
      <c r="G471" s="105"/>
      <c r="H471" s="105"/>
      <c r="I471" s="105"/>
      <c r="J471" s="105"/>
      <c r="K471" s="105"/>
      <c r="L471" s="105"/>
      <c r="M471" s="106"/>
      <c r="N471" s="105"/>
      <c r="O471" s="105"/>
      <c r="P471" s="105"/>
      <c r="Q471" s="105"/>
      <c r="R471" s="105"/>
      <c r="S471" s="105">
        <f t="shared" si="7"/>
        <v>0</v>
      </c>
      <c r="T471" s="105"/>
      <c r="U471" s="107"/>
      <c r="V471" s="107"/>
      <c r="W471" s="108"/>
      <c r="X471" s="107"/>
      <c r="Y471" s="107"/>
      <c r="Z471" s="108"/>
      <c r="AA471" s="107"/>
      <c r="AB471" s="107"/>
      <c r="AC471" s="108"/>
      <c r="AD471" s="107"/>
      <c r="AE471" s="107"/>
      <c r="AF471" s="108"/>
      <c r="AG471" s="107"/>
      <c r="AH471" s="107"/>
      <c r="AI471" s="108"/>
      <c r="AJ471" s="107"/>
      <c r="AK471" s="107"/>
      <c r="AL471" s="108"/>
      <c r="AM471" s="108"/>
      <c r="AN471" s="109"/>
      <c r="AO471" s="110"/>
      <c r="AP471" s="111"/>
      <c r="AQ471" s="111"/>
    </row>
    <row r="472" s="99" customFormat="1" ht="18" customHeight="1" spans="1:43">
      <c r="A472" s="104" t="s">
        <v>1729</v>
      </c>
      <c r="B472" s="36" t="s">
        <v>782</v>
      </c>
      <c r="C472" s="37" t="s">
        <v>844</v>
      </c>
      <c r="D472" s="36" t="s">
        <v>4245</v>
      </c>
      <c r="E472" s="38" t="s">
        <v>845</v>
      </c>
      <c r="F472" s="39">
        <v>15894983995</v>
      </c>
      <c r="G472" s="105"/>
      <c r="H472" s="105"/>
      <c r="I472" s="105"/>
      <c r="J472" s="105"/>
      <c r="K472" s="105"/>
      <c r="L472" s="105"/>
      <c r="M472" s="106"/>
      <c r="N472" s="105"/>
      <c r="O472" s="105"/>
      <c r="P472" s="105"/>
      <c r="Q472" s="105"/>
      <c r="R472" s="105"/>
      <c r="S472" s="105">
        <f t="shared" si="7"/>
        <v>0</v>
      </c>
      <c r="T472" s="105"/>
      <c r="U472" s="107"/>
      <c r="V472" s="107"/>
      <c r="W472" s="108"/>
      <c r="X472" s="107"/>
      <c r="Y472" s="107"/>
      <c r="Z472" s="108"/>
      <c r="AA472" s="107"/>
      <c r="AB472" s="107"/>
      <c r="AC472" s="108"/>
      <c r="AD472" s="107"/>
      <c r="AE472" s="107"/>
      <c r="AF472" s="108"/>
      <c r="AG472" s="107"/>
      <c r="AH472" s="107"/>
      <c r="AI472" s="108"/>
      <c r="AJ472" s="107"/>
      <c r="AK472" s="107"/>
      <c r="AL472" s="108"/>
      <c r="AM472" s="108"/>
      <c r="AN472" s="109"/>
      <c r="AO472" s="110"/>
      <c r="AP472" s="111"/>
      <c r="AQ472" s="111"/>
    </row>
    <row r="473" s="99" customFormat="1" ht="18" customHeight="1" spans="1:43">
      <c r="A473" s="104" t="s">
        <v>1732</v>
      </c>
      <c r="B473" s="36" t="s">
        <v>782</v>
      </c>
      <c r="C473" s="37" t="s">
        <v>1157</v>
      </c>
      <c r="D473" s="36" t="s">
        <v>4551</v>
      </c>
      <c r="E473" s="38" t="s">
        <v>1158</v>
      </c>
      <c r="F473" s="39">
        <v>15612736851</v>
      </c>
      <c r="G473" s="105"/>
      <c r="H473" s="105"/>
      <c r="I473" s="105"/>
      <c r="J473" s="105"/>
      <c r="K473" s="105"/>
      <c r="L473" s="105"/>
      <c r="M473" s="106"/>
      <c r="N473" s="105"/>
      <c r="O473" s="105"/>
      <c r="P473" s="105"/>
      <c r="Q473" s="105"/>
      <c r="R473" s="105"/>
      <c r="S473" s="105">
        <f t="shared" si="7"/>
        <v>0</v>
      </c>
      <c r="T473" s="105"/>
      <c r="U473" s="107"/>
      <c r="V473" s="107"/>
      <c r="W473" s="108"/>
      <c r="X473" s="107"/>
      <c r="Y473" s="107"/>
      <c r="Z473" s="108"/>
      <c r="AA473" s="107"/>
      <c r="AB473" s="107"/>
      <c r="AC473" s="108"/>
      <c r="AD473" s="107"/>
      <c r="AE473" s="107"/>
      <c r="AF473" s="108"/>
      <c r="AG473" s="107"/>
      <c r="AH473" s="107"/>
      <c r="AI473" s="108"/>
      <c r="AJ473" s="107"/>
      <c r="AK473" s="107"/>
      <c r="AL473" s="108"/>
      <c r="AM473" s="108"/>
      <c r="AN473" s="109"/>
      <c r="AO473" s="110"/>
      <c r="AP473" s="111"/>
      <c r="AQ473" s="111"/>
    </row>
    <row r="474" s="99" customFormat="1" ht="18" customHeight="1" spans="1:43">
      <c r="A474" s="104" t="s">
        <v>1735</v>
      </c>
      <c r="B474" s="36" t="s">
        <v>782</v>
      </c>
      <c r="C474" s="37" t="s">
        <v>886</v>
      </c>
      <c r="D474" s="36" t="s">
        <v>4245</v>
      </c>
      <c r="E474" s="38" t="s">
        <v>887</v>
      </c>
      <c r="F474" s="39">
        <v>15547722380</v>
      </c>
      <c r="G474" s="105"/>
      <c r="H474" s="105"/>
      <c r="I474" s="105"/>
      <c r="J474" s="105"/>
      <c r="K474" s="105"/>
      <c r="L474" s="105"/>
      <c r="M474" s="106"/>
      <c r="N474" s="105"/>
      <c r="O474" s="105"/>
      <c r="P474" s="105"/>
      <c r="Q474" s="105"/>
      <c r="R474" s="105"/>
      <c r="S474" s="105">
        <f t="shared" si="7"/>
        <v>0</v>
      </c>
      <c r="T474" s="105"/>
      <c r="U474" s="107"/>
      <c r="V474" s="107"/>
      <c r="W474" s="108"/>
      <c r="X474" s="107"/>
      <c r="Y474" s="107"/>
      <c r="Z474" s="108"/>
      <c r="AA474" s="107"/>
      <c r="AB474" s="107"/>
      <c r="AC474" s="108"/>
      <c r="AD474" s="107"/>
      <c r="AE474" s="107"/>
      <c r="AF474" s="108"/>
      <c r="AG474" s="107"/>
      <c r="AH474" s="107"/>
      <c r="AI474" s="108"/>
      <c r="AJ474" s="107"/>
      <c r="AK474" s="107"/>
      <c r="AL474" s="108"/>
      <c r="AM474" s="108"/>
      <c r="AN474" s="109"/>
      <c r="AO474" s="110"/>
      <c r="AP474" s="111"/>
      <c r="AQ474" s="111"/>
    </row>
    <row r="475" s="99" customFormat="1" ht="18" customHeight="1" spans="1:43">
      <c r="A475" s="104" t="s">
        <v>1738</v>
      </c>
      <c r="B475" s="36" t="s">
        <v>782</v>
      </c>
      <c r="C475" s="37" t="s">
        <v>7171</v>
      </c>
      <c r="D475" s="36" t="s">
        <v>4554</v>
      </c>
      <c r="E475" s="38" t="s">
        <v>7172</v>
      </c>
      <c r="F475" s="39">
        <v>15149476987</v>
      </c>
      <c r="G475" s="105"/>
      <c r="H475" s="105"/>
      <c r="I475" s="105"/>
      <c r="J475" s="105"/>
      <c r="K475" s="105"/>
      <c r="L475" s="105"/>
      <c r="M475" s="106"/>
      <c r="N475" s="105"/>
      <c r="O475" s="105"/>
      <c r="P475" s="105"/>
      <c r="Q475" s="105"/>
      <c r="R475" s="105"/>
      <c r="S475" s="105">
        <f t="shared" si="7"/>
        <v>0</v>
      </c>
      <c r="T475" s="105"/>
      <c r="U475" s="107"/>
      <c r="V475" s="107"/>
      <c r="W475" s="108"/>
      <c r="X475" s="107"/>
      <c r="Y475" s="107"/>
      <c r="Z475" s="108"/>
      <c r="AA475" s="107"/>
      <c r="AB475" s="107"/>
      <c r="AC475" s="108"/>
      <c r="AD475" s="107"/>
      <c r="AE475" s="107"/>
      <c r="AF475" s="108"/>
      <c r="AG475" s="107"/>
      <c r="AH475" s="107"/>
      <c r="AI475" s="108"/>
      <c r="AJ475" s="107"/>
      <c r="AK475" s="107"/>
      <c r="AL475" s="108"/>
      <c r="AM475" s="108"/>
      <c r="AN475" s="109"/>
      <c r="AO475" s="110"/>
      <c r="AP475" s="111"/>
      <c r="AQ475" s="111"/>
    </row>
    <row r="476" s="99" customFormat="1" ht="18" customHeight="1" spans="1:43">
      <c r="A476" s="104" t="s">
        <v>1741</v>
      </c>
      <c r="B476" s="36" t="s">
        <v>782</v>
      </c>
      <c r="C476" s="37" t="s">
        <v>1160</v>
      </c>
      <c r="D476" s="36" t="s">
        <v>4554</v>
      </c>
      <c r="E476" s="38" t="s">
        <v>1161</v>
      </c>
      <c r="F476" s="39">
        <v>17747739245</v>
      </c>
      <c r="G476" s="105"/>
      <c r="H476" s="105"/>
      <c r="I476" s="105"/>
      <c r="J476" s="105"/>
      <c r="K476" s="105"/>
      <c r="L476" s="105"/>
      <c r="M476" s="106"/>
      <c r="N476" s="105"/>
      <c r="O476" s="105"/>
      <c r="P476" s="105"/>
      <c r="Q476" s="105"/>
      <c r="R476" s="105"/>
      <c r="S476" s="105">
        <f t="shared" si="7"/>
        <v>0</v>
      </c>
      <c r="T476" s="105"/>
      <c r="U476" s="107"/>
      <c r="V476" s="107"/>
      <c r="W476" s="108"/>
      <c r="X476" s="107"/>
      <c r="Y476" s="107"/>
      <c r="Z476" s="108"/>
      <c r="AA476" s="107"/>
      <c r="AB476" s="107"/>
      <c r="AC476" s="108"/>
      <c r="AD476" s="107"/>
      <c r="AE476" s="107"/>
      <c r="AF476" s="108"/>
      <c r="AG476" s="107"/>
      <c r="AH476" s="107"/>
      <c r="AI476" s="108"/>
      <c r="AJ476" s="107"/>
      <c r="AK476" s="107"/>
      <c r="AL476" s="108"/>
      <c r="AM476" s="108"/>
      <c r="AN476" s="109"/>
      <c r="AO476" s="110"/>
      <c r="AP476" s="111"/>
      <c r="AQ476" s="111"/>
    </row>
    <row r="477" s="99" customFormat="1" ht="18" customHeight="1" spans="1:43">
      <c r="A477" s="104" t="s">
        <v>1744</v>
      </c>
      <c r="B477" s="36" t="s">
        <v>782</v>
      </c>
      <c r="C477" s="37" t="s">
        <v>6813</v>
      </c>
      <c r="D477" s="36" t="s">
        <v>3596</v>
      </c>
      <c r="E477" s="38" t="s">
        <v>7173</v>
      </c>
      <c r="F477" s="39">
        <v>18248171760</v>
      </c>
      <c r="G477" s="105"/>
      <c r="H477" s="105"/>
      <c r="I477" s="105"/>
      <c r="J477" s="105"/>
      <c r="K477" s="105"/>
      <c r="L477" s="105"/>
      <c r="M477" s="106"/>
      <c r="N477" s="105"/>
      <c r="O477" s="105"/>
      <c r="P477" s="105"/>
      <c r="Q477" s="105"/>
      <c r="R477" s="105"/>
      <c r="S477" s="105">
        <f t="shared" si="7"/>
        <v>0</v>
      </c>
      <c r="T477" s="105"/>
      <c r="U477" s="107"/>
      <c r="V477" s="107"/>
      <c r="W477" s="108"/>
      <c r="X477" s="107"/>
      <c r="Y477" s="107"/>
      <c r="Z477" s="108"/>
      <c r="AA477" s="107"/>
      <c r="AB477" s="107"/>
      <c r="AC477" s="108"/>
      <c r="AD477" s="107"/>
      <c r="AE477" s="107"/>
      <c r="AF477" s="108"/>
      <c r="AG477" s="107"/>
      <c r="AH477" s="107"/>
      <c r="AI477" s="108"/>
      <c r="AJ477" s="107"/>
      <c r="AK477" s="107"/>
      <c r="AL477" s="108"/>
      <c r="AM477" s="108"/>
      <c r="AN477" s="109"/>
      <c r="AO477" s="110"/>
      <c r="AP477" s="111"/>
      <c r="AQ477" s="111"/>
    </row>
    <row r="478" s="99" customFormat="1" ht="18" customHeight="1" spans="1:43">
      <c r="A478" s="104" t="s">
        <v>1747</v>
      </c>
      <c r="B478" s="36" t="s">
        <v>782</v>
      </c>
      <c r="C478" s="37" t="s">
        <v>7174</v>
      </c>
      <c r="D478" s="36" t="s">
        <v>4396</v>
      </c>
      <c r="E478" s="38" t="s">
        <v>7175</v>
      </c>
      <c r="F478" s="39">
        <v>15227661962</v>
      </c>
      <c r="G478" s="105"/>
      <c r="H478" s="105"/>
      <c r="I478" s="105"/>
      <c r="J478" s="105"/>
      <c r="K478" s="105"/>
      <c r="L478" s="105"/>
      <c r="M478" s="106"/>
      <c r="N478" s="105"/>
      <c r="O478" s="105"/>
      <c r="P478" s="105"/>
      <c r="Q478" s="105"/>
      <c r="R478" s="105"/>
      <c r="S478" s="105">
        <f t="shared" si="7"/>
        <v>0</v>
      </c>
      <c r="T478" s="105"/>
      <c r="U478" s="107"/>
      <c r="V478" s="107"/>
      <c r="W478" s="108"/>
      <c r="X478" s="107"/>
      <c r="Y478" s="107"/>
      <c r="Z478" s="108"/>
      <c r="AA478" s="107"/>
      <c r="AB478" s="107"/>
      <c r="AC478" s="108"/>
      <c r="AD478" s="107"/>
      <c r="AE478" s="107"/>
      <c r="AF478" s="108"/>
      <c r="AG478" s="107"/>
      <c r="AH478" s="107"/>
      <c r="AI478" s="108"/>
      <c r="AJ478" s="107"/>
      <c r="AK478" s="107"/>
      <c r="AL478" s="108"/>
      <c r="AM478" s="108"/>
      <c r="AN478" s="109"/>
      <c r="AO478" s="110"/>
      <c r="AP478" s="111"/>
      <c r="AQ478" s="111"/>
    </row>
    <row r="479" s="99" customFormat="1" ht="18" customHeight="1" spans="1:43">
      <c r="A479" s="104" t="s">
        <v>1750</v>
      </c>
      <c r="B479" s="36" t="s">
        <v>782</v>
      </c>
      <c r="C479" s="37" t="s">
        <v>973</v>
      </c>
      <c r="D479" s="36" t="s">
        <v>3741</v>
      </c>
      <c r="E479" s="38" t="s">
        <v>974</v>
      </c>
      <c r="F479" s="39">
        <v>17530917071</v>
      </c>
      <c r="G479" s="105"/>
      <c r="H479" s="105"/>
      <c r="I479" s="105"/>
      <c r="J479" s="105"/>
      <c r="K479" s="105"/>
      <c r="L479" s="105"/>
      <c r="M479" s="106"/>
      <c r="N479" s="105"/>
      <c r="O479" s="105"/>
      <c r="P479" s="105"/>
      <c r="Q479" s="105"/>
      <c r="R479" s="105"/>
      <c r="S479" s="105">
        <f t="shared" si="7"/>
        <v>0</v>
      </c>
      <c r="T479" s="105"/>
      <c r="U479" s="107"/>
      <c r="V479" s="107"/>
      <c r="W479" s="108"/>
      <c r="X479" s="107"/>
      <c r="Y479" s="107"/>
      <c r="Z479" s="108"/>
      <c r="AA479" s="107"/>
      <c r="AB479" s="107"/>
      <c r="AC479" s="108"/>
      <c r="AD479" s="107"/>
      <c r="AE479" s="107"/>
      <c r="AF479" s="108"/>
      <c r="AG479" s="107"/>
      <c r="AH479" s="107"/>
      <c r="AI479" s="108"/>
      <c r="AJ479" s="107"/>
      <c r="AK479" s="107"/>
      <c r="AL479" s="108"/>
      <c r="AM479" s="108"/>
      <c r="AN479" s="109"/>
      <c r="AO479" s="110"/>
      <c r="AP479" s="111"/>
      <c r="AQ479" s="111"/>
    </row>
    <row r="480" s="99" customFormat="1" ht="18" customHeight="1" spans="1:43">
      <c r="A480" s="104" t="s">
        <v>1754</v>
      </c>
      <c r="B480" s="36" t="s">
        <v>782</v>
      </c>
      <c r="C480" s="37" t="s">
        <v>1017</v>
      </c>
      <c r="D480" s="36" t="s">
        <v>4027</v>
      </c>
      <c r="E480" s="38" t="s">
        <v>1018</v>
      </c>
      <c r="F480" s="39">
        <v>15134827803</v>
      </c>
      <c r="G480" s="105"/>
      <c r="H480" s="105"/>
      <c r="I480" s="105"/>
      <c r="J480" s="105"/>
      <c r="K480" s="105"/>
      <c r="L480" s="105"/>
      <c r="M480" s="106"/>
      <c r="N480" s="105"/>
      <c r="O480" s="105"/>
      <c r="P480" s="105"/>
      <c r="Q480" s="105"/>
      <c r="R480" s="105"/>
      <c r="S480" s="105">
        <f t="shared" si="7"/>
        <v>0</v>
      </c>
      <c r="T480" s="105"/>
      <c r="U480" s="107"/>
      <c r="V480" s="107"/>
      <c r="W480" s="108"/>
      <c r="X480" s="107"/>
      <c r="Y480" s="107"/>
      <c r="Z480" s="108"/>
      <c r="AA480" s="107"/>
      <c r="AB480" s="107"/>
      <c r="AC480" s="108"/>
      <c r="AD480" s="107"/>
      <c r="AE480" s="107"/>
      <c r="AF480" s="108"/>
      <c r="AG480" s="107"/>
      <c r="AH480" s="107"/>
      <c r="AI480" s="108"/>
      <c r="AJ480" s="107"/>
      <c r="AK480" s="107"/>
      <c r="AL480" s="108"/>
      <c r="AM480" s="108"/>
      <c r="AN480" s="109"/>
      <c r="AO480" s="110"/>
      <c r="AP480" s="111"/>
      <c r="AQ480" s="111"/>
    </row>
    <row r="481" s="99" customFormat="1" ht="18" customHeight="1" spans="1:43">
      <c r="A481" s="104" t="s">
        <v>1758</v>
      </c>
      <c r="B481" s="36" t="s">
        <v>782</v>
      </c>
      <c r="C481" s="37" t="s">
        <v>976</v>
      </c>
      <c r="D481" s="36" t="s">
        <v>4554</v>
      </c>
      <c r="E481" s="38" t="s">
        <v>977</v>
      </c>
      <c r="F481" s="39">
        <v>14747174236</v>
      </c>
      <c r="G481" s="105"/>
      <c r="H481" s="105"/>
      <c r="I481" s="105"/>
      <c r="J481" s="105"/>
      <c r="K481" s="105"/>
      <c r="L481" s="105"/>
      <c r="M481" s="106"/>
      <c r="N481" s="105"/>
      <c r="O481" s="105"/>
      <c r="P481" s="105"/>
      <c r="Q481" s="105"/>
      <c r="R481" s="105"/>
      <c r="S481" s="105">
        <f t="shared" si="7"/>
        <v>0</v>
      </c>
      <c r="T481" s="105"/>
      <c r="U481" s="107"/>
      <c r="V481" s="107"/>
      <c r="W481" s="108"/>
      <c r="X481" s="107"/>
      <c r="Y481" s="107"/>
      <c r="Z481" s="108"/>
      <c r="AA481" s="107"/>
      <c r="AB481" s="107"/>
      <c r="AC481" s="108"/>
      <c r="AD481" s="107"/>
      <c r="AE481" s="107"/>
      <c r="AF481" s="108"/>
      <c r="AG481" s="107"/>
      <c r="AH481" s="107"/>
      <c r="AI481" s="108"/>
      <c r="AJ481" s="107"/>
      <c r="AK481" s="107"/>
      <c r="AL481" s="108"/>
      <c r="AM481" s="108"/>
      <c r="AN481" s="109"/>
      <c r="AO481" s="110"/>
      <c r="AP481" s="111"/>
      <c r="AQ481" s="111"/>
    </row>
    <row r="482" s="99" customFormat="1" ht="18" customHeight="1" spans="1:43">
      <c r="A482" s="104" t="s">
        <v>1762</v>
      </c>
      <c r="B482" s="36" t="s">
        <v>782</v>
      </c>
      <c r="C482" s="37" t="s">
        <v>156</v>
      </c>
      <c r="D482" s="36" t="s">
        <v>4971</v>
      </c>
      <c r="E482" s="38" t="s">
        <v>792</v>
      </c>
      <c r="F482" s="39">
        <v>18548703209</v>
      </c>
      <c r="G482" s="105"/>
      <c r="H482" s="105"/>
      <c r="I482" s="105"/>
      <c r="J482" s="105"/>
      <c r="K482" s="105"/>
      <c r="L482" s="105"/>
      <c r="M482" s="106"/>
      <c r="N482" s="105"/>
      <c r="O482" s="105"/>
      <c r="P482" s="105"/>
      <c r="Q482" s="105"/>
      <c r="R482" s="105"/>
      <c r="S482" s="105">
        <f t="shared" si="7"/>
        <v>0</v>
      </c>
      <c r="T482" s="105"/>
      <c r="U482" s="107"/>
      <c r="V482" s="107"/>
      <c r="W482" s="108"/>
      <c r="X482" s="107"/>
      <c r="Y482" s="107"/>
      <c r="Z482" s="108"/>
      <c r="AA482" s="107"/>
      <c r="AB482" s="107"/>
      <c r="AC482" s="108"/>
      <c r="AD482" s="107"/>
      <c r="AE482" s="107"/>
      <c r="AF482" s="108"/>
      <c r="AG482" s="107"/>
      <c r="AH482" s="107"/>
      <c r="AI482" s="108"/>
      <c r="AJ482" s="107"/>
      <c r="AK482" s="107"/>
      <c r="AL482" s="108"/>
      <c r="AM482" s="108"/>
      <c r="AN482" s="109"/>
      <c r="AO482" s="110"/>
      <c r="AP482" s="111"/>
      <c r="AQ482" s="111"/>
    </row>
    <row r="483" s="99" customFormat="1" ht="18" customHeight="1" spans="1:43">
      <c r="A483" s="104" t="s">
        <v>1765</v>
      </c>
      <c r="B483" s="36" t="s">
        <v>782</v>
      </c>
      <c r="C483" s="37" t="s">
        <v>874</v>
      </c>
      <c r="D483" s="36" t="s">
        <v>3633</v>
      </c>
      <c r="E483" s="38" t="s">
        <v>875</v>
      </c>
      <c r="F483" s="39">
        <v>18647733045</v>
      </c>
      <c r="G483" s="105"/>
      <c r="H483" s="105"/>
      <c r="I483" s="105"/>
      <c r="J483" s="105"/>
      <c r="K483" s="105"/>
      <c r="L483" s="105"/>
      <c r="M483" s="106"/>
      <c r="N483" s="105"/>
      <c r="O483" s="105"/>
      <c r="P483" s="105"/>
      <c r="Q483" s="105"/>
      <c r="R483" s="105"/>
      <c r="S483" s="105">
        <f t="shared" si="7"/>
        <v>0</v>
      </c>
      <c r="T483" s="105"/>
      <c r="U483" s="107"/>
      <c r="V483" s="107"/>
      <c r="W483" s="108"/>
      <c r="X483" s="107"/>
      <c r="Y483" s="107"/>
      <c r="Z483" s="108"/>
      <c r="AA483" s="107"/>
      <c r="AB483" s="107"/>
      <c r="AC483" s="108"/>
      <c r="AD483" s="107"/>
      <c r="AE483" s="107"/>
      <c r="AF483" s="108"/>
      <c r="AG483" s="107"/>
      <c r="AH483" s="107"/>
      <c r="AI483" s="108"/>
      <c r="AJ483" s="107"/>
      <c r="AK483" s="107"/>
      <c r="AL483" s="108"/>
      <c r="AM483" s="108"/>
      <c r="AN483" s="109"/>
      <c r="AO483" s="110"/>
      <c r="AP483" s="111"/>
      <c r="AQ483" s="111"/>
    </row>
    <row r="484" s="99" customFormat="1" ht="18" customHeight="1" spans="1:43">
      <c r="A484" s="104" t="s">
        <v>1768</v>
      </c>
      <c r="B484" s="36" t="s">
        <v>782</v>
      </c>
      <c r="C484" s="37" t="s">
        <v>1154</v>
      </c>
      <c r="D484" s="36" t="s">
        <v>3867</v>
      </c>
      <c r="E484" s="38" t="s">
        <v>1155</v>
      </c>
      <c r="F484" s="39">
        <v>15804895149</v>
      </c>
      <c r="G484" s="105"/>
      <c r="H484" s="105"/>
      <c r="I484" s="105"/>
      <c r="J484" s="105"/>
      <c r="K484" s="105"/>
      <c r="L484" s="105"/>
      <c r="M484" s="106"/>
      <c r="N484" s="105"/>
      <c r="O484" s="105"/>
      <c r="P484" s="105"/>
      <c r="Q484" s="105"/>
      <c r="R484" s="105"/>
      <c r="S484" s="105">
        <f t="shared" si="7"/>
        <v>0</v>
      </c>
      <c r="T484" s="105"/>
      <c r="U484" s="107"/>
      <c r="V484" s="107"/>
      <c r="W484" s="108"/>
      <c r="X484" s="107"/>
      <c r="Y484" s="107"/>
      <c r="Z484" s="108"/>
      <c r="AA484" s="107"/>
      <c r="AB484" s="107"/>
      <c r="AC484" s="108"/>
      <c r="AD484" s="107"/>
      <c r="AE484" s="107"/>
      <c r="AF484" s="108"/>
      <c r="AG484" s="107"/>
      <c r="AH484" s="107"/>
      <c r="AI484" s="108"/>
      <c r="AJ484" s="107"/>
      <c r="AK484" s="107"/>
      <c r="AL484" s="108"/>
      <c r="AM484" s="108"/>
      <c r="AN484" s="109"/>
      <c r="AO484" s="110"/>
      <c r="AP484" s="111"/>
      <c r="AQ484" s="111"/>
    </row>
    <row r="485" s="99" customFormat="1" ht="18" customHeight="1" spans="1:43">
      <c r="A485" s="104" t="s">
        <v>1771</v>
      </c>
      <c r="B485" s="36" t="s">
        <v>782</v>
      </c>
      <c r="C485" s="37" t="s">
        <v>1163</v>
      </c>
      <c r="D485" s="36" t="s">
        <v>4554</v>
      </c>
      <c r="E485" s="487" t="s">
        <v>1164</v>
      </c>
      <c r="F485" s="39">
        <v>15175903177</v>
      </c>
      <c r="G485" s="105"/>
      <c r="H485" s="105"/>
      <c r="I485" s="105"/>
      <c r="J485" s="105"/>
      <c r="K485" s="105"/>
      <c r="L485" s="105"/>
      <c r="M485" s="106"/>
      <c r="N485" s="105"/>
      <c r="O485" s="105"/>
      <c r="P485" s="105"/>
      <c r="Q485" s="105"/>
      <c r="R485" s="105"/>
      <c r="S485" s="105">
        <f t="shared" si="7"/>
        <v>0</v>
      </c>
      <c r="T485" s="105"/>
      <c r="U485" s="107"/>
      <c r="V485" s="107"/>
      <c r="W485" s="108"/>
      <c r="X485" s="107"/>
      <c r="Y485" s="107"/>
      <c r="Z485" s="108"/>
      <c r="AA485" s="107"/>
      <c r="AB485" s="107"/>
      <c r="AC485" s="108"/>
      <c r="AD485" s="107"/>
      <c r="AE485" s="107"/>
      <c r="AF485" s="108"/>
      <c r="AG485" s="107"/>
      <c r="AH485" s="107"/>
      <c r="AI485" s="108"/>
      <c r="AJ485" s="107"/>
      <c r="AK485" s="107"/>
      <c r="AL485" s="108"/>
      <c r="AM485" s="108"/>
      <c r="AN485" s="109"/>
      <c r="AO485" s="110"/>
      <c r="AP485" s="111"/>
      <c r="AQ485" s="111"/>
    </row>
    <row r="486" s="99" customFormat="1" ht="18" customHeight="1" spans="1:43">
      <c r="A486" s="104" t="s">
        <v>1774</v>
      </c>
      <c r="B486" s="36" t="s">
        <v>782</v>
      </c>
      <c r="C486" s="37" t="s">
        <v>847</v>
      </c>
      <c r="D486" s="36" t="s">
        <v>4396</v>
      </c>
      <c r="E486" s="38" t="s">
        <v>848</v>
      </c>
      <c r="F486" s="39">
        <v>15149141847</v>
      </c>
      <c r="G486" s="105"/>
      <c r="H486" s="105"/>
      <c r="I486" s="105"/>
      <c r="J486" s="105"/>
      <c r="K486" s="105"/>
      <c r="L486" s="105"/>
      <c r="M486" s="106"/>
      <c r="N486" s="105"/>
      <c r="O486" s="105"/>
      <c r="P486" s="105"/>
      <c r="Q486" s="105"/>
      <c r="R486" s="105"/>
      <c r="S486" s="105">
        <f t="shared" si="7"/>
        <v>0</v>
      </c>
      <c r="T486" s="105"/>
      <c r="U486" s="107"/>
      <c r="V486" s="107"/>
      <c r="W486" s="108"/>
      <c r="X486" s="107"/>
      <c r="Y486" s="107"/>
      <c r="Z486" s="108"/>
      <c r="AA486" s="107"/>
      <c r="AB486" s="107"/>
      <c r="AC486" s="108"/>
      <c r="AD486" s="107"/>
      <c r="AE486" s="107"/>
      <c r="AF486" s="108"/>
      <c r="AG486" s="107"/>
      <c r="AH486" s="107"/>
      <c r="AI486" s="108"/>
      <c r="AJ486" s="107"/>
      <c r="AK486" s="107"/>
      <c r="AL486" s="108"/>
      <c r="AM486" s="108"/>
      <c r="AN486" s="109"/>
      <c r="AO486" s="110"/>
      <c r="AP486" s="111"/>
      <c r="AQ486" s="111"/>
    </row>
    <row r="487" s="99" customFormat="1" ht="18" customHeight="1" spans="1:43">
      <c r="A487" s="104" t="s">
        <v>1777</v>
      </c>
      <c r="B487" s="36" t="s">
        <v>782</v>
      </c>
      <c r="C487" s="37" t="s">
        <v>889</v>
      </c>
      <c r="D487" s="36" t="s">
        <v>4245</v>
      </c>
      <c r="E487" s="38" t="s">
        <v>890</v>
      </c>
      <c r="F487" s="39">
        <v>13753095501</v>
      </c>
      <c r="G487" s="105"/>
      <c r="H487" s="105"/>
      <c r="I487" s="105"/>
      <c r="J487" s="105"/>
      <c r="K487" s="105"/>
      <c r="L487" s="105"/>
      <c r="M487" s="106"/>
      <c r="N487" s="105"/>
      <c r="O487" s="105"/>
      <c r="P487" s="105"/>
      <c r="Q487" s="105"/>
      <c r="R487" s="105"/>
      <c r="S487" s="105">
        <f t="shared" si="7"/>
        <v>0</v>
      </c>
      <c r="T487" s="105"/>
      <c r="U487" s="107"/>
      <c r="V487" s="107"/>
      <c r="W487" s="108"/>
      <c r="X487" s="107"/>
      <c r="Y487" s="107"/>
      <c r="Z487" s="108"/>
      <c r="AA487" s="107"/>
      <c r="AB487" s="107"/>
      <c r="AC487" s="108"/>
      <c r="AD487" s="107"/>
      <c r="AE487" s="107"/>
      <c r="AF487" s="108"/>
      <c r="AG487" s="107"/>
      <c r="AH487" s="107"/>
      <c r="AI487" s="108"/>
      <c r="AJ487" s="107"/>
      <c r="AK487" s="107"/>
      <c r="AL487" s="108"/>
      <c r="AM487" s="108"/>
      <c r="AN487" s="109"/>
      <c r="AO487" s="110"/>
      <c r="AP487" s="111"/>
      <c r="AQ487" s="111"/>
    </row>
    <row r="488" s="99" customFormat="1" ht="18" customHeight="1" spans="1:43">
      <c r="A488" s="104" t="s">
        <v>1780</v>
      </c>
      <c r="B488" s="36" t="s">
        <v>782</v>
      </c>
      <c r="C488" s="37" t="s">
        <v>188</v>
      </c>
      <c r="D488" s="36" t="s">
        <v>3596</v>
      </c>
      <c r="E488" s="38" t="s">
        <v>985</v>
      </c>
      <c r="F488" s="39">
        <v>15630373227</v>
      </c>
      <c r="G488" s="105"/>
      <c r="H488" s="105"/>
      <c r="I488" s="105"/>
      <c r="J488" s="105"/>
      <c r="K488" s="105"/>
      <c r="L488" s="105"/>
      <c r="M488" s="106"/>
      <c r="N488" s="105"/>
      <c r="O488" s="105"/>
      <c r="P488" s="105"/>
      <c r="Q488" s="105"/>
      <c r="R488" s="105"/>
      <c r="S488" s="105">
        <f t="shared" si="7"/>
        <v>0</v>
      </c>
      <c r="T488" s="105"/>
      <c r="U488" s="107"/>
      <c r="V488" s="107"/>
      <c r="W488" s="108"/>
      <c r="X488" s="107"/>
      <c r="Y488" s="107"/>
      <c r="Z488" s="108"/>
      <c r="AA488" s="107"/>
      <c r="AB488" s="107"/>
      <c r="AC488" s="108"/>
      <c r="AD488" s="107"/>
      <c r="AE488" s="107"/>
      <c r="AF488" s="108"/>
      <c r="AG488" s="107"/>
      <c r="AH488" s="107"/>
      <c r="AI488" s="108"/>
      <c r="AJ488" s="107"/>
      <c r="AK488" s="107"/>
      <c r="AL488" s="108"/>
      <c r="AM488" s="108"/>
      <c r="AN488" s="109"/>
      <c r="AO488" s="110"/>
      <c r="AP488" s="111"/>
      <c r="AQ488" s="111"/>
    </row>
    <row r="489" s="99" customFormat="1" ht="18" customHeight="1" spans="1:43">
      <c r="A489" s="104" t="s">
        <v>1783</v>
      </c>
      <c r="B489" s="36" t="s">
        <v>782</v>
      </c>
      <c r="C489" s="37" t="s">
        <v>186</v>
      </c>
      <c r="D489" s="36" t="s">
        <v>4971</v>
      </c>
      <c r="E489" s="38" t="s">
        <v>789</v>
      </c>
      <c r="F489" s="39">
        <v>15028017518</v>
      </c>
      <c r="G489" s="105"/>
      <c r="H489" s="105"/>
      <c r="I489" s="105"/>
      <c r="J489" s="105"/>
      <c r="K489" s="105"/>
      <c r="L489" s="105"/>
      <c r="M489" s="106"/>
      <c r="N489" s="105"/>
      <c r="O489" s="105"/>
      <c r="P489" s="105"/>
      <c r="Q489" s="105"/>
      <c r="R489" s="105"/>
      <c r="S489" s="105">
        <f t="shared" si="7"/>
        <v>0</v>
      </c>
      <c r="T489" s="105"/>
      <c r="U489" s="107"/>
      <c r="V489" s="107"/>
      <c r="W489" s="108"/>
      <c r="X489" s="107"/>
      <c r="Y489" s="107"/>
      <c r="Z489" s="108"/>
      <c r="AA489" s="107"/>
      <c r="AB489" s="107"/>
      <c r="AC489" s="108"/>
      <c r="AD489" s="107"/>
      <c r="AE489" s="107"/>
      <c r="AF489" s="108"/>
      <c r="AG489" s="107"/>
      <c r="AH489" s="107"/>
      <c r="AI489" s="108"/>
      <c r="AJ489" s="107"/>
      <c r="AK489" s="107"/>
      <c r="AL489" s="108"/>
      <c r="AM489" s="108"/>
      <c r="AN489" s="109"/>
      <c r="AO489" s="110"/>
      <c r="AP489" s="111"/>
      <c r="AQ489" s="111"/>
    </row>
    <row r="490" s="99" customFormat="1" ht="18" customHeight="1" spans="1:43">
      <c r="A490" s="104" t="s">
        <v>1786</v>
      </c>
      <c r="B490" s="36" t="s">
        <v>782</v>
      </c>
      <c r="C490" s="37" t="s">
        <v>996</v>
      </c>
      <c r="D490" s="36" t="s">
        <v>4396</v>
      </c>
      <c r="E490" s="38" t="s">
        <v>997</v>
      </c>
      <c r="F490" s="39">
        <v>15049487903</v>
      </c>
      <c r="G490" s="105"/>
      <c r="H490" s="105"/>
      <c r="I490" s="105"/>
      <c r="J490" s="105"/>
      <c r="K490" s="105"/>
      <c r="L490" s="105"/>
      <c r="M490" s="106"/>
      <c r="N490" s="105"/>
      <c r="O490" s="105"/>
      <c r="P490" s="105"/>
      <c r="Q490" s="105"/>
      <c r="R490" s="105"/>
      <c r="S490" s="105">
        <f t="shared" si="7"/>
        <v>0</v>
      </c>
      <c r="T490" s="105"/>
      <c r="U490" s="107"/>
      <c r="V490" s="107"/>
      <c r="W490" s="108"/>
      <c r="X490" s="107"/>
      <c r="Y490" s="107"/>
      <c r="Z490" s="108"/>
      <c r="AA490" s="107"/>
      <c r="AB490" s="107"/>
      <c r="AC490" s="108"/>
      <c r="AD490" s="107"/>
      <c r="AE490" s="107"/>
      <c r="AF490" s="108"/>
      <c r="AG490" s="107"/>
      <c r="AH490" s="107"/>
      <c r="AI490" s="108"/>
      <c r="AJ490" s="107"/>
      <c r="AK490" s="107"/>
      <c r="AL490" s="108"/>
      <c r="AM490" s="108"/>
      <c r="AN490" s="109"/>
      <c r="AO490" s="110"/>
      <c r="AP490" s="111"/>
      <c r="AQ490" s="111"/>
    </row>
    <row r="491" s="99" customFormat="1" ht="18" customHeight="1" spans="1:43">
      <c r="A491" s="104" t="s">
        <v>1789</v>
      </c>
      <c r="B491" s="36" t="s">
        <v>782</v>
      </c>
      <c r="C491" s="37" t="s">
        <v>7176</v>
      </c>
      <c r="D491" s="36" t="s">
        <v>4245</v>
      </c>
      <c r="E491" s="38" t="s">
        <v>7177</v>
      </c>
      <c r="F491" s="39">
        <v>13395476136</v>
      </c>
      <c r="G491" s="105"/>
      <c r="H491" s="105"/>
      <c r="I491" s="105"/>
      <c r="J491" s="105"/>
      <c r="K491" s="105"/>
      <c r="L491" s="105"/>
      <c r="M491" s="106"/>
      <c r="N491" s="105"/>
      <c r="O491" s="105"/>
      <c r="P491" s="105"/>
      <c r="Q491" s="105"/>
      <c r="R491" s="105"/>
      <c r="S491" s="105">
        <f t="shared" si="7"/>
        <v>0</v>
      </c>
      <c r="T491" s="105"/>
      <c r="U491" s="107"/>
      <c r="V491" s="107"/>
      <c r="W491" s="108"/>
      <c r="X491" s="107"/>
      <c r="Y491" s="107"/>
      <c r="Z491" s="108"/>
      <c r="AA491" s="107"/>
      <c r="AB491" s="107"/>
      <c r="AC491" s="108"/>
      <c r="AD491" s="107"/>
      <c r="AE491" s="107"/>
      <c r="AF491" s="108"/>
      <c r="AG491" s="107"/>
      <c r="AH491" s="107"/>
      <c r="AI491" s="108"/>
      <c r="AJ491" s="107"/>
      <c r="AK491" s="107"/>
      <c r="AL491" s="108"/>
      <c r="AM491" s="108"/>
      <c r="AN491" s="109"/>
      <c r="AO491" s="110"/>
      <c r="AP491" s="111"/>
      <c r="AQ491" s="111"/>
    </row>
    <row r="492" s="99" customFormat="1" ht="18" customHeight="1" spans="1:43">
      <c r="A492" s="104" t="s">
        <v>1792</v>
      </c>
      <c r="B492" s="36" t="s">
        <v>782</v>
      </c>
      <c r="C492" s="37" t="s">
        <v>737</v>
      </c>
      <c r="D492" s="36" t="s">
        <v>4082</v>
      </c>
      <c r="E492" s="38" t="s">
        <v>738</v>
      </c>
      <c r="F492" s="39">
        <v>15029989018</v>
      </c>
      <c r="G492" s="105"/>
      <c r="H492" s="105"/>
      <c r="I492" s="105"/>
      <c r="J492" s="105"/>
      <c r="K492" s="105"/>
      <c r="L492" s="105"/>
      <c r="M492" s="106"/>
      <c r="N492" s="105"/>
      <c r="O492" s="105"/>
      <c r="P492" s="105"/>
      <c r="Q492" s="105"/>
      <c r="R492" s="105"/>
      <c r="S492" s="105">
        <f t="shared" si="7"/>
        <v>0</v>
      </c>
      <c r="T492" s="105"/>
      <c r="U492" s="107"/>
      <c r="V492" s="107"/>
      <c r="W492" s="108"/>
      <c r="X492" s="107"/>
      <c r="Y492" s="107"/>
      <c r="Z492" s="108"/>
      <c r="AA492" s="107"/>
      <c r="AB492" s="107"/>
      <c r="AC492" s="108"/>
      <c r="AD492" s="107"/>
      <c r="AE492" s="107"/>
      <c r="AF492" s="108"/>
      <c r="AG492" s="107"/>
      <c r="AH492" s="107"/>
      <c r="AI492" s="108"/>
      <c r="AJ492" s="107"/>
      <c r="AK492" s="107"/>
      <c r="AL492" s="108"/>
      <c r="AM492" s="108"/>
      <c r="AN492" s="109"/>
      <c r="AO492" s="110"/>
      <c r="AP492" s="111"/>
      <c r="AQ492" s="111"/>
    </row>
    <row r="493" s="99" customFormat="1" ht="18" customHeight="1" spans="1:43">
      <c r="A493" s="104" t="s">
        <v>1795</v>
      </c>
      <c r="B493" s="36" t="s">
        <v>782</v>
      </c>
      <c r="C493" s="37" t="s">
        <v>970</v>
      </c>
      <c r="D493" s="36" t="s">
        <v>3741</v>
      </c>
      <c r="E493" s="38" t="s">
        <v>971</v>
      </c>
      <c r="F493" s="39">
        <v>15704777360</v>
      </c>
      <c r="G493" s="105"/>
      <c r="H493" s="105"/>
      <c r="I493" s="105"/>
      <c r="J493" s="105"/>
      <c r="K493" s="105"/>
      <c r="L493" s="105"/>
      <c r="M493" s="106"/>
      <c r="N493" s="105"/>
      <c r="O493" s="105"/>
      <c r="P493" s="105"/>
      <c r="Q493" s="105"/>
      <c r="R493" s="105"/>
      <c r="S493" s="105">
        <f t="shared" si="7"/>
        <v>0</v>
      </c>
      <c r="T493" s="105"/>
      <c r="U493" s="107"/>
      <c r="V493" s="107"/>
      <c r="W493" s="108"/>
      <c r="X493" s="107"/>
      <c r="Y493" s="107"/>
      <c r="Z493" s="108"/>
      <c r="AA493" s="107"/>
      <c r="AB493" s="107"/>
      <c r="AC493" s="108"/>
      <c r="AD493" s="107"/>
      <c r="AE493" s="107"/>
      <c r="AF493" s="108"/>
      <c r="AG493" s="107"/>
      <c r="AH493" s="107"/>
      <c r="AI493" s="108"/>
      <c r="AJ493" s="107"/>
      <c r="AK493" s="107"/>
      <c r="AL493" s="108"/>
      <c r="AM493" s="108"/>
      <c r="AN493" s="109"/>
      <c r="AO493" s="110"/>
      <c r="AP493" s="111"/>
      <c r="AQ493" s="111"/>
    </row>
    <row r="494" s="99" customFormat="1" ht="18" customHeight="1" spans="1:43">
      <c r="A494" s="104" t="s">
        <v>1798</v>
      </c>
      <c r="B494" s="36" t="s">
        <v>782</v>
      </c>
      <c r="C494" s="37" t="s">
        <v>1014</v>
      </c>
      <c r="D494" s="36" t="s">
        <v>4027</v>
      </c>
      <c r="E494" s="38" t="s">
        <v>1015</v>
      </c>
      <c r="F494" s="39">
        <v>13694774580</v>
      </c>
      <c r="G494" s="105"/>
      <c r="H494" s="105"/>
      <c r="I494" s="105"/>
      <c r="J494" s="105"/>
      <c r="K494" s="105"/>
      <c r="L494" s="105"/>
      <c r="M494" s="106"/>
      <c r="N494" s="105"/>
      <c r="O494" s="105"/>
      <c r="P494" s="105"/>
      <c r="Q494" s="105"/>
      <c r="R494" s="105"/>
      <c r="S494" s="105">
        <f t="shared" si="7"/>
        <v>0</v>
      </c>
      <c r="T494" s="105"/>
      <c r="U494" s="107"/>
      <c r="V494" s="107"/>
      <c r="W494" s="108"/>
      <c r="X494" s="107"/>
      <c r="Y494" s="107"/>
      <c r="Z494" s="108"/>
      <c r="AA494" s="107"/>
      <c r="AB494" s="107"/>
      <c r="AC494" s="108"/>
      <c r="AD494" s="107"/>
      <c r="AE494" s="107"/>
      <c r="AF494" s="108"/>
      <c r="AG494" s="107"/>
      <c r="AH494" s="107"/>
      <c r="AI494" s="108"/>
      <c r="AJ494" s="107"/>
      <c r="AK494" s="107"/>
      <c r="AL494" s="108"/>
      <c r="AM494" s="108"/>
      <c r="AN494" s="109"/>
      <c r="AO494" s="110"/>
      <c r="AP494" s="111"/>
      <c r="AQ494" s="111"/>
    </row>
    <row r="495" s="99" customFormat="1" ht="18" customHeight="1" spans="1:43">
      <c r="A495" s="104" t="s">
        <v>1801</v>
      </c>
      <c r="B495" s="36" t="s">
        <v>782</v>
      </c>
      <c r="C495" s="37" t="s">
        <v>734</v>
      </c>
      <c r="D495" s="36" t="s">
        <v>3867</v>
      </c>
      <c r="E495" s="38" t="s">
        <v>735</v>
      </c>
      <c r="F495" s="39">
        <v>15248452416</v>
      </c>
      <c r="G495" s="105"/>
      <c r="H495" s="105"/>
      <c r="I495" s="105"/>
      <c r="J495" s="105"/>
      <c r="K495" s="105"/>
      <c r="L495" s="105"/>
      <c r="M495" s="106"/>
      <c r="N495" s="105"/>
      <c r="O495" s="105"/>
      <c r="P495" s="105"/>
      <c r="Q495" s="105"/>
      <c r="R495" s="105"/>
      <c r="S495" s="105">
        <f t="shared" si="7"/>
        <v>0</v>
      </c>
      <c r="T495" s="105"/>
      <c r="U495" s="107"/>
      <c r="V495" s="107"/>
      <c r="W495" s="108"/>
      <c r="X495" s="107"/>
      <c r="Y495" s="107"/>
      <c r="Z495" s="108"/>
      <c r="AA495" s="107"/>
      <c r="AB495" s="107"/>
      <c r="AC495" s="108"/>
      <c r="AD495" s="107"/>
      <c r="AE495" s="107"/>
      <c r="AF495" s="108"/>
      <c r="AG495" s="107"/>
      <c r="AH495" s="107"/>
      <c r="AI495" s="108"/>
      <c r="AJ495" s="107"/>
      <c r="AK495" s="107"/>
      <c r="AL495" s="108"/>
      <c r="AM495" s="108"/>
      <c r="AN495" s="109"/>
      <c r="AO495" s="110"/>
      <c r="AP495" s="111"/>
      <c r="AQ495" s="111"/>
    </row>
    <row r="496" s="99" customFormat="1" ht="18" customHeight="1" spans="1:43">
      <c r="A496" s="104" t="s">
        <v>1804</v>
      </c>
      <c r="B496" s="36" t="s">
        <v>782</v>
      </c>
      <c r="C496" s="37" t="s">
        <v>999</v>
      </c>
      <c r="D496" s="36" t="s">
        <v>4245</v>
      </c>
      <c r="E496" s="38" t="s">
        <v>1000</v>
      </c>
      <c r="F496" s="39">
        <v>18434102329</v>
      </c>
      <c r="G496" s="105"/>
      <c r="H496" s="105"/>
      <c r="I496" s="105"/>
      <c r="J496" s="105"/>
      <c r="K496" s="105"/>
      <c r="L496" s="105"/>
      <c r="M496" s="106"/>
      <c r="N496" s="105"/>
      <c r="O496" s="105"/>
      <c r="P496" s="105"/>
      <c r="Q496" s="105"/>
      <c r="R496" s="105"/>
      <c r="S496" s="105">
        <f t="shared" si="7"/>
        <v>0</v>
      </c>
      <c r="T496" s="105"/>
      <c r="U496" s="107"/>
      <c r="V496" s="107"/>
      <c r="W496" s="108"/>
      <c r="X496" s="107"/>
      <c r="Y496" s="107"/>
      <c r="Z496" s="108"/>
      <c r="AA496" s="107"/>
      <c r="AB496" s="107"/>
      <c r="AC496" s="108"/>
      <c r="AD496" s="107"/>
      <c r="AE496" s="107"/>
      <c r="AF496" s="108"/>
      <c r="AG496" s="107"/>
      <c r="AH496" s="107"/>
      <c r="AI496" s="108"/>
      <c r="AJ496" s="107"/>
      <c r="AK496" s="107"/>
      <c r="AL496" s="108"/>
      <c r="AM496" s="108"/>
      <c r="AN496" s="109"/>
      <c r="AO496" s="110"/>
      <c r="AP496" s="111"/>
      <c r="AQ496" s="111"/>
    </row>
    <row r="497" s="99" customFormat="1" ht="18" customHeight="1" spans="1:43">
      <c r="A497" s="104" t="s">
        <v>1807</v>
      </c>
      <c r="B497" s="36" t="s">
        <v>782</v>
      </c>
      <c r="C497" s="37" t="s">
        <v>979</v>
      </c>
      <c r="D497" s="36" t="s">
        <v>4157</v>
      </c>
      <c r="E497" s="38" t="s">
        <v>980</v>
      </c>
      <c r="F497" s="39">
        <v>18251689497</v>
      </c>
      <c r="G497" s="105"/>
      <c r="H497" s="105"/>
      <c r="I497" s="105"/>
      <c r="J497" s="105"/>
      <c r="K497" s="105"/>
      <c r="L497" s="105"/>
      <c r="M497" s="106"/>
      <c r="N497" s="105"/>
      <c r="O497" s="105"/>
      <c r="P497" s="105"/>
      <c r="Q497" s="105"/>
      <c r="R497" s="105"/>
      <c r="S497" s="105">
        <f t="shared" si="7"/>
        <v>0</v>
      </c>
      <c r="T497" s="105"/>
      <c r="U497" s="107"/>
      <c r="V497" s="107"/>
      <c r="W497" s="108"/>
      <c r="X497" s="107"/>
      <c r="Y497" s="107"/>
      <c r="Z497" s="108"/>
      <c r="AA497" s="107"/>
      <c r="AB497" s="107"/>
      <c r="AC497" s="108"/>
      <c r="AD497" s="107"/>
      <c r="AE497" s="107"/>
      <c r="AF497" s="108"/>
      <c r="AG497" s="107"/>
      <c r="AH497" s="107"/>
      <c r="AI497" s="108"/>
      <c r="AJ497" s="107"/>
      <c r="AK497" s="107"/>
      <c r="AL497" s="108"/>
      <c r="AM497" s="108"/>
      <c r="AN497" s="109"/>
      <c r="AO497" s="110"/>
      <c r="AP497" s="111"/>
      <c r="AQ497" s="111"/>
    </row>
    <row r="498" s="99" customFormat="1" ht="18" customHeight="1" spans="1:43">
      <c r="A498" s="104" t="s">
        <v>1809</v>
      </c>
      <c r="B498" s="36" t="s">
        <v>782</v>
      </c>
      <c r="C498" s="37" t="s">
        <v>1020</v>
      </c>
      <c r="D498" s="36" t="s">
        <v>4027</v>
      </c>
      <c r="E498" s="38" t="s">
        <v>1021</v>
      </c>
      <c r="F498" s="39">
        <v>13015272261</v>
      </c>
      <c r="G498" s="105"/>
      <c r="H498" s="105"/>
      <c r="I498" s="105"/>
      <c r="J498" s="105"/>
      <c r="K498" s="105"/>
      <c r="L498" s="105"/>
      <c r="M498" s="106"/>
      <c r="N498" s="105"/>
      <c r="O498" s="105"/>
      <c r="P498" s="105"/>
      <c r="Q498" s="105"/>
      <c r="R498" s="105"/>
      <c r="S498" s="105">
        <f t="shared" si="7"/>
        <v>0</v>
      </c>
      <c r="T498" s="105"/>
      <c r="U498" s="107"/>
      <c r="V498" s="107"/>
      <c r="W498" s="108"/>
      <c r="X498" s="107"/>
      <c r="Y498" s="107"/>
      <c r="Z498" s="108"/>
      <c r="AA498" s="107"/>
      <c r="AB498" s="107"/>
      <c r="AC498" s="108"/>
      <c r="AD498" s="107"/>
      <c r="AE498" s="107"/>
      <c r="AF498" s="108"/>
      <c r="AG498" s="107"/>
      <c r="AH498" s="107"/>
      <c r="AI498" s="108"/>
      <c r="AJ498" s="107"/>
      <c r="AK498" s="107"/>
      <c r="AL498" s="108"/>
      <c r="AM498" s="108"/>
      <c r="AN498" s="109"/>
      <c r="AO498" s="110"/>
      <c r="AP498" s="111"/>
      <c r="AQ498" s="111"/>
    </row>
    <row r="499" s="99" customFormat="1" ht="18" customHeight="1" spans="1:43">
      <c r="A499" s="104" t="s">
        <v>1812</v>
      </c>
      <c r="B499" s="36" t="s">
        <v>782</v>
      </c>
      <c r="C499" s="37" t="s">
        <v>982</v>
      </c>
      <c r="D499" s="36" t="s">
        <v>7178</v>
      </c>
      <c r="E499" s="38" t="s">
        <v>983</v>
      </c>
      <c r="F499" s="39">
        <v>15841852175</v>
      </c>
      <c r="G499" s="105"/>
      <c r="H499" s="105"/>
      <c r="I499" s="105"/>
      <c r="J499" s="105"/>
      <c r="K499" s="105"/>
      <c r="L499" s="105"/>
      <c r="M499" s="106"/>
      <c r="N499" s="105"/>
      <c r="O499" s="105"/>
      <c r="P499" s="105"/>
      <c r="Q499" s="105"/>
      <c r="R499" s="105"/>
      <c r="S499" s="105">
        <f t="shared" si="7"/>
        <v>0</v>
      </c>
      <c r="T499" s="105"/>
      <c r="U499" s="107"/>
      <c r="V499" s="107"/>
      <c r="W499" s="108"/>
      <c r="X499" s="107"/>
      <c r="Y499" s="107"/>
      <c r="Z499" s="108"/>
      <c r="AA499" s="107"/>
      <c r="AB499" s="107"/>
      <c r="AC499" s="108"/>
      <c r="AD499" s="107"/>
      <c r="AE499" s="107"/>
      <c r="AF499" s="108"/>
      <c r="AG499" s="107"/>
      <c r="AH499" s="107"/>
      <c r="AI499" s="108"/>
      <c r="AJ499" s="107"/>
      <c r="AK499" s="107"/>
      <c r="AL499" s="108"/>
      <c r="AM499" s="108"/>
      <c r="AN499" s="109"/>
      <c r="AO499" s="110"/>
      <c r="AP499" s="111"/>
      <c r="AQ499" s="111"/>
    </row>
    <row r="500" s="99" customFormat="1" ht="18" customHeight="1" spans="1:43">
      <c r="A500" s="104" t="s">
        <v>1815</v>
      </c>
      <c r="B500" s="36" t="s">
        <v>782</v>
      </c>
      <c r="C500" s="37" t="s">
        <v>1008</v>
      </c>
      <c r="D500" s="36" t="s">
        <v>4396</v>
      </c>
      <c r="E500" s="38" t="s">
        <v>1009</v>
      </c>
      <c r="F500" s="39">
        <v>15256724126</v>
      </c>
      <c r="G500" s="105"/>
      <c r="H500" s="105"/>
      <c r="I500" s="105"/>
      <c r="J500" s="105"/>
      <c r="K500" s="105"/>
      <c r="L500" s="105"/>
      <c r="M500" s="106"/>
      <c r="N500" s="105"/>
      <c r="O500" s="105"/>
      <c r="P500" s="105"/>
      <c r="Q500" s="105"/>
      <c r="R500" s="105"/>
      <c r="S500" s="105">
        <f t="shared" si="7"/>
        <v>0</v>
      </c>
      <c r="T500" s="105"/>
      <c r="U500" s="107"/>
      <c r="V500" s="107"/>
      <c r="W500" s="108"/>
      <c r="X500" s="107"/>
      <c r="Y500" s="107"/>
      <c r="Z500" s="108"/>
      <c r="AA500" s="107"/>
      <c r="AB500" s="107"/>
      <c r="AC500" s="108"/>
      <c r="AD500" s="107"/>
      <c r="AE500" s="107"/>
      <c r="AF500" s="108"/>
      <c r="AG500" s="107"/>
      <c r="AH500" s="107"/>
      <c r="AI500" s="108"/>
      <c r="AJ500" s="107"/>
      <c r="AK500" s="107"/>
      <c r="AL500" s="108"/>
      <c r="AM500" s="108"/>
      <c r="AN500" s="109"/>
      <c r="AO500" s="110"/>
      <c r="AP500" s="111"/>
      <c r="AQ500" s="111"/>
    </row>
    <row r="501" s="99" customFormat="1" ht="18" customHeight="1" spans="1:43">
      <c r="A501" s="104" t="s">
        <v>1818</v>
      </c>
      <c r="B501" s="36" t="s">
        <v>782</v>
      </c>
      <c r="C501" s="37" t="s">
        <v>990</v>
      </c>
      <c r="D501" s="36" t="s">
        <v>4074</v>
      </c>
      <c r="E501" s="38" t="s">
        <v>991</v>
      </c>
      <c r="F501" s="39">
        <v>18248189980</v>
      </c>
      <c r="G501" s="105"/>
      <c r="H501" s="105"/>
      <c r="I501" s="105"/>
      <c r="J501" s="105"/>
      <c r="K501" s="105"/>
      <c r="L501" s="105"/>
      <c r="M501" s="106"/>
      <c r="N501" s="105"/>
      <c r="O501" s="105"/>
      <c r="P501" s="105"/>
      <c r="Q501" s="105"/>
      <c r="R501" s="105"/>
      <c r="S501" s="105">
        <f t="shared" si="7"/>
        <v>0</v>
      </c>
      <c r="T501" s="105"/>
      <c r="U501" s="107"/>
      <c r="V501" s="107"/>
      <c r="W501" s="108"/>
      <c r="X501" s="107"/>
      <c r="Y501" s="107"/>
      <c r="Z501" s="108"/>
      <c r="AA501" s="107"/>
      <c r="AB501" s="107"/>
      <c r="AC501" s="108"/>
      <c r="AD501" s="107"/>
      <c r="AE501" s="107"/>
      <c r="AF501" s="108"/>
      <c r="AG501" s="107"/>
      <c r="AH501" s="107"/>
      <c r="AI501" s="108"/>
      <c r="AJ501" s="107"/>
      <c r="AK501" s="107"/>
      <c r="AL501" s="108"/>
      <c r="AM501" s="108"/>
      <c r="AN501" s="109"/>
      <c r="AO501" s="110"/>
      <c r="AP501" s="111"/>
      <c r="AQ501" s="111"/>
    </row>
    <row r="502" s="99" customFormat="1" ht="18" customHeight="1" spans="1:43">
      <c r="A502" s="104" t="s">
        <v>1821</v>
      </c>
      <c r="B502" s="36" t="s">
        <v>782</v>
      </c>
      <c r="C502" s="37" t="s">
        <v>987</v>
      </c>
      <c r="D502" s="36" t="s">
        <v>4245</v>
      </c>
      <c r="E502" s="38" t="s">
        <v>988</v>
      </c>
      <c r="F502" s="39">
        <v>15149696408</v>
      </c>
      <c r="G502" s="105"/>
      <c r="H502" s="105"/>
      <c r="I502" s="105"/>
      <c r="J502" s="105"/>
      <c r="K502" s="105"/>
      <c r="L502" s="105"/>
      <c r="M502" s="106"/>
      <c r="N502" s="105"/>
      <c r="O502" s="105"/>
      <c r="P502" s="105"/>
      <c r="Q502" s="105"/>
      <c r="R502" s="105"/>
      <c r="S502" s="105">
        <f t="shared" si="7"/>
        <v>0</v>
      </c>
      <c r="T502" s="105"/>
      <c r="U502" s="107"/>
      <c r="V502" s="107"/>
      <c r="W502" s="108"/>
      <c r="X502" s="107"/>
      <c r="Y502" s="107"/>
      <c r="Z502" s="108"/>
      <c r="AA502" s="107"/>
      <c r="AB502" s="107"/>
      <c r="AC502" s="108"/>
      <c r="AD502" s="107"/>
      <c r="AE502" s="107"/>
      <c r="AF502" s="108"/>
      <c r="AG502" s="107"/>
      <c r="AH502" s="107"/>
      <c r="AI502" s="108"/>
      <c r="AJ502" s="107"/>
      <c r="AK502" s="107"/>
      <c r="AL502" s="108"/>
      <c r="AM502" s="108"/>
      <c r="AN502" s="109"/>
      <c r="AO502" s="110"/>
      <c r="AP502" s="111"/>
      <c r="AQ502" s="111"/>
    </row>
    <row r="503" s="99" customFormat="1" ht="18" customHeight="1" spans="1:43">
      <c r="A503" s="104" t="s">
        <v>1824</v>
      </c>
      <c r="B503" s="36" t="s">
        <v>782</v>
      </c>
      <c r="C503" s="37" t="s">
        <v>865</v>
      </c>
      <c r="D503" s="36" t="s">
        <v>3606</v>
      </c>
      <c r="E503" s="38" t="s">
        <v>866</v>
      </c>
      <c r="F503" s="39">
        <v>15804897938</v>
      </c>
      <c r="G503" s="105"/>
      <c r="H503" s="105"/>
      <c r="I503" s="105"/>
      <c r="J503" s="105"/>
      <c r="K503" s="105"/>
      <c r="L503" s="105"/>
      <c r="M503" s="106"/>
      <c r="N503" s="105"/>
      <c r="O503" s="105"/>
      <c r="P503" s="105"/>
      <c r="Q503" s="105"/>
      <c r="R503" s="105"/>
      <c r="S503" s="105">
        <f t="shared" si="7"/>
        <v>0</v>
      </c>
      <c r="T503" s="105"/>
      <c r="U503" s="107"/>
      <c r="V503" s="107"/>
      <c r="W503" s="108"/>
      <c r="X503" s="107"/>
      <c r="Y503" s="107"/>
      <c r="Z503" s="108"/>
      <c r="AA503" s="107"/>
      <c r="AB503" s="107"/>
      <c r="AC503" s="108"/>
      <c r="AD503" s="107"/>
      <c r="AE503" s="107"/>
      <c r="AF503" s="108"/>
      <c r="AG503" s="107"/>
      <c r="AH503" s="107"/>
      <c r="AI503" s="108"/>
      <c r="AJ503" s="107"/>
      <c r="AK503" s="107"/>
      <c r="AL503" s="108"/>
      <c r="AM503" s="108"/>
      <c r="AN503" s="109"/>
      <c r="AO503" s="110"/>
      <c r="AP503" s="111"/>
      <c r="AQ503" s="111"/>
    </row>
    <row r="504" s="99" customFormat="1" ht="18" customHeight="1" spans="1:43">
      <c r="A504" s="104" t="s">
        <v>1827</v>
      </c>
      <c r="B504" s="36" t="s">
        <v>782</v>
      </c>
      <c r="C504" s="37" t="s">
        <v>850</v>
      </c>
      <c r="D504" s="36" t="s">
        <v>3606</v>
      </c>
      <c r="E504" s="38" t="s">
        <v>851</v>
      </c>
      <c r="F504" s="39">
        <v>13734780497</v>
      </c>
      <c r="G504" s="105"/>
      <c r="H504" s="105"/>
      <c r="I504" s="105"/>
      <c r="J504" s="105"/>
      <c r="K504" s="105"/>
      <c r="L504" s="105"/>
      <c r="M504" s="106"/>
      <c r="N504" s="105"/>
      <c r="O504" s="105"/>
      <c r="P504" s="105"/>
      <c r="Q504" s="105"/>
      <c r="R504" s="105"/>
      <c r="S504" s="105">
        <f t="shared" si="7"/>
        <v>0</v>
      </c>
      <c r="T504" s="105"/>
      <c r="U504" s="107"/>
      <c r="V504" s="107"/>
      <c r="W504" s="108"/>
      <c r="X504" s="107"/>
      <c r="Y504" s="107"/>
      <c r="Z504" s="108"/>
      <c r="AA504" s="107"/>
      <c r="AB504" s="107"/>
      <c r="AC504" s="108"/>
      <c r="AD504" s="107"/>
      <c r="AE504" s="107"/>
      <c r="AF504" s="108"/>
      <c r="AG504" s="107"/>
      <c r="AH504" s="107"/>
      <c r="AI504" s="108"/>
      <c r="AJ504" s="107"/>
      <c r="AK504" s="107"/>
      <c r="AL504" s="108"/>
      <c r="AM504" s="108"/>
      <c r="AN504" s="109"/>
      <c r="AO504" s="110"/>
      <c r="AP504" s="111"/>
      <c r="AQ504" s="111"/>
    </row>
    <row r="505" s="99" customFormat="1" ht="18" customHeight="1" spans="1:43">
      <c r="A505" s="104" t="s">
        <v>1830</v>
      </c>
      <c r="B505" s="36" t="s">
        <v>782</v>
      </c>
      <c r="C505" s="37" t="s">
        <v>853</v>
      </c>
      <c r="D505" s="36" t="s">
        <v>3744</v>
      </c>
      <c r="E505" s="38" t="s">
        <v>854</v>
      </c>
      <c r="F505" s="39">
        <v>18847762784</v>
      </c>
      <c r="G505" s="105"/>
      <c r="H505" s="105"/>
      <c r="I505" s="105"/>
      <c r="J505" s="105"/>
      <c r="K505" s="105"/>
      <c r="L505" s="105"/>
      <c r="M505" s="106"/>
      <c r="N505" s="105"/>
      <c r="O505" s="105"/>
      <c r="P505" s="105"/>
      <c r="Q505" s="105"/>
      <c r="R505" s="105"/>
      <c r="S505" s="105">
        <f t="shared" si="7"/>
        <v>0</v>
      </c>
      <c r="T505" s="105"/>
      <c r="U505" s="107"/>
      <c r="V505" s="107"/>
      <c r="W505" s="108"/>
      <c r="X505" s="107"/>
      <c r="Y505" s="107"/>
      <c r="Z505" s="108"/>
      <c r="AA505" s="107"/>
      <c r="AB505" s="107"/>
      <c r="AC505" s="108"/>
      <c r="AD505" s="107"/>
      <c r="AE505" s="107"/>
      <c r="AF505" s="108"/>
      <c r="AG505" s="107"/>
      <c r="AH505" s="107"/>
      <c r="AI505" s="108"/>
      <c r="AJ505" s="107"/>
      <c r="AK505" s="107"/>
      <c r="AL505" s="108"/>
      <c r="AM505" s="108"/>
      <c r="AN505" s="109"/>
      <c r="AO505" s="110"/>
      <c r="AP505" s="111"/>
      <c r="AQ505" s="111"/>
    </row>
    <row r="506" s="99" customFormat="1" ht="18" customHeight="1" spans="1:43">
      <c r="A506" s="104" t="s">
        <v>1833</v>
      </c>
      <c r="B506" s="36" t="s">
        <v>782</v>
      </c>
      <c r="C506" s="37" t="s">
        <v>883</v>
      </c>
      <c r="D506" s="36" t="s">
        <v>4245</v>
      </c>
      <c r="E506" s="38" t="s">
        <v>884</v>
      </c>
      <c r="F506" s="39">
        <v>15947505350</v>
      </c>
      <c r="G506" s="105"/>
      <c r="H506" s="105"/>
      <c r="I506" s="105"/>
      <c r="J506" s="105"/>
      <c r="K506" s="105"/>
      <c r="L506" s="105"/>
      <c r="M506" s="106"/>
      <c r="N506" s="105"/>
      <c r="O506" s="105"/>
      <c r="P506" s="105"/>
      <c r="Q506" s="105"/>
      <c r="R506" s="105"/>
      <c r="S506" s="105">
        <f t="shared" si="7"/>
        <v>0</v>
      </c>
      <c r="T506" s="105"/>
      <c r="U506" s="107"/>
      <c r="V506" s="107"/>
      <c r="W506" s="108"/>
      <c r="X506" s="107"/>
      <c r="Y506" s="107"/>
      <c r="Z506" s="108"/>
      <c r="AA506" s="107"/>
      <c r="AB506" s="107"/>
      <c r="AC506" s="108"/>
      <c r="AD506" s="107"/>
      <c r="AE506" s="107"/>
      <c r="AF506" s="108"/>
      <c r="AG506" s="107"/>
      <c r="AH506" s="107"/>
      <c r="AI506" s="108"/>
      <c r="AJ506" s="107"/>
      <c r="AK506" s="107"/>
      <c r="AL506" s="108"/>
      <c r="AM506" s="108"/>
      <c r="AN506" s="109"/>
      <c r="AO506" s="110"/>
      <c r="AP506" s="111"/>
      <c r="AQ506" s="111"/>
    </row>
    <row r="507" s="99" customFormat="1" ht="18" customHeight="1" spans="1:43">
      <c r="A507" s="104" t="s">
        <v>1836</v>
      </c>
      <c r="B507" s="36" t="s">
        <v>782</v>
      </c>
      <c r="C507" s="37" t="s">
        <v>6811</v>
      </c>
      <c r="D507" s="36" t="s">
        <v>4971</v>
      </c>
      <c r="E507" s="38" t="s">
        <v>7179</v>
      </c>
      <c r="F507" s="39">
        <v>15047375141</v>
      </c>
      <c r="G507" s="105"/>
      <c r="H507" s="105"/>
      <c r="I507" s="105"/>
      <c r="J507" s="105"/>
      <c r="K507" s="105"/>
      <c r="L507" s="105"/>
      <c r="M507" s="106"/>
      <c r="N507" s="105"/>
      <c r="O507" s="105"/>
      <c r="P507" s="105"/>
      <c r="Q507" s="105"/>
      <c r="R507" s="105"/>
      <c r="S507" s="105">
        <f t="shared" si="7"/>
        <v>0</v>
      </c>
      <c r="T507" s="105"/>
      <c r="U507" s="107"/>
      <c r="V507" s="107"/>
      <c r="W507" s="108"/>
      <c r="X507" s="107"/>
      <c r="Y507" s="107"/>
      <c r="Z507" s="108"/>
      <c r="AA507" s="107"/>
      <c r="AB507" s="107"/>
      <c r="AC507" s="108"/>
      <c r="AD507" s="107"/>
      <c r="AE507" s="107"/>
      <c r="AF507" s="108"/>
      <c r="AG507" s="107"/>
      <c r="AH507" s="107"/>
      <c r="AI507" s="108"/>
      <c r="AJ507" s="107"/>
      <c r="AK507" s="107"/>
      <c r="AL507" s="108"/>
      <c r="AM507" s="108"/>
      <c r="AN507" s="109"/>
      <c r="AO507" s="110"/>
      <c r="AP507" s="111"/>
      <c r="AQ507" s="111"/>
    </row>
    <row r="508" s="99" customFormat="1" ht="18" customHeight="1" spans="1:43">
      <c r="A508" s="104" t="s">
        <v>1839</v>
      </c>
      <c r="B508" s="36" t="s">
        <v>782</v>
      </c>
      <c r="C508" s="37" t="s">
        <v>6929</v>
      </c>
      <c r="D508" s="36" t="s">
        <v>3867</v>
      </c>
      <c r="E508" s="38" t="s">
        <v>7180</v>
      </c>
      <c r="F508" s="39">
        <v>13134847702</v>
      </c>
      <c r="G508" s="105"/>
      <c r="H508" s="105"/>
      <c r="I508" s="105"/>
      <c r="J508" s="105"/>
      <c r="K508" s="105"/>
      <c r="L508" s="105"/>
      <c r="M508" s="106"/>
      <c r="N508" s="105"/>
      <c r="O508" s="105"/>
      <c r="P508" s="105"/>
      <c r="Q508" s="105"/>
      <c r="R508" s="105"/>
      <c r="S508" s="105">
        <f t="shared" si="7"/>
        <v>0</v>
      </c>
      <c r="T508" s="105"/>
      <c r="U508" s="107"/>
      <c r="V508" s="107"/>
      <c r="W508" s="108"/>
      <c r="X508" s="107"/>
      <c r="Y508" s="107"/>
      <c r="Z508" s="108"/>
      <c r="AA508" s="107"/>
      <c r="AB508" s="107"/>
      <c r="AC508" s="108"/>
      <c r="AD508" s="107"/>
      <c r="AE508" s="107"/>
      <c r="AF508" s="108"/>
      <c r="AG508" s="107"/>
      <c r="AH508" s="107"/>
      <c r="AI508" s="108"/>
      <c r="AJ508" s="107"/>
      <c r="AK508" s="107"/>
      <c r="AL508" s="108"/>
      <c r="AM508" s="108"/>
      <c r="AN508" s="109"/>
      <c r="AO508" s="110"/>
      <c r="AP508" s="111"/>
      <c r="AQ508" s="111"/>
    </row>
    <row r="509" s="99" customFormat="1" ht="18" customHeight="1" spans="1:43">
      <c r="A509" s="104" t="s">
        <v>1842</v>
      </c>
      <c r="B509" s="36" t="s">
        <v>782</v>
      </c>
      <c r="C509" s="37" t="s">
        <v>841</v>
      </c>
      <c r="D509" s="36" t="s">
        <v>4157</v>
      </c>
      <c r="E509" s="38" t="s">
        <v>842</v>
      </c>
      <c r="F509" s="39">
        <v>15149638261</v>
      </c>
      <c r="G509" s="105"/>
      <c r="H509" s="105"/>
      <c r="I509" s="105"/>
      <c r="J509" s="105"/>
      <c r="K509" s="105"/>
      <c r="L509" s="105"/>
      <c r="M509" s="106"/>
      <c r="N509" s="105"/>
      <c r="O509" s="105"/>
      <c r="P509" s="105"/>
      <c r="Q509" s="105"/>
      <c r="R509" s="105"/>
      <c r="S509" s="105">
        <f t="shared" si="7"/>
        <v>0</v>
      </c>
      <c r="T509" s="105"/>
      <c r="U509" s="107"/>
      <c r="V509" s="107"/>
      <c r="W509" s="108"/>
      <c r="X509" s="107"/>
      <c r="Y509" s="107"/>
      <c r="Z509" s="108"/>
      <c r="AA509" s="107"/>
      <c r="AB509" s="107"/>
      <c r="AC509" s="108"/>
      <c r="AD509" s="107"/>
      <c r="AE509" s="107"/>
      <c r="AF509" s="108"/>
      <c r="AG509" s="107"/>
      <c r="AH509" s="107"/>
      <c r="AI509" s="108"/>
      <c r="AJ509" s="107"/>
      <c r="AK509" s="107"/>
      <c r="AL509" s="108"/>
      <c r="AM509" s="108"/>
      <c r="AN509" s="109"/>
      <c r="AO509" s="110"/>
      <c r="AP509" s="111"/>
      <c r="AQ509" s="111"/>
    </row>
    <row r="510" s="99" customFormat="1" ht="18" customHeight="1" spans="1:43">
      <c r="A510" s="104" t="s">
        <v>1860</v>
      </c>
      <c r="B510" s="36" t="s">
        <v>6972</v>
      </c>
      <c r="C510" s="37" t="s">
        <v>6971</v>
      </c>
      <c r="D510" s="36" t="s">
        <v>5737</v>
      </c>
      <c r="E510" s="38" t="s">
        <v>7181</v>
      </c>
      <c r="F510" s="39">
        <v>13310303379</v>
      </c>
      <c r="G510" s="105">
        <v>315.6</v>
      </c>
      <c r="H510" s="105">
        <v>321.2</v>
      </c>
      <c r="I510" s="105">
        <v>316</v>
      </c>
      <c r="J510" s="105">
        <v>315.1</v>
      </c>
      <c r="K510" s="105">
        <v>315.5</v>
      </c>
      <c r="L510" s="105">
        <v>315.1</v>
      </c>
      <c r="M510" s="106">
        <v>315.3</v>
      </c>
      <c r="N510" s="105">
        <v>315.4</v>
      </c>
      <c r="O510" s="105">
        <v>315.2</v>
      </c>
      <c r="P510" s="105">
        <v>315</v>
      </c>
      <c r="Q510" s="105">
        <v>315</v>
      </c>
      <c r="R510" s="105">
        <v>315</v>
      </c>
      <c r="S510" s="105">
        <f t="shared" si="7"/>
        <v>3789.4</v>
      </c>
      <c r="T510" s="105"/>
      <c r="U510" s="107">
        <v>44594</v>
      </c>
      <c r="V510" s="107">
        <v>44599</v>
      </c>
      <c r="W510" s="108">
        <v>1134</v>
      </c>
      <c r="X510" s="107">
        <v>44826</v>
      </c>
      <c r="Y510" s="107">
        <v>44836</v>
      </c>
      <c r="Z510" s="108">
        <v>1200</v>
      </c>
      <c r="AA510" s="107"/>
      <c r="AB510" s="107"/>
      <c r="AC510" s="108"/>
      <c r="AD510" s="107"/>
      <c r="AE510" s="107"/>
      <c r="AF510" s="108"/>
      <c r="AG510" s="107"/>
      <c r="AH510" s="107"/>
      <c r="AI510" s="108"/>
      <c r="AJ510" s="107"/>
      <c r="AK510" s="107"/>
      <c r="AL510" s="108"/>
      <c r="AM510" s="108"/>
      <c r="AN510" s="109"/>
      <c r="AO510" s="110"/>
      <c r="AP510" s="111"/>
      <c r="AQ510" s="111"/>
    </row>
    <row r="511" s="99" customFormat="1" ht="18" customHeight="1" spans="1:43">
      <c r="A511" s="104" t="s">
        <v>1863</v>
      </c>
      <c r="B511" s="36" t="s">
        <v>6972</v>
      </c>
      <c r="C511" s="37" t="s">
        <v>6974</v>
      </c>
      <c r="D511" s="36" t="s">
        <v>69</v>
      </c>
      <c r="E511" s="38" t="s">
        <v>7182</v>
      </c>
      <c r="F511" s="39">
        <v>15949496888</v>
      </c>
      <c r="G511" s="105"/>
      <c r="H511" s="105"/>
      <c r="I511" s="105"/>
      <c r="J511" s="105"/>
      <c r="K511" s="105"/>
      <c r="L511" s="105"/>
      <c r="M511" s="106">
        <v>100</v>
      </c>
      <c r="N511" s="105">
        <v>100</v>
      </c>
      <c r="O511" s="105">
        <v>100</v>
      </c>
      <c r="P511" s="105">
        <v>100</v>
      </c>
      <c r="Q511" s="105">
        <v>100</v>
      </c>
      <c r="R511" s="105">
        <v>100</v>
      </c>
      <c r="S511" s="105">
        <f t="shared" si="7"/>
        <v>600</v>
      </c>
      <c r="T511" s="105"/>
      <c r="U511" s="107"/>
      <c r="V511" s="107"/>
      <c r="W511" s="108"/>
      <c r="X511" s="107"/>
      <c r="Y511" s="107"/>
      <c r="Z511" s="108"/>
      <c r="AA511" s="107"/>
      <c r="AB511" s="107"/>
      <c r="AC511" s="108"/>
      <c r="AD511" s="107"/>
      <c r="AE511" s="107"/>
      <c r="AF511" s="108"/>
      <c r="AG511" s="107"/>
      <c r="AH511" s="107"/>
      <c r="AI511" s="108"/>
      <c r="AJ511" s="107"/>
      <c r="AK511" s="107"/>
      <c r="AL511" s="108"/>
      <c r="AM511" s="108"/>
      <c r="AN511" s="109"/>
      <c r="AO511" s="110"/>
      <c r="AP511" s="111"/>
      <c r="AQ511" s="111"/>
    </row>
    <row r="512" s="99" customFormat="1" ht="18" customHeight="1" spans="1:43">
      <c r="A512" s="104" t="s">
        <v>1866</v>
      </c>
      <c r="B512" s="36" t="s">
        <v>6972</v>
      </c>
      <c r="C512" s="37" t="s">
        <v>75</v>
      </c>
      <c r="D512" s="36" t="s">
        <v>3485</v>
      </c>
      <c r="E512" s="38" t="s">
        <v>2598</v>
      </c>
      <c r="F512" s="39">
        <v>18348707800</v>
      </c>
      <c r="G512" s="105">
        <v>138.8</v>
      </c>
      <c r="H512" s="105"/>
      <c r="I512" s="105">
        <v>139.1</v>
      </c>
      <c r="J512" s="105">
        <v>138.2</v>
      </c>
      <c r="K512" s="105">
        <v>139.6</v>
      </c>
      <c r="L512" s="105">
        <v>138.5</v>
      </c>
      <c r="M512" s="106"/>
      <c r="N512" s="105"/>
      <c r="O512" s="105"/>
      <c r="P512" s="105"/>
      <c r="Q512" s="105"/>
      <c r="R512" s="105"/>
      <c r="S512" s="105">
        <f t="shared" si="7"/>
        <v>694.2</v>
      </c>
      <c r="T512" s="105"/>
      <c r="U512" s="107"/>
      <c r="V512" s="107"/>
      <c r="W512" s="108"/>
      <c r="X512" s="107"/>
      <c r="Y512" s="107"/>
      <c r="Z512" s="108"/>
      <c r="AA512" s="107"/>
      <c r="AB512" s="107"/>
      <c r="AC512" s="108"/>
      <c r="AD512" s="107"/>
      <c r="AE512" s="107"/>
      <c r="AF512" s="108"/>
      <c r="AG512" s="107"/>
      <c r="AH512" s="107"/>
      <c r="AI512" s="108"/>
      <c r="AJ512" s="107"/>
      <c r="AK512" s="107"/>
      <c r="AL512" s="108"/>
      <c r="AM512" s="108"/>
      <c r="AN512" s="109"/>
      <c r="AO512" s="110"/>
      <c r="AP512" s="111"/>
      <c r="AQ512" s="111"/>
    </row>
    <row r="513" s="99" customFormat="1" ht="18" customHeight="1" spans="1:43">
      <c r="A513" s="104" t="s">
        <v>1869</v>
      </c>
      <c r="B513" s="36" t="s">
        <v>6972</v>
      </c>
      <c r="C513" s="37" t="s">
        <v>6973</v>
      </c>
      <c r="D513" s="36" t="s">
        <v>3476</v>
      </c>
      <c r="E513" s="38" t="s">
        <v>7183</v>
      </c>
      <c r="F513" s="39">
        <v>13847378380</v>
      </c>
      <c r="G513" s="105"/>
      <c r="H513" s="105"/>
      <c r="I513" s="105"/>
      <c r="J513" s="105"/>
      <c r="K513" s="105"/>
      <c r="L513" s="105"/>
      <c r="M513" s="106"/>
      <c r="N513" s="105"/>
      <c r="O513" s="105"/>
      <c r="P513" s="105"/>
      <c r="Q513" s="105"/>
      <c r="R513" s="105"/>
      <c r="S513" s="105">
        <f t="shared" si="7"/>
        <v>0</v>
      </c>
      <c r="T513" s="105"/>
      <c r="U513" s="107"/>
      <c r="V513" s="107"/>
      <c r="W513" s="108"/>
      <c r="X513" s="107"/>
      <c r="Y513" s="107"/>
      <c r="Z513" s="108"/>
      <c r="AA513" s="107"/>
      <c r="AB513" s="107"/>
      <c r="AC513" s="108"/>
      <c r="AD513" s="107"/>
      <c r="AE513" s="107"/>
      <c r="AF513" s="108"/>
      <c r="AG513" s="107"/>
      <c r="AH513" s="107"/>
      <c r="AI513" s="108"/>
      <c r="AJ513" s="107"/>
      <c r="AK513" s="107"/>
      <c r="AL513" s="108"/>
      <c r="AM513" s="108"/>
      <c r="AN513" s="109"/>
      <c r="AO513" s="110"/>
      <c r="AP513" s="111"/>
      <c r="AQ513" s="111"/>
    </row>
    <row r="514" s="99" customFormat="1" ht="18" customHeight="1" spans="1:43">
      <c r="A514" s="104" t="s">
        <v>1872</v>
      </c>
      <c r="B514" s="36" t="s">
        <v>6972</v>
      </c>
      <c r="C514" s="37" t="s">
        <v>7184</v>
      </c>
      <c r="D514" s="36" t="s">
        <v>6085</v>
      </c>
      <c r="E514" s="38" t="s">
        <v>7185</v>
      </c>
      <c r="F514" s="39">
        <v>15049864200</v>
      </c>
      <c r="G514" s="105"/>
      <c r="H514" s="105"/>
      <c r="I514" s="105"/>
      <c r="J514" s="105"/>
      <c r="K514" s="105"/>
      <c r="L514" s="105"/>
      <c r="M514" s="106"/>
      <c r="N514" s="105"/>
      <c r="O514" s="105"/>
      <c r="P514" s="105"/>
      <c r="Q514" s="105"/>
      <c r="R514" s="105"/>
      <c r="S514" s="105">
        <f t="shared" si="7"/>
        <v>0</v>
      </c>
      <c r="T514" s="105"/>
      <c r="U514" s="107"/>
      <c r="V514" s="107"/>
      <c r="W514" s="108"/>
      <c r="X514" s="107"/>
      <c r="Y514" s="107"/>
      <c r="Z514" s="108"/>
      <c r="AA514" s="107"/>
      <c r="AB514" s="107"/>
      <c r="AC514" s="108"/>
      <c r="AD514" s="107"/>
      <c r="AE514" s="107"/>
      <c r="AF514" s="108"/>
      <c r="AG514" s="107"/>
      <c r="AH514" s="107"/>
      <c r="AI514" s="108"/>
      <c r="AJ514" s="107"/>
      <c r="AK514" s="107"/>
      <c r="AL514" s="108"/>
      <c r="AM514" s="108"/>
      <c r="AN514" s="109"/>
      <c r="AO514" s="110"/>
      <c r="AP514" s="111"/>
      <c r="AQ514" s="111"/>
    </row>
    <row r="515" s="99" customFormat="1" ht="18" customHeight="1" spans="1:43">
      <c r="A515" s="104" t="s">
        <v>1875</v>
      </c>
      <c r="B515" s="36" t="s">
        <v>6972</v>
      </c>
      <c r="C515" s="37" t="s">
        <v>6981</v>
      </c>
      <c r="D515" s="36" t="s">
        <v>6056</v>
      </c>
      <c r="E515" s="38" t="s">
        <v>7186</v>
      </c>
      <c r="F515" s="39">
        <v>13111209870</v>
      </c>
      <c r="G515" s="105"/>
      <c r="H515" s="105"/>
      <c r="I515" s="105"/>
      <c r="J515" s="105"/>
      <c r="K515" s="105"/>
      <c r="L515" s="105"/>
      <c r="M515" s="106"/>
      <c r="N515" s="105"/>
      <c r="O515" s="105"/>
      <c r="P515" s="105"/>
      <c r="Q515" s="105"/>
      <c r="R515" s="105"/>
      <c r="S515" s="105">
        <f t="shared" si="7"/>
        <v>0</v>
      </c>
      <c r="T515" s="105"/>
      <c r="U515" s="107"/>
      <c r="V515" s="107"/>
      <c r="W515" s="108"/>
      <c r="X515" s="107"/>
      <c r="Y515" s="107"/>
      <c r="Z515" s="108"/>
      <c r="AA515" s="107"/>
      <c r="AB515" s="107"/>
      <c r="AC515" s="108"/>
      <c r="AD515" s="107"/>
      <c r="AE515" s="107"/>
      <c r="AF515" s="108"/>
      <c r="AG515" s="107"/>
      <c r="AH515" s="107"/>
      <c r="AI515" s="108"/>
      <c r="AJ515" s="107"/>
      <c r="AK515" s="107"/>
      <c r="AL515" s="108"/>
      <c r="AM515" s="108"/>
      <c r="AN515" s="109"/>
      <c r="AO515" s="110"/>
      <c r="AP515" s="111"/>
      <c r="AQ515" s="111"/>
    </row>
    <row r="516" s="99" customFormat="1" ht="18" customHeight="1" spans="1:43">
      <c r="A516" s="104" t="s">
        <v>1878</v>
      </c>
      <c r="B516" s="36" t="s">
        <v>6972</v>
      </c>
      <c r="C516" s="37" t="s">
        <v>2666</v>
      </c>
      <c r="D516" s="36" t="s">
        <v>6085</v>
      </c>
      <c r="E516" s="38" t="s">
        <v>2667</v>
      </c>
      <c r="F516" s="39">
        <v>15047367888</v>
      </c>
      <c r="G516" s="105"/>
      <c r="H516" s="105"/>
      <c r="I516" s="105"/>
      <c r="J516" s="105"/>
      <c r="K516" s="105"/>
      <c r="L516" s="105"/>
      <c r="M516" s="106"/>
      <c r="N516" s="105"/>
      <c r="O516" s="105"/>
      <c r="P516" s="105"/>
      <c r="Q516" s="105"/>
      <c r="R516" s="105"/>
      <c r="S516" s="105">
        <f t="shared" si="7"/>
        <v>0</v>
      </c>
      <c r="T516" s="105"/>
      <c r="U516" s="107"/>
      <c r="V516" s="107"/>
      <c r="W516" s="108"/>
      <c r="X516" s="107"/>
      <c r="Y516" s="107"/>
      <c r="Z516" s="108"/>
      <c r="AA516" s="107"/>
      <c r="AB516" s="107"/>
      <c r="AC516" s="108"/>
      <c r="AD516" s="107"/>
      <c r="AE516" s="107"/>
      <c r="AF516" s="108"/>
      <c r="AG516" s="107"/>
      <c r="AH516" s="107"/>
      <c r="AI516" s="108"/>
      <c r="AJ516" s="107"/>
      <c r="AK516" s="107"/>
      <c r="AL516" s="108"/>
      <c r="AM516" s="108"/>
      <c r="AN516" s="109"/>
      <c r="AO516" s="110"/>
      <c r="AP516" s="111"/>
      <c r="AQ516" s="111"/>
    </row>
    <row r="517" s="99" customFormat="1" ht="18" customHeight="1" spans="1:43">
      <c r="A517" s="104" t="s">
        <v>1881</v>
      </c>
      <c r="B517" s="36" t="s">
        <v>6972</v>
      </c>
      <c r="C517" s="37" t="s">
        <v>2698</v>
      </c>
      <c r="D517" s="36" t="s">
        <v>5708</v>
      </c>
      <c r="E517" s="38" t="s">
        <v>2699</v>
      </c>
      <c r="F517" s="39">
        <v>13931045927</v>
      </c>
      <c r="G517" s="105"/>
      <c r="H517" s="105"/>
      <c r="I517" s="105"/>
      <c r="J517" s="105"/>
      <c r="K517" s="105"/>
      <c r="L517" s="105"/>
      <c r="M517" s="106"/>
      <c r="N517" s="105"/>
      <c r="O517" s="105"/>
      <c r="P517" s="105"/>
      <c r="Q517" s="105"/>
      <c r="R517" s="105"/>
      <c r="S517" s="105">
        <f t="shared" si="7"/>
        <v>0</v>
      </c>
      <c r="T517" s="105"/>
      <c r="U517" s="107"/>
      <c r="V517" s="107"/>
      <c r="W517" s="108"/>
      <c r="X517" s="107"/>
      <c r="Y517" s="107"/>
      <c r="Z517" s="108"/>
      <c r="AA517" s="107"/>
      <c r="AB517" s="107"/>
      <c r="AC517" s="108"/>
      <c r="AD517" s="107"/>
      <c r="AE517" s="107"/>
      <c r="AF517" s="108"/>
      <c r="AG517" s="107"/>
      <c r="AH517" s="107"/>
      <c r="AI517" s="108"/>
      <c r="AJ517" s="107"/>
      <c r="AK517" s="107"/>
      <c r="AL517" s="108"/>
      <c r="AM517" s="108"/>
      <c r="AN517" s="109"/>
      <c r="AO517" s="110"/>
      <c r="AP517" s="111"/>
      <c r="AQ517" s="111"/>
    </row>
    <row r="518" s="99" customFormat="1" ht="18" customHeight="1" spans="1:43">
      <c r="A518" s="104" t="s">
        <v>1884</v>
      </c>
      <c r="B518" s="36" t="s">
        <v>6972</v>
      </c>
      <c r="C518" s="37" t="s">
        <v>6986</v>
      </c>
      <c r="D518" s="36" t="s">
        <v>6120</v>
      </c>
      <c r="E518" s="38" t="s">
        <v>7187</v>
      </c>
      <c r="F518" s="39">
        <v>15124775357</v>
      </c>
      <c r="G518" s="105"/>
      <c r="H518" s="105"/>
      <c r="I518" s="105"/>
      <c r="J518" s="105"/>
      <c r="K518" s="105"/>
      <c r="L518" s="105"/>
      <c r="M518" s="106"/>
      <c r="N518" s="105"/>
      <c r="O518" s="105"/>
      <c r="P518" s="105"/>
      <c r="Q518" s="105"/>
      <c r="R518" s="105"/>
      <c r="S518" s="105">
        <f t="shared" ref="S518:S581" si="8">SUM(G518:R518)</f>
        <v>0</v>
      </c>
      <c r="T518" s="105"/>
      <c r="U518" s="107"/>
      <c r="V518" s="107"/>
      <c r="W518" s="108"/>
      <c r="X518" s="107"/>
      <c r="Y518" s="107"/>
      <c r="Z518" s="108"/>
      <c r="AA518" s="107"/>
      <c r="AB518" s="107"/>
      <c r="AC518" s="108"/>
      <c r="AD518" s="107"/>
      <c r="AE518" s="107"/>
      <c r="AF518" s="108"/>
      <c r="AG518" s="107"/>
      <c r="AH518" s="107"/>
      <c r="AI518" s="108"/>
      <c r="AJ518" s="107"/>
      <c r="AK518" s="107"/>
      <c r="AL518" s="108"/>
      <c r="AM518" s="108"/>
      <c r="AN518" s="109"/>
      <c r="AO518" s="110"/>
      <c r="AP518" s="111"/>
      <c r="AQ518" s="111"/>
    </row>
    <row r="519" s="99" customFormat="1" ht="18" customHeight="1" spans="1:43">
      <c r="A519" s="104" t="s">
        <v>1887</v>
      </c>
      <c r="B519" s="36" t="s">
        <v>6972</v>
      </c>
      <c r="C519" s="37" t="s">
        <v>2606</v>
      </c>
      <c r="D519" s="36" t="s">
        <v>6038</v>
      </c>
      <c r="E519" s="38" t="s">
        <v>2607</v>
      </c>
      <c r="F519" s="39">
        <v>15134836460</v>
      </c>
      <c r="G519" s="105"/>
      <c r="H519" s="105"/>
      <c r="I519" s="105"/>
      <c r="J519" s="105"/>
      <c r="K519" s="105"/>
      <c r="L519" s="105"/>
      <c r="M519" s="106"/>
      <c r="N519" s="105"/>
      <c r="O519" s="105"/>
      <c r="P519" s="105"/>
      <c r="Q519" s="105"/>
      <c r="R519" s="105"/>
      <c r="S519" s="105">
        <f t="shared" si="8"/>
        <v>0</v>
      </c>
      <c r="T519" s="105"/>
      <c r="U519" s="107"/>
      <c r="V519" s="107"/>
      <c r="W519" s="108"/>
      <c r="X519" s="107"/>
      <c r="Y519" s="107"/>
      <c r="Z519" s="108"/>
      <c r="AA519" s="107"/>
      <c r="AB519" s="107"/>
      <c r="AC519" s="108"/>
      <c r="AD519" s="107"/>
      <c r="AE519" s="107"/>
      <c r="AF519" s="108"/>
      <c r="AG519" s="107"/>
      <c r="AH519" s="107"/>
      <c r="AI519" s="108"/>
      <c r="AJ519" s="107"/>
      <c r="AK519" s="107"/>
      <c r="AL519" s="108"/>
      <c r="AM519" s="108"/>
      <c r="AN519" s="109"/>
      <c r="AO519" s="110"/>
      <c r="AP519" s="111"/>
      <c r="AQ519" s="111"/>
    </row>
    <row r="520" s="99" customFormat="1" ht="18" customHeight="1" spans="1:43">
      <c r="A520" s="104" t="s">
        <v>1890</v>
      </c>
      <c r="B520" s="36" t="s">
        <v>6972</v>
      </c>
      <c r="C520" s="37" t="s">
        <v>2706</v>
      </c>
      <c r="D520" s="36" t="s">
        <v>6141</v>
      </c>
      <c r="E520" s="38" t="s">
        <v>2707</v>
      </c>
      <c r="F520" s="39">
        <v>15894945877</v>
      </c>
      <c r="G520" s="105"/>
      <c r="H520" s="105"/>
      <c r="I520" s="105"/>
      <c r="J520" s="105"/>
      <c r="K520" s="105"/>
      <c r="L520" s="105"/>
      <c r="M520" s="106"/>
      <c r="N520" s="105"/>
      <c r="O520" s="105"/>
      <c r="P520" s="105"/>
      <c r="Q520" s="105"/>
      <c r="R520" s="105"/>
      <c r="S520" s="105">
        <f t="shared" si="8"/>
        <v>0</v>
      </c>
      <c r="T520" s="105"/>
      <c r="U520" s="107"/>
      <c r="V520" s="107"/>
      <c r="W520" s="108"/>
      <c r="X520" s="107"/>
      <c r="Y520" s="107"/>
      <c r="Z520" s="108"/>
      <c r="AA520" s="107"/>
      <c r="AB520" s="107"/>
      <c r="AC520" s="108"/>
      <c r="AD520" s="107"/>
      <c r="AE520" s="107"/>
      <c r="AF520" s="108"/>
      <c r="AG520" s="107"/>
      <c r="AH520" s="107"/>
      <c r="AI520" s="108"/>
      <c r="AJ520" s="107"/>
      <c r="AK520" s="107"/>
      <c r="AL520" s="108"/>
      <c r="AM520" s="108"/>
      <c r="AN520" s="109"/>
      <c r="AO520" s="110"/>
      <c r="AP520" s="111"/>
      <c r="AQ520" s="111"/>
    </row>
    <row r="521" s="99" customFormat="1" ht="18" customHeight="1" spans="1:43">
      <c r="A521" s="104" t="s">
        <v>1893</v>
      </c>
      <c r="B521" s="36" t="s">
        <v>6972</v>
      </c>
      <c r="C521" s="37" t="s">
        <v>2609</v>
      </c>
      <c r="D521" s="36" t="s">
        <v>6043</v>
      </c>
      <c r="E521" s="38" t="s">
        <v>2610</v>
      </c>
      <c r="F521" s="39">
        <v>13842344370</v>
      </c>
      <c r="G521" s="105"/>
      <c r="H521" s="105"/>
      <c r="I521" s="105"/>
      <c r="J521" s="105"/>
      <c r="K521" s="105"/>
      <c r="L521" s="105"/>
      <c r="M521" s="106"/>
      <c r="N521" s="105"/>
      <c r="O521" s="105"/>
      <c r="P521" s="105"/>
      <c r="Q521" s="105"/>
      <c r="R521" s="105"/>
      <c r="S521" s="105">
        <f t="shared" si="8"/>
        <v>0</v>
      </c>
      <c r="T521" s="105"/>
      <c r="U521" s="107"/>
      <c r="V521" s="107"/>
      <c r="W521" s="108"/>
      <c r="X521" s="107"/>
      <c r="Y521" s="107"/>
      <c r="Z521" s="108"/>
      <c r="AA521" s="107"/>
      <c r="AB521" s="107"/>
      <c r="AC521" s="108"/>
      <c r="AD521" s="107"/>
      <c r="AE521" s="107"/>
      <c r="AF521" s="108"/>
      <c r="AG521" s="107"/>
      <c r="AH521" s="107"/>
      <c r="AI521" s="108"/>
      <c r="AJ521" s="107"/>
      <c r="AK521" s="107"/>
      <c r="AL521" s="108"/>
      <c r="AM521" s="108"/>
      <c r="AN521" s="109"/>
      <c r="AO521" s="110"/>
      <c r="AP521" s="111"/>
      <c r="AQ521" s="111"/>
    </row>
    <row r="522" s="99" customFormat="1" ht="18" customHeight="1" spans="1:43">
      <c r="A522" s="104" t="s">
        <v>1896</v>
      </c>
      <c r="B522" s="36" t="s">
        <v>6972</v>
      </c>
      <c r="C522" s="37" t="s">
        <v>2672</v>
      </c>
      <c r="D522" s="36" t="s">
        <v>6095</v>
      </c>
      <c r="E522" s="38" t="s">
        <v>2673</v>
      </c>
      <c r="F522" s="39">
        <v>15648741431</v>
      </c>
      <c r="G522" s="105"/>
      <c r="H522" s="105"/>
      <c r="I522" s="105"/>
      <c r="J522" s="105"/>
      <c r="K522" s="105"/>
      <c r="L522" s="105"/>
      <c r="M522" s="106"/>
      <c r="N522" s="105"/>
      <c r="O522" s="105"/>
      <c r="P522" s="105"/>
      <c r="Q522" s="105"/>
      <c r="R522" s="105"/>
      <c r="S522" s="105">
        <f t="shared" si="8"/>
        <v>0</v>
      </c>
      <c r="T522" s="105"/>
      <c r="U522" s="107"/>
      <c r="V522" s="107"/>
      <c r="W522" s="108"/>
      <c r="X522" s="107"/>
      <c r="Y522" s="107"/>
      <c r="Z522" s="108"/>
      <c r="AA522" s="107"/>
      <c r="AB522" s="107"/>
      <c r="AC522" s="108"/>
      <c r="AD522" s="107"/>
      <c r="AE522" s="107"/>
      <c r="AF522" s="108"/>
      <c r="AG522" s="107"/>
      <c r="AH522" s="107"/>
      <c r="AI522" s="108"/>
      <c r="AJ522" s="107"/>
      <c r="AK522" s="107"/>
      <c r="AL522" s="108"/>
      <c r="AM522" s="108"/>
      <c r="AN522" s="109"/>
      <c r="AO522" s="110"/>
      <c r="AP522" s="111"/>
      <c r="AQ522" s="111"/>
    </row>
    <row r="523" s="99" customFormat="1" ht="18" customHeight="1" spans="1:43">
      <c r="A523" s="104" t="s">
        <v>1899</v>
      </c>
      <c r="B523" s="36" t="s">
        <v>6972</v>
      </c>
      <c r="C523" s="37" t="s">
        <v>2660</v>
      </c>
      <c r="D523" s="36" t="s">
        <v>6079</v>
      </c>
      <c r="E523" s="38" t="s">
        <v>2661</v>
      </c>
      <c r="F523" s="39">
        <v>18686079681</v>
      </c>
      <c r="G523" s="105"/>
      <c r="H523" s="105"/>
      <c r="I523" s="105"/>
      <c r="J523" s="105"/>
      <c r="K523" s="105"/>
      <c r="L523" s="105"/>
      <c r="M523" s="106"/>
      <c r="N523" s="105"/>
      <c r="O523" s="105"/>
      <c r="P523" s="105"/>
      <c r="Q523" s="105"/>
      <c r="R523" s="105"/>
      <c r="S523" s="105">
        <f t="shared" si="8"/>
        <v>0</v>
      </c>
      <c r="T523" s="105"/>
      <c r="U523" s="107"/>
      <c r="V523" s="107"/>
      <c r="W523" s="108"/>
      <c r="X523" s="107"/>
      <c r="Y523" s="107"/>
      <c r="Z523" s="108"/>
      <c r="AA523" s="107"/>
      <c r="AB523" s="107"/>
      <c r="AC523" s="108"/>
      <c r="AD523" s="107"/>
      <c r="AE523" s="107"/>
      <c r="AF523" s="108"/>
      <c r="AG523" s="107"/>
      <c r="AH523" s="107"/>
      <c r="AI523" s="108"/>
      <c r="AJ523" s="107"/>
      <c r="AK523" s="107"/>
      <c r="AL523" s="108"/>
      <c r="AM523" s="108"/>
      <c r="AN523" s="109"/>
      <c r="AO523" s="110"/>
      <c r="AP523" s="111"/>
      <c r="AQ523" s="111"/>
    </row>
    <row r="524" s="99" customFormat="1" ht="18" customHeight="1" spans="1:43">
      <c r="A524" s="104" t="s">
        <v>1902</v>
      </c>
      <c r="B524" s="36" t="s">
        <v>6972</v>
      </c>
      <c r="C524" s="37" t="s">
        <v>7188</v>
      </c>
      <c r="D524" s="36" t="s">
        <v>6056</v>
      </c>
      <c r="E524" s="38" t="s">
        <v>7189</v>
      </c>
      <c r="F524" s="39">
        <v>15934971489</v>
      </c>
      <c r="G524" s="105"/>
      <c r="H524" s="105"/>
      <c r="I524" s="105"/>
      <c r="J524" s="105"/>
      <c r="K524" s="105"/>
      <c r="L524" s="105"/>
      <c r="M524" s="106"/>
      <c r="N524" s="105"/>
      <c r="O524" s="105"/>
      <c r="P524" s="105"/>
      <c r="Q524" s="105"/>
      <c r="R524" s="105"/>
      <c r="S524" s="105">
        <f t="shared" si="8"/>
        <v>0</v>
      </c>
      <c r="T524" s="105"/>
      <c r="U524" s="107"/>
      <c r="V524" s="107"/>
      <c r="W524" s="108"/>
      <c r="X524" s="107"/>
      <c r="Y524" s="107"/>
      <c r="Z524" s="108"/>
      <c r="AA524" s="107"/>
      <c r="AB524" s="107"/>
      <c r="AC524" s="108"/>
      <c r="AD524" s="107"/>
      <c r="AE524" s="107"/>
      <c r="AF524" s="108"/>
      <c r="AG524" s="107"/>
      <c r="AH524" s="107"/>
      <c r="AI524" s="108"/>
      <c r="AJ524" s="107"/>
      <c r="AK524" s="107"/>
      <c r="AL524" s="108"/>
      <c r="AM524" s="108"/>
      <c r="AN524" s="109"/>
      <c r="AO524" s="110"/>
      <c r="AP524" s="111"/>
      <c r="AQ524" s="111"/>
    </row>
    <row r="525" s="99" customFormat="1" ht="18" customHeight="1" spans="1:43">
      <c r="A525" s="104" t="s">
        <v>1905</v>
      </c>
      <c r="B525" s="36" t="s">
        <v>6972</v>
      </c>
      <c r="C525" s="37" t="s">
        <v>1510</v>
      </c>
      <c r="D525" s="36" t="s">
        <v>6982</v>
      </c>
      <c r="E525" s="38" t="s">
        <v>1511</v>
      </c>
      <c r="F525" s="39">
        <v>18954095587</v>
      </c>
      <c r="G525" s="105"/>
      <c r="H525" s="105"/>
      <c r="I525" s="105"/>
      <c r="J525" s="105"/>
      <c r="K525" s="105"/>
      <c r="L525" s="105"/>
      <c r="M525" s="106"/>
      <c r="N525" s="105"/>
      <c r="O525" s="105"/>
      <c r="P525" s="105"/>
      <c r="Q525" s="105"/>
      <c r="R525" s="105"/>
      <c r="S525" s="105">
        <f t="shared" si="8"/>
        <v>0</v>
      </c>
      <c r="T525" s="105"/>
      <c r="U525" s="107"/>
      <c r="V525" s="107"/>
      <c r="W525" s="108"/>
      <c r="X525" s="107"/>
      <c r="Y525" s="107"/>
      <c r="Z525" s="108"/>
      <c r="AA525" s="107"/>
      <c r="AB525" s="107"/>
      <c r="AC525" s="108"/>
      <c r="AD525" s="107"/>
      <c r="AE525" s="107"/>
      <c r="AF525" s="108"/>
      <c r="AG525" s="107"/>
      <c r="AH525" s="107"/>
      <c r="AI525" s="108"/>
      <c r="AJ525" s="107"/>
      <c r="AK525" s="107"/>
      <c r="AL525" s="108"/>
      <c r="AM525" s="108"/>
      <c r="AN525" s="109"/>
      <c r="AO525" s="110"/>
      <c r="AP525" s="111"/>
      <c r="AQ525" s="111"/>
    </row>
    <row r="526" s="99" customFormat="1" ht="18" customHeight="1" spans="1:43">
      <c r="A526" s="104" t="s">
        <v>1908</v>
      </c>
      <c r="B526" s="36" t="s">
        <v>6972</v>
      </c>
      <c r="C526" s="37" t="s">
        <v>2680</v>
      </c>
      <c r="D526" s="36" t="s">
        <v>6095</v>
      </c>
      <c r="E526" s="38" t="s">
        <v>2681</v>
      </c>
      <c r="F526" s="39">
        <v>15392605370</v>
      </c>
      <c r="G526" s="105"/>
      <c r="H526" s="105"/>
      <c r="I526" s="105"/>
      <c r="J526" s="105"/>
      <c r="K526" s="105"/>
      <c r="L526" s="105"/>
      <c r="M526" s="106"/>
      <c r="N526" s="105"/>
      <c r="O526" s="105"/>
      <c r="P526" s="105"/>
      <c r="Q526" s="105"/>
      <c r="R526" s="105"/>
      <c r="S526" s="105">
        <f t="shared" si="8"/>
        <v>0</v>
      </c>
      <c r="T526" s="105"/>
      <c r="U526" s="107"/>
      <c r="V526" s="107"/>
      <c r="W526" s="108"/>
      <c r="X526" s="107"/>
      <c r="Y526" s="107"/>
      <c r="Z526" s="108"/>
      <c r="AA526" s="107"/>
      <c r="AB526" s="107"/>
      <c r="AC526" s="108"/>
      <c r="AD526" s="107"/>
      <c r="AE526" s="107"/>
      <c r="AF526" s="108"/>
      <c r="AG526" s="107"/>
      <c r="AH526" s="107"/>
      <c r="AI526" s="108"/>
      <c r="AJ526" s="107"/>
      <c r="AK526" s="107"/>
      <c r="AL526" s="108"/>
      <c r="AM526" s="108"/>
      <c r="AN526" s="109"/>
      <c r="AO526" s="110"/>
      <c r="AP526" s="111"/>
      <c r="AQ526" s="111"/>
    </row>
    <row r="527" s="99" customFormat="1" ht="18" customHeight="1" spans="1:43">
      <c r="A527" s="104" t="s">
        <v>1911</v>
      </c>
      <c r="B527" s="36" t="s">
        <v>6972</v>
      </c>
      <c r="C527" s="37" t="s">
        <v>2657</v>
      </c>
      <c r="D527" s="36" t="s">
        <v>6079</v>
      </c>
      <c r="E527" s="38" t="s">
        <v>2658</v>
      </c>
      <c r="F527" s="39">
        <v>15049429453</v>
      </c>
      <c r="G527" s="105"/>
      <c r="H527" s="105"/>
      <c r="I527" s="105"/>
      <c r="J527" s="105"/>
      <c r="K527" s="105"/>
      <c r="L527" s="105"/>
      <c r="M527" s="106"/>
      <c r="N527" s="105"/>
      <c r="O527" s="105"/>
      <c r="P527" s="105"/>
      <c r="Q527" s="105"/>
      <c r="R527" s="105"/>
      <c r="S527" s="105">
        <f t="shared" si="8"/>
        <v>0</v>
      </c>
      <c r="T527" s="105"/>
      <c r="U527" s="107"/>
      <c r="V527" s="107"/>
      <c r="W527" s="108"/>
      <c r="X527" s="107"/>
      <c r="Y527" s="107"/>
      <c r="Z527" s="108"/>
      <c r="AA527" s="107"/>
      <c r="AB527" s="107"/>
      <c r="AC527" s="108"/>
      <c r="AD527" s="107"/>
      <c r="AE527" s="107"/>
      <c r="AF527" s="108"/>
      <c r="AG527" s="107"/>
      <c r="AH527" s="107"/>
      <c r="AI527" s="108"/>
      <c r="AJ527" s="107"/>
      <c r="AK527" s="107"/>
      <c r="AL527" s="108"/>
      <c r="AM527" s="108"/>
      <c r="AN527" s="109"/>
      <c r="AO527" s="110"/>
      <c r="AP527" s="111"/>
      <c r="AQ527" s="111"/>
    </row>
    <row r="528" s="99" customFormat="1" ht="18" customHeight="1" spans="1:43">
      <c r="A528" s="104" t="s">
        <v>1914</v>
      </c>
      <c r="B528" s="36" t="s">
        <v>6972</v>
      </c>
      <c r="C528" s="37" t="s">
        <v>2651</v>
      </c>
      <c r="D528" s="36" t="s">
        <v>6072</v>
      </c>
      <c r="E528" s="38" t="s">
        <v>2652</v>
      </c>
      <c r="F528" s="39">
        <v>18647330235</v>
      </c>
      <c r="G528" s="105"/>
      <c r="H528" s="105"/>
      <c r="I528" s="105"/>
      <c r="J528" s="105"/>
      <c r="K528" s="105"/>
      <c r="L528" s="105"/>
      <c r="M528" s="106"/>
      <c r="N528" s="105"/>
      <c r="O528" s="105"/>
      <c r="P528" s="105"/>
      <c r="Q528" s="105"/>
      <c r="R528" s="105"/>
      <c r="S528" s="105">
        <f t="shared" si="8"/>
        <v>0</v>
      </c>
      <c r="T528" s="105"/>
      <c r="U528" s="107"/>
      <c r="V528" s="107"/>
      <c r="W528" s="108"/>
      <c r="X528" s="107"/>
      <c r="Y528" s="107"/>
      <c r="Z528" s="108"/>
      <c r="AA528" s="107"/>
      <c r="AB528" s="107"/>
      <c r="AC528" s="108"/>
      <c r="AD528" s="107"/>
      <c r="AE528" s="107"/>
      <c r="AF528" s="108"/>
      <c r="AG528" s="107"/>
      <c r="AH528" s="107"/>
      <c r="AI528" s="108"/>
      <c r="AJ528" s="107"/>
      <c r="AK528" s="107"/>
      <c r="AL528" s="108"/>
      <c r="AM528" s="108"/>
      <c r="AN528" s="109"/>
      <c r="AO528" s="110"/>
      <c r="AP528" s="111"/>
      <c r="AQ528" s="111"/>
    </row>
    <row r="529" s="99" customFormat="1" ht="18" customHeight="1" spans="1:43">
      <c r="A529" s="104" t="s">
        <v>1927</v>
      </c>
      <c r="B529" s="36" t="s">
        <v>6972</v>
      </c>
      <c r="C529" s="37" t="s">
        <v>2669</v>
      </c>
      <c r="D529" s="36" t="s">
        <v>6085</v>
      </c>
      <c r="E529" s="38" t="s">
        <v>2670</v>
      </c>
      <c r="F529" s="39">
        <v>15934308431</v>
      </c>
      <c r="G529" s="105"/>
      <c r="H529" s="105"/>
      <c r="I529" s="105"/>
      <c r="J529" s="105"/>
      <c r="K529" s="105"/>
      <c r="L529" s="105"/>
      <c r="M529" s="106"/>
      <c r="N529" s="105"/>
      <c r="O529" s="105"/>
      <c r="P529" s="105"/>
      <c r="Q529" s="105"/>
      <c r="R529" s="105"/>
      <c r="S529" s="105">
        <f t="shared" si="8"/>
        <v>0</v>
      </c>
      <c r="T529" s="105"/>
      <c r="U529" s="107"/>
      <c r="V529" s="107"/>
      <c r="W529" s="108"/>
      <c r="X529" s="107"/>
      <c r="Y529" s="107"/>
      <c r="Z529" s="108"/>
      <c r="AA529" s="107"/>
      <c r="AB529" s="107"/>
      <c r="AC529" s="108"/>
      <c r="AD529" s="107"/>
      <c r="AE529" s="107"/>
      <c r="AF529" s="108"/>
      <c r="AG529" s="107"/>
      <c r="AH529" s="107"/>
      <c r="AI529" s="108"/>
      <c r="AJ529" s="107"/>
      <c r="AK529" s="107"/>
      <c r="AL529" s="108"/>
      <c r="AM529" s="108"/>
      <c r="AN529" s="109"/>
      <c r="AO529" s="110"/>
      <c r="AP529" s="111"/>
      <c r="AQ529" s="111"/>
    </row>
    <row r="530" s="99" customFormat="1" ht="18" customHeight="1" spans="1:43">
      <c r="A530" s="104" t="s">
        <v>1930</v>
      </c>
      <c r="B530" s="36" t="s">
        <v>6972</v>
      </c>
      <c r="C530" s="37" t="s">
        <v>2612</v>
      </c>
      <c r="D530" s="36" t="s">
        <v>6095</v>
      </c>
      <c r="E530" s="38" t="s">
        <v>2613</v>
      </c>
      <c r="F530" s="39">
        <v>13614099206</v>
      </c>
      <c r="G530" s="105"/>
      <c r="H530" s="105"/>
      <c r="I530" s="105"/>
      <c r="J530" s="105"/>
      <c r="K530" s="105"/>
      <c r="L530" s="105"/>
      <c r="M530" s="106"/>
      <c r="N530" s="105"/>
      <c r="O530" s="105"/>
      <c r="P530" s="105"/>
      <c r="Q530" s="105"/>
      <c r="R530" s="105"/>
      <c r="S530" s="105">
        <f t="shared" si="8"/>
        <v>0</v>
      </c>
      <c r="T530" s="105"/>
      <c r="U530" s="107"/>
      <c r="V530" s="107"/>
      <c r="W530" s="108"/>
      <c r="X530" s="107"/>
      <c r="Y530" s="107"/>
      <c r="Z530" s="108"/>
      <c r="AA530" s="107"/>
      <c r="AB530" s="107"/>
      <c r="AC530" s="108"/>
      <c r="AD530" s="107"/>
      <c r="AE530" s="107"/>
      <c r="AF530" s="108"/>
      <c r="AG530" s="107"/>
      <c r="AH530" s="107"/>
      <c r="AI530" s="108"/>
      <c r="AJ530" s="107"/>
      <c r="AK530" s="107"/>
      <c r="AL530" s="108"/>
      <c r="AM530" s="108"/>
      <c r="AN530" s="109"/>
      <c r="AO530" s="110"/>
      <c r="AP530" s="111"/>
      <c r="AQ530" s="111"/>
    </row>
    <row r="531" s="99" customFormat="1" ht="18" customHeight="1" spans="1:43">
      <c r="A531" s="104" t="s">
        <v>1932</v>
      </c>
      <c r="B531" s="36" t="s">
        <v>6972</v>
      </c>
      <c r="C531" s="37" t="s">
        <v>2690</v>
      </c>
      <c r="D531" s="36" t="s">
        <v>6120</v>
      </c>
      <c r="E531" s="38" t="s">
        <v>2691</v>
      </c>
      <c r="F531" s="39">
        <v>15247748692</v>
      </c>
      <c r="G531" s="105"/>
      <c r="H531" s="105"/>
      <c r="I531" s="105"/>
      <c r="J531" s="105"/>
      <c r="K531" s="105"/>
      <c r="L531" s="105"/>
      <c r="M531" s="106"/>
      <c r="N531" s="105"/>
      <c r="O531" s="105"/>
      <c r="P531" s="105"/>
      <c r="Q531" s="105"/>
      <c r="R531" s="105"/>
      <c r="S531" s="105">
        <f t="shared" si="8"/>
        <v>0</v>
      </c>
      <c r="T531" s="105"/>
      <c r="U531" s="107"/>
      <c r="V531" s="107"/>
      <c r="W531" s="108"/>
      <c r="X531" s="107"/>
      <c r="Y531" s="107"/>
      <c r="Z531" s="108"/>
      <c r="AA531" s="107"/>
      <c r="AB531" s="107"/>
      <c r="AC531" s="108"/>
      <c r="AD531" s="107"/>
      <c r="AE531" s="107"/>
      <c r="AF531" s="108"/>
      <c r="AG531" s="107"/>
      <c r="AH531" s="107"/>
      <c r="AI531" s="108"/>
      <c r="AJ531" s="107"/>
      <c r="AK531" s="107"/>
      <c r="AL531" s="108"/>
      <c r="AM531" s="108"/>
      <c r="AN531" s="109"/>
      <c r="AO531" s="110"/>
      <c r="AP531" s="111"/>
      <c r="AQ531" s="111"/>
    </row>
    <row r="532" s="99" customFormat="1" ht="18" customHeight="1" spans="1:43">
      <c r="A532" s="104" t="s">
        <v>1935</v>
      </c>
      <c r="B532" s="36" t="s">
        <v>6972</v>
      </c>
      <c r="C532" s="37" t="s">
        <v>2696</v>
      </c>
      <c r="D532" s="36" t="s">
        <v>6983</v>
      </c>
      <c r="E532" s="38" t="s">
        <v>2697</v>
      </c>
      <c r="F532" s="39">
        <v>15246676582</v>
      </c>
      <c r="G532" s="105"/>
      <c r="H532" s="105"/>
      <c r="I532" s="105"/>
      <c r="J532" s="105"/>
      <c r="K532" s="105"/>
      <c r="L532" s="105"/>
      <c r="M532" s="106"/>
      <c r="N532" s="105"/>
      <c r="O532" s="105"/>
      <c r="P532" s="105"/>
      <c r="Q532" s="105"/>
      <c r="R532" s="105"/>
      <c r="S532" s="105">
        <f t="shared" si="8"/>
        <v>0</v>
      </c>
      <c r="T532" s="105"/>
      <c r="U532" s="107"/>
      <c r="V532" s="107"/>
      <c r="W532" s="108"/>
      <c r="X532" s="107"/>
      <c r="Y532" s="107"/>
      <c r="Z532" s="108"/>
      <c r="AA532" s="107"/>
      <c r="AB532" s="107"/>
      <c r="AC532" s="108"/>
      <c r="AD532" s="107"/>
      <c r="AE532" s="107"/>
      <c r="AF532" s="108"/>
      <c r="AG532" s="107"/>
      <c r="AH532" s="107"/>
      <c r="AI532" s="108"/>
      <c r="AJ532" s="107"/>
      <c r="AK532" s="107"/>
      <c r="AL532" s="108"/>
      <c r="AM532" s="108"/>
      <c r="AN532" s="109"/>
      <c r="AO532" s="110"/>
      <c r="AP532" s="111"/>
      <c r="AQ532" s="111"/>
    </row>
    <row r="533" s="99" customFormat="1" ht="18" customHeight="1" spans="1:43">
      <c r="A533" s="104" t="s">
        <v>1938</v>
      </c>
      <c r="B533" s="36" t="s">
        <v>6972</v>
      </c>
      <c r="C533" s="37" t="s">
        <v>2627</v>
      </c>
      <c r="D533" s="36" t="s">
        <v>6056</v>
      </c>
      <c r="E533" s="38" t="s">
        <v>2628</v>
      </c>
      <c r="F533" s="39">
        <v>15389894503</v>
      </c>
      <c r="G533" s="105"/>
      <c r="H533" s="105"/>
      <c r="I533" s="105"/>
      <c r="J533" s="105"/>
      <c r="K533" s="105"/>
      <c r="L533" s="105"/>
      <c r="M533" s="106"/>
      <c r="N533" s="105"/>
      <c r="O533" s="105"/>
      <c r="P533" s="105"/>
      <c r="Q533" s="105"/>
      <c r="R533" s="105"/>
      <c r="S533" s="105">
        <f t="shared" si="8"/>
        <v>0</v>
      </c>
      <c r="T533" s="105"/>
      <c r="U533" s="107"/>
      <c r="V533" s="107"/>
      <c r="W533" s="108"/>
      <c r="X533" s="107"/>
      <c r="Y533" s="107"/>
      <c r="Z533" s="108"/>
      <c r="AA533" s="107"/>
      <c r="AB533" s="107"/>
      <c r="AC533" s="108"/>
      <c r="AD533" s="107"/>
      <c r="AE533" s="107"/>
      <c r="AF533" s="108"/>
      <c r="AG533" s="107"/>
      <c r="AH533" s="107"/>
      <c r="AI533" s="108"/>
      <c r="AJ533" s="107"/>
      <c r="AK533" s="107"/>
      <c r="AL533" s="108"/>
      <c r="AM533" s="108"/>
      <c r="AN533" s="109"/>
      <c r="AO533" s="110"/>
      <c r="AP533" s="111"/>
      <c r="AQ533" s="111"/>
    </row>
    <row r="534" s="99" customFormat="1" ht="18" customHeight="1" spans="1:43">
      <c r="A534" s="104" t="s">
        <v>1941</v>
      </c>
      <c r="B534" s="36" t="s">
        <v>6972</v>
      </c>
      <c r="C534" s="37" t="s">
        <v>7190</v>
      </c>
      <c r="D534" s="36" t="s">
        <v>7191</v>
      </c>
      <c r="E534" s="38" t="s">
        <v>7192</v>
      </c>
      <c r="F534" s="39">
        <v>15847196909</v>
      </c>
      <c r="G534" s="105"/>
      <c r="H534" s="105"/>
      <c r="I534" s="105"/>
      <c r="J534" s="105"/>
      <c r="K534" s="105"/>
      <c r="L534" s="105"/>
      <c r="M534" s="106"/>
      <c r="N534" s="105"/>
      <c r="O534" s="105"/>
      <c r="P534" s="105"/>
      <c r="Q534" s="105"/>
      <c r="R534" s="105"/>
      <c r="S534" s="105">
        <f t="shared" si="8"/>
        <v>0</v>
      </c>
      <c r="T534" s="105"/>
      <c r="U534" s="107"/>
      <c r="V534" s="107"/>
      <c r="W534" s="108"/>
      <c r="X534" s="107"/>
      <c r="Y534" s="107"/>
      <c r="Z534" s="108"/>
      <c r="AA534" s="107"/>
      <c r="AB534" s="107"/>
      <c r="AC534" s="108"/>
      <c r="AD534" s="107"/>
      <c r="AE534" s="107"/>
      <c r="AF534" s="108"/>
      <c r="AG534" s="107"/>
      <c r="AH534" s="107"/>
      <c r="AI534" s="108"/>
      <c r="AJ534" s="107"/>
      <c r="AK534" s="107"/>
      <c r="AL534" s="108"/>
      <c r="AM534" s="108"/>
      <c r="AN534" s="109"/>
      <c r="AO534" s="110"/>
      <c r="AP534" s="111"/>
      <c r="AQ534" s="111"/>
    </row>
    <row r="535" s="99" customFormat="1" ht="18" customHeight="1" spans="1:43">
      <c r="A535" s="104" t="s">
        <v>1944</v>
      </c>
      <c r="B535" s="36" t="s">
        <v>6972</v>
      </c>
      <c r="C535" s="37" t="s">
        <v>2678</v>
      </c>
      <c r="D535" s="36" t="s">
        <v>6095</v>
      </c>
      <c r="E535" s="38" t="s">
        <v>2679</v>
      </c>
      <c r="F535" s="39">
        <v>13488304926</v>
      </c>
      <c r="G535" s="105"/>
      <c r="H535" s="105"/>
      <c r="I535" s="105"/>
      <c r="J535" s="105"/>
      <c r="K535" s="105"/>
      <c r="L535" s="105"/>
      <c r="M535" s="106"/>
      <c r="N535" s="105"/>
      <c r="O535" s="105"/>
      <c r="P535" s="105"/>
      <c r="Q535" s="105"/>
      <c r="R535" s="105"/>
      <c r="S535" s="105">
        <f t="shared" si="8"/>
        <v>0</v>
      </c>
      <c r="T535" s="105"/>
      <c r="U535" s="107"/>
      <c r="V535" s="107"/>
      <c r="W535" s="108"/>
      <c r="X535" s="107"/>
      <c r="Y535" s="107"/>
      <c r="Z535" s="108"/>
      <c r="AA535" s="107"/>
      <c r="AB535" s="107"/>
      <c r="AC535" s="108"/>
      <c r="AD535" s="107"/>
      <c r="AE535" s="107"/>
      <c r="AF535" s="108"/>
      <c r="AG535" s="107"/>
      <c r="AH535" s="107"/>
      <c r="AI535" s="108"/>
      <c r="AJ535" s="107"/>
      <c r="AK535" s="107"/>
      <c r="AL535" s="108"/>
      <c r="AM535" s="108"/>
      <c r="AN535" s="109"/>
      <c r="AO535" s="110"/>
      <c r="AP535" s="111"/>
      <c r="AQ535" s="111"/>
    </row>
    <row r="536" s="99" customFormat="1" ht="18" customHeight="1" spans="1:43">
      <c r="A536" s="104" t="s">
        <v>1946</v>
      </c>
      <c r="B536" s="36" t="s">
        <v>6972</v>
      </c>
      <c r="C536" s="37" t="s">
        <v>7193</v>
      </c>
      <c r="D536" s="36" t="s">
        <v>6095</v>
      </c>
      <c r="E536" s="38" t="s">
        <v>7194</v>
      </c>
      <c r="F536" s="39">
        <v>15834261159</v>
      </c>
      <c r="G536" s="105"/>
      <c r="H536" s="105"/>
      <c r="I536" s="105"/>
      <c r="J536" s="105"/>
      <c r="K536" s="105"/>
      <c r="L536" s="105"/>
      <c r="M536" s="106"/>
      <c r="N536" s="105"/>
      <c r="O536" s="105"/>
      <c r="P536" s="105"/>
      <c r="Q536" s="105"/>
      <c r="R536" s="105"/>
      <c r="S536" s="105">
        <f t="shared" si="8"/>
        <v>0</v>
      </c>
      <c r="T536" s="105"/>
      <c r="U536" s="107"/>
      <c r="V536" s="107"/>
      <c r="W536" s="108"/>
      <c r="X536" s="107"/>
      <c r="Y536" s="107"/>
      <c r="Z536" s="108"/>
      <c r="AA536" s="107"/>
      <c r="AB536" s="107"/>
      <c r="AC536" s="108"/>
      <c r="AD536" s="107"/>
      <c r="AE536" s="107"/>
      <c r="AF536" s="108"/>
      <c r="AG536" s="107"/>
      <c r="AH536" s="107"/>
      <c r="AI536" s="108"/>
      <c r="AJ536" s="107"/>
      <c r="AK536" s="107"/>
      <c r="AL536" s="108"/>
      <c r="AM536" s="108"/>
      <c r="AN536" s="109"/>
      <c r="AO536" s="110"/>
      <c r="AP536" s="111"/>
      <c r="AQ536" s="111"/>
    </row>
    <row r="537" s="99" customFormat="1" ht="18" customHeight="1" spans="1:43">
      <c r="A537" s="104" t="s">
        <v>1948</v>
      </c>
      <c r="B537" s="36" t="s">
        <v>6972</v>
      </c>
      <c r="C537" s="37" t="s">
        <v>7195</v>
      </c>
      <c r="D537" s="36" t="s">
        <v>6056</v>
      </c>
      <c r="E537" s="38" t="s">
        <v>7196</v>
      </c>
      <c r="F537" s="39">
        <v>18840269299</v>
      </c>
      <c r="G537" s="105"/>
      <c r="H537" s="105"/>
      <c r="I537" s="105"/>
      <c r="J537" s="105"/>
      <c r="K537" s="105"/>
      <c r="L537" s="105"/>
      <c r="M537" s="106"/>
      <c r="N537" s="105"/>
      <c r="O537" s="105"/>
      <c r="P537" s="105"/>
      <c r="Q537" s="105"/>
      <c r="R537" s="105"/>
      <c r="S537" s="105">
        <f t="shared" si="8"/>
        <v>0</v>
      </c>
      <c r="T537" s="105"/>
      <c r="U537" s="107"/>
      <c r="V537" s="107"/>
      <c r="W537" s="108"/>
      <c r="X537" s="107"/>
      <c r="Y537" s="107"/>
      <c r="Z537" s="108"/>
      <c r="AA537" s="107"/>
      <c r="AB537" s="107"/>
      <c r="AC537" s="108"/>
      <c r="AD537" s="107"/>
      <c r="AE537" s="107"/>
      <c r="AF537" s="108"/>
      <c r="AG537" s="107"/>
      <c r="AH537" s="107"/>
      <c r="AI537" s="108"/>
      <c r="AJ537" s="107"/>
      <c r="AK537" s="107"/>
      <c r="AL537" s="108"/>
      <c r="AM537" s="108"/>
      <c r="AN537" s="109"/>
      <c r="AO537" s="110"/>
      <c r="AP537" s="111"/>
      <c r="AQ537" s="111"/>
    </row>
    <row r="538" s="99" customFormat="1" ht="18" customHeight="1" spans="1:43">
      <c r="A538" s="104" t="s">
        <v>1951</v>
      </c>
      <c r="B538" s="36" t="s">
        <v>6972</v>
      </c>
      <c r="C538" s="37" t="s">
        <v>7197</v>
      </c>
      <c r="D538" s="36" t="s">
        <v>6141</v>
      </c>
      <c r="E538" s="38" t="s">
        <v>7198</v>
      </c>
      <c r="F538" s="39">
        <v>15540798050</v>
      </c>
      <c r="G538" s="105"/>
      <c r="H538" s="105"/>
      <c r="I538" s="105"/>
      <c r="J538" s="105"/>
      <c r="K538" s="105"/>
      <c r="L538" s="105"/>
      <c r="M538" s="106"/>
      <c r="N538" s="105"/>
      <c r="O538" s="105"/>
      <c r="P538" s="105"/>
      <c r="Q538" s="105"/>
      <c r="R538" s="105"/>
      <c r="S538" s="105">
        <f t="shared" si="8"/>
        <v>0</v>
      </c>
      <c r="T538" s="105"/>
      <c r="U538" s="107"/>
      <c r="V538" s="107"/>
      <c r="W538" s="108"/>
      <c r="X538" s="107"/>
      <c r="Y538" s="107"/>
      <c r="Z538" s="108"/>
      <c r="AA538" s="107"/>
      <c r="AB538" s="107"/>
      <c r="AC538" s="108"/>
      <c r="AD538" s="107"/>
      <c r="AE538" s="107"/>
      <c r="AF538" s="108"/>
      <c r="AG538" s="107"/>
      <c r="AH538" s="107"/>
      <c r="AI538" s="108"/>
      <c r="AJ538" s="107"/>
      <c r="AK538" s="107"/>
      <c r="AL538" s="108"/>
      <c r="AM538" s="108"/>
      <c r="AN538" s="109"/>
      <c r="AO538" s="110"/>
      <c r="AP538" s="111"/>
      <c r="AQ538" s="111"/>
    </row>
    <row r="539" s="99" customFormat="1" ht="18" customHeight="1" spans="1:43">
      <c r="A539" s="104" t="s">
        <v>1954</v>
      </c>
      <c r="B539" s="36" t="s">
        <v>6972</v>
      </c>
      <c r="C539" s="37" t="s">
        <v>2708</v>
      </c>
      <c r="D539" s="36" t="s">
        <v>6146</v>
      </c>
      <c r="E539" s="38" t="s">
        <v>2709</v>
      </c>
      <c r="F539" s="39">
        <v>15949455718</v>
      </c>
      <c r="G539" s="105"/>
      <c r="H539" s="105"/>
      <c r="I539" s="105"/>
      <c r="J539" s="105"/>
      <c r="K539" s="105"/>
      <c r="L539" s="105"/>
      <c r="M539" s="106"/>
      <c r="N539" s="105"/>
      <c r="O539" s="105"/>
      <c r="P539" s="105"/>
      <c r="Q539" s="105"/>
      <c r="R539" s="105"/>
      <c r="S539" s="105">
        <f t="shared" si="8"/>
        <v>0</v>
      </c>
      <c r="T539" s="105"/>
      <c r="U539" s="107"/>
      <c r="V539" s="107"/>
      <c r="W539" s="108"/>
      <c r="X539" s="107"/>
      <c r="Y539" s="107"/>
      <c r="Z539" s="108"/>
      <c r="AA539" s="107"/>
      <c r="AB539" s="107"/>
      <c r="AC539" s="108"/>
      <c r="AD539" s="107"/>
      <c r="AE539" s="107"/>
      <c r="AF539" s="108"/>
      <c r="AG539" s="107"/>
      <c r="AH539" s="107"/>
      <c r="AI539" s="108"/>
      <c r="AJ539" s="107"/>
      <c r="AK539" s="107"/>
      <c r="AL539" s="108"/>
      <c r="AM539" s="108"/>
      <c r="AN539" s="109"/>
      <c r="AO539" s="110"/>
      <c r="AP539" s="111"/>
      <c r="AQ539" s="111"/>
    </row>
    <row r="540" s="99" customFormat="1" ht="18" customHeight="1" spans="1:43">
      <c r="A540" s="104" t="s">
        <v>1957</v>
      </c>
      <c r="B540" s="36" t="s">
        <v>6972</v>
      </c>
      <c r="C540" s="37" t="s">
        <v>6984</v>
      </c>
      <c r="D540" s="36" t="s">
        <v>5708</v>
      </c>
      <c r="E540" s="38" t="s">
        <v>7199</v>
      </c>
      <c r="F540" s="39">
        <v>15704957265</v>
      </c>
      <c r="G540" s="105"/>
      <c r="H540" s="105"/>
      <c r="I540" s="105"/>
      <c r="J540" s="105"/>
      <c r="K540" s="105"/>
      <c r="L540" s="105"/>
      <c r="M540" s="106"/>
      <c r="N540" s="105"/>
      <c r="O540" s="105"/>
      <c r="P540" s="105"/>
      <c r="Q540" s="105"/>
      <c r="R540" s="105"/>
      <c r="S540" s="105">
        <f t="shared" si="8"/>
        <v>0</v>
      </c>
      <c r="T540" s="105"/>
      <c r="U540" s="107"/>
      <c r="V540" s="107"/>
      <c r="W540" s="108"/>
      <c r="X540" s="107"/>
      <c r="Y540" s="107"/>
      <c r="Z540" s="108"/>
      <c r="AA540" s="107"/>
      <c r="AB540" s="107"/>
      <c r="AC540" s="108"/>
      <c r="AD540" s="107"/>
      <c r="AE540" s="107"/>
      <c r="AF540" s="108"/>
      <c r="AG540" s="107"/>
      <c r="AH540" s="107"/>
      <c r="AI540" s="108"/>
      <c r="AJ540" s="107"/>
      <c r="AK540" s="107"/>
      <c r="AL540" s="108"/>
      <c r="AM540" s="108"/>
      <c r="AN540" s="109"/>
      <c r="AO540" s="110"/>
      <c r="AP540" s="111"/>
      <c r="AQ540" s="111"/>
    </row>
    <row r="541" s="99" customFormat="1" ht="18" customHeight="1" spans="1:43">
      <c r="A541" s="104" t="s">
        <v>1960</v>
      </c>
      <c r="B541" s="36" t="s">
        <v>6972</v>
      </c>
      <c r="C541" s="37" t="s">
        <v>7200</v>
      </c>
      <c r="D541" s="36" t="s">
        <v>6072</v>
      </c>
      <c r="E541" s="38" t="s">
        <v>7201</v>
      </c>
      <c r="F541" s="39">
        <v>15134867671</v>
      </c>
      <c r="G541" s="105"/>
      <c r="H541" s="105"/>
      <c r="I541" s="105"/>
      <c r="J541" s="105"/>
      <c r="K541" s="105"/>
      <c r="L541" s="105"/>
      <c r="M541" s="106"/>
      <c r="N541" s="105"/>
      <c r="O541" s="105"/>
      <c r="P541" s="105"/>
      <c r="Q541" s="105"/>
      <c r="R541" s="105"/>
      <c r="S541" s="105">
        <f t="shared" si="8"/>
        <v>0</v>
      </c>
      <c r="T541" s="105"/>
      <c r="U541" s="107"/>
      <c r="V541" s="107"/>
      <c r="W541" s="108"/>
      <c r="X541" s="107"/>
      <c r="Y541" s="107"/>
      <c r="Z541" s="108"/>
      <c r="AA541" s="107"/>
      <c r="AB541" s="107"/>
      <c r="AC541" s="108"/>
      <c r="AD541" s="107"/>
      <c r="AE541" s="107"/>
      <c r="AF541" s="108"/>
      <c r="AG541" s="107"/>
      <c r="AH541" s="107"/>
      <c r="AI541" s="108"/>
      <c r="AJ541" s="107"/>
      <c r="AK541" s="107"/>
      <c r="AL541" s="108"/>
      <c r="AM541" s="108"/>
      <c r="AN541" s="109"/>
      <c r="AO541" s="110"/>
      <c r="AP541" s="111"/>
      <c r="AQ541" s="111"/>
    </row>
    <row r="542" s="99" customFormat="1" ht="18" customHeight="1" spans="1:43">
      <c r="A542" s="104" t="s">
        <v>1962</v>
      </c>
      <c r="B542" s="36" t="s">
        <v>6972</v>
      </c>
      <c r="C542" s="37" t="s">
        <v>2648</v>
      </c>
      <c r="D542" s="36" t="s">
        <v>3535</v>
      </c>
      <c r="E542" s="38" t="s">
        <v>2649</v>
      </c>
      <c r="F542" s="39">
        <v>15849767028</v>
      </c>
      <c r="G542" s="105"/>
      <c r="H542" s="105"/>
      <c r="I542" s="105"/>
      <c r="J542" s="105"/>
      <c r="K542" s="105"/>
      <c r="L542" s="105"/>
      <c r="M542" s="106"/>
      <c r="N542" s="105"/>
      <c r="O542" s="105"/>
      <c r="P542" s="105"/>
      <c r="Q542" s="105"/>
      <c r="R542" s="105"/>
      <c r="S542" s="105">
        <f t="shared" si="8"/>
        <v>0</v>
      </c>
      <c r="T542" s="105"/>
      <c r="U542" s="107"/>
      <c r="V542" s="107"/>
      <c r="W542" s="108"/>
      <c r="X542" s="107"/>
      <c r="Y542" s="107"/>
      <c r="Z542" s="108"/>
      <c r="AA542" s="107"/>
      <c r="AB542" s="107"/>
      <c r="AC542" s="108"/>
      <c r="AD542" s="107"/>
      <c r="AE542" s="107"/>
      <c r="AF542" s="108"/>
      <c r="AG542" s="107"/>
      <c r="AH542" s="107"/>
      <c r="AI542" s="108"/>
      <c r="AJ542" s="107"/>
      <c r="AK542" s="107"/>
      <c r="AL542" s="108"/>
      <c r="AM542" s="108"/>
      <c r="AN542" s="109"/>
      <c r="AO542" s="110"/>
      <c r="AP542" s="111"/>
      <c r="AQ542" s="111"/>
    </row>
    <row r="543" s="99" customFormat="1" ht="18" customHeight="1" spans="1:43">
      <c r="A543" s="104" t="s">
        <v>1965</v>
      </c>
      <c r="B543" s="36" t="s">
        <v>6972</v>
      </c>
      <c r="C543" s="37" t="s">
        <v>7202</v>
      </c>
      <c r="D543" s="36" t="s">
        <v>6056</v>
      </c>
      <c r="E543" s="487" t="s">
        <v>7203</v>
      </c>
      <c r="F543" s="39">
        <v>15849789580</v>
      </c>
      <c r="G543" s="105"/>
      <c r="H543" s="105"/>
      <c r="I543" s="105"/>
      <c r="J543" s="105"/>
      <c r="K543" s="105"/>
      <c r="L543" s="105"/>
      <c r="M543" s="106"/>
      <c r="N543" s="105"/>
      <c r="O543" s="105"/>
      <c r="P543" s="105"/>
      <c r="Q543" s="105"/>
      <c r="R543" s="105"/>
      <c r="S543" s="105">
        <f t="shared" si="8"/>
        <v>0</v>
      </c>
      <c r="T543" s="105"/>
      <c r="U543" s="107"/>
      <c r="V543" s="107"/>
      <c r="W543" s="108"/>
      <c r="X543" s="107"/>
      <c r="Y543" s="107"/>
      <c r="Z543" s="108"/>
      <c r="AA543" s="107"/>
      <c r="AB543" s="107"/>
      <c r="AC543" s="108"/>
      <c r="AD543" s="107"/>
      <c r="AE543" s="107"/>
      <c r="AF543" s="108"/>
      <c r="AG543" s="107"/>
      <c r="AH543" s="107"/>
      <c r="AI543" s="108"/>
      <c r="AJ543" s="107"/>
      <c r="AK543" s="107"/>
      <c r="AL543" s="108"/>
      <c r="AM543" s="108"/>
      <c r="AN543" s="109"/>
      <c r="AO543" s="110"/>
      <c r="AP543" s="111"/>
      <c r="AQ543" s="111"/>
    </row>
    <row r="544" s="99" customFormat="1" ht="18" customHeight="1" spans="1:43">
      <c r="A544" s="104" t="s">
        <v>1968</v>
      </c>
      <c r="B544" s="36" t="s">
        <v>6972</v>
      </c>
      <c r="C544" s="37" t="s">
        <v>6985</v>
      </c>
      <c r="D544" s="36" t="s">
        <v>5708</v>
      </c>
      <c r="E544" s="38" t="s">
        <v>7204</v>
      </c>
      <c r="F544" s="39">
        <v>15714874450</v>
      </c>
      <c r="G544" s="105"/>
      <c r="H544" s="105"/>
      <c r="I544" s="105"/>
      <c r="J544" s="105"/>
      <c r="K544" s="105"/>
      <c r="L544" s="105"/>
      <c r="M544" s="106"/>
      <c r="N544" s="105"/>
      <c r="O544" s="105"/>
      <c r="P544" s="105"/>
      <c r="Q544" s="105"/>
      <c r="R544" s="105"/>
      <c r="S544" s="105">
        <f t="shared" si="8"/>
        <v>0</v>
      </c>
      <c r="T544" s="105"/>
      <c r="U544" s="107"/>
      <c r="V544" s="107"/>
      <c r="W544" s="108"/>
      <c r="X544" s="107"/>
      <c r="Y544" s="107"/>
      <c r="Z544" s="108"/>
      <c r="AA544" s="107"/>
      <c r="AB544" s="107"/>
      <c r="AC544" s="108"/>
      <c r="AD544" s="107"/>
      <c r="AE544" s="107"/>
      <c r="AF544" s="108"/>
      <c r="AG544" s="107"/>
      <c r="AH544" s="107"/>
      <c r="AI544" s="108"/>
      <c r="AJ544" s="107"/>
      <c r="AK544" s="107"/>
      <c r="AL544" s="108"/>
      <c r="AM544" s="108"/>
      <c r="AN544" s="109"/>
      <c r="AO544" s="110"/>
      <c r="AP544" s="111"/>
      <c r="AQ544" s="111"/>
    </row>
    <row r="545" s="99" customFormat="1" ht="18" customHeight="1" spans="1:43">
      <c r="A545" s="104" t="s">
        <v>1971</v>
      </c>
      <c r="B545" s="36" t="s">
        <v>6972</v>
      </c>
      <c r="C545" s="37" t="s">
        <v>2694</v>
      </c>
      <c r="D545" s="36" t="s">
        <v>6125</v>
      </c>
      <c r="E545" s="38" t="s">
        <v>2695</v>
      </c>
      <c r="F545" s="39">
        <v>13734846887</v>
      </c>
      <c r="G545" s="105"/>
      <c r="H545" s="105"/>
      <c r="I545" s="105"/>
      <c r="J545" s="105"/>
      <c r="K545" s="105"/>
      <c r="L545" s="105"/>
      <c r="M545" s="106"/>
      <c r="N545" s="105"/>
      <c r="O545" s="105"/>
      <c r="P545" s="105"/>
      <c r="Q545" s="105"/>
      <c r="R545" s="105"/>
      <c r="S545" s="105">
        <f t="shared" si="8"/>
        <v>0</v>
      </c>
      <c r="T545" s="105"/>
      <c r="U545" s="107"/>
      <c r="V545" s="107"/>
      <c r="W545" s="108"/>
      <c r="X545" s="107"/>
      <c r="Y545" s="107"/>
      <c r="Z545" s="108"/>
      <c r="AA545" s="107"/>
      <c r="AB545" s="107"/>
      <c r="AC545" s="108"/>
      <c r="AD545" s="107"/>
      <c r="AE545" s="107"/>
      <c r="AF545" s="108"/>
      <c r="AG545" s="107"/>
      <c r="AH545" s="107"/>
      <c r="AI545" s="108"/>
      <c r="AJ545" s="107"/>
      <c r="AK545" s="107"/>
      <c r="AL545" s="108"/>
      <c r="AM545" s="108"/>
      <c r="AN545" s="109"/>
      <c r="AO545" s="110"/>
      <c r="AP545" s="111"/>
      <c r="AQ545" s="111"/>
    </row>
    <row r="546" s="99" customFormat="1" ht="18" customHeight="1" spans="1:43">
      <c r="A546" s="104" t="s">
        <v>1974</v>
      </c>
      <c r="B546" s="36" t="s">
        <v>6972</v>
      </c>
      <c r="C546" s="37" t="s">
        <v>2710</v>
      </c>
      <c r="D546" s="36" t="s">
        <v>6148</v>
      </c>
      <c r="E546" s="38" t="s">
        <v>2711</v>
      </c>
      <c r="F546" s="39">
        <v>18147006139</v>
      </c>
      <c r="G546" s="105"/>
      <c r="H546" s="105"/>
      <c r="I546" s="105"/>
      <c r="J546" s="105"/>
      <c r="K546" s="105"/>
      <c r="L546" s="105"/>
      <c r="M546" s="106"/>
      <c r="N546" s="105"/>
      <c r="O546" s="105"/>
      <c r="P546" s="105"/>
      <c r="Q546" s="105"/>
      <c r="R546" s="105"/>
      <c r="S546" s="105">
        <f t="shared" si="8"/>
        <v>0</v>
      </c>
      <c r="T546" s="105"/>
      <c r="U546" s="107"/>
      <c r="V546" s="107"/>
      <c r="W546" s="108"/>
      <c r="X546" s="107"/>
      <c r="Y546" s="107"/>
      <c r="Z546" s="108"/>
      <c r="AA546" s="107"/>
      <c r="AB546" s="107"/>
      <c r="AC546" s="108"/>
      <c r="AD546" s="107"/>
      <c r="AE546" s="107"/>
      <c r="AF546" s="108"/>
      <c r="AG546" s="107"/>
      <c r="AH546" s="107"/>
      <c r="AI546" s="108"/>
      <c r="AJ546" s="107"/>
      <c r="AK546" s="107"/>
      <c r="AL546" s="108"/>
      <c r="AM546" s="108"/>
      <c r="AN546" s="109"/>
      <c r="AO546" s="110"/>
      <c r="AP546" s="111"/>
      <c r="AQ546" s="111"/>
    </row>
    <row r="547" s="99" customFormat="1" ht="18" customHeight="1" spans="1:43">
      <c r="A547" s="104" t="s">
        <v>1977</v>
      </c>
      <c r="B547" s="36" t="s">
        <v>6972</v>
      </c>
      <c r="C547" s="37" t="s">
        <v>6979</v>
      </c>
      <c r="D547" s="36" t="s">
        <v>6056</v>
      </c>
      <c r="E547" s="38" t="s">
        <v>7205</v>
      </c>
      <c r="F547" s="39">
        <v>15047816073</v>
      </c>
      <c r="G547" s="105"/>
      <c r="H547" s="105"/>
      <c r="I547" s="105"/>
      <c r="J547" s="105"/>
      <c r="K547" s="105"/>
      <c r="L547" s="105"/>
      <c r="M547" s="106"/>
      <c r="N547" s="105"/>
      <c r="O547" s="105"/>
      <c r="P547" s="105"/>
      <c r="Q547" s="105"/>
      <c r="R547" s="105"/>
      <c r="S547" s="105">
        <f t="shared" si="8"/>
        <v>0</v>
      </c>
      <c r="T547" s="105"/>
      <c r="U547" s="107"/>
      <c r="V547" s="107"/>
      <c r="W547" s="108"/>
      <c r="X547" s="107"/>
      <c r="Y547" s="107"/>
      <c r="Z547" s="108"/>
      <c r="AA547" s="107"/>
      <c r="AB547" s="107"/>
      <c r="AC547" s="108"/>
      <c r="AD547" s="107"/>
      <c r="AE547" s="107"/>
      <c r="AF547" s="108"/>
      <c r="AG547" s="107"/>
      <c r="AH547" s="107"/>
      <c r="AI547" s="108"/>
      <c r="AJ547" s="107"/>
      <c r="AK547" s="107"/>
      <c r="AL547" s="108"/>
      <c r="AM547" s="108"/>
      <c r="AN547" s="109"/>
      <c r="AO547" s="110"/>
      <c r="AP547" s="111"/>
      <c r="AQ547" s="111"/>
    </row>
    <row r="548" s="99" customFormat="1" ht="18" customHeight="1" spans="1:43">
      <c r="A548" s="104" t="s">
        <v>1981</v>
      </c>
      <c r="B548" s="36" t="s">
        <v>6972</v>
      </c>
      <c r="C548" s="37" t="s">
        <v>6091</v>
      </c>
      <c r="D548" s="36" t="s">
        <v>6085</v>
      </c>
      <c r="E548" s="38" t="s">
        <v>6093</v>
      </c>
      <c r="F548" s="39">
        <v>15247717394</v>
      </c>
      <c r="G548" s="105"/>
      <c r="H548" s="105"/>
      <c r="I548" s="105"/>
      <c r="J548" s="105"/>
      <c r="K548" s="105"/>
      <c r="L548" s="105"/>
      <c r="M548" s="106"/>
      <c r="N548" s="105"/>
      <c r="O548" s="105"/>
      <c r="P548" s="105"/>
      <c r="Q548" s="105"/>
      <c r="R548" s="105"/>
      <c r="S548" s="105">
        <f t="shared" si="8"/>
        <v>0</v>
      </c>
      <c r="T548" s="105"/>
      <c r="U548" s="107"/>
      <c r="V548" s="107"/>
      <c r="W548" s="108"/>
      <c r="X548" s="107"/>
      <c r="Y548" s="107"/>
      <c r="Z548" s="108"/>
      <c r="AA548" s="107"/>
      <c r="AB548" s="107"/>
      <c r="AC548" s="108"/>
      <c r="AD548" s="107"/>
      <c r="AE548" s="107"/>
      <c r="AF548" s="108"/>
      <c r="AG548" s="107"/>
      <c r="AH548" s="107"/>
      <c r="AI548" s="108"/>
      <c r="AJ548" s="107"/>
      <c r="AK548" s="107"/>
      <c r="AL548" s="108"/>
      <c r="AM548" s="108"/>
      <c r="AN548" s="109"/>
      <c r="AO548" s="110"/>
      <c r="AP548" s="111"/>
      <c r="AQ548" s="111"/>
    </row>
    <row r="549" s="99" customFormat="1" ht="18" customHeight="1" spans="1:43">
      <c r="A549" s="104" t="s">
        <v>1984</v>
      </c>
      <c r="B549" s="36" t="s">
        <v>6972</v>
      </c>
      <c r="C549" s="37" t="s">
        <v>2675</v>
      </c>
      <c r="D549" s="36" t="s">
        <v>6095</v>
      </c>
      <c r="E549" s="38" t="s">
        <v>2676</v>
      </c>
      <c r="F549" s="39">
        <v>13946582325</v>
      </c>
      <c r="G549" s="105"/>
      <c r="H549" s="105"/>
      <c r="I549" s="105"/>
      <c r="J549" s="105"/>
      <c r="K549" s="105"/>
      <c r="L549" s="105"/>
      <c r="M549" s="106"/>
      <c r="N549" s="105"/>
      <c r="O549" s="105"/>
      <c r="P549" s="105"/>
      <c r="Q549" s="105"/>
      <c r="R549" s="105"/>
      <c r="S549" s="105">
        <f t="shared" si="8"/>
        <v>0</v>
      </c>
      <c r="T549" s="105"/>
      <c r="U549" s="107"/>
      <c r="V549" s="107"/>
      <c r="W549" s="108"/>
      <c r="X549" s="107"/>
      <c r="Y549" s="107"/>
      <c r="Z549" s="108"/>
      <c r="AA549" s="107"/>
      <c r="AB549" s="107"/>
      <c r="AC549" s="108"/>
      <c r="AD549" s="107"/>
      <c r="AE549" s="107"/>
      <c r="AF549" s="108"/>
      <c r="AG549" s="107"/>
      <c r="AH549" s="107"/>
      <c r="AI549" s="108"/>
      <c r="AJ549" s="107"/>
      <c r="AK549" s="107"/>
      <c r="AL549" s="108"/>
      <c r="AM549" s="108"/>
      <c r="AN549" s="109"/>
      <c r="AO549" s="110"/>
      <c r="AP549" s="111"/>
      <c r="AQ549" s="111"/>
    </row>
    <row r="550" s="99" customFormat="1" ht="18" customHeight="1" spans="1:43">
      <c r="A550" s="104" t="s">
        <v>1986</v>
      </c>
      <c r="B550" s="36" t="s">
        <v>6972</v>
      </c>
      <c r="C550" s="37" t="s">
        <v>2621</v>
      </c>
      <c r="D550" s="36" t="s">
        <v>6056</v>
      </c>
      <c r="E550" s="38" t="s">
        <v>2622</v>
      </c>
      <c r="F550" s="39">
        <v>15134925076</v>
      </c>
      <c r="G550" s="105"/>
      <c r="H550" s="105"/>
      <c r="I550" s="105"/>
      <c r="J550" s="105"/>
      <c r="K550" s="105"/>
      <c r="L550" s="105"/>
      <c r="M550" s="106"/>
      <c r="N550" s="105"/>
      <c r="O550" s="105"/>
      <c r="P550" s="105"/>
      <c r="Q550" s="105"/>
      <c r="R550" s="105"/>
      <c r="S550" s="105">
        <f t="shared" si="8"/>
        <v>0</v>
      </c>
      <c r="T550" s="105"/>
      <c r="U550" s="107"/>
      <c r="V550" s="107"/>
      <c r="W550" s="108"/>
      <c r="X550" s="107"/>
      <c r="Y550" s="107"/>
      <c r="Z550" s="108"/>
      <c r="AA550" s="107"/>
      <c r="AB550" s="107"/>
      <c r="AC550" s="108"/>
      <c r="AD550" s="107"/>
      <c r="AE550" s="107"/>
      <c r="AF550" s="108"/>
      <c r="AG550" s="107"/>
      <c r="AH550" s="107"/>
      <c r="AI550" s="108"/>
      <c r="AJ550" s="107"/>
      <c r="AK550" s="107"/>
      <c r="AL550" s="108"/>
      <c r="AM550" s="108"/>
      <c r="AN550" s="109"/>
      <c r="AO550" s="110"/>
      <c r="AP550" s="111"/>
      <c r="AQ550" s="111"/>
    </row>
    <row r="551" s="99" customFormat="1" ht="18" customHeight="1" spans="1:43">
      <c r="A551" s="104" t="s">
        <v>1989</v>
      </c>
      <c r="B551" s="36" t="s">
        <v>6972</v>
      </c>
      <c r="C551" s="37" t="s">
        <v>2615</v>
      </c>
      <c r="D551" s="36" t="s">
        <v>6044</v>
      </c>
      <c r="E551" s="38" t="s">
        <v>2616</v>
      </c>
      <c r="F551" s="39">
        <v>15661285020</v>
      </c>
      <c r="G551" s="105"/>
      <c r="H551" s="105"/>
      <c r="I551" s="105"/>
      <c r="J551" s="105"/>
      <c r="K551" s="105"/>
      <c r="L551" s="105"/>
      <c r="M551" s="106"/>
      <c r="N551" s="105"/>
      <c r="O551" s="105"/>
      <c r="P551" s="105"/>
      <c r="Q551" s="105"/>
      <c r="R551" s="105"/>
      <c r="S551" s="105">
        <f t="shared" si="8"/>
        <v>0</v>
      </c>
      <c r="T551" s="105"/>
      <c r="U551" s="107"/>
      <c r="V551" s="107"/>
      <c r="W551" s="108"/>
      <c r="X551" s="107"/>
      <c r="Y551" s="107"/>
      <c r="Z551" s="108"/>
      <c r="AA551" s="107"/>
      <c r="AB551" s="107"/>
      <c r="AC551" s="108"/>
      <c r="AD551" s="107"/>
      <c r="AE551" s="107"/>
      <c r="AF551" s="108"/>
      <c r="AG551" s="107"/>
      <c r="AH551" s="107"/>
      <c r="AI551" s="108"/>
      <c r="AJ551" s="107"/>
      <c r="AK551" s="107"/>
      <c r="AL551" s="108"/>
      <c r="AM551" s="108"/>
      <c r="AN551" s="109"/>
      <c r="AO551" s="110"/>
      <c r="AP551" s="111"/>
      <c r="AQ551" s="111"/>
    </row>
    <row r="552" s="99" customFormat="1" ht="18" customHeight="1" spans="1:43">
      <c r="A552" s="104" t="s">
        <v>1991</v>
      </c>
      <c r="B552" s="36" t="s">
        <v>6972</v>
      </c>
      <c r="C552" s="37" t="s">
        <v>6978</v>
      </c>
      <c r="D552" s="36" t="s">
        <v>6044</v>
      </c>
      <c r="E552" s="38" t="s">
        <v>7206</v>
      </c>
      <c r="F552" s="39">
        <v>15940129145</v>
      </c>
      <c r="G552" s="105"/>
      <c r="H552" s="105"/>
      <c r="I552" s="105"/>
      <c r="J552" s="105"/>
      <c r="K552" s="105"/>
      <c r="L552" s="105"/>
      <c r="M552" s="106"/>
      <c r="N552" s="105"/>
      <c r="O552" s="105"/>
      <c r="P552" s="105"/>
      <c r="Q552" s="105"/>
      <c r="R552" s="105"/>
      <c r="S552" s="105">
        <f t="shared" si="8"/>
        <v>0</v>
      </c>
      <c r="T552" s="105"/>
      <c r="U552" s="107"/>
      <c r="V552" s="107"/>
      <c r="W552" s="108"/>
      <c r="X552" s="107"/>
      <c r="Y552" s="107"/>
      <c r="Z552" s="108"/>
      <c r="AA552" s="107"/>
      <c r="AB552" s="107"/>
      <c r="AC552" s="108"/>
      <c r="AD552" s="107"/>
      <c r="AE552" s="107"/>
      <c r="AF552" s="108"/>
      <c r="AG552" s="107"/>
      <c r="AH552" s="107"/>
      <c r="AI552" s="108"/>
      <c r="AJ552" s="107"/>
      <c r="AK552" s="107"/>
      <c r="AL552" s="108"/>
      <c r="AM552" s="108"/>
      <c r="AN552" s="109"/>
      <c r="AO552" s="110"/>
      <c r="AP552" s="111"/>
      <c r="AQ552" s="111"/>
    </row>
    <row r="553" s="99" customFormat="1" ht="18" customHeight="1" spans="1:43">
      <c r="A553" s="104" t="s">
        <v>1993</v>
      </c>
      <c r="B553" s="36" t="s">
        <v>6972</v>
      </c>
      <c r="C553" s="37" t="s">
        <v>6977</v>
      </c>
      <c r="D553" s="36" t="s">
        <v>6127</v>
      </c>
      <c r="E553" s="38" t="s">
        <v>7207</v>
      </c>
      <c r="F553" s="39">
        <v>15047774827</v>
      </c>
      <c r="G553" s="105"/>
      <c r="H553" s="105"/>
      <c r="I553" s="105"/>
      <c r="J553" s="105"/>
      <c r="K553" s="105"/>
      <c r="L553" s="105"/>
      <c r="M553" s="106"/>
      <c r="N553" s="105"/>
      <c r="O553" s="105"/>
      <c r="P553" s="105"/>
      <c r="Q553" s="105"/>
      <c r="R553" s="105"/>
      <c r="S553" s="105">
        <f t="shared" si="8"/>
        <v>0</v>
      </c>
      <c r="T553" s="105"/>
      <c r="U553" s="107"/>
      <c r="V553" s="107"/>
      <c r="W553" s="108"/>
      <c r="X553" s="107"/>
      <c r="Y553" s="107"/>
      <c r="Z553" s="108"/>
      <c r="AA553" s="107"/>
      <c r="AB553" s="107"/>
      <c r="AC553" s="108"/>
      <c r="AD553" s="107"/>
      <c r="AE553" s="107"/>
      <c r="AF553" s="108"/>
      <c r="AG553" s="107"/>
      <c r="AH553" s="107"/>
      <c r="AI553" s="108"/>
      <c r="AJ553" s="107"/>
      <c r="AK553" s="107"/>
      <c r="AL553" s="108"/>
      <c r="AM553" s="108"/>
      <c r="AN553" s="109"/>
      <c r="AO553" s="110"/>
      <c r="AP553" s="111"/>
      <c r="AQ553" s="111"/>
    </row>
    <row r="554" s="99" customFormat="1" ht="18" customHeight="1" spans="1:43">
      <c r="A554" s="104" t="s">
        <v>1995</v>
      </c>
      <c r="B554" s="36" t="s">
        <v>6972</v>
      </c>
      <c r="C554" s="37" t="s">
        <v>2704</v>
      </c>
      <c r="D554" s="36" t="s">
        <v>6141</v>
      </c>
      <c r="E554" s="38" t="s">
        <v>2705</v>
      </c>
      <c r="F554" s="39">
        <v>15894936901</v>
      </c>
      <c r="G554" s="105"/>
      <c r="H554" s="105"/>
      <c r="I554" s="105"/>
      <c r="J554" s="105"/>
      <c r="K554" s="105"/>
      <c r="L554" s="105"/>
      <c r="M554" s="106"/>
      <c r="N554" s="105"/>
      <c r="O554" s="105"/>
      <c r="P554" s="105"/>
      <c r="Q554" s="105"/>
      <c r="R554" s="105"/>
      <c r="S554" s="105">
        <f t="shared" si="8"/>
        <v>0</v>
      </c>
      <c r="T554" s="105"/>
      <c r="U554" s="107"/>
      <c r="V554" s="107"/>
      <c r="W554" s="108"/>
      <c r="X554" s="107"/>
      <c r="Y554" s="107"/>
      <c r="Z554" s="108"/>
      <c r="AA554" s="107"/>
      <c r="AB554" s="107"/>
      <c r="AC554" s="108"/>
      <c r="AD554" s="107"/>
      <c r="AE554" s="107"/>
      <c r="AF554" s="108"/>
      <c r="AG554" s="107"/>
      <c r="AH554" s="107"/>
      <c r="AI554" s="108"/>
      <c r="AJ554" s="107"/>
      <c r="AK554" s="107"/>
      <c r="AL554" s="108"/>
      <c r="AM554" s="108"/>
      <c r="AN554" s="109"/>
      <c r="AO554" s="110"/>
      <c r="AP554" s="111"/>
      <c r="AQ554" s="111"/>
    </row>
    <row r="555" s="99" customFormat="1" ht="18" customHeight="1" spans="1:43">
      <c r="A555" s="104" t="s">
        <v>1998</v>
      </c>
      <c r="B555" s="36" t="s">
        <v>6972</v>
      </c>
      <c r="C555" s="37" t="s">
        <v>2663</v>
      </c>
      <c r="D555" s="36" t="s">
        <v>6079</v>
      </c>
      <c r="E555" s="38" t="s">
        <v>2664</v>
      </c>
      <c r="F555" s="39">
        <v>13664090565</v>
      </c>
      <c r="G555" s="105"/>
      <c r="H555" s="105"/>
      <c r="I555" s="105"/>
      <c r="J555" s="105"/>
      <c r="K555" s="105"/>
      <c r="L555" s="105"/>
      <c r="M555" s="106"/>
      <c r="N555" s="105"/>
      <c r="O555" s="105"/>
      <c r="P555" s="105"/>
      <c r="Q555" s="105"/>
      <c r="R555" s="105"/>
      <c r="S555" s="105">
        <f t="shared" si="8"/>
        <v>0</v>
      </c>
      <c r="T555" s="105"/>
      <c r="U555" s="107"/>
      <c r="V555" s="107"/>
      <c r="W555" s="108"/>
      <c r="X555" s="107"/>
      <c r="Y555" s="107"/>
      <c r="Z555" s="108"/>
      <c r="AA555" s="107"/>
      <c r="AB555" s="107"/>
      <c r="AC555" s="108"/>
      <c r="AD555" s="107"/>
      <c r="AE555" s="107"/>
      <c r="AF555" s="108"/>
      <c r="AG555" s="107"/>
      <c r="AH555" s="107"/>
      <c r="AI555" s="108"/>
      <c r="AJ555" s="107"/>
      <c r="AK555" s="107"/>
      <c r="AL555" s="108"/>
      <c r="AM555" s="108"/>
      <c r="AN555" s="109"/>
      <c r="AO555" s="110"/>
      <c r="AP555" s="111"/>
      <c r="AQ555" s="111"/>
    </row>
    <row r="556" s="99" customFormat="1" ht="18" customHeight="1" spans="1:43">
      <c r="A556" s="104" t="s">
        <v>2001</v>
      </c>
      <c r="B556" s="36" t="s">
        <v>6972</v>
      </c>
      <c r="C556" s="37" t="s">
        <v>7208</v>
      </c>
      <c r="D556" s="36" t="s">
        <v>6116</v>
      </c>
      <c r="E556" s="38" t="s">
        <v>7209</v>
      </c>
      <c r="F556" s="39">
        <v>13614779697</v>
      </c>
      <c r="G556" s="105"/>
      <c r="H556" s="105"/>
      <c r="I556" s="105"/>
      <c r="J556" s="105"/>
      <c r="K556" s="105"/>
      <c r="L556" s="105"/>
      <c r="M556" s="106"/>
      <c r="N556" s="105"/>
      <c r="O556" s="105"/>
      <c r="P556" s="105"/>
      <c r="Q556" s="105"/>
      <c r="R556" s="105"/>
      <c r="S556" s="105">
        <f t="shared" si="8"/>
        <v>0</v>
      </c>
      <c r="T556" s="105"/>
      <c r="U556" s="107"/>
      <c r="V556" s="107"/>
      <c r="W556" s="108"/>
      <c r="X556" s="107"/>
      <c r="Y556" s="107"/>
      <c r="Z556" s="108"/>
      <c r="AA556" s="107"/>
      <c r="AB556" s="107"/>
      <c r="AC556" s="108"/>
      <c r="AD556" s="107"/>
      <c r="AE556" s="107"/>
      <c r="AF556" s="108"/>
      <c r="AG556" s="107"/>
      <c r="AH556" s="107"/>
      <c r="AI556" s="108"/>
      <c r="AJ556" s="107"/>
      <c r="AK556" s="107"/>
      <c r="AL556" s="108"/>
      <c r="AM556" s="108"/>
      <c r="AN556" s="109"/>
      <c r="AO556" s="110"/>
      <c r="AP556" s="111"/>
      <c r="AQ556" s="111"/>
    </row>
    <row r="557" s="99" customFormat="1" ht="18" customHeight="1" spans="1:43">
      <c r="A557" s="104" t="s">
        <v>2004</v>
      </c>
      <c r="B557" s="36" t="s">
        <v>6972</v>
      </c>
      <c r="C557" s="37" t="s">
        <v>6996</v>
      </c>
      <c r="D557" s="36" t="s">
        <v>6116</v>
      </c>
      <c r="E557" s="38" t="s">
        <v>7210</v>
      </c>
      <c r="F557" s="39">
        <v>18147006563</v>
      </c>
      <c r="G557" s="105"/>
      <c r="H557" s="105"/>
      <c r="I557" s="105"/>
      <c r="J557" s="105"/>
      <c r="K557" s="105"/>
      <c r="L557" s="105"/>
      <c r="M557" s="106"/>
      <c r="N557" s="105"/>
      <c r="O557" s="105"/>
      <c r="P557" s="105"/>
      <c r="Q557" s="105"/>
      <c r="R557" s="105"/>
      <c r="S557" s="105">
        <f t="shared" si="8"/>
        <v>0</v>
      </c>
      <c r="T557" s="105"/>
      <c r="U557" s="107"/>
      <c r="V557" s="107"/>
      <c r="W557" s="108"/>
      <c r="X557" s="107"/>
      <c r="Y557" s="107"/>
      <c r="Z557" s="108"/>
      <c r="AA557" s="107"/>
      <c r="AB557" s="107"/>
      <c r="AC557" s="108"/>
      <c r="AD557" s="107"/>
      <c r="AE557" s="107"/>
      <c r="AF557" s="108"/>
      <c r="AG557" s="107"/>
      <c r="AH557" s="107"/>
      <c r="AI557" s="108"/>
      <c r="AJ557" s="107"/>
      <c r="AK557" s="107"/>
      <c r="AL557" s="108"/>
      <c r="AM557" s="108"/>
      <c r="AN557" s="109"/>
      <c r="AO557" s="110"/>
      <c r="AP557" s="111"/>
      <c r="AQ557" s="111"/>
    </row>
    <row r="558" s="99" customFormat="1" ht="18" customHeight="1" spans="1:43">
      <c r="A558" s="104" t="s">
        <v>2007</v>
      </c>
      <c r="B558" s="36" t="s">
        <v>6972</v>
      </c>
      <c r="C558" s="37" t="s">
        <v>6995</v>
      </c>
      <c r="D558" s="36" t="s">
        <v>6116</v>
      </c>
      <c r="E558" s="38" t="s">
        <v>7211</v>
      </c>
      <c r="F558" s="39">
        <v>18648394655</v>
      </c>
      <c r="G558" s="105"/>
      <c r="H558" s="105"/>
      <c r="I558" s="105"/>
      <c r="J558" s="105"/>
      <c r="K558" s="105"/>
      <c r="L558" s="105"/>
      <c r="M558" s="106"/>
      <c r="N558" s="105"/>
      <c r="O558" s="105"/>
      <c r="P558" s="105"/>
      <c r="Q558" s="105"/>
      <c r="R558" s="105"/>
      <c r="S558" s="105">
        <f t="shared" si="8"/>
        <v>0</v>
      </c>
      <c r="T558" s="105"/>
      <c r="U558" s="107"/>
      <c r="V558" s="107"/>
      <c r="W558" s="108"/>
      <c r="X558" s="107"/>
      <c r="Y558" s="107"/>
      <c r="Z558" s="108"/>
      <c r="AA558" s="107"/>
      <c r="AB558" s="107"/>
      <c r="AC558" s="108"/>
      <c r="AD558" s="107"/>
      <c r="AE558" s="107"/>
      <c r="AF558" s="108"/>
      <c r="AG558" s="107"/>
      <c r="AH558" s="107"/>
      <c r="AI558" s="108"/>
      <c r="AJ558" s="107"/>
      <c r="AK558" s="107"/>
      <c r="AL558" s="108"/>
      <c r="AM558" s="108"/>
      <c r="AN558" s="109"/>
      <c r="AO558" s="110"/>
      <c r="AP558" s="111"/>
      <c r="AQ558" s="111"/>
    </row>
    <row r="559" s="99" customFormat="1" ht="18" customHeight="1" spans="1:43">
      <c r="A559" s="104" t="s">
        <v>2010</v>
      </c>
      <c r="B559" s="36" t="s">
        <v>6972</v>
      </c>
      <c r="C559" s="37" t="s">
        <v>2798</v>
      </c>
      <c r="D559" s="36" t="s">
        <v>6233</v>
      </c>
      <c r="E559" s="38" t="s">
        <v>2799</v>
      </c>
      <c r="F559" s="39">
        <v>13835090679</v>
      </c>
      <c r="G559" s="105"/>
      <c r="H559" s="105"/>
      <c r="I559" s="105"/>
      <c r="J559" s="105"/>
      <c r="K559" s="105"/>
      <c r="L559" s="105"/>
      <c r="M559" s="106"/>
      <c r="N559" s="105"/>
      <c r="O559" s="105"/>
      <c r="P559" s="105"/>
      <c r="Q559" s="105"/>
      <c r="R559" s="105"/>
      <c r="S559" s="105">
        <f t="shared" si="8"/>
        <v>0</v>
      </c>
      <c r="T559" s="105"/>
      <c r="U559" s="107"/>
      <c r="V559" s="107"/>
      <c r="W559" s="108"/>
      <c r="X559" s="107"/>
      <c r="Y559" s="107"/>
      <c r="Z559" s="108"/>
      <c r="AA559" s="107"/>
      <c r="AB559" s="107"/>
      <c r="AC559" s="108"/>
      <c r="AD559" s="107"/>
      <c r="AE559" s="107"/>
      <c r="AF559" s="108"/>
      <c r="AG559" s="107"/>
      <c r="AH559" s="107"/>
      <c r="AI559" s="108"/>
      <c r="AJ559" s="107"/>
      <c r="AK559" s="107"/>
      <c r="AL559" s="108"/>
      <c r="AM559" s="108"/>
      <c r="AN559" s="109"/>
      <c r="AO559" s="110"/>
      <c r="AP559" s="111"/>
      <c r="AQ559" s="111"/>
    </row>
    <row r="560" s="99" customFormat="1" ht="18" customHeight="1" spans="1:43">
      <c r="A560" s="104" t="s">
        <v>2012</v>
      </c>
      <c r="B560" s="36" t="s">
        <v>6972</v>
      </c>
      <c r="C560" s="37" t="s">
        <v>2801</v>
      </c>
      <c r="D560" s="36" t="s">
        <v>6233</v>
      </c>
      <c r="E560" s="38" t="s">
        <v>2802</v>
      </c>
      <c r="F560" s="39">
        <v>15548539093</v>
      </c>
      <c r="G560" s="105"/>
      <c r="H560" s="105"/>
      <c r="I560" s="105"/>
      <c r="J560" s="105"/>
      <c r="K560" s="105"/>
      <c r="L560" s="105"/>
      <c r="M560" s="106"/>
      <c r="N560" s="105"/>
      <c r="O560" s="105"/>
      <c r="P560" s="105"/>
      <c r="Q560" s="105"/>
      <c r="R560" s="105"/>
      <c r="S560" s="105">
        <f t="shared" si="8"/>
        <v>0</v>
      </c>
      <c r="T560" s="105"/>
      <c r="U560" s="107"/>
      <c r="V560" s="107"/>
      <c r="W560" s="108"/>
      <c r="X560" s="107"/>
      <c r="Y560" s="107"/>
      <c r="Z560" s="108"/>
      <c r="AA560" s="107"/>
      <c r="AB560" s="107"/>
      <c r="AC560" s="108"/>
      <c r="AD560" s="107"/>
      <c r="AE560" s="107"/>
      <c r="AF560" s="108"/>
      <c r="AG560" s="107"/>
      <c r="AH560" s="107"/>
      <c r="AI560" s="108"/>
      <c r="AJ560" s="107"/>
      <c r="AK560" s="107"/>
      <c r="AL560" s="108"/>
      <c r="AM560" s="108"/>
      <c r="AN560" s="109"/>
      <c r="AO560" s="110"/>
      <c r="AP560" s="111"/>
      <c r="AQ560" s="111"/>
    </row>
    <row r="561" s="99" customFormat="1" ht="18" customHeight="1" spans="1:43">
      <c r="A561" s="104" t="s">
        <v>2015</v>
      </c>
      <c r="B561" s="36" t="s">
        <v>6972</v>
      </c>
      <c r="C561" s="37" t="s">
        <v>7212</v>
      </c>
      <c r="D561" s="36" t="s">
        <v>6095</v>
      </c>
      <c r="E561" s="38" t="s">
        <v>7213</v>
      </c>
      <c r="F561" s="39">
        <v>13789775995</v>
      </c>
      <c r="G561" s="105"/>
      <c r="H561" s="105"/>
      <c r="I561" s="105"/>
      <c r="J561" s="105"/>
      <c r="K561" s="105"/>
      <c r="L561" s="105"/>
      <c r="M561" s="106"/>
      <c r="N561" s="105"/>
      <c r="O561" s="105"/>
      <c r="P561" s="105"/>
      <c r="Q561" s="105"/>
      <c r="R561" s="105"/>
      <c r="S561" s="105">
        <f t="shared" si="8"/>
        <v>0</v>
      </c>
      <c r="T561" s="105"/>
      <c r="U561" s="107"/>
      <c r="V561" s="107"/>
      <c r="W561" s="108"/>
      <c r="X561" s="107"/>
      <c r="Y561" s="107"/>
      <c r="Z561" s="108"/>
      <c r="AA561" s="107"/>
      <c r="AB561" s="107"/>
      <c r="AC561" s="108"/>
      <c r="AD561" s="107"/>
      <c r="AE561" s="107"/>
      <c r="AF561" s="108"/>
      <c r="AG561" s="107"/>
      <c r="AH561" s="107"/>
      <c r="AI561" s="108"/>
      <c r="AJ561" s="107"/>
      <c r="AK561" s="107"/>
      <c r="AL561" s="108"/>
      <c r="AM561" s="108"/>
      <c r="AN561" s="109"/>
      <c r="AO561" s="110"/>
      <c r="AP561" s="111"/>
      <c r="AQ561" s="111"/>
    </row>
    <row r="562" s="99" customFormat="1" ht="18" customHeight="1" spans="1:43">
      <c r="A562" s="104" t="s">
        <v>2018</v>
      </c>
      <c r="B562" s="36" t="s">
        <v>6972</v>
      </c>
      <c r="C562" s="37" t="s">
        <v>2792</v>
      </c>
      <c r="D562" s="36" t="s">
        <v>5708</v>
      </c>
      <c r="E562" s="38" t="s">
        <v>2793</v>
      </c>
      <c r="F562" s="39">
        <v>13947135106</v>
      </c>
      <c r="G562" s="105"/>
      <c r="H562" s="105"/>
      <c r="I562" s="105"/>
      <c r="J562" s="105"/>
      <c r="K562" s="105"/>
      <c r="L562" s="105"/>
      <c r="M562" s="106"/>
      <c r="N562" s="105"/>
      <c r="O562" s="105"/>
      <c r="P562" s="105"/>
      <c r="Q562" s="105"/>
      <c r="R562" s="105"/>
      <c r="S562" s="105">
        <f t="shared" si="8"/>
        <v>0</v>
      </c>
      <c r="T562" s="105"/>
      <c r="U562" s="107"/>
      <c r="V562" s="107"/>
      <c r="W562" s="108"/>
      <c r="X562" s="107"/>
      <c r="Y562" s="107"/>
      <c r="Z562" s="108"/>
      <c r="AA562" s="107"/>
      <c r="AB562" s="107"/>
      <c r="AC562" s="108"/>
      <c r="AD562" s="107"/>
      <c r="AE562" s="107"/>
      <c r="AF562" s="108"/>
      <c r="AG562" s="107"/>
      <c r="AH562" s="107"/>
      <c r="AI562" s="108"/>
      <c r="AJ562" s="107"/>
      <c r="AK562" s="107"/>
      <c r="AL562" s="108"/>
      <c r="AM562" s="108"/>
      <c r="AN562" s="109"/>
      <c r="AO562" s="110"/>
      <c r="AP562" s="111"/>
      <c r="AQ562" s="111"/>
    </row>
    <row r="563" s="99" customFormat="1" ht="18" customHeight="1" spans="1:43">
      <c r="A563" s="104" t="s">
        <v>2021</v>
      </c>
      <c r="B563" s="36" t="s">
        <v>6972</v>
      </c>
      <c r="C563" s="37" t="s">
        <v>2759</v>
      </c>
      <c r="D563" s="36" t="s">
        <v>6156</v>
      </c>
      <c r="E563" s="38" t="s">
        <v>2760</v>
      </c>
      <c r="F563" s="39">
        <v>13934438422</v>
      </c>
      <c r="G563" s="105"/>
      <c r="H563" s="105"/>
      <c r="I563" s="105"/>
      <c r="J563" s="105"/>
      <c r="K563" s="105"/>
      <c r="L563" s="105"/>
      <c r="M563" s="106"/>
      <c r="N563" s="105"/>
      <c r="O563" s="105"/>
      <c r="P563" s="105"/>
      <c r="Q563" s="105"/>
      <c r="R563" s="105"/>
      <c r="S563" s="105">
        <f t="shared" si="8"/>
        <v>0</v>
      </c>
      <c r="T563" s="105"/>
      <c r="U563" s="107"/>
      <c r="V563" s="107"/>
      <c r="W563" s="108"/>
      <c r="X563" s="107"/>
      <c r="Y563" s="107"/>
      <c r="Z563" s="108"/>
      <c r="AA563" s="107"/>
      <c r="AB563" s="107"/>
      <c r="AC563" s="108"/>
      <c r="AD563" s="107"/>
      <c r="AE563" s="107"/>
      <c r="AF563" s="108"/>
      <c r="AG563" s="107"/>
      <c r="AH563" s="107"/>
      <c r="AI563" s="108"/>
      <c r="AJ563" s="107"/>
      <c r="AK563" s="107"/>
      <c r="AL563" s="108"/>
      <c r="AM563" s="108"/>
      <c r="AN563" s="109"/>
      <c r="AO563" s="110"/>
      <c r="AP563" s="111"/>
      <c r="AQ563" s="111"/>
    </row>
    <row r="564" s="99" customFormat="1" ht="18" customHeight="1" spans="1:43">
      <c r="A564" s="104" t="s">
        <v>2027</v>
      </c>
      <c r="B564" s="36" t="s">
        <v>6972</v>
      </c>
      <c r="C564" s="37" t="s">
        <v>7214</v>
      </c>
      <c r="D564" s="36" t="s">
        <v>6156</v>
      </c>
      <c r="E564" s="38" t="s">
        <v>7215</v>
      </c>
      <c r="F564" s="39">
        <v>13327077476</v>
      </c>
      <c r="G564" s="105"/>
      <c r="H564" s="105"/>
      <c r="I564" s="105"/>
      <c r="J564" s="105"/>
      <c r="K564" s="105"/>
      <c r="L564" s="105"/>
      <c r="M564" s="106"/>
      <c r="N564" s="105"/>
      <c r="O564" s="105"/>
      <c r="P564" s="105"/>
      <c r="Q564" s="105"/>
      <c r="R564" s="105"/>
      <c r="S564" s="105">
        <f t="shared" si="8"/>
        <v>0</v>
      </c>
      <c r="T564" s="105"/>
      <c r="U564" s="107"/>
      <c r="V564" s="107"/>
      <c r="W564" s="108"/>
      <c r="X564" s="107"/>
      <c r="Y564" s="107"/>
      <c r="Z564" s="108"/>
      <c r="AA564" s="107"/>
      <c r="AB564" s="107"/>
      <c r="AC564" s="108"/>
      <c r="AD564" s="107"/>
      <c r="AE564" s="107"/>
      <c r="AF564" s="108"/>
      <c r="AG564" s="107"/>
      <c r="AH564" s="107"/>
      <c r="AI564" s="108"/>
      <c r="AJ564" s="107"/>
      <c r="AK564" s="107"/>
      <c r="AL564" s="108"/>
      <c r="AM564" s="108"/>
      <c r="AN564" s="109"/>
      <c r="AO564" s="110"/>
      <c r="AP564" s="111"/>
      <c r="AQ564" s="111"/>
    </row>
    <row r="565" s="99" customFormat="1" ht="18" customHeight="1" spans="1:43">
      <c r="A565" s="104" t="s">
        <v>2031</v>
      </c>
      <c r="B565" s="36" t="s">
        <v>6972</v>
      </c>
      <c r="C565" s="37" t="s">
        <v>7216</v>
      </c>
      <c r="D565" s="36" t="s">
        <v>6111</v>
      </c>
      <c r="E565" s="38" t="s">
        <v>7217</v>
      </c>
      <c r="F565" s="39">
        <v>15048663313</v>
      </c>
      <c r="G565" s="105"/>
      <c r="H565" s="105"/>
      <c r="I565" s="105"/>
      <c r="J565" s="105"/>
      <c r="K565" s="105"/>
      <c r="L565" s="105"/>
      <c r="M565" s="106"/>
      <c r="N565" s="105"/>
      <c r="O565" s="105"/>
      <c r="P565" s="105"/>
      <c r="Q565" s="105"/>
      <c r="R565" s="105"/>
      <c r="S565" s="105">
        <f t="shared" si="8"/>
        <v>0</v>
      </c>
      <c r="T565" s="105"/>
      <c r="U565" s="107"/>
      <c r="V565" s="107"/>
      <c r="W565" s="108"/>
      <c r="X565" s="107"/>
      <c r="Y565" s="107"/>
      <c r="Z565" s="108"/>
      <c r="AA565" s="107"/>
      <c r="AB565" s="107"/>
      <c r="AC565" s="108"/>
      <c r="AD565" s="107"/>
      <c r="AE565" s="107"/>
      <c r="AF565" s="108"/>
      <c r="AG565" s="107"/>
      <c r="AH565" s="107"/>
      <c r="AI565" s="108"/>
      <c r="AJ565" s="107"/>
      <c r="AK565" s="107"/>
      <c r="AL565" s="108"/>
      <c r="AM565" s="108"/>
      <c r="AN565" s="109"/>
      <c r="AO565" s="110"/>
      <c r="AP565" s="111"/>
      <c r="AQ565" s="111"/>
    </row>
    <row r="566" s="99" customFormat="1" ht="18" customHeight="1" spans="1:43">
      <c r="A566" s="104" t="s">
        <v>2033</v>
      </c>
      <c r="B566" s="36" t="s">
        <v>6972</v>
      </c>
      <c r="C566" s="37" t="s">
        <v>2786</v>
      </c>
      <c r="D566" s="36" t="s">
        <v>6116</v>
      </c>
      <c r="E566" s="38" t="s">
        <v>2787</v>
      </c>
      <c r="F566" s="39">
        <v>18248089630</v>
      </c>
      <c r="G566" s="105"/>
      <c r="H566" s="105"/>
      <c r="I566" s="105"/>
      <c r="J566" s="105"/>
      <c r="K566" s="105"/>
      <c r="L566" s="105"/>
      <c r="M566" s="106"/>
      <c r="N566" s="105"/>
      <c r="O566" s="105"/>
      <c r="P566" s="105"/>
      <c r="Q566" s="105"/>
      <c r="R566" s="105"/>
      <c r="S566" s="105">
        <f t="shared" si="8"/>
        <v>0</v>
      </c>
      <c r="T566" s="105"/>
      <c r="U566" s="107"/>
      <c r="V566" s="107"/>
      <c r="W566" s="108"/>
      <c r="X566" s="107"/>
      <c r="Y566" s="107"/>
      <c r="Z566" s="108"/>
      <c r="AA566" s="107"/>
      <c r="AB566" s="107"/>
      <c r="AC566" s="108"/>
      <c r="AD566" s="107"/>
      <c r="AE566" s="107"/>
      <c r="AF566" s="108"/>
      <c r="AG566" s="107"/>
      <c r="AH566" s="107"/>
      <c r="AI566" s="108"/>
      <c r="AJ566" s="107"/>
      <c r="AK566" s="107"/>
      <c r="AL566" s="108"/>
      <c r="AM566" s="108"/>
      <c r="AN566" s="109"/>
      <c r="AO566" s="110"/>
      <c r="AP566" s="111"/>
      <c r="AQ566" s="111"/>
    </row>
    <row r="567" s="99" customFormat="1" ht="18" customHeight="1" spans="1:43">
      <c r="A567" s="104" t="s">
        <v>2035</v>
      </c>
      <c r="B567" s="36" t="s">
        <v>6972</v>
      </c>
      <c r="C567" s="37" t="s">
        <v>7218</v>
      </c>
      <c r="D567" s="36" t="s">
        <v>6043</v>
      </c>
      <c r="E567" s="487" t="s">
        <v>7219</v>
      </c>
      <c r="F567" s="39">
        <v>15704971969</v>
      </c>
      <c r="G567" s="105"/>
      <c r="H567" s="105"/>
      <c r="I567" s="105"/>
      <c r="J567" s="105"/>
      <c r="K567" s="105"/>
      <c r="L567" s="105"/>
      <c r="M567" s="106"/>
      <c r="N567" s="105"/>
      <c r="O567" s="105"/>
      <c r="P567" s="105"/>
      <c r="Q567" s="105"/>
      <c r="R567" s="105"/>
      <c r="S567" s="105">
        <f t="shared" si="8"/>
        <v>0</v>
      </c>
      <c r="T567" s="105"/>
      <c r="U567" s="107"/>
      <c r="V567" s="107"/>
      <c r="W567" s="108"/>
      <c r="X567" s="107"/>
      <c r="Y567" s="107"/>
      <c r="Z567" s="108"/>
      <c r="AA567" s="107"/>
      <c r="AB567" s="107"/>
      <c r="AC567" s="108"/>
      <c r="AD567" s="107"/>
      <c r="AE567" s="107"/>
      <c r="AF567" s="108"/>
      <c r="AG567" s="107"/>
      <c r="AH567" s="107"/>
      <c r="AI567" s="108"/>
      <c r="AJ567" s="107"/>
      <c r="AK567" s="107"/>
      <c r="AL567" s="108"/>
      <c r="AM567" s="108"/>
      <c r="AN567" s="109"/>
      <c r="AO567" s="110"/>
      <c r="AP567" s="111"/>
      <c r="AQ567" s="111"/>
    </row>
    <row r="568" s="99" customFormat="1" ht="18" customHeight="1" spans="1:43">
      <c r="A568" s="104" t="s">
        <v>2037</v>
      </c>
      <c r="B568" s="36" t="s">
        <v>6972</v>
      </c>
      <c r="C568" s="37" t="s">
        <v>2783</v>
      </c>
      <c r="D568" s="36" t="s">
        <v>6116</v>
      </c>
      <c r="E568" s="38" t="s">
        <v>2784</v>
      </c>
      <c r="F568" s="39">
        <v>15804800915</v>
      </c>
      <c r="G568" s="105"/>
      <c r="H568" s="105"/>
      <c r="I568" s="105"/>
      <c r="J568" s="105"/>
      <c r="K568" s="105"/>
      <c r="L568" s="105"/>
      <c r="M568" s="106"/>
      <c r="N568" s="105"/>
      <c r="O568" s="105"/>
      <c r="P568" s="105"/>
      <c r="Q568" s="105"/>
      <c r="R568" s="105"/>
      <c r="S568" s="105">
        <f t="shared" si="8"/>
        <v>0</v>
      </c>
      <c r="T568" s="105"/>
      <c r="U568" s="107"/>
      <c r="V568" s="107"/>
      <c r="W568" s="108"/>
      <c r="X568" s="107"/>
      <c r="Y568" s="107"/>
      <c r="Z568" s="108"/>
      <c r="AA568" s="107"/>
      <c r="AB568" s="107"/>
      <c r="AC568" s="108"/>
      <c r="AD568" s="107"/>
      <c r="AE568" s="107"/>
      <c r="AF568" s="108"/>
      <c r="AG568" s="107"/>
      <c r="AH568" s="107"/>
      <c r="AI568" s="108"/>
      <c r="AJ568" s="107"/>
      <c r="AK568" s="107"/>
      <c r="AL568" s="108"/>
      <c r="AM568" s="108"/>
      <c r="AN568" s="109"/>
      <c r="AO568" s="110"/>
      <c r="AP568" s="111"/>
      <c r="AQ568" s="111"/>
    </row>
    <row r="569" s="99" customFormat="1" ht="18" customHeight="1" spans="1:43">
      <c r="A569" s="104" t="s">
        <v>2040</v>
      </c>
      <c r="B569" s="36" t="s">
        <v>6972</v>
      </c>
      <c r="C569" s="37" t="s">
        <v>2795</v>
      </c>
      <c r="D569" s="36" t="s">
        <v>6233</v>
      </c>
      <c r="E569" s="38" t="s">
        <v>2796</v>
      </c>
      <c r="F569" s="39">
        <v>15149703266</v>
      </c>
      <c r="G569" s="105"/>
      <c r="H569" s="105"/>
      <c r="I569" s="105"/>
      <c r="J569" s="105"/>
      <c r="K569" s="105"/>
      <c r="L569" s="105"/>
      <c r="M569" s="106"/>
      <c r="N569" s="105"/>
      <c r="O569" s="105"/>
      <c r="P569" s="105"/>
      <c r="Q569" s="105"/>
      <c r="R569" s="105"/>
      <c r="S569" s="105">
        <f t="shared" si="8"/>
        <v>0</v>
      </c>
      <c r="T569" s="105"/>
      <c r="U569" s="107"/>
      <c r="V569" s="107"/>
      <c r="W569" s="108"/>
      <c r="X569" s="107"/>
      <c r="Y569" s="107"/>
      <c r="Z569" s="108"/>
      <c r="AA569" s="107"/>
      <c r="AB569" s="107"/>
      <c r="AC569" s="108"/>
      <c r="AD569" s="107"/>
      <c r="AE569" s="107"/>
      <c r="AF569" s="108"/>
      <c r="AG569" s="107"/>
      <c r="AH569" s="107"/>
      <c r="AI569" s="108"/>
      <c r="AJ569" s="107"/>
      <c r="AK569" s="107"/>
      <c r="AL569" s="108"/>
      <c r="AM569" s="108"/>
      <c r="AN569" s="109"/>
      <c r="AO569" s="110"/>
      <c r="AP569" s="111"/>
      <c r="AQ569" s="111"/>
    </row>
    <row r="570" s="99" customFormat="1" ht="18" customHeight="1" spans="1:43">
      <c r="A570" s="104" t="s">
        <v>2042</v>
      </c>
      <c r="B570" s="36" t="s">
        <v>6972</v>
      </c>
      <c r="C570" s="37" t="s">
        <v>7220</v>
      </c>
      <c r="D570" s="36" t="s">
        <v>6043</v>
      </c>
      <c r="E570" s="487" t="s">
        <v>7221</v>
      </c>
      <c r="F570" s="39">
        <v>15149631173</v>
      </c>
      <c r="G570" s="105"/>
      <c r="H570" s="105"/>
      <c r="I570" s="105"/>
      <c r="J570" s="105"/>
      <c r="K570" s="105"/>
      <c r="L570" s="105"/>
      <c r="M570" s="106"/>
      <c r="N570" s="105"/>
      <c r="O570" s="105"/>
      <c r="P570" s="105"/>
      <c r="Q570" s="105"/>
      <c r="R570" s="105"/>
      <c r="S570" s="105">
        <f t="shared" si="8"/>
        <v>0</v>
      </c>
      <c r="T570" s="105"/>
      <c r="U570" s="107"/>
      <c r="V570" s="107"/>
      <c r="W570" s="108"/>
      <c r="X570" s="107"/>
      <c r="Y570" s="107"/>
      <c r="Z570" s="108"/>
      <c r="AA570" s="107"/>
      <c r="AB570" s="107"/>
      <c r="AC570" s="108"/>
      <c r="AD570" s="107"/>
      <c r="AE570" s="107"/>
      <c r="AF570" s="108"/>
      <c r="AG570" s="107"/>
      <c r="AH570" s="107"/>
      <c r="AI570" s="108"/>
      <c r="AJ570" s="107"/>
      <c r="AK570" s="107"/>
      <c r="AL570" s="108"/>
      <c r="AM570" s="108"/>
      <c r="AN570" s="109"/>
      <c r="AO570" s="110"/>
      <c r="AP570" s="111"/>
      <c r="AQ570" s="111"/>
    </row>
    <row r="571" s="99" customFormat="1" ht="18" customHeight="1" spans="1:43">
      <c r="A571" s="104" t="s">
        <v>2046</v>
      </c>
      <c r="B571" s="36" t="s">
        <v>6972</v>
      </c>
      <c r="C571" s="37" t="s">
        <v>2717</v>
      </c>
      <c r="D571" s="36" t="s">
        <v>6158</v>
      </c>
      <c r="E571" s="38" t="s">
        <v>2718</v>
      </c>
      <c r="F571" s="39">
        <v>15548320164</v>
      </c>
      <c r="G571" s="105"/>
      <c r="H571" s="105"/>
      <c r="I571" s="105"/>
      <c r="J571" s="105"/>
      <c r="K571" s="105"/>
      <c r="L571" s="105"/>
      <c r="M571" s="106"/>
      <c r="N571" s="105"/>
      <c r="O571" s="105"/>
      <c r="P571" s="105"/>
      <c r="Q571" s="105"/>
      <c r="R571" s="105"/>
      <c r="S571" s="105">
        <f t="shared" si="8"/>
        <v>0</v>
      </c>
      <c r="T571" s="105"/>
      <c r="U571" s="107"/>
      <c r="V571" s="107"/>
      <c r="W571" s="108"/>
      <c r="X571" s="107"/>
      <c r="Y571" s="107"/>
      <c r="Z571" s="108"/>
      <c r="AA571" s="107"/>
      <c r="AB571" s="107"/>
      <c r="AC571" s="108"/>
      <c r="AD571" s="107"/>
      <c r="AE571" s="107"/>
      <c r="AF571" s="108"/>
      <c r="AG571" s="107"/>
      <c r="AH571" s="107"/>
      <c r="AI571" s="108"/>
      <c r="AJ571" s="107"/>
      <c r="AK571" s="107"/>
      <c r="AL571" s="108"/>
      <c r="AM571" s="108"/>
      <c r="AN571" s="109"/>
      <c r="AO571" s="110"/>
      <c r="AP571" s="111"/>
      <c r="AQ571" s="111"/>
    </row>
    <row r="572" s="99" customFormat="1" ht="18" customHeight="1" spans="1:43">
      <c r="A572" s="104" t="s">
        <v>2049</v>
      </c>
      <c r="B572" s="36" t="s">
        <v>6972</v>
      </c>
      <c r="C572" s="37" t="s">
        <v>2753</v>
      </c>
      <c r="D572" s="36" t="s">
        <v>6156</v>
      </c>
      <c r="E572" s="38" t="s">
        <v>2754</v>
      </c>
      <c r="F572" s="39">
        <v>18745070813</v>
      </c>
      <c r="G572" s="105"/>
      <c r="H572" s="105"/>
      <c r="I572" s="105"/>
      <c r="J572" s="105"/>
      <c r="K572" s="105"/>
      <c r="L572" s="105"/>
      <c r="M572" s="106"/>
      <c r="N572" s="105"/>
      <c r="O572" s="105"/>
      <c r="P572" s="105"/>
      <c r="Q572" s="105"/>
      <c r="R572" s="105"/>
      <c r="S572" s="105">
        <f t="shared" si="8"/>
        <v>0</v>
      </c>
      <c r="T572" s="105"/>
      <c r="U572" s="107"/>
      <c r="V572" s="107"/>
      <c r="W572" s="108"/>
      <c r="X572" s="107"/>
      <c r="Y572" s="107"/>
      <c r="Z572" s="108"/>
      <c r="AA572" s="107"/>
      <c r="AB572" s="107"/>
      <c r="AC572" s="108"/>
      <c r="AD572" s="107"/>
      <c r="AE572" s="107"/>
      <c r="AF572" s="108"/>
      <c r="AG572" s="107"/>
      <c r="AH572" s="107"/>
      <c r="AI572" s="108"/>
      <c r="AJ572" s="107"/>
      <c r="AK572" s="107"/>
      <c r="AL572" s="108"/>
      <c r="AM572" s="108"/>
      <c r="AN572" s="109"/>
      <c r="AO572" s="110"/>
      <c r="AP572" s="111"/>
      <c r="AQ572" s="111"/>
    </row>
    <row r="573" s="99" customFormat="1" ht="18" customHeight="1" spans="1:43">
      <c r="A573" s="104" t="s">
        <v>2053</v>
      </c>
      <c r="B573" s="36" t="s">
        <v>6972</v>
      </c>
      <c r="C573" s="37" t="s">
        <v>7222</v>
      </c>
      <c r="D573" s="36" t="s">
        <v>6116</v>
      </c>
      <c r="E573" s="38" t="s">
        <v>7223</v>
      </c>
      <c r="F573" s="39">
        <v>15134124912</v>
      </c>
      <c r="G573" s="105"/>
      <c r="H573" s="105"/>
      <c r="I573" s="105"/>
      <c r="J573" s="105"/>
      <c r="K573" s="105"/>
      <c r="L573" s="105"/>
      <c r="M573" s="106"/>
      <c r="N573" s="105"/>
      <c r="O573" s="105"/>
      <c r="P573" s="105"/>
      <c r="Q573" s="105"/>
      <c r="R573" s="105"/>
      <c r="S573" s="105">
        <f t="shared" si="8"/>
        <v>0</v>
      </c>
      <c r="T573" s="105"/>
      <c r="U573" s="107"/>
      <c r="V573" s="107"/>
      <c r="W573" s="108"/>
      <c r="X573" s="107"/>
      <c r="Y573" s="107"/>
      <c r="Z573" s="108"/>
      <c r="AA573" s="107"/>
      <c r="AB573" s="107"/>
      <c r="AC573" s="108"/>
      <c r="AD573" s="107"/>
      <c r="AE573" s="107"/>
      <c r="AF573" s="108"/>
      <c r="AG573" s="107"/>
      <c r="AH573" s="107"/>
      <c r="AI573" s="108"/>
      <c r="AJ573" s="107"/>
      <c r="AK573" s="107"/>
      <c r="AL573" s="108"/>
      <c r="AM573" s="108"/>
      <c r="AN573" s="109"/>
      <c r="AO573" s="110"/>
      <c r="AP573" s="111"/>
      <c r="AQ573" s="111"/>
    </row>
    <row r="574" s="99" customFormat="1" ht="18" customHeight="1" spans="1:43">
      <c r="A574" s="104" t="s">
        <v>2055</v>
      </c>
      <c r="B574" s="36" t="s">
        <v>6972</v>
      </c>
      <c r="C574" s="37" t="s">
        <v>1775</v>
      </c>
      <c r="D574" s="36" t="s">
        <v>6156</v>
      </c>
      <c r="E574" s="487" t="s">
        <v>2326</v>
      </c>
      <c r="F574" s="39">
        <v>15848553306</v>
      </c>
      <c r="G574" s="105"/>
      <c r="H574" s="105"/>
      <c r="I574" s="105"/>
      <c r="J574" s="105"/>
      <c r="K574" s="105"/>
      <c r="L574" s="105"/>
      <c r="M574" s="106"/>
      <c r="N574" s="105"/>
      <c r="O574" s="105"/>
      <c r="P574" s="105"/>
      <c r="Q574" s="105"/>
      <c r="R574" s="105"/>
      <c r="S574" s="105">
        <f t="shared" si="8"/>
        <v>0</v>
      </c>
      <c r="T574" s="105"/>
      <c r="U574" s="107"/>
      <c r="V574" s="107"/>
      <c r="W574" s="108"/>
      <c r="X574" s="107"/>
      <c r="Y574" s="107"/>
      <c r="Z574" s="108"/>
      <c r="AA574" s="107"/>
      <c r="AB574" s="107"/>
      <c r="AC574" s="108"/>
      <c r="AD574" s="107"/>
      <c r="AE574" s="107"/>
      <c r="AF574" s="108"/>
      <c r="AG574" s="107"/>
      <c r="AH574" s="107"/>
      <c r="AI574" s="108"/>
      <c r="AJ574" s="107"/>
      <c r="AK574" s="107"/>
      <c r="AL574" s="108"/>
      <c r="AM574" s="108"/>
      <c r="AN574" s="109"/>
      <c r="AO574" s="110"/>
      <c r="AP574" s="111"/>
      <c r="AQ574" s="111"/>
    </row>
    <row r="575" s="99" customFormat="1" ht="18" customHeight="1" spans="1:43">
      <c r="A575" s="104" t="s">
        <v>2058</v>
      </c>
      <c r="B575" s="36" t="s">
        <v>6972</v>
      </c>
      <c r="C575" s="37" t="s">
        <v>2723</v>
      </c>
      <c r="D575" s="36" t="s">
        <v>6167</v>
      </c>
      <c r="E575" s="38" t="s">
        <v>2724</v>
      </c>
      <c r="F575" s="39">
        <v>15034894290</v>
      </c>
      <c r="G575" s="105"/>
      <c r="H575" s="105"/>
      <c r="I575" s="105"/>
      <c r="J575" s="105"/>
      <c r="K575" s="105"/>
      <c r="L575" s="105"/>
      <c r="M575" s="106"/>
      <c r="N575" s="105"/>
      <c r="O575" s="105"/>
      <c r="P575" s="105"/>
      <c r="Q575" s="105"/>
      <c r="R575" s="105"/>
      <c r="S575" s="105">
        <f t="shared" si="8"/>
        <v>0</v>
      </c>
      <c r="T575" s="105"/>
      <c r="U575" s="107"/>
      <c r="V575" s="107"/>
      <c r="W575" s="108"/>
      <c r="X575" s="107"/>
      <c r="Y575" s="107"/>
      <c r="Z575" s="108"/>
      <c r="AA575" s="107"/>
      <c r="AB575" s="107"/>
      <c r="AC575" s="108"/>
      <c r="AD575" s="107"/>
      <c r="AE575" s="107"/>
      <c r="AF575" s="108"/>
      <c r="AG575" s="107"/>
      <c r="AH575" s="107"/>
      <c r="AI575" s="108"/>
      <c r="AJ575" s="107"/>
      <c r="AK575" s="107"/>
      <c r="AL575" s="108"/>
      <c r="AM575" s="108"/>
      <c r="AN575" s="109"/>
      <c r="AO575" s="110"/>
      <c r="AP575" s="111"/>
      <c r="AQ575" s="111"/>
    </row>
    <row r="576" s="99" customFormat="1" ht="18" customHeight="1" spans="1:43">
      <c r="A576" s="104" t="s">
        <v>2061</v>
      </c>
      <c r="B576" s="36" t="s">
        <v>6972</v>
      </c>
      <c r="C576" s="37" t="s">
        <v>2807</v>
      </c>
      <c r="D576" s="36" t="s">
        <v>6233</v>
      </c>
      <c r="E576" s="38" t="s">
        <v>2808</v>
      </c>
      <c r="F576" s="39">
        <v>13847977126</v>
      </c>
      <c r="G576" s="105"/>
      <c r="H576" s="105"/>
      <c r="I576" s="105"/>
      <c r="J576" s="105"/>
      <c r="K576" s="105"/>
      <c r="L576" s="105"/>
      <c r="M576" s="106"/>
      <c r="N576" s="105"/>
      <c r="O576" s="105"/>
      <c r="P576" s="105"/>
      <c r="Q576" s="105"/>
      <c r="R576" s="105"/>
      <c r="S576" s="105">
        <f t="shared" si="8"/>
        <v>0</v>
      </c>
      <c r="T576" s="105"/>
      <c r="U576" s="107"/>
      <c r="V576" s="107"/>
      <c r="W576" s="108"/>
      <c r="X576" s="107"/>
      <c r="Y576" s="107"/>
      <c r="Z576" s="108"/>
      <c r="AA576" s="107"/>
      <c r="AB576" s="107"/>
      <c r="AC576" s="108"/>
      <c r="AD576" s="107"/>
      <c r="AE576" s="107"/>
      <c r="AF576" s="108"/>
      <c r="AG576" s="107"/>
      <c r="AH576" s="107"/>
      <c r="AI576" s="108"/>
      <c r="AJ576" s="107"/>
      <c r="AK576" s="107"/>
      <c r="AL576" s="108"/>
      <c r="AM576" s="108"/>
      <c r="AN576" s="109"/>
      <c r="AO576" s="110"/>
      <c r="AP576" s="111"/>
      <c r="AQ576" s="111"/>
    </row>
    <row r="577" s="99" customFormat="1" ht="18" customHeight="1" spans="1:43">
      <c r="A577" s="104" t="s">
        <v>2064</v>
      </c>
      <c r="B577" s="36" t="s">
        <v>6972</v>
      </c>
      <c r="C577" s="37" t="s">
        <v>2750</v>
      </c>
      <c r="D577" s="36" t="s">
        <v>6167</v>
      </c>
      <c r="E577" s="38" t="s">
        <v>2751</v>
      </c>
      <c r="F577" s="39">
        <v>17648241585</v>
      </c>
      <c r="G577" s="105"/>
      <c r="H577" s="105"/>
      <c r="I577" s="105"/>
      <c r="J577" s="105"/>
      <c r="K577" s="105"/>
      <c r="L577" s="105"/>
      <c r="M577" s="106"/>
      <c r="N577" s="105"/>
      <c r="O577" s="105"/>
      <c r="P577" s="105"/>
      <c r="Q577" s="105"/>
      <c r="R577" s="105"/>
      <c r="S577" s="105">
        <f t="shared" si="8"/>
        <v>0</v>
      </c>
      <c r="T577" s="105"/>
      <c r="U577" s="107"/>
      <c r="V577" s="107"/>
      <c r="W577" s="108"/>
      <c r="X577" s="107"/>
      <c r="Y577" s="107"/>
      <c r="Z577" s="108"/>
      <c r="AA577" s="107"/>
      <c r="AB577" s="107"/>
      <c r="AC577" s="108"/>
      <c r="AD577" s="107"/>
      <c r="AE577" s="107"/>
      <c r="AF577" s="108"/>
      <c r="AG577" s="107"/>
      <c r="AH577" s="107"/>
      <c r="AI577" s="108"/>
      <c r="AJ577" s="107"/>
      <c r="AK577" s="107"/>
      <c r="AL577" s="108"/>
      <c r="AM577" s="108"/>
      <c r="AN577" s="109"/>
      <c r="AO577" s="110"/>
      <c r="AP577" s="111"/>
      <c r="AQ577" s="111"/>
    </row>
    <row r="578" s="99" customFormat="1" ht="18" customHeight="1" spans="1:43">
      <c r="A578" s="104" t="s">
        <v>2067</v>
      </c>
      <c r="B578" s="36" t="s">
        <v>6972</v>
      </c>
      <c r="C578" s="37" t="s">
        <v>7224</v>
      </c>
      <c r="D578" s="36" t="s">
        <v>6120</v>
      </c>
      <c r="E578" s="487" t="s">
        <v>7225</v>
      </c>
      <c r="F578" s="39">
        <v>13847752003</v>
      </c>
      <c r="G578" s="105"/>
      <c r="H578" s="105"/>
      <c r="I578" s="105"/>
      <c r="J578" s="105"/>
      <c r="K578" s="105"/>
      <c r="L578" s="105"/>
      <c r="M578" s="106"/>
      <c r="N578" s="105"/>
      <c r="O578" s="105"/>
      <c r="P578" s="105"/>
      <c r="Q578" s="105"/>
      <c r="R578" s="105"/>
      <c r="S578" s="105">
        <f t="shared" si="8"/>
        <v>0</v>
      </c>
      <c r="T578" s="105"/>
      <c r="U578" s="107"/>
      <c r="V578" s="107"/>
      <c r="W578" s="108"/>
      <c r="X578" s="107"/>
      <c r="Y578" s="107"/>
      <c r="Z578" s="108"/>
      <c r="AA578" s="107"/>
      <c r="AB578" s="107"/>
      <c r="AC578" s="108"/>
      <c r="AD578" s="107"/>
      <c r="AE578" s="107"/>
      <c r="AF578" s="108"/>
      <c r="AG578" s="107"/>
      <c r="AH578" s="107"/>
      <c r="AI578" s="108"/>
      <c r="AJ578" s="107"/>
      <c r="AK578" s="107"/>
      <c r="AL578" s="108"/>
      <c r="AM578" s="108"/>
      <c r="AN578" s="109"/>
      <c r="AO578" s="110"/>
      <c r="AP578" s="111"/>
      <c r="AQ578" s="111"/>
    </row>
    <row r="579" s="99" customFormat="1" ht="18" customHeight="1" spans="1:43">
      <c r="A579" s="104" t="s">
        <v>2070</v>
      </c>
      <c r="B579" s="36" t="s">
        <v>6972</v>
      </c>
      <c r="C579" s="37" t="s">
        <v>2756</v>
      </c>
      <c r="D579" s="36" t="s">
        <v>6156</v>
      </c>
      <c r="E579" s="38" t="s">
        <v>2757</v>
      </c>
      <c r="F579" s="39">
        <v>15661929204</v>
      </c>
      <c r="G579" s="105"/>
      <c r="H579" s="105"/>
      <c r="I579" s="105"/>
      <c r="J579" s="105"/>
      <c r="K579" s="105"/>
      <c r="L579" s="105"/>
      <c r="M579" s="106"/>
      <c r="N579" s="105"/>
      <c r="O579" s="105"/>
      <c r="P579" s="105"/>
      <c r="Q579" s="105"/>
      <c r="R579" s="105"/>
      <c r="S579" s="105">
        <f t="shared" si="8"/>
        <v>0</v>
      </c>
      <c r="T579" s="105"/>
      <c r="U579" s="107"/>
      <c r="V579" s="107"/>
      <c r="W579" s="108"/>
      <c r="X579" s="107"/>
      <c r="Y579" s="107"/>
      <c r="Z579" s="108"/>
      <c r="AA579" s="107"/>
      <c r="AB579" s="107"/>
      <c r="AC579" s="108"/>
      <c r="AD579" s="107"/>
      <c r="AE579" s="107"/>
      <c r="AF579" s="108"/>
      <c r="AG579" s="107"/>
      <c r="AH579" s="107"/>
      <c r="AI579" s="108"/>
      <c r="AJ579" s="107"/>
      <c r="AK579" s="107"/>
      <c r="AL579" s="108"/>
      <c r="AM579" s="108"/>
      <c r="AN579" s="109"/>
      <c r="AO579" s="110"/>
      <c r="AP579" s="111"/>
      <c r="AQ579" s="111"/>
    </row>
    <row r="580" s="99" customFormat="1" ht="18" customHeight="1" spans="1:43">
      <c r="A580" s="104" t="s">
        <v>2073</v>
      </c>
      <c r="B580" s="36" t="s">
        <v>6972</v>
      </c>
      <c r="C580" s="37" t="s">
        <v>7226</v>
      </c>
      <c r="D580" s="36" t="s">
        <v>6043</v>
      </c>
      <c r="E580" s="487" t="s">
        <v>7227</v>
      </c>
      <c r="F580" s="39">
        <v>15894917784</v>
      </c>
      <c r="G580" s="105"/>
      <c r="H580" s="105"/>
      <c r="I580" s="105"/>
      <c r="J580" s="105"/>
      <c r="K580" s="105"/>
      <c r="L580" s="105"/>
      <c r="M580" s="106"/>
      <c r="N580" s="105"/>
      <c r="O580" s="105"/>
      <c r="P580" s="105"/>
      <c r="Q580" s="105"/>
      <c r="R580" s="105"/>
      <c r="S580" s="105">
        <f t="shared" si="8"/>
        <v>0</v>
      </c>
      <c r="T580" s="105"/>
      <c r="U580" s="107"/>
      <c r="V580" s="107"/>
      <c r="W580" s="108"/>
      <c r="X580" s="107"/>
      <c r="Y580" s="107"/>
      <c r="Z580" s="108"/>
      <c r="AA580" s="107"/>
      <c r="AB580" s="107"/>
      <c r="AC580" s="108"/>
      <c r="AD580" s="107"/>
      <c r="AE580" s="107"/>
      <c r="AF580" s="108"/>
      <c r="AG580" s="107"/>
      <c r="AH580" s="107"/>
      <c r="AI580" s="108"/>
      <c r="AJ580" s="107"/>
      <c r="AK580" s="107"/>
      <c r="AL580" s="108"/>
      <c r="AM580" s="108"/>
      <c r="AN580" s="109"/>
      <c r="AO580" s="110"/>
      <c r="AP580" s="111"/>
      <c r="AQ580" s="111"/>
    </row>
    <row r="581" s="99" customFormat="1" ht="18" customHeight="1" spans="1:43">
      <c r="A581" s="104" t="s">
        <v>2076</v>
      </c>
      <c r="B581" s="36" t="s">
        <v>6972</v>
      </c>
      <c r="C581" s="37" t="s">
        <v>2780</v>
      </c>
      <c r="D581" s="36" t="s">
        <v>6111</v>
      </c>
      <c r="E581" s="38" t="s">
        <v>2781</v>
      </c>
      <c r="F581" s="39">
        <v>15049597908</v>
      </c>
      <c r="G581" s="105"/>
      <c r="H581" s="105"/>
      <c r="I581" s="105"/>
      <c r="J581" s="105"/>
      <c r="K581" s="105"/>
      <c r="L581" s="105"/>
      <c r="M581" s="106"/>
      <c r="N581" s="105"/>
      <c r="O581" s="105"/>
      <c r="P581" s="105"/>
      <c r="Q581" s="105"/>
      <c r="R581" s="105"/>
      <c r="S581" s="105">
        <f t="shared" si="8"/>
        <v>0</v>
      </c>
      <c r="T581" s="105"/>
      <c r="U581" s="107"/>
      <c r="V581" s="107"/>
      <c r="W581" s="108"/>
      <c r="X581" s="107"/>
      <c r="Y581" s="107"/>
      <c r="Z581" s="108"/>
      <c r="AA581" s="107"/>
      <c r="AB581" s="107"/>
      <c r="AC581" s="108"/>
      <c r="AD581" s="107"/>
      <c r="AE581" s="107"/>
      <c r="AF581" s="108"/>
      <c r="AG581" s="107"/>
      <c r="AH581" s="107"/>
      <c r="AI581" s="108"/>
      <c r="AJ581" s="107"/>
      <c r="AK581" s="107"/>
      <c r="AL581" s="108"/>
      <c r="AM581" s="108"/>
      <c r="AN581" s="109"/>
      <c r="AO581" s="110"/>
      <c r="AP581" s="111"/>
      <c r="AQ581" s="111"/>
    </row>
    <row r="582" s="99" customFormat="1" ht="18" customHeight="1" spans="1:43">
      <c r="A582" s="104" t="s">
        <v>2079</v>
      </c>
      <c r="B582" s="36" t="s">
        <v>6972</v>
      </c>
      <c r="C582" s="37" t="s">
        <v>7228</v>
      </c>
      <c r="D582" s="36" t="s">
        <v>6043</v>
      </c>
      <c r="E582" s="38" t="s">
        <v>7229</v>
      </c>
      <c r="F582" s="39">
        <v>13847789362</v>
      </c>
      <c r="G582" s="105"/>
      <c r="H582" s="105"/>
      <c r="I582" s="105"/>
      <c r="J582" s="105"/>
      <c r="K582" s="105"/>
      <c r="L582" s="105"/>
      <c r="M582" s="106"/>
      <c r="N582" s="105"/>
      <c r="O582" s="105"/>
      <c r="P582" s="105"/>
      <c r="Q582" s="105"/>
      <c r="R582" s="105"/>
      <c r="S582" s="105">
        <f t="shared" ref="S582:S645" si="9">SUM(G582:R582)</f>
        <v>0</v>
      </c>
      <c r="T582" s="105"/>
      <c r="U582" s="107"/>
      <c r="V582" s="107"/>
      <c r="W582" s="108"/>
      <c r="X582" s="107"/>
      <c r="Y582" s="107"/>
      <c r="Z582" s="108"/>
      <c r="AA582" s="107"/>
      <c r="AB582" s="107"/>
      <c r="AC582" s="108"/>
      <c r="AD582" s="107"/>
      <c r="AE582" s="107"/>
      <c r="AF582" s="108"/>
      <c r="AG582" s="107"/>
      <c r="AH582" s="107"/>
      <c r="AI582" s="108"/>
      <c r="AJ582" s="107"/>
      <c r="AK582" s="107"/>
      <c r="AL582" s="108"/>
      <c r="AM582" s="108"/>
      <c r="AN582" s="109"/>
      <c r="AO582" s="110"/>
      <c r="AP582" s="111"/>
      <c r="AQ582" s="111"/>
    </row>
    <row r="583" s="99" customFormat="1" ht="18" customHeight="1" spans="1:43">
      <c r="A583" s="104" t="s">
        <v>2082</v>
      </c>
      <c r="B583" s="36" t="s">
        <v>6972</v>
      </c>
      <c r="C583" s="37" t="s">
        <v>7230</v>
      </c>
      <c r="D583" s="36" t="s">
        <v>6095</v>
      </c>
      <c r="E583" s="38" t="s">
        <v>7231</v>
      </c>
      <c r="F583" s="39">
        <v>15044754929</v>
      </c>
      <c r="G583" s="105"/>
      <c r="H583" s="105"/>
      <c r="I583" s="105"/>
      <c r="J583" s="105"/>
      <c r="K583" s="105"/>
      <c r="L583" s="105"/>
      <c r="M583" s="106"/>
      <c r="N583" s="105"/>
      <c r="O583" s="105"/>
      <c r="P583" s="105"/>
      <c r="Q583" s="105"/>
      <c r="R583" s="105"/>
      <c r="S583" s="105">
        <f t="shared" si="9"/>
        <v>0</v>
      </c>
      <c r="T583" s="105"/>
      <c r="U583" s="107"/>
      <c r="V583" s="107"/>
      <c r="W583" s="108"/>
      <c r="X583" s="107"/>
      <c r="Y583" s="107"/>
      <c r="Z583" s="108"/>
      <c r="AA583" s="107"/>
      <c r="AB583" s="107"/>
      <c r="AC583" s="108"/>
      <c r="AD583" s="107"/>
      <c r="AE583" s="107"/>
      <c r="AF583" s="108"/>
      <c r="AG583" s="107"/>
      <c r="AH583" s="107"/>
      <c r="AI583" s="108"/>
      <c r="AJ583" s="107"/>
      <c r="AK583" s="107"/>
      <c r="AL583" s="108"/>
      <c r="AM583" s="108"/>
      <c r="AN583" s="109"/>
      <c r="AO583" s="110"/>
      <c r="AP583" s="111"/>
      <c r="AQ583" s="111"/>
    </row>
    <row r="584" s="99" customFormat="1" ht="18" customHeight="1" spans="1:43">
      <c r="A584" s="104" t="s">
        <v>2085</v>
      </c>
      <c r="B584" s="36" t="s">
        <v>6972</v>
      </c>
      <c r="C584" s="37" t="s">
        <v>7232</v>
      </c>
      <c r="D584" s="36" t="s">
        <v>6056</v>
      </c>
      <c r="E584" s="487" t="s">
        <v>7233</v>
      </c>
      <c r="F584" s="39">
        <v>15847312456</v>
      </c>
      <c r="G584" s="105"/>
      <c r="H584" s="105"/>
      <c r="I584" s="105"/>
      <c r="J584" s="105"/>
      <c r="K584" s="105"/>
      <c r="L584" s="105"/>
      <c r="M584" s="106"/>
      <c r="N584" s="105"/>
      <c r="O584" s="105"/>
      <c r="P584" s="105"/>
      <c r="Q584" s="105"/>
      <c r="R584" s="105"/>
      <c r="S584" s="105">
        <f t="shared" si="9"/>
        <v>0</v>
      </c>
      <c r="T584" s="105"/>
      <c r="U584" s="107"/>
      <c r="V584" s="107"/>
      <c r="W584" s="108"/>
      <c r="X584" s="107"/>
      <c r="Y584" s="107"/>
      <c r="Z584" s="108"/>
      <c r="AA584" s="107"/>
      <c r="AB584" s="107"/>
      <c r="AC584" s="108"/>
      <c r="AD584" s="107"/>
      <c r="AE584" s="107"/>
      <c r="AF584" s="108"/>
      <c r="AG584" s="107"/>
      <c r="AH584" s="107"/>
      <c r="AI584" s="108"/>
      <c r="AJ584" s="107"/>
      <c r="AK584" s="107"/>
      <c r="AL584" s="108"/>
      <c r="AM584" s="108"/>
      <c r="AN584" s="109"/>
      <c r="AO584" s="110"/>
      <c r="AP584" s="111"/>
      <c r="AQ584" s="111"/>
    </row>
    <row r="585" s="99" customFormat="1" ht="18" customHeight="1" spans="1:43">
      <c r="A585" s="104" t="s">
        <v>2088</v>
      </c>
      <c r="B585" s="36" t="s">
        <v>6972</v>
      </c>
      <c r="C585" s="37" t="s">
        <v>2804</v>
      </c>
      <c r="D585" s="36" t="s">
        <v>6233</v>
      </c>
      <c r="E585" s="38" t="s">
        <v>2805</v>
      </c>
      <c r="F585" s="39">
        <v>13947373974</v>
      </c>
      <c r="G585" s="105"/>
      <c r="H585" s="105"/>
      <c r="I585" s="105"/>
      <c r="J585" s="105"/>
      <c r="K585" s="105"/>
      <c r="L585" s="105"/>
      <c r="M585" s="106"/>
      <c r="N585" s="105"/>
      <c r="O585" s="105"/>
      <c r="P585" s="105"/>
      <c r="Q585" s="105"/>
      <c r="R585" s="105"/>
      <c r="S585" s="105">
        <f t="shared" si="9"/>
        <v>0</v>
      </c>
      <c r="T585" s="105"/>
      <c r="U585" s="107"/>
      <c r="V585" s="107"/>
      <c r="W585" s="108"/>
      <c r="X585" s="107"/>
      <c r="Y585" s="107"/>
      <c r="Z585" s="108"/>
      <c r="AA585" s="107"/>
      <c r="AB585" s="107"/>
      <c r="AC585" s="108"/>
      <c r="AD585" s="107"/>
      <c r="AE585" s="107"/>
      <c r="AF585" s="108"/>
      <c r="AG585" s="107"/>
      <c r="AH585" s="107"/>
      <c r="AI585" s="108"/>
      <c r="AJ585" s="107"/>
      <c r="AK585" s="107"/>
      <c r="AL585" s="108"/>
      <c r="AM585" s="108"/>
      <c r="AN585" s="109"/>
      <c r="AO585" s="110"/>
      <c r="AP585" s="111"/>
      <c r="AQ585" s="111"/>
    </row>
    <row r="586" s="99" customFormat="1" ht="18" customHeight="1" spans="1:43">
      <c r="A586" s="104" t="s">
        <v>2091</v>
      </c>
      <c r="B586" s="36" t="s">
        <v>6972</v>
      </c>
      <c r="C586" s="37" t="s">
        <v>6980</v>
      </c>
      <c r="D586" s="36" t="s">
        <v>6056</v>
      </c>
      <c r="E586" s="487" t="s">
        <v>7234</v>
      </c>
      <c r="F586" s="39">
        <v>13734845517</v>
      </c>
      <c r="G586" s="105"/>
      <c r="H586" s="105"/>
      <c r="I586" s="105"/>
      <c r="J586" s="105"/>
      <c r="K586" s="105"/>
      <c r="L586" s="105"/>
      <c r="M586" s="106"/>
      <c r="N586" s="105"/>
      <c r="O586" s="105"/>
      <c r="P586" s="105"/>
      <c r="Q586" s="105"/>
      <c r="R586" s="105"/>
      <c r="S586" s="105">
        <f t="shared" si="9"/>
        <v>0</v>
      </c>
      <c r="T586" s="105"/>
      <c r="U586" s="107"/>
      <c r="V586" s="107"/>
      <c r="W586" s="108"/>
      <c r="X586" s="107"/>
      <c r="Y586" s="107"/>
      <c r="Z586" s="108"/>
      <c r="AA586" s="107"/>
      <c r="AB586" s="107"/>
      <c r="AC586" s="108"/>
      <c r="AD586" s="107"/>
      <c r="AE586" s="107"/>
      <c r="AF586" s="108"/>
      <c r="AG586" s="107"/>
      <c r="AH586" s="107"/>
      <c r="AI586" s="108"/>
      <c r="AJ586" s="107"/>
      <c r="AK586" s="107"/>
      <c r="AL586" s="108"/>
      <c r="AM586" s="108"/>
      <c r="AN586" s="109"/>
      <c r="AO586" s="110"/>
      <c r="AP586" s="111"/>
      <c r="AQ586" s="111"/>
    </row>
    <row r="587" s="99" customFormat="1" ht="18" customHeight="1" spans="1:43">
      <c r="A587" s="104" t="s">
        <v>2094</v>
      </c>
      <c r="B587" s="36" t="s">
        <v>6972</v>
      </c>
      <c r="C587" s="37" t="s">
        <v>7235</v>
      </c>
      <c r="D587" s="36" t="s">
        <v>6120</v>
      </c>
      <c r="E587" s="38" t="s">
        <v>7236</v>
      </c>
      <c r="F587" s="39">
        <v>15647722308</v>
      </c>
      <c r="G587" s="105"/>
      <c r="H587" s="105"/>
      <c r="I587" s="105"/>
      <c r="J587" s="105"/>
      <c r="K587" s="105"/>
      <c r="L587" s="105"/>
      <c r="M587" s="106"/>
      <c r="N587" s="105"/>
      <c r="O587" s="105"/>
      <c r="P587" s="105"/>
      <c r="Q587" s="105"/>
      <c r="R587" s="105"/>
      <c r="S587" s="105">
        <f t="shared" si="9"/>
        <v>0</v>
      </c>
      <c r="T587" s="105"/>
      <c r="U587" s="107"/>
      <c r="V587" s="107"/>
      <c r="W587" s="108"/>
      <c r="X587" s="107"/>
      <c r="Y587" s="107"/>
      <c r="Z587" s="108"/>
      <c r="AA587" s="107"/>
      <c r="AB587" s="107"/>
      <c r="AC587" s="108"/>
      <c r="AD587" s="107"/>
      <c r="AE587" s="107"/>
      <c r="AF587" s="108"/>
      <c r="AG587" s="107"/>
      <c r="AH587" s="107"/>
      <c r="AI587" s="108"/>
      <c r="AJ587" s="107"/>
      <c r="AK587" s="107"/>
      <c r="AL587" s="108"/>
      <c r="AM587" s="108"/>
      <c r="AN587" s="109"/>
      <c r="AO587" s="110"/>
      <c r="AP587" s="111"/>
      <c r="AQ587" s="111"/>
    </row>
    <row r="588" s="99" customFormat="1" ht="18" customHeight="1" spans="1:43">
      <c r="A588" s="104" t="s">
        <v>2097</v>
      </c>
      <c r="B588" s="36" t="s">
        <v>172</v>
      </c>
      <c r="C588" s="37" t="s">
        <v>170</v>
      </c>
      <c r="D588" s="36" t="s">
        <v>173</v>
      </c>
      <c r="E588" s="38" t="s">
        <v>171</v>
      </c>
      <c r="F588" s="39">
        <v>15004775341</v>
      </c>
      <c r="G588" s="105">
        <v>283</v>
      </c>
      <c r="H588" s="105">
        <v>283</v>
      </c>
      <c r="I588" s="105">
        <v>283.2</v>
      </c>
      <c r="J588" s="105">
        <v>283.1</v>
      </c>
      <c r="K588" s="105">
        <v>283</v>
      </c>
      <c r="L588" s="105">
        <v>282.9</v>
      </c>
      <c r="M588" s="106">
        <v>283</v>
      </c>
      <c r="N588" s="105">
        <v>283.2</v>
      </c>
      <c r="O588" s="105">
        <v>285.92</v>
      </c>
      <c r="P588" s="105">
        <v>282.8</v>
      </c>
      <c r="Q588" s="105">
        <v>292.8</v>
      </c>
      <c r="R588" s="105">
        <v>292.6</v>
      </c>
      <c r="S588" s="105">
        <f t="shared" si="9"/>
        <v>3418.52</v>
      </c>
      <c r="T588" s="105"/>
      <c r="U588" s="107"/>
      <c r="V588" s="107"/>
      <c r="W588" s="108"/>
      <c r="X588" s="107"/>
      <c r="Y588" s="107"/>
      <c r="Z588" s="108"/>
      <c r="AA588" s="107"/>
      <c r="AB588" s="107"/>
      <c r="AC588" s="108"/>
      <c r="AD588" s="107"/>
      <c r="AE588" s="107"/>
      <c r="AF588" s="108"/>
      <c r="AG588" s="107"/>
      <c r="AH588" s="107"/>
      <c r="AI588" s="108"/>
      <c r="AJ588" s="107"/>
      <c r="AK588" s="107"/>
      <c r="AL588" s="108"/>
      <c r="AM588" s="108"/>
      <c r="AN588" s="109"/>
      <c r="AO588" s="110"/>
      <c r="AP588" s="111"/>
      <c r="AQ588" s="111"/>
    </row>
    <row r="589" s="99" customFormat="1" ht="18" customHeight="1" spans="1:43">
      <c r="A589" s="104" t="s">
        <v>2100</v>
      </c>
      <c r="B589" s="36" t="s">
        <v>172</v>
      </c>
      <c r="C589" s="37" t="s">
        <v>215</v>
      </c>
      <c r="D589" s="36" t="s">
        <v>3454</v>
      </c>
      <c r="E589" s="38" t="s">
        <v>2811</v>
      </c>
      <c r="F589" s="39">
        <v>15147717121</v>
      </c>
      <c r="G589" s="105"/>
      <c r="H589" s="105">
        <v>200</v>
      </c>
      <c r="I589" s="105">
        <v>200</v>
      </c>
      <c r="J589" s="105">
        <v>200</v>
      </c>
      <c r="K589" s="105">
        <v>200</v>
      </c>
      <c r="L589" s="105">
        <v>200</v>
      </c>
      <c r="M589" s="106">
        <v>200</v>
      </c>
      <c r="N589" s="105"/>
      <c r="O589" s="105"/>
      <c r="P589" s="105"/>
      <c r="Q589" s="105"/>
      <c r="R589" s="105"/>
      <c r="S589" s="105">
        <f t="shared" si="9"/>
        <v>1200</v>
      </c>
      <c r="T589" s="105"/>
      <c r="U589" s="107"/>
      <c r="V589" s="107"/>
      <c r="W589" s="108"/>
      <c r="X589" s="107"/>
      <c r="Y589" s="107"/>
      <c r="Z589" s="108"/>
      <c r="AA589" s="107"/>
      <c r="AB589" s="107"/>
      <c r="AC589" s="108"/>
      <c r="AD589" s="107"/>
      <c r="AE589" s="107"/>
      <c r="AF589" s="108"/>
      <c r="AG589" s="107"/>
      <c r="AH589" s="107"/>
      <c r="AI589" s="108"/>
      <c r="AJ589" s="107"/>
      <c r="AK589" s="107"/>
      <c r="AL589" s="108"/>
      <c r="AM589" s="108"/>
      <c r="AN589" s="109"/>
      <c r="AO589" s="110"/>
      <c r="AP589" s="111"/>
      <c r="AQ589" s="111"/>
    </row>
    <row r="590" s="99" customFormat="1" ht="18" customHeight="1" spans="1:43">
      <c r="A590" s="104" t="s">
        <v>2103</v>
      </c>
      <c r="B590" s="36" t="s">
        <v>172</v>
      </c>
      <c r="C590" s="37" t="s">
        <v>80</v>
      </c>
      <c r="D590" s="36" t="s">
        <v>69</v>
      </c>
      <c r="E590" s="38" t="s">
        <v>3009</v>
      </c>
      <c r="F590" s="39">
        <v>15332875556</v>
      </c>
      <c r="G590" s="105">
        <v>99</v>
      </c>
      <c r="H590" s="105">
        <v>99.1</v>
      </c>
      <c r="I590" s="105">
        <v>100</v>
      </c>
      <c r="J590" s="105">
        <v>100</v>
      </c>
      <c r="K590" s="105">
        <v>100</v>
      </c>
      <c r="L590" s="105">
        <v>100</v>
      </c>
      <c r="M590" s="106">
        <v>100</v>
      </c>
      <c r="N590" s="105">
        <v>100</v>
      </c>
      <c r="O590" s="105">
        <v>100</v>
      </c>
      <c r="P590" s="105">
        <v>100</v>
      </c>
      <c r="Q590" s="105">
        <v>100</v>
      </c>
      <c r="R590" s="105">
        <v>100</v>
      </c>
      <c r="S590" s="105">
        <f t="shared" si="9"/>
        <v>1198.1</v>
      </c>
      <c r="T590" s="105"/>
      <c r="U590" s="107"/>
      <c r="V590" s="107"/>
      <c r="W590" s="108"/>
      <c r="X590" s="107"/>
      <c r="Y590" s="107"/>
      <c r="Z590" s="108"/>
      <c r="AA590" s="107"/>
      <c r="AB590" s="107"/>
      <c r="AC590" s="108"/>
      <c r="AD590" s="107"/>
      <c r="AE590" s="107"/>
      <c r="AF590" s="108"/>
      <c r="AG590" s="107"/>
      <c r="AH590" s="107"/>
      <c r="AI590" s="108"/>
      <c r="AJ590" s="107"/>
      <c r="AK590" s="107"/>
      <c r="AL590" s="108"/>
      <c r="AM590" s="108"/>
      <c r="AN590" s="109"/>
      <c r="AO590" s="110"/>
      <c r="AP590" s="111"/>
      <c r="AQ590" s="111"/>
    </row>
    <row r="591" s="99" customFormat="1" ht="18" customHeight="1" spans="1:43">
      <c r="A591" s="104" t="s">
        <v>2105</v>
      </c>
      <c r="B591" s="36" t="s">
        <v>172</v>
      </c>
      <c r="C591" s="37" t="s">
        <v>6525</v>
      </c>
      <c r="D591" s="36" t="s">
        <v>6927</v>
      </c>
      <c r="E591" s="38" t="s">
        <v>6527</v>
      </c>
      <c r="F591" s="39">
        <v>13274778191</v>
      </c>
      <c r="G591" s="105"/>
      <c r="H591" s="105"/>
      <c r="I591" s="105"/>
      <c r="J591" s="105"/>
      <c r="K591" s="105"/>
      <c r="L591" s="105"/>
      <c r="M591" s="106"/>
      <c r="N591" s="105"/>
      <c r="O591" s="105"/>
      <c r="P591" s="105"/>
      <c r="Q591" s="105"/>
      <c r="R591" s="105"/>
      <c r="S591" s="105">
        <f t="shared" si="9"/>
        <v>0</v>
      </c>
      <c r="T591" s="105"/>
      <c r="U591" s="107"/>
      <c r="V591" s="107"/>
      <c r="W591" s="108"/>
      <c r="X591" s="107"/>
      <c r="Y591" s="107"/>
      <c r="Z591" s="108"/>
      <c r="AA591" s="107"/>
      <c r="AB591" s="107"/>
      <c r="AC591" s="108"/>
      <c r="AD591" s="107"/>
      <c r="AE591" s="107"/>
      <c r="AF591" s="108"/>
      <c r="AG591" s="107"/>
      <c r="AH591" s="107"/>
      <c r="AI591" s="108"/>
      <c r="AJ591" s="107"/>
      <c r="AK591" s="107"/>
      <c r="AL591" s="108"/>
      <c r="AM591" s="108"/>
      <c r="AN591" s="109"/>
      <c r="AO591" s="110"/>
      <c r="AP591" s="111"/>
      <c r="AQ591" s="111"/>
    </row>
    <row r="592" s="99" customFormat="1" ht="18" customHeight="1" spans="1:43">
      <c r="A592" s="104" t="s">
        <v>2108</v>
      </c>
      <c r="B592" s="36" t="s">
        <v>172</v>
      </c>
      <c r="C592" s="37" t="s">
        <v>3065</v>
      </c>
      <c r="D592" s="36" t="s">
        <v>4551</v>
      </c>
      <c r="E592" s="38" t="s">
        <v>3066</v>
      </c>
      <c r="F592" s="39">
        <v>13614774252</v>
      </c>
      <c r="G592" s="105"/>
      <c r="H592" s="105"/>
      <c r="I592" s="105"/>
      <c r="J592" s="105"/>
      <c r="K592" s="105"/>
      <c r="L592" s="105"/>
      <c r="M592" s="106"/>
      <c r="N592" s="105"/>
      <c r="O592" s="105"/>
      <c r="P592" s="105"/>
      <c r="Q592" s="105"/>
      <c r="R592" s="105"/>
      <c r="S592" s="105">
        <f t="shared" si="9"/>
        <v>0</v>
      </c>
      <c r="T592" s="105"/>
      <c r="U592" s="107"/>
      <c r="V592" s="107"/>
      <c r="W592" s="108"/>
      <c r="X592" s="107"/>
      <c r="Y592" s="107"/>
      <c r="Z592" s="108"/>
      <c r="AA592" s="107"/>
      <c r="AB592" s="107"/>
      <c r="AC592" s="108"/>
      <c r="AD592" s="107"/>
      <c r="AE592" s="107"/>
      <c r="AF592" s="108"/>
      <c r="AG592" s="107"/>
      <c r="AH592" s="107"/>
      <c r="AI592" s="108"/>
      <c r="AJ592" s="107"/>
      <c r="AK592" s="107"/>
      <c r="AL592" s="108"/>
      <c r="AM592" s="108"/>
      <c r="AN592" s="109"/>
      <c r="AO592" s="110"/>
      <c r="AP592" s="111"/>
      <c r="AQ592" s="111"/>
    </row>
    <row r="593" s="99" customFormat="1" ht="18" customHeight="1" spans="1:43">
      <c r="A593" s="104" t="s">
        <v>2111</v>
      </c>
      <c r="B593" s="36" t="s">
        <v>172</v>
      </c>
      <c r="C593" s="37" t="s">
        <v>226</v>
      </c>
      <c r="D593" s="36" t="s">
        <v>6510</v>
      </c>
      <c r="E593" s="38" t="s">
        <v>3017</v>
      </c>
      <c r="F593" s="39">
        <v>13947707889</v>
      </c>
      <c r="G593" s="105"/>
      <c r="H593" s="105"/>
      <c r="I593" s="105"/>
      <c r="J593" s="105"/>
      <c r="K593" s="105"/>
      <c r="L593" s="105"/>
      <c r="M593" s="106"/>
      <c r="N593" s="105"/>
      <c r="O593" s="105"/>
      <c r="P593" s="105"/>
      <c r="Q593" s="105"/>
      <c r="R593" s="105"/>
      <c r="S593" s="105">
        <f t="shared" si="9"/>
        <v>0</v>
      </c>
      <c r="T593" s="105"/>
      <c r="U593" s="107"/>
      <c r="V593" s="107"/>
      <c r="W593" s="108"/>
      <c r="X593" s="107"/>
      <c r="Y593" s="107"/>
      <c r="Z593" s="108"/>
      <c r="AA593" s="107"/>
      <c r="AB593" s="107"/>
      <c r="AC593" s="108"/>
      <c r="AD593" s="107"/>
      <c r="AE593" s="107"/>
      <c r="AF593" s="108"/>
      <c r="AG593" s="107"/>
      <c r="AH593" s="107"/>
      <c r="AI593" s="108"/>
      <c r="AJ593" s="107"/>
      <c r="AK593" s="107"/>
      <c r="AL593" s="108"/>
      <c r="AM593" s="108"/>
      <c r="AN593" s="109"/>
      <c r="AO593" s="110"/>
      <c r="AP593" s="111"/>
      <c r="AQ593" s="111"/>
    </row>
    <row r="594" s="99" customFormat="1" ht="18" customHeight="1" spans="1:43">
      <c r="A594" s="104" t="s">
        <v>2114</v>
      </c>
      <c r="B594" s="36" t="s">
        <v>172</v>
      </c>
      <c r="C594" s="37" t="s">
        <v>3049</v>
      </c>
      <c r="D594" s="36" t="s">
        <v>6554</v>
      </c>
      <c r="E594" s="38" t="s">
        <v>3050</v>
      </c>
      <c r="F594" s="39">
        <v>13354779084</v>
      </c>
      <c r="G594" s="105"/>
      <c r="H594" s="105"/>
      <c r="I594" s="105"/>
      <c r="J594" s="105"/>
      <c r="K594" s="105"/>
      <c r="L594" s="105"/>
      <c r="M594" s="106"/>
      <c r="N594" s="105"/>
      <c r="O594" s="105"/>
      <c r="P594" s="105"/>
      <c r="Q594" s="105"/>
      <c r="R594" s="105"/>
      <c r="S594" s="105">
        <f t="shared" si="9"/>
        <v>0</v>
      </c>
      <c r="T594" s="105"/>
      <c r="U594" s="107"/>
      <c r="V594" s="107"/>
      <c r="W594" s="108"/>
      <c r="X594" s="107"/>
      <c r="Y594" s="107"/>
      <c r="Z594" s="108"/>
      <c r="AA594" s="107"/>
      <c r="AB594" s="107"/>
      <c r="AC594" s="108"/>
      <c r="AD594" s="107"/>
      <c r="AE594" s="107"/>
      <c r="AF594" s="108"/>
      <c r="AG594" s="107"/>
      <c r="AH594" s="107"/>
      <c r="AI594" s="108"/>
      <c r="AJ594" s="107"/>
      <c r="AK594" s="107"/>
      <c r="AL594" s="108"/>
      <c r="AM594" s="108"/>
      <c r="AN594" s="109"/>
      <c r="AO594" s="110"/>
      <c r="AP594" s="111"/>
      <c r="AQ594" s="111"/>
    </row>
    <row r="595" s="99" customFormat="1" ht="18" customHeight="1" spans="1:43">
      <c r="A595" s="104" t="s">
        <v>2116</v>
      </c>
      <c r="B595" s="36" t="s">
        <v>172</v>
      </c>
      <c r="C595" s="37" t="s">
        <v>3097</v>
      </c>
      <c r="D595" s="36" t="s">
        <v>6592</v>
      </c>
      <c r="E595" s="38" t="s">
        <v>3098</v>
      </c>
      <c r="F595" s="39">
        <v>13947705504</v>
      </c>
      <c r="G595" s="105"/>
      <c r="H595" s="105"/>
      <c r="I595" s="105"/>
      <c r="J595" s="105"/>
      <c r="K595" s="105"/>
      <c r="L595" s="105"/>
      <c r="M595" s="106"/>
      <c r="N595" s="105"/>
      <c r="O595" s="105"/>
      <c r="P595" s="105"/>
      <c r="Q595" s="105"/>
      <c r="R595" s="105"/>
      <c r="S595" s="105">
        <f t="shared" si="9"/>
        <v>0</v>
      </c>
      <c r="T595" s="105"/>
      <c r="U595" s="107"/>
      <c r="V595" s="107"/>
      <c r="W595" s="108"/>
      <c r="X595" s="107"/>
      <c r="Y595" s="107"/>
      <c r="Z595" s="108"/>
      <c r="AA595" s="107"/>
      <c r="AB595" s="107"/>
      <c r="AC595" s="108"/>
      <c r="AD595" s="107"/>
      <c r="AE595" s="107"/>
      <c r="AF595" s="108"/>
      <c r="AG595" s="107"/>
      <c r="AH595" s="107"/>
      <c r="AI595" s="108"/>
      <c r="AJ595" s="107"/>
      <c r="AK595" s="107"/>
      <c r="AL595" s="108"/>
      <c r="AM595" s="108"/>
      <c r="AN595" s="109"/>
      <c r="AO595" s="110"/>
      <c r="AP595" s="111"/>
      <c r="AQ595" s="111"/>
    </row>
    <row r="596" s="99" customFormat="1" ht="18" customHeight="1" spans="1:43">
      <c r="A596" s="104" t="s">
        <v>2119</v>
      </c>
      <c r="B596" s="36" t="s">
        <v>172</v>
      </c>
      <c r="C596" s="37" t="s">
        <v>3071</v>
      </c>
      <c r="D596" s="36" t="s">
        <v>7237</v>
      </c>
      <c r="E596" s="38" t="s">
        <v>3072</v>
      </c>
      <c r="F596" s="39">
        <v>15849416222</v>
      </c>
      <c r="G596" s="105"/>
      <c r="H596" s="105"/>
      <c r="I596" s="105"/>
      <c r="J596" s="105"/>
      <c r="K596" s="105"/>
      <c r="L596" s="105"/>
      <c r="M596" s="106"/>
      <c r="N596" s="105"/>
      <c r="O596" s="105"/>
      <c r="P596" s="105"/>
      <c r="Q596" s="105"/>
      <c r="R596" s="105"/>
      <c r="S596" s="105">
        <f t="shared" si="9"/>
        <v>0</v>
      </c>
      <c r="T596" s="105"/>
      <c r="U596" s="107"/>
      <c r="V596" s="107"/>
      <c r="W596" s="108"/>
      <c r="X596" s="107"/>
      <c r="Y596" s="107"/>
      <c r="Z596" s="108"/>
      <c r="AA596" s="107"/>
      <c r="AB596" s="107"/>
      <c r="AC596" s="108"/>
      <c r="AD596" s="107"/>
      <c r="AE596" s="107"/>
      <c r="AF596" s="108"/>
      <c r="AG596" s="107"/>
      <c r="AH596" s="107"/>
      <c r="AI596" s="108"/>
      <c r="AJ596" s="107"/>
      <c r="AK596" s="107"/>
      <c r="AL596" s="108"/>
      <c r="AM596" s="108"/>
      <c r="AN596" s="109"/>
      <c r="AO596" s="110"/>
      <c r="AP596" s="111"/>
      <c r="AQ596" s="111"/>
    </row>
    <row r="597" s="99" customFormat="1" ht="18" customHeight="1" spans="1:43">
      <c r="A597" s="104" t="s">
        <v>2122</v>
      </c>
      <c r="B597" s="36" t="s">
        <v>172</v>
      </c>
      <c r="C597" s="37" t="s">
        <v>3091</v>
      </c>
      <c r="D597" s="36" t="s">
        <v>6592</v>
      </c>
      <c r="E597" s="38" t="s">
        <v>3092</v>
      </c>
      <c r="F597" s="39">
        <v>13509707133</v>
      </c>
      <c r="G597" s="105"/>
      <c r="H597" s="105"/>
      <c r="I597" s="105"/>
      <c r="J597" s="105"/>
      <c r="K597" s="105"/>
      <c r="L597" s="105"/>
      <c r="M597" s="106"/>
      <c r="N597" s="105"/>
      <c r="O597" s="105"/>
      <c r="P597" s="105"/>
      <c r="Q597" s="105"/>
      <c r="R597" s="105"/>
      <c r="S597" s="105">
        <f t="shared" si="9"/>
        <v>0</v>
      </c>
      <c r="T597" s="105"/>
      <c r="U597" s="107"/>
      <c r="V597" s="107"/>
      <c r="W597" s="108"/>
      <c r="X597" s="107"/>
      <c r="Y597" s="107"/>
      <c r="Z597" s="108"/>
      <c r="AA597" s="107"/>
      <c r="AB597" s="107"/>
      <c r="AC597" s="108"/>
      <c r="AD597" s="107"/>
      <c r="AE597" s="107"/>
      <c r="AF597" s="108"/>
      <c r="AG597" s="107"/>
      <c r="AH597" s="107"/>
      <c r="AI597" s="108"/>
      <c r="AJ597" s="107"/>
      <c r="AK597" s="107"/>
      <c r="AL597" s="108"/>
      <c r="AM597" s="108"/>
      <c r="AN597" s="109"/>
      <c r="AO597" s="110"/>
      <c r="AP597" s="111"/>
      <c r="AQ597" s="111"/>
    </row>
    <row r="598" s="99" customFormat="1" ht="18" customHeight="1" spans="1:43">
      <c r="A598" s="104" t="s">
        <v>2125</v>
      </c>
      <c r="B598" s="36" t="s">
        <v>172</v>
      </c>
      <c r="C598" s="37" t="s">
        <v>3040</v>
      </c>
      <c r="D598" s="36" t="s">
        <v>6546</v>
      </c>
      <c r="E598" s="38" t="s">
        <v>3041</v>
      </c>
      <c r="F598" s="39">
        <v>15247754339</v>
      </c>
      <c r="G598" s="105"/>
      <c r="H598" s="105"/>
      <c r="I598" s="105"/>
      <c r="J598" s="105"/>
      <c r="K598" s="105"/>
      <c r="L598" s="105"/>
      <c r="M598" s="106"/>
      <c r="N598" s="105"/>
      <c r="O598" s="105"/>
      <c r="P598" s="105"/>
      <c r="Q598" s="105"/>
      <c r="R598" s="105"/>
      <c r="S598" s="105">
        <f t="shared" si="9"/>
        <v>0</v>
      </c>
      <c r="T598" s="105"/>
      <c r="U598" s="107"/>
      <c r="V598" s="107"/>
      <c r="W598" s="108"/>
      <c r="X598" s="107"/>
      <c r="Y598" s="107"/>
      <c r="Z598" s="108"/>
      <c r="AA598" s="107"/>
      <c r="AB598" s="107"/>
      <c r="AC598" s="108"/>
      <c r="AD598" s="107"/>
      <c r="AE598" s="107"/>
      <c r="AF598" s="108"/>
      <c r="AG598" s="107"/>
      <c r="AH598" s="107"/>
      <c r="AI598" s="108"/>
      <c r="AJ598" s="107"/>
      <c r="AK598" s="107"/>
      <c r="AL598" s="108"/>
      <c r="AM598" s="108"/>
      <c r="AN598" s="109"/>
      <c r="AO598" s="110"/>
      <c r="AP598" s="111"/>
      <c r="AQ598" s="111"/>
    </row>
    <row r="599" s="99" customFormat="1" ht="18" customHeight="1" spans="1:43">
      <c r="A599" s="104" t="s">
        <v>2128</v>
      </c>
      <c r="B599" s="36" t="s">
        <v>172</v>
      </c>
      <c r="C599" s="37" t="s">
        <v>2702</v>
      </c>
      <c r="D599" s="36" t="s">
        <v>7238</v>
      </c>
      <c r="E599" s="38" t="s">
        <v>2703</v>
      </c>
      <c r="F599" s="39">
        <v>13514873514</v>
      </c>
      <c r="G599" s="105"/>
      <c r="H599" s="105"/>
      <c r="I599" s="105"/>
      <c r="J599" s="105"/>
      <c r="K599" s="105"/>
      <c r="L599" s="105"/>
      <c r="M599" s="106"/>
      <c r="N599" s="105"/>
      <c r="O599" s="105"/>
      <c r="P599" s="105"/>
      <c r="Q599" s="105"/>
      <c r="R599" s="105"/>
      <c r="S599" s="105">
        <f t="shared" si="9"/>
        <v>0</v>
      </c>
      <c r="T599" s="105"/>
      <c r="U599" s="107"/>
      <c r="V599" s="107"/>
      <c r="W599" s="108"/>
      <c r="X599" s="107"/>
      <c r="Y599" s="107"/>
      <c r="Z599" s="108"/>
      <c r="AA599" s="107"/>
      <c r="AB599" s="107"/>
      <c r="AC599" s="108"/>
      <c r="AD599" s="107"/>
      <c r="AE599" s="107"/>
      <c r="AF599" s="108"/>
      <c r="AG599" s="107"/>
      <c r="AH599" s="107"/>
      <c r="AI599" s="108"/>
      <c r="AJ599" s="107"/>
      <c r="AK599" s="107"/>
      <c r="AL599" s="108"/>
      <c r="AM599" s="108"/>
      <c r="AN599" s="109"/>
      <c r="AO599" s="110"/>
      <c r="AP599" s="111"/>
      <c r="AQ599" s="111"/>
    </row>
    <row r="600" s="99" customFormat="1" ht="18" customHeight="1" spans="1:43">
      <c r="A600" s="104" t="s">
        <v>2131</v>
      </c>
      <c r="B600" s="36" t="s">
        <v>172</v>
      </c>
      <c r="C600" s="37" t="s">
        <v>102</v>
      </c>
      <c r="D600" s="36" t="s">
        <v>6552</v>
      </c>
      <c r="E600" s="38" t="s">
        <v>3044</v>
      </c>
      <c r="F600" s="39">
        <v>13633506228</v>
      </c>
      <c r="G600" s="105"/>
      <c r="H600" s="105"/>
      <c r="I600" s="105"/>
      <c r="J600" s="105"/>
      <c r="K600" s="105"/>
      <c r="L600" s="105"/>
      <c r="M600" s="106"/>
      <c r="N600" s="105"/>
      <c r="O600" s="105"/>
      <c r="P600" s="105"/>
      <c r="Q600" s="105"/>
      <c r="R600" s="105"/>
      <c r="S600" s="105">
        <f t="shared" si="9"/>
        <v>0</v>
      </c>
      <c r="T600" s="105"/>
      <c r="U600" s="107"/>
      <c r="V600" s="107"/>
      <c r="W600" s="108"/>
      <c r="X600" s="107"/>
      <c r="Y600" s="107"/>
      <c r="Z600" s="108"/>
      <c r="AA600" s="107"/>
      <c r="AB600" s="107"/>
      <c r="AC600" s="108"/>
      <c r="AD600" s="107"/>
      <c r="AE600" s="107"/>
      <c r="AF600" s="108"/>
      <c r="AG600" s="107"/>
      <c r="AH600" s="107"/>
      <c r="AI600" s="108"/>
      <c r="AJ600" s="107"/>
      <c r="AK600" s="107"/>
      <c r="AL600" s="108"/>
      <c r="AM600" s="108"/>
      <c r="AN600" s="109"/>
      <c r="AO600" s="110"/>
      <c r="AP600" s="111"/>
      <c r="AQ600" s="111"/>
    </row>
    <row r="601" s="99" customFormat="1" ht="18" customHeight="1" spans="1:43">
      <c r="A601" s="104" t="s">
        <v>2134</v>
      </c>
      <c r="B601" s="36" t="s">
        <v>172</v>
      </c>
      <c r="C601" s="37" t="s">
        <v>7239</v>
      </c>
      <c r="D601" s="36" t="s">
        <v>7240</v>
      </c>
      <c r="E601" s="38" t="s">
        <v>7241</v>
      </c>
      <c r="F601" s="39">
        <v>13947724282</v>
      </c>
      <c r="G601" s="105"/>
      <c r="H601" s="105"/>
      <c r="I601" s="105"/>
      <c r="J601" s="105"/>
      <c r="K601" s="105"/>
      <c r="L601" s="105"/>
      <c r="M601" s="106"/>
      <c r="N601" s="105"/>
      <c r="O601" s="105"/>
      <c r="P601" s="105"/>
      <c r="Q601" s="105"/>
      <c r="R601" s="105"/>
      <c r="S601" s="105">
        <f t="shared" si="9"/>
        <v>0</v>
      </c>
      <c r="T601" s="105"/>
      <c r="U601" s="107"/>
      <c r="V601" s="107"/>
      <c r="W601" s="108"/>
      <c r="X601" s="107"/>
      <c r="Y601" s="107"/>
      <c r="Z601" s="108"/>
      <c r="AA601" s="107"/>
      <c r="AB601" s="107"/>
      <c r="AC601" s="108"/>
      <c r="AD601" s="107"/>
      <c r="AE601" s="107"/>
      <c r="AF601" s="108"/>
      <c r="AG601" s="107"/>
      <c r="AH601" s="107"/>
      <c r="AI601" s="108"/>
      <c r="AJ601" s="107"/>
      <c r="AK601" s="107"/>
      <c r="AL601" s="108"/>
      <c r="AM601" s="108"/>
      <c r="AN601" s="109"/>
      <c r="AO601" s="110"/>
      <c r="AP601" s="111"/>
      <c r="AQ601" s="111"/>
    </row>
    <row r="602" s="99" customFormat="1" ht="18" customHeight="1" spans="1:43">
      <c r="A602" s="104" t="s">
        <v>2137</v>
      </c>
      <c r="B602" s="36" t="s">
        <v>172</v>
      </c>
      <c r="C602" s="37" t="s">
        <v>3089</v>
      </c>
      <c r="D602" s="36" t="s">
        <v>6592</v>
      </c>
      <c r="E602" s="38" t="s">
        <v>3090</v>
      </c>
      <c r="F602" s="39">
        <v>13847786484</v>
      </c>
      <c r="G602" s="105"/>
      <c r="H602" s="105"/>
      <c r="I602" s="105"/>
      <c r="J602" s="105"/>
      <c r="K602" s="105"/>
      <c r="L602" s="105"/>
      <c r="M602" s="106"/>
      <c r="N602" s="105"/>
      <c r="O602" s="105"/>
      <c r="P602" s="105"/>
      <c r="Q602" s="105"/>
      <c r="R602" s="105"/>
      <c r="S602" s="105">
        <f t="shared" si="9"/>
        <v>0</v>
      </c>
      <c r="T602" s="105"/>
      <c r="U602" s="107"/>
      <c r="V602" s="107"/>
      <c r="W602" s="108"/>
      <c r="X602" s="107"/>
      <c r="Y602" s="107"/>
      <c r="Z602" s="108"/>
      <c r="AA602" s="107"/>
      <c r="AB602" s="107"/>
      <c r="AC602" s="108"/>
      <c r="AD602" s="107"/>
      <c r="AE602" s="107"/>
      <c r="AF602" s="108"/>
      <c r="AG602" s="107"/>
      <c r="AH602" s="107"/>
      <c r="AI602" s="108"/>
      <c r="AJ602" s="107"/>
      <c r="AK602" s="107"/>
      <c r="AL602" s="108"/>
      <c r="AM602" s="108"/>
      <c r="AN602" s="109"/>
      <c r="AO602" s="110"/>
      <c r="AP602" s="111"/>
      <c r="AQ602" s="111"/>
    </row>
    <row r="603" s="99" customFormat="1" ht="18" customHeight="1" spans="1:43">
      <c r="A603" s="104" t="s">
        <v>2140</v>
      </c>
      <c r="B603" s="36" t="s">
        <v>172</v>
      </c>
      <c r="C603" s="37" t="s">
        <v>3101</v>
      </c>
      <c r="D603" s="36" t="s">
        <v>6592</v>
      </c>
      <c r="E603" s="38" t="s">
        <v>3102</v>
      </c>
      <c r="F603" s="39">
        <v>13947748584</v>
      </c>
      <c r="G603" s="105"/>
      <c r="H603" s="105"/>
      <c r="I603" s="105"/>
      <c r="J603" s="105"/>
      <c r="K603" s="105"/>
      <c r="L603" s="105"/>
      <c r="M603" s="106"/>
      <c r="N603" s="105"/>
      <c r="O603" s="105"/>
      <c r="P603" s="105"/>
      <c r="Q603" s="105"/>
      <c r="R603" s="105"/>
      <c r="S603" s="105">
        <f t="shared" si="9"/>
        <v>0</v>
      </c>
      <c r="T603" s="105"/>
      <c r="U603" s="107"/>
      <c r="V603" s="107"/>
      <c r="W603" s="108"/>
      <c r="X603" s="107"/>
      <c r="Y603" s="107"/>
      <c r="Z603" s="108"/>
      <c r="AA603" s="107"/>
      <c r="AB603" s="107"/>
      <c r="AC603" s="108"/>
      <c r="AD603" s="107"/>
      <c r="AE603" s="107"/>
      <c r="AF603" s="108"/>
      <c r="AG603" s="107"/>
      <c r="AH603" s="107"/>
      <c r="AI603" s="108"/>
      <c r="AJ603" s="107"/>
      <c r="AK603" s="107"/>
      <c r="AL603" s="108"/>
      <c r="AM603" s="108"/>
      <c r="AN603" s="109"/>
      <c r="AO603" s="110"/>
      <c r="AP603" s="111"/>
      <c r="AQ603" s="111"/>
    </row>
    <row r="604" s="99" customFormat="1" ht="18" customHeight="1" spans="1:43">
      <c r="A604" s="104" t="s">
        <v>2143</v>
      </c>
      <c r="B604" s="36" t="s">
        <v>172</v>
      </c>
      <c r="C604" s="37" t="s">
        <v>7242</v>
      </c>
      <c r="D604" s="36" t="s">
        <v>6592</v>
      </c>
      <c r="E604" s="38" t="s">
        <v>7243</v>
      </c>
      <c r="F604" s="39">
        <v>18636203997</v>
      </c>
      <c r="G604" s="105"/>
      <c r="H604" s="105"/>
      <c r="I604" s="105"/>
      <c r="J604" s="105"/>
      <c r="K604" s="105"/>
      <c r="L604" s="105"/>
      <c r="M604" s="106"/>
      <c r="N604" s="105"/>
      <c r="O604" s="105"/>
      <c r="P604" s="105"/>
      <c r="Q604" s="105"/>
      <c r="R604" s="105"/>
      <c r="S604" s="105">
        <f t="shared" si="9"/>
        <v>0</v>
      </c>
      <c r="T604" s="105"/>
      <c r="U604" s="107"/>
      <c r="V604" s="107"/>
      <c r="W604" s="108"/>
      <c r="X604" s="107"/>
      <c r="Y604" s="107"/>
      <c r="Z604" s="108"/>
      <c r="AA604" s="107"/>
      <c r="AB604" s="107"/>
      <c r="AC604" s="108"/>
      <c r="AD604" s="107"/>
      <c r="AE604" s="107"/>
      <c r="AF604" s="108"/>
      <c r="AG604" s="107"/>
      <c r="AH604" s="107"/>
      <c r="AI604" s="108"/>
      <c r="AJ604" s="107"/>
      <c r="AK604" s="107"/>
      <c r="AL604" s="108"/>
      <c r="AM604" s="108"/>
      <c r="AN604" s="109"/>
      <c r="AO604" s="110"/>
      <c r="AP604" s="111"/>
      <c r="AQ604" s="111"/>
    </row>
    <row r="605" s="99" customFormat="1" ht="18" customHeight="1" spans="1:43">
      <c r="A605" s="104" t="s">
        <v>2146</v>
      </c>
      <c r="B605" s="36" t="s">
        <v>172</v>
      </c>
      <c r="C605" s="37" t="s">
        <v>3014</v>
      </c>
      <c r="D605" s="36" t="s">
        <v>6510</v>
      </c>
      <c r="E605" s="38" t="s">
        <v>3015</v>
      </c>
      <c r="F605" s="39">
        <v>13653508343</v>
      </c>
      <c r="G605" s="105"/>
      <c r="H605" s="105"/>
      <c r="I605" s="105"/>
      <c r="J605" s="105"/>
      <c r="K605" s="105"/>
      <c r="L605" s="105"/>
      <c r="M605" s="106"/>
      <c r="N605" s="105"/>
      <c r="O605" s="105"/>
      <c r="P605" s="105"/>
      <c r="Q605" s="105"/>
      <c r="R605" s="105"/>
      <c r="S605" s="105">
        <f t="shared" si="9"/>
        <v>0</v>
      </c>
      <c r="T605" s="105"/>
      <c r="U605" s="107"/>
      <c r="V605" s="107"/>
      <c r="W605" s="108"/>
      <c r="X605" s="107"/>
      <c r="Y605" s="107"/>
      <c r="Z605" s="108"/>
      <c r="AA605" s="107"/>
      <c r="AB605" s="107"/>
      <c r="AC605" s="108"/>
      <c r="AD605" s="107"/>
      <c r="AE605" s="107"/>
      <c r="AF605" s="108"/>
      <c r="AG605" s="107"/>
      <c r="AH605" s="107"/>
      <c r="AI605" s="108"/>
      <c r="AJ605" s="107"/>
      <c r="AK605" s="107"/>
      <c r="AL605" s="108"/>
      <c r="AM605" s="108"/>
      <c r="AN605" s="109"/>
      <c r="AO605" s="110"/>
      <c r="AP605" s="111"/>
      <c r="AQ605" s="111"/>
    </row>
    <row r="606" s="99" customFormat="1" ht="18" customHeight="1" spans="1:43">
      <c r="A606" s="104" t="s">
        <v>2149</v>
      </c>
      <c r="B606" s="36" t="s">
        <v>172</v>
      </c>
      <c r="C606" s="37" t="s">
        <v>3103</v>
      </c>
      <c r="D606" s="36" t="s">
        <v>6592</v>
      </c>
      <c r="E606" s="38" t="s">
        <v>3104</v>
      </c>
      <c r="F606" s="39">
        <v>13947760359</v>
      </c>
      <c r="G606" s="105"/>
      <c r="H606" s="105"/>
      <c r="I606" s="105"/>
      <c r="J606" s="105"/>
      <c r="K606" s="105"/>
      <c r="L606" s="105"/>
      <c r="M606" s="106"/>
      <c r="N606" s="105"/>
      <c r="O606" s="105"/>
      <c r="P606" s="105"/>
      <c r="Q606" s="105"/>
      <c r="R606" s="105"/>
      <c r="S606" s="105">
        <f t="shared" si="9"/>
        <v>0</v>
      </c>
      <c r="T606" s="105"/>
      <c r="U606" s="107"/>
      <c r="V606" s="107"/>
      <c r="W606" s="108"/>
      <c r="X606" s="107"/>
      <c r="Y606" s="107"/>
      <c r="Z606" s="108"/>
      <c r="AA606" s="107"/>
      <c r="AB606" s="107"/>
      <c r="AC606" s="108"/>
      <c r="AD606" s="107"/>
      <c r="AE606" s="107"/>
      <c r="AF606" s="108"/>
      <c r="AG606" s="107"/>
      <c r="AH606" s="107"/>
      <c r="AI606" s="108"/>
      <c r="AJ606" s="107"/>
      <c r="AK606" s="107"/>
      <c r="AL606" s="108"/>
      <c r="AM606" s="108"/>
      <c r="AN606" s="109"/>
      <c r="AO606" s="110"/>
      <c r="AP606" s="111"/>
      <c r="AQ606" s="111"/>
    </row>
    <row r="607" s="99" customFormat="1" ht="18" customHeight="1" spans="1:43">
      <c r="A607" s="104" t="s">
        <v>2152</v>
      </c>
      <c r="B607" s="36" t="s">
        <v>172</v>
      </c>
      <c r="C607" s="37" t="s">
        <v>3099</v>
      </c>
      <c r="D607" s="36" t="s">
        <v>6592</v>
      </c>
      <c r="E607" s="38" t="s">
        <v>3100</v>
      </c>
      <c r="F607" s="39">
        <v>13084772199</v>
      </c>
      <c r="G607" s="105"/>
      <c r="H607" s="105"/>
      <c r="I607" s="105"/>
      <c r="J607" s="105"/>
      <c r="K607" s="105"/>
      <c r="L607" s="105"/>
      <c r="M607" s="106"/>
      <c r="N607" s="105"/>
      <c r="O607" s="105"/>
      <c r="P607" s="105"/>
      <c r="Q607" s="105"/>
      <c r="R607" s="105"/>
      <c r="S607" s="105">
        <f t="shared" si="9"/>
        <v>0</v>
      </c>
      <c r="T607" s="105"/>
      <c r="U607" s="107"/>
      <c r="V607" s="107"/>
      <c r="W607" s="108"/>
      <c r="X607" s="107"/>
      <c r="Y607" s="107"/>
      <c r="Z607" s="108"/>
      <c r="AA607" s="107"/>
      <c r="AB607" s="107"/>
      <c r="AC607" s="108"/>
      <c r="AD607" s="107"/>
      <c r="AE607" s="107"/>
      <c r="AF607" s="108"/>
      <c r="AG607" s="107"/>
      <c r="AH607" s="107"/>
      <c r="AI607" s="108"/>
      <c r="AJ607" s="107"/>
      <c r="AK607" s="107"/>
      <c r="AL607" s="108"/>
      <c r="AM607" s="108"/>
      <c r="AN607" s="109"/>
      <c r="AO607" s="110"/>
      <c r="AP607" s="111"/>
      <c r="AQ607" s="111"/>
    </row>
    <row r="608" s="99" customFormat="1" ht="18" customHeight="1" spans="1:43">
      <c r="A608" s="104" t="s">
        <v>2155</v>
      </c>
      <c r="B608" s="36" t="s">
        <v>172</v>
      </c>
      <c r="C608" s="37" t="s">
        <v>3011</v>
      </c>
      <c r="D608" s="36" t="s">
        <v>6592</v>
      </c>
      <c r="E608" s="38" t="s">
        <v>3012</v>
      </c>
      <c r="F608" s="39">
        <v>13847777577</v>
      </c>
      <c r="G608" s="105"/>
      <c r="H608" s="105"/>
      <c r="I608" s="105"/>
      <c r="J608" s="105"/>
      <c r="K608" s="105"/>
      <c r="L608" s="105"/>
      <c r="M608" s="106"/>
      <c r="N608" s="105"/>
      <c r="O608" s="105"/>
      <c r="P608" s="105"/>
      <c r="Q608" s="105"/>
      <c r="R608" s="105"/>
      <c r="S608" s="105">
        <f t="shared" si="9"/>
        <v>0</v>
      </c>
      <c r="T608" s="105"/>
      <c r="U608" s="107"/>
      <c r="V608" s="107"/>
      <c r="W608" s="108"/>
      <c r="X608" s="107"/>
      <c r="Y608" s="107"/>
      <c r="Z608" s="108"/>
      <c r="AA608" s="107"/>
      <c r="AB608" s="107"/>
      <c r="AC608" s="108"/>
      <c r="AD608" s="107"/>
      <c r="AE608" s="107"/>
      <c r="AF608" s="108"/>
      <c r="AG608" s="107"/>
      <c r="AH608" s="107"/>
      <c r="AI608" s="108"/>
      <c r="AJ608" s="107"/>
      <c r="AK608" s="107"/>
      <c r="AL608" s="108"/>
      <c r="AM608" s="108"/>
      <c r="AN608" s="109"/>
      <c r="AO608" s="110"/>
      <c r="AP608" s="111"/>
      <c r="AQ608" s="111"/>
    </row>
    <row r="609" s="99" customFormat="1" ht="18" customHeight="1" spans="1:43">
      <c r="A609" s="104" t="s">
        <v>2158</v>
      </c>
      <c r="B609" s="36" t="s">
        <v>172</v>
      </c>
      <c r="C609" s="37" t="s">
        <v>3067</v>
      </c>
      <c r="D609" s="36" t="s">
        <v>4551</v>
      </c>
      <c r="E609" s="38" t="s">
        <v>3068</v>
      </c>
      <c r="F609" s="39">
        <v>15248430824</v>
      </c>
      <c r="G609" s="105"/>
      <c r="H609" s="105"/>
      <c r="I609" s="105"/>
      <c r="J609" s="105"/>
      <c r="K609" s="105"/>
      <c r="L609" s="105"/>
      <c r="M609" s="106"/>
      <c r="N609" s="105"/>
      <c r="O609" s="105"/>
      <c r="P609" s="105"/>
      <c r="Q609" s="105"/>
      <c r="R609" s="105"/>
      <c r="S609" s="105">
        <f t="shared" si="9"/>
        <v>0</v>
      </c>
      <c r="T609" s="105"/>
      <c r="U609" s="107"/>
      <c r="V609" s="107"/>
      <c r="W609" s="108"/>
      <c r="X609" s="107"/>
      <c r="Y609" s="107"/>
      <c r="Z609" s="108"/>
      <c r="AA609" s="107"/>
      <c r="AB609" s="107"/>
      <c r="AC609" s="108"/>
      <c r="AD609" s="107"/>
      <c r="AE609" s="107"/>
      <c r="AF609" s="108"/>
      <c r="AG609" s="107"/>
      <c r="AH609" s="107"/>
      <c r="AI609" s="108"/>
      <c r="AJ609" s="107"/>
      <c r="AK609" s="107"/>
      <c r="AL609" s="108"/>
      <c r="AM609" s="108"/>
      <c r="AN609" s="109"/>
      <c r="AO609" s="110"/>
      <c r="AP609" s="111"/>
      <c r="AQ609" s="111"/>
    </row>
    <row r="610" s="99" customFormat="1" ht="18" customHeight="1" spans="1:43">
      <c r="A610" s="104" t="s">
        <v>2161</v>
      </c>
      <c r="B610" s="36" t="s">
        <v>172</v>
      </c>
      <c r="C610" s="37" t="s">
        <v>3061</v>
      </c>
      <c r="D610" s="36" t="s">
        <v>4551</v>
      </c>
      <c r="E610" s="38" t="s">
        <v>3062</v>
      </c>
      <c r="F610" s="39">
        <v>13947748830</v>
      </c>
      <c r="G610" s="105"/>
      <c r="H610" s="105"/>
      <c r="I610" s="105"/>
      <c r="J610" s="105"/>
      <c r="K610" s="105"/>
      <c r="L610" s="105"/>
      <c r="M610" s="106"/>
      <c r="N610" s="105"/>
      <c r="O610" s="105"/>
      <c r="P610" s="105"/>
      <c r="Q610" s="105"/>
      <c r="R610" s="105"/>
      <c r="S610" s="105">
        <f t="shared" si="9"/>
        <v>0</v>
      </c>
      <c r="T610" s="105"/>
      <c r="U610" s="107"/>
      <c r="V610" s="107"/>
      <c r="W610" s="108"/>
      <c r="X610" s="107"/>
      <c r="Y610" s="107"/>
      <c r="Z610" s="108"/>
      <c r="AA610" s="107"/>
      <c r="AB610" s="107"/>
      <c r="AC610" s="108"/>
      <c r="AD610" s="107"/>
      <c r="AE610" s="107"/>
      <c r="AF610" s="108"/>
      <c r="AG610" s="107"/>
      <c r="AH610" s="107"/>
      <c r="AI610" s="108"/>
      <c r="AJ610" s="107"/>
      <c r="AK610" s="107"/>
      <c r="AL610" s="108"/>
      <c r="AM610" s="108"/>
      <c r="AN610" s="109"/>
      <c r="AO610" s="110"/>
      <c r="AP610" s="111"/>
      <c r="AQ610" s="111"/>
    </row>
    <row r="611" s="99" customFormat="1" ht="18" customHeight="1" spans="1:43">
      <c r="A611" s="104" t="s">
        <v>2163</v>
      </c>
      <c r="B611" s="36" t="s">
        <v>172</v>
      </c>
      <c r="C611" s="37" t="s">
        <v>3087</v>
      </c>
      <c r="D611" s="36" t="s">
        <v>6592</v>
      </c>
      <c r="E611" s="38" t="s">
        <v>3088</v>
      </c>
      <c r="F611" s="39">
        <v>14794798083</v>
      </c>
      <c r="G611" s="105"/>
      <c r="H611" s="105"/>
      <c r="I611" s="105"/>
      <c r="J611" s="105"/>
      <c r="K611" s="105"/>
      <c r="L611" s="105"/>
      <c r="M611" s="106"/>
      <c r="N611" s="105"/>
      <c r="O611" s="105"/>
      <c r="P611" s="105"/>
      <c r="Q611" s="105"/>
      <c r="R611" s="105"/>
      <c r="S611" s="105">
        <f t="shared" si="9"/>
        <v>0</v>
      </c>
      <c r="T611" s="105"/>
      <c r="U611" s="107"/>
      <c r="V611" s="107"/>
      <c r="W611" s="108"/>
      <c r="X611" s="107"/>
      <c r="Y611" s="107"/>
      <c r="Z611" s="108"/>
      <c r="AA611" s="107"/>
      <c r="AB611" s="107"/>
      <c r="AC611" s="108"/>
      <c r="AD611" s="107"/>
      <c r="AE611" s="107"/>
      <c r="AF611" s="108"/>
      <c r="AG611" s="107"/>
      <c r="AH611" s="107"/>
      <c r="AI611" s="108"/>
      <c r="AJ611" s="107"/>
      <c r="AK611" s="107"/>
      <c r="AL611" s="108"/>
      <c r="AM611" s="108"/>
      <c r="AN611" s="109"/>
      <c r="AO611" s="110"/>
      <c r="AP611" s="111"/>
      <c r="AQ611" s="111"/>
    </row>
    <row r="612" s="99" customFormat="1" ht="18" customHeight="1" spans="1:43">
      <c r="A612" s="104" t="s">
        <v>2166</v>
      </c>
      <c r="B612" s="36" t="s">
        <v>172</v>
      </c>
      <c r="C612" s="37" t="s">
        <v>6928</v>
      </c>
      <c r="D612" s="36" t="s">
        <v>6592</v>
      </c>
      <c r="E612" s="38" t="s">
        <v>7244</v>
      </c>
      <c r="F612" s="39">
        <v>15704964266</v>
      </c>
      <c r="G612" s="105"/>
      <c r="H612" s="105"/>
      <c r="I612" s="105"/>
      <c r="J612" s="105"/>
      <c r="K612" s="105"/>
      <c r="L612" s="105"/>
      <c r="M612" s="106"/>
      <c r="N612" s="105"/>
      <c r="O612" s="105"/>
      <c r="P612" s="105"/>
      <c r="Q612" s="105"/>
      <c r="R612" s="105"/>
      <c r="S612" s="105">
        <f t="shared" si="9"/>
        <v>0</v>
      </c>
      <c r="T612" s="105"/>
      <c r="U612" s="107"/>
      <c r="V612" s="107"/>
      <c r="W612" s="108"/>
      <c r="X612" s="107"/>
      <c r="Y612" s="107"/>
      <c r="Z612" s="108"/>
      <c r="AA612" s="107"/>
      <c r="AB612" s="107"/>
      <c r="AC612" s="108"/>
      <c r="AD612" s="107"/>
      <c r="AE612" s="107"/>
      <c r="AF612" s="108"/>
      <c r="AG612" s="107"/>
      <c r="AH612" s="107"/>
      <c r="AI612" s="108"/>
      <c r="AJ612" s="107"/>
      <c r="AK612" s="107"/>
      <c r="AL612" s="108"/>
      <c r="AM612" s="108"/>
      <c r="AN612" s="109"/>
      <c r="AO612" s="110"/>
      <c r="AP612" s="111"/>
      <c r="AQ612" s="111"/>
    </row>
    <row r="613" s="99" customFormat="1" ht="18" customHeight="1" spans="1:43">
      <c r="A613" s="104" t="s">
        <v>2169</v>
      </c>
      <c r="B613" s="36" t="s">
        <v>172</v>
      </c>
      <c r="C613" s="37" t="s">
        <v>3095</v>
      </c>
      <c r="D613" s="36" t="s">
        <v>6592</v>
      </c>
      <c r="E613" s="38" t="s">
        <v>3096</v>
      </c>
      <c r="F613" s="39">
        <v>15894933411</v>
      </c>
      <c r="G613" s="105"/>
      <c r="H613" s="105"/>
      <c r="I613" s="105"/>
      <c r="J613" s="105"/>
      <c r="K613" s="105"/>
      <c r="L613" s="105"/>
      <c r="M613" s="106"/>
      <c r="N613" s="105"/>
      <c r="O613" s="105"/>
      <c r="P613" s="105"/>
      <c r="Q613" s="105"/>
      <c r="R613" s="105"/>
      <c r="S613" s="105">
        <f t="shared" si="9"/>
        <v>0</v>
      </c>
      <c r="T613" s="105"/>
      <c r="U613" s="107"/>
      <c r="V613" s="107"/>
      <c r="W613" s="108"/>
      <c r="X613" s="107"/>
      <c r="Y613" s="107"/>
      <c r="Z613" s="108"/>
      <c r="AA613" s="107"/>
      <c r="AB613" s="107"/>
      <c r="AC613" s="108"/>
      <c r="AD613" s="107"/>
      <c r="AE613" s="107"/>
      <c r="AF613" s="108"/>
      <c r="AG613" s="107"/>
      <c r="AH613" s="107"/>
      <c r="AI613" s="108"/>
      <c r="AJ613" s="107"/>
      <c r="AK613" s="107"/>
      <c r="AL613" s="108"/>
      <c r="AM613" s="108"/>
      <c r="AN613" s="109"/>
      <c r="AO613" s="110"/>
      <c r="AP613" s="111"/>
      <c r="AQ613" s="111"/>
    </row>
    <row r="614" s="99" customFormat="1" ht="18" customHeight="1" spans="1:43">
      <c r="A614" s="104" t="s">
        <v>2172</v>
      </c>
      <c r="B614" s="36" t="s">
        <v>172</v>
      </c>
      <c r="C614" s="37" t="s">
        <v>3109</v>
      </c>
      <c r="D614" s="36" t="s">
        <v>6592</v>
      </c>
      <c r="E614" s="38" t="s">
        <v>3110</v>
      </c>
      <c r="F614" s="39">
        <v>15247733927</v>
      </c>
      <c r="G614" s="105"/>
      <c r="H614" s="105"/>
      <c r="I614" s="105"/>
      <c r="J614" s="105"/>
      <c r="K614" s="105"/>
      <c r="L614" s="105"/>
      <c r="M614" s="106"/>
      <c r="N614" s="105"/>
      <c r="O614" s="105"/>
      <c r="P614" s="105"/>
      <c r="Q614" s="105"/>
      <c r="R614" s="105"/>
      <c r="S614" s="105">
        <f t="shared" si="9"/>
        <v>0</v>
      </c>
      <c r="T614" s="105"/>
      <c r="U614" s="107"/>
      <c r="V614" s="107"/>
      <c r="W614" s="108"/>
      <c r="X614" s="107"/>
      <c r="Y614" s="107"/>
      <c r="Z614" s="108"/>
      <c r="AA614" s="107"/>
      <c r="AB614" s="107"/>
      <c r="AC614" s="108"/>
      <c r="AD614" s="107"/>
      <c r="AE614" s="107"/>
      <c r="AF614" s="108"/>
      <c r="AG614" s="107"/>
      <c r="AH614" s="107"/>
      <c r="AI614" s="108"/>
      <c r="AJ614" s="107"/>
      <c r="AK614" s="107"/>
      <c r="AL614" s="108"/>
      <c r="AM614" s="108"/>
      <c r="AN614" s="109"/>
      <c r="AO614" s="110"/>
      <c r="AP614" s="111"/>
      <c r="AQ614" s="111"/>
    </row>
    <row r="615" s="99" customFormat="1" ht="18" customHeight="1" spans="1:43">
      <c r="A615" s="104" t="s">
        <v>2175</v>
      </c>
      <c r="B615" s="36" t="s">
        <v>172</v>
      </c>
      <c r="C615" s="37" t="s">
        <v>3063</v>
      </c>
      <c r="D615" s="36" t="s">
        <v>4551</v>
      </c>
      <c r="E615" s="38" t="s">
        <v>3064</v>
      </c>
      <c r="F615" s="39">
        <v>15332775573</v>
      </c>
      <c r="G615" s="105"/>
      <c r="H615" s="105"/>
      <c r="I615" s="105"/>
      <c r="J615" s="105"/>
      <c r="K615" s="105"/>
      <c r="L615" s="105"/>
      <c r="M615" s="106"/>
      <c r="N615" s="105"/>
      <c r="O615" s="105"/>
      <c r="P615" s="105"/>
      <c r="Q615" s="105"/>
      <c r="R615" s="105"/>
      <c r="S615" s="105">
        <f t="shared" si="9"/>
        <v>0</v>
      </c>
      <c r="T615" s="105"/>
      <c r="U615" s="107"/>
      <c r="V615" s="107"/>
      <c r="W615" s="108"/>
      <c r="X615" s="107"/>
      <c r="Y615" s="107"/>
      <c r="Z615" s="108"/>
      <c r="AA615" s="107"/>
      <c r="AB615" s="107"/>
      <c r="AC615" s="108"/>
      <c r="AD615" s="107"/>
      <c r="AE615" s="107"/>
      <c r="AF615" s="108"/>
      <c r="AG615" s="107"/>
      <c r="AH615" s="107"/>
      <c r="AI615" s="108"/>
      <c r="AJ615" s="107"/>
      <c r="AK615" s="107"/>
      <c r="AL615" s="108"/>
      <c r="AM615" s="108"/>
      <c r="AN615" s="109"/>
      <c r="AO615" s="110"/>
      <c r="AP615" s="111"/>
      <c r="AQ615" s="111"/>
    </row>
    <row r="616" s="99" customFormat="1" ht="18" customHeight="1" spans="1:43">
      <c r="A616" s="104" t="s">
        <v>2180</v>
      </c>
      <c r="B616" s="36" t="s">
        <v>172</v>
      </c>
      <c r="C616" s="37" t="s">
        <v>3093</v>
      </c>
      <c r="D616" s="36" t="s">
        <v>6592</v>
      </c>
      <c r="E616" s="38" t="s">
        <v>3094</v>
      </c>
      <c r="F616" s="39">
        <v>18847776500</v>
      </c>
      <c r="G616" s="105"/>
      <c r="H616" s="105"/>
      <c r="I616" s="105"/>
      <c r="J616" s="105"/>
      <c r="K616" s="105"/>
      <c r="L616" s="105"/>
      <c r="M616" s="106"/>
      <c r="N616" s="105"/>
      <c r="O616" s="105"/>
      <c r="P616" s="105"/>
      <c r="Q616" s="105"/>
      <c r="R616" s="105"/>
      <c r="S616" s="105">
        <f t="shared" si="9"/>
        <v>0</v>
      </c>
      <c r="T616" s="105"/>
      <c r="U616" s="107"/>
      <c r="V616" s="107"/>
      <c r="W616" s="108"/>
      <c r="X616" s="107"/>
      <c r="Y616" s="107"/>
      <c r="Z616" s="108"/>
      <c r="AA616" s="107"/>
      <c r="AB616" s="107"/>
      <c r="AC616" s="108"/>
      <c r="AD616" s="107"/>
      <c r="AE616" s="107"/>
      <c r="AF616" s="108"/>
      <c r="AG616" s="107"/>
      <c r="AH616" s="107"/>
      <c r="AI616" s="108"/>
      <c r="AJ616" s="107"/>
      <c r="AK616" s="107"/>
      <c r="AL616" s="108"/>
      <c r="AM616" s="108"/>
      <c r="AN616" s="109"/>
      <c r="AO616" s="110"/>
      <c r="AP616" s="111"/>
      <c r="AQ616" s="111"/>
    </row>
    <row r="617" s="99" customFormat="1" ht="18" customHeight="1" spans="1:43">
      <c r="A617" s="104" t="s">
        <v>2183</v>
      </c>
      <c r="B617" s="36" t="s">
        <v>172</v>
      </c>
      <c r="C617" s="37" t="s">
        <v>3069</v>
      </c>
      <c r="D617" s="36" t="s">
        <v>4551</v>
      </c>
      <c r="E617" s="38" t="s">
        <v>3070</v>
      </c>
      <c r="F617" s="39">
        <v>15548831152</v>
      </c>
      <c r="G617" s="105"/>
      <c r="H617" s="105"/>
      <c r="I617" s="105"/>
      <c r="J617" s="105"/>
      <c r="K617" s="105"/>
      <c r="L617" s="105"/>
      <c r="M617" s="106"/>
      <c r="N617" s="105"/>
      <c r="O617" s="105"/>
      <c r="P617" s="105"/>
      <c r="Q617" s="105"/>
      <c r="R617" s="105"/>
      <c r="S617" s="105">
        <f t="shared" si="9"/>
        <v>0</v>
      </c>
      <c r="T617" s="105"/>
      <c r="U617" s="107"/>
      <c r="V617" s="107"/>
      <c r="W617" s="108"/>
      <c r="X617" s="107"/>
      <c r="Y617" s="107"/>
      <c r="Z617" s="108"/>
      <c r="AA617" s="107"/>
      <c r="AB617" s="107"/>
      <c r="AC617" s="108"/>
      <c r="AD617" s="107"/>
      <c r="AE617" s="107"/>
      <c r="AF617" s="108"/>
      <c r="AG617" s="107"/>
      <c r="AH617" s="107"/>
      <c r="AI617" s="108"/>
      <c r="AJ617" s="107"/>
      <c r="AK617" s="107"/>
      <c r="AL617" s="108"/>
      <c r="AM617" s="108"/>
      <c r="AN617" s="109"/>
      <c r="AO617" s="110"/>
      <c r="AP617" s="111"/>
      <c r="AQ617" s="111"/>
    </row>
    <row r="618" s="99" customFormat="1" ht="18" customHeight="1" spans="1:43">
      <c r="A618" s="104" t="s">
        <v>2185</v>
      </c>
      <c r="B618" s="36" t="s">
        <v>172</v>
      </c>
      <c r="C618" s="37" t="s">
        <v>3038</v>
      </c>
      <c r="D618" s="36" t="s">
        <v>6546</v>
      </c>
      <c r="E618" s="38" t="s">
        <v>3039</v>
      </c>
      <c r="F618" s="39">
        <v>13384777840</v>
      </c>
      <c r="G618" s="105"/>
      <c r="H618" s="105"/>
      <c r="I618" s="105"/>
      <c r="J618" s="105"/>
      <c r="K618" s="105"/>
      <c r="L618" s="105"/>
      <c r="M618" s="106"/>
      <c r="N618" s="105"/>
      <c r="O618" s="105"/>
      <c r="P618" s="105"/>
      <c r="Q618" s="105"/>
      <c r="R618" s="105"/>
      <c r="S618" s="105">
        <f t="shared" si="9"/>
        <v>0</v>
      </c>
      <c r="T618" s="105"/>
      <c r="U618" s="107"/>
      <c r="V618" s="107"/>
      <c r="W618" s="108"/>
      <c r="X618" s="107"/>
      <c r="Y618" s="107"/>
      <c r="Z618" s="108"/>
      <c r="AA618" s="107"/>
      <c r="AB618" s="107"/>
      <c r="AC618" s="108"/>
      <c r="AD618" s="107"/>
      <c r="AE618" s="107"/>
      <c r="AF618" s="108"/>
      <c r="AG618" s="107"/>
      <c r="AH618" s="107"/>
      <c r="AI618" s="108"/>
      <c r="AJ618" s="107"/>
      <c r="AK618" s="107"/>
      <c r="AL618" s="108"/>
      <c r="AM618" s="108"/>
      <c r="AN618" s="109"/>
      <c r="AO618" s="110"/>
      <c r="AP618" s="111"/>
      <c r="AQ618" s="111"/>
    </row>
    <row r="619" s="99" customFormat="1" ht="18" customHeight="1" spans="1:43">
      <c r="A619" s="104" t="s">
        <v>2187</v>
      </c>
      <c r="B619" s="36" t="s">
        <v>172</v>
      </c>
      <c r="C619" s="37" t="s">
        <v>3047</v>
      </c>
      <c r="D619" s="36" t="s">
        <v>6554</v>
      </c>
      <c r="E619" s="38" t="s">
        <v>3048</v>
      </c>
      <c r="F619" s="39">
        <v>15947276393</v>
      </c>
      <c r="G619" s="105"/>
      <c r="H619" s="105"/>
      <c r="I619" s="105"/>
      <c r="J619" s="105"/>
      <c r="K619" s="105"/>
      <c r="L619" s="105"/>
      <c r="M619" s="106"/>
      <c r="N619" s="105"/>
      <c r="O619" s="105"/>
      <c r="P619" s="105"/>
      <c r="Q619" s="105"/>
      <c r="R619" s="105"/>
      <c r="S619" s="105">
        <f t="shared" si="9"/>
        <v>0</v>
      </c>
      <c r="T619" s="105"/>
      <c r="U619" s="107"/>
      <c r="V619" s="107"/>
      <c r="W619" s="108"/>
      <c r="X619" s="107"/>
      <c r="Y619" s="107"/>
      <c r="Z619" s="108"/>
      <c r="AA619" s="107"/>
      <c r="AB619" s="107"/>
      <c r="AC619" s="108"/>
      <c r="AD619" s="107"/>
      <c r="AE619" s="107"/>
      <c r="AF619" s="108"/>
      <c r="AG619" s="107"/>
      <c r="AH619" s="107"/>
      <c r="AI619" s="108"/>
      <c r="AJ619" s="107"/>
      <c r="AK619" s="107"/>
      <c r="AL619" s="108"/>
      <c r="AM619" s="108"/>
      <c r="AN619" s="109"/>
      <c r="AO619" s="110"/>
      <c r="AP619" s="111"/>
      <c r="AQ619" s="111"/>
    </row>
    <row r="620" s="99" customFormat="1" ht="18" customHeight="1" spans="1:43">
      <c r="A620" s="104" t="s">
        <v>2189</v>
      </c>
      <c r="B620" s="36" t="s">
        <v>6997</v>
      </c>
      <c r="C620" s="37" t="s">
        <v>7024</v>
      </c>
      <c r="D620" s="36" t="s">
        <v>5520</v>
      </c>
      <c r="E620" s="38" t="s">
        <v>7245</v>
      </c>
      <c r="F620" s="39">
        <v>18347729083</v>
      </c>
      <c r="G620" s="105">
        <v>100.2</v>
      </c>
      <c r="H620" s="105">
        <v>100.6</v>
      </c>
      <c r="I620" s="105">
        <v>104.6</v>
      </c>
      <c r="J620" s="105"/>
      <c r="K620" s="105"/>
      <c r="L620" s="105"/>
      <c r="M620" s="106"/>
      <c r="N620" s="105"/>
      <c r="O620" s="105"/>
      <c r="P620" s="105"/>
      <c r="Q620" s="105"/>
      <c r="R620" s="105"/>
      <c r="S620" s="105">
        <f t="shared" si="9"/>
        <v>305.4</v>
      </c>
      <c r="T620" s="105"/>
      <c r="U620" s="107">
        <v>44608</v>
      </c>
      <c r="V620" s="107">
        <v>44613</v>
      </c>
      <c r="W620" s="108">
        <v>1001</v>
      </c>
      <c r="X620" s="107"/>
      <c r="Y620" s="107"/>
      <c r="Z620" s="108"/>
      <c r="AA620" s="107"/>
      <c r="AB620" s="107"/>
      <c r="AC620" s="108"/>
      <c r="AD620" s="107"/>
      <c r="AE620" s="107"/>
      <c r="AF620" s="108"/>
      <c r="AG620" s="107"/>
      <c r="AH620" s="107"/>
      <c r="AI620" s="108"/>
      <c r="AJ620" s="107"/>
      <c r="AK620" s="107"/>
      <c r="AL620" s="108"/>
      <c r="AM620" s="108"/>
      <c r="AN620" s="109"/>
      <c r="AO620" s="110"/>
      <c r="AP620" s="111"/>
      <c r="AQ620" s="111"/>
    </row>
    <row r="621" s="99" customFormat="1" ht="18" customHeight="1" spans="1:43">
      <c r="A621" s="104" t="s">
        <v>2191</v>
      </c>
      <c r="B621" s="36" t="s">
        <v>6997</v>
      </c>
      <c r="C621" s="37" t="s">
        <v>441</v>
      </c>
      <c r="D621" s="36" t="s">
        <v>6998</v>
      </c>
      <c r="E621" s="38" t="s">
        <v>442</v>
      </c>
      <c r="F621" s="39">
        <v>15647767656</v>
      </c>
      <c r="G621" s="105"/>
      <c r="H621" s="105"/>
      <c r="I621" s="105"/>
      <c r="J621" s="105"/>
      <c r="K621" s="105"/>
      <c r="L621" s="105"/>
      <c r="M621" s="106"/>
      <c r="N621" s="105"/>
      <c r="O621" s="105"/>
      <c r="P621" s="105"/>
      <c r="Q621" s="105"/>
      <c r="R621" s="105"/>
      <c r="S621" s="105">
        <f t="shared" si="9"/>
        <v>0</v>
      </c>
      <c r="T621" s="105"/>
      <c r="U621" s="107"/>
      <c r="V621" s="107"/>
      <c r="W621" s="108"/>
      <c r="X621" s="107"/>
      <c r="Y621" s="107"/>
      <c r="Z621" s="108"/>
      <c r="AA621" s="107"/>
      <c r="AB621" s="107"/>
      <c r="AC621" s="108"/>
      <c r="AD621" s="107"/>
      <c r="AE621" s="107"/>
      <c r="AF621" s="108"/>
      <c r="AG621" s="107"/>
      <c r="AH621" s="107"/>
      <c r="AI621" s="108"/>
      <c r="AJ621" s="107"/>
      <c r="AK621" s="107"/>
      <c r="AL621" s="108"/>
      <c r="AM621" s="108"/>
      <c r="AN621" s="109"/>
      <c r="AO621" s="110"/>
      <c r="AP621" s="111"/>
      <c r="AQ621" s="111"/>
    </row>
    <row r="622" s="99" customFormat="1" ht="18" customHeight="1" spans="1:43">
      <c r="A622" s="104" t="s">
        <v>2194</v>
      </c>
      <c r="B622" s="36" t="s">
        <v>6997</v>
      </c>
      <c r="C622" s="37" t="s">
        <v>2819</v>
      </c>
      <c r="D622" s="36" t="s">
        <v>6243</v>
      </c>
      <c r="E622" s="38" t="s">
        <v>2820</v>
      </c>
      <c r="F622" s="39">
        <v>15714003085</v>
      </c>
      <c r="G622" s="105"/>
      <c r="H622" s="105"/>
      <c r="I622" s="105"/>
      <c r="J622" s="105"/>
      <c r="K622" s="105"/>
      <c r="L622" s="105"/>
      <c r="M622" s="106"/>
      <c r="N622" s="105"/>
      <c r="O622" s="105"/>
      <c r="P622" s="105"/>
      <c r="Q622" s="105"/>
      <c r="R622" s="105"/>
      <c r="S622" s="105">
        <f t="shared" si="9"/>
        <v>0</v>
      </c>
      <c r="T622" s="105"/>
      <c r="U622" s="107"/>
      <c r="V622" s="107"/>
      <c r="W622" s="108"/>
      <c r="X622" s="107"/>
      <c r="Y622" s="107"/>
      <c r="Z622" s="108"/>
      <c r="AA622" s="107"/>
      <c r="AB622" s="107"/>
      <c r="AC622" s="108"/>
      <c r="AD622" s="107"/>
      <c r="AE622" s="107"/>
      <c r="AF622" s="108"/>
      <c r="AG622" s="107"/>
      <c r="AH622" s="107"/>
      <c r="AI622" s="108"/>
      <c r="AJ622" s="107"/>
      <c r="AK622" s="107"/>
      <c r="AL622" s="108"/>
      <c r="AM622" s="108"/>
      <c r="AN622" s="109"/>
      <c r="AO622" s="110"/>
      <c r="AP622" s="111"/>
      <c r="AQ622" s="111"/>
    </row>
    <row r="623" s="99" customFormat="1" ht="18" customHeight="1" spans="1:43">
      <c r="A623" s="104" t="s">
        <v>2197</v>
      </c>
      <c r="B623" s="36" t="s">
        <v>6997</v>
      </c>
      <c r="C623" s="37" t="s">
        <v>7246</v>
      </c>
      <c r="D623" s="36" t="s">
        <v>6243</v>
      </c>
      <c r="E623" s="38" t="s">
        <v>7247</v>
      </c>
      <c r="F623" s="39">
        <v>19947170623</v>
      </c>
      <c r="G623" s="105"/>
      <c r="H623" s="105"/>
      <c r="I623" s="105"/>
      <c r="J623" s="105"/>
      <c r="K623" s="105"/>
      <c r="L623" s="105"/>
      <c r="M623" s="106"/>
      <c r="N623" s="105"/>
      <c r="O623" s="105"/>
      <c r="P623" s="105"/>
      <c r="Q623" s="105"/>
      <c r="R623" s="105"/>
      <c r="S623" s="105">
        <f t="shared" si="9"/>
        <v>0</v>
      </c>
      <c r="T623" s="105"/>
      <c r="U623" s="107"/>
      <c r="V623" s="107"/>
      <c r="W623" s="108"/>
      <c r="X623" s="107"/>
      <c r="Y623" s="107"/>
      <c r="Z623" s="108"/>
      <c r="AA623" s="107"/>
      <c r="AB623" s="107"/>
      <c r="AC623" s="108"/>
      <c r="AD623" s="107"/>
      <c r="AE623" s="107"/>
      <c r="AF623" s="108"/>
      <c r="AG623" s="107"/>
      <c r="AH623" s="107"/>
      <c r="AI623" s="108"/>
      <c r="AJ623" s="107"/>
      <c r="AK623" s="107"/>
      <c r="AL623" s="108"/>
      <c r="AM623" s="108"/>
      <c r="AN623" s="109"/>
      <c r="AO623" s="110"/>
      <c r="AP623" s="111"/>
      <c r="AQ623" s="111"/>
    </row>
    <row r="624" s="99" customFormat="1" ht="18" customHeight="1" spans="1:43">
      <c r="A624" s="104" t="s">
        <v>2202</v>
      </c>
      <c r="B624" s="36" t="s">
        <v>6997</v>
      </c>
      <c r="C624" s="37" t="s">
        <v>7008</v>
      </c>
      <c r="D624" s="36" t="s">
        <v>7248</v>
      </c>
      <c r="E624" s="38" t="s">
        <v>7249</v>
      </c>
      <c r="F624" s="39">
        <v>17692606402</v>
      </c>
      <c r="G624" s="105"/>
      <c r="H624" s="105"/>
      <c r="I624" s="105"/>
      <c r="J624" s="105"/>
      <c r="K624" s="105"/>
      <c r="L624" s="105"/>
      <c r="M624" s="106"/>
      <c r="N624" s="105"/>
      <c r="O624" s="105"/>
      <c r="P624" s="105"/>
      <c r="Q624" s="105"/>
      <c r="R624" s="105"/>
      <c r="S624" s="105">
        <f t="shared" si="9"/>
        <v>0</v>
      </c>
      <c r="T624" s="105"/>
      <c r="U624" s="107"/>
      <c r="V624" s="107"/>
      <c r="W624" s="108"/>
      <c r="X624" s="107"/>
      <c r="Y624" s="107"/>
      <c r="Z624" s="108"/>
      <c r="AA624" s="107"/>
      <c r="AB624" s="107"/>
      <c r="AC624" s="108"/>
      <c r="AD624" s="107"/>
      <c r="AE624" s="107"/>
      <c r="AF624" s="108"/>
      <c r="AG624" s="107"/>
      <c r="AH624" s="107"/>
      <c r="AI624" s="108"/>
      <c r="AJ624" s="107"/>
      <c r="AK624" s="107"/>
      <c r="AL624" s="108"/>
      <c r="AM624" s="108"/>
      <c r="AN624" s="109"/>
      <c r="AO624" s="110"/>
      <c r="AP624" s="111"/>
      <c r="AQ624" s="111"/>
    </row>
    <row r="625" s="99" customFormat="1" ht="18" customHeight="1" spans="1:43">
      <c r="A625" s="104" t="s">
        <v>2205</v>
      </c>
      <c r="B625" s="36" t="s">
        <v>6997</v>
      </c>
      <c r="C625" s="37" t="s">
        <v>2198</v>
      </c>
      <c r="D625" s="36" t="s">
        <v>7250</v>
      </c>
      <c r="E625" s="38" t="s">
        <v>7251</v>
      </c>
      <c r="F625" s="39">
        <v>17762274302</v>
      </c>
      <c r="G625" s="105"/>
      <c r="H625" s="105"/>
      <c r="I625" s="105"/>
      <c r="J625" s="105"/>
      <c r="K625" s="105"/>
      <c r="L625" s="105"/>
      <c r="M625" s="106"/>
      <c r="N625" s="105"/>
      <c r="O625" s="105"/>
      <c r="P625" s="105"/>
      <c r="Q625" s="105"/>
      <c r="R625" s="105"/>
      <c r="S625" s="105">
        <f t="shared" si="9"/>
        <v>0</v>
      </c>
      <c r="T625" s="105"/>
      <c r="U625" s="107"/>
      <c r="V625" s="107"/>
      <c r="W625" s="108"/>
      <c r="X625" s="107"/>
      <c r="Y625" s="107"/>
      <c r="Z625" s="108"/>
      <c r="AA625" s="107"/>
      <c r="AB625" s="107"/>
      <c r="AC625" s="108"/>
      <c r="AD625" s="107"/>
      <c r="AE625" s="107"/>
      <c r="AF625" s="108"/>
      <c r="AG625" s="107"/>
      <c r="AH625" s="107"/>
      <c r="AI625" s="108"/>
      <c r="AJ625" s="107"/>
      <c r="AK625" s="107"/>
      <c r="AL625" s="108"/>
      <c r="AM625" s="108"/>
      <c r="AN625" s="109"/>
      <c r="AO625" s="110"/>
      <c r="AP625" s="111"/>
      <c r="AQ625" s="111"/>
    </row>
    <row r="626" s="99" customFormat="1" ht="18" customHeight="1" spans="1:43">
      <c r="A626" s="104" t="s">
        <v>2209</v>
      </c>
      <c r="B626" s="36" t="s">
        <v>6997</v>
      </c>
      <c r="C626" s="37" t="s">
        <v>2692</v>
      </c>
      <c r="D626" s="36" t="s">
        <v>6243</v>
      </c>
      <c r="E626" s="38" t="s">
        <v>2693</v>
      </c>
      <c r="F626" s="39">
        <v>15849789076</v>
      </c>
      <c r="G626" s="105"/>
      <c r="H626" s="105"/>
      <c r="I626" s="105"/>
      <c r="J626" s="105"/>
      <c r="K626" s="105"/>
      <c r="L626" s="105"/>
      <c r="M626" s="106"/>
      <c r="N626" s="105"/>
      <c r="O626" s="105"/>
      <c r="P626" s="105"/>
      <c r="Q626" s="105"/>
      <c r="R626" s="105"/>
      <c r="S626" s="105">
        <f t="shared" si="9"/>
        <v>0</v>
      </c>
      <c r="T626" s="105"/>
      <c r="U626" s="107"/>
      <c r="V626" s="107"/>
      <c r="W626" s="108"/>
      <c r="X626" s="107"/>
      <c r="Y626" s="107"/>
      <c r="Z626" s="108"/>
      <c r="AA626" s="107"/>
      <c r="AB626" s="107"/>
      <c r="AC626" s="108"/>
      <c r="AD626" s="107"/>
      <c r="AE626" s="107"/>
      <c r="AF626" s="108"/>
      <c r="AG626" s="107"/>
      <c r="AH626" s="107"/>
      <c r="AI626" s="108"/>
      <c r="AJ626" s="107"/>
      <c r="AK626" s="107"/>
      <c r="AL626" s="108"/>
      <c r="AM626" s="108"/>
      <c r="AN626" s="109"/>
      <c r="AO626" s="110"/>
      <c r="AP626" s="111"/>
      <c r="AQ626" s="111"/>
    </row>
    <row r="627" s="99" customFormat="1" ht="18" customHeight="1" spans="1:43">
      <c r="A627" s="104" t="s">
        <v>2212</v>
      </c>
      <c r="B627" s="36" t="s">
        <v>6997</v>
      </c>
      <c r="C627" s="37" t="s">
        <v>7252</v>
      </c>
      <c r="D627" s="36" t="s">
        <v>7248</v>
      </c>
      <c r="E627" s="38" t="s">
        <v>7253</v>
      </c>
      <c r="F627" s="39">
        <v>18735253874</v>
      </c>
      <c r="G627" s="105"/>
      <c r="H627" s="105"/>
      <c r="I627" s="105"/>
      <c r="J627" s="105"/>
      <c r="K627" s="105"/>
      <c r="L627" s="105"/>
      <c r="M627" s="106"/>
      <c r="N627" s="105"/>
      <c r="O627" s="105"/>
      <c r="P627" s="105"/>
      <c r="Q627" s="105"/>
      <c r="R627" s="105"/>
      <c r="S627" s="105">
        <f t="shared" si="9"/>
        <v>0</v>
      </c>
      <c r="T627" s="105"/>
      <c r="U627" s="107"/>
      <c r="V627" s="107"/>
      <c r="W627" s="108"/>
      <c r="X627" s="107"/>
      <c r="Y627" s="107"/>
      <c r="Z627" s="108"/>
      <c r="AA627" s="107"/>
      <c r="AB627" s="107"/>
      <c r="AC627" s="108"/>
      <c r="AD627" s="107"/>
      <c r="AE627" s="107"/>
      <c r="AF627" s="108"/>
      <c r="AG627" s="107"/>
      <c r="AH627" s="107"/>
      <c r="AI627" s="108"/>
      <c r="AJ627" s="107"/>
      <c r="AK627" s="107"/>
      <c r="AL627" s="108"/>
      <c r="AM627" s="108"/>
      <c r="AN627" s="109"/>
      <c r="AO627" s="110"/>
      <c r="AP627" s="111"/>
      <c r="AQ627" s="111"/>
    </row>
    <row r="628" s="99" customFormat="1" ht="18" customHeight="1" spans="1:43">
      <c r="A628" s="104" t="s">
        <v>2215</v>
      </c>
      <c r="B628" s="36" t="s">
        <v>6997</v>
      </c>
      <c r="C628" s="37" t="s">
        <v>2873</v>
      </c>
      <c r="D628" s="36" t="s">
        <v>6254</v>
      </c>
      <c r="E628" s="38" t="s">
        <v>2874</v>
      </c>
      <c r="F628" s="39">
        <v>15149326405</v>
      </c>
      <c r="G628" s="105"/>
      <c r="H628" s="105"/>
      <c r="I628" s="105"/>
      <c r="J628" s="105"/>
      <c r="K628" s="105"/>
      <c r="L628" s="105"/>
      <c r="M628" s="106"/>
      <c r="N628" s="105"/>
      <c r="O628" s="105"/>
      <c r="P628" s="105"/>
      <c r="Q628" s="105"/>
      <c r="R628" s="105"/>
      <c r="S628" s="105">
        <f t="shared" si="9"/>
        <v>0</v>
      </c>
      <c r="T628" s="105"/>
      <c r="U628" s="107"/>
      <c r="V628" s="107"/>
      <c r="W628" s="108"/>
      <c r="X628" s="107"/>
      <c r="Y628" s="107"/>
      <c r="Z628" s="108"/>
      <c r="AA628" s="107"/>
      <c r="AB628" s="107"/>
      <c r="AC628" s="108"/>
      <c r="AD628" s="107"/>
      <c r="AE628" s="107"/>
      <c r="AF628" s="108"/>
      <c r="AG628" s="107"/>
      <c r="AH628" s="107"/>
      <c r="AI628" s="108"/>
      <c r="AJ628" s="107"/>
      <c r="AK628" s="107"/>
      <c r="AL628" s="108"/>
      <c r="AM628" s="108"/>
      <c r="AN628" s="109"/>
      <c r="AO628" s="110"/>
      <c r="AP628" s="111"/>
      <c r="AQ628" s="111"/>
    </row>
    <row r="629" s="99" customFormat="1" ht="18" customHeight="1" spans="1:43">
      <c r="A629" s="104" t="s">
        <v>2218</v>
      </c>
      <c r="B629" s="36" t="s">
        <v>6997</v>
      </c>
      <c r="C629" s="37" t="s">
        <v>1439</v>
      </c>
      <c r="D629" s="36" t="s">
        <v>6254</v>
      </c>
      <c r="E629" s="38" t="s">
        <v>1440</v>
      </c>
      <c r="F629" s="39">
        <v>18247738597</v>
      </c>
      <c r="G629" s="105"/>
      <c r="H629" s="105"/>
      <c r="I629" s="105"/>
      <c r="J629" s="105"/>
      <c r="K629" s="105"/>
      <c r="L629" s="105"/>
      <c r="M629" s="106"/>
      <c r="N629" s="105"/>
      <c r="O629" s="105"/>
      <c r="P629" s="105"/>
      <c r="Q629" s="105"/>
      <c r="R629" s="105"/>
      <c r="S629" s="105">
        <f t="shared" si="9"/>
        <v>0</v>
      </c>
      <c r="T629" s="105"/>
      <c r="U629" s="107"/>
      <c r="V629" s="107"/>
      <c r="W629" s="108"/>
      <c r="X629" s="107"/>
      <c r="Y629" s="107"/>
      <c r="Z629" s="108"/>
      <c r="AA629" s="107"/>
      <c r="AB629" s="107"/>
      <c r="AC629" s="108"/>
      <c r="AD629" s="107"/>
      <c r="AE629" s="107"/>
      <c r="AF629" s="108"/>
      <c r="AG629" s="107"/>
      <c r="AH629" s="107"/>
      <c r="AI629" s="108"/>
      <c r="AJ629" s="107"/>
      <c r="AK629" s="107"/>
      <c r="AL629" s="108"/>
      <c r="AM629" s="108"/>
      <c r="AN629" s="109"/>
      <c r="AO629" s="110"/>
      <c r="AP629" s="111"/>
      <c r="AQ629" s="111"/>
    </row>
    <row r="630" s="99" customFormat="1" ht="18" customHeight="1" spans="1:43">
      <c r="A630" s="104" t="s">
        <v>2221</v>
      </c>
      <c r="B630" s="36" t="s">
        <v>6997</v>
      </c>
      <c r="C630" s="37" t="s">
        <v>2816</v>
      </c>
      <c r="D630" s="36" t="s">
        <v>6243</v>
      </c>
      <c r="E630" s="38" t="s">
        <v>2817</v>
      </c>
      <c r="F630" s="39">
        <v>18247738597</v>
      </c>
      <c r="G630" s="105"/>
      <c r="H630" s="105"/>
      <c r="I630" s="105"/>
      <c r="J630" s="105"/>
      <c r="K630" s="105"/>
      <c r="L630" s="105"/>
      <c r="M630" s="106"/>
      <c r="N630" s="105"/>
      <c r="O630" s="105"/>
      <c r="P630" s="105"/>
      <c r="Q630" s="105"/>
      <c r="R630" s="105"/>
      <c r="S630" s="105">
        <f t="shared" si="9"/>
        <v>0</v>
      </c>
      <c r="T630" s="105"/>
      <c r="U630" s="107"/>
      <c r="V630" s="107"/>
      <c r="W630" s="108"/>
      <c r="X630" s="107"/>
      <c r="Y630" s="107"/>
      <c r="Z630" s="108"/>
      <c r="AA630" s="107"/>
      <c r="AB630" s="107"/>
      <c r="AC630" s="108"/>
      <c r="AD630" s="107"/>
      <c r="AE630" s="107"/>
      <c r="AF630" s="108"/>
      <c r="AG630" s="107"/>
      <c r="AH630" s="107"/>
      <c r="AI630" s="108"/>
      <c r="AJ630" s="107"/>
      <c r="AK630" s="107"/>
      <c r="AL630" s="108"/>
      <c r="AM630" s="108"/>
      <c r="AN630" s="109"/>
      <c r="AO630" s="110"/>
      <c r="AP630" s="111"/>
      <c r="AQ630" s="111"/>
    </row>
    <row r="631" s="99" customFormat="1" ht="18" customHeight="1" spans="1:43">
      <c r="A631" s="104" t="s">
        <v>2224</v>
      </c>
      <c r="B631" s="36" t="s">
        <v>6997</v>
      </c>
      <c r="C631" s="37" t="s">
        <v>2876</v>
      </c>
      <c r="D631" s="36" t="s">
        <v>7248</v>
      </c>
      <c r="E631" s="38" t="s">
        <v>2877</v>
      </c>
      <c r="F631" s="39">
        <v>15894987709</v>
      </c>
      <c r="G631" s="105"/>
      <c r="H631" s="105"/>
      <c r="I631" s="105"/>
      <c r="J631" s="105"/>
      <c r="K631" s="105"/>
      <c r="L631" s="105"/>
      <c r="M631" s="106"/>
      <c r="N631" s="105"/>
      <c r="O631" s="105"/>
      <c r="P631" s="105"/>
      <c r="Q631" s="105"/>
      <c r="R631" s="105"/>
      <c r="S631" s="105">
        <f t="shared" si="9"/>
        <v>0</v>
      </c>
      <c r="T631" s="105"/>
      <c r="U631" s="107"/>
      <c r="V631" s="107"/>
      <c r="W631" s="108"/>
      <c r="X631" s="107"/>
      <c r="Y631" s="107"/>
      <c r="Z631" s="108"/>
      <c r="AA631" s="107"/>
      <c r="AB631" s="107"/>
      <c r="AC631" s="108"/>
      <c r="AD631" s="107"/>
      <c r="AE631" s="107"/>
      <c r="AF631" s="108"/>
      <c r="AG631" s="107"/>
      <c r="AH631" s="107"/>
      <c r="AI631" s="108"/>
      <c r="AJ631" s="107"/>
      <c r="AK631" s="107"/>
      <c r="AL631" s="108"/>
      <c r="AM631" s="108"/>
      <c r="AN631" s="109"/>
      <c r="AO631" s="110"/>
      <c r="AP631" s="111"/>
      <c r="AQ631" s="111"/>
    </row>
    <row r="632" s="99" customFormat="1" ht="18" customHeight="1" spans="1:43">
      <c r="A632" s="104" t="s">
        <v>2227</v>
      </c>
      <c r="B632" s="36" t="s">
        <v>6997</v>
      </c>
      <c r="C632" s="37" t="s">
        <v>90</v>
      </c>
      <c r="D632" s="36" t="s">
        <v>7248</v>
      </c>
      <c r="E632" s="38" t="s">
        <v>7254</v>
      </c>
      <c r="F632" s="39">
        <v>13087180119</v>
      </c>
      <c r="G632" s="105"/>
      <c r="H632" s="105"/>
      <c r="I632" s="105"/>
      <c r="J632" s="105"/>
      <c r="K632" s="105"/>
      <c r="L632" s="105"/>
      <c r="M632" s="106"/>
      <c r="N632" s="105"/>
      <c r="O632" s="105"/>
      <c r="P632" s="105"/>
      <c r="Q632" s="105"/>
      <c r="R632" s="105"/>
      <c r="S632" s="105">
        <f t="shared" si="9"/>
        <v>0</v>
      </c>
      <c r="T632" s="105"/>
      <c r="U632" s="107"/>
      <c r="V632" s="107"/>
      <c r="W632" s="108"/>
      <c r="X632" s="107"/>
      <c r="Y632" s="107"/>
      <c r="Z632" s="108"/>
      <c r="AA632" s="107"/>
      <c r="AB632" s="107"/>
      <c r="AC632" s="108"/>
      <c r="AD632" s="107"/>
      <c r="AE632" s="107"/>
      <c r="AF632" s="108"/>
      <c r="AG632" s="107"/>
      <c r="AH632" s="107"/>
      <c r="AI632" s="108"/>
      <c r="AJ632" s="107"/>
      <c r="AK632" s="107"/>
      <c r="AL632" s="108"/>
      <c r="AM632" s="108"/>
      <c r="AN632" s="109"/>
      <c r="AO632" s="110"/>
      <c r="AP632" s="111"/>
      <c r="AQ632" s="111"/>
    </row>
    <row r="633" s="99" customFormat="1" ht="18" customHeight="1" spans="1:43">
      <c r="A633" s="104" t="s">
        <v>2230</v>
      </c>
      <c r="B633" s="36" t="s">
        <v>6997</v>
      </c>
      <c r="C633" s="37" t="s">
        <v>7255</v>
      </c>
      <c r="D633" s="36" t="s">
        <v>6243</v>
      </c>
      <c r="E633" s="38" t="s">
        <v>7256</v>
      </c>
      <c r="F633" s="39">
        <v>15134870186</v>
      </c>
      <c r="G633" s="105"/>
      <c r="H633" s="105"/>
      <c r="I633" s="105"/>
      <c r="J633" s="105"/>
      <c r="K633" s="105"/>
      <c r="L633" s="105"/>
      <c r="M633" s="106"/>
      <c r="N633" s="105"/>
      <c r="O633" s="105"/>
      <c r="P633" s="105"/>
      <c r="Q633" s="105"/>
      <c r="R633" s="105"/>
      <c r="S633" s="105">
        <f t="shared" si="9"/>
        <v>0</v>
      </c>
      <c r="T633" s="105"/>
      <c r="U633" s="107"/>
      <c r="V633" s="107"/>
      <c r="W633" s="108"/>
      <c r="X633" s="107"/>
      <c r="Y633" s="107"/>
      <c r="Z633" s="108"/>
      <c r="AA633" s="107"/>
      <c r="AB633" s="107"/>
      <c r="AC633" s="108"/>
      <c r="AD633" s="107"/>
      <c r="AE633" s="107"/>
      <c r="AF633" s="108"/>
      <c r="AG633" s="107"/>
      <c r="AH633" s="107"/>
      <c r="AI633" s="108"/>
      <c r="AJ633" s="107"/>
      <c r="AK633" s="107"/>
      <c r="AL633" s="108"/>
      <c r="AM633" s="108"/>
      <c r="AN633" s="109"/>
      <c r="AO633" s="110"/>
      <c r="AP633" s="111"/>
      <c r="AQ633" s="111"/>
    </row>
    <row r="634" s="99" customFormat="1" ht="18" customHeight="1" spans="1:43">
      <c r="A634" s="104" t="s">
        <v>2233</v>
      </c>
      <c r="B634" s="36" t="s">
        <v>175</v>
      </c>
      <c r="C634" s="37" t="s">
        <v>7037</v>
      </c>
      <c r="D634" s="36" t="s">
        <v>4031</v>
      </c>
      <c r="E634" s="38" t="s">
        <v>7257</v>
      </c>
      <c r="F634" s="39">
        <v>17535218505</v>
      </c>
      <c r="G634" s="105"/>
      <c r="H634" s="105"/>
      <c r="I634" s="105"/>
      <c r="J634" s="105"/>
      <c r="K634" s="105"/>
      <c r="L634" s="105"/>
      <c r="M634" s="106"/>
      <c r="N634" s="105"/>
      <c r="O634" s="105"/>
      <c r="P634" s="105"/>
      <c r="Q634" s="105"/>
      <c r="R634" s="105"/>
      <c r="S634" s="105">
        <f t="shared" si="9"/>
        <v>0</v>
      </c>
      <c r="T634" s="105"/>
      <c r="U634" s="107"/>
      <c r="V634" s="107"/>
      <c r="W634" s="108"/>
      <c r="X634" s="107"/>
      <c r="Y634" s="107"/>
      <c r="Z634" s="108"/>
      <c r="AA634" s="107"/>
      <c r="AB634" s="107"/>
      <c r="AC634" s="108"/>
      <c r="AD634" s="107"/>
      <c r="AE634" s="107"/>
      <c r="AF634" s="108"/>
      <c r="AG634" s="107"/>
      <c r="AH634" s="107"/>
      <c r="AI634" s="108"/>
      <c r="AJ634" s="107"/>
      <c r="AK634" s="107"/>
      <c r="AL634" s="108"/>
      <c r="AM634" s="108"/>
      <c r="AN634" s="109"/>
      <c r="AO634" s="110"/>
      <c r="AP634" s="111"/>
      <c r="AQ634" s="111"/>
    </row>
    <row r="635" s="99" customFormat="1" ht="18" customHeight="1" spans="1:43">
      <c r="A635" s="104" t="s">
        <v>2235</v>
      </c>
      <c r="B635" s="36" t="s">
        <v>6997</v>
      </c>
      <c r="C635" s="37" t="s">
        <v>7258</v>
      </c>
      <c r="D635" s="36" t="s">
        <v>5384</v>
      </c>
      <c r="E635" s="38" t="s">
        <v>7259</v>
      </c>
      <c r="F635" s="39">
        <v>18647770286</v>
      </c>
      <c r="G635" s="105"/>
      <c r="H635" s="105"/>
      <c r="I635" s="105"/>
      <c r="J635" s="105"/>
      <c r="K635" s="105"/>
      <c r="L635" s="105"/>
      <c r="M635" s="106"/>
      <c r="N635" s="105"/>
      <c r="O635" s="105"/>
      <c r="P635" s="105"/>
      <c r="Q635" s="105"/>
      <c r="R635" s="105"/>
      <c r="S635" s="105">
        <f t="shared" si="9"/>
        <v>0</v>
      </c>
      <c r="T635" s="105"/>
      <c r="U635" s="107"/>
      <c r="V635" s="107"/>
      <c r="W635" s="108"/>
      <c r="X635" s="107"/>
      <c r="Y635" s="107"/>
      <c r="Z635" s="108"/>
      <c r="AA635" s="107"/>
      <c r="AB635" s="107"/>
      <c r="AC635" s="108"/>
      <c r="AD635" s="107"/>
      <c r="AE635" s="107"/>
      <c r="AF635" s="108"/>
      <c r="AG635" s="107"/>
      <c r="AH635" s="107"/>
      <c r="AI635" s="108"/>
      <c r="AJ635" s="107"/>
      <c r="AK635" s="107"/>
      <c r="AL635" s="108"/>
      <c r="AM635" s="108"/>
      <c r="AN635" s="109"/>
      <c r="AO635" s="110"/>
      <c r="AP635" s="111"/>
      <c r="AQ635" s="111"/>
    </row>
    <row r="636" s="99" customFormat="1" ht="18" customHeight="1" spans="1:43">
      <c r="A636" s="104" t="s">
        <v>2238</v>
      </c>
      <c r="B636" s="36" t="s">
        <v>6997</v>
      </c>
      <c r="C636" s="37" t="s">
        <v>2828</v>
      </c>
      <c r="D636" s="36" t="s">
        <v>6243</v>
      </c>
      <c r="E636" s="38" t="s">
        <v>2829</v>
      </c>
      <c r="F636" s="39">
        <v>15233452699</v>
      </c>
      <c r="G636" s="105"/>
      <c r="H636" s="105"/>
      <c r="I636" s="105"/>
      <c r="J636" s="105"/>
      <c r="K636" s="105"/>
      <c r="L636" s="105"/>
      <c r="M636" s="106"/>
      <c r="N636" s="105"/>
      <c r="O636" s="105"/>
      <c r="P636" s="105"/>
      <c r="Q636" s="105"/>
      <c r="R636" s="105"/>
      <c r="S636" s="105">
        <f t="shared" si="9"/>
        <v>0</v>
      </c>
      <c r="T636" s="105"/>
      <c r="U636" s="107"/>
      <c r="V636" s="107"/>
      <c r="W636" s="108"/>
      <c r="X636" s="107"/>
      <c r="Y636" s="107"/>
      <c r="Z636" s="108"/>
      <c r="AA636" s="107"/>
      <c r="AB636" s="107"/>
      <c r="AC636" s="108"/>
      <c r="AD636" s="107"/>
      <c r="AE636" s="107"/>
      <c r="AF636" s="108"/>
      <c r="AG636" s="107"/>
      <c r="AH636" s="107"/>
      <c r="AI636" s="108"/>
      <c r="AJ636" s="107"/>
      <c r="AK636" s="107"/>
      <c r="AL636" s="108"/>
      <c r="AM636" s="108"/>
      <c r="AN636" s="109"/>
      <c r="AO636" s="110"/>
      <c r="AP636" s="111"/>
      <c r="AQ636" s="111"/>
    </row>
    <row r="637" s="99" customFormat="1" ht="18" customHeight="1" spans="1:43">
      <c r="A637" s="104" t="s">
        <v>2241</v>
      </c>
      <c r="B637" s="36" t="s">
        <v>6997</v>
      </c>
      <c r="C637" s="37" t="s">
        <v>7260</v>
      </c>
      <c r="D637" s="36" t="s">
        <v>7250</v>
      </c>
      <c r="E637" s="38" t="s">
        <v>7261</v>
      </c>
      <c r="F637" s="39">
        <v>17636149201</v>
      </c>
      <c r="G637" s="105"/>
      <c r="H637" s="105"/>
      <c r="I637" s="105"/>
      <c r="J637" s="105"/>
      <c r="K637" s="105"/>
      <c r="L637" s="105"/>
      <c r="M637" s="106"/>
      <c r="N637" s="105"/>
      <c r="O637" s="105"/>
      <c r="P637" s="105"/>
      <c r="Q637" s="105"/>
      <c r="R637" s="105"/>
      <c r="S637" s="105">
        <f t="shared" si="9"/>
        <v>0</v>
      </c>
      <c r="T637" s="105"/>
      <c r="U637" s="107"/>
      <c r="V637" s="107"/>
      <c r="W637" s="108"/>
      <c r="X637" s="107"/>
      <c r="Y637" s="107"/>
      <c r="Z637" s="108"/>
      <c r="AA637" s="107"/>
      <c r="AB637" s="107"/>
      <c r="AC637" s="108"/>
      <c r="AD637" s="107"/>
      <c r="AE637" s="107"/>
      <c r="AF637" s="108"/>
      <c r="AG637" s="107"/>
      <c r="AH637" s="107"/>
      <c r="AI637" s="108"/>
      <c r="AJ637" s="107"/>
      <c r="AK637" s="107"/>
      <c r="AL637" s="108"/>
      <c r="AM637" s="108"/>
      <c r="AN637" s="109"/>
      <c r="AO637" s="110"/>
      <c r="AP637" s="111"/>
      <c r="AQ637" s="111"/>
    </row>
    <row r="638" s="99" customFormat="1" ht="18" customHeight="1" spans="1:43">
      <c r="A638" s="104" t="s">
        <v>2244</v>
      </c>
      <c r="B638" s="36" t="s">
        <v>6997</v>
      </c>
      <c r="C638" s="37" t="s">
        <v>2834</v>
      </c>
      <c r="D638" s="36" t="s">
        <v>6243</v>
      </c>
      <c r="E638" s="38" t="s">
        <v>2835</v>
      </c>
      <c r="F638" s="39">
        <v>15525204398</v>
      </c>
      <c r="G638" s="105"/>
      <c r="H638" s="105"/>
      <c r="I638" s="105"/>
      <c r="J638" s="105"/>
      <c r="K638" s="105"/>
      <c r="L638" s="105"/>
      <c r="M638" s="106"/>
      <c r="N638" s="105"/>
      <c r="O638" s="105"/>
      <c r="P638" s="105"/>
      <c r="Q638" s="105"/>
      <c r="R638" s="105"/>
      <c r="S638" s="105">
        <f t="shared" si="9"/>
        <v>0</v>
      </c>
      <c r="T638" s="105"/>
      <c r="U638" s="107"/>
      <c r="V638" s="107"/>
      <c r="W638" s="108"/>
      <c r="X638" s="107"/>
      <c r="Y638" s="107"/>
      <c r="Z638" s="108"/>
      <c r="AA638" s="107"/>
      <c r="AB638" s="107"/>
      <c r="AC638" s="108"/>
      <c r="AD638" s="107"/>
      <c r="AE638" s="107"/>
      <c r="AF638" s="108"/>
      <c r="AG638" s="107"/>
      <c r="AH638" s="107"/>
      <c r="AI638" s="108"/>
      <c r="AJ638" s="107"/>
      <c r="AK638" s="107"/>
      <c r="AL638" s="108"/>
      <c r="AM638" s="108"/>
      <c r="AN638" s="109"/>
      <c r="AO638" s="110"/>
      <c r="AP638" s="111"/>
      <c r="AQ638" s="111"/>
    </row>
    <row r="639" s="99" customFormat="1" ht="18" customHeight="1" spans="1:43">
      <c r="A639" s="104" t="s">
        <v>2247</v>
      </c>
      <c r="B639" s="36" t="s">
        <v>6997</v>
      </c>
      <c r="C639" s="37" t="s">
        <v>7262</v>
      </c>
      <c r="D639" s="36" t="s">
        <v>6243</v>
      </c>
      <c r="E639" s="38" t="s">
        <v>7263</v>
      </c>
      <c r="F639" s="39">
        <v>17603263501</v>
      </c>
      <c r="G639" s="105"/>
      <c r="H639" s="105"/>
      <c r="I639" s="105"/>
      <c r="J639" s="105"/>
      <c r="K639" s="105"/>
      <c r="L639" s="105"/>
      <c r="M639" s="106"/>
      <c r="N639" s="105"/>
      <c r="O639" s="105"/>
      <c r="P639" s="105"/>
      <c r="Q639" s="105"/>
      <c r="R639" s="105"/>
      <c r="S639" s="105">
        <f t="shared" si="9"/>
        <v>0</v>
      </c>
      <c r="T639" s="105"/>
      <c r="U639" s="107"/>
      <c r="V639" s="107"/>
      <c r="W639" s="108"/>
      <c r="X639" s="107"/>
      <c r="Y639" s="107"/>
      <c r="Z639" s="108"/>
      <c r="AA639" s="107"/>
      <c r="AB639" s="107"/>
      <c r="AC639" s="108"/>
      <c r="AD639" s="107"/>
      <c r="AE639" s="107"/>
      <c r="AF639" s="108"/>
      <c r="AG639" s="107"/>
      <c r="AH639" s="107"/>
      <c r="AI639" s="108"/>
      <c r="AJ639" s="107"/>
      <c r="AK639" s="107"/>
      <c r="AL639" s="108"/>
      <c r="AM639" s="108"/>
      <c r="AN639" s="109"/>
      <c r="AO639" s="110"/>
      <c r="AP639" s="111"/>
      <c r="AQ639" s="111"/>
    </row>
    <row r="640" s="99" customFormat="1" ht="18" customHeight="1" spans="1:43">
      <c r="A640" s="104" t="s">
        <v>2250</v>
      </c>
      <c r="B640" s="36" t="s">
        <v>6997</v>
      </c>
      <c r="C640" s="37" t="s">
        <v>2822</v>
      </c>
      <c r="D640" s="36" t="s">
        <v>6243</v>
      </c>
      <c r="E640" s="38" t="s">
        <v>2823</v>
      </c>
      <c r="F640" s="39">
        <v>18548324512</v>
      </c>
      <c r="G640" s="105"/>
      <c r="H640" s="105"/>
      <c r="I640" s="105"/>
      <c r="J640" s="105"/>
      <c r="K640" s="105"/>
      <c r="L640" s="105"/>
      <c r="M640" s="106"/>
      <c r="N640" s="105"/>
      <c r="O640" s="105"/>
      <c r="P640" s="105"/>
      <c r="Q640" s="105"/>
      <c r="R640" s="105"/>
      <c r="S640" s="105">
        <f t="shared" si="9"/>
        <v>0</v>
      </c>
      <c r="T640" s="105"/>
      <c r="U640" s="107"/>
      <c r="V640" s="107"/>
      <c r="W640" s="108"/>
      <c r="X640" s="107"/>
      <c r="Y640" s="107"/>
      <c r="Z640" s="108"/>
      <c r="AA640" s="107"/>
      <c r="AB640" s="107"/>
      <c r="AC640" s="108"/>
      <c r="AD640" s="107"/>
      <c r="AE640" s="107"/>
      <c r="AF640" s="108"/>
      <c r="AG640" s="107"/>
      <c r="AH640" s="107"/>
      <c r="AI640" s="108"/>
      <c r="AJ640" s="107"/>
      <c r="AK640" s="107"/>
      <c r="AL640" s="108"/>
      <c r="AM640" s="108"/>
      <c r="AN640" s="109"/>
      <c r="AO640" s="110"/>
      <c r="AP640" s="111"/>
      <c r="AQ640" s="111"/>
    </row>
    <row r="641" s="99" customFormat="1" ht="18" customHeight="1" spans="1:43">
      <c r="A641" s="104" t="s">
        <v>2253</v>
      </c>
      <c r="B641" s="36" t="s">
        <v>6997</v>
      </c>
      <c r="C641" s="37" t="s">
        <v>2831</v>
      </c>
      <c r="D641" s="36" t="s">
        <v>6243</v>
      </c>
      <c r="E641" s="38" t="s">
        <v>2832</v>
      </c>
      <c r="F641" s="39">
        <v>13201617957</v>
      </c>
      <c r="G641" s="105"/>
      <c r="H641" s="105"/>
      <c r="I641" s="105"/>
      <c r="J641" s="105"/>
      <c r="K641" s="105"/>
      <c r="L641" s="105"/>
      <c r="M641" s="106"/>
      <c r="N641" s="105"/>
      <c r="O641" s="105"/>
      <c r="P641" s="105"/>
      <c r="Q641" s="105"/>
      <c r="R641" s="105"/>
      <c r="S641" s="105">
        <f t="shared" si="9"/>
        <v>0</v>
      </c>
      <c r="T641" s="105"/>
      <c r="U641" s="107"/>
      <c r="V641" s="107"/>
      <c r="W641" s="108"/>
      <c r="X641" s="107"/>
      <c r="Y641" s="107"/>
      <c r="Z641" s="108"/>
      <c r="AA641" s="107"/>
      <c r="AB641" s="107"/>
      <c r="AC641" s="108"/>
      <c r="AD641" s="107"/>
      <c r="AE641" s="107"/>
      <c r="AF641" s="108"/>
      <c r="AG641" s="107"/>
      <c r="AH641" s="107"/>
      <c r="AI641" s="108"/>
      <c r="AJ641" s="107"/>
      <c r="AK641" s="107"/>
      <c r="AL641" s="108"/>
      <c r="AM641" s="108"/>
      <c r="AN641" s="109"/>
      <c r="AO641" s="110"/>
      <c r="AP641" s="111"/>
      <c r="AQ641" s="111"/>
    </row>
    <row r="642" s="99" customFormat="1" ht="18" customHeight="1" spans="1:43">
      <c r="A642" s="104" t="s">
        <v>2256</v>
      </c>
      <c r="B642" s="36" t="s">
        <v>6997</v>
      </c>
      <c r="C642" s="37" t="s">
        <v>7264</v>
      </c>
      <c r="D642" s="36" t="s">
        <v>6309</v>
      </c>
      <c r="E642" s="38" t="s">
        <v>7265</v>
      </c>
      <c r="F642" s="39">
        <v>15661924006</v>
      </c>
      <c r="G642" s="105"/>
      <c r="H642" s="105"/>
      <c r="I642" s="105"/>
      <c r="J642" s="105"/>
      <c r="K642" s="105"/>
      <c r="L642" s="105"/>
      <c r="M642" s="106"/>
      <c r="N642" s="105"/>
      <c r="O642" s="105"/>
      <c r="P642" s="105"/>
      <c r="Q642" s="105"/>
      <c r="R642" s="105"/>
      <c r="S642" s="105">
        <f t="shared" si="9"/>
        <v>0</v>
      </c>
      <c r="T642" s="105"/>
      <c r="U642" s="107"/>
      <c r="V642" s="107"/>
      <c r="W642" s="108"/>
      <c r="X642" s="107"/>
      <c r="Y642" s="107"/>
      <c r="Z642" s="108"/>
      <c r="AA642" s="107"/>
      <c r="AB642" s="107"/>
      <c r="AC642" s="108"/>
      <c r="AD642" s="107"/>
      <c r="AE642" s="107"/>
      <c r="AF642" s="108"/>
      <c r="AG642" s="107"/>
      <c r="AH642" s="107"/>
      <c r="AI642" s="108"/>
      <c r="AJ642" s="107"/>
      <c r="AK642" s="107"/>
      <c r="AL642" s="108"/>
      <c r="AM642" s="108"/>
      <c r="AN642" s="109"/>
      <c r="AO642" s="110"/>
      <c r="AP642" s="111"/>
      <c r="AQ642" s="111"/>
    </row>
    <row r="643" s="99" customFormat="1" ht="18" customHeight="1" spans="1:43">
      <c r="A643" s="104" t="s">
        <v>2259</v>
      </c>
      <c r="B643" s="36" t="s">
        <v>6997</v>
      </c>
      <c r="C643" s="37" t="s">
        <v>2074</v>
      </c>
      <c r="D643" s="36" t="s">
        <v>6243</v>
      </c>
      <c r="E643" s="38" t="s">
        <v>2075</v>
      </c>
      <c r="F643" s="39">
        <v>18547719619</v>
      </c>
      <c r="G643" s="105"/>
      <c r="H643" s="105"/>
      <c r="I643" s="105"/>
      <c r="J643" s="105"/>
      <c r="K643" s="105"/>
      <c r="L643" s="105"/>
      <c r="M643" s="106"/>
      <c r="N643" s="105"/>
      <c r="O643" s="105"/>
      <c r="P643" s="105"/>
      <c r="Q643" s="105"/>
      <c r="R643" s="105"/>
      <c r="S643" s="105">
        <f t="shared" si="9"/>
        <v>0</v>
      </c>
      <c r="T643" s="105"/>
      <c r="U643" s="107"/>
      <c r="V643" s="107"/>
      <c r="W643" s="108"/>
      <c r="X643" s="107"/>
      <c r="Y643" s="107"/>
      <c r="Z643" s="108"/>
      <c r="AA643" s="107"/>
      <c r="AB643" s="107"/>
      <c r="AC643" s="108"/>
      <c r="AD643" s="107"/>
      <c r="AE643" s="107"/>
      <c r="AF643" s="108"/>
      <c r="AG643" s="107"/>
      <c r="AH643" s="107"/>
      <c r="AI643" s="108"/>
      <c r="AJ643" s="107"/>
      <c r="AK643" s="107"/>
      <c r="AL643" s="108"/>
      <c r="AM643" s="108"/>
      <c r="AN643" s="109"/>
      <c r="AO643" s="110"/>
      <c r="AP643" s="111"/>
      <c r="AQ643" s="111"/>
    </row>
    <row r="644" s="99" customFormat="1" ht="18" customHeight="1" spans="1:43">
      <c r="A644" s="104" t="s">
        <v>2262</v>
      </c>
      <c r="B644" s="36" t="s">
        <v>6997</v>
      </c>
      <c r="C644" s="37" t="s">
        <v>2825</v>
      </c>
      <c r="D644" s="36" t="s">
        <v>6243</v>
      </c>
      <c r="E644" s="38" t="s">
        <v>2826</v>
      </c>
      <c r="F644" s="39">
        <v>15548574366</v>
      </c>
      <c r="G644" s="105"/>
      <c r="H644" s="105"/>
      <c r="I644" s="105"/>
      <c r="J644" s="105"/>
      <c r="K644" s="105"/>
      <c r="L644" s="105"/>
      <c r="M644" s="106"/>
      <c r="N644" s="105"/>
      <c r="O644" s="105"/>
      <c r="P644" s="105"/>
      <c r="Q644" s="105"/>
      <c r="R644" s="105"/>
      <c r="S644" s="105">
        <f t="shared" si="9"/>
        <v>0</v>
      </c>
      <c r="T644" s="105"/>
      <c r="U644" s="107"/>
      <c r="V644" s="107"/>
      <c r="W644" s="108"/>
      <c r="X644" s="107"/>
      <c r="Y644" s="107"/>
      <c r="Z644" s="108"/>
      <c r="AA644" s="107"/>
      <c r="AB644" s="107"/>
      <c r="AC644" s="108"/>
      <c r="AD644" s="107"/>
      <c r="AE644" s="107"/>
      <c r="AF644" s="108"/>
      <c r="AG644" s="107"/>
      <c r="AH644" s="107"/>
      <c r="AI644" s="108"/>
      <c r="AJ644" s="107"/>
      <c r="AK644" s="107"/>
      <c r="AL644" s="108"/>
      <c r="AM644" s="108"/>
      <c r="AN644" s="109"/>
      <c r="AO644" s="110"/>
      <c r="AP644" s="111"/>
      <c r="AQ644" s="111"/>
    </row>
    <row r="645" s="99" customFormat="1" ht="18" customHeight="1" spans="1:43">
      <c r="A645" s="104" t="s">
        <v>2265</v>
      </c>
      <c r="B645" s="36" t="s">
        <v>6997</v>
      </c>
      <c r="C645" s="37" t="s">
        <v>7007</v>
      </c>
      <c r="D645" s="36" t="s">
        <v>7248</v>
      </c>
      <c r="E645" s="38" t="s">
        <v>7266</v>
      </c>
      <c r="F645" s="39">
        <v>13620622930</v>
      </c>
      <c r="G645" s="105"/>
      <c r="H645" s="105"/>
      <c r="I645" s="105"/>
      <c r="J645" s="105"/>
      <c r="K645" s="105"/>
      <c r="L645" s="105"/>
      <c r="M645" s="106"/>
      <c r="N645" s="105"/>
      <c r="O645" s="105"/>
      <c r="P645" s="105"/>
      <c r="Q645" s="105"/>
      <c r="R645" s="105"/>
      <c r="S645" s="105">
        <f t="shared" si="9"/>
        <v>0</v>
      </c>
      <c r="T645" s="105"/>
      <c r="U645" s="107"/>
      <c r="V645" s="107"/>
      <c r="W645" s="108"/>
      <c r="X645" s="107"/>
      <c r="Y645" s="107"/>
      <c r="Z645" s="108"/>
      <c r="AA645" s="107"/>
      <c r="AB645" s="107"/>
      <c r="AC645" s="108"/>
      <c r="AD645" s="107"/>
      <c r="AE645" s="107"/>
      <c r="AF645" s="108"/>
      <c r="AG645" s="107"/>
      <c r="AH645" s="107"/>
      <c r="AI645" s="108"/>
      <c r="AJ645" s="107"/>
      <c r="AK645" s="107"/>
      <c r="AL645" s="108"/>
      <c r="AM645" s="108"/>
      <c r="AN645" s="109"/>
      <c r="AO645" s="110"/>
      <c r="AP645" s="111"/>
      <c r="AQ645" s="111"/>
    </row>
    <row r="646" s="99" customFormat="1" ht="18" customHeight="1" spans="1:43">
      <c r="A646" s="104" t="s">
        <v>2268</v>
      </c>
      <c r="B646" s="36" t="s">
        <v>6997</v>
      </c>
      <c r="C646" s="37" t="s">
        <v>7267</v>
      </c>
      <c r="D646" s="36" t="s">
        <v>7268</v>
      </c>
      <c r="E646" s="38" t="s">
        <v>7269</v>
      </c>
      <c r="F646" s="39">
        <v>15849792267</v>
      </c>
      <c r="G646" s="105"/>
      <c r="H646" s="105"/>
      <c r="I646" s="105"/>
      <c r="J646" s="105"/>
      <c r="K646" s="105"/>
      <c r="L646" s="105"/>
      <c r="M646" s="106"/>
      <c r="N646" s="105"/>
      <c r="O646" s="105"/>
      <c r="P646" s="105"/>
      <c r="Q646" s="105"/>
      <c r="R646" s="105"/>
      <c r="S646" s="105">
        <f t="shared" ref="S646:S709" si="10">SUM(G646:R646)</f>
        <v>0</v>
      </c>
      <c r="T646" s="105"/>
      <c r="U646" s="107"/>
      <c r="V646" s="107"/>
      <c r="W646" s="108"/>
      <c r="X646" s="107"/>
      <c r="Y646" s="107"/>
      <c r="Z646" s="108"/>
      <c r="AA646" s="107"/>
      <c r="AB646" s="107"/>
      <c r="AC646" s="108"/>
      <c r="AD646" s="107"/>
      <c r="AE646" s="107"/>
      <c r="AF646" s="108"/>
      <c r="AG646" s="107"/>
      <c r="AH646" s="107"/>
      <c r="AI646" s="108"/>
      <c r="AJ646" s="107"/>
      <c r="AK646" s="107"/>
      <c r="AL646" s="108"/>
      <c r="AM646" s="108"/>
      <c r="AN646" s="109"/>
      <c r="AO646" s="110"/>
      <c r="AP646" s="111"/>
      <c r="AQ646" s="111"/>
    </row>
    <row r="647" s="99" customFormat="1" ht="18" customHeight="1" spans="1:43">
      <c r="A647" s="104" t="s">
        <v>2271</v>
      </c>
      <c r="B647" s="36" t="s">
        <v>6997</v>
      </c>
      <c r="C647" s="37" t="s">
        <v>7270</v>
      </c>
      <c r="D647" s="36" t="s">
        <v>7268</v>
      </c>
      <c r="E647" s="38" t="s">
        <v>7271</v>
      </c>
      <c r="F647" s="39">
        <v>13847703529</v>
      </c>
      <c r="G647" s="105"/>
      <c r="H647" s="105"/>
      <c r="I647" s="105"/>
      <c r="J647" s="105"/>
      <c r="K647" s="105"/>
      <c r="L647" s="105"/>
      <c r="M647" s="106"/>
      <c r="N647" s="105"/>
      <c r="O647" s="105"/>
      <c r="P647" s="105"/>
      <c r="Q647" s="105"/>
      <c r="R647" s="105"/>
      <c r="S647" s="105">
        <f t="shared" si="10"/>
        <v>0</v>
      </c>
      <c r="T647" s="105"/>
      <c r="U647" s="107"/>
      <c r="V647" s="107"/>
      <c r="W647" s="108"/>
      <c r="X647" s="107"/>
      <c r="Y647" s="107"/>
      <c r="Z647" s="108"/>
      <c r="AA647" s="107"/>
      <c r="AB647" s="107"/>
      <c r="AC647" s="108"/>
      <c r="AD647" s="107"/>
      <c r="AE647" s="107"/>
      <c r="AF647" s="108"/>
      <c r="AG647" s="107"/>
      <c r="AH647" s="107"/>
      <c r="AI647" s="108"/>
      <c r="AJ647" s="107"/>
      <c r="AK647" s="107"/>
      <c r="AL647" s="108"/>
      <c r="AM647" s="108"/>
      <c r="AN647" s="109"/>
      <c r="AO647" s="110"/>
      <c r="AP647" s="111"/>
      <c r="AQ647" s="111"/>
    </row>
    <row r="648" s="99" customFormat="1" ht="18" customHeight="1" spans="1:43">
      <c r="A648" s="104" t="s">
        <v>2274</v>
      </c>
      <c r="B648" s="36" t="s">
        <v>6997</v>
      </c>
      <c r="C648" s="37" t="s">
        <v>7272</v>
      </c>
      <c r="D648" s="36" t="s">
        <v>7268</v>
      </c>
      <c r="E648" s="487" t="s">
        <v>7273</v>
      </c>
      <c r="F648" s="39">
        <v>15049877136</v>
      </c>
      <c r="G648" s="105"/>
      <c r="H648" s="105"/>
      <c r="I648" s="105"/>
      <c r="J648" s="105"/>
      <c r="K648" s="105"/>
      <c r="L648" s="105"/>
      <c r="M648" s="106"/>
      <c r="N648" s="105"/>
      <c r="O648" s="105"/>
      <c r="P648" s="105"/>
      <c r="Q648" s="105"/>
      <c r="R648" s="105"/>
      <c r="S648" s="105">
        <f t="shared" si="10"/>
        <v>0</v>
      </c>
      <c r="T648" s="105"/>
      <c r="U648" s="107"/>
      <c r="V648" s="107"/>
      <c r="W648" s="108"/>
      <c r="X648" s="107"/>
      <c r="Y648" s="107"/>
      <c r="Z648" s="108"/>
      <c r="AA648" s="107"/>
      <c r="AB648" s="107"/>
      <c r="AC648" s="108"/>
      <c r="AD648" s="107"/>
      <c r="AE648" s="107"/>
      <c r="AF648" s="108"/>
      <c r="AG648" s="107"/>
      <c r="AH648" s="107"/>
      <c r="AI648" s="108"/>
      <c r="AJ648" s="107"/>
      <c r="AK648" s="107"/>
      <c r="AL648" s="108"/>
      <c r="AM648" s="108"/>
      <c r="AN648" s="109"/>
      <c r="AO648" s="110"/>
      <c r="AP648" s="111"/>
      <c r="AQ648" s="111"/>
    </row>
    <row r="649" s="99" customFormat="1" ht="18" customHeight="1" spans="1:43">
      <c r="A649" s="104" t="s">
        <v>2277</v>
      </c>
      <c r="B649" s="36" t="s">
        <v>6997</v>
      </c>
      <c r="C649" s="37" t="s">
        <v>7274</v>
      </c>
      <c r="D649" s="36" t="s">
        <v>7268</v>
      </c>
      <c r="E649" s="38" t="s">
        <v>7275</v>
      </c>
      <c r="F649" s="39">
        <v>15247749645</v>
      </c>
      <c r="G649" s="105"/>
      <c r="H649" s="105"/>
      <c r="I649" s="105"/>
      <c r="J649" s="105"/>
      <c r="K649" s="105"/>
      <c r="L649" s="105"/>
      <c r="M649" s="106"/>
      <c r="N649" s="105"/>
      <c r="O649" s="105"/>
      <c r="P649" s="105"/>
      <c r="Q649" s="105"/>
      <c r="R649" s="105"/>
      <c r="S649" s="105">
        <f t="shared" si="10"/>
        <v>0</v>
      </c>
      <c r="T649" s="105"/>
      <c r="U649" s="107"/>
      <c r="V649" s="107"/>
      <c r="W649" s="108"/>
      <c r="X649" s="107"/>
      <c r="Y649" s="107"/>
      <c r="Z649" s="108"/>
      <c r="AA649" s="107"/>
      <c r="AB649" s="107"/>
      <c r="AC649" s="108"/>
      <c r="AD649" s="107"/>
      <c r="AE649" s="107"/>
      <c r="AF649" s="108"/>
      <c r="AG649" s="107"/>
      <c r="AH649" s="107"/>
      <c r="AI649" s="108"/>
      <c r="AJ649" s="107"/>
      <c r="AK649" s="107"/>
      <c r="AL649" s="108"/>
      <c r="AM649" s="108"/>
      <c r="AN649" s="109"/>
      <c r="AO649" s="110"/>
      <c r="AP649" s="111"/>
      <c r="AQ649" s="111"/>
    </row>
    <row r="650" s="99" customFormat="1" ht="18" customHeight="1" spans="1:43">
      <c r="A650" s="104" t="s">
        <v>2280</v>
      </c>
      <c r="B650" s="36" t="s">
        <v>175</v>
      </c>
      <c r="C650" s="37" t="s">
        <v>129</v>
      </c>
      <c r="D650" s="36" t="s">
        <v>4924</v>
      </c>
      <c r="E650" s="38" t="s">
        <v>1520</v>
      </c>
      <c r="F650" s="39">
        <v>13781678228</v>
      </c>
      <c r="G650" s="105">
        <v>161</v>
      </c>
      <c r="H650" s="105">
        <v>160.6</v>
      </c>
      <c r="I650" s="105">
        <v>163.25</v>
      </c>
      <c r="J650" s="105">
        <v>160.8</v>
      </c>
      <c r="K650" s="105">
        <v>172.55</v>
      </c>
      <c r="L650" s="105">
        <v>172</v>
      </c>
      <c r="M650" s="106">
        <v>179.9</v>
      </c>
      <c r="N650" s="105">
        <v>337.8</v>
      </c>
      <c r="O650" s="105">
        <v>600</v>
      </c>
      <c r="P650" s="105">
        <v>240</v>
      </c>
      <c r="Q650" s="105">
        <v>190.95</v>
      </c>
      <c r="R650" s="105">
        <v>162.2</v>
      </c>
      <c r="S650" s="105">
        <f t="shared" si="10"/>
        <v>2701.05</v>
      </c>
      <c r="T650" s="105"/>
      <c r="U650" s="107">
        <v>44605</v>
      </c>
      <c r="V650" s="107">
        <v>44614</v>
      </c>
      <c r="W650" s="108">
        <v>1300</v>
      </c>
      <c r="X650" s="107">
        <v>44730</v>
      </c>
      <c r="Y650" s="107">
        <v>44741</v>
      </c>
      <c r="Z650" s="108">
        <v>1300</v>
      </c>
      <c r="AA650" s="107">
        <v>44787</v>
      </c>
      <c r="AB650" s="107">
        <v>44796</v>
      </c>
      <c r="AC650" s="108">
        <v>1300</v>
      </c>
      <c r="AD650" s="107"/>
      <c r="AE650" s="107"/>
      <c r="AF650" s="108"/>
      <c r="AG650" s="107"/>
      <c r="AH650" s="107"/>
      <c r="AI650" s="108"/>
      <c r="AJ650" s="107"/>
      <c r="AK650" s="107"/>
      <c r="AL650" s="108"/>
      <c r="AM650" s="108"/>
      <c r="AN650" s="109"/>
      <c r="AO650" s="110"/>
      <c r="AP650" s="111"/>
      <c r="AQ650" s="111"/>
    </row>
    <row r="651" s="99" customFormat="1" ht="18" customHeight="1" spans="1:43">
      <c r="A651" s="104" t="s">
        <v>2283</v>
      </c>
      <c r="B651" s="36" t="s">
        <v>175</v>
      </c>
      <c r="C651" s="37" t="s">
        <v>2050</v>
      </c>
      <c r="D651" s="36" t="s">
        <v>7276</v>
      </c>
      <c r="E651" s="38" t="s">
        <v>2052</v>
      </c>
      <c r="F651" s="39">
        <v>15147789023</v>
      </c>
      <c r="G651" s="105">
        <v>180</v>
      </c>
      <c r="H651" s="105">
        <v>227.7</v>
      </c>
      <c r="I651" s="105">
        <v>180</v>
      </c>
      <c r="J651" s="105">
        <v>180</v>
      </c>
      <c r="K651" s="105">
        <v>180</v>
      </c>
      <c r="L651" s="105">
        <v>180.3</v>
      </c>
      <c r="M651" s="106">
        <v>180.6</v>
      </c>
      <c r="N651" s="105">
        <v>180.1</v>
      </c>
      <c r="O651" s="105">
        <v>180.4</v>
      </c>
      <c r="P651" s="105">
        <v>194.94</v>
      </c>
      <c r="Q651" s="105">
        <v>180</v>
      </c>
      <c r="R651" s="105">
        <v>180</v>
      </c>
      <c r="S651" s="105">
        <f t="shared" si="10"/>
        <v>2224.04</v>
      </c>
      <c r="T651" s="105"/>
      <c r="U651" s="107">
        <v>44570</v>
      </c>
      <c r="V651" s="107">
        <v>44599</v>
      </c>
      <c r="W651" s="108">
        <v>974.22</v>
      </c>
      <c r="X651" s="107"/>
      <c r="Y651" s="107"/>
      <c r="Z651" s="108"/>
      <c r="AA651" s="107"/>
      <c r="AB651" s="107"/>
      <c r="AC651" s="108"/>
      <c r="AD651" s="107"/>
      <c r="AE651" s="107"/>
      <c r="AF651" s="108"/>
      <c r="AG651" s="107"/>
      <c r="AH651" s="107"/>
      <c r="AI651" s="108"/>
      <c r="AJ651" s="107"/>
      <c r="AK651" s="107"/>
      <c r="AL651" s="108"/>
      <c r="AM651" s="108"/>
      <c r="AN651" s="109"/>
      <c r="AO651" s="110"/>
      <c r="AP651" s="111"/>
      <c r="AQ651" s="111"/>
    </row>
    <row r="652" s="99" customFormat="1" ht="18" customHeight="1" spans="1:43">
      <c r="A652" s="104" t="s">
        <v>2286</v>
      </c>
      <c r="B652" s="36" t="s">
        <v>175</v>
      </c>
      <c r="C652" s="37" t="s">
        <v>158</v>
      </c>
      <c r="D652" s="36" t="s">
        <v>4926</v>
      </c>
      <c r="E652" s="38" t="s">
        <v>1522</v>
      </c>
      <c r="F652" s="39">
        <v>15947399129</v>
      </c>
      <c r="G652" s="105">
        <v>138.87</v>
      </c>
      <c r="H652" s="105">
        <v>139.54</v>
      </c>
      <c r="I652" s="105">
        <v>140.32</v>
      </c>
      <c r="J652" s="105">
        <v>138.87</v>
      </c>
      <c r="K652" s="105">
        <v>139.37</v>
      </c>
      <c r="L652" s="105">
        <v>138.97</v>
      </c>
      <c r="M652" s="106">
        <v>182.9</v>
      </c>
      <c r="N652" s="105">
        <v>158.1</v>
      </c>
      <c r="O652" s="105">
        <v>158.1</v>
      </c>
      <c r="P652" s="105">
        <v>158.1</v>
      </c>
      <c r="Q652" s="105">
        <v>158</v>
      </c>
      <c r="R652" s="105">
        <v>158</v>
      </c>
      <c r="S652" s="105">
        <f t="shared" si="10"/>
        <v>1809.14</v>
      </c>
      <c r="T652" s="105"/>
      <c r="U652" s="107"/>
      <c r="V652" s="107"/>
      <c r="W652" s="108"/>
      <c r="X652" s="107"/>
      <c r="Y652" s="107"/>
      <c r="Z652" s="108"/>
      <c r="AA652" s="107"/>
      <c r="AB652" s="107"/>
      <c r="AC652" s="108"/>
      <c r="AD652" s="107"/>
      <c r="AE652" s="107"/>
      <c r="AF652" s="108"/>
      <c r="AG652" s="107"/>
      <c r="AH652" s="107"/>
      <c r="AI652" s="108"/>
      <c r="AJ652" s="107"/>
      <c r="AK652" s="107"/>
      <c r="AL652" s="108"/>
      <c r="AM652" s="108"/>
      <c r="AN652" s="109"/>
      <c r="AO652" s="110"/>
      <c r="AP652" s="111"/>
      <c r="AQ652" s="111"/>
    </row>
    <row r="653" s="99" customFormat="1" ht="18" customHeight="1" spans="1:43">
      <c r="A653" s="104" t="s">
        <v>2289</v>
      </c>
      <c r="B653" s="36" t="s">
        <v>175</v>
      </c>
      <c r="C653" s="37" t="s">
        <v>136</v>
      </c>
      <c r="D653" s="36" t="s">
        <v>4930</v>
      </c>
      <c r="E653" s="38" t="s">
        <v>1524</v>
      </c>
      <c r="F653" s="39">
        <v>18636611415</v>
      </c>
      <c r="G653" s="105">
        <v>173.6</v>
      </c>
      <c r="H653" s="105">
        <v>173.4</v>
      </c>
      <c r="I653" s="105">
        <v>164.7</v>
      </c>
      <c r="J653" s="105">
        <v>164.3</v>
      </c>
      <c r="K653" s="105">
        <v>167.45</v>
      </c>
      <c r="L653" s="105">
        <v>171.45</v>
      </c>
      <c r="M653" s="106">
        <v>204.25</v>
      </c>
      <c r="N653" s="105">
        <v>192.15</v>
      </c>
      <c r="O653" s="105">
        <v>198.75</v>
      </c>
      <c r="P653" s="105">
        <v>164.4</v>
      </c>
      <c r="Q653" s="105">
        <v>167.3</v>
      </c>
      <c r="R653" s="105">
        <v>183.6</v>
      </c>
      <c r="S653" s="105">
        <f t="shared" si="10"/>
        <v>2125.35</v>
      </c>
      <c r="T653" s="105"/>
      <c r="U653" s="107">
        <v>44600</v>
      </c>
      <c r="V653" s="107">
        <v>44610</v>
      </c>
      <c r="W653" s="108">
        <v>864.53</v>
      </c>
      <c r="X653" s="107"/>
      <c r="Y653" s="107"/>
      <c r="Z653" s="108"/>
      <c r="AA653" s="107">
        <v>45291</v>
      </c>
      <c r="AB653" s="107">
        <v>44928</v>
      </c>
      <c r="AC653" s="108">
        <v>980.07</v>
      </c>
      <c r="AD653" s="107"/>
      <c r="AE653" s="107"/>
      <c r="AF653" s="108"/>
      <c r="AG653" s="107"/>
      <c r="AH653" s="107"/>
      <c r="AI653" s="108"/>
      <c r="AJ653" s="107"/>
      <c r="AK653" s="107"/>
      <c r="AL653" s="108"/>
      <c r="AM653" s="108"/>
      <c r="AN653" s="109"/>
      <c r="AO653" s="110"/>
      <c r="AP653" s="111"/>
      <c r="AQ653" s="111"/>
    </row>
    <row r="654" s="99" customFormat="1" ht="18" customHeight="1" spans="1:43">
      <c r="A654" s="104" t="s">
        <v>2292</v>
      </c>
      <c r="B654" s="36" t="s">
        <v>175</v>
      </c>
      <c r="C654" s="37" t="s">
        <v>4640</v>
      </c>
      <c r="D654" s="36" t="s">
        <v>6876</v>
      </c>
      <c r="E654" s="38" t="s">
        <v>4642</v>
      </c>
      <c r="F654" s="39">
        <v>18304649147</v>
      </c>
      <c r="G654" s="105">
        <v>145.41</v>
      </c>
      <c r="H654" s="105">
        <v>137.49</v>
      </c>
      <c r="I654" s="105">
        <v>146.71</v>
      </c>
      <c r="J654" s="105">
        <v>147.11</v>
      </c>
      <c r="K654" s="105">
        <v>164.61</v>
      </c>
      <c r="L654" s="105">
        <v>153.81</v>
      </c>
      <c r="M654" s="106">
        <v>165.44</v>
      </c>
      <c r="N654" s="105">
        <v>156.61</v>
      </c>
      <c r="O654" s="105">
        <v>200</v>
      </c>
      <c r="P654" s="105">
        <v>168.17</v>
      </c>
      <c r="Q654" s="105">
        <v>168.61</v>
      </c>
      <c r="R654" s="105">
        <v>168.71</v>
      </c>
      <c r="S654" s="105">
        <f t="shared" si="10"/>
        <v>1922.68</v>
      </c>
      <c r="T654" s="105"/>
      <c r="U654" s="107">
        <v>44605</v>
      </c>
      <c r="V654" s="107">
        <v>44620</v>
      </c>
      <c r="W654" s="108">
        <v>800</v>
      </c>
      <c r="X654" s="107">
        <v>44777</v>
      </c>
      <c r="Y654" s="107">
        <v>44787</v>
      </c>
      <c r="Z654" s="108">
        <v>800</v>
      </c>
      <c r="AA654" s="107">
        <v>44831</v>
      </c>
      <c r="AB654" s="107">
        <v>44841</v>
      </c>
      <c r="AC654" s="108">
        <v>800</v>
      </c>
      <c r="AD654" s="107"/>
      <c r="AE654" s="107"/>
      <c r="AF654" s="108"/>
      <c r="AG654" s="107"/>
      <c r="AH654" s="107"/>
      <c r="AI654" s="108"/>
      <c r="AJ654" s="107"/>
      <c r="AK654" s="107"/>
      <c r="AL654" s="108"/>
      <c r="AM654" s="108"/>
      <c r="AN654" s="109"/>
      <c r="AO654" s="110"/>
      <c r="AP654" s="111"/>
      <c r="AQ654" s="111"/>
    </row>
    <row r="655" s="99" customFormat="1" ht="18" customHeight="1" spans="1:43">
      <c r="A655" s="104" t="s">
        <v>2295</v>
      </c>
      <c r="B655" s="36" t="s">
        <v>175</v>
      </c>
      <c r="C655" s="37" t="s">
        <v>193</v>
      </c>
      <c r="D655" s="36" t="s">
        <v>4937</v>
      </c>
      <c r="E655" s="38" t="s">
        <v>1526</v>
      </c>
      <c r="F655" s="39">
        <v>13847304904</v>
      </c>
      <c r="G655" s="105">
        <v>98.1</v>
      </c>
      <c r="H655" s="105">
        <v>98</v>
      </c>
      <c r="I655" s="105">
        <v>98</v>
      </c>
      <c r="J655" s="105">
        <v>105.51</v>
      </c>
      <c r="K655" s="105">
        <v>134.29</v>
      </c>
      <c r="L655" s="105">
        <v>128.02</v>
      </c>
      <c r="M655" s="106">
        <v>108.3</v>
      </c>
      <c r="N655" s="105">
        <v>109.97</v>
      </c>
      <c r="O655" s="105">
        <v>119.85</v>
      </c>
      <c r="P655" s="105">
        <v>98.1</v>
      </c>
      <c r="Q655" s="105">
        <v>130.68</v>
      </c>
      <c r="R655" s="105">
        <v>118.05</v>
      </c>
      <c r="S655" s="105">
        <f t="shared" si="10"/>
        <v>1346.87</v>
      </c>
      <c r="T655" s="105"/>
      <c r="U655" s="107">
        <v>44590</v>
      </c>
      <c r="V655" s="107">
        <v>44599</v>
      </c>
      <c r="W655" s="108">
        <v>800</v>
      </c>
      <c r="X655" s="107">
        <v>44691</v>
      </c>
      <c r="Y655" s="107">
        <v>44691</v>
      </c>
      <c r="Z655" s="108">
        <v>554</v>
      </c>
      <c r="AA655" s="107"/>
      <c r="AB655" s="107"/>
      <c r="AC655" s="108"/>
      <c r="AD655" s="107"/>
      <c r="AE655" s="107"/>
      <c r="AF655" s="108"/>
      <c r="AG655" s="107"/>
      <c r="AH655" s="107"/>
      <c r="AI655" s="108"/>
      <c r="AJ655" s="107"/>
      <c r="AK655" s="107"/>
      <c r="AL655" s="108"/>
      <c r="AM655" s="108"/>
      <c r="AN655" s="109"/>
      <c r="AO655" s="110"/>
      <c r="AP655" s="111"/>
      <c r="AQ655" s="111"/>
    </row>
    <row r="656" s="99" customFormat="1" ht="18" customHeight="1" spans="1:43">
      <c r="A656" s="104" t="s">
        <v>2298</v>
      </c>
      <c r="B656" s="36" t="s">
        <v>175</v>
      </c>
      <c r="C656" s="37" t="s">
        <v>222</v>
      </c>
      <c r="D656" s="36" t="s">
        <v>7277</v>
      </c>
      <c r="E656" s="38" t="s">
        <v>3007</v>
      </c>
      <c r="F656" s="39">
        <v>13722077786</v>
      </c>
      <c r="G656" s="105">
        <v>200</v>
      </c>
      <c r="H656" s="105">
        <v>200</v>
      </c>
      <c r="I656" s="105">
        <v>200</v>
      </c>
      <c r="J656" s="105">
        <v>200</v>
      </c>
      <c r="K656" s="105">
        <v>200</v>
      </c>
      <c r="L656" s="105">
        <v>200</v>
      </c>
      <c r="M656" s="106">
        <v>200</v>
      </c>
      <c r="N656" s="105">
        <v>200</v>
      </c>
      <c r="O656" s="105">
        <v>200</v>
      </c>
      <c r="P656" s="105">
        <v>200</v>
      </c>
      <c r="Q656" s="105">
        <v>200</v>
      </c>
      <c r="R656" s="105">
        <v>200</v>
      </c>
      <c r="S656" s="105">
        <f t="shared" si="10"/>
        <v>2400</v>
      </c>
      <c r="T656" s="105"/>
      <c r="U656" s="107"/>
      <c r="V656" s="107"/>
      <c r="W656" s="108"/>
      <c r="X656" s="107"/>
      <c r="Y656" s="107"/>
      <c r="Z656" s="108"/>
      <c r="AA656" s="107"/>
      <c r="AB656" s="107"/>
      <c r="AC656" s="108"/>
      <c r="AD656" s="107"/>
      <c r="AE656" s="107"/>
      <c r="AF656" s="108"/>
      <c r="AG656" s="107"/>
      <c r="AH656" s="107"/>
      <c r="AI656" s="108"/>
      <c r="AJ656" s="107"/>
      <c r="AK656" s="107"/>
      <c r="AL656" s="108"/>
      <c r="AM656" s="108"/>
      <c r="AN656" s="109"/>
      <c r="AO656" s="110"/>
      <c r="AP656" s="111"/>
      <c r="AQ656" s="111"/>
    </row>
    <row r="657" s="99" customFormat="1" ht="18" customHeight="1" spans="1:43">
      <c r="A657" s="104" t="s">
        <v>2301</v>
      </c>
      <c r="B657" s="36" t="s">
        <v>175</v>
      </c>
      <c r="C657" s="37" t="s">
        <v>1528</v>
      </c>
      <c r="D657" s="36" t="s">
        <v>4944</v>
      </c>
      <c r="E657" s="38" t="s">
        <v>1529</v>
      </c>
      <c r="F657" s="39">
        <v>15149610638</v>
      </c>
      <c r="G657" s="105"/>
      <c r="H657" s="105"/>
      <c r="I657" s="105"/>
      <c r="J657" s="105"/>
      <c r="K657" s="105"/>
      <c r="L657" s="105"/>
      <c r="M657" s="106"/>
      <c r="N657" s="105"/>
      <c r="O657" s="105"/>
      <c r="P657" s="105"/>
      <c r="Q657" s="105"/>
      <c r="R657" s="105"/>
      <c r="S657" s="105">
        <f t="shared" si="10"/>
        <v>0</v>
      </c>
      <c r="T657" s="105"/>
      <c r="U657" s="107"/>
      <c r="V657" s="107"/>
      <c r="W657" s="108"/>
      <c r="X657" s="107"/>
      <c r="Y657" s="107"/>
      <c r="Z657" s="108"/>
      <c r="AA657" s="107"/>
      <c r="AB657" s="107"/>
      <c r="AC657" s="108"/>
      <c r="AD657" s="107"/>
      <c r="AE657" s="107"/>
      <c r="AF657" s="108"/>
      <c r="AG657" s="107"/>
      <c r="AH657" s="107"/>
      <c r="AI657" s="108"/>
      <c r="AJ657" s="107"/>
      <c r="AK657" s="107"/>
      <c r="AL657" s="108"/>
      <c r="AM657" s="108"/>
      <c r="AN657" s="109"/>
      <c r="AO657" s="110"/>
      <c r="AP657" s="111"/>
      <c r="AQ657" s="111"/>
    </row>
    <row r="658" s="99" customFormat="1" ht="18" customHeight="1" spans="1:43">
      <c r="A658" s="104" t="s">
        <v>2304</v>
      </c>
      <c r="B658" s="36" t="s">
        <v>175</v>
      </c>
      <c r="C658" s="37" t="s">
        <v>68</v>
      </c>
      <c r="D658" s="36" t="s">
        <v>3485</v>
      </c>
      <c r="E658" s="38" t="s">
        <v>1534</v>
      </c>
      <c r="F658" s="39">
        <v>15894940543</v>
      </c>
      <c r="G658" s="105">
        <v>100</v>
      </c>
      <c r="H658" s="105">
        <v>100</v>
      </c>
      <c r="I658" s="105">
        <v>100</v>
      </c>
      <c r="J658" s="105">
        <v>100</v>
      </c>
      <c r="K658" s="105">
        <v>100</v>
      </c>
      <c r="L658" s="105">
        <v>100</v>
      </c>
      <c r="M658" s="106">
        <v>100</v>
      </c>
      <c r="N658" s="105">
        <v>100</v>
      </c>
      <c r="O658" s="105">
        <v>100</v>
      </c>
      <c r="P658" s="105">
        <v>100</v>
      </c>
      <c r="Q658" s="105">
        <v>100</v>
      </c>
      <c r="R658" s="105">
        <v>100</v>
      </c>
      <c r="S658" s="105">
        <f t="shared" si="10"/>
        <v>1200</v>
      </c>
      <c r="T658" s="105"/>
      <c r="U658" s="107"/>
      <c r="V658" s="107"/>
      <c r="W658" s="108"/>
      <c r="X658" s="107"/>
      <c r="Y658" s="107"/>
      <c r="Z658" s="108"/>
      <c r="AA658" s="107"/>
      <c r="AB658" s="107"/>
      <c r="AC658" s="108"/>
      <c r="AD658" s="107"/>
      <c r="AE658" s="107"/>
      <c r="AF658" s="108"/>
      <c r="AG658" s="107"/>
      <c r="AH658" s="107"/>
      <c r="AI658" s="108"/>
      <c r="AJ658" s="107"/>
      <c r="AK658" s="107"/>
      <c r="AL658" s="108"/>
      <c r="AM658" s="108"/>
      <c r="AN658" s="109"/>
      <c r="AO658" s="110"/>
      <c r="AP658" s="111"/>
      <c r="AQ658" s="111"/>
    </row>
    <row r="659" s="99" customFormat="1" ht="18" customHeight="1" spans="1:43">
      <c r="A659" s="104" t="s">
        <v>2307</v>
      </c>
      <c r="B659" s="36" t="s">
        <v>175</v>
      </c>
      <c r="C659" s="37" t="s">
        <v>1531</v>
      </c>
      <c r="D659" s="36" t="s">
        <v>4949</v>
      </c>
      <c r="E659" s="38" t="s">
        <v>1532</v>
      </c>
      <c r="F659" s="39">
        <v>15374990900</v>
      </c>
      <c r="G659" s="105"/>
      <c r="H659" s="105"/>
      <c r="I659" s="105"/>
      <c r="J659" s="105"/>
      <c r="K659" s="105"/>
      <c r="L659" s="105"/>
      <c r="M659" s="106"/>
      <c r="N659" s="105"/>
      <c r="O659" s="105"/>
      <c r="P659" s="105"/>
      <c r="Q659" s="105"/>
      <c r="R659" s="105"/>
      <c r="S659" s="105">
        <f t="shared" si="10"/>
        <v>0</v>
      </c>
      <c r="T659" s="105"/>
      <c r="U659" s="107"/>
      <c r="V659" s="107"/>
      <c r="W659" s="108"/>
      <c r="X659" s="107"/>
      <c r="Y659" s="107"/>
      <c r="Z659" s="108"/>
      <c r="AA659" s="107"/>
      <c r="AB659" s="107"/>
      <c r="AC659" s="108"/>
      <c r="AD659" s="107"/>
      <c r="AE659" s="107"/>
      <c r="AF659" s="108"/>
      <c r="AG659" s="107"/>
      <c r="AH659" s="107"/>
      <c r="AI659" s="108"/>
      <c r="AJ659" s="107"/>
      <c r="AK659" s="107"/>
      <c r="AL659" s="108"/>
      <c r="AM659" s="108"/>
      <c r="AN659" s="109"/>
      <c r="AO659" s="110"/>
      <c r="AP659" s="111"/>
      <c r="AQ659" s="111"/>
    </row>
    <row r="660" s="99" customFormat="1" ht="18" customHeight="1" spans="1:43">
      <c r="A660" s="104" t="s">
        <v>2310</v>
      </c>
      <c r="B660" s="36" t="s">
        <v>175</v>
      </c>
      <c r="C660" s="37" t="s">
        <v>195</v>
      </c>
      <c r="D660" s="36" t="s">
        <v>4786</v>
      </c>
      <c r="E660" s="38" t="s">
        <v>1536</v>
      </c>
      <c r="F660" s="39">
        <v>13789477728</v>
      </c>
      <c r="G660" s="105"/>
      <c r="H660" s="105"/>
      <c r="I660" s="105"/>
      <c r="J660" s="105"/>
      <c r="K660" s="105"/>
      <c r="L660" s="105"/>
      <c r="M660" s="106"/>
      <c r="N660" s="105"/>
      <c r="O660" s="105"/>
      <c r="P660" s="105"/>
      <c r="Q660" s="105"/>
      <c r="R660" s="105"/>
      <c r="S660" s="105">
        <f t="shared" si="10"/>
        <v>0</v>
      </c>
      <c r="T660" s="105"/>
      <c r="U660" s="107"/>
      <c r="V660" s="107"/>
      <c r="W660" s="108"/>
      <c r="X660" s="107"/>
      <c r="Y660" s="107"/>
      <c r="Z660" s="108"/>
      <c r="AA660" s="107"/>
      <c r="AB660" s="107"/>
      <c r="AC660" s="108"/>
      <c r="AD660" s="107"/>
      <c r="AE660" s="107"/>
      <c r="AF660" s="108"/>
      <c r="AG660" s="107"/>
      <c r="AH660" s="107"/>
      <c r="AI660" s="108"/>
      <c r="AJ660" s="107"/>
      <c r="AK660" s="107"/>
      <c r="AL660" s="108"/>
      <c r="AM660" s="108"/>
      <c r="AN660" s="109"/>
      <c r="AO660" s="110"/>
      <c r="AP660" s="111"/>
      <c r="AQ660" s="111"/>
    </row>
    <row r="661" s="99" customFormat="1" ht="18" customHeight="1" spans="1:43">
      <c r="A661" s="104" t="s">
        <v>2313</v>
      </c>
      <c r="B661" s="36" t="s">
        <v>175</v>
      </c>
      <c r="C661" s="37" t="s">
        <v>1736</v>
      </c>
      <c r="D661" s="36" t="s">
        <v>4031</v>
      </c>
      <c r="E661" s="38" t="s">
        <v>1737</v>
      </c>
      <c r="F661" s="39">
        <v>13789745929</v>
      </c>
      <c r="G661" s="105"/>
      <c r="H661" s="105"/>
      <c r="I661" s="105"/>
      <c r="J661" s="105"/>
      <c r="K661" s="105"/>
      <c r="L661" s="105"/>
      <c r="M661" s="106"/>
      <c r="N661" s="105"/>
      <c r="O661" s="105"/>
      <c r="P661" s="105"/>
      <c r="Q661" s="105"/>
      <c r="R661" s="105"/>
      <c r="S661" s="105">
        <f t="shared" si="10"/>
        <v>0</v>
      </c>
      <c r="T661" s="105"/>
      <c r="U661" s="107"/>
      <c r="V661" s="107"/>
      <c r="W661" s="108"/>
      <c r="X661" s="107"/>
      <c r="Y661" s="107"/>
      <c r="Z661" s="108"/>
      <c r="AA661" s="107"/>
      <c r="AB661" s="107"/>
      <c r="AC661" s="108"/>
      <c r="AD661" s="107"/>
      <c r="AE661" s="107"/>
      <c r="AF661" s="108"/>
      <c r="AG661" s="107"/>
      <c r="AH661" s="107"/>
      <c r="AI661" s="108"/>
      <c r="AJ661" s="107"/>
      <c r="AK661" s="107"/>
      <c r="AL661" s="108"/>
      <c r="AM661" s="108"/>
      <c r="AN661" s="109"/>
      <c r="AO661" s="110"/>
      <c r="AP661" s="111"/>
      <c r="AQ661" s="111"/>
    </row>
    <row r="662" s="99" customFormat="1" ht="18" customHeight="1" spans="1:43">
      <c r="A662" s="104" t="s">
        <v>2316</v>
      </c>
      <c r="B662" s="36" t="s">
        <v>175</v>
      </c>
      <c r="C662" s="37" t="s">
        <v>1647</v>
      </c>
      <c r="D662" s="36" t="s">
        <v>3947</v>
      </c>
      <c r="E662" s="38" t="s">
        <v>1648</v>
      </c>
      <c r="F662" s="39">
        <v>15847689122</v>
      </c>
      <c r="G662" s="105"/>
      <c r="H662" s="105"/>
      <c r="I662" s="105"/>
      <c r="J662" s="105"/>
      <c r="K662" s="105"/>
      <c r="L662" s="105"/>
      <c r="M662" s="106"/>
      <c r="N662" s="105"/>
      <c r="O662" s="105"/>
      <c r="P662" s="105"/>
      <c r="Q662" s="105"/>
      <c r="R662" s="105"/>
      <c r="S662" s="105">
        <f t="shared" si="10"/>
        <v>0</v>
      </c>
      <c r="T662" s="105"/>
      <c r="U662" s="107"/>
      <c r="V662" s="107"/>
      <c r="W662" s="108"/>
      <c r="X662" s="107"/>
      <c r="Y662" s="107"/>
      <c r="Z662" s="108"/>
      <c r="AA662" s="107"/>
      <c r="AB662" s="107"/>
      <c r="AC662" s="108"/>
      <c r="AD662" s="107"/>
      <c r="AE662" s="107"/>
      <c r="AF662" s="108"/>
      <c r="AG662" s="107"/>
      <c r="AH662" s="107"/>
      <c r="AI662" s="108"/>
      <c r="AJ662" s="107"/>
      <c r="AK662" s="107"/>
      <c r="AL662" s="108"/>
      <c r="AM662" s="108"/>
      <c r="AN662" s="109"/>
      <c r="AO662" s="110"/>
      <c r="AP662" s="111"/>
      <c r="AQ662" s="111"/>
    </row>
    <row r="663" s="99" customFormat="1" ht="18" customHeight="1" spans="1:43">
      <c r="A663" s="104" t="s">
        <v>2319</v>
      </c>
      <c r="B663" s="36" t="s">
        <v>175</v>
      </c>
      <c r="C663" s="37" t="s">
        <v>1664</v>
      </c>
      <c r="D663" s="36" t="s">
        <v>3947</v>
      </c>
      <c r="E663" s="38" t="s">
        <v>1665</v>
      </c>
      <c r="F663" s="39">
        <v>15704880943</v>
      </c>
      <c r="G663" s="105"/>
      <c r="H663" s="105"/>
      <c r="I663" s="105"/>
      <c r="J663" s="105"/>
      <c r="K663" s="105"/>
      <c r="L663" s="105"/>
      <c r="M663" s="106"/>
      <c r="N663" s="105"/>
      <c r="O663" s="105"/>
      <c r="P663" s="105"/>
      <c r="Q663" s="105"/>
      <c r="R663" s="105"/>
      <c r="S663" s="105">
        <f t="shared" si="10"/>
        <v>0</v>
      </c>
      <c r="T663" s="105"/>
      <c r="U663" s="107"/>
      <c r="V663" s="107"/>
      <c r="W663" s="108"/>
      <c r="X663" s="107"/>
      <c r="Y663" s="107"/>
      <c r="Z663" s="108"/>
      <c r="AA663" s="107"/>
      <c r="AB663" s="107"/>
      <c r="AC663" s="108"/>
      <c r="AD663" s="107"/>
      <c r="AE663" s="107"/>
      <c r="AF663" s="108"/>
      <c r="AG663" s="107"/>
      <c r="AH663" s="107"/>
      <c r="AI663" s="108"/>
      <c r="AJ663" s="107"/>
      <c r="AK663" s="107"/>
      <c r="AL663" s="108"/>
      <c r="AM663" s="108"/>
      <c r="AN663" s="109"/>
      <c r="AO663" s="110"/>
      <c r="AP663" s="111"/>
      <c r="AQ663" s="111"/>
    </row>
    <row r="664" s="99" customFormat="1" ht="18" customHeight="1" spans="1:43">
      <c r="A664" s="104" t="s">
        <v>2322</v>
      </c>
      <c r="B664" s="36" t="s">
        <v>175</v>
      </c>
      <c r="C664" s="37" t="s">
        <v>6877</v>
      </c>
      <c r="D664" s="36" t="s">
        <v>3535</v>
      </c>
      <c r="E664" s="38" t="s">
        <v>7278</v>
      </c>
      <c r="F664" s="39">
        <v>15149668455</v>
      </c>
      <c r="G664" s="105"/>
      <c r="H664" s="105"/>
      <c r="I664" s="105"/>
      <c r="J664" s="105"/>
      <c r="K664" s="105"/>
      <c r="L664" s="105"/>
      <c r="M664" s="106"/>
      <c r="N664" s="105"/>
      <c r="O664" s="105"/>
      <c r="P664" s="105"/>
      <c r="Q664" s="105"/>
      <c r="R664" s="105"/>
      <c r="S664" s="105">
        <f t="shared" si="10"/>
        <v>0</v>
      </c>
      <c r="T664" s="105"/>
      <c r="U664" s="107"/>
      <c r="V664" s="107"/>
      <c r="W664" s="108"/>
      <c r="X664" s="107"/>
      <c r="Y664" s="107"/>
      <c r="Z664" s="108"/>
      <c r="AA664" s="107"/>
      <c r="AB664" s="107"/>
      <c r="AC664" s="108"/>
      <c r="AD664" s="107"/>
      <c r="AE664" s="107"/>
      <c r="AF664" s="108"/>
      <c r="AG664" s="107"/>
      <c r="AH664" s="107"/>
      <c r="AI664" s="108"/>
      <c r="AJ664" s="107"/>
      <c r="AK664" s="107"/>
      <c r="AL664" s="108"/>
      <c r="AM664" s="108"/>
      <c r="AN664" s="109"/>
      <c r="AO664" s="110"/>
      <c r="AP664" s="111"/>
      <c r="AQ664" s="111"/>
    </row>
    <row r="665" s="99" customFormat="1" ht="18" customHeight="1" spans="1:43">
      <c r="A665" s="104" t="s">
        <v>2325</v>
      </c>
      <c r="B665" s="36" t="s">
        <v>175</v>
      </c>
      <c r="C665" s="37" t="s">
        <v>1828</v>
      </c>
      <c r="D665" s="36" t="s">
        <v>4031</v>
      </c>
      <c r="E665" s="487" t="s">
        <v>1829</v>
      </c>
      <c r="F665" s="39">
        <v>15389839594</v>
      </c>
      <c r="G665" s="105"/>
      <c r="H665" s="105"/>
      <c r="I665" s="105"/>
      <c r="J665" s="105"/>
      <c r="K665" s="105"/>
      <c r="L665" s="105"/>
      <c r="M665" s="106"/>
      <c r="N665" s="105"/>
      <c r="O665" s="105"/>
      <c r="P665" s="105"/>
      <c r="Q665" s="105"/>
      <c r="R665" s="105"/>
      <c r="S665" s="105">
        <f t="shared" si="10"/>
        <v>0</v>
      </c>
      <c r="T665" s="105"/>
      <c r="U665" s="107"/>
      <c r="V665" s="107"/>
      <c r="W665" s="108"/>
      <c r="X665" s="107"/>
      <c r="Y665" s="107"/>
      <c r="Z665" s="108"/>
      <c r="AA665" s="107"/>
      <c r="AB665" s="107"/>
      <c r="AC665" s="108"/>
      <c r="AD665" s="107"/>
      <c r="AE665" s="107"/>
      <c r="AF665" s="108"/>
      <c r="AG665" s="107"/>
      <c r="AH665" s="107"/>
      <c r="AI665" s="108"/>
      <c r="AJ665" s="107"/>
      <c r="AK665" s="107"/>
      <c r="AL665" s="108"/>
      <c r="AM665" s="108"/>
      <c r="AN665" s="109"/>
      <c r="AO665" s="110"/>
      <c r="AP665" s="111"/>
      <c r="AQ665" s="111"/>
    </row>
    <row r="666" s="99" customFormat="1" ht="18" customHeight="1" spans="1:43">
      <c r="A666" s="104" t="s">
        <v>2327</v>
      </c>
      <c r="B666" s="36" t="s">
        <v>175</v>
      </c>
      <c r="C666" s="37" t="s">
        <v>1633</v>
      </c>
      <c r="D666" s="36" t="s">
        <v>5063</v>
      </c>
      <c r="E666" s="38" t="s">
        <v>1634</v>
      </c>
      <c r="F666" s="39">
        <v>18647278604</v>
      </c>
      <c r="G666" s="105"/>
      <c r="H666" s="105"/>
      <c r="I666" s="105"/>
      <c r="J666" s="105"/>
      <c r="K666" s="105"/>
      <c r="L666" s="105"/>
      <c r="M666" s="106"/>
      <c r="N666" s="105"/>
      <c r="O666" s="105"/>
      <c r="P666" s="105"/>
      <c r="Q666" s="105"/>
      <c r="R666" s="105"/>
      <c r="S666" s="105">
        <f t="shared" si="10"/>
        <v>0</v>
      </c>
      <c r="T666" s="105"/>
      <c r="U666" s="107"/>
      <c r="V666" s="107"/>
      <c r="W666" s="108"/>
      <c r="X666" s="107"/>
      <c r="Y666" s="107"/>
      <c r="Z666" s="108"/>
      <c r="AA666" s="107"/>
      <c r="AB666" s="107"/>
      <c r="AC666" s="108"/>
      <c r="AD666" s="107"/>
      <c r="AE666" s="107"/>
      <c r="AF666" s="108"/>
      <c r="AG666" s="107"/>
      <c r="AH666" s="107"/>
      <c r="AI666" s="108"/>
      <c r="AJ666" s="107"/>
      <c r="AK666" s="107"/>
      <c r="AL666" s="108"/>
      <c r="AM666" s="108"/>
      <c r="AN666" s="109"/>
      <c r="AO666" s="110"/>
      <c r="AP666" s="111"/>
      <c r="AQ666" s="111"/>
    </row>
    <row r="667" s="99" customFormat="1" ht="18" customHeight="1" spans="1:43">
      <c r="A667" s="104" t="s">
        <v>2330</v>
      </c>
      <c r="B667" s="36" t="s">
        <v>175</v>
      </c>
      <c r="C667" s="37" t="s">
        <v>1705</v>
      </c>
      <c r="D667" s="36" t="s">
        <v>4031</v>
      </c>
      <c r="E667" s="38" t="s">
        <v>1706</v>
      </c>
      <c r="F667" s="39" t="s">
        <v>1707</v>
      </c>
      <c r="G667" s="105"/>
      <c r="H667" s="105"/>
      <c r="I667" s="105"/>
      <c r="J667" s="105"/>
      <c r="K667" s="105"/>
      <c r="L667" s="105"/>
      <c r="M667" s="106"/>
      <c r="N667" s="105"/>
      <c r="O667" s="105"/>
      <c r="P667" s="105"/>
      <c r="Q667" s="105"/>
      <c r="R667" s="105"/>
      <c r="S667" s="105">
        <f t="shared" si="10"/>
        <v>0</v>
      </c>
      <c r="T667" s="105"/>
      <c r="U667" s="107"/>
      <c r="V667" s="107"/>
      <c r="W667" s="108"/>
      <c r="X667" s="107"/>
      <c r="Y667" s="107"/>
      <c r="Z667" s="108"/>
      <c r="AA667" s="107"/>
      <c r="AB667" s="107"/>
      <c r="AC667" s="108"/>
      <c r="AD667" s="107"/>
      <c r="AE667" s="107"/>
      <c r="AF667" s="108"/>
      <c r="AG667" s="107"/>
      <c r="AH667" s="107"/>
      <c r="AI667" s="108"/>
      <c r="AJ667" s="107"/>
      <c r="AK667" s="107"/>
      <c r="AL667" s="108"/>
      <c r="AM667" s="108"/>
      <c r="AN667" s="109"/>
      <c r="AO667" s="110"/>
      <c r="AP667" s="111"/>
      <c r="AQ667" s="111"/>
    </row>
    <row r="668" s="99" customFormat="1" ht="18" customHeight="1" spans="1:43">
      <c r="A668" s="104" t="s">
        <v>2333</v>
      </c>
      <c r="B668" s="36" t="s">
        <v>175</v>
      </c>
      <c r="C668" s="37" t="s">
        <v>1574</v>
      </c>
      <c r="D668" s="36" t="s">
        <v>3535</v>
      </c>
      <c r="E668" s="38" t="s">
        <v>1575</v>
      </c>
      <c r="F668" s="39">
        <v>15647725113</v>
      </c>
      <c r="G668" s="105"/>
      <c r="H668" s="105"/>
      <c r="I668" s="105"/>
      <c r="J668" s="105"/>
      <c r="K668" s="105"/>
      <c r="L668" s="105"/>
      <c r="M668" s="106"/>
      <c r="N668" s="105"/>
      <c r="O668" s="105"/>
      <c r="P668" s="105"/>
      <c r="Q668" s="105"/>
      <c r="R668" s="105"/>
      <c r="S668" s="105">
        <f t="shared" si="10"/>
        <v>0</v>
      </c>
      <c r="T668" s="105"/>
      <c r="U668" s="107"/>
      <c r="V668" s="107"/>
      <c r="W668" s="108"/>
      <c r="X668" s="107"/>
      <c r="Y668" s="107"/>
      <c r="Z668" s="108"/>
      <c r="AA668" s="107"/>
      <c r="AB668" s="107"/>
      <c r="AC668" s="108"/>
      <c r="AD668" s="107"/>
      <c r="AE668" s="107"/>
      <c r="AF668" s="108"/>
      <c r="AG668" s="107"/>
      <c r="AH668" s="107"/>
      <c r="AI668" s="108"/>
      <c r="AJ668" s="107"/>
      <c r="AK668" s="107"/>
      <c r="AL668" s="108"/>
      <c r="AM668" s="108"/>
      <c r="AN668" s="109"/>
      <c r="AO668" s="110"/>
      <c r="AP668" s="111"/>
      <c r="AQ668" s="111"/>
    </row>
    <row r="669" s="99" customFormat="1" ht="18" customHeight="1" spans="1:43">
      <c r="A669" s="104" t="s">
        <v>2336</v>
      </c>
      <c r="B669" s="36" t="s">
        <v>175</v>
      </c>
      <c r="C669" s="37" t="s">
        <v>1694</v>
      </c>
      <c r="D669" s="36" t="s">
        <v>5125</v>
      </c>
      <c r="E669" s="38" t="s">
        <v>1695</v>
      </c>
      <c r="F669" s="39">
        <v>18947708558</v>
      </c>
      <c r="G669" s="105"/>
      <c r="H669" s="105"/>
      <c r="I669" s="105"/>
      <c r="J669" s="105"/>
      <c r="K669" s="105"/>
      <c r="L669" s="105"/>
      <c r="M669" s="106"/>
      <c r="N669" s="105"/>
      <c r="O669" s="105"/>
      <c r="P669" s="105"/>
      <c r="Q669" s="105"/>
      <c r="R669" s="105"/>
      <c r="S669" s="105">
        <f t="shared" si="10"/>
        <v>0</v>
      </c>
      <c r="T669" s="105"/>
      <c r="U669" s="107"/>
      <c r="V669" s="107"/>
      <c r="W669" s="108"/>
      <c r="X669" s="107"/>
      <c r="Y669" s="107"/>
      <c r="Z669" s="108"/>
      <c r="AA669" s="107"/>
      <c r="AB669" s="107"/>
      <c r="AC669" s="108"/>
      <c r="AD669" s="107"/>
      <c r="AE669" s="107"/>
      <c r="AF669" s="108"/>
      <c r="AG669" s="107"/>
      <c r="AH669" s="107"/>
      <c r="AI669" s="108"/>
      <c r="AJ669" s="107"/>
      <c r="AK669" s="107"/>
      <c r="AL669" s="108"/>
      <c r="AM669" s="108"/>
      <c r="AN669" s="109"/>
      <c r="AO669" s="110"/>
      <c r="AP669" s="111"/>
      <c r="AQ669" s="111"/>
    </row>
    <row r="670" s="99" customFormat="1" ht="18" customHeight="1" spans="1:43">
      <c r="A670" s="104" t="s">
        <v>2339</v>
      </c>
      <c r="B670" s="36" t="s">
        <v>175</v>
      </c>
      <c r="C670" s="37" t="s">
        <v>1730</v>
      </c>
      <c r="D670" s="36" t="s">
        <v>4031</v>
      </c>
      <c r="E670" s="38" t="s">
        <v>1731</v>
      </c>
      <c r="F670" s="39">
        <v>13451378110</v>
      </c>
      <c r="G670" s="105"/>
      <c r="H670" s="105"/>
      <c r="I670" s="105"/>
      <c r="J670" s="105"/>
      <c r="K670" s="105"/>
      <c r="L670" s="105"/>
      <c r="M670" s="106"/>
      <c r="N670" s="105"/>
      <c r="O670" s="105"/>
      <c r="P670" s="105"/>
      <c r="Q670" s="105"/>
      <c r="R670" s="105"/>
      <c r="S670" s="105">
        <f t="shared" si="10"/>
        <v>0</v>
      </c>
      <c r="T670" s="105"/>
      <c r="U670" s="107"/>
      <c r="V670" s="107"/>
      <c r="W670" s="108"/>
      <c r="X670" s="107"/>
      <c r="Y670" s="107"/>
      <c r="Z670" s="108"/>
      <c r="AA670" s="107"/>
      <c r="AB670" s="107"/>
      <c r="AC670" s="108"/>
      <c r="AD670" s="107"/>
      <c r="AE670" s="107"/>
      <c r="AF670" s="108"/>
      <c r="AG670" s="107"/>
      <c r="AH670" s="107"/>
      <c r="AI670" s="108"/>
      <c r="AJ670" s="107"/>
      <c r="AK670" s="107"/>
      <c r="AL670" s="108"/>
      <c r="AM670" s="108"/>
      <c r="AN670" s="109"/>
      <c r="AO670" s="110"/>
      <c r="AP670" s="111"/>
      <c r="AQ670" s="111"/>
    </row>
    <row r="671" s="99" customFormat="1" ht="18" customHeight="1" spans="1:43">
      <c r="A671" s="104" t="s">
        <v>2342</v>
      </c>
      <c r="B671" s="36" t="s">
        <v>175</v>
      </c>
      <c r="C671" s="37" t="s">
        <v>3055</v>
      </c>
      <c r="D671" s="36" t="s">
        <v>7279</v>
      </c>
      <c r="E671" s="38" t="s">
        <v>3056</v>
      </c>
      <c r="F671" s="39">
        <v>18048085741</v>
      </c>
      <c r="G671" s="105"/>
      <c r="H671" s="105"/>
      <c r="I671" s="105"/>
      <c r="J671" s="105"/>
      <c r="K671" s="105"/>
      <c r="L671" s="105"/>
      <c r="M671" s="106"/>
      <c r="N671" s="105"/>
      <c r="O671" s="105"/>
      <c r="P671" s="105"/>
      <c r="Q671" s="105"/>
      <c r="R671" s="105"/>
      <c r="S671" s="105">
        <f t="shared" si="10"/>
        <v>0</v>
      </c>
      <c r="T671" s="105"/>
      <c r="U671" s="107"/>
      <c r="V671" s="107"/>
      <c r="W671" s="108"/>
      <c r="X671" s="107"/>
      <c r="Y671" s="107"/>
      <c r="Z671" s="108"/>
      <c r="AA671" s="107"/>
      <c r="AB671" s="107"/>
      <c r="AC671" s="108"/>
      <c r="AD671" s="107"/>
      <c r="AE671" s="107"/>
      <c r="AF671" s="108"/>
      <c r="AG671" s="107"/>
      <c r="AH671" s="107"/>
      <c r="AI671" s="108"/>
      <c r="AJ671" s="107"/>
      <c r="AK671" s="107"/>
      <c r="AL671" s="108"/>
      <c r="AM671" s="108"/>
      <c r="AN671" s="109"/>
      <c r="AO671" s="110"/>
      <c r="AP671" s="111"/>
      <c r="AQ671" s="111"/>
    </row>
    <row r="672" s="99" customFormat="1" ht="18" customHeight="1" spans="1:43">
      <c r="A672" s="104" t="s">
        <v>2349</v>
      </c>
      <c r="B672" s="36" t="s">
        <v>175</v>
      </c>
      <c r="C672" s="37" t="s">
        <v>3051</v>
      </c>
      <c r="D672" s="36" t="s">
        <v>7280</v>
      </c>
      <c r="E672" s="38" t="s">
        <v>3052</v>
      </c>
      <c r="F672" s="39">
        <v>13948673858</v>
      </c>
      <c r="G672" s="105"/>
      <c r="H672" s="105"/>
      <c r="I672" s="105"/>
      <c r="J672" s="105"/>
      <c r="K672" s="105"/>
      <c r="L672" s="105"/>
      <c r="M672" s="106"/>
      <c r="N672" s="105"/>
      <c r="O672" s="105"/>
      <c r="P672" s="105"/>
      <c r="Q672" s="105"/>
      <c r="R672" s="105"/>
      <c r="S672" s="105">
        <f t="shared" si="10"/>
        <v>0</v>
      </c>
      <c r="T672" s="105"/>
      <c r="U672" s="107"/>
      <c r="V672" s="107"/>
      <c r="W672" s="108"/>
      <c r="X672" s="107"/>
      <c r="Y672" s="107"/>
      <c r="Z672" s="108"/>
      <c r="AA672" s="107"/>
      <c r="AB672" s="107"/>
      <c r="AC672" s="108"/>
      <c r="AD672" s="107"/>
      <c r="AE672" s="107"/>
      <c r="AF672" s="108"/>
      <c r="AG672" s="107"/>
      <c r="AH672" s="107"/>
      <c r="AI672" s="108"/>
      <c r="AJ672" s="107"/>
      <c r="AK672" s="107"/>
      <c r="AL672" s="108"/>
      <c r="AM672" s="108"/>
      <c r="AN672" s="109"/>
      <c r="AO672" s="110"/>
      <c r="AP672" s="111"/>
      <c r="AQ672" s="111"/>
    </row>
    <row r="673" s="99" customFormat="1" ht="18" customHeight="1" spans="1:43">
      <c r="A673" s="104" t="s">
        <v>2353</v>
      </c>
      <c r="B673" s="36" t="s">
        <v>175</v>
      </c>
      <c r="C673" s="37" t="s">
        <v>3057</v>
      </c>
      <c r="D673" s="36" t="s">
        <v>4551</v>
      </c>
      <c r="E673" s="38" t="s">
        <v>3058</v>
      </c>
      <c r="F673" s="39">
        <v>13474787744</v>
      </c>
      <c r="G673" s="105"/>
      <c r="H673" s="105"/>
      <c r="I673" s="105"/>
      <c r="J673" s="105"/>
      <c r="K673" s="105"/>
      <c r="L673" s="105"/>
      <c r="M673" s="106"/>
      <c r="N673" s="105"/>
      <c r="O673" s="105"/>
      <c r="P673" s="105"/>
      <c r="Q673" s="105"/>
      <c r="R673" s="105"/>
      <c r="S673" s="105">
        <f t="shared" si="10"/>
        <v>0</v>
      </c>
      <c r="T673" s="105"/>
      <c r="U673" s="107"/>
      <c r="V673" s="107"/>
      <c r="W673" s="108"/>
      <c r="X673" s="107"/>
      <c r="Y673" s="107"/>
      <c r="Z673" s="108"/>
      <c r="AA673" s="107"/>
      <c r="AB673" s="107"/>
      <c r="AC673" s="108"/>
      <c r="AD673" s="107"/>
      <c r="AE673" s="107"/>
      <c r="AF673" s="108"/>
      <c r="AG673" s="107"/>
      <c r="AH673" s="107"/>
      <c r="AI673" s="108"/>
      <c r="AJ673" s="107"/>
      <c r="AK673" s="107"/>
      <c r="AL673" s="108"/>
      <c r="AM673" s="108"/>
      <c r="AN673" s="109"/>
      <c r="AO673" s="110"/>
      <c r="AP673" s="111"/>
      <c r="AQ673" s="111"/>
    </row>
    <row r="674" s="99" customFormat="1" ht="18" customHeight="1" spans="1:43">
      <c r="A674" s="104" t="s">
        <v>2355</v>
      </c>
      <c r="B674" s="36" t="s">
        <v>175</v>
      </c>
      <c r="C674" s="37" t="s">
        <v>5073</v>
      </c>
      <c r="D674" s="36" t="s">
        <v>3947</v>
      </c>
      <c r="E674" s="38" t="s">
        <v>5075</v>
      </c>
      <c r="F674" s="39">
        <v>15047704653</v>
      </c>
      <c r="G674" s="105"/>
      <c r="H674" s="105"/>
      <c r="I674" s="105"/>
      <c r="J674" s="105"/>
      <c r="K674" s="105"/>
      <c r="L674" s="105"/>
      <c r="M674" s="106"/>
      <c r="N674" s="105"/>
      <c r="O674" s="105"/>
      <c r="P674" s="105"/>
      <c r="Q674" s="105"/>
      <c r="R674" s="105"/>
      <c r="S674" s="105">
        <f t="shared" si="10"/>
        <v>0</v>
      </c>
      <c r="T674" s="105"/>
      <c r="U674" s="107"/>
      <c r="V674" s="107"/>
      <c r="W674" s="108"/>
      <c r="X674" s="107"/>
      <c r="Y674" s="107"/>
      <c r="Z674" s="108"/>
      <c r="AA674" s="107"/>
      <c r="AB674" s="107"/>
      <c r="AC674" s="108"/>
      <c r="AD674" s="107"/>
      <c r="AE674" s="107"/>
      <c r="AF674" s="108"/>
      <c r="AG674" s="107"/>
      <c r="AH674" s="107"/>
      <c r="AI674" s="108"/>
      <c r="AJ674" s="107"/>
      <c r="AK674" s="107"/>
      <c r="AL674" s="108"/>
      <c r="AM674" s="108"/>
      <c r="AN674" s="109"/>
      <c r="AO674" s="110"/>
      <c r="AP674" s="111"/>
      <c r="AQ674" s="111"/>
    </row>
    <row r="675" s="99" customFormat="1" ht="18" customHeight="1" spans="1:43">
      <c r="A675" s="104" t="s">
        <v>5015</v>
      </c>
      <c r="B675" s="36" t="s">
        <v>175</v>
      </c>
      <c r="C675" s="37" t="s">
        <v>103</v>
      </c>
      <c r="D675" s="36" t="s">
        <v>5016</v>
      </c>
      <c r="E675" s="38" t="s">
        <v>1595</v>
      </c>
      <c r="F675" s="39">
        <v>18604879827</v>
      </c>
      <c r="G675" s="105"/>
      <c r="H675" s="105"/>
      <c r="I675" s="105"/>
      <c r="J675" s="105"/>
      <c r="K675" s="105"/>
      <c r="L675" s="105"/>
      <c r="M675" s="106"/>
      <c r="N675" s="105"/>
      <c r="O675" s="105"/>
      <c r="P675" s="105"/>
      <c r="Q675" s="105"/>
      <c r="R675" s="105"/>
      <c r="S675" s="105">
        <f t="shared" si="10"/>
        <v>0</v>
      </c>
      <c r="T675" s="105"/>
      <c r="U675" s="107"/>
      <c r="V675" s="107"/>
      <c r="W675" s="108"/>
      <c r="X675" s="107"/>
      <c r="Y675" s="107"/>
      <c r="Z675" s="108"/>
      <c r="AA675" s="107"/>
      <c r="AB675" s="107"/>
      <c r="AC675" s="108"/>
      <c r="AD675" s="107"/>
      <c r="AE675" s="107"/>
      <c r="AF675" s="108"/>
      <c r="AG675" s="107"/>
      <c r="AH675" s="107"/>
      <c r="AI675" s="108"/>
      <c r="AJ675" s="107"/>
      <c r="AK675" s="107"/>
      <c r="AL675" s="108"/>
      <c r="AM675" s="108"/>
      <c r="AN675" s="109"/>
      <c r="AO675" s="110"/>
      <c r="AP675" s="111"/>
      <c r="AQ675" s="111"/>
    </row>
    <row r="676" s="99" customFormat="1" ht="18" customHeight="1" spans="1:43">
      <c r="A676" s="104" t="s">
        <v>2358</v>
      </c>
      <c r="B676" s="36" t="s">
        <v>175</v>
      </c>
      <c r="C676" s="37" t="s">
        <v>1763</v>
      </c>
      <c r="D676" s="36" t="s">
        <v>4031</v>
      </c>
      <c r="E676" s="38" t="s">
        <v>1764</v>
      </c>
      <c r="F676" s="39">
        <v>15354993158</v>
      </c>
      <c r="G676" s="105"/>
      <c r="H676" s="105"/>
      <c r="I676" s="105"/>
      <c r="J676" s="105"/>
      <c r="K676" s="105"/>
      <c r="L676" s="105"/>
      <c r="M676" s="106"/>
      <c r="N676" s="105"/>
      <c r="O676" s="105"/>
      <c r="P676" s="105"/>
      <c r="Q676" s="105"/>
      <c r="R676" s="105"/>
      <c r="S676" s="105">
        <f t="shared" si="10"/>
        <v>0</v>
      </c>
      <c r="T676" s="105"/>
      <c r="U676" s="107"/>
      <c r="V676" s="107"/>
      <c r="W676" s="108"/>
      <c r="X676" s="107"/>
      <c r="Y676" s="107"/>
      <c r="Z676" s="108"/>
      <c r="AA676" s="107"/>
      <c r="AB676" s="107"/>
      <c r="AC676" s="108"/>
      <c r="AD676" s="107"/>
      <c r="AE676" s="107"/>
      <c r="AF676" s="108"/>
      <c r="AG676" s="107"/>
      <c r="AH676" s="107"/>
      <c r="AI676" s="108"/>
      <c r="AJ676" s="107"/>
      <c r="AK676" s="107"/>
      <c r="AL676" s="108"/>
      <c r="AM676" s="108"/>
      <c r="AN676" s="109"/>
      <c r="AO676" s="110"/>
      <c r="AP676" s="111"/>
      <c r="AQ676" s="111"/>
    </row>
    <row r="677" s="99" customFormat="1" ht="18" customHeight="1" spans="1:43">
      <c r="A677" s="104" t="s">
        <v>2360</v>
      </c>
      <c r="B677" s="36" t="s">
        <v>175</v>
      </c>
      <c r="C677" s="37" t="s">
        <v>1589</v>
      </c>
      <c r="D677" s="36" t="s">
        <v>3535</v>
      </c>
      <c r="E677" s="38" t="s">
        <v>1590</v>
      </c>
      <c r="F677" s="39">
        <v>15934974616</v>
      </c>
      <c r="G677" s="105"/>
      <c r="H677" s="105"/>
      <c r="I677" s="105"/>
      <c r="J677" s="105"/>
      <c r="K677" s="105"/>
      <c r="L677" s="105"/>
      <c r="M677" s="106"/>
      <c r="N677" s="105"/>
      <c r="O677" s="105"/>
      <c r="P677" s="105"/>
      <c r="Q677" s="105"/>
      <c r="R677" s="105"/>
      <c r="S677" s="105">
        <f t="shared" si="10"/>
        <v>0</v>
      </c>
      <c r="T677" s="105"/>
      <c r="U677" s="107"/>
      <c r="V677" s="107"/>
      <c r="W677" s="108"/>
      <c r="X677" s="107"/>
      <c r="Y677" s="107"/>
      <c r="Z677" s="108"/>
      <c r="AA677" s="107"/>
      <c r="AB677" s="107"/>
      <c r="AC677" s="108"/>
      <c r="AD677" s="107"/>
      <c r="AE677" s="107"/>
      <c r="AF677" s="108"/>
      <c r="AG677" s="107"/>
      <c r="AH677" s="107"/>
      <c r="AI677" s="108"/>
      <c r="AJ677" s="107"/>
      <c r="AK677" s="107"/>
      <c r="AL677" s="108"/>
      <c r="AM677" s="108"/>
      <c r="AN677" s="109"/>
      <c r="AO677" s="110"/>
      <c r="AP677" s="111"/>
      <c r="AQ677" s="111"/>
    </row>
    <row r="678" s="99" customFormat="1" ht="18" customHeight="1" spans="1:43">
      <c r="A678" s="104" t="s">
        <v>2363</v>
      </c>
      <c r="B678" s="36" t="s">
        <v>175</v>
      </c>
      <c r="C678" s="37" t="s">
        <v>7281</v>
      </c>
      <c r="D678" s="36" t="s">
        <v>4031</v>
      </c>
      <c r="E678" s="38" t="s">
        <v>7282</v>
      </c>
      <c r="F678" s="39">
        <v>18847797835</v>
      </c>
      <c r="G678" s="105"/>
      <c r="H678" s="105"/>
      <c r="I678" s="105"/>
      <c r="J678" s="105"/>
      <c r="K678" s="105"/>
      <c r="L678" s="105"/>
      <c r="M678" s="106"/>
      <c r="N678" s="105"/>
      <c r="O678" s="105"/>
      <c r="P678" s="105"/>
      <c r="Q678" s="105"/>
      <c r="R678" s="105"/>
      <c r="S678" s="105">
        <f t="shared" si="10"/>
        <v>0</v>
      </c>
      <c r="T678" s="105"/>
      <c r="U678" s="107"/>
      <c r="V678" s="107"/>
      <c r="W678" s="108"/>
      <c r="X678" s="107"/>
      <c r="Y678" s="107"/>
      <c r="Z678" s="108"/>
      <c r="AA678" s="107"/>
      <c r="AB678" s="107"/>
      <c r="AC678" s="108"/>
      <c r="AD678" s="107"/>
      <c r="AE678" s="107"/>
      <c r="AF678" s="108"/>
      <c r="AG678" s="107"/>
      <c r="AH678" s="107"/>
      <c r="AI678" s="108"/>
      <c r="AJ678" s="107"/>
      <c r="AK678" s="107"/>
      <c r="AL678" s="108"/>
      <c r="AM678" s="108"/>
      <c r="AN678" s="109"/>
      <c r="AO678" s="110"/>
      <c r="AP678" s="111"/>
      <c r="AQ678" s="111"/>
    </row>
    <row r="679" s="99" customFormat="1" ht="18" customHeight="1" spans="1:43">
      <c r="A679" s="104" t="s">
        <v>2366</v>
      </c>
      <c r="B679" s="36" t="s">
        <v>175</v>
      </c>
      <c r="C679" s="37" t="s">
        <v>1755</v>
      </c>
      <c r="D679" s="36" t="s">
        <v>4031</v>
      </c>
      <c r="E679" s="38" t="s">
        <v>1756</v>
      </c>
      <c r="F679" s="39" t="s">
        <v>1757</v>
      </c>
      <c r="G679" s="105"/>
      <c r="H679" s="105"/>
      <c r="I679" s="105"/>
      <c r="J679" s="105"/>
      <c r="K679" s="105"/>
      <c r="L679" s="105"/>
      <c r="M679" s="106"/>
      <c r="N679" s="105"/>
      <c r="O679" s="105"/>
      <c r="P679" s="105"/>
      <c r="Q679" s="105"/>
      <c r="R679" s="105"/>
      <c r="S679" s="105">
        <f t="shared" si="10"/>
        <v>0</v>
      </c>
      <c r="T679" s="105"/>
      <c r="U679" s="107"/>
      <c r="V679" s="107"/>
      <c r="W679" s="108"/>
      <c r="X679" s="107"/>
      <c r="Y679" s="107"/>
      <c r="Z679" s="108"/>
      <c r="AA679" s="107"/>
      <c r="AB679" s="107"/>
      <c r="AC679" s="108"/>
      <c r="AD679" s="107"/>
      <c r="AE679" s="107"/>
      <c r="AF679" s="108"/>
      <c r="AG679" s="107"/>
      <c r="AH679" s="107"/>
      <c r="AI679" s="108"/>
      <c r="AJ679" s="107"/>
      <c r="AK679" s="107"/>
      <c r="AL679" s="108"/>
      <c r="AM679" s="108"/>
      <c r="AN679" s="109"/>
      <c r="AO679" s="110"/>
      <c r="AP679" s="111"/>
      <c r="AQ679" s="111"/>
    </row>
    <row r="680" s="99" customFormat="1" ht="18" customHeight="1" spans="1:43">
      <c r="A680" s="104" t="s">
        <v>2369</v>
      </c>
      <c r="B680" s="36" t="s">
        <v>175</v>
      </c>
      <c r="C680" s="37" t="s">
        <v>1641</v>
      </c>
      <c r="D680" s="36" t="s">
        <v>3947</v>
      </c>
      <c r="E680" s="38" t="s">
        <v>1642</v>
      </c>
      <c r="F680" s="39">
        <v>15049424952</v>
      </c>
      <c r="G680" s="105"/>
      <c r="H680" s="105"/>
      <c r="I680" s="105"/>
      <c r="J680" s="105"/>
      <c r="K680" s="105"/>
      <c r="L680" s="105"/>
      <c r="M680" s="106"/>
      <c r="N680" s="105"/>
      <c r="O680" s="105"/>
      <c r="P680" s="105"/>
      <c r="Q680" s="105"/>
      <c r="R680" s="105"/>
      <c r="S680" s="105">
        <f t="shared" si="10"/>
        <v>0</v>
      </c>
      <c r="T680" s="105"/>
      <c r="U680" s="107"/>
      <c r="V680" s="107"/>
      <c r="W680" s="108"/>
      <c r="X680" s="107"/>
      <c r="Y680" s="107"/>
      <c r="Z680" s="108"/>
      <c r="AA680" s="107"/>
      <c r="AB680" s="107"/>
      <c r="AC680" s="108"/>
      <c r="AD680" s="107"/>
      <c r="AE680" s="107"/>
      <c r="AF680" s="108"/>
      <c r="AG680" s="107"/>
      <c r="AH680" s="107"/>
      <c r="AI680" s="108"/>
      <c r="AJ680" s="107"/>
      <c r="AK680" s="107"/>
      <c r="AL680" s="108"/>
      <c r="AM680" s="108"/>
      <c r="AN680" s="109"/>
      <c r="AO680" s="110"/>
      <c r="AP680" s="111"/>
      <c r="AQ680" s="111"/>
    </row>
    <row r="681" s="99" customFormat="1" ht="18" customHeight="1" spans="1:43">
      <c r="A681" s="104" t="s">
        <v>2372</v>
      </c>
      <c r="B681" s="36" t="s">
        <v>175</v>
      </c>
      <c r="C681" s="37" t="s">
        <v>1688</v>
      </c>
      <c r="D681" s="36" t="s">
        <v>5112</v>
      </c>
      <c r="E681" s="38" t="s">
        <v>1689</v>
      </c>
      <c r="F681" s="39">
        <v>15894999974</v>
      </c>
      <c r="G681" s="105"/>
      <c r="H681" s="105"/>
      <c r="I681" s="105"/>
      <c r="J681" s="105"/>
      <c r="K681" s="105"/>
      <c r="L681" s="105"/>
      <c r="M681" s="106"/>
      <c r="N681" s="105"/>
      <c r="O681" s="105"/>
      <c r="P681" s="105"/>
      <c r="Q681" s="105"/>
      <c r="R681" s="105"/>
      <c r="S681" s="105">
        <f t="shared" si="10"/>
        <v>0</v>
      </c>
      <c r="T681" s="105"/>
      <c r="U681" s="107"/>
      <c r="V681" s="107"/>
      <c r="W681" s="108"/>
      <c r="X681" s="107"/>
      <c r="Y681" s="107"/>
      <c r="Z681" s="108"/>
      <c r="AA681" s="107"/>
      <c r="AB681" s="107"/>
      <c r="AC681" s="108"/>
      <c r="AD681" s="107"/>
      <c r="AE681" s="107"/>
      <c r="AF681" s="108"/>
      <c r="AG681" s="107"/>
      <c r="AH681" s="107"/>
      <c r="AI681" s="108"/>
      <c r="AJ681" s="107"/>
      <c r="AK681" s="107"/>
      <c r="AL681" s="108"/>
      <c r="AM681" s="108"/>
      <c r="AN681" s="109"/>
      <c r="AO681" s="110"/>
      <c r="AP681" s="111"/>
      <c r="AQ681" s="111"/>
    </row>
    <row r="682" s="99" customFormat="1" ht="18" customHeight="1" spans="1:43">
      <c r="A682" s="104" t="s">
        <v>2375</v>
      </c>
      <c r="B682" s="36" t="s">
        <v>175</v>
      </c>
      <c r="C682" s="37" t="s">
        <v>1831</v>
      </c>
      <c r="D682" s="36" t="s">
        <v>4031</v>
      </c>
      <c r="E682" s="487" t="s">
        <v>1832</v>
      </c>
      <c r="F682" s="39">
        <v>15047398407</v>
      </c>
      <c r="G682" s="105"/>
      <c r="H682" s="105"/>
      <c r="I682" s="105"/>
      <c r="J682" s="105"/>
      <c r="K682" s="105"/>
      <c r="L682" s="105"/>
      <c r="M682" s="106"/>
      <c r="N682" s="105"/>
      <c r="O682" s="105"/>
      <c r="P682" s="105"/>
      <c r="Q682" s="105"/>
      <c r="R682" s="105"/>
      <c r="S682" s="105">
        <f t="shared" si="10"/>
        <v>0</v>
      </c>
      <c r="T682" s="105"/>
      <c r="U682" s="107"/>
      <c r="V682" s="107"/>
      <c r="W682" s="108"/>
      <c r="X682" s="107"/>
      <c r="Y682" s="107"/>
      <c r="Z682" s="108"/>
      <c r="AA682" s="107"/>
      <c r="AB682" s="107"/>
      <c r="AC682" s="108"/>
      <c r="AD682" s="107"/>
      <c r="AE682" s="107"/>
      <c r="AF682" s="108"/>
      <c r="AG682" s="107"/>
      <c r="AH682" s="107"/>
      <c r="AI682" s="108"/>
      <c r="AJ682" s="107"/>
      <c r="AK682" s="107"/>
      <c r="AL682" s="108"/>
      <c r="AM682" s="108"/>
      <c r="AN682" s="109"/>
      <c r="AO682" s="110"/>
      <c r="AP682" s="111"/>
      <c r="AQ682" s="111"/>
    </row>
    <row r="683" s="99" customFormat="1" ht="18" customHeight="1" spans="1:43">
      <c r="A683" s="104" t="s">
        <v>2378</v>
      </c>
      <c r="B683" s="36" t="s">
        <v>175</v>
      </c>
      <c r="C683" s="37" t="s">
        <v>1834</v>
      </c>
      <c r="D683" s="36" t="s">
        <v>4031</v>
      </c>
      <c r="E683" s="487" t="s">
        <v>1835</v>
      </c>
      <c r="F683" s="39">
        <v>13948174307</v>
      </c>
      <c r="G683" s="105"/>
      <c r="H683" s="105"/>
      <c r="I683" s="105"/>
      <c r="J683" s="105"/>
      <c r="K683" s="105"/>
      <c r="L683" s="105"/>
      <c r="M683" s="106"/>
      <c r="N683" s="105"/>
      <c r="O683" s="105"/>
      <c r="P683" s="105"/>
      <c r="Q683" s="105"/>
      <c r="R683" s="105"/>
      <c r="S683" s="105">
        <f t="shared" si="10"/>
        <v>0</v>
      </c>
      <c r="T683" s="105"/>
      <c r="U683" s="107"/>
      <c r="V683" s="107"/>
      <c r="W683" s="108"/>
      <c r="X683" s="107"/>
      <c r="Y683" s="107"/>
      <c r="Z683" s="108"/>
      <c r="AA683" s="107"/>
      <c r="AB683" s="107"/>
      <c r="AC683" s="108"/>
      <c r="AD683" s="107"/>
      <c r="AE683" s="107"/>
      <c r="AF683" s="108"/>
      <c r="AG683" s="107"/>
      <c r="AH683" s="107"/>
      <c r="AI683" s="108"/>
      <c r="AJ683" s="107"/>
      <c r="AK683" s="107"/>
      <c r="AL683" s="108"/>
      <c r="AM683" s="108"/>
      <c r="AN683" s="109"/>
      <c r="AO683" s="110"/>
      <c r="AP683" s="111"/>
      <c r="AQ683" s="111"/>
    </row>
    <row r="684" s="99" customFormat="1" ht="18" customHeight="1" spans="1:43">
      <c r="A684" s="104" t="s">
        <v>2381</v>
      </c>
      <c r="B684" s="36" t="s">
        <v>175</v>
      </c>
      <c r="C684" s="37" t="s">
        <v>4967</v>
      </c>
      <c r="D684" s="36" t="s">
        <v>4959</v>
      </c>
      <c r="E684" s="38" t="s">
        <v>4969</v>
      </c>
      <c r="F684" s="39">
        <v>18304649148</v>
      </c>
      <c r="G684" s="105"/>
      <c r="H684" s="105"/>
      <c r="I684" s="105"/>
      <c r="J684" s="105"/>
      <c r="K684" s="105"/>
      <c r="L684" s="105"/>
      <c r="M684" s="106"/>
      <c r="N684" s="105"/>
      <c r="O684" s="105"/>
      <c r="P684" s="105"/>
      <c r="Q684" s="105"/>
      <c r="R684" s="105"/>
      <c r="S684" s="105">
        <f t="shared" si="10"/>
        <v>0</v>
      </c>
      <c r="T684" s="105"/>
      <c r="U684" s="107"/>
      <c r="V684" s="107"/>
      <c r="W684" s="108"/>
      <c r="X684" s="107"/>
      <c r="Y684" s="107"/>
      <c r="Z684" s="108"/>
      <c r="AA684" s="107"/>
      <c r="AB684" s="107"/>
      <c r="AC684" s="108"/>
      <c r="AD684" s="107"/>
      <c r="AE684" s="107"/>
      <c r="AF684" s="108"/>
      <c r="AG684" s="107"/>
      <c r="AH684" s="107"/>
      <c r="AI684" s="108"/>
      <c r="AJ684" s="107"/>
      <c r="AK684" s="107"/>
      <c r="AL684" s="108"/>
      <c r="AM684" s="108"/>
      <c r="AN684" s="109"/>
      <c r="AO684" s="110"/>
      <c r="AP684" s="111"/>
      <c r="AQ684" s="111"/>
    </row>
    <row r="685" s="99" customFormat="1" ht="18" customHeight="1" spans="1:43">
      <c r="A685" s="104" t="s">
        <v>2384</v>
      </c>
      <c r="B685" s="36" t="s">
        <v>175</v>
      </c>
      <c r="C685" s="37" t="s">
        <v>1620</v>
      </c>
      <c r="D685" s="36" t="s">
        <v>5044</v>
      </c>
      <c r="E685" s="38" t="s">
        <v>1621</v>
      </c>
      <c r="F685" s="39">
        <v>18248143940</v>
      </c>
      <c r="G685" s="105"/>
      <c r="H685" s="105"/>
      <c r="I685" s="105"/>
      <c r="J685" s="105"/>
      <c r="K685" s="105"/>
      <c r="L685" s="105"/>
      <c r="M685" s="106"/>
      <c r="N685" s="105"/>
      <c r="O685" s="105"/>
      <c r="P685" s="105"/>
      <c r="Q685" s="105"/>
      <c r="R685" s="105"/>
      <c r="S685" s="105">
        <f t="shared" si="10"/>
        <v>0</v>
      </c>
      <c r="T685" s="105"/>
      <c r="U685" s="107"/>
      <c r="V685" s="107"/>
      <c r="W685" s="108"/>
      <c r="X685" s="107"/>
      <c r="Y685" s="107"/>
      <c r="Z685" s="108"/>
      <c r="AA685" s="107"/>
      <c r="AB685" s="107"/>
      <c r="AC685" s="108"/>
      <c r="AD685" s="107"/>
      <c r="AE685" s="107"/>
      <c r="AF685" s="108"/>
      <c r="AG685" s="107"/>
      <c r="AH685" s="107"/>
      <c r="AI685" s="108"/>
      <c r="AJ685" s="107"/>
      <c r="AK685" s="107"/>
      <c r="AL685" s="108"/>
      <c r="AM685" s="108"/>
      <c r="AN685" s="109"/>
      <c r="AO685" s="110"/>
      <c r="AP685" s="111"/>
      <c r="AQ685" s="111"/>
    </row>
    <row r="686" s="99" customFormat="1" ht="18" customHeight="1" spans="1:43">
      <c r="A686" s="104" t="s">
        <v>2387</v>
      </c>
      <c r="B686" s="36" t="s">
        <v>175</v>
      </c>
      <c r="C686" s="37" t="s">
        <v>1802</v>
      </c>
      <c r="D686" s="36" t="s">
        <v>4031</v>
      </c>
      <c r="E686" s="38" t="s">
        <v>1803</v>
      </c>
      <c r="F686" s="39">
        <v>13734833517</v>
      </c>
      <c r="G686" s="105"/>
      <c r="H686" s="105"/>
      <c r="I686" s="105"/>
      <c r="J686" s="105"/>
      <c r="K686" s="105"/>
      <c r="L686" s="105"/>
      <c r="M686" s="106"/>
      <c r="N686" s="105"/>
      <c r="O686" s="105"/>
      <c r="P686" s="105"/>
      <c r="Q686" s="105"/>
      <c r="R686" s="105"/>
      <c r="S686" s="105">
        <f t="shared" si="10"/>
        <v>0</v>
      </c>
      <c r="T686" s="105"/>
      <c r="U686" s="107"/>
      <c r="V686" s="107"/>
      <c r="W686" s="108"/>
      <c r="X686" s="107"/>
      <c r="Y686" s="107"/>
      <c r="Z686" s="108"/>
      <c r="AA686" s="107"/>
      <c r="AB686" s="107"/>
      <c r="AC686" s="108"/>
      <c r="AD686" s="107"/>
      <c r="AE686" s="107"/>
      <c r="AF686" s="108"/>
      <c r="AG686" s="107"/>
      <c r="AH686" s="107"/>
      <c r="AI686" s="108"/>
      <c r="AJ686" s="107"/>
      <c r="AK686" s="107"/>
      <c r="AL686" s="108"/>
      <c r="AM686" s="108"/>
      <c r="AN686" s="109"/>
      <c r="AO686" s="110"/>
      <c r="AP686" s="111"/>
      <c r="AQ686" s="111"/>
    </row>
    <row r="687" s="99" customFormat="1" ht="18" customHeight="1" spans="1:43">
      <c r="A687" s="104" t="s">
        <v>2390</v>
      </c>
      <c r="B687" s="36" t="s">
        <v>175</v>
      </c>
      <c r="C687" s="37" t="s">
        <v>1799</v>
      </c>
      <c r="D687" s="36" t="s">
        <v>4031</v>
      </c>
      <c r="E687" s="38" t="s">
        <v>1800</v>
      </c>
      <c r="F687" s="39">
        <v>13150880213</v>
      </c>
      <c r="G687" s="105"/>
      <c r="H687" s="105"/>
      <c r="I687" s="105"/>
      <c r="J687" s="105"/>
      <c r="K687" s="105"/>
      <c r="L687" s="105"/>
      <c r="M687" s="106"/>
      <c r="N687" s="105"/>
      <c r="O687" s="105"/>
      <c r="P687" s="105"/>
      <c r="Q687" s="105"/>
      <c r="R687" s="105"/>
      <c r="S687" s="105">
        <f t="shared" si="10"/>
        <v>0</v>
      </c>
      <c r="T687" s="105"/>
      <c r="U687" s="107"/>
      <c r="V687" s="107"/>
      <c r="W687" s="108"/>
      <c r="X687" s="107"/>
      <c r="Y687" s="107"/>
      <c r="Z687" s="108"/>
      <c r="AA687" s="107"/>
      <c r="AB687" s="107"/>
      <c r="AC687" s="108"/>
      <c r="AD687" s="107"/>
      <c r="AE687" s="107"/>
      <c r="AF687" s="108"/>
      <c r="AG687" s="107"/>
      <c r="AH687" s="107"/>
      <c r="AI687" s="108"/>
      <c r="AJ687" s="107"/>
      <c r="AK687" s="107"/>
      <c r="AL687" s="108"/>
      <c r="AM687" s="108"/>
      <c r="AN687" s="109"/>
      <c r="AO687" s="110"/>
      <c r="AP687" s="111"/>
      <c r="AQ687" s="111"/>
    </row>
    <row r="688" s="99" customFormat="1" ht="18" customHeight="1" spans="1:43">
      <c r="A688" s="104" t="s">
        <v>2393</v>
      </c>
      <c r="B688" s="36" t="s">
        <v>175</v>
      </c>
      <c r="C688" s="37" t="s">
        <v>1739</v>
      </c>
      <c r="D688" s="36" t="s">
        <v>4031</v>
      </c>
      <c r="E688" s="38" t="s">
        <v>1740</v>
      </c>
      <c r="F688" s="39">
        <v>15560304622</v>
      </c>
      <c r="G688" s="105"/>
      <c r="H688" s="105"/>
      <c r="I688" s="105"/>
      <c r="J688" s="105"/>
      <c r="K688" s="105"/>
      <c r="L688" s="105"/>
      <c r="M688" s="106"/>
      <c r="N688" s="105"/>
      <c r="O688" s="105"/>
      <c r="P688" s="105"/>
      <c r="Q688" s="105"/>
      <c r="R688" s="105"/>
      <c r="S688" s="105">
        <f t="shared" si="10"/>
        <v>0</v>
      </c>
      <c r="T688" s="105"/>
      <c r="U688" s="107"/>
      <c r="V688" s="107"/>
      <c r="W688" s="108"/>
      <c r="X688" s="107"/>
      <c r="Y688" s="107"/>
      <c r="Z688" s="108"/>
      <c r="AA688" s="107"/>
      <c r="AB688" s="107"/>
      <c r="AC688" s="108"/>
      <c r="AD688" s="107"/>
      <c r="AE688" s="107"/>
      <c r="AF688" s="108"/>
      <c r="AG688" s="107"/>
      <c r="AH688" s="107"/>
      <c r="AI688" s="108"/>
      <c r="AJ688" s="107"/>
      <c r="AK688" s="107"/>
      <c r="AL688" s="108"/>
      <c r="AM688" s="108"/>
      <c r="AN688" s="109"/>
      <c r="AO688" s="110"/>
      <c r="AP688" s="111"/>
      <c r="AQ688" s="111"/>
    </row>
    <row r="689" s="99" customFormat="1" ht="18" customHeight="1" spans="1:43">
      <c r="A689" s="104" t="s">
        <v>2395</v>
      </c>
      <c r="B689" s="36" t="s">
        <v>175</v>
      </c>
      <c r="C689" s="37" t="s">
        <v>1623</v>
      </c>
      <c r="D689" s="36" t="s">
        <v>5049</v>
      </c>
      <c r="E689" s="38" t="s">
        <v>1624</v>
      </c>
      <c r="F689" s="39">
        <v>15149779094</v>
      </c>
      <c r="G689" s="105"/>
      <c r="H689" s="105"/>
      <c r="I689" s="105"/>
      <c r="J689" s="105"/>
      <c r="K689" s="105"/>
      <c r="L689" s="105"/>
      <c r="M689" s="106"/>
      <c r="N689" s="105"/>
      <c r="O689" s="105"/>
      <c r="P689" s="105"/>
      <c r="Q689" s="105"/>
      <c r="R689" s="105"/>
      <c r="S689" s="105">
        <f t="shared" si="10"/>
        <v>0</v>
      </c>
      <c r="T689" s="105"/>
      <c r="U689" s="107"/>
      <c r="V689" s="107"/>
      <c r="W689" s="108"/>
      <c r="X689" s="107"/>
      <c r="Y689" s="107"/>
      <c r="Z689" s="108"/>
      <c r="AA689" s="107"/>
      <c r="AB689" s="107"/>
      <c r="AC689" s="108"/>
      <c r="AD689" s="107"/>
      <c r="AE689" s="107"/>
      <c r="AF689" s="108"/>
      <c r="AG689" s="107"/>
      <c r="AH689" s="107"/>
      <c r="AI689" s="108"/>
      <c r="AJ689" s="107"/>
      <c r="AK689" s="107"/>
      <c r="AL689" s="108"/>
      <c r="AM689" s="108"/>
      <c r="AN689" s="109"/>
      <c r="AO689" s="110"/>
      <c r="AP689" s="111"/>
      <c r="AQ689" s="111"/>
    </row>
    <row r="690" s="99" customFormat="1" ht="18" customHeight="1" spans="1:43">
      <c r="A690" s="104" t="s">
        <v>2398</v>
      </c>
      <c r="B690" s="36" t="s">
        <v>175</v>
      </c>
      <c r="C690" s="37" t="s">
        <v>1577</v>
      </c>
      <c r="D690" s="36" t="s">
        <v>3535</v>
      </c>
      <c r="E690" s="38" t="s">
        <v>1578</v>
      </c>
      <c r="F690" s="39">
        <v>13847978722</v>
      </c>
      <c r="G690" s="105"/>
      <c r="H690" s="105"/>
      <c r="I690" s="105"/>
      <c r="J690" s="105"/>
      <c r="K690" s="105"/>
      <c r="L690" s="105"/>
      <c r="M690" s="106"/>
      <c r="N690" s="105"/>
      <c r="O690" s="105"/>
      <c r="P690" s="105"/>
      <c r="Q690" s="105"/>
      <c r="R690" s="105"/>
      <c r="S690" s="105">
        <f t="shared" si="10"/>
        <v>0</v>
      </c>
      <c r="T690" s="105"/>
      <c r="U690" s="107"/>
      <c r="V690" s="107"/>
      <c r="W690" s="108"/>
      <c r="X690" s="107"/>
      <c r="Y690" s="107"/>
      <c r="Z690" s="108"/>
      <c r="AA690" s="107"/>
      <c r="AB690" s="107"/>
      <c r="AC690" s="108"/>
      <c r="AD690" s="107"/>
      <c r="AE690" s="107"/>
      <c r="AF690" s="108"/>
      <c r="AG690" s="107"/>
      <c r="AH690" s="107"/>
      <c r="AI690" s="108"/>
      <c r="AJ690" s="107"/>
      <c r="AK690" s="107"/>
      <c r="AL690" s="108"/>
      <c r="AM690" s="108"/>
      <c r="AN690" s="109"/>
      <c r="AO690" s="110"/>
      <c r="AP690" s="111"/>
      <c r="AQ690" s="111"/>
    </row>
    <row r="691" s="99" customFormat="1" ht="18" customHeight="1" spans="1:43">
      <c r="A691" s="104" t="s">
        <v>2401</v>
      </c>
      <c r="B691" s="36" t="s">
        <v>175</v>
      </c>
      <c r="C691" s="37" t="s">
        <v>1547</v>
      </c>
      <c r="D691" s="36" t="s">
        <v>4971</v>
      </c>
      <c r="E691" s="38" t="s">
        <v>1548</v>
      </c>
      <c r="F691" s="39">
        <v>15641323664</v>
      </c>
      <c r="G691" s="105"/>
      <c r="H691" s="105"/>
      <c r="I691" s="105"/>
      <c r="J691" s="105"/>
      <c r="K691" s="105"/>
      <c r="L691" s="105"/>
      <c r="M691" s="106"/>
      <c r="N691" s="105"/>
      <c r="O691" s="105"/>
      <c r="P691" s="105"/>
      <c r="Q691" s="105"/>
      <c r="R691" s="105"/>
      <c r="S691" s="105">
        <f t="shared" si="10"/>
        <v>0</v>
      </c>
      <c r="T691" s="105"/>
      <c r="U691" s="107"/>
      <c r="V691" s="107"/>
      <c r="W691" s="108"/>
      <c r="X691" s="107"/>
      <c r="Y691" s="107"/>
      <c r="Z691" s="108"/>
      <c r="AA691" s="107"/>
      <c r="AB691" s="107"/>
      <c r="AC691" s="108"/>
      <c r="AD691" s="107"/>
      <c r="AE691" s="107"/>
      <c r="AF691" s="108"/>
      <c r="AG691" s="107"/>
      <c r="AH691" s="107"/>
      <c r="AI691" s="108"/>
      <c r="AJ691" s="107"/>
      <c r="AK691" s="107"/>
      <c r="AL691" s="108"/>
      <c r="AM691" s="108"/>
      <c r="AN691" s="109"/>
      <c r="AO691" s="110"/>
      <c r="AP691" s="111"/>
      <c r="AQ691" s="111"/>
    </row>
    <row r="692" s="99" customFormat="1" ht="18" customHeight="1" spans="1:43">
      <c r="A692" s="104" t="s">
        <v>2404</v>
      </c>
      <c r="B692" s="36" t="s">
        <v>175</v>
      </c>
      <c r="C692" s="37" t="s">
        <v>1709</v>
      </c>
      <c r="D692" s="36" t="s">
        <v>4031</v>
      </c>
      <c r="E692" s="38" t="s">
        <v>1710</v>
      </c>
      <c r="F692" s="39">
        <v>13347068573</v>
      </c>
      <c r="G692" s="105"/>
      <c r="H692" s="105"/>
      <c r="I692" s="105"/>
      <c r="J692" s="105"/>
      <c r="K692" s="105"/>
      <c r="L692" s="105"/>
      <c r="M692" s="106"/>
      <c r="N692" s="105"/>
      <c r="O692" s="105"/>
      <c r="P692" s="105"/>
      <c r="Q692" s="105"/>
      <c r="R692" s="105"/>
      <c r="S692" s="105">
        <f t="shared" si="10"/>
        <v>0</v>
      </c>
      <c r="T692" s="105"/>
      <c r="U692" s="107"/>
      <c r="V692" s="107"/>
      <c r="W692" s="108"/>
      <c r="X692" s="107"/>
      <c r="Y692" s="107"/>
      <c r="Z692" s="108"/>
      <c r="AA692" s="107"/>
      <c r="AB692" s="107"/>
      <c r="AC692" s="108"/>
      <c r="AD692" s="107"/>
      <c r="AE692" s="107"/>
      <c r="AF692" s="108"/>
      <c r="AG692" s="107"/>
      <c r="AH692" s="107"/>
      <c r="AI692" s="108"/>
      <c r="AJ692" s="107"/>
      <c r="AK692" s="107"/>
      <c r="AL692" s="108"/>
      <c r="AM692" s="108"/>
      <c r="AN692" s="109"/>
      <c r="AO692" s="110"/>
      <c r="AP692" s="111"/>
      <c r="AQ692" s="111"/>
    </row>
    <row r="693" s="99" customFormat="1" ht="18" customHeight="1" spans="1:43">
      <c r="A693" s="104" t="s">
        <v>2407</v>
      </c>
      <c r="B693" s="36" t="s">
        <v>175</v>
      </c>
      <c r="C693" s="37" t="s">
        <v>104</v>
      </c>
      <c r="D693" s="36" t="s">
        <v>5129</v>
      </c>
      <c r="E693" s="38" t="s">
        <v>1697</v>
      </c>
      <c r="F693" s="39">
        <v>15049420242</v>
      </c>
      <c r="G693" s="105"/>
      <c r="H693" s="105"/>
      <c r="I693" s="105"/>
      <c r="J693" s="105"/>
      <c r="K693" s="105"/>
      <c r="L693" s="105"/>
      <c r="M693" s="106"/>
      <c r="N693" s="105"/>
      <c r="O693" s="105"/>
      <c r="P693" s="105"/>
      <c r="Q693" s="105"/>
      <c r="R693" s="105"/>
      <c r="S693" s="105">
        <f t="shared" si="10"/>
        <v>0</v>
      </c>
      <c r="T693" s="105"/>
      <c r="U693" s="107"/>
      <c r="V693" s="107"/>
      <c r="W693" s="108"/>
      <c r="X693" s="107"/>
      <c r="Y693" s="107"/>
      <c r="Z693" s="108"/>
      <c r="AA693" s="107"/>
      <c r="AB693" s="107"/>
      <c r="AC693" s="108"/>
      <c r="AD693" s="107"/>
      <c r="AE693" s="107"/>
      <c r="AF693" s="108"/>
      <c r="AG693" s="107"/>
      <c r="AH693" s="107"/>
      <c r="AI693" s="108"/>
      <c r="AJ693" s="107"/>
      <c r="AK693" s="107"/>
      <c r="AL693" s="108"/>
      <c r="AM693" s="108"/>
      <c r="AN693" s="109"/>
      <c r="AO693" s="110"/>
      <c r="AP693" s="111"/>
      <c r="AQ693" s="111"/>
    </row>
    <row r="694" s="99" customFormat="1" ht="18" customHeight="1" spans="1:43">
      <c r="A694" s="104" t="s">
        <v>2410</v>
      </c>
      <c r="B694" s="36" t="s">
        <v>175</v>
      </c>
      <c r="C694" s="37" t="s">
        <v>1613</v>
      </c>
      <c r="D694" s="36" t="s">
        <v>5037</v>
      </c>
      <c r="E694" s="38" t="s">
        <v>1614</v>
      </c>
      <c r="F694" s="39" t="s">
        <v>1615</v>
      </c>
      <c r="G694" s="105"/>
      <c r="H694" s="105"/>
      <c r="I694" s="105"/>
      <c r="J694" s="105"/>
      <c r="K694" s="105"/>
      <c r="L694" s="105"/>
      <c r="M694" s="106"/>
      <c r="N694" s="105"/>
      <c r="O694" s="105"/>
      <c r="P694" s="105"/>
      <c r="Q694" s="105"/>
      <c r="R694" s="105"/>
      <c r="S694" s="105">
        <f t="shared" si="10"/>
        <v>0</v>
      </c>
      <c r="T694" s="105"/>
      <c r="U694" s="107"/>
      <c r="V694" s="107"/>
      <c r="W694" s="108"/>
      <c r="X694" s="107"/>
      <c r="Y694" s="107"/>
      <c r="Z694" s="108"/>
      <c r="AA694" s="107"/>
      <c r="AB694" s="107"/>
      <c r="AC694" s="108"/>
      <c r="AD694" s="107"/>
      <c r="AE694" s="107"/>
      <c r="AF694" s="108"/>
      <c r="AG694" s="107"/>
      <c r="AH694" s="107"/>
      <c r="AI694" s="108"/>
      <c r="AJ694" s="107"/>
      <c r="AK694" s="107"/>
      <c r="AL694" s="108"/>
      <c r="AM694" s="108"/>
      <c r="AN694" s="109"/>
      <c r="AO694" s="110"/>
      <c r="AP694" s="111"/>
      <c r="AQ694" s="111"/>
    </row>
    <row r="695" s="99" customFormat="1" ht="18" customHeight="1" spans="1:43">
      <c r="A695" s="104" t="s">
        <v>2413</v>
      </c>
      <c r="B695" s="36" t="s">
        <v>175</v>
      </c>
      <c r="C695" s="37" t="s">
        <v>7283</v>
      </c>
      <c r="D695" s="36" t="s">
        <v>4031</v>
      </c>
      <c r="E695" s="38" t="s">
        <v>7284</v>
      </c>
      <c r="F695" s="39">
        <v>19947180566</v>
      </c>
      <c r="G695" s="105"/>
      <c r="H695" s="105"/>
      <c r="I695" s="105"/>
      <c r="J695" s="105"/>
      <c r="K695" s="105"/>
      <c r="L695" s="105"/>
      <c r="M695" s="106"/>
      <c r="N695" s="105"/>
      <c r="O695" s="105"/>
      <c r="P695" s="105"/>
      <c r="Q695" s="105"/>
      <c r="R695" s="105"/>
      <c r="S695" s="105">
        <f t="shared" si="10"/>
        <v>0</v>
      </c>
      <c r="T695" s="105"/>
      <c r="U695" s="107"/>
      <c r="V695" s="107"/>
      <c r="W695" s="108"/>
      <c r="X695" s="107"/>
      <c r="Y695" s="107"/>
      <c r="Z695" s="108"/>
      <c r="AA695" s="107"/>
      <c r="AB695" s="107"/>
      <c r="AC695" s="108"/>
      <c r="AD695" s="107"/>
      <c r="AE695" s="107"/>
      <c r="AF695" s="108"/>
      <c r="AG695" s="107"/>
      <c r="AH695" s="107"/>
      <c r="AI695" s="108"/>
      <c r="AJ695" s="107"/>
      <c r="AK695" s="107"/>
      <c r="AL695" s="108"/>
      <c r="AM695" s="108"/>
      <c r="AN695" s="109"/>
      <c r="AO695" s="110"/>
      <c r="AP695" s="111"/>
      <c r="AQ695" s="111"/>
    </row>
    <row r="696" s="99" customFormat="1" ht="18" customHeight="1" spans="1:43">
      <c r="A696" s="104" t="s">
        <v>2416</v>
      </c>
      <c r="B696" s="36" t="s">
        <v>175</v>
      </c>
      <c r="C696" s="37" t="s">
        <v>1553</v>
      </c>
      <c r="D696" s="36" t="s">
        <v>4977</v>
      </c>
      <c r="E696" s="38" t="s">
        <v>1554</v>
      </c>
      <c r="F696" s="39">
        <v>15147526870</v>
      </c>
      <c r="G696" s="105"/>
      <c r="H696" s="105"/>
      <c r="I696" s="105"/>
      <c r="J696" s="105"/>
      <c r="K696" s="105"/>
      <c r="L696" s="105"/>
      <c r="M696" s="106"/>
      <c r="N696" s="105"/>
      <c r="O696" s="105"/>
      <c r="P696" s="105"/>
      <c r="Q696" s="105"/>
      <c r="R696" s="105"/>
      <c r="S696" s="105">
        <f t="shared" si="10"/>
        <v>0</v>
      </c>
      <c r="T696" s="105"/>
      <c r="U696" s="107"/>
      <c r="V696" s="107"/>
      <c r="W696" s="108"/>
      <c r="X696" s="107"/>
      <c r="Y696" s="107"/>
      <c r="Z696" s="108"/>
      <c r="AA696" s="107"/>
      <c r="AB696" s="107"/>
      <c r="AC696" s="108"/>
      <c r="AD696" s="107"/>
      <c r="AE696" s="107"/>
      <c r="AF696" s="108"/>
      <c r="AG696" s="107"/>
      <c r="AH696" s="107"/>
      <c r="AI696" s="108"/>
      <c r="AJ696" s="107"/>
      <c r="AK696" s="107"/>
      <c r="AL696" s="108"/>
      <c r="AM696" s="108"/>
      <c r="AN696" s="109"/>
      <c r="AO696" s="110"/>
      <c r="AP696" s="111"/>
      <c r="AQ696" s="111"/>
    </row>
    <row r="697" s="99" customFormat="1" ht="18" customHeight="1" spans="1:43">
      <c r="A697" s="104" t="s">
        <v>2419</v>
      </c>
      <c r="B697" s="36" t="s">
        <v>175</v>
      </c>
      <c r="C697" s="37" t="s">
        <v>6882</v>
      </c>
      <c r="D697" s="36" t="s">
        <v>4031</v>
      </c>
      <c r="E697" s="38" t="s">
        <v>7285</v>
      </c>
      <c r="F697" s="39" t="s">
        <v>6932</v>
      </c>
      <c r="G697" s="105"/>
      <c r="H697" s="105"/>
      <c r="I697" s="105"/>
      <c r="J697" s="105"/>
      <c r="K697" s="105"/>
      <c r="L697" s="105"/>
      <c r="M697" s="106"/>
      <c r="N697" s="105"/>
      <c r="O697" s="105"/>
      <c r="P697" s="105"/>
      <c r="Q697" s="105"/>
      <c r="R697" s="105"/>
      <c r="S697" s="105">
        <f t="shared" si="10"/>
        <v>0</v>
      </c>
      <c r="T697" s="105"/>
      <c r="U697" s="107"/>
      <c r="V697" s="107"/>
      <c r="W697" s="108"/>
      <c r="X697" s="107"/>
      <c r="Y697" s="107"/>
      <c r="Z697" s="108"/>
      <c r="AA697" s="107"/>
      <c r="AB697" s="107"/>
      <c r="AC697" s="108"/>
      <c r="AD697" s="107"/>
      <c r="AE697" s="107"/>
      <c r="AF697" s="108"/>
      <c r="AG697" s="107"/>
      <c r="AH697" s="107"/>
      <c r="AI697" s="108"/>
      <c r="AJ697" s="107"/>
      <c r="AK697" s="107"/>
      <c r="AL697" s="108"/>
      <c r="AM697" s="108"/>
      <c r="AN697" s="109"/>
      <c r="AO697" s="110"/>
      <c r="AP697" s="111"/>
      <c r="AQ697" s="111"/>
    </row>
    <row r="698" s="99" customFormat="1" ht="18" customHeight="1" spans="1:43">
      <c r="A698" s="104" t="s">
        <v>2422</v>
      </c>
      <c r="B698" s="36" t="s">
        <v>175</v>
      </c>
      <c r="C698" s="37" t="s">
        <v>1544</v>
      </c>
      <c r="D698" s="36" t="s">
        <v>4959</v>
      </c>
      <c r="E698" s="38" t="s">
        <v>1545</v>
      </c>
      <c r="F698" s="39">
        <v>13015073825</v>
      </c>
      <c r="G698" s="105"/>
      <c r="H698" s="105"/>
      <c r="I698" s="105"/>
      <c r="J698" s="105"/>
      <c r="K698" s="105"/>
      <c r="L698" s="105"/>
      <c r="M698" s="106"/>
      <c r="N698" s="105"/>
      <c r="O698" s="105"/>
      <c r="P698" s="105"/>
      <c r="Q698" s="105"/>
      <c r="R698" s="105"/>
      <c r="S698" s="105">
        <f t="shared" si="10"/>
        <v>0</v>
      </c>
      <c r="T698" s="105"/>
      <c r="U698" s="107"/>
      <c r="V698" s="107"/>
      <c r="W698" s="108"/>
      <c r="X698" s="107"/>
      <c r="Y698" s="107"/>
      <c r="Z698" s="108"/>
      <c r="AA698" s="107"/>
      <c r="AB698" s="107"/>
      <c r="AC698" s="108"/>
      <c r="AD698" s="107"/>
      <c r="AE698" s="107"/>
      <c r="AF698" s="108"/>
      <c r="AG698" s="107"/>
      <c r="AH698" s="107"/>
      <c r="AI698" s="108"/>
      <c r="AJ698" s="107"/>
      <c r="AK698" s="107"/>
      <c r="AL698" s="108"/>
      <c r="AM698" s="108"/>
      <c r="AN698" s="109"/>
      <c r="AO698" s="110"/>
      <c r="AP698" s="111"/>
      <c r="AQ698" s="111"/>
    </row>
    <row r="699" s="99" customFormat="1" ht="18" customHeight="1" spans="1:43">
      <c r="A699" s="104" t="s">
        <v>2425</v>
      </c>
      <c r="B699" s="36" t="s">
        <v>175</v>
      </c>
      <c r="C699" s="37" t="s">
        <v>6885</v>
      </c>
      <c r="D699" s="36" t="s">
        <v>4031</v>
      </c>
      <c r="E699" s="38" t="s">
        <v>7286</v>
      </c>
      <c r="F699" s="39">
        <v>18566399319</v>
      </c>
      <c r="G699" s="105"/>
      <c r="H699" s="105"/>
      <c r="I699" s="105"/>
      <c r="J699" s="105"/>
      <c r="K699" s="105"/>
      <c r="L699" s="105"/>
      <c r="M699" s="106"/>
      <c r="N699" s="105"/>
      <c r="O699" s="105"/>
      <c r="P699" s="105"/>
      <c r="Q699" s="105"/>
      <c r="R699" s="105"/>
      <c r="S699" s="105">
        <f t="shared" si="10"/>
        <v>0</v>
      </c>
      <c r="T699" s="105"/>
      <c r="U699" s="107"/>
      <c r="V699" s="107"/>
      <c r="W699" s="108"/>
      <c r="X699" s="107"/>
      <c r="Y699" s="107"/>
      <c r="Z699" s="108"/>
      <c r="AA699" s="107"/>
      <c r="AB699" s="107"/>
      <c r="AC699" s="108"/>
      <c r="AD699" s="107"/>
      <c r="AE699" s="107"/>
      <c r="AF699" s="108"/>
      <c r="AG699" s="107"/>
      <c r="AH699" s="107"/>
      <c r="AI699" s="108"/>
      <c r="AJ699" s="107"/>
      <c r="AK699" s="107"/>
      <c r="AL699" s="108"/>
      <c r="AM699" s="108"/>
      <c r="AN699" s="109"/>
      <c r="AO699" s="110"/>
      <c r="AP699" s="111"/>
      <c r="AQ699" s="111"/>
    </row>
    <row r="700" s="99" customFormat="1" ht="18" customHeight="1" spans="1:43">
      <c r="A700" s="104" t="s">
        <v>2427</v>
      </c>
      <c r="B700" s="36" t="s">
        <v>175</v>
      </c>
      <c r="C700" s="37" t="s">
        <v>1653</v>
      </c>
      <c r="D700" s="36" t="s">
        <v>3947</v>
      </c>
      <c r="E700" s="38" t="s">
        <v>1654</v>
      </c>
      <c r="F700" s="39">
        <v>15134911102</v>
      </c>
      <c r="G700" s="105"/>
      <c r="H700" s="105"/>
      <c r="I700" s="105"/>
      <c r="J700" s="105"/>
      <c r="K700" s="105"/>
      <c r="L700" s="105"/>
      <c r="M700" s="106"/>
      <c r="N700" s="105"/>
      <c r="O700" s="105"/>
      <c r="P700" s="105"/>
      <c r="Q700" s="105"/>
      <c r="R700" s="105"/>
      <c r="S700" s="105">
        <f t="shared" si="10"/>
        <v>0</v>
      </c>
      <c r="T700" s="105"/>
      <c r="U700" s="107"/>
      <c r="V700" s="107"/>
      <c r="W700" s="108"/>
      <c r="X700" s="107"/>
      <c r="Y700" s="107"/>
      <c r="Z700" s="108"/>
      <c r="AA700" s="107"/>
      <c r="AB700" s="107"/>
      <c r="AC700" s="108"/>
      <c r="AD700" s="107"/>
      <c r="AE700" s="107"/>
      <c r="AF700" s="108"/>
      <c r="AG700" s="107"/>
      <c r="AH700" s="107"/>
      <c r="AI700" s="108"/>
      <c r="AJ700" s="107"/>
      <c r="AK700" s="107"/>
      <c r="AL700" s="108"/>
      <c r="AM700" s="108"/>
      <c r="AN700" s="109"/>
      <c r="AO700" s="110"/>
      <c r="AP700" s="111"/>
      <c r="AQ700" s="111"/>
    </row>
    <row r="701" s="99" customFormat="1" ht="18" customHeight="1" spans="1:43">
      <c r="A701" s="104" t="s">
        <v>2430</v>
      </c>
      <c r="B701" s="36" t="s">
        <v>175</v>
      </c>
      <c r="C701" s="37" t="s">
        <v>1805</v>
      </c>
      <c r="D701" s="36" t="s">
        <v>4031</v>
      </c>
      <c r="E701" s="38" t="s">
        <v>1806</v>
      </c>
      <c r="F701" s="39">
        <v>18586174501</v>
      </c>
      <c r="G701" s="105"/>
      <c r="H701" s="105"/>
      <c r="I701" s="105"/>
      <c r="J701" s="105"/>
      <c r="K701" s="105"/>
      <c r="L701" s="105"/>
      <c r="M701" s="106"/>
      <c r="N701" s="105"/>
      <c r="O701" s="105"/>
      <c r="P701" s="105"/>
      <c r="Q701" s="105"/>
      <c r="R701" s="105"/>
      <c r="S701" s="105">
        <f t="shared" si="10"/>
        <v>0</v>
      </c>
      <c r="T701" s="105"/>
      <c r="U701" s="107"/>
      <c r="V701" s="107"/>
      <c r="W701" s="108"/>
      <c r="X701" s="107"/>
      <c r="Y701" s="107"/>
      <c r="Z701" s="108"/>
      <c r="AA701" s="107"/>
      <c r="AB701" s="107"/>
      <c r="AC701" s="108"/>
      <c r="AD701" s="107"/>
      <c r="AE701" s="107"/>
      <c r="AF701" s="108"/>
      <c r="AG701" s="107"/>
      <c r="AH701" s="107"/>
      <c r="AI701" s="108"/>
      <c r="AJ701" s="107"/>
      <c r="AK701" s="107"/>
      <c r="AL701" s="108"/>
      <c r="AM701" s="108"/>
      <c r="AN701" s="109"/>
      <c r="AO701" s="110"/>
      <c r="AP701" s="111"/>
      <c r="AQ701" s="111"/>
    </row>
    <row r="702" s="99" customFormat="1" ht="18" customHeight="1" spans="1:43">
      <c r="A702" s="104" t="s">
        <v>2433</v>
      </c>
      <c r="B702" s="36" t="s">
        <v>175</v>
      </c>
      <c r="C702" s="37" t="s">
        <v>566</v>
      </c>
      <c r="D702" s="36" t="s">
        <v>3596</v>
      </c>
      <c r="E702" s="38" t="s">
        <v>1597</v>
      </c>
      <c r="F702" s="39">
        <v>18647739384</v>
      </c>
      <c r="G702" s="105"/>
      <c r="H702" s="105"/>
      <c r="I702" s="105"/>
      <c r="J702" s="105"/>
      <c r="K702" s="105"/>
      <c r="L702" s="105"/>
      <c r="M702" s="106"/>
      <c r="N702" s="105"/>
      <c r="O702" s="105"/>
      <c r="P702" s="105"/>
      <c r="Q702" s="105"/>
      <c r="R702" s="105"/>
      <c r="S702" s="105">
        <f t="shared" si="10"/>
        <v>0</v>
      </c>
      <c r="T702" s="105"/>
      <c r="U702" s="107"/>
      <c r="V702" s="107"/>
      <c r="W702" s="108"/>
      <c r="X702" s="107"/>
      <c r="Y702" s="107"/>
      <c r="Z702" s="108"/>
      <c r="AA702" s="107"/>
      <c r="AB702" s="107"/>
      <c r="AC702" s="108"/>
      <c r="AD702" s="107"/>
      <c r="AE702" s="107"/>
      <c r="AF702" s="108"/>
      <c r="AG702" s="107"/>
      <c r="AH702" s="107"/>
      <c r="AI702" s="108"/>
      <c r="AJ702" s="107"/>
      <c r="AK702" s="107"/>
      <c r="AL702" s="108"/>
      <c r="AM702" s="108"/>
      <c r="AN702" s="109"/>
      <c r="AO702" s="110"/>
      <c r="AP702" s="111"/>
      <c r="AQ702" s="111"/>
    </row>
    <row r="703" s="99" customFormat="1" ht="18" customHeight="1" spans="1:43">
      <c r="A703" s="104" t="s">
        <v>2436</v>
      </c>
      <c r="B703" s="36" t="s">
        <v>175</v>
      </c>
      <c r="C703" s="37" t="s">
        <v>1751</v>
      </c>
      <c r="D703" s="36" t="s">
        <v>3947</v>
      </c>
      <c r="E703" s="38" t="s">
        <v>7287</v>
      </c>
      <c r="F703" s="39">
        <v>15147754599</v>
      </c>
      <c r="G703" s="105"/>
      <c r="H703" s="105"/>
      <c r="I703" s="105"/>
      <c r="J703" s="105"/>
      <c r="K703" s="105"/>
      <c r="L703" s="105"/>
      <c r="M703" s="106"/>
      <c r="N703" s="105"/>
      <c r="O703" s="105"/>
      <c r="P703" s="105"/>
      <c r="Q703" s="105"/>
      <c r="R703" s="105"/>
      <c r="S703" s="105">
        <f t="shared" si="10"/>
        <v>0</v>
      </c>
      <c r="T703" s="105"/>
      <c r="U703" s="107"/>
      <c r="V703" s="107"/>
      <c r="W703" s="108"/>
      <c r="X703" s="107"/>
      <c r="Y703" s="107"/>
      <c r="Z703" s="108"/>
      <c r="AA703" s="107"/>
      <c r="AB703" s="107"/>
      <c r="AC703" s="108"/>
      <c r="AD703" s="107"/>
      <c r="AE703" s="107"/>
      <c r="AF703" s="108"/>
      <c r="AG703" s="107"/>
      <c r="AH703" s="107"/>
      <c r="AI703" s="108"/>
      <c r="AJ703" s="107"/>
      <c r="AK703" s="107"/>
      <c r="AL703" s="108"/>
      <c r="AM703" s="108"/>
      <c r="AN703" s="109"/>
      <c r="AO703" s="110"/>
      <c r="AP703" s="111"/>
      <c r="AQ703" s="111"/>
    </row>
    <row r="704" s="99" customFormat="1" ht="18" customHeight="1" spans="1:43">
      <c r="A704" s="104" t="s">
        <v>2439</v>
      </c>
      <c r="B704" s="36" t="s">
        <v>175</v>
      </c>
      <c r="C704" s="37" t="s">
        <v>1751</v>
      </c>
      <c r="D704" s="36" t="s">
        <v>4031</v>
      </c>
      <c r="E704" s="38" t="s">
        <v>1752</v>
      </c>
      <c r="F704" s="39" t="s">
        <v>1753</v>
      </c>
      <c r="G704" s="105"/>
      <c r="H704" s="105"/>
      <c r="I704" s="105"/>
      <c r="J704" s="105"/>
      <c r="K704" s="105"/>
      <c r="L704" s="105"/>
      <c r="M704" s="106"/>
      <c r="N704" s="105"/>
      <c r="O704" s="105"/>
      <c r="P704" s="105"/>
      <c r="Q704" s="105"/>
      <c r="R704" s="105"/>
      <c r="S704" s="105">
        <f t="shared" si="10"/>
        <v>0</v>
      </c>
      <c r="T704" s="105"/>
      <c r="U704" s="107"/>
      <c r="V704" s="107"/>
      <c r="W704" s="108"/>
      <c r="X704" s="107"/>
      <c r="Y704" s="107"/>
      <c r="Z704" s="108"/>
      <c r="AA704" s="107"/>
      <c r="AB704" s="107"/>
      <c r="AC704" s="108"/>
      <c r="AD704" s="107"/>
      <c r="AE704" s="107"/>
      <c r="AF704" s="108"/>
      <c r="AG704" s="107"/>
      <c r="AH704" s="107"/>
      <c r="AI704" s="108"/>
      <c r="AJ704" s="107"/>
      <c r="AK704" s="107"/>
      <c r="AL704" s="108"/>
      <c r="AM704" s="108"/>
      <c r="AN704" s="109"/>
      <c r="AO704" s="110"/>
      <c r="AP704" s="111"/>
      <c r="AQ704" s="111"/>
    </row>
    <row r="705" s="99" customFormat="1" ht="18" customHeight="1" spans="1:43">
      <c r="A705" s="104" t="s">
        <v>2442</v>
      </c>
      <c r="B705" s="36" t="s">
        <v>175</v>
      </c>
      <c r="C705" s="37" t="s">
        <v>1568</v>
      </c>
      <c r="D705" s="36" t="s">
        <v>3535</v>
      </c>
      <c r="E705" s="38" t="s">
        <v>1569</v>
      </c>
      <c r="F705" s="39">
        <v>15560309886</v>
      </c>
      <c r="G705" s="105"/>
      <c r="H705" s="105"/>
      <c r="I705" s="105"/>
      <c r="J705" s="105"/>
      <c r="K705" s="105"/>
      <c r="L705" s="105"/>
      <c r="M705" s="106"/>
      <c r="N705" s="105"/>
      <c r="O705" s="105"/>
      <c r="P705" s="105"/>
      <c r="Q705" s="105"/>
      <c r="R705" s="105"/>
      <c r="S705" s="105">
        <f t="shared" si="10"/>
        <v>0</v>
      </c>
      <c r="T705" s="105"/>
      <c r="U705" s="107"/>
      <c r="V705" s="107"/>
      <c r="W705" s="108"/>
      <c r="X705" s="107"/>
      <c r="Y705" s="107"/>
      <c r="Z705" s="108"/>
      <c r="AA705" s="107"/>
      <c r="AB705" s="107"/>
      <c r="AC705" s="108"/>
      <c r="AD705" s="107"/>
      <c r="AE705" s="107"/>
      <c r="AF705" s="108"/>
      <c r="AG705" s="107"/>
      <c r="AH705" s="107"/>
      <c r="AI705" s="108"/>
      <c r="AJ705" s="107"/>
      <c r="AK705" s="107"/>
      <c r="AL705" s="108"/>
      <c r="AM705" s="108"/>
      <c r="AN705" s="109"/>
      <c r="AO705" s="110"/>
      <c r="AP705" s="111"/>
      <c r="AQ705" s="111"/>
    </row>
    <row r="706" s="99" customFormat="1" ht="18" customHeight="1" spans="1:43">
      <c r="A706" s="104" t="s">
        <v>2445</v>
      </c>
      <c r="B706" s="36" t="s">
        <v>175</v>
      </c>
      <c r="C706" s="37" t="s">
        <v>1602</v>
      </c>
      <c r="D706" s="36" t="s">
        <v>3596</v>
      </c>
      <c r="E706" s="38" t="s">
        <v>1603</v>
      </c>
      <c r="F706" s="39">
        <v>18847768638</v>
      </c>
      <c r="G706" s="105"/>
      <c r="H706" s="105"/>
      <c r="I706" s="105"/>
      <c r="J706" s="105"/>
      <c r="K706" s="105"/>
      <c r="L706" s="105"/>
      <c r="M706" s="106"/>
      <c r="N706" s="105"/>
      <c r="O706" s="105"/>
      <c r="P706" s="105"/>
      <c r="Q706" s="105"/>
      <c r="R706" s="105"/>
      <c r="S706" s="105">
        <f t="shared" si="10"/>
        <v>0</v>
      </c>
      <c r="T706" s="105"/>
      <c r="U706" s="107"/>
      <c r="V706" s="107"/>
      <c r="W706" s="108"/>
      <c r="X706" s="107"/>
      <c r="Y706" s="107"/>
      <c r="Z706" s="108"/>
      <c r="AA706" s="107"/>
      <c r="AB706" s="107"/>
      <c r="AC706" s="108"/>
      <c r="AD706" s="107"/>
      <c r="AE706" s="107"/>
      <c r="AF706" s="108"/>
      <c r="AG706" s="107"/>
      <c r="AH706" s="107"/>
      <c r="AI706" s="108"/>
      <c r="AJ706" s="107"/>
      <c r="AK706" s="107"/>
      <c r="AL706" s="108"/>
      <c r="AM706" s="108"/>
      <c r="AN706" s="109"/>
      <c r="AO706" s="110"/>
      <c r="AP706" s="111"/>
      <c r="AQ706" s="111"/>
    </row>
    <row r="707" s="99" customFormat="1" ht="18" customHeight="1" spans="1:43">
      <c r="A707" s="104" t="s">
        <v>2448</v>
      </c>
      <c r="B707" s="36" t="s">
        <v>175</v>
      </c>
      <c r="C707" s="37" t="s">
        <v>1538</v>
      </c>
      <c r="D707" s="36" t="s">
        <v>4959</v>
      </c>
      <c r="E707" s="38" t="s">
        <v>1539</v>
      </c>
      <c r="F707" s="39">
        <v>15947378033</v>
      </c>
      <c r="G707" s="105"/>
      <c r="H707" s="105"/>
      <c r="I707" s="105"/>
      <c r="J707" s="105"/>
      <c r="K707" s="105"/>
      <c r="L707" s="105"/>
      <c r="M707" s="106"/>
      <c r="N707" s="105"/>
      <c r="O707" s="105"/>
      <c r="P707" s="105"/>
      <c r="Q707" s="105"/>
      <c r="R707" s="105"/>
      <c r="S707" s="105">
        <f t="shared" si="10"/>
        <v>0</v>
      </c>
      <c r="T707" s="105"/>
      <c r="U707" s="107"/>
      <c r="V707" s="107"/>
      <c r="W707" s="108"/>
      <c r="X707" s="107"/>
      <c r="Y707" s="107"/>
      <c r="Z707" s="108"/>
      <c r="AA707" s="107"/>
      <c r="AB707" s="107"/>
      <c r="AC707" s="108"/>
      <c r="AD707" s="107"/>
      <c r="AE707" s="107"/>
      <c r="AF707" s="108"/>
      <c r="AG707" s="107"/>
      <c r="AH707" s="107"/>
      <c r="AI707" s="108"/>
      <c r="AJ707" s="107"/>
      <c r="AK707" s="107"/>
      <c r="AL707" s="108"/>
      <c r="AM707" s="108"/>
      <c r="AN707" s="109"/>
      <c r="AO707" s="110"/>
      <c r="AP707" s="111"/>
      <c r="AQ707" s="111"/>
    </row>
    <row r="708" s="99" customFormat="1" ht="18" customHeight="1" spans="1:43">
      <c r="A708" s="104" t="s">
        <v>2451</v>
      </c>
      <c r="B708" s="36" t="s">
        <v>175</v>
      </c>
      <c r="C708" s="37" t="s">
        <v>1775</v>
      </c>
      <c r="D708" s="36" t="s">
        <v>4031</v>
      </c>
      <c r="E708" s="38" t="s">
        <v>1776</v>
      </c>
      <c r="F708" s="39">
        <v>18246499746</v>
      </c>
      <c r="M708" s="106"/>
      <c r="N708" s="105"/>
      <c r="O708" s="105"/>
      <c r="P708" s="105"/>
      <c r="Q708" s="105"/>
      <c r="R708" s="105"/>
      <c r="S708" s="105">
        <f t="shared" si="10"/>
        <v>0</v>
      </c>
      <c r="T708" s="105"/>
      <c r="U708" s="107"/>
      <c r="V708" s="107"/>
      <c r="W708" s="108"/>
      <c r="X708" s="107"/>
      <c r="Y708" s="107"/>
      <c r="Z708" s="108"/>
      <c r="AA708" s="107"/>
      <c r="AB708" s="107"/>
      <c r="AC708" s="108"/>
      <c r="AD708" s="107"/>
      <c r="AE708" s="107"/>
      <c r="AF708" s="108"/>
      <c r="AG708" s="107"/>
      <c r="AH708" s="107"/>
      <c r="AI708" s="108"/>
      <c r="AJ708" s="107"/>
      <c r="AK708" s="107"/>
      <c r="AL708" s="108"/>
      <c r="AM708" s="108"/>
      <c r="AN708" s="109"/>
      <c r="AO708" s="110"/>
      <c r="AP708" s="111"/>
      <c r="AQ708" s="111"/>
    </row>
    <row r="709" s="99" customFormat="1" ht="18" customHeight="1" spans="1:43">
      <c r="A709" s="104" t="s">
        <v>2454</v>
      </c>
      <c r="B709" s="36" t="s">
        <v>175</v>
      </c>
      <c r="C709" s="37" t="s">
        <v>1685</v>
      </c>
      <c r="D709" s="36" t="s">
        <v>5112</v>
      </c>
      <c r="E709" s="38" t="s">
        <v>1686</v>
      </c>
      <c r="F709" s="39">
        <v>15134906691</v>
      </c>
      <c r="G709" s="105"/>
      <c r="H709" s="105"/>
      <c r="I709" s="105"/>
      <c r="J709" s="105"/>
      <c r="K709" s="105"/>
      <c r="L709" s="105"/>
      <c r="M709" s="106"/>
      <c r="N709" s="105"/>
      <c r="O709" s="105"/>
      <c r="P709" s="105"/>
      <c r="Q709" s="105"/>
      <c r="R709" s="105"/>
      <c r="S709" s="105">
        <f t="shared" si="10"/>
        <v>0</v>
      </c>
      <c r="T709" s="105"/>
      <c r="U709" s="107"/>
      <c r="V709" s="107"/>
      <c r="W709" s="108"/>
      <c r="X709" s="107"/>
      <c r="Y709" s="107"/>
      <c r="Z709" s="108"/>
      <c r="AA709" s="107"/>
      <c r="AB709" s="107"/>
      <c r="AC709" s="108"/>
      <c r="AD709" s="107"/>
      <c r="AE709" s="107"/>
      <c r="AF709" s="108"/>
      <c r="AG709" s="107"/>
      <c r="AH709" s="107"/>
      <c r="AI709" s="108"/>
      <c r="AJ709" s="107"/>
      <c r="AK709" s="107"/>
      <c r="AL709" s="108"/>
      <c r="AM709" s="108"/>
      <c r="AN709" s="109"/>
      <c r="AO709" s="110"/>
      <c r="AP709" s="111"/>
      <c r="AQ709" s="111"/>
    </row>
    <row r="710" s="99" customFormat="1" ht="18" customHeight="1" spans="1:43">
      <c r="A710" s="104" t="s">
        <v>2456</v>
      </c>
      <c r="B710" s="36" t="s">
        <v>175</v>
      </c>
      <c r="C710" s="37" t="s">
        <v>1759</v>
      </c>
      <c r="D710" s="36" t="s">
        <v>4031</v>
      </c>
      <c r="E710" s="38" t="s">
        <v>1760</v>
      </c>
      <c r="F710" s="39" t="s">
        <v>1761</v>
      </c>
      <c r="G710" s="105"/>
      <c r="H710" s="105"/>
      <c r="I710" s="105"/>
      <c r="J710" s="105"/>
      <c r="K710" s="105"/>
      <c r="L710" s="105"/>
      <c r="M710" s="106"/>
      <c r="N710" s="105"/>
      <c r="O710" s="105"/>
      <c r="P710" s="105"/>
      <c r="Q710" s="105"/>
      <c r="R710" s="105"/>
      <c r="S710" s="105">
        <f t="shared" ref="S710:S773" si="11">SUM(G710:R710)</f>
        <v>0</v>
      </c>
      <c r="T710" s="105"/>
      <c r="U710" s="107"/>
      <c r="V710" s="107"/>
      <c r="W710" s="108"/>
      <c r="X710" s="107"/>
      <c r="Y710" s="107"/>
      <c r="Z710" s="108"/>
      <c r="AA710" s="107"/>
      <c r="AB710" s="107"/>
      <c r="AC710" s="108"/>
      <c r="AD710" s="107"/>
      <c r="AE710" s="107"/>
      <c r="AF710" s="108"/>
      <c r="AG710" s="107"/>
      <c r="AH710" s="107"/>
      <c r="AI710" s="108"/>
      <c r="AJ710" s="107"/>
      <c r="AK710" s="107"/>
      <c r="AL710" s="108"/>
      <c r="AM710" s="108"/>
      <c r="AN710" s="109"/>
      <c r="AO710" s="110"/>
      <c r="AP710" s="111"/>
      <c r="AQ710" s="111"/>
    </row>
    <row r="711" s="99" customFormat="1" ht="18" customHeight="1" spans="1:43">
      <c r="A711" s="104" t="s">
        <v>2459</v>
      </c>
      <c r="B711" s="36" t="s">
        <v>175</v>
      </c>
      <c r="C711" s="37" t="s">
        <v>551</v>
      </c>
      <c r="D711" s="36" t="s">
        <v>3947</v>
      </c>
      <c r="E711" s="38" t="s">
        <v>1639</v>
      </c>
      <c r="F711" s="39">
        <v>13474881947</v>
      </c>
      <c r="G711" s="105"/>
      <c r="H711" s="105"/>
      <c r="I711" s="105"/>
      <c r="J711" s="105"/>
      <c r="K711" s="105"/>
      <c r="L711" s="105"/>
      <c r="M711" s="106"/>
      <c r="N711" s="105"/>
      <c r="O711" s="105"/>
      <c r="P711" s="105"/>
      <c r="Q711" s="105"/>
      <c r="R711" s="105"/>
      <c r="S711" s="105">
        <f t="shared" si="11"/>
        <v>0</v>
      </c>
      <c r="T711" s="105"/>
      <c r="U711" s="107"/>
      <c r="V711" s="107"/>
      <c r="W711" s="108"/>
      <c r="X711" s="107"/>
      <c r="Y711" s="107"/>
      <c r="Z711" s="108"/>
      <c r="AA711" s="107"/>
      <c r="AB711" s="107"/>
      <c r="AC711" s="108"/>
      <c r="AD711" s="107"/>
      <c r="AE711" s="107"/>
      <c r="AF711" s="108"/>
      <c r="AG711" s="107"/>
      <c r="AH711" s="107"/>
      <c r="AI711" s="108"/>
      <c r="AJ711" s="107"/>
      <c r="AK711" s="107"/>
      <c r="AL711" s="108"/>
      <c r="AM711" s="108"/>
      <c r="AN711" s="109"/>
      <c r="AO711" s="110"/>
      <c r="AP711" s="111"/>
      <c r="AQ711" s="111"/>
    </row>
    <row r="712" s="99" customFormat="1" ht="18" customHeight="1" spans="1:43">
      <c r="A712" s="104" t="s">
        <v>2461</v>
      </c>
      <c r="B712" s="36" t="s">
        <v>175</v>
      </c>
      <c r="C712" s="37" t="s">
        <v>1586</v>
      </c>
      <c r="D712" s="36" t="s">
        <v>3535</v>
      </c>
      <c r="E712" s="38" t="s">
        <v>1587</v>
      </c>
      <c r="F712" s="39">
        <v>18547732974</v>
      </c>
      <c r="G712" s="105"/>
      <c r="H712" s="105"/>
      <c r="I712" s="105"/>
      <c r="J712" s="105"/>
      <c r="K712" s="105"/>
      <c r="L712" s="105"/>
      <c r="M712" s="106"/>
      <c r="N712" s="105"/>
      <c r="O712" s="105"/>
      <c r="P712" s="105"/>
      <c r="Q712" s="105"/>
      <c r="R712" s="105"/>
      <c r="S712" s="105">
        <f t="shared" si="11"/>
        <v>0</v>
      </c>
      <c r="T712" s="105"/>
      <c r="U712" s="107"/>
      <c r="V712" s="107"/>
      <c r="W712" s="108"/>
      <c r="X712" s="107"/>
      <c r="Y712" s="107"/>
      <c r="Z712" s="108"/>
      <c r="AA712" s="107"/>
      <c r="AB712" s="107"/>
      <c r="AC712" s="108"/>
      <c r="AD712" s="107"/>
      <c r="AE712" s="107"/>
      <c r="AF712" s="108"/>
      <c r="AG712" s="107"/>
      <c r="AH712" s="107"/>
      <c r="AI712" s="108"/>
      <c r="AJ712" s="107"/>
      <c r="AK712" s="107"/>
      <c r="AL712" s="108"/>
      <c r="AM712" s="108"/>
      <c r="AN712" s="109"/>
      <c r="AO712" s="110"/>
      <c r="AP712" s="111"/>
      <c r="AQ712" s="111"/>
    </row>
    <row r="713" s="99" customFormat="1" ht="18" customHeight="1" spans="1:43">
      <c r="A713" s="104" t="s">
        <v>2462</v>
      </c>
      <c r="B713" s="36" t="s">
        <v>175</v>
      </c>
      <c r="C713" s="37" t="s">
        <v>1599</v>
      </c>
      <c r="D713" s="36" t="s">
        <v>3596</v>
      </c>
      <c r="E713" s="38" t="s">
        <v>1600</v>
      </c>
      <c r="F713" s="39">
        <v>15247383082</v>
      </c>
      <c r="G713" s="105"/>
      <c r="H713" s="105"/>
      <c r="I713" s="105"/>
      <c r="J713" s="105"/>
      <c r="K713" s="105"/>
      <c r="L713" s="105"/>
      <c r="M713" s="106"/>
      <c r="N713" s="105"/>
      <c r="O713" s="105"/>
      <c r="P713" s="105"/>
      <c r="Q713" s="105"/>
      <c r="R713" s="105"/>
      <c r="S713" s="105">
        <f t="shared" si="11"/>
        <v>0</v>
      </c>
      <c r="T713" s="105"/>
      <c r="U713" s="107"/>
      <c r="V713" s="107"/>
      <c r="W713" s="108"/>
      <c r="X713" s="107"/>
      <c r="Y713" s="107"/>
      <c r="Z713" s="108"/>
      <c r="AA713" s="107"/>
      <c r="AB713" s="107"/>
      <c r="AC713" s="108"/>
      <c r="AD713" s="107"/>
      <c r="AE713" s="107"/>
      <c r="AF713" s="108"/>
      <c r="AG713" s="107"/>
      <c r="AH713" s="107"/>
      <c r="AI713" s="108"/>
      <c r="AJ713" s="107"/>
      <c r="AK713" s="107"/>
      <c r="AL713" s="108"/>
      <c r="AM713" s="108"/>
      <c r="AN713" s="109"/>
      <c r="AO713" s="110"/>
      <c r="AP713" s="111"/>
      <c r="AQ713" s="111"/>
    </row>
    <row r="714" s="99" customFormat="1" ht="18" customHeight="1" spans="1:43">
      <c r="A714" s="104" t="s">
        <v>2464</v>
      </c>
      <c r="B714" s="36" t="s">
        <v>175</v>
      </c>
      <c r="C714" s="37" t="s">
        <v>1605</v>
      </c>
      <c r="D714" s="36" t="s">
        <v>3596</v>
      </c>
      <c r="E714" s="38" t="s">
        <v>1606</v>
      </c>
      <c r="F714" s="39">
        <v>15847099347</v>
      </c>
      <c r="G714" s="105"/>
      <c r="H714" s="105"/>
      <c r="I714" s="105"/>
      <c r="J714" s="105"/>
      <c r="K714" s="105"/>
      <c r="L714" s="105"/>
      <c r="M714" s="106"/>
      <c r="N714" s="105"/>
      <c r="O714" s="105"/>
      <c r="P714" s="105"/>
      <c r="Q714" s="105"/>
      <c r="R714" s="105"/>
      <c r="S714" s="105">
        <f t="shared" si="11"/>
        <v>0</v>
      </c>
      <c r="T714" s="105"/>
      <c r="U714" s="107"/>
      <c r="V714" s="107"/>
      <c r="W714" s="108"/>
      <c r="X714" s="107"/>
      <c r="Y714" s="107"/>
      <c r="Z714" s="108"/>
      <c r="AA714" s="107"/>
      <c r="AB714" s="107"/>
      <c r="AC714" s="108"/>
      <c r="AD714" s="107"/>
      <c r="AE714" s="107"/>
      <c r="AF714" s="108"/>
      <c r="AG714" s="107"/>
      <c r="AH714" s="107"/>
      <c r="AI714" s="108"/>
      <c r="AJ714" s="107"/>
      <c r="AK714" s="107"/>
      <c r="AL714" s="108"/>
      <c r="AM714" s="108"/>
      <c r="AN714" s="109"/>
      <c r="AO714" s="110"/>
      <c r="AP714" s="111"/>
      <c r="AQ714" s="111"/>
    </row>
    <row r="715" s="99" customFormat="1" ht="18" customHeight="1" spans="1:43">
      <c r="A715" s="104" t="s">
        <v>2466</v>
      </c>
      <c r="B715" s="36" t="s">
        <v>175</v>
      </c>
      <c r="C715" s="37" t="s">
        <v>2537</v>
      </c>
      <c r="D715" s="36" t="s">
        <v>5054</v>
      </c>
      <c r="E715" s="38" t="s">
        <v>2538</v>
      </c>
      <c r="F715" s="39">
        <v>15804804923</v>
      </c>
      <c r="G715" s="105"/>
      <c r="H715" s="105"/>
      <c r="I715" s="105"/>
      <c r="J715" s="105"/>
      <c r="K715" s="105"/>
      <c r="L715" s="105"/>
      <c r="M715" s="106"/>
      <c r="N715" s="105"/>
      <c r="O715" s="105"/>
      <c r="P715" s="105"/>
      <c r="Q715" s="105"/>
      <c r="R715" s="105"/>
      <c r="S715" s="105">
        <f t="shared" si="11"/>
        <v>0</v>
      </c>
      <c r="T715" s="105"/>
      <c r="U715" s="107"/>
      <c r="V715" s="107"/>
      <c r="W715" s="108"/>
      <c r="X715" s="107"/>
      <c r="Y715" s="107"/>
      <c r="Z715" s="108"/>
      <c r="AA715" s="107"/>
      <c r="AB715" s="107"/>
      <c r="AC715" s="108"/>
      <c r="AD715" s="107"/>
      <c r="AE715" s="107"/>
      <c r="AF715" s="108"/>
      <c r="AG715" s="107"/>
      <c r="AH715" s="107"/>
      <c r="AI715" s="108"/>
      <c r="AJ715" s="107"/>
      <c r="AK715" s="107"/>
      <c r="AL715" s="108"/>
      <c r="AM715" s="108"/>
      <c r="AN715" s="109"/>
      <c r="AO715" s="110"/>
      <c r="AP715" s="111"/>
      <c r="AQ715" s="111"/>
    </row>
    <row r="716" s="99" customFormat="1" ht="18" customHeight="1" spans="1:43">
      <c r="A716" s="104" t="s">
        <v>2469</v>
      </c>
      <c r="B716" s="36" t="s">
        <v>175</v>
      </c>
      <c r="C716" s="37" t="s">
        <v>1626</v>
      </c>
      <c r="D716" s="36" t="s">
        <v>5054</v>
      </c>
      <c r="E716" s="38" t="s">
        <v>1627</v>
      </c>
      <c r="F716" s="39">
        <v>15894953601</v>
      </c>
      <c r="G716" s="105"/>
      <c r="H716" s="105"/>
      <c r="I716" s="105"/>
      <c r="J716" s="105"/>
      <c r="K716" s="105"/>
      <c r="L716" s="105"/>
      <c r="M716" s="106"/>
      <c r="N716" s="105"/>
      <c r="O716" s="105"/>
      <c r="P716" s="105"/>
      <c r="Q716" s="105"/>
      <c r="R716" s="105"/>
      <c r="S716" s="105">
        <f t="shared" si="11"/>
        <v>0</v>
      </c>
      <c r="T716" s="105"/>
      <c r="U716" s="107"/>
      <c r="V716" s="107"/>
      <c r="W716" s="108"/>
      <c r="X716" s="107"/>
      <c r="Y716" s="107"/>
      <c r="Z716" s="108"/>
      <c r="AA716" s="107"/>
      <c r="AB716" s="107"/>
      <c r="AC716" s="108"/>
      <c r="AD716" s="107"/>
      <c r="AE716" s="107"/>
      <c r="AF716" s="108"/>
      <c r="AG716" s="107"/>
      <c r="AH716" s="107"/>
      <c r="AI716" s="108"/>
      <c r="AJ716" s="107"/>
      <c r="AK716" s="107"/>
      <c r="AL716" s="108"/>
      <c r="AM716" s="108"/>
      <c r="AN716" s="109"/>
      <c r="AO716" s="110"/>
      <c r="AP716" s="111"/>
      <c r="AQ716" s="111"/>
    </row>
    <row r="717" s="99" customFormat="1" ht="18" customHeight="1" spans="1:43">
      <c r="A717" s="104" t="s">
        <v>2471</v>
      </c>
      <c r="B717" s="36" t="s">
        <v>175</v>
      </c>
      <c r="C717" s="37" t="s">
        <v>3045</v>
      </c>
      <c r="D717" s="36" t="s">
        <v>5708</v>
      </c>
      <c r="E717" s="38" t="s">
        <v>3046</v>
      </c>
      <c r="F717" s="39">
        <v>13848675631</v>
      </c>
      <c r="G717" s="105"/>
      <c r="H717" s="105"/>
      <c r="I717" s="105"/>
      <c r="J717" s="105"/>
      <c r="K717" s="105"/>
      <c r="L717" s="105"/>
      <c r="M717" s="106"/>
      <c r="N717" s="105"/>
      <c r="O717" s="105"/>
      <c r="P717" s="105"/>
      <c r="Q717" s="105"/>
      <c r="R717" s="105"/>
      <c r="S717" s="105">
        <f t="shared" si="11"/>
        <v>0</v>
      </c>
      <c r="T717" s="105"/>
      <c r="U717" s="107"/>
      <c r="V717" s="107"/>
      <c r="W717" s="108"/>
      <c r="X717" s="107"/>
      <c r="Y717" s="107"/>
      <c r="Z717" s="108"/>
      <c r="AA717" s="107"/>
      <c r="AB717" s="107"/>
      <c r="AC717" s="108"/>
      <c r="AD717" s="107"/>
      <c r="AE717" s="107"/>
      <c r="AF717" s="108"/>
      <c r="AG717" s="107"/>
      <c r="AH717" s="107"/>
      <c r="AI717" s="108"/>
      <c r="AJ717" s="107"/>
      <c r="AK717" s="107"/>
      <c r="AL717" s="108"/>
      <c r="AM717" s="108"/>
      <c r="AN717" s="109"/>
      <c r="AO717" s="110"/>
      <c r="AP717" s="111"/>
      <c r="AQ717" s="111"/>
    </row>
    <row r="718" s="99" customFormat="1" ht="18" customHeight="1" spans="1:43">
      <c r="A718" s="104" t="s">
        <v>2473</v>
      </c>
      <c r="B718" s="36" t="s">
        <v>175</v>
      </c>
      <c r="C718" s="37" t="s">
        <v>6887</v>
      </c>
      <c r="D718" s="36" t="s">
        <v>4031</v>
      </c>
      <c r="E718" s="487" t="s">
        <v>7288</v>
      </c>
      <c r="F718" s="39">
        <v>13624876570</v>
      </c>
      <c r="G718" s="105"/>
      <c r="H718" s="105"/>
      <c r="I718" s="105"/>
      <c r="J718" s="105"/>
      <c r="K718" s="105"/>
      <c r="L718" s="105"/>
      <c r="M718" s="106"/>
      <c r="N718" s="105"/>
      <c r="O718" s="105"/>
      <c r="P718" s="105"/>
      <c r="Q718" s="105"/>
      <c r="R718" s="105"/>
      <c r="S718" s="105">
        <f t="shared" si="11"/>
        <v>0</v>
      </c>
      <c r="T718" s="105"/>
      <c r="U718" s="107"/>
      <c r="V718" s="107"/>
      <c r="W718" s="108"/>
      <c r="X718" s="107"/>
      <c r="Y718" s="107"/>
      <c r="Z718" s="108"/>
      <c r="AA718" s="107"/>
      <c r="AB718" s="107"/>
      <c r="AC718" s="108"/>
      <c r="AD718" s="107"/>
      <c r="AE718" s="107"/>
      <c r="AF718" s="108"/>
      <c r="AG718" s="107"/>
      <c r="AH718" s="107"/>
      <c r="AI718" s="108"/>
      <c r="AJ718" s="107"/>
      <c r="AK718" s="107"/>
      <c r="AL718" s="108"/>
      <c r="AM718" s="108"/>
      <c r="AN718" s="109"/>
      <c r="AO718" s="110"/>
      <c r="AP718" s="111"/>
      <c r="AQ718" s="111"/>
    </row>
    <row r="719" s="99" customFormat="1" ht="18" customHeight="1" spans="1:43">
      <c r="A719" s="104" t="s">
        <v>2475</v>
      </c>
      <c r="B719" s="36" t="s">
        <v>175</v>
      </c>
      <c r="C719" s="37" t="s">
        <v>3018</v>
      </c>
      <c r="D719" s="36" t="s">
        <v>6514</v>
      </c>
      <c r="E719" s="38" t="s">
        <v>3019</v>
      </c>
      <c r="F719" s="39">
        <v>13474871970</v>
      </c>
      <c r="G719" s="105"/>
      <c r="H719" s="105"/>
      <c r="I719" s="105"/>
      <c r="J719" s="105"/>
      <c r="K719" s="105"/>
      <c r="L719" s="105"/>
      <c r="M719" s="106"/>
      <c r="N719" s="105"/>
      <c r="O719" s="105"/>
      <c r="P719" s="105"/>
      <c r="Q719" s="105"/>
      <c r="R719" s="105"/>
      <c r="S719" s="105">
        <f t="shared" si="11"/>
        <v>0</v>
      </c>
      <c r="T719" s="105"/>
      <c r="U719" s="107"/>
      <c r="V719" s="107"/>
      <c r="W719" s="108"/>
      <c r="X719" s="107"/>
      <c r="Y719" s="107"/>
      <c r="Z719" s="108"/>
      <c r="AA719" s="107"/>
      <c r="AB719" s="107"/>
      <c r="AC719" s="108"/>
      <c r="AD719" s="107"/>
      <c r="AE719" s="107"/>
      <c r="AF719" s="108"/>
      <c r="AG719" s="107"/>
      <c r="AH719" s="107"/>
      <c r="AI719" s="108"/>
      <c r="AJ719" s="107"/>
      <c r="AK719" s="107"/>
      <c r="AL719" s="108"/>
      <c r="AM719" s="108"/>
      <c r="AN719" s="109"/>
      <c r="AO719" s="110"/>
      <c r="AP719" s="111"/>
      <c r="AQ719" s="111"/>
    </row>
    <row r="720" s="99" customFormat="1" ht="18" customHeight="1" spans="1:43">
      <c r="A720" s="104" t="s">
        <v>2478</v>
      </c>
      <c r="B720" s="36" t="s">
        <v>175</v>
      </c>
      <c r="C720" s="37" t="s">
        <v>1668</v>
      </c>
      <c r="D720" s="36" t="s">
        <v>3947</v>
      </c>
      <c r="E720" s="38" t="s">
        <v>1669</v>
      </c>
      <c r="F720" s="39">
        <v>15847828263</v>
      </c>
      <c r="G720" s="105"/>
      <c r="H720" s="105"/>
      <c r="I720" s="105"/>
      <c r="J720" s="105"/>
      <c r="K720" s="105"/>
      <c r="L720" s="105"/>
      <c r="M720" s="106"/>
      <c r="N720" s="105"/>
      <c r="O720" s="105"/>
      <c r="P720" s="105"/>
      <c r="Q720" s="105"/>
      <c r="R720" s="105"/>
      <c r="S720" s="105">
        <f t="shared" si="11"/>
        <v>0</v>
      </c>
      <c r="T720" s="105"/>
      <c r="U720" s="107"/>
      <c r="V720" s="107"/>
      <c r="W720" s="108"/>
      <c r="X720" s="107"/>
      <c r="Y720" s="107"/>
      <c r="Z720" s="108"/>
      <c r="AA720" s="107"/>
      <c r="AB720" s="107"/>
      <c r="AC720" s="108"/>
      <c r="AD720" s="107"/>
      <c r="AE720" s="107"/>
      <c r="AF720" s="108"/>
      <c r="AG720" s="107"/>
      <c r="AH720" s="107"/>
      <c r="AI720" s="108"/>
      <c r="AJ720" s="107"/>
      <c r="AK720" s="107"/>
      <c r="AL720" s="108"/>
      <c r="AM720" s="108"/>
      <c r="AN720" s="109"/>
      <c r="AO720" s="110"/>
      <c r="AP720" s="111"/>
      <c r="AQ720" s="111"/>
    </row>
    <row r="721" s="99" customFormat="1" ht="18" customHeight="1" spans="1:43">
      <c r="A721" s="104" t="s">
        <v>2480</v>
      </c>
      <c r="B721" s="36" t="s">
        <v>175</v>
      </c>
      <c r="C721" s="37" t="s">
        <v>3053</v>
      </c>
      <c r="D721" s="36" t="s">
        <v>3596</v>
      </c>
      <c r="E721" s="38" t="s">
        <v>3054</v>
      </c>
      <c r="F721" s="39">
        <v>13847373412</v>
      </c>
      <c r="G721" s="105"/>
      <c r="H721" s="105"/>
      <c r="I721" s="105"/>
      <c r="J721" s="105"/>
      <c r="K721" s="105"/>
      <c r="L721" s="105"/>
      <c r="M721" s="106"/>
      <c r="N721" s="105"/>
      <c r="O721" s="105"/>
      <c r="P721" s="105"/>
      <c r="Q721" s="105"/>
      <c r="R721" s="105"/>
      <c r="S721" s="105">
        <f t="shared" si="11"/>
        <v>0</v>
      </c>
      <c r="T721" s="105"/>
      <c r="U721" s="107"/>
      <c r="V721" s="107"/>
      <c r="W721" s="108"/>
      <c r="X721" s="107"/>
      <c r="Y721" s="107"/>
      <c r="Z721" s="108"/>
      <c r="AA721" s="107"/>
      <c r="AB721" s="107"/>
      <c r="AC721" s="108"/>
      <c r="AD721" s="107"/>
      <c r="AE721" s="107"/>
      <c r="AF721" s="108"/>
      <c r="AG721" s="107"/>
      <c r="AH721" s="107"/>
      <c r="AI721" s="108"/>
      <c r="AJ721" s="107"/>
      <c r="AK721" s="107"/>
      <c r="AL721" s="108"/>
      <c r="AM721" s="108"/>
      <c r="AN721" s="109"/>
      <c r="AO721" s="110"/>
      <c r="AP721" s="111"/>
      <c r="AQ721" s="111"/>
    </row>
    <row r="722" s="99" customFormat="1" ht="18" customHeight="1" spans="1:43">
      <c r="A722" s="104" t="s">
        <v>2482</v>
      </c>
      <c r="B722" s="36" t="s">
        <v>175</v>
      </c>
      <c r="C722" s="37" t="s">
        <v>3059</v>
      </c>
      <c r="D722" s="36" t="s">
        <v>5708</v>
      </c>
      <c r="E722" s="38" t="s">
        <v>3060</v>
      </c>
      <c r="F722" s="39">
        <v>13947729247</v>
      </c>
      <c r="G722" s="105"/>
      <c r="H722" s="105"/>
      <c r="I722" s="105"/>
      <c r="J722" s="105"/>
      <c r="K722" s="105"/>
      <c r="L722" s="105"/>
      <c r="M722" s="106"/>
      <c r="N722" s="105"/>
      <c r="O722" s="105"/>
      <c r="P722" s="105"/>
      <c r="Q722" s="105"/>
      <c r="R722" s="105"/>
      <c r="S722" s="105">
        <f t="shared" si="11"/>
        <v>0</v>
      </c>
      <c r="T722" s="105"/>
      <c r="U722" s="107"/>
      <c r="V722" s="107"/>
      <c r="W722" s="108"/>
      <c r="X722" s="107"/>
      <c r="Y722" s="107"/>
      <c r="Z722" s="108"/>
      <c r="AA722" s="107"/>
      <c r="AB722" s="107"/>
      <c r="AC722" s="108"/>
      <c r="AD722" s="107"/>
      <c r="AE722" s="107"/>
      <c r="AF722" s="108"/>
      <c r="AG722" s="107"/>
      <c r="AH722" s="107"/>
      <c r="AI722" s="108"/>
      <c r="AJ722" s="107"/>
      <c r="AK722" s="107"/>
      <c r="AL722" s="108"/>
      <c r="AM722" s="108"/>
      <c r="AN722" s="109"/>
      <c r="AO722" s="110"/>
      <c r="AP722" s="111"/>
      <c r="AQ722" s="111"/>
    </row>
    <row r="723" s="99" customFormat="1" ht="18" customHeight="1" spans="1:43">
      <c r="A723" s="104" t="s">
        <v>2485</v>
      </c>
      <c r="B723" s="36" t="s">
        <v>175</v>
      </c>
      <c r="C723" s="37" t="s">
        <v>1790</v>
      </c>
      <c r="D723" s="36" t="s">
        <v>4031</v>
      </c>
      <c r="E723" s="38" t="s">
        <v>1791</v>
      </c>
      <c r="F723" s="39">
        <v>13198882959</v>
      </c>
      <c r="G723" s="105"/>
      <c r="H723" s="105"/>
      <c r="I723" s="105"/>
      <c r="J723" s="105"/>
      <c r="K723" s="105"/>
      <c r="L723" s="105"/>
      <c r="M723" s="106"/>
      <c r="N723" s="105"/>
      <c r="O723" s="105"/>
      <c r="P723" s="105"/>
      <c r="Q723" s="105"/>
      <c r="R723" s="105"/>
      <c r="S723" s="105">
        <f t="shared" si="11"/>
        <v>0</v>
      </c>
      <c r="T723" s="105"/>
      <c r="U723" s="107"/>
      <c r="V723" s="107"/>
      <c r="W723" s="108"/>
      <c r="X723" s="107"/>
      <c r="Y723" s="107"/>
      <c r="Z723" s="108"/>
      <c r="AA723" s="107"/>
      <c r="AB723" s="107"/>
      <c r="AC723" s="108"/>
      <c r="AD723" s="107"/>
      <c r="AE723" s="107"/>
      <c r="AF723" s="108"/>
      <c r="AG723" s="107"/>
      <c r="AH723" s="107"/>
      <c r="AI723" s="108"/>
      <c r="AJ723" s="107"/>
      <c r="AK723" s="107"/>
      <c r="AL723" s="108"/>
      <c r="AM723" s="108"/>
      <c r="AN723" s="109"/>
      <c r="AO723" s="110"/>
      <c r="AP723" s="111"/>
      <c r="AQ723" s="111"/>
    </row>
    <row r="724" s="99" customFormat="1" ht="18" customHeight="1" spans="1:43">
      <c r="A724" s="104" t="s">
        <v>2487</v>
      </c>
      <c r="B724" s="36" t="s">
        <v>175</v>
      </c>
      <c r="C724" s="37" t="s">
        <v>1784</v>
      </c>
      <c r="D724" s="36" t="s">
        <v>4031</v>
      </c>
      <c r="E724" s="38" t="s">
        <v>1785</v>
      </c>
      <c r="F724" s="39">
        <v>15648740581</v>
      </c>
      <c r="G724" s="105"/>
      <c r="H724" s="105"/>
      <c r="I724" s="105"/>
      <c r="J724" s="105"/>
      <c r="K724" s="105"/>
      <c r="L724" s="105"/>
      <c r="M724" s="106"/>
      <c r="N724" s="105"/>
      <c r="O724" s="105"/>
      <c r="P724" s="105"/>
      <c r="Q724" s="105"/>
      <c r="R724" s="105"/>
      <c r="S724" s="105">
        <f t="shared" si="11"/>
        <v>0</v>
      </c>
      <c r="T724" s="105"/>
      <c r="U724" s="107"/>
      <c r="V724" s="107"/>
      <c r="W724" s="108"/>
      <c r="X724" s="107"/>
      <c r="Y724" s="107"/>
      <c r="Z724" s="108"/>
      <c r="AA724" s="107"/>
      <c r="AB724" s="107"/>
      <c r="AC724" s="108"/>
      <c r="AD724" s="107"/>
      <c r="AE724" s="107"/>
      <c r="AF724" s="108"/>
      <c r="AG724" s="107"/>
      <c r="AH724" s="107"/>
      <c r="AI724" s="108"/>
      <c r="AJ724" s="107"/>
      <c r="AK724" s="107"/>
      <c r="AL724" s="108"/>
      <c r="AM724" s="108"/>
      <c r="AN724" s="109"/>
      <c r="AO724" s="110"/>
      <c r="AP724" s="111"/>
      <c r="AQ724" s="111"/>
    </row>
    <row r="725" s="99" customFormat="1" ht="18" customHeight="1" spans="1:43">
      <c r="A725" s="104" t="s">
        <v>2489</v>
      </c>
      <c r="B725" s="36" t="s">
        <v>175</v>
      </c>
      <c r="C725" s="37" t="s">
        <v>7289</v>
      </c>
      <c r="D725" s="36" t="s">
        <v>4031</v>
      </c>
      <c r="E725" s="38" t="s">
        <v>7290</v>
      </c>
      <c r="F725" s="39">
        <v>17845449870</v>
      </c>
      <c r="G725" s="105"/>
      <c r="H725" s="105"/>
      <c r="I725" s="105"/>
      <c r="J725" s="105"/>
      <c r="K725" s="105"/>
      <c r="L725" s="105"/>
      <c r="M725" s="106"/>
      <c r="N725" s="105"/>
      <c r="O725" s="105"/>
      <c r="P725" s="105"/>
      <c r="Q725" s="105"/>
      <c r="R725" s="105"/>
      <c r="S725" s="105">
        <f t="shared" si="11"/>
        <v>0</v>
      </c>
      <c r="T725" s="105"/>
      <c r="U725" s="107"/>
      <c r="V725" s="107"/>
      <c r="W725" s="108"/>
      <c r="X725" s="107"/>
      <c r="Y725" s="107"/>
      <c r="Z725" s="108"/>
      <c r="AA725" s="107"/>
      <c r="AB725" s="107"/>
      <c r="AC725" s="108"/>
      <c r="AD725" s="107"/>
      <c r="AE725" s="107"/>
      <c r="AF725" s="108"/>
      <c r="AG725" s="107"/>
      <c r="AH725" s="107"/>
      <c r="AI725" s="108"/>
      <c r="AJ725" s="107"/>
      <c r="AK725" s="107"/>
      <c r="AL725" s="108"/>
      <c r="AM725" s="108"/>
      <c r="AN725" s="109"/>
      <c r="AO725" s="110"/>
      <c r="AP725" s="111"/>
      <c r="AQ725" s="111"/>
    </row>
    <row r="726" s="99" customFormat="1" ht="18" customHeight="1" spans="1:43">
      <c r="A726" s="104" t="s">
        <v>2491</v>
      </c>
      <c r="B726" s="36" t="s">
        <v>175</v>
      </c>
      <c r="C726" s="37" t="s">
        <v>1656</v>
      </c>
      <c r="D726" s="36" t="s">
        <v>3947</v>
      </c>
      <c r="E726" s="38" t="s">
        <v>1657</v>
      </c>
      <c r="F726" s="39">
        <v>15134914979</v>
      </c>
      <c r="G726" s="105"/>
      <c r="H726" s="105"/>
      <c r="I726" s="105"/>
      <c r="J726" s="105"/>
      <c r="K726" s="105"/>
      <c r="L726" s="105"/>
      <c r="M726" s="106"/>
      <c r="N726" s="105"/>
      <c r="O726" s="105"/>
      <c r="P726" s="105"/>
      <c r="Q726" s="105"/>
      <c r="R726" s="105"/>
      <c r="S726" s="105">
        <f t="shared" si="11"/>
        <v>0</v>
      </c>
      <c r="T726" s="105"/>
      <c r="U726" s="107"/>
      <c r="V726" s="107"/>
      <c r="W726" s="108"/>
      <c r="X726" s="107"/>
      <c r="Y726" s="107"/>
      <c r="Z726" s="108"/>
      <c r="AA726" s="107"/>
      <c r="AB726" s="107"/>
      <c r="AC726" s="108"/>
      <c r="AD726" s="107"/>
      <c r="AE726" s="107"/>
      <c r="AF726" s="108"/>
      <c r="AG726" s="107"/>
      <c r="AH726" s="107"/>
      <c r="AI726" s="108"/>
      <c r="AJ726" s="107"/>
      <c r="AK726" s="107"/>
      <c r="AL726" s="108"/>
      <c r="AM726" s="108"/>
      <c r="AN726" s="109"/>
      <c r="AO726" s="110"/>
      <c r="AP726" s="111"/>
      <c r="AQ726" s="111"/>
    </row>
    <row r="727" s="99" customFormat="1" ht="18" customHeight="1" spans="1:43">
      <c r="A727" s="104" t="s">
        <v>2494</v>
      </c>
      <c r="B727" s="36" t="s">
        <v>175</v>
      </c>
      <c r="C727" s="37" t="s">
        <v>1813</v>
      </c>
      <c r="D727" s="36" t="s">
        <v>4031</v>
      </c>
      <c r="E727" s="38" t="s">
        <v>1814</v>
      </c>
      <c r="F727" s="39">
        <v>18004771773</v>
      </c>
      <c r="G727" s="105"/>
      <c r="H727" s="105"/>
      <c r="I727" s="105"/>
      <c r="J727" s="105"/>
      <c r="K727" s="105"/>
      <c r="L727" s="105"/>
      <c r="M727" s="106"/>
      <c r="N727" s="105"/>
      <c r="O727" s="105"/>
      <c r="P727" s="105"/>
      <c r="Q727" s="105"/>
      <c r="R727" s="105"/>
      <c r="S727" s="105">
        <f t="shared" si="11"/>
        <v>0</v>
      </c>
      <c r="T727" s="105"/>
      <c r="U727" s="107"/>
      <c r="V727" s="107"/>
      <c r="W727" s="108"/>
      <c r="X727" s="107"/>
      <c r="Y727" s="107"/>
      <c r="Z727" s="108"/>
      <c r="AA727" s="107"/>
      <c r="AB727" s="107"/>
      <c r="AC727" s="108"/>
      <c r="AD727" s="107"/>
      <c r="AE727" s="107"/>
      <c r="AF727" s="108"/>
      <c r="AG727" s="107"/>
      <c r="AH727" s="107"/>
      <c r="AI727" s="108"/>
      <c r="AJ727" s="107"/>
      <c r="AK727" s="107"/>
      <c r="AL727" s="108"/>
      <c r="AM727" s="108"/>
      <c r="AN727" s="109"/>
      <c r="AO727" s="110"/>
      <c r="AP727" s="111"/>
      <c r="AQ727" s="111"/>
    </row>
    <row r="728" s="99" customFormat="1" ht="18" customHeight="1" spans="1:43">
      <c r="A728" s="104" t="s">
        <v>2496</v>
      </c>
      <c r="B728" s="36" t="s">
        <v>175</v>
      </c>
      <c r="C728" s="37" t="s">
        <v>1550</v>
      </c>
      <c r="D728" s="36" t="s">
        <v>3922</v>
      </c>
      <c r="E728" s="38" t="s">
        <v>1551</v>
      </c>
      <c r="F728" s="39">
        <v>15924483845</v>
      </c>
      <c r="G728" s="105"/>
      <c r="H728" s="105"/>
      <c r="I728" s="105"/>
      <c r="J728" s="105"/>
      <c r="K728" s="105"/>
      <c r="L728" s="105"/>
      <c r="M728" s="106"/>
      <c r="N728" s="105"/>
      <c r="O728" s="105"/>
      <c r="P728" s="105"/>
      <c r="Q728" s="105"/>
      <c r="R728" s="105"/>
      <c r="S728" s="105">
        <f t="shared" si="11"/>
        <v>0</v>
      </c>
      <c r="T728" s="105"/>
      <c r="U728" s="107"/>
      <c r="V728" s="107"/>
      <c r="W728" s="108"/>
      <c r="X728" s="107"/>
      <c r="Y728" s="107"/>
      <c r="Z728" s="108"/>
      <c r="AA728" s="107"/>
      <c r="AB728" s="107"/>
      <c r="AC728" s="108"/>
      <c r="AD728" s="107"/>
      <c r="AE728" s="107"/>
      <c r="AF728" s="108"/>
      <c r="AG728" s="107"/>
      <c r="AH728" s="107"/>
      <c r="AI728" s="108"/>
      <c r="AJ728" s="107"/>
      <c r="AK728" s="107"/>
      <c r="AL728" s="108"/>
      <c r="AM728" s="108"/>
      <c r="AN728" s="109"/>
      <c r="AO728" s="110"/>
      <c r="AP728" s="111"/>
      <c r="AQ728" s="111"/>
    </row>
    <row r="729" s="99" customFormat="1" ht="18" customHeight="1" spans="1:43">
      <c r="A729" s="104" t="s">
        <v>2498</v>
      </c>
      <c r="B729" s="36" t="s">
        <v>175</v>
      </c>
      <c r="C729" s="37" t="s">
        <v>1699</v>
      </c>
      <c r="D729" s="36" t="s">
        <v>5132</v>
      </c>
      <c r="E729" s="38" t="s">
        <v>1700</v>
      </c>
      <c r="F729" s="39">
        <v>13245915151</v>
      </c>
      <c r="G729" s="105"/>
      <c r="H729" s="105"/>
      <c r="I729" s="105"/>
      <c r="J729" s="105"/>
      <c r="K729" s="105"/>
      <c r="L729" s="105"/>
      <c r="M729" s="106"/>
      <c r="N729" s="105"/>
      <c r="O729" s="105"/>
      <c r="P729" s="105"/>
      <c r="Q729" s="105"/>
      <c r="R729" s="105"/>
      <c r="S729" s="105">
        <f t="shared" si="11"/>
        <v>0</v>
      </c>
      <c r="T729" s="105"/>
      <c r="U729" s="107"/>
      <c r="V729" s="107"/>
      <c r="W729" s="108"/>
      <c r="X729" s="107"/>
      <c r="Y729" s="107"/>
      <c r="Z729" s="108"/>
      <c r="AA729" s="107"/>
      <c r="AB729" s="107"/>
      <c r="AC729" s="108"/>
      <c r="AD729" s="107"/>
      <c r="AE729" s="107"/>
      <c r="AF729" s="108"/>
      <c r="AG729" s="107"/>
      <c r="AH729" s="107"/>
      <c r="AI729" s="108"/>
      <c r="AJ729" s="107"/>
      <c r="AK729" s="107"/>
      <c r="AL729" s="108"/>
      <c r="AM729" s="108"/>
      <c r="AN729" s="109"/>
      <c r="AO729" s="110"/>
      <c r="AP729" s="111"/>
      <c r="AQ729" s="111"/>
    </row>
    <row r="730" s="99" customFormat="1" ht="18" customHeight="1" spans="1:43">
      <c r="A730" s="104" t="s">
        <v>2500</v>
      </c>
      <c r="B730" s="36" t="s">
        <v>175</v>
      </c>
      <c r="C730" s="37" t="s">
        <v>1796</v>
      </c>
      <c r="D730" s="36" t="s">
        <v>4031</v>
      </c>
      <c r="E730" s="38" t="s">
        <v>1797</v>
      </c>
      <c r="F730" s="39">
        <v>15242301352</v>
      </c>
      <c r="G730" s="105"/>
      <c r="H730" s="105"/>
      <c r="I730" s="105"/>
      <c r="J730" s="105"/>
      <c r="K730" s="105"/>
      <c r="L730" s="105"/>
      <c r="M730" s="106"/>
      <c r="N730" s="105"/>
      <c r="O730" s="105"/>
      <c r="P730" s="105"/>
      <c r="Q730" s="105"/>
      <c r="R730" s="105"/>
      <c r="S730" s="105">
        <f t="shared" si="11"/>
        <v>0</v>
      </c>
      <c r="T730" s="105"/>
      <c r="U730" s="107"/>
      <c r="V730" s="107"/>
      <c r="W730" s="108"/>
      <c r="X730" s="107"/>
      <c r="Y730" s="107"/>
      <c r="Z730" s="108"/>
      <c r="AA730" s="107"/>
      <c r="AB730" s="107"/>
      <c r="AC730" s="108"/>
      <c r="AD730" s="107"/>
      <c r="AE730" s="107"/>
      <c r="AF730" s="108"/>
      <c r="AG730" s="107"/>
      <c r="AH730" s="107"/>
      <c r="AI730" s="108"/>
      <c r="AJ730" s="107"/>
      <c r="AK730" s="107"/>
      <c r="AL730" s="108"/>
      <c r="AM730" s="108"/>
      <c r="AN730" s="109"/>
      <c r="AO730" s="110"/>
      <c r="AP730" s="111"/>
      <c r="AQ730" s="111"/>
    </row>
    <row r="731" s="99" customFormat="1" ht="18" customHeight="1" spans="1:43">
      <c r="A731" s="104" t="s">
        <v>2502</v>
      </c>
      <c r="B731" s="36" t="s">
        <v>175</v>
      </c>
      <c r="C731" s="37" t="s">
        <v>1583</v>
      </c>
      <c r="D731" s="36" t="s">
        <v>3535</v>
      </c>
      <c r="E731" s="38" t="s">
        <v>1584</v>
      </c>
      <c r="F731" s="39">
        <v>15847728436</v>
      </c>
      <c r="G731" s="105"/>
      <c r="H731" s="105"/>
      <c r="I731" s="105"/>
      <c r="J731" s="105"/>
      <c r="K731" s="105"/>
      <c r="L731" s="105"/>
      <c r="M731" s="106"/>
      <c r="N731" s="105"/>
      <c r="O731" s="105"/>
      <c r="P731" s="105"/>
      <c r="Q731" s="105"/>
      <c r="R731" s="105"/>
      <c r="S731" s="105">
        <f t="shared" si="11"/>
        <v>0</v>
      </c>
      <c r="T731" s="105"/>
      <c r="U731" s="107"/>
      <c r="V731" s="107"/>
      <c r="W731" s="108"/>
      <c r="X731" s="107"/>
      <c r="Y731" s="107"/>
      <c r="Z731" s="108"/>
      <c r="AA731" s="107"/>
      <c r="AB731" s="107"/>
      <c r="AC731" s="108"/>
      <c r="AD731" s="107"/>
      <c r="AE731" s="107"/>
      <c r="AF731" s="108"/>
      <c r="AG731" s="107"/>
      <c r="AH731" s="107"/>
      <c r="AI731" s="108"/>
      <c r="AJ731" s="107"/>
      <c r="AK731" s="107"/>
      <c r="AL731" s="108"/>
      <c r="AM731" s="108"/>
      <c r="AN731" s="109"/>
      <c r="AO731" s="110"/>
      <c r="AP731" s="111"/>
      <c r="AQ731" s="111"/>
    </row>
    <row r="732" s="99" customFormat="1" ht="18" customHeight="1" spans="1:43">
      <c r="A732" s="104" t="s">
        <v>2504</v>
      </c>
      <c r="B732" s="36" t="s">
        <v>175</v>
      </c>
      <c r="C732" s="37" t="s">
        <v>1781</v>
      </c>
      <c r="D732" s="36" t="s">
        <v>4031</v>
      </c>
      <c r="E732" s="38" t="s">
        <v>1782</v>
      </c>
      <c r="F732" s="39">
        <v>15149774688</v>
      </c>
      <c r="G732" s="105"/>
      <c r="H732" s="105"/>
      <c r="I732" s="105"/>
      <c r="J732" s="105"/>
      <c r="K732" s="105"/>
      <c r="L732" s="105"/>
      <c r="M732" s="106"/>
      <c r="N732" s="105"/>
      <c r="O732" s="105"/>
      <c r="P732" s="105"/>
      <c r="Q732" s="105"/>
      <c r="R732" s="105"/>
      <c r="S732" s="105">
        <f t="shared" si="11"/>
        <v>0</v>
      </c>
      <c r="T732" s="105"/>
      <c r="U732" s="107"/>
      <c r="V732" s="107"/>
      <c r="W732" s="108"/>
      <c r="X732" s="107"/>
      <c r="Y732" s="107"/>
      <c r="Z732" s="108"/>
      <c r="AA732" s="107"/>
      <c r="AB732" s="107"/>
      <c r="AC732" s="108"/>
      <c r="AD732" s="107"/>
      <c r="AE732" s="107"/>
      <c r="AF732" s="108"/>
      <c r="AG732" s="107"/>
      <c r="AH732" s="107"/>
      <c r="AI732" s="108"/>
      <c r="AJ732" s="107"/>
      <c r="AK732" s="107"/>
      <c r="AL732" s="108"/>
      <c r="AM732" s="108"/>
      <c r="AN732" s="109"/>
      <c r="AO732" s="110"/>
      <c r="AP732" s="111"/>
      <c r="AQ732" s="111"/>
    </row>
    <row r="733" s="99" customFormat="1" ht="18" customHeight="1" spans="1:43">
      <c r="A733" s="104" t="s">
        <v>2507</v>
      </c>
      <c r="B733" s="36" t="s">
        <v>175</v>
      </c>
      <c r="C733" s="37" t="s">
        <v>1724</v>
      </c>
      <c r="D733" s="36" t="s">
        <v>4031</v>
      </c>
      <c r="E733" s="38" t="s">
        <v>1725</v>
      </c>
      <c r="F733" s="39">
        <v>15049465959</v>
      </c>
      <c r="G733" s="105"/>
      <c r="H733" s="105"/>
      <c r="I733" s="105"/>
      <c r="J733" s="105"/>
      <c r="K733" s="105"/>
      <c r="L733" s="105"/>
      <c r="M733" s="106"/>
      <c r="N733" s="105"/>
      <c r="O733" s="105"/>
      <c r="P733" s="105"/>
      <c r="Q733" s="105"/>
      <c r="R733" s="105"/>
      <c r="S733" s="105">
        <f t="shared" si="11"/>
        <v>0</v>
      </c>
      <c r="T733" s="105"/>
      <c r="U733" s="107"/>
      <c r="V733" s="107"/>
      <c r="W733" s="108"/>
      <c r="X733" s="107"/>
      <c r="Y733" s="107"/>
      <c r="Z733" s="108"/>
      <c r="AA733" s="107"/>
      <c r="AB733" s="107"/>
      <c r="AC733" s="108"/>
      <c r="AD733" s="107"/>
      <c r="AE733" s="107"/>
      <c r="AF733" s="108"/>
      <c r="AG733" s="107"/>
      <c r="AH733" s="107"/>
      <c r="AI733" s="108"/>
      <c r="AJ733" s="107"/>
      <c r="AK733" s="107"/>
      <c r="AL733" s="108"/>
      <c r="AM733" s="108"/>
      <c r="AN733" s="109"/>
      <c r="AO733" s="110"/>
      <c r="AP733" s="111"/>
      <c r="AQ733" s="111"/>
    </row>
    <row r="734" s="99" customFormat="1" ht="18" customHeight="1" spans="1:43">
      <c r="A734" s="104" t="s">
        <v>2510</v>
      </c>
      <c r="B734" s="36" t="s">
        <v>175</v>
      </c>
      <c r="C734" s="37" t="s">
        <v>1745</v>
      </c>
      <c r="D734" s="36" t="s">
        <v>4031</v>
      </c>
      <c r="E734" s="38" t="s">
        <v>1746</v>
      </c>
      <c r="F734" s="39">
        <v>15248482209</v>
      </c>
      <c r="G734" s="105"/>
      <c r="H734" s="105"/>
      <c r="I734" s="105"/>
      <c r="J734" s="105"/>
      <c r="K734" s="105"/>
      <c r="L734" s="105"/>
      <c r="M734" s="106"/>
      <c r="N734" s="105"/>
      <c r="O734" s="105"/>
      <c r="P734" s="105"/>
      <c r="Q734" s="105"/>
      <c r="R734" s="105"/>
      <c r="S734" s="105">
        <f t="shared" si="11"/>
        <v>0</v>
      </c>
      <c r="T734" s="105"/>
      <c r="U734" s="107"/>
      <c r="V734" s="107"/>
      <c r="W734" s="108"/>
      <c r="X734" s="107"/>
      <c r="Y734" s="107"/>
      <c r="Z734" s="108"/>
      <c r="AA734" s="107"/>
      <c r="AB734" s="107"/>
      <c r="AC734" s="108"/>
      <c r="AD734" s="107"/>
      <c r="AE734" s="107"/>
      <c r="AF734" s="108"/>
      <c r="AG734" s="107"/>
      <c r="AH734" s="107"/>
      <c r="AI734" s="108"/>
      <c r="AJ734" s="107"/>
      <c r="AK734" s="107"/>
      <c r="AL734" s="108"/>
      <c r="AM734" s="108"/>
      <c r="AN734" s="109"/>
      <c r="AO734" s="110"/>
      <c r="AP734" s="111"/>
      <c r="AQ734" s="111"/>
    </row>
    <row r="735" s="99" customFormat="1" ht="18" customHeight="1" spans="1:43">
      <c r="A735" s="104" t="s">
        <v>2513</v>
      </c>
      <c r="B735" s="36" t="s">
        <v>175</v>
      </c>
      <c r="C735" s="37" t="s">
        <v>1816</v>
      </c>
      <c r="D735" s="36" t="s">
        <v>4031</v>
      </c>
      <c r="E735" s="38" t="s">
        <v>1817</v>
      </c>
      <c r="F735" s="39">
        <v>15598790305</v>
      </c>
      <c r="G735" s="105"/>
      <c r="H735" s="105"/>
      <c r="I735" s="105"/>
      <c r="J735" s="105"/>
      <c r="K735" s="105"/>
      <c r="L735" s="105"/>
      <c r="M735" s="106"/>
      <c r="N735" s="105"/>
      <c r="O735" s="105"/>
      <c r="P735" s="105"/>
      <c r="Q735" s="105"/>
      <c r="R735" s="105"/>
      <c r="S735" s="105">
        <f t="shared" si="11"/>
        <v>0</v>
      </c>
      <c r="T735" s="105"/>
      <c r="U735" s="107"/>
      <c r="V735" s="107"/>
      <c r="W735" s="108"/>
      <c r="X735" s="107"/>
      <c r="Y735" s="107"/>
      <c r="Z735" s="108"/>
      <c r="AA735" s="107"/>
      <c r="AB735" s="107"/>
      <c r="AC735" s="108"/>
      <c r="AD735" s="107"/>
      <c r="AE735" s="107"/>
      <c r="AF735" s="108"/>
      <c r="AG735" s="107"/>
      <c r="AH735" s="107"/>
      <c r="AI735" s="108"/>
      <c r="AJ735" s="107"/>
      <c r="AK735" s="107"/>
      <c r="AL735" s="108"/>
      <c r="AM735" s="108"/>
      <c r="AN735" s="109"/>
      <c r="AO735" s="110"/>
      <c r="AP735" s="111"/>
      <c r="AQ735" s="111"/>
    </row>
    <row r="736" s="99" customFormat="1" ht="18" customHeight="1" spans="1:43">
      <c r="A736" s="104" t="s">
        <v>2516</v>
      </c>
      <c r="B736" s="36" t="s">
        <v>175</v>
      </c>
      <c r="C736" s="37" t="s">
        <v>7291</v>
      </c>
      <c r="D736" s="36" t="s">
        <v>4031</v>
      </c>
      <c r="E736" s="38" t="s">
        <v>7292</v>
      </c>
      <c r="F736" s="39">
        <v>15924404604</v>
      </c>
      <c r="G736" s="105"/>
      <c r="H736" s="105"/>
      <c r="I736" s="105"/>
      <c r="J736" s="105"/>
      <c r="K736" s="105"/>
      <c r="L736" s="105"/>
      <c r="M736" s="106"/>
      <c r="N736" s="105"/>
      <c r="O736" s="105"/>
      <c r="P736" s="105"/>
      <c r="Q736" s="105"/>
      <c r="R736" s="105"/>
      <c r="S736" s="105">
        <f t="shared" si="11"/>
        <v>0</v>
      </c>
      <c r="T736" s="105"/>
      <c r="U736" s="107"/>
      <c r="V736" s="107"/>
      <c r="W736" s="108"/>
      <c r="X736" s="107"/>
      <c r="Y736" s="107"/>
      <c r="Z736" s="108"/>
      <c r="AA736" s="107"/>
      <c r="AB736" s="107"/>
      <c r="AC736" s="108"/>
      <c r="AD736" s="107"/>
      <c r="AE736" s="107"/>
      <c r="AF736" s="108"/>
      <c r="AG736" s="107"/>
      <c r="AH736" s="107"/>
      <c r="AI736" s="108"/>
      <c r="AJ736" s="107"/>
      <c r="AK736" s="107"/>
      <c r="AL736" s="108"/>
      <c r="AM736" s="108"/>
      <c r="AN736" s="109"/>
      <c r="AO736" s="110"/>
      <c r="AP736" s="111"/>
      <c r="AQ736" s="111"/>
    </row>
    <row r="737" s="99" customFormat="1" ht="18" customHeight="1" spans="1:43">
      <c r="A737" s="104" t="s">
        <v>2519</v>
      </c>
      <c r="B737" s="36" t="s">
        <v>175</v>
      </c>
      <c r="C737" s="37" t="s">
        <v>1636</v>
      </c>
      <c r="D737" s="36" t="s">
        <v>4786</v>
      </c>
      <c r="E737" s="38" t="s">
        <v>1637</v>
      </c>
      <c r="F737" s="39">
        <v>15047130304</v>
      </c>
      <c r="G737" s="105"/>
      <c r="H737" s="105"/>
      <c r="I737" s="105"/>
      <c r="J737" s="105"/>
      <c r="K737" s="105"/>
      <c r="L737" s="105"/>
      <c r="M737" s="106"/>
      <c r="N737" s="105"/>
      <c r="O737" s="105"/>
      <c r="P737" s="105"/>
      <c r="Q737" s="105"/>
      <c r="R737" s="105"/>
      <c r="S737" s="105">
        <f t="shared" si="11"/>
        <v>0</v>
      </c>
      <c r="T737" s="105"/>
      <c r="U737" s="107"/>
      <c r="V737" s="107"/>
      <c r="W737" s="108"/>
      <c r="X737" s="107"/>
      <c r="Y737" s="107"/>
      <c r="Z737" s="108"/>
      <c r="AA737" s="107"/>
      <c r="AB737" s="107"/>
      <c r="AC737" s="108"/>
      <c r="AD737" s="107"/>
      <c r="AE737" s="107"/>
      <c r="AF737" s="108"/>
      <c r="AG737" s="107"/>
      <c r="AH737" s="107"/>
      <c r="AI737" s="108"/>
      <c r="AJ737" s="107"/>
      <c r="AK737" s="107"/>
      <c r="AL737" s="108"/>
      <c r="AM737" s="108"/>
      <c r="AN737" s="109"/>
      <c r="AO737" s="110"/>
      <c r="AP737" s="111"/>
      <c r="AQ737" s="111"/>
    </row>
    <row r="738" s="99" customFormat="1" ht="18" customHeight="1" spans="1:43">
      <c r="A738" s="104" t="s">
        <v>2522</v>
      </c>
      <c r="B738" s="36" t="s">
        <v>175</v>
      </c>
      <c r="C738" s="37" t="s">
        <v>1659</v>
      </c>
      <c r="D738" s="36" t="s">
        <v>3947</v>
      </c>
      <c r="E738" s="38" t="s">
        <v>1660</v>
      </c>
      <c r="F738" s="39">
        <v>18248315833</v>
      </c>
      <c r="G738" s="105"/>
      <c r="H738" s="105"/>
      <c r="I738" s="105"/>
      <c r="J738" s="105"/>
      <c r="K738" s="105"/>
      <c r="L738" s="105"/>
      <c r="M738" s="106"/>
      <c r="N738" s="105"/>
      <c r="O738" s="105"/>
      <c r="P738" s="105"/>
      <c r="Q738" s="105"/>
      <c r="R738" s="105"/>
      <c r="S738" s="105">
        <f t="shared" si="11"/>
        <v>0</v>
      </c>
      <c r="T738" s="105"/>
      <c r="U738" s="107"/>
      <c r="V738" s="107"/>
      <c r="W738" s="108"/>
      <c r="X738" s="107"/>
      <c r="Y738" s="107"/>
      <c r="Z738" s="108"/>
      <c r="AA738" s="107"/>
      <c r="AB738" s="107"/>
      <c r="AC738" s="108"/>
      <c r="AD738" s="107"/>
      <c r="AE738" s="107"/>
      <c r="AF738" s="108"/>
      <c r="AG738" s="107"/>
      <c r="AH738" s="107"/>
      <c r="AI738" s="108"/>
      <c r="AJ738" s="107"/>
      <c r="AK738" s="107"/>
      <c r="AL738" s="108"/>
      <c r="AM738" s="108"/>
      <c r="AN738" s="109"/>
      <c r="AO738" s="110"/>
      <c r="AP738" s="111"/>
      <c r="AQ738" s="111"/>
    </row>
    <row r="739" s="99" customFormat="1" ht="18" customHeight="1" spans="1:43">
      <c r="A739" s="104" t="s">
        <v>2525</v>
      </c>
      <c r="B739" s="36" t="s">
        <v>175</v>
      </c>
      <c r="C739" s="37" t="s">
        <v>1772</v>
      </c>
      <c r="D739" s="36" t="s">
        <v>4031</v>
      </c>
      <c r="E739" s="38" t="s">
        <v>1773</v>
      </c>
      <c r="F739" s="39">
        <v>18347775679</v>
      </c>
      <c r="G739" s="105"/>
      <c r="H739" s="105"/>
      <c r="I739" s="105"/>
      <c r="J739" s="105"/>
      <c r="K739" s="105"/>
      <c r="L739" s="105"/>
      <c r="M739" s="106"/>
      <c r="N739" s="105"/>
      <c r="O739" s="105"/>
      <c r="P739" s="105"/>
      <c r="Q739" s="105"/>
      <c r="R739" s="105"/>
      <c r="S739" s="105">
        <f t="shared" si="11"/>
        <v>0</v>
      </c>
      <c r="T739" s="105"/>
      <c r="U739" s="107"/>
      <c r="V739" s="107"/>
      <c r="W739" s="108"/>
      <c r="X739" s="107"/>
      <c r="Y739" s="107"/>
      <c r="Z739" s="108"/>
      <c r="AA739" s="107"/>
      <c r="AB739" s="107"/>
      <c r="AC739" s="108"/>
      <c r="AD739" s="107"/>
      <c r="AE739" s="107"/>
      <c r="AF739" s="108"/>
      <c r="AG739" s="107"/>
      <c r="AH739" s="107"/>
      <c r="AI739" s="108"/>
      <c r="AJ739" s="107"/>
      <c r="AK739" s="107"/>
      <c r="AL739" s="108"/>
      <c r="AM739" s="108"/>
      <c r="AN739" s="109"/>
      <c r="AO739" s="110"/>
      <c r="AP739" s="111"/>
      <c r="AQ739" s="111"/>
    </row>
    <row r="740" s="99" customFormat="1" ht="18" customHeight="1" spans="1:43">
      <c r="A740" s="104" t="s">
        <v>2529</v>
      </c>
      <c r="B740" s="36" t="s">
        <v>175</v>
      </c>
      <c r="C740" s="37" t="s">
        <v>1617</v>
      </c>
      <c r="D740" s="36" t="s">
        <v>5041</v>
      </c>
      <c r="E740" s="38" t="s">
        <v>1618</v>
      </c>
      <c r="F740" s="39">
        <v>13947306217</v>
      </c>
      <c r="G740" s="105"/>
      <c r="H740" s="105"/>
      <c r="I740" s="105"/>
      <c r="J740" s="105"/>
      <c r="K740" s="105"/>
      <c r="L740" s="105"/>
      <c r="M740" s="106"/>
      <c r="N740" s="105"/>
      <c r="O740" s="105"/>
      <c r="P740" s="105"/>
      <c r="Q740" s="105"/>
      <c r="R740" s="105"/>
      <c r="S740" s="105">
        <f t="shared" si="11"/>
        <v>0</v>
      </c>
      <c r="T740" s="105"/>
      <c r="U740" s="107"/>
      <c r="V740" s="107"/>
      <c r="W740" s="108"/>
      <c r="X740" s="107"/>
      <c r="Y740" s="107"/>
      <c r="Z740" s="108"/>
      <c r="AA740" s="107"/>
      <c r="AB740" s="107"/>
      <c r="AC740" s="108"/>
      <c r="AD740" s="107"/>
      <c r="AE740" s="107"/>
      <c r="AF740" s="108"/>
      <c r="AG740" s="107"/>
      <c r="AH740" s="107"/>
      <c r="AI740" s="108"/>
      <c r="AJ740" s="107"/>
      <c r="AK740" s="107"/>
      <c r="AL740" s="108"/>
      <c r="AM740" s="108"/>
      <c r="AN740" s="109"/>
      <c r="AO740" s="110"/>
      <c r="AP740" s="111"/>
      <c r="AQ740" s="111"/>
    </row>
    <row r="741" s="99" customFormat="1" ht="18" customHeight="1" spans="1:43">
      <c r="A741" s="104" t="s">
        <v>2532</v>
      </c>
      <c r="B741" s="36" t="s">
        <v>175</v>
      </c>
      <c r="C741" s="37" t="s">
        <v>7293</v>
      </c>
      <c r="D741" s="36" t="s">
        <v>4031</v>
      </c>
      <c r="E741" s="38" t="s">
        <v>7294</v>
      </c>
      <c r="F741" s="39" t="s">
        <v>6955</v>
      </c>
      <c r="G741" s="105"/>
      <c r="H741" s="105"/>
      <c r="I741" s="105"/>
      <c r="J741" s="105"/>
      <c r="K741" s="105"/>
      <c r="L741" s="105"/>
      <c r="M741" s="106"/>
      <c r="N741" s="105"/>
      <c r="O741" s="105"/>
      <c r="P741" s="105"/>
      <c r="Q741" s="105"/>
      <c r="R741" s="105"/>
      <c r="S741" s="105">
        <f t="shared" si="11"/>
        <v>0</v>
      </c>
      <c r="T741" s="105"/>
      <c r="U741" s="107"/>
      <c r="V741" s="107"/>
      <c r="W741" s="108"/>
      <c r="X741" s="107"/>
      <c r="Y741" s="107"/>
      <c r="Z741" s="108"/>
      <c r="AA741" s="107"/>
      <c r="AB741" s="107"/>
      <c r="AC741" s="108"/>
      <c r="AD741" s="107"/>
      <c r="AE741" s="107"/>
      <c r="AF741" s="108"/>
      <c r="AG741" s="107"/>
      <c r="AH741" s="107"/>
      <c r="AI741" s="108"/>
      <c r="AJ741" s="107"/>
      <c r="AK741" s="107"/>
      <c r="AL741" s="108"/>
      <c r="AM741" s="108"/>
      <c r="AN741" s="109"/>
      <c r="AO741" s="110"/>
      <c r="AP741" s="111"/>
      <c r="AQ741" s="111"/>
    </row>
    <row r="742" s="99" customFormat="1" ht="18" customHeight="1" spans="1:43">
      <c r="A742" s="104" t="s">
        <v>2536</v>
      </c>
      <c r="B742" s="36" t="s">
        <v>175</v>
      </c>
      <c r="C742" s="37" t="s">
        <v>170</v>
      </c>
      <c r="D742" s="36" t="s">
        <v>5032</v>
      </c>
      <c r="E742" s="38" t="s">
        <v>1611</v>
      </c>
      <c r="F742" s="39">
        <v>18747730027</v>
      </c>
      <c r="G742" s="105"/>
      <c r="H742" s="105"/>
      <c r="I742" s="105"/>
      <c r="J742" s="105"/>
      <c r="K742" s="105"/>
      <c r="L742" s="105"/>
      <c r="M742" s="106"/>
      <c r="N742" s="105"/>
      <c r="O742" s="105"/>
      <c r="P742" s="105"/>
      <c r="Q742" s="105"/>
      <c r="R742" s="105"/>
      <c r="S742" s="105">
        <f t="shared" si="11"/>
        <v>0</v>
      </c>
      <c r="T742" s="105"/>
      <c r="U742" s="107"/>
      <c r="V742" s="107"/>
      <c r="W742" s="108"/>
      <c r="X742" s="107"/>
      <c r="Y742" s="107"/>
      <c r="Z742" s="108"/>
      <c r="AA742" s="107"/>
      <c r="AB742" s="107"/>
      <c r="AC742" s="108"/>
      <c r="AD742" s="107"/>
      <c r="AE742" s="107"/>
      <c r="AF742" s="108"/>
      <c r="AG742" s="107"/>
      <c r="AH742" s="107"/>
      <c r="AI742" s="108"/>
      <c r="AJ742" s="107"/>
      <c r="AK742" s="107"/>
      <c r="AL742" s="108"/>
      <c r="AM742" s="108"/>
      <c r="AN742" s="109"/>
      <c r="AO742" s="110"/>
      <c r="AP742" s="111"/>
      <c r="AQ742" s="111"/>
    </row>
    <row r="743" s="99" customFormat="1" ht="18" customHeight="1" spans="1:43">
      <c r="A743" s="104" t="s">
        <v>2539</v>
      </c>
      <c r="B743" s="36" t="s">
        <v>175</v>
      </c>
      <c r="C743" s="37" t="s">
        <v>1897</v>
      </c>
      <c r="D743" s="36" t="s">
        <v>5305</v>
      </c>
      <c r="E743" s="38" t="s">
        <v>1898</v>
      </c>
      <c r="F743" s="39">
        <v>13453036168</v>
      </c>
      <c r="G743" s="105"/>
      <c r="H743" s="105"/>
      <c r="I743" s="105"/>
      <c r="J743" s="105"/>
      <c r="K743" s="105"/>
      <c r="L743" s="105"/>
      <c r="M743" s="106"/>
      <c r="N743" s="105"/>
      <c r="O743" s="105"/>
      <c r="P743" s="105"/>
      <c r="Q743" s="105"/>
      <c r="R743" s="105"/>
      <c r="S743" s="105">
        <f t="shared" si="11"/>
        <v>0</v>
      </c>
      <c r="T743" s="105"/>
      <c r="U743" s="107"/>
      <c r="V743" s="107"/>
      <c r="W743" s="108"/>
      <c r="X743" s="107"/>
      <c r="Y743" s="107"/>
      <c r="Z743" s="108"/>
      <c r="AA743" s="107"/>
      <c r="AB743" s="107"/>
      <c r="AC743" s="108"/>
      <c r="AD743" s="107"/>
      <c r="AE743" s="107"/>
      <c r="AF743" s="108"/>
      <c r="AG743" s="107"/>
      <c r="AH743" s="107"/>
      <c r="AI743" s="108"/>
      <c r="AJ743" s="107"/>
      <c r="AK743" s="107"/>
      <c r="AL743" s="108"/>
      <c r="AM743" s="108"/>
      <c r="AN743" s="109"/>
      <c r="AO743" s="110"/>
      <c r="AP743" s="111"/>
      <c r="AQ743" s="111"/>
    </row>
    <row r="744" s="99" customFormat="1" ht="18" customHeight="1" spans="1:43">
      <c r="A744" s="104" t="s">
        <v>2542</v>
      </c>
      <c r="B744" s="36" t="s">
        <v>175</v>
      </c>
      <c r="C744" s="37" t="s">
        <v>906</v>
      </c>
      <c r="D744" s="36" t="s">
        <v>4031</v>
      </c>
      <c r="E744" s="38" t="s">
        <v>1808</v>
      </c>
      <c r="F744" s="39">
        <v>13634772144</v>
      </c>
      <c r="G744" s="105"/>
      <c r="H744" s="105"/>
      <c r="I744" s="105"/>
      <c r="J744" s="105"/>
      <c r="K744" s="105"/>
      <c r="L744" s="105"/>
      <c r="M744" s="106"/>
      <c r="N744" s="105"/>
      <c r="O744" s="105"/>
      <c r="P744" s="105"/>
      <c r="Q744" s="105"/>
      <c r="R744" s="105"/>
      <c r="S744" s="105">
        <f t="shared" si="11"/>
        <v>0</v>
      </c>
      <c r="T744" s="105"/>
      <c r="U744" s="107"/>
      <c r="V744" s="107"/>
      <c r="W744" s="108"/>
      <c r="X744" s="107"/>
      <c r="Y744" s="107"/>
      <c r="Z744" s="108"/>
      <c r="AA744" s="107"/>
      <c r="AB744" s="107"/>
      <c r="AC744" s="108"/>
      <c r="AD744" s="107"/>
      <c r="AE744" s="107"/>
      <c r="AF744" s="108"/>
      <c r="AG744" s="107"/>
      <c r="AH744" s="107"/>
      <c r="AI744" s="108"/>
      <c r="AJ744" s="107"/>
      <c r="AK744" s="107"/>
      <c r="AL744" s="108"/>
      <c r="AM744" s="108"/>
      <c r="AN744" s="109"/>
      <c r="AO744" s="110"/>
      <c r="AP744" s="111"/>
      <c r="AQ744" s="111"/>
    </row>
    <row r="745" s="99" customFormat="1" ht="18" customHeight="1" spans="1:43">
      <c r="A745" s="104" t="s">
        <v>2545</v>
      </c>
      <c r="B745" s="36" t="s">
        <v>175</v>
      </c>
      <c r="C745" s="37" t="s">
        <v>1837</v>
      </c>
      <c r="D745" s="36" t="s">
        <v>4031</v>
      </c>
      <c r="E745" s="487" t="s">
        <v>1838</v>
      </c>
      <c r="F745" s="39">
        <v>13354714575</v>
      </c>
      <c r="G745" s="105"/>
      <c r="H745" s="105"/>
      <c r="I745" s="105"/>
      <c r="J745" s="105"/>
      <c r="K745" s="105"/>
      <c r="L745" s="105"/>
      <c r="M745" s="106"/>
      <c r="N745" s="105"/>
      <c r="O745" s="105"/>
      <c r="P745" s="105"/>
      <c r="Q745" s="105"/>
      <c r="R745" s="105"/>
      <c r="S745" s="105">
        <f t="shared" si="11"/>
        <v>0</v>
      </c>
      <c r="T745" s="105"/>
      <c r="U745" s="107"/>
      <c r="V745" s="107"/>
      <c r="W745" s="108"/>
      <c r="X745" s="107"/>
      <c r="Y745" s="107"/>
      <c r="Z745" s="108"/>
      <c r="AA745" s="107"/>
      <c r="AB745" s="107"/>
      <c r="AC745" s="108"/>
      <c r="AD745" s="107"/>
      <c r="AE745" s="107"/>
      <c r="AF745" s="108"/>
      <c r="AG745" s="107"/>
      <c r="AH745" s="107"/>
      <c r="AI745" s="108"/>
      <c r="AJ745" s="107"/>
      <c r="AK745" s="107"/>
      <c r="AL745" s="108"/>
      <c r="AM745" s="108"/>
      <c r="AN745" s="109"/>
      <c r="AO745" s="110"/>
      <c r="AP745" s="111"/>
      <c r="AQ745" s="111"/>
    </row>
    <row r="746" s="99" customFormat="1" ht="18" customHeight="1" spans="1:43">
      <c r="A746" s="104" t="s">
        <v>2548</v>
      </c>
      <c r="B746" s="36" t="s">
        <v>175</v>
      </c>
      <c r="C746" s="37" t="s">
        <v>6886</v>
      </c>
      <c r="D746" s="36" t="s">
        <v>4031</v>
      </c>
      <c r="E746" s="38" t="s">
        <v>7295</v>
      </c>
      <c r="F746" s="39">
        <v>15134922928</v>
      </c>
      <c r="G746" s="105"/>
      <c r="H746" s="105"/>
      <c r="I746" s="105"/>
      <c r="J746" s="105"/>
      <c r="K746" s="105"/>
      <c r="L746" s="105"/>
      <c r="M746" s="106"/>
      <c r="N746" s="105"/>
      <c r="O746" s="105"/>
      <c r="P746" s="105"/>
      <c r="Q746" s="105"/>
      <c r="R746" s="105"/>
      <c r="S746" s="105">
        <f t="shared" si="11"/>
        <v>0</v>
      </c>
      <c r="T746" s="105"/>
      <c r="U746" s="107"/>
      <c r="V746" s="107"/>
      <c r="W746" s="108"/>
      <c r="X746" s="107"/>
      <c r="Y746" s="107"/>
      <c r="Z746" s="108"/>
      <c r="AA746" s="107"/>
      <c r="AB746" s="107"/>
      <c r="AC746" s="108"/>
      <c r="AD746" s="107"/>
      <c r="AE746" s="107"/>
      <c r="AF746" s="108"/>
      <c r="AG746" s="107"/>
      <c r="AH746" s="107"/>
      <c r="AI746" s="108"/>
      <c r="AJ746" s="107"/>
      <c r="AK746" s="107"/>
      <c r="AL746" s="108"/>
      <c r="AM746" s="108"/>
      <c r="AN746" s="109"/>
      <c r="AO746" s="110"/>
      <c r="AP746" s="111"/>
      <c r="AQ746" s="111"/>
    </row>
    <row r="747" s="99" customFormat="1" ht="18" customHeight="1" spans="1:43">
      <c r="A747" s="104" t="s">
        <v>2551</v>
      </c>
      <c r="B747" s="36" t="s">
        <v>175</v>
      </c>
      <c r="C747" s="37" t="s">
        <v>1580</v>
      </c>
      <c r="D747" s="36" t="s">
        <v>3535</v>
      </c>
      <c r="E747" s="38" t="s">
        <v>1581</v>
      </c>
      <c r="F747" s="39">
        <v>15352881442</v>
      </c>
      <c r="G747" s="105"/>
      <c r="H747" s="105"/>
      <c r="I747" s="105"/>
      <c r="J747" s="105"/>
      <c r="K747" s="105"/>
      <c r="L747" s="105"/>
      <c r="M747" s="106"/>
      <c r="N747" s="105"/>
      <c r="O747" s="105"/>
      <c r="P747" s="105"/>
      <c r="Q747" s="105"/>
      <c r="R747" s="105"/>
      <c r="S747" s="105">
        <f t="shared" si="11"/>
        <v>0</v>
      </c>
      <c r="T747" s="105"/>
      <c r="U747" s="107"/>
      <c r="V747" s="107"/>
      <c r="W747" s="108"/>
      <c r="X747" s="107"/>
      <c r="Y747" s="107"/>
      <c r="Z747" s="108"/>
      <c r="AA747" s="107"/>
      <c r="AB747" s="107"/>
      <c r="AC747" s="108"/>
      <c r="AD747" s="107"/>
      <c r="AE747" s="107"/>
      <c r="AF747" s="108"/>
      <c r="AG747" s="107"/>
      <c r="AH747" s="107"/>
      <c r="AI747" s="108"/>
      <c r="AJ747" s="107"/>
      <c r="AK747" s="107"/>
      <c r="AL747" s="108"/>
      <c r="AM747" s="108"/>
      <c r="AN747" s="109"/>
      <c r="AO747" s="110"/>
      <c r="AP747" s="111"/>
      <c r="AQ747" s="111"/>
    </row>
    <row r="748" s="99" customFormat="1" ht="18" customHeight="1" spans="1:43">
      <c r="A748" s="104" t="s">
        <v>2554</v>
      </c>
      <c r="B748" s="36" t="s">
        <v>175</v>
      </c>
      <c r="C748" s="37" t="s">
        <v>1541</v>
      </c>
      <c r="D748" s="36" t="s">
        <v>4959</v>
      </c>
      <c r="E748" s="38" t="s">
        <v>1542</v>
      </c>
      <c r="F748" s="39">
        <v>15147515852</v>
      </c>
      <c r="G748" s="105"/>
      <c r="H748" s="105"/>
      <c r="I748" s="105"/>
      <c r="J748" s="105"/>
      <c r="K748" s="105"/>
      <c r="L748" s="105"/>
      <c r="M748" s="106"/>
      <c r="N748" s="105"/>
      <c r="O748" s="105"/>
      <c r="P748" s="105"/>
      <c r="Q748" s="105"/>
      <c r="R748" s="105"/>
      <c r="S748" s="105">
        <f t="shared" si="11"/>
        <v>0</v>
      </c>
      <c r="T748" s="105"/>
      <c r="U748" s="107"/>
      <c r="V748" s="107"/>
      <c r="W748" s="108"/>
      <c r="X748" s="107"/>
      <c r="Y748" s="107"/>
      <c r="Z748" s="108"/>
      <c r="AA748" s="107"/>
      <c r="AB748" s="107"/>
      <c r="AC748" s="108"/>
      <c r="AD748" s="107"/>
      <c r="AE748" s="107"/>
      <c r="AF748" s="108"/>
      <c r="AG748" s="107"/>
      <c r="AH748" s="107"/>
      <c r="AI748" s="108"/>
      <c r="AJ748" s="107"/>
      <c r="AK748" s="107"/>
      <c r="AL748" s="108"/>
      <c r="AM748" s="108"/>
      <c r="AN748" s="109"/>
      <c r="AO748" s="110"/>
      <c r="AP748" s="111"/>
      <c r="AQ748" s="111"/>
    </row>
    <row r="749" s="99" customFormat="1" ht="18" customHeight="1" spans="1:43">
      <c r="A749" s="104" t="s">
        <v>2556</v>
      </c>
      <c r="B749" s="36" t="s">
        <v>175</v>
      </c>
      <c r="C749" s="37" t="s">
        <v>1778</v>
      </c>
      <c r="D749" s="36" t="s">
        <v>4031</v>
      </c>
      <c r="E749" s="38" t="s">
        <v>1779</v>
      </c>
      <c r="F749" s="39">
        <v>15704864183</v>
      </c>
      <c r="G749" s="105"/>
      <c r="H749" s="105"/>
      <c r="I749" s="105"/>
      <c r="J749" s="105"/>
      <c r="K749" s="105"/>
      <c r="L749" s="105"/>
      <c r="M749" s="106"/>
      <c r="N749" s="105"/>
      <c r="O749" s="105"/>
      <c r="P749" s="105"/>
      <c r="Q749" s="105"/>
      <c r="R749" s="105"/>
      <c r="S749" s="105">
        <f t="shared" si="11"/>
        <v>0</v>
      </c>
      <c r="T749" s="105"/>
      <c r="U749" s="107"/>
      <c r="V749" s="107"/>
      <c r="W749" s="108"/>
      <c r="X749" s="107"/>
      <c r="Y749" s="107"/>
      <c r="Z749" s="108"/>
      <c r="AA749" s="107"/>
      <c r="AB749" s="107"/>
      <c r="AC749" s="108"/>
      <c r="AD749" s="107"/>
      <c r="AE749" s="107"/>
      <c r="AF749" s="108"/>
      <c r="AG749" s="107"/>
      <c r="AH749" s="107"/>
      <c r="AI749" s="108"/>
      <c r="AJ749" s="107"/>
      <c r="AK749" s="107"/>
      <c r="AL749" s="108"/>
      <c r="AM749" s="108"/>
      <c r="AN749" s="109"/>
      <c r="AO749" s="110"/>
      <c r="AP749" s="111"/>
      <c r="AQ749" s="111"/>
    </row>
    <row r="750" s="99" customFormat="1" ht="18" customHeight="1" spans="1:43">
      <c r="A750" s="104" t="s">
        <v>2558</v>
      </c>
      <c r="B750" s="36" t="s">
        <v>175</v>
      </c>
      <c r="C750" s="37" t="s">
        <v>1793</v>
      </c>
      <c r="D750" s="36" t="s">
        <v>4031</v>
      </c>
      <c r="E750" s="38" t="s">
        <v>1794</v>
      </c>
      <c r="F750" s="39">
        <v>15540331188</v>
      </c>
      <c r="G750" s="105"/>
      <c r="H750" s="105"/>
      <c r="I750" s="105"/>
      <c r="J750" s="105"/>
      <c r="K750" s="105"/>
      <c r="L750" s="105"/>
      <c r="M750" s="106"/>
      <c r="N750" s="105"/>
      <c r="O750" s="105"/>
      <c r="P750" s="105"/>
      <c r="Q750" s="105"/>
      <c r="R750" s="105"/>
      <c r="S750" s="105">
        <f t="shared" si="11"/>
        <v>0</v>
      </c>
      <c r="T750" s="105"/>
      <c r="U750" s="107"/>
      <c r="V750" s="107"/>
      <c r="W750" s="108"/>
      <c r="X750" s="107"/>
      <c r="Y750" s="107"/>
      <c r="Z750" s="108"/>
      <c r="AA750" s="107"/>
      <c r="AB750" s="107"/>
      <c r="AC750" s="108"/>
      <c r="AD750" s="107"/>
      <c r="AE750" s="107"/>
      <c r="AF750" s="108"/>
      <c r="AG750" s="107"/>
      <c r="AH750" s="107"/>
      <c r="AI750" s="108"/>
      <c r="AJ750" s="107"/>
      <c r="AK750" s="107"/>
      <c r="AL750" s="108"/>
      <c r="AM750" s="108"/>
      <c r="AN750" s="109"/>
      <c r="AO750" s="110"/>
      <c r="AP750" s="111"/>
      <c r="AQ750" s="111"/>
    </row>
    <row r="751" s="99" customFormat="1" ht="18" customHeight="1" spans="1:43">
      <c r="A751" s="104" t="s">
        <v>2561</v>
      </c>
      <c r="B751" s="36" t="s">
        <v>175</v>
      </c>
      <c r="C751" s="37" t="s">
        <v>6878</v>
      </c>
      <c r="D751" s="36" t="s">
        <v>3947</v>
      </c>
      <c r="E751" s="38" t="s">
        <v>7296</v>
      </c>
      <c r="F751" s="39">
        <v>18947747399</v>
      </c>
      <c r="G751" s="105"/>
      <c r="H751" s="105"/>
      <c r="I751" s="105"/>
      <c r="J751" s="105"/>
      <c r="K751" s="105"/>
      <c r="L751" s="105"/>
      <c r="M751" s="106"/>
      <c r="N751" s="105"/>
      <c r="O751" s="105"/>
      <c r="P751" s="105"/>
      <c r="Q751" s="105"/>
      <c r="R751" s="105"/>
      <c r="S751" s="105">
        <f t="shared" si="11"/>
        <v>0</v>
      </c>
      <c r="T751" s="105"/>
      <c r="U751" s="107"/>
      <c r="V751" s="107"/>
      <c r="W751" s="108"/>
      <c r="X751" s="107"/>
      <c r="Y751" s="107"/>
      <c r="Z751" s="108"/>
      <c r="AA751" s="107"/>
      <c r="AB751" s="107"/>
      <c r="AC751" s="108"/>
      <c r="AD751" s="107"/>
      <c r="AE751" s="107"/>
      <c r="AF751" s="108"/>
      <c r="AG751" s="107"/>
      <c r="AH751" s="107"/>
      <c r="AI751" s="108"/>
      <c r="AJ751" s="107"/>
      <c r="AK751" s="107"/>
      <c r="AL751" s="108"/>
      <c r="AM751" s="108"/>
      <c r="AN751" s="109"/>
      <c r="AO751" s="110"/>
      <c r="AP751" s="111"/>
      <c r="AQ751" s="111"/>
    </row>
    <row r="752" s="99" customFormat="1" ht="18" customHeight="1" spans="1:43">
      <c r="A752" s="104" t="s">
        <v>7297</v>
      </c>
      <c r="B752" s="36" t="s">
        <v>175</v>
      </c>
      <c r="C752" s="37" t="s">
        <v>7298</v>
      </c>
      <c r="D752" s="36" t="s">
        <v>4031</v>
      </c>
      <c r="E752" s="38" t="s">
        <v>7299</v>
      </c>
      <c r="F752" s="39">
        <v>13474770118</v>
      </c>
      <c r="G752" s="105"/>
      <c r="H752" s="105"/>
      <c r="I752" s="105"/>
      <c r="J752" s="105"/>
      <c r="K752" s="105"/>
      <c r="L752" s="105"/>
      <c r="M752" s="106"/>
      <c r="N752" s="105"/>
      <c r="O752" s="105"/>
      <c r="P752" s="105"/>
      <c r="Q752" s="105"/>
      <c r="R752" s="105"/>
      <c r="S752" s="105">
        <f t="shared" si="11"/>
        <v>0</v>
      </c>
      <c r="T752" s="105"/>
      <c r="U752" s="107"/>
      <c r="V752" s="107"/>
      <c r="W752" s="108"/>
      <c r="X752" s="107"/>
      <c r="Y752" s="107"/>
      <c r="Z752" s="108"/>
      <c r="AA752" s="107"/>
      <c r="AB752" s="107"/>
      <c r="AC752" s="108"/>
      <c r="AD752" s="107"/>
      <c r="AE752" s="107"/>
      <c r="AF752" s="108"/>
      <c r="AG752" s="107"/>
      <c r="AH752" s="107"/>
      <c r="AI752" s="108"/>
      <c r="AJ752" s="107"/>
      <c r="AK752" s="107"/>
      <c r="AL752" s="108"/>
      <c r="AM752" s="108"/>
      <c r="AN752" s="109"/>
      <c r="AO752" s="110"/>
      <c r="AP752" s="111"/>
      <c r="AQ752" s="111"/>
    </row>
    <row r="753" s="99" customFormat="1" ht="18" customHeight="1" spans="1:43">
      <c r="A753" s="104" t="s">
        <v>2563</v>
      </c>
      <c r="B753" s="36" t="s">
        <v>175</v>
      </c>
      <c r="C753" s="37" t="s">
        <v>1715</v>
      </c>
      <c r="D753" s="36" t="s">
        <v>4031</v>
      </c>
      <c r="E753" s="38" t="s">
        <v>1716</v>
      </c>
      <c r="F753" s="39">
        <v>15924573140</v>
      </c>
      <c r="G753" s="105"/>
      <c r="H753" s="105"/>
      <c r="I753" s="105"/>
      <c r="J753" s="105"/>
      <c r="K753" s="105"/>
      <c r="L753" s="105"/>
      <c r="M753" s="106"/>
      <c r="N753" s="105"/>
      <c r="O753" s="105"/>
      <c r="P753" s="105"/>
      <c r="Q753" s="105"/>
      <c r="R753" s="105"/>
      <c r="S753" s="105">
        <f t="shared" si="11"/>
        <v>0</v>
      </c>
      <c r="T753" s="105"/>
      <c r="U753" s="107"/>
      <c r="V753" s="107"/>
      <c r="W753" s="108"/>
      <c r="X753" s="107"/>
      <c r="Y753" s="107"/>
      <c r="Z753" s="108"/>
      <c r="AA753" s="107"/>
      <c r="AB753" s="107"/>
      <c r="AC753" s="108"/>
      <c r="AD753" s="107"/>
      <c r="AE753" s="107"/>
      <c r="AF753" s="108"/>
      <c r="AG753" s="107"/>
      <c r="AH753" s="107"/>
      <c r="AI753" s="108"/>
      <c r="AJ753" s="107"/>
      <c r="AK753" s="107"/>
      <c r="AL753" s="108"/>
      <c r="AM753" s="108"/>
      <c r="AN753" s="109"/>
      <c r="AO753" s="110"/>
      <c r="AP753" s="111"/>
      <c r="AQ753" s="111"/>
    </row>
    <row r="754" s="99" customFormat="1" ht="18" customHeight="1" spans="1:43">
      <c r="A754" s="104" t="s">
        <v>2566</v>
      </c>
      <c r="B754" s="36" t="s">
        <v>175</v>
      </c>
      <c r="C754" s="37" t="s">
        <v>1680</v>
      </c>
      <c r="D754" s="36" t="s">
        <v>5108</v>
      </c>
      <c r="E754" s="38" t="s">
        <v>1681</v>
      </c>
      <c r="F754" s="39">
        <v>15047748457</v>
      </c>
      <c r="G754" s="105"/>
      <c r="H754" s="105"/>
      <c r="I754" s="105"/>
      <c r="J754" s="105"/>
      <c r="K754" s="105"/>
      <c r="L754" s="105"/>
      <c r="M754" s="106"/>
      <c r="N754" s="105"/>
      <c r="O754" s="105"/>
      <c r="P754" s="105"/>
      <c r="Q754" s="105"/>
      <c r="R754" s="105"/>
      <c r="S754" s="105">
        <f t="shared" si="11"/>
        <v>0</v>
      </c>
      <c r="T754" s="105"/>
      <c r="U754" s="107"/>
      <c r="V754" s="107"/>
      <c r="W754" s="108"/>
      <c r="X754" s="107"/>
      <c r="Y754" s="107"/>
      <c r="Z754" s="108"/>
      <c r="AA754" s="107"/>
      <c r="AB754" s="107"/>
      <c r="AC754" s="108"/>
      <c r="AD754" s="107"/>
      <c r="AE754" s="107"/>
      <c r="AF754" s="108"/>
      <c r="AG754" s="107"/>
      <c r="AH754" s="107"/>
      <c r="AI754" s="108"/>
      <c r="AJ754" s="107"/>
      <c r="AK754" s="107"/>
      <c r="AL754" s="108"/>
      <c r="AM754" s="108"/>
      <c r="AN754" s="109"/>
      <c r="AO754" s="110"/>
      <c r="AP754" s="111"/>
      <c r="AQ754" s="111"/>
    </row>
    <row r="755" s="99" customFormat="1" ht="18" customHeight="1" spans="1:43">
      <c r="A755" s="104" t="s">
        <v>2568</v>
      </c>
      <c r="B755" s="36" t="s">
        <v>175</v>
      </c>
      <c r="C755" s="37" t="s">
        <v>1556</v>
      </c>
      <c r="D755" s="36" t="s">
        <v>4977</v>
      </c>
      <c r="E755" s="38" t="s">
        <v>1557</v>
      </c>
      <c r="F755" s="39">
        <v>15894906049</v>
      </c>
      <c r="G755" s="105"/>
      <c r="H755" s="105"/>
      <c r="I755" s="105"/>
      <c r="J755" s="105"/>
      <c r="K755" s="105"/>
      <c r="L755" s="105"/>
      <c r="M755" s="106"/>
      <c r="N755" s="105"/>
      <c r="O755" s="105"/>
      <c r="P755" s="105"/>
      <c r="Q755" s="105"/>
      <c r="R755" s="105"/>
      <c r="S755" s="105">
        <f t="shared" si="11"/>
        <v>0</v>
      </c>
      <c r="T755" s="105"/>
      <c r="U755" s="107"/>
      <c r="V755" s="107"/>
      <c r="W755" s="108"/>
      <c r="X755" s="107"/>
      <c r="Y755" s="107"/>
      <c r="Z755" s="108"/>
      <c r="AA755" s="107"/>
      <c r="AB755" s="107"/>
      <c r="AC755" s="108"/>
      <c r="AD755" s="107"/>
      <c r="AE755" s="107"/>
      <c r="AF755" s="108"/>
      <c r="AG755" s="107"/>
      <c r="AH755" s="107"/>
      <c r="AI755" s="108"/>
      <c r="AJ755" s="107"/>
      <c r="AK755" s="107"/>
      <c r="AL755" s="108"/>
      <c r="AM755" s="108"/>
      <c r="AN755" s="109"/>
      <c r="AO755" s="110"/>
      <c r="AP755" s="111"/>
      <c r="AQ755" s="111"/>
    </row>
    <row r="756" s="99" customFormat="1" ht="18" customHeight="1" spans="1:43">
      <c r="A756" s="104" t="s">
        <v>2570</v>
      </c>
      <c r="B756" s="36" t="s">
        <v>175</v>
      </c>
      <c r="C756" s="37" t="s">
        <v>7300</v>
      </c>
      <c r="D756" s="36" t="s">
        <v>3947</v>
      </c>
      <c r="E756" s="38" t="s">
        <v>7301</v>
      </c>
      <c r="F756" s="39">
        <v>17729022575</v>
      </c>
      <c r="G756" s="105"/>
      <c r="H756" s="105"/>
      <c r="I756" s="105"/>
      <c r="J756" s="105"/>
      <c r="K756" s="105"/>
      <c r="L756" s="105"/>
      <c r="M756" s="106"/>
      <c r="N756" s="105"/>
      <c r="O756" s="105"/>
      <c r="P756" s="105"/>
      <c r="Q756" s="105"/>
      <c r="R756" s="105"/>
      <c r="S756" s="105">
        <f t="shared" si="11"/>
        <v>0</v>
      </c>
      <c r="T756" s="105"/>
      <c r="U756" s="107"/>
      <c r="V756" s="107"/>
      <c r="W756" s="108"/>
      <c r="X756" s="107"/>
      <c r="Y756" s="107"/>
      <c r="Z756" s="108"/>
      <c r="AA756" s="107"/>
      <c r="AB756" s="107"/>
      <c r="AC756" s="108"/>
      <c r="AD756" s="107"/>
      <c r="AE756" s="107"/>
      <c r="AF756" s="108"/>
      <c r="AG756" s="107"/>
      <c r="AH756" s="107"/>
      <c r="AI756" s="108"/>
      <c r="AJ756" s="107"/>
      <c r="AK756" s="107"/>
      <c r="AL756" s="108"/>
      <c r="AM756" s="108"/>
      <c r="AN756" s="109"/>
      <c r="AO756" s="110"/>
      <c r="AP756" s="111"/>
      <c r="AQ756" s="111"/>
    </row>
    <row r="757" s="99" customFormat="1" ht="18" customHeight="1" spans="1:43">
      <c r="A757" s="104" t="s">
        <v>2572</v>
      </c>
      <c r="B757" s="36" t="s">
        <v>175</v>
      </c>
      <c r="C757" s="37" t="s">
        <v>6879</v>
      </c>
      <c r="D757" s="36" t="s">
        <v>3947</v>
      </c>
      <c r="E757" s="38" t="s">
        <v>7302</v>
      </c>
      <c r="F757" s="39">
        <v>15047761686</v>
      </c>
      <c r="G757" s="105"/>
      <c r="H757" s="105"/>
      <c r="I757" s="105"/>
      <c r="J757" s="105"/>
      <c r="K757" s="105"/>
      <c r="L757" s="105"/>
      <c r="M757" s="106"/>
      <c r="N757" s="105"/>
      <c r="O757" s="105"/>
      <c r="P757" s="105"/>
      <c r="Q757" s="105"/>
      <c r="R757" s="105"/>
      <c r="S757" s="105">
        <f t="shared" si="11"/>
        <v>0</v>
      </c>
      <c r="T757" s="105"/>
      <c r="U757" s="107"/>
      <c r="V757" s="107"/>
      <c r="W757" s="108"/>
      <c r="X757" s="107"/>
      <c r="Y757" s="107"/>
      <c r="Z757" s="108"/>
      <c r="AA757" s="107"/>
      <c r="AB757" s="107"/>
      <c r="AC757" s="108"/>
      <c r="AD757" s="107"/>
      <c r="AE757" s="107"/>
      <c r="AF757" s="108"/>
      <c r="AG757" s="107"/>
      <c r="AH757" s="107"/>
      <c r="AI757" s="108"/>
      <c r="AJ757" s="107"/>
      <c r="AK757" s="107"/>
      <c r="AL757" s="108"/>
      <c r="AM757" s="108"/>
      <c r="AN757" s="109"/>
      <c r="AO757" s="110"/>
      <c r="AP757" s="111"/>
      <c r="AQ757" s="111"/>
    </row>
    <row r="758" s="99" customFormat="1" ht="18" customHeight="1" spans="1:43">
      <c r="A758" s="104" t="s">
        <v>2574</v>
      </c>
      <c r="B758" s="36" t="s">
        <v>175</v>
      </c>
      <c r="C758" s="37" t="s">
        <v>1766</v>
      </c>
      <c r="D758" s="36" t="s">
        <v>4031</v>
      </c>
      <c r="E758" s="38" t="s">
        <v>1767</v>
      </c>
      <c r="F758" s="39">
        <v>15304711915</v>
      </c>
      <c r="G758" s="105"/>
      <c r="H758" s="105"/>
      <c r="I758" s="105"/>
      <c r="J758" s="105"/>
      <c r="K758" s="105"/>
      <c r="L758" s="105"/>
      <c r="M758" s="106"/>
      <c r="N758" s="105"/>
      <c r="O758" s="105"/>
      <c r="P758" s="105"/>
      <c r="Q758" s="105"/>
      <c r="R758" s="105"/>
      <c r="S758" s="105">
        <f t="shared" si="11"/>
        <v>0</v>
      </c>
      <c r="T758" s="105"/>
      <c r="U758" s="107"/>
      <c r="V758" s="107"/>
      <c r="W758" s="108"/>
      <c r="X758" s="107"/>
      <c r="Y758" s="107"/>
      <c r="Z758" s="108"/>
      <c r="AA758" s="107"/>
      <c r="AB758" s="107"/>
      <c r="AC758" s="108"/>
      <c r="AD758" s="107"/>
      <c r="AE758" s="107"/>
      <c r="AF758" s="108"/>
      <c r="AG758" s="107"/>
      <c r="AH758" s="107"/>
      <c r="AI758" s="108"/>
      <c r="AJ758" s="107"/>
      <c r="AK758" s="107"/>
      <c r="AL758" s="108"/>
      <c r="AM758" s="108"/>
      <c r="AN758" s="109"/>
      <c r="AO758" s="110"/>
      <c r="AP758" s="111"/>
      <c r="AQ758" s="111"/>
    </row>
    <row r="759" s="99" customFormat="1" ht="18" customHeight="1" spans="1:43">
      <c r="A759" s="104" t="s">
        <v>2576</v>
      </c>
      <c r="B759" s="36" t="s">
        <v>175</v>
      </c>
      <c r="C759" s="37" t="s">
        <v>1562</v>
      </c>
      <c r="D759" s="36" t="s">
        <v>4977</v>
      </c>
      <c r="E759" s="38" t="s">
        <v>1563</v>
      </c>
      <c r="F759" s="39">
        <v>15804874049</v>
      </c>
      <c r="G759" s="105"/>
      <c r="H759" s="105"/>
      <c r="I759" s="105"/>
      <c r="J759" s="105"/>
      <c r="K759" s="105"/>
      <c r="L759" s="105"/>
      <c r="M759" s="106"/>
      <c r="N759" s="105"/>
      <c r="O759" s="105"/>
      <c r="P759" s="105"/>
      <c r="Q759" s="105"/>
      <c r="R759" s="105"/>
      <c r="S759" s="105">
        <f t="shared" si="11"/>
        <v>0</v>
      </c>
      <c r="T759" s="105"/>
      <c r="U759" s="107"/>
      <c r="V759" s="107"/>
      <c r="W759" s="108"/>
      <c r="X759" s="107"/>
      <c r="Y759" s="107"/>
      <c r="Z759" s="108"/>
      <c r="AA759" s="107"/>
      <c r="AB759" s="107"/>
      <c r="AC759" s="108"/>
      <c r="AD759" s="107"/>
      <c r="AE759" s="107"/>
      <c r="AF759" s="108"/>
      <c r="AG759" s="107"/>
      <c r="AH759" s="107"/>
      <c r="AI759" s="108"/>
      <c r="AJ759" s="107"/>
      <c r="AK759" s="107"/>
      <c r="AL759" s="108"/>
      <c r="AM759" s="108"/>
      <c r="AN759" s="109"/>
      <c r="AO759" s="110"/>
      <c r="AP759" s="111"/>
      <c r="AQ759" s="111"/>
    </row>
    <row r="760" s="99" customFormat="1" ht="18" customHeight="1" spans="1:43">
      <c r="A760" s="104" t="s">
        <v>2578</v>
      </c>
      <c r="B760" s="36" t="s">
        <v>175</v>
      </c>
      <c r="C760" s="37" t="s">
        <v>6883</v>
      </c>
      <c r="D760" s="36" t="s">
        <v>4031</v>
      </c>
      <c r="E760" s="38" t="s">
        <v>7303</v>
      </c>
      <c r="F760" s="39">
        <v>13948679743</v>
      </c>
      <c r="G760" s="105"/>
      <c r="H760" s="105"/>
      <c r="I760" s="105"/>
      <c r="J760" s="105"/>
      <c r="K760" s="105"/>
      <c r="L760" s="105"/>
      <c r="M760" s="106"/>
      <c r="N760" s="105"/>
      <c r="O760" s="105"/>
      <c r="P760" s="105"/>
      <c r="Q760" s="105"/>
      <c r="R760" s="105"/>
      <c r="S760" s="105">
        <f t="shared" si="11"/>
        <v>0</v>
      </c>
      <c r="T760" s="105"/>
      <c r="U760" s="107"/>
      <c r="V760" s="107"/>
      <c r="W760" s="108"/>
      <c r="X760" s="107"/>
      <c r="Y760" s="107"/>
      <c r="Z760" s="108"/>
      <c r="AA760" s="107"/>
      <c r="AB760" s="107"/>
      <c r="AC760" s="108"/>
      <c r="AD760" s="107"/>
      <c r="AE760" s="107"/>
      <c r="AF760" s="108"/>
      <c r="AG760" s="107"/>
      <c r="AH760" s="107"/>
      <c r="AI760" s="108"/>
      <c r="AJ760" s="107"/>
      <c r="AK760" s="107"/>
      <c r="AL760" s="108"/>
      <c r="AM760" s="108"/>
      <c r="AN760" s="109"/>
      <c r="AO760" s="110"/>
      <c r="AP760" s="111"/>
      <c r="AQ760" s="111"/>
    </row>
    <row r="761" s="99" customFormat="1" ht="18" customHeight="1" spans="1:43">
      <c r="A761" s="104" t="s">
        <v>2580</v>
      </c>
      <c r="B761" s="36" t="s">
        <v>175</v>
      </c>
      <c r="C761" s="37" t="s">
        <v>3026</v>
      </c>
      <c r="D761" s="36" t="s">
        <v>4551</v>
      </c>
      <c r="E761" s="38" t="s">
        <v>3027</v>
      </c>
      <c r="F761" s="39">
        <v>13789470209</v>
      </c>
      <c r="G761" s="105"/>
      <c r="H761" s="105"/>
      <c r="I761" s="105"/>
      <c r="J761" s="105"/>
      <c r="K761" s="105"/>
      <c r="L761" s="105"/>
      <c r="M761" s="106"/>
      <c r="N761" s="105"/>
      <c r="O761" s="105"/>
      <c r="P761" s="105"/>
      <c r="Q761" s="105"/>
      <c r="R761" s="105"/>
      <c r="S761" s="105">
        <f t="shared" si="11"/>
        <v>0</v>
      </c>
      <c r="T761" s="105"/>
      <c r="U761" s="107"/>
      <c r="V761" s="107"/>
      <c r="W761" s="108"/>
      <c r="X761" s="107"/>
      <c r="Y761" s="107"/>
      <c r="Z761" s="108"/>
      <c r="AA761" s="107"/>
      <c r="AB761" s="107"/>
      <c r="AC761" s="108"/>
      <c r="AD761" s="107"/>
      <c r="AE761" s="107"/>
      <c r="AF761" s="108"/>
      <c r="AG761" s="107"/>
      <c r="AH761" s="107"/>
      <c r="AI761" s="108"/>
      <c r="AJ761" s="107"/>
      <c r="AK761" s="107"/>
      <c r="AL761" s="108"/>
      <c r="AM761" s="108"/>
      <c r="AN761" s="109"/>
      <c r="AO761" s="110"/>
      <c r="AP761" s="111"/>
      <c r="AQ761" s="111"/>
    </row>
    <row r="762" s="99" customFormat="1" ht="18" customHeight="1" spans="1:43">
      <c r="A762" s="104" t="s">
        <v>2582</v>
      </c>
      <c r="B762" s="36" t="s">
        <v>175</v>
      </c>
      <c r="C762" s="37" t="s">
        <v>1822</v>
      </c>
      <c r="D762" s="36" t="s">
        <v>4031</v>
      </c>
      <c r="E762" s="38" t="s">
        <v>1823</v>
      </c>
      <c r="F762" s="39">
        <v>17614719028</v>
      </c>
      <c r="G762" s="105"/>
      <c r="H762" s="105"/>
      <c r="I762" s="105"/>
      <c r="J762" s="105"/>
      <c r="K762" s="105"/>
      <c r="L762" s="105"/>
      <c r="M762" s="106"/>
      <c r="N762" s="105"/>
      <c r="O762" s="105"/>
      <c r="P762" s="105"/>
      <c r="Q762" s="105"/>
      <c r="R762" s="105"/>
      <c r="S762" s="105">
        <f t="shared" si="11"/>
        <v>0</v>
      </c>
      <c r="T762" s="105"/>
      <c r="U762" s="107"/>
      <c r="V762" s="107"/>
      <c r="W762" s="108"/>
      <c r="X762" s="107"/>
      <c r="Y762" s="107"/>
      <c r="Z762" s="108"/>
      <c r="AA762" s="107"/>
      <c r="AB762" s="107"/>
      <c r="AC762" s="108"/>
      <c r="AD762" s="107"/>
      <c r="AE762" s="107"/>
      <c r="AF762" s="108"/>
      <c r="AG762" s="107"/>
      <c r="AH762" s="107"/>
      <c r="AI762" s="108"/>
      <c r="AJ762" s="107"/>
      <c r="AK762" s="107"/>
      <c r="AL762" s="108"/>
      <c r="AM762" s="108"/>
      <c r="AN762" s="109"/>
      <c r="AO762" s="110"/>
      <c r="AP762" s="111"/>
      <c r="AQ762" s="111"/>
    </row>
    <row r="763" s="99" customFormat="1" ht="18" customHeight="1" spans="1:43">
      <c r="A763" s="104" t="s">
        <v>2584</v>
      </c>
      <c r="B763" s="36" t="s">
        <v>175</v>
      </c>
      <c r="C763" s="37" t="s">
        <v>1650</v>
      </c>
      <c r="D763" s="36" t="s">
        <v>3947</v>
      </c>
      <c r="E763" s="38" t="s">
        <v>1651</v>
      </c>
      <c r="F763" s="39">
        <v>13509706498</v>
      </c>
      <c r="G763" s="105"/>
      <c r="H763" s="105"/>
      <c r="I763" s="105"/>
      <c r="J763" s="105"/>
      <c r="K763" s="105"/>
      <c r="L763" s="105"/>
      <c r="M763" s="106"/>
      <c r="N763" s="105"/>
      <c r="O763" s="105"/>
      <c r="P763" s="105"/>
      <c r="Q763" s="105"/>
      <c r="R763" s="105"/>
      <c r="S763" s="105">
        <f t="shared" si="11"/>
        <v>0</v>
      </c>
      <c r="T763" s="105"/>
      <c r="U763" s="107"/>
      <c r="V763" s="107"/>
      <c r="W763" s="108"/>
      <c r="X763" s="107"/>
      <c r="Y763" s="107"/>
      <c r="Z763" s="108"/>
      <c r="AA763" s="107"/>
      <c r="AB763" s="107"/>
      <c r="AC763" s="108"/>
      <c r="AD763" s="107"/>
      <c r="AE763" s="107"/>
      <c r="AF763" s="108"/>
      <c r="AG763" s="107"/>
      <c r="AH763" s="107"/>
      <c r="AI763" s="108"/>
      <c r="AJ763" s="107"/>
      <c r="AK763" s="107"/>
      <c r="AL763" s="108"/>
      <c r="AM763" s="108"/>
      <c r="AN763" s="109"/>
      <c r="AO763" s="110"/>
      <c r="AP763" s="111"/>
      <c r="AQ763" s="111"/>
    </row>
    <row r="764" s="99" customFormat="1" ht="18" customHeight="1" spans="1:43">
      <c r="A764" s="104" t="s">
        <v>2586</v>
      </c>
      <c r="B764" s="36" t="s">
        <v>175</v>
      </c>
      <c r="C764" s="37" t="s">
        <v>3024</v>
      </c>
      <c r="D764" s="36" t="s">
        <v>6592</v>
      </c>
      <c r="E764" s="38" t="s">
        <v>3025</v>
      </c>
      <c r="F764" s="39">
        <v>13633566533</v>
      </c>
      <c r="G764" s="105"/>
      <c r="H764" s="105"/>
      <c r="I764" s="105"/>
      <c r="J764" s="105"/>
      <c r="K764" s="105"/>
      <c r="L764" s="105"/>
      <c r="M764" s="106"/>
      <c r="N764" s="105"/>
      <c r="O764" s="105"/>
      <c r="P764" s="105"/>
      <c r="Q764" s="105"/>
      <c r="R764" s="105"/>
      <c r="S764" s="105">
        <f t="shared" si="11"/>
        <v>0</v>
      </c>
      <c r="T764" s="105"/>
      <c r="U764" s="107"/>
      <c r="V764" s="107"/>
      <c r="W764" s="108"/>
      <c r="X764" s="107"/>
      <c r="Y764" s="107"/>
      <c r="Z764" s="108"/>
      <c r="AA764" s="107"/>
      <c r="AB764" s="107"/>
      <c r="AC764" s="108"/>
      <c r="AD764" s="107"/>
      <c r="AE764" s="107"/>
      <c r="AF764" s="108"/>
      <c r="AG764" s="107"/>
      <c r="AH764" s="107"/>
      <c r="AI764" s="108"/>
      <c r="AJ764" s="107"/>
      <c r="AK764" s="107"/>
      <c r="AL764" s="108"/>
      <c r="AM764" s="108"/>
      <c r="AN764" s="109"/>
      <c r="AO764" s="110"/>
      <c r="AP764" s="111"/>
      <c r="AQ764" s="111"/>
    </row>
    <row r="765" s="99" customFormat="1" ht="18" customHeight="1" spans="1:43">
      <c r="A765" s="104" t="s">
        <v>2588</v>
      </c>
      <c r="B765" s="36" t="s">
        <v>175</v>
      </c>
      <c r="C765" s="37" t="s">
        <v>1787</v>
      </c>
      <c r="D765" s="36" t="s">
        <v>4031</v>
      </c>
      <c r="E765" s="38" t="s">
        <v>1788</v>
      </c>
      <c r="F765" s="39">
        <v>15848689109</v>
      </c>
      <c r="G765" s="105"/>
      <c r="H765" s="105"/>
      <c r="I765" s="105"/>
      <c r="J765" s="105"/>
      <c r="K765" s="105"/>
      <c r="L765" s="105"/>
      <c r="M765" s="106"/>
      <c r="N765" s="105"/>
      <c r="O765" s="105"/>
      <c r="P765" s="105"/>
      <c r="Q765" s="105"/>
      <c r="R765" s="105"/>
      <c r="S765" s="105">
        <f t="shared" si="11"/>
        <v>0</v>
      </c>
      <c r="T765" s="105"/>
      <c r="U765" s="107"/>
      <c r="V765" s="107"/>
      <c r="W765" s="108"/>
      <c r="X765" s="107"/>
      <c r="Y765" s="107"/>
      <c r="Z765" s="108"/>
      <c r="AA765" s="107"/>
      <c r="AB765" s="107"/>
      <c r="AC765" s="108"/>
      <c r="AD765" s="107"/>
      <c r="AE765" s="107"/>
      <c r="AF765" s="108"/>
      <c r="AG765" s="107"/>
      <c r="AH765" s="107"/>
      <c r="AI765" s="108"/>
      <c r="AJ765" s="107"/>
      <c r="AK765" s="107"/>
      <c r="AL765" s="108"/>
      <c r="AM765" s="108"/>
      <c r="AN765" s="109"/>
      <c r="AO765" s="110"/>
      <c r="AP765" s="111"/>
      <c r="AQ765" s="111"/>
    </row>
    <row r="766" s="99" customFormat="1" ht="18" customHeight="1" spans="1:43">
      <c r="A766" s="104" t="s">
        <v>2591</v>
      </c>
      <c r="B766" s="36" t="s">
        <v>175</v>
      </c>
      <c r="C766" s="37" t="s">
        <v>3022</v>
      </c>
      <c r="D766" s="36" t="s">
        <v>4551</v>
      </c>
      <c r="E766" s="38" t="s">
        <v>3023</v>
      </c>
      <c r="F766" s="39">
        <v>18347769978</v>
      </c>
      <c r="G766" s="105"/>
      <c r="H766" s="105"/>
      <c r="I766" s="105"/>
      <c r="J766" s="105"/>
      <c r="K766" s="105"/>
      <c r="L766" s="105"/>
      <c r="M766" s="106"/>
      <c r="N766" s="105"/>
      <c r="O766" s="105"/>
      <c r="P766" s="105"/>
      <c r="Q766" s="105"/>
      <c r="R766" s="105"/>
      <c r="S766" s="105">
        <f t="shared" si="11"/>
        <v>0</v>
      </c>
      <c r="T766" s="105"/>
      <c r="U766" s="107"/>
      <c r="V766" s="107"/>
      <c r="W766" s="108"/>
      <c r="X766" s="107"/>
      <c r="Y766" s="107"/>
      <c r="Z766" s="108"/>
      <c r="AA766" s="107"/>
      <c r="AB766" s="107"/>
      <c r="AC766" s="108"/>
      <c r="AD766" s="107"/>
      <c r="AE766" s="107"/>
      <c r="AF766" s="108"/>
      <c r="AG766" s="107"/>
      <c r="AH766" s="107"/>
      <c r="AI766" s="108"/>
      <c r="AJ766" s="107"/>
      <c r="AK766" s="107"/>
      <c r="AL766" s="108"/>
      <c r="AM766" s="108"/>
      <c r="AN766" s="109"/>
      <c r="AO766" s="110"/>
      <c r="AP766" s="111"/>
      <c r="AQ766" s="111"/>
    </row>
    <row r="767" s="99" customFormat="1" ht="18" customHeight="1" spans="1:43">
      <c r="A767" s="104" t="s">
        <v>2593</v>
      </c>
      <c r="B767" s="36" t="s">
        <v>175</v>
      </c>
      <c r="C767" s="37" t="s">
        <v>1559</v>
      </c>
      <c r="D767" s="36" t="s">
        <v>4977</v>
      </c>
      <c r="E767" s="38" t="s">
        <v>1560</v>
      </c>
      <c r="F767" s="39">
        <v>15547747729</v>
      </c>
      <c r="G767" s="105"/>
      <c r="H767" s="105"/>
      <c r="I767" s="105"/>
      <c r="J767" s="105"/>
      <c r="K767" s="105"/>
      <c r="L767" s="105"/>
      <c r="M767" s="106"/>
      <c r="N767" s="105"/>
      <c r="O767" s="105"/>
      <c r="P767" s="105"/>
      <c r="Q767" s="105"/>
      <c r="R767" s="105"/>
      <c r="S767" s="105">
        <f t="shared" si="11"/>
        <v>0</v>
      </c>
      <c r="T767" s="105"/>
      <c r="U767" s="107"/>
      <c r="V767" s="107"/>
      <c r="W767" s="108"/>
      <c r="X767" s="107"/>
      <c r="Y767" s="107"/>
      <c r="Z767" s="108"/>
      <c r="AA767" s="107"/>
      <c r="AB767" s="107"/>
      <c r="AC767" s="108"/>
      <c r="AD767" s="107"/>
      <c r="AE767" s="107"/>
      <c r="AF767" s="108"/>
      <c r="AG767" s="107"/>
      <c r="AH767" s="107"/>
      <c r="AI767" s="108"/>
      <c r="AJ767" s="107"/>
      <c r="AK767" s="107"/>
      <c r="AL767" s="108"/>
      <c r="AM767" s="108"/>
      <c r="AN767" s="109"/>
      <c r="AO767" s="110"/>
      <c r="AP767" s="111"/>
      <c r="AQ767" s="111"/>
    </row>
    <row r="768" s="99" customFormat="1" ht="18" customHeight="1" spans="1:43">
      <c r="A768" s="104" t="s">
        <v>2596</v>
      </c>
      <c r="B768" s="36" t="s">
        <v>175</v>
      </c>
      <c r="C768" s="37" t="s">
        <v>1571</v>
      </c>
      <c r="D768" s="36" t="s">
        <v>3535</v>
      </c>
      <c r="E768" s="38" t="s">
        <v>1572</v>
      </c>
      <c r="F768" s="39">
        <v>13847137730</v>
      </c>
      <c r="G768" s="105"/>
      <c r="H768" s="105"/>
      <c r="I768" s="105"/>
      <c r="J768" s="105"/>
      <c r="K768" s="105"/>
      <c r="L768" s="105"/>
      <c r="M768" s="106"/>
      <c r="N768" s="105"/>
      <c r="O768" s="105"/>
      <c r="P768" s="105"/>
      <c r="Q768" s="105"/>
      <c r="R768" s="105"/>
      <c r="S768" s="105">
        <f t="shared" si="11"/>
        <v>0</v>
      </c>
      <c r="T768" s="105"/>
      <c r="U768" s="107"/>
      <c r="V768" s="107"/>
      <c r="W768" s="108"/>
      <c r="X768" s="107"/>
      <c r="Y768" s="107"/>
      <c r="Z768" s="108"/>
      <c r="AA768" s="107"/>
      <c r="AB768" s="107"/>
      <c r="AC768" s="108"/>
      <c r="AD768" s="107"/>
      <c r="AE768" s="107"/>
      <c r="AF768" s="108"/>
      <c r="AG768" s="107"/>
      <c r="AH768" s="107"/>
      <c r="AI768" s="108"/>
      <c r="AJ768" s="107"/>
      <c r="AK768" s="107"/>
      <c r="AL768" s="108"/>
      <c r="AM768" s="108"/>
      <c r="AN768" s="109"/>
      <c r="AO768" s="110"/>
      <c r="AP768" s="111"/>
      <c r="AQ768" s="111"/>
    </row>
    <row r="769" s="99" customFormat="1" ht="18" customHeight="1" spans="1:43">
      <c r="A769" s="104" t="s">
        <v>2599</v>
      </c>
      <c r="B769" s="36" t="s">
        <v>175</v>
      </c>
      <c r="C769" s="37" t="s">
        <v>1721</v>
      </c>
      <c r="D769" s="36" t="s">
        <v>4031</v>
      </c>
      <c r="E769" s="38" t="s">
        <v>1722</v>
      </c>
      <c r="F769" s="39">
        <v>15049546976</v>
      </c>
      <c r="G769" s="105"/>
      <c r="H769" s="105"/>
      <c r="I769" s="105"/>
      <c r="J769" s="105"/>
      <c r="K769" s="105"/>
      <c r="L769" s="105"/>
      <c r="M769" s="106"/>
      <c r="N769" s="105"/>
      <c r="O769" s="105"/>
      <c r="P769" s="105"/>
      <c r="Q769" s="105"/>
      <c r="R769" s="105"/>
      <c r="S769" s="105">
        <f t="shared" si="11"/>
        <v>0</v>
      </c>
      <c r="T769" s="105"/>
      <c r="U769" s="107"/>
      <c r="V769" s="107"/>
      <c r="W769" s="108"/>
      <c r="X769" s="107"/>
      <c r="Y769" s="107"/>
      <c r="Z769" s="108"/>
      <c r="AA769" s="107"/>
      <c r="AB769" s="107"/>
      <c r="AC769" s="108"/>
      <c r="AD769" s="107"/>
      <c r="AE769" s="107"/>
      <c r="AF769" s="108"/>
      <c r="AG769" s="107"/>
      <c r="AH769" s="107"/>
      <c r="AI769" s="108"/>
      <c r="AJ769" s="107"/>
      <c r="AK769" s="107"/>
      <c r="AL769" s="108"/>
      <c r="AM769" s="108"/>
      <c r="AN769" s="109"/>
      <c r="AO769" s="110"/>
      <c r="AP769" s="111"/>
      <c r="AQ769" s="111"/>
    </row>
    <row r="770" s="99" customFormat="1" ht="18" customHeight="1" spans="1:43">
      <c r="A770" s="104" t="s">
        <v>2602</v>
      </c>
      <c r="B770" s="36" t="s">
        <v>175</v>
      </c>
      <c r="C770" s="37" t="s">
        <v>1682</v>
      </c>
      <c r="D770" s="36" t="s">
        <v>5112</v>
      </c>
      <c r="E770" s="38" t="s">
        <v>1683</v>
      </c>
      <c r="F770" s="39">
        <v>13884269121</v>
      </c>
      <c r="G770" s="105"/>
      <c r="H770" s="105"/>
      <c r="I770" s="105"/>
      <c r="J770" s="105"/>
      <c r="K770" s="105"/>
      <c r="L770" s="105"/>
      <c r="M770" s="106"/>
      <c r="N770" s="105"/>
      <c r="O770" s="105"/>
      <c r="P770" s="105"/>
      <c r="Q770" s="105"/>
      <c r="R770" s="105"/>
      <c r="S770" s="105">
        <f t="shared" si="11"/>
        <v>0</v>
      </c>
      <c r="T770" s="105"/>
      <c r="U770" s="107"/>
      <c r="V770" s="107"/>
      <c r="W770" s="108"/>
      <c r="X770" s="107"/>
      <c r="Y770" s="107"/>
      <c r="Z770" s="108"/>
      <c r="AA770" s="107"/>
      <c r="AB770" s="107"/>
      <c r="AC770" s="108"/>
      <c r="AD770" s="107"/>
      <c r="AE770" s="107"/>
      <c r="AF770" s="108"/>
      <c r="AG770" s="107"/>
      <c r="AH770" s="107"/>
      <c r="AI770" s="108"/>
      <c r="AJ770" s="107"/>
      <c r="AK770" s="107"/>
      <c r="AL770" s="108"/>
      <c r="AM770" s="108"/>
      <c r="AN770" s="109"/>
      <c r="AO770" s="110"/>
      <c r="AP770" s="111"/>
      <c r="AQ770" s="111"/>
    </row>
    <row r="771" s="99" customFormat="1" ht="18" customHeight="1" spans="1:43">
      <c r="A771" s="104" t="s">
        <v>2605</v>
      </c>
      <c r="B771" s="36" t="s">
        <v>175</v>
      </c>
      <c r="C771" s="37" t="s">
        <v>1825</v>
      </c>
      <c r="D771" s="36" t="s">
        <v>4031</v>
      </c>
      <c r="E771" s="38" t="s">
        <v>1826</v>
      </c>
      <c r="F771" s="39">
        <v>13947755994</v>
      </c>
      <c r="G771" s="105"/>
      <c r="H771" s="105"/>
      <c r="I771" s="105"/>
      <c r="J771" s="105"/>
      <c r="K771" s="105"/>
      <c r="L771" s="105"/>
      <c r="M771" s="106"/>
      <c r="N771" s="105"/>
      <c r="O771" s="105"/>
      <c r="P771" s="105"/>
      <c r="Q771" s="105"/>
      <c r="R771" s="105"/>
      <c r="S771" s="105">
        <f t="shared" si="11"/>
        <v>0</v>
      </c>
      <c r="T771" s="105"/>
      <c r="U771" s="107"/>
      <c r="V771" s="107"/>
      <c r="W771" s="108"/>
      <c r="X771" s="107"/>
      <c r="Y771" s="107"/>
      <c r="Z771" s="108"/>
      <c r="AA771" s="107"/>
      <c r="AB771" s="107"/>
      <c r="AC771" s="108"/>
      <c r="AD771" s="107"/>
      <c r="AE771" s="107"/>
      <c r="AF771" s="108"/>
      <c r="AG771" s="107"/>
      <c r="AH771" s="107"/>
      <c r="AI771" s="108"/>
      <c r="AJ771" s="107"/>
      <c r="AK771" s="107"/>
      <c r="AL771" s="108"/>
      <c r="AM771" s="108"/>
      <c r="AN771" s="109"/>
      <c r="AO771" s="110"/>
      <c r="AP771" s="111"/>
      <c r="AQ771" s="111"/>
    </row>
    <row r="772" s="99" customFormat="1" ht="18" customHeight="1" spans="1:43">
      <c r="A772" s="104" t="s">
        <v>2608</v>
      </c>
      <c r="B772" s="36" t="s">
        <v>175</v>
      </c>
      <c r="C772" s="37" t="s">
        <v>6884</v>
      </c>
      <c r="D772" s="36" t="s">
        <v>4031</v>
      </c>
      <c r="E772" s="38" t="s">
        <v>7304</v>
      </c>
      <c r="F772" s="39">
        <v>13947774886</v>
      </c>
      <c r="G772" s="105"/>
      <c r="H772" s="105"/>
      <c r="I772" s="105"/>
      <c r="J772" s="105"/>
      <c r="K772" s="105"/>
      <c r="L772" s="105"/>
      <c r="M772" s="106"/>
      <c r="N772" s="105"/>
      <c r="O772" s="105"/>
      <c r="P772" s="105"/>
      <c r="Q772" s="105"/>
      <c r="R772" s="105"/>
      <c r="S772" s="105">
        <f t="shared" si="11"/>
        <v>0</v>
      </c>
      <c r="T772" s="105"/>
      <c r="U772" s="107"/>
      <c r="V772" s="107"/>
      <c r="W772" s="108"/>
      <c r="X772" s="107"/>
      <c r="Y772" s="107"/>
      <c r="Z772" s="108"/>
      <c r="AA772" s="107"/>
      <c r="AB772" s="107"/>
      <c r="AC772" s="108"/>
      <c r="AD772" s="107"/>
      <c r="AE772" s="107"/>
      <c r="AF772" s="108"/>
      <c r="AG772" s="107"/>
      <c r="AH772" s="107"/>
      <c r="AI772" s="108"/>
      <c r="AJ772" s="107"/>
      <c r="AK772" s="107"/>
      <c r="AL772" s="108"/>
      <c r="AM772" s="108"/>
      <c r="AN772" s="109"/>
      <c r="AO772" s="110"/>
      <c r="AP772" s="111"/>
      <c r="AQ772" s="111"/>
    </row>
    <row r="773" s="99" customFormat="1" ht="18" customHeight="1" spans="1:43">
      <c r="A773" s="104" t="s">
        <v>2611</v>
      </c>
      <c r="B773" s="36" t="s">
        <v>175</v>
      </c>
      <c r="C773" s="37" t="s">
        <v>1748</v>
      </c>
      <c r="D773" s="36" t="s">
        <v>4031</v>
      </c>
      <c r="E773" s="38" t="s">
        <v>1749</v>
      </c>
      <c r="F773" s="39">
        <v>15647755176</v>
      </c>
      <c r="G773" s="105"/>
      <c r="H773" s="105"/>
      <c r="I773" s="105"/>
      <c r="J773" s="105"/>
      <c r="K773" s="105"/>
      <c r="L773" s="105"/>
      <c r="M773" s="106"/>
      <c r="N773" s="105"/>
      <c r="O773" s="105"/>
      <c r="P773" s="105"/>
      <c r="Q773" s="105"/>
      <c r="R773" s="105"/>
      <c r="S773" s="105">
        <f t="shared" si="11"/>
        <v>0</v>
      </c>
      <c r="T773" s="105"/>
      <c r="U773" s="107"/>
      <c r="V773" s="107"/>
      <c r="W773" s="108"/>
      <c r="X773" s="107"/>
      <c r="Y773" s="107"/>
      <c r="Z773" s="108"/>
      <c r="AA773" s="107"/>
      <c r="AB773" s="107"/>
      <c r="AC773" s="108"/>
      <c r="AD773" s="107"/>
      <c r="AE773" s="107"/>
      <c r="AF773" s="108"/>
      <c r="AG773" s="107"/>
      <c r="AH773" s="107"/>
      <c r="AI773" s="108"/>
      <c r="AJ773" s="107"/>
      <c r="AK773" s="107"/>
      <c r="AL773" s="108"/>
      <c r="AM773" s="108"/>
      <c r="AN773" s="109"/>
      <c r="AO773" s="110"/>
      <c r="AP773" s="111"/>
      <c r="AQ773" s="111"/>
    </row>
    <row r="774" s="99" customFormat="1" ht="18" customHeight="1" spans="1:43">
      <c r="A774" s="104" t="s">
        <v>2614</v>
      </c>
      <c r="B774" s="36" t="s">
        <v>175</v>
      </c>
      <c r="C774" s="37" t="s">
        <v>1742</v>
      </c>
      <c r="D774" s="36" t="s">
        <v>4031</v>
      </c>
      <c r="E774" s="38" t="s">
        <v>1743</v>
      </c>
      <c r="F774" s="39">
        <v>15134828780</v>
      </c>
      <c r="G774" s="105"/>
      <c r="H774" s="105"/>
      <c r="I774" s="105"/>
      <c r="J774" s="105"/>
      <c r="K774" s="105"/>
      <c r="L774" s="105"/>
      <c r="M774" s="106"/>
      <c r="N774" s="105"/>
      <c r="O774" s="105"/>
      <c r="P774" s="105"/>
      <c r="Q774" s="105"/>
      <c r="R774" s="105"/>
      <c r="S774" s="105">
        <f t="shared" ref="S774:S837" si="12">SUM(G774:R774)</f>
        <v>0</v>
      </c>
      <c r="T774" s="105"/>
      <c r="U774" s="107"/>
      <c r="V774" s="107"/>
      <c r="W774" s="108"/>
      <c r="X774" s="107"/>
      <c r="Y774" s="107"/>
      <c r="Z774" s="108"/>
      <c r="AA774" s="107"/>
      <c r="AB774" s="107"/>
      <c r="AC774" s="108"/>
      <c r="AD774" s="107"/>
      <c r="AE774" s="107"/>
      <c r="AF774" s="108"/>
      <c r="AG774" s="107"/>
      <c r="AH774" s="107"/>
      <c r="AI774" s="108"/>
      <c r="AJ774" s="107"/>
      <c r="AK774" s="107"/>
      <c r="AL774" s="108"/>
      <c r="AM774" s="108"/>
      <c r="AN774" s="109"/>
      <c r="AO774" s="110"/>
      <c r="AP774" s="111"/>
      <c r="AQ774" s="111"/>
    </row>
    <row r="775" s="99" customFormat="1" ht="18" customHeight="1" spans="1:43">
      <c r="A775" s="104" t="s">
        <v>2617</v>
      </c>
      <c r="B775" s="36" t="s">
        <v>175</v>
      </c>
      <c r="C775" s="37" t="s">
        <v>1608</v>
      </c>
      <c r="D775" s="36" t="s">
        <v>3596</v>
      </c>
      <c r="E775" s="38" t="s">
        <v>1609</v>
      </c>
      <c r="F775" s="39">
        <v>13514770653</v>
      </c>
      <c r="G775" s="105"/>
      <c r="H775" s="105"/>
      <c r="I775" s="105"/>
      <c r="J775" s="105"/>
      <c r="K775" s="105"/>
      <c r="L775" s="105"/>
      <c r="M775" s="106"/>
      <c r="N775" s="105"/>
      <c r="O775" s="105"/>
      <c r="P775" s="105"/>
      <c r="Q775" s="105"/>
      <c r="R775" s="105"/>
      <c r="S775" s="105">
        <f t="shared" si="12"/>
        <v>0</v>
      </c>
      <c r="T775" s="105"/>
      <c r="U775" s="107"/>
      <c r="V775" s="107"/>
      <c r="W775" s="108"/>
      <c r="X775" s="107"/>
      <c r="Y775" s="107"/>
      <c r="Z775" s="108"/>
      <c r="AA775" s="107"/>
      <c r="AB775" s="107"/>
      <c r="AC775" s="108"/>
      <c r="AD775" s="107"/>
      <c r="AE775" s="107"/>
      <c r="AF775" s="108"/>
      <c r="AG775" s="107"/>
      <c r="AH775" s="107"/>
      <c r="AI775" s="108"/>
      <c r="AJ775" s="107"/>
      <c r="AK775" s="107"/>
      <c r="AL775" s="108"/>
      <c r="AM775" s="108"/>
      <c r="AN775" s="109"/>
      <c r="AO775" s="110"/>
      <c r="AP775" s="111"/>
      <c r="AQ775" s="111"/>
    </row>
    <row r="776" s="99" customFormat="1" ht="18" customHeight="1" spans="1:43">
      <c r="A776" s="104" t="s">
        <v>2620</v>
      </c>
      <c r="B776" s="36" t="s">
        <v>175</v>
      </c>
      <c r="C776" s="37" t="s">
        <v>3020</v>
      </c>
      <c r="D776" s="36" t="s">
        <v>6514</v>
      </c>
      <c r="E776" s="38" t="s">
        <v>3021</v>
      </c>
      <c r="F776" s="39">
        <v>14794791561</v>
      </c>
      <c r="G776" s="105"/>
      <c r="H776" s="105"/>
      <c r="I776" s="105"/>
      <c r="J776" s="105"/>
      <c r="K776" s="105"/>
      <c r="L776" s="105"/>
      <c r="M776" s="106"/>
      <c r="N776" s="105"/>
      <c r="O776" s="105"/>
      <c r="P776" s="105"/>
      <c r="Q776" s="105"/>
      <c r="R776" s="105"/>
      <c r="S776" s="105">
        <f t="shared" si="12"/>
        <v>0</v>
      </c>
      <c r="T776" s="105"/>
      <c r="U776" s="107"/>
      <c r="V776" s="107"/>
      <c r="W776" s="108"/>
      <c r="X776" s="107"/>
      <c r="Y776" s="107"/>
      <c r="Z776" s="108"/>
      <c r="AA776" s="107"/>
      <c r="AB776" s="107"/>
      <c r="AC776" s="108"/>
      <c r="AD776" s="107"/>
      <c r="AE776" s="107"/>
      <c r="AF776" s="108"/>
      <c r="AG776" s="107"/>
      <c r="AH776" s="107"/>
      <c r="AI776" s="108"/>
      <c r="AJ776" s="107"/>
      <c r="AK776" s="107"/>
      <c r="AL776" s="108"/>
      <c r="AM776" s="108"/>
      <c r="AN776" s="109"/>
      <c r="AO776" s="110"/>
      <c r="AP776" s="111"/>
      <c r="AQ776" s="111"/>
    </row>
    <row r="777" s="99" customFormat="1" ht="18" customHeight="1" spans="1:43">
      <c r="A777" s="104" t="s">
        <v>2623</v>
      </c>
      <c r="B777" s="36" t="s">
        <v>175</v>
      </c>
      <c r="C777" s="37" t="s">
        <v>1733</v>
      </c>
      <c r="D777" s="36" t="s">
        <v>4031</v>
      </c>
      <c r="E777" s="38" t="s">
        <v>1734</v>
      </c>
      <c r="F777" s="39">
        <v>18747747681</v>
      </c>
      <c r="G777" s="105"/>
      <c r="H777" s="105"/>
      <c r="I777" s="105"/>
      <c r="J777" s="105"/>
      <c r="K777" s="105"/>
      <c r="L777" s="105"/>
      <c r="M777" s="106"/>
      <c r="N777" s="105"/>
      <c r="O777" s="105"/>
      <c r="P777" s="105"/>
      <c r="Q777" s="105"/>
      <c r="R777" s="105"/>
      <c r="S777" s="105">
        <f t="shared" si="12"/>
        <v>0</v>
      </c>
      <c r="T777" s="105"/>
      <c r="U777" s="107"/>
      <c r="V777" s="107"/>
      <c r="W777" s="108"/>
      <c r="X777" s="107"/>
      <c r="Y777" s="107"/>
      <c r="Z777" s="108"/>
      <c r="AA777" s="107"/>
      <c r="AB777" s="107"/>
      <c r="AC777" s="108"/>
      <c r="AD777" s="107"/>
      <c r="AE777" s="107"/>
      <c r="AF777" s="108"/>
      <c r="AG777" s="107"/>
      <c r="AH777" s="107"/>
      <c r="AI777" s="108"/>
      <c r="AJ777" s="107"/>
      <c r="AK777" s="107"/>
      <c r="AL777" s="108"/>
      <c r="AM777" s="108"/>
      <c r="AN777" s="109"/>
      <c r="AO777" s="110"/>
      <c r="AP777" s="111"/>
      <c r="AQ777" s="111"/>
    </row>
    <row r="778" s="99" customFormat="1" ht="18" customHeight="1" spans="1:43">
      <c r="A778" s="104" t="s">
        <v>2626</v>
      </c>
      <c r="B778" s="36" t="s">
        <v>175</v>
      </c>
      <c r="C778" s="37" t="s">
        <v>7305</v>
      </c>
      <c r="D778" s="36" t="s">
        <v>3535</v>
      </c>
      <c r="E778" s="38" t="s">
        <v>7306</v>
      </c>
      <c r="F778" s="39">
        <v>17648176720</v>
      </c>
      <c r="G778" s="105"/>
      <c r="H778" s="105"/>
      <c r="I778" s="105"/>
      <c r="J778" s="105"/>
      <c r="K778" s="105"/>
      <c r="L778" s="105"/>
      <c r="M778" s="106"/>
      <c r="N778" s="105"/>
      <c r="O778" s="105"/>
      <c r="P778" s="105"/>
      <c r="Q778" s="105"/>
      <c r="R778" s="105"/>
      <c r="S778" s="105">
        <f t="shared" si="12"/>
        <v>0</v>
      </c>
      <c r="T778" s="105"/>
      <c r="U778" s="107"/>
      <c r="V778" s="107"/>
      <c r="W778" s="108"/>
      <c r="X778" s="107"/>
      <c r="Y778" s="107"/>
      <c r="Z778" s="108"/>
      <c r="AA778" s="107"/>
      <c r="AB778" s="107"/>
      <c r="AC778" s="108"/>
      <c r="AD778" s="107"/>
      <c r="AE778" s="107"/>
      <c r="AF778" s="108"/>
      <c r="AG778" s="107"/>
      <c r="AH778" s="107"/>
      <c r="AI778" s="108"/>
      <c r="AJ778" s="107"/>
      <c r="AK778" s="107"/>
      <c r="AL778" s="108"/>
      <c r="AM778" s="108"/>
      <c r="AN778" s="109"/>
      <c r="AO778" s="110"/>
      <c r="AP778" s="111"/>
      <c r="AQ778" s="111"/>
    </row>
    <row r="779" s="99" customFormat="1" ht="18" customHeight="1" spans="1:43">
      <c r="A779" s="104" t="s">
        <v>2629</v>
      </c>
      <c r="B779" s="36" t="s">
        <v>175</v>
      </c>
      <c r="C779" s="37" t="s">
        <v>1769</v>
      </c>
      <c r="D779" s="36" t="s">
        <v>4031</v>
      </c>
      <c r="E779" s="38" t="s">
        <v>1770</v>
      </c>
      <c r="F779" s="39">
        <v>13310345513</v>
      </c>
      <c r="G779" s="105"/>
      <c r="H779" s="105"/>
      <c r="I779" s="105"/>
      <c r="J779" s="105"/>
      <c r="K779" s="105"/>
      <c r="L779" s="105"/>
      <c r="M779" s="106"/>
      <c r="N779" s="105"/>
      <c r="O779" s="105"/>
      <c r="P779" s="105"/>
      <c r="Q779" s="105"/>
      <c r="R779" s="105"/>
      <c r="S779" s="105">
        <f t="shared" si="12"/>
        <v>0</v>
      </c>
      <c r="T779" s="105"/>
      <c r="U779" s="107"/>
      <c r="V779" s="107"/>
      <c r="W779" s="108"/>
      <c r="X779" s="107"/>
      <c r="Y779" s="107"/>
      <c r="Z779" s="108"/>
      <c r="AA779" s="107"/>
      <c r="AB779" s="107"/>
      <c r="AC779" s="108"/>
      <c r="AD779" s="107"/>
      <c r="AE779" s="107"/>
      <c r="AF779" s="108"/>
      <c r="AG779" s="107"/>
      <c r="AH779" s="107"/>
      <c r="AI779" s="108"/>
      <c r="AJ779" s="107"/>
      <c r="AK779" s="107"/>
      <c r="AL779" s="108"/>
      <c r="AM779" s="108"/>
      <c r="AN779" s="109"/>
      <c r="AO779" s="110"/>
      <c r="AP779" s="111"/>
      <c r="AQ779" s="111"/>
    </row>
    <row r="780" s="99" customFormat="1" ht="18" customHeight="1" spans="1:43">
      <c r="A780" s="104" t="s">
        <v>2632</v>
      </c>
      <c r="B780" s="36" t="s">
        <v>175</v>
      </c>
      <c r="C780" s="37" t="s">
        <v>1810</v>
      </c>
      <c r="D780" s="36" t="s">
        <v>4031</v>
      </c>
      <c r="E780" s="38" t="s">
        <v>1811</v>
      </c>
      <c r="F780" s="39">
        <v>15047358414</v>
      </c>
      <c r="G780" s="105"/>
      <c r="H780" s="105"/>
      <c r="I780" s="105"/>
      <c r="J780" s="105"/>
      <c r="K780" s="105"/>
      <c r="L780" s="105"/>
      <c r="M780" s="106"/>
      <c r="N780" s="105"/>
      <c r="O780" s="105"/>
      <c r="P780" s="105"/>
      <c r="Q780" s="105"/>
      <c r="R780" s="105"/>
      <c r="S780" s="105">
        <f t="shared" si="12"/>
        <v>0</v>
      </c>
      <c r="T780" s="105"/>
      <c r="U780" s="107"/>
      <c r="V780" s="107"/>
      <c r="W780" s="108"/>
      <c r="X780" s="107"/>
      <c r="Y780" s="107"/>
      <c r="Z780" s="108"/>
      <c r="AA780" s="107"/>
      <c r="AB780" s="107"/>
      <c r="AC780" s="108"/>
      <c r="AD780" s="107"/>
      <c r="AE780" s="107"/>
      <c r="AF780" s="108"/>
      <c r="AG780" s="107"/>
      <c r="AH780" s="107"/>
      <c r="AI780" s="108"/>
      <c r="AJ780" s="107"/>
      <c r="AK780" s="107"/>
      <c r="AL780" s="108"/>
      <c r="AM780" s="108"/>
      <c r="AN780" s="109"/>
      <c r="AO780" s="110"/>
      <c r="AP780" s="111"/>
      <c r="AQ780" s="111"/>
    </row>
    <row r="781" s="99" customFormat="1" ht="18" customHeight="1" spans="1:43">
      <c r="A781" s="104" t="s">
        <v>2635</v>
      </c>
      <c r="B781" s="36" t="s">
        <v>175</v>
      </c>
      <c r="C781" s="37" t="s">
        <v>1819</v>
      </c>
      <c r="D781" s="36" t="s">
        <v>4031</v>
      </c>
      <c r="E781" s="38" t="s">
        <v>1820</v>
      </c>
      <c r="F781" s="39">
        <v>18347317471</v>
      </c>
      <c r="G781" s="105"/>
      <c r="H781" s="105"/>
      <c r="I781" s="105"/>
      <c r="J781" s="105"/>
      <c r="K781" s="105"/>
      <c r="L781" s="105"/>
      <c r="M781" s="106"/>
      <c r="N781" s="105"/>
      <c r="O781" s="105"/>
      <c r="P781" s="105"/>
      <c r="Q781" s="105"/>
      <c r="R781" s="105"/>
      <c r="S781" s="105">
        <f t="shared" si="12"/>
        <v>0</v>
      </c>
      <c r="T781" s="105"/>
      <c r="U781" s="107"/>
      <c r="V781" s="107"/>
      <c r="W781" s="108"/>
      <c r="X781" s="107"/>
      <c r="Y781" s="107"/>
      <c r="Z781" s="108"/>
      <c r="AA781" s="107"/>
      <c r="AB781" s="107"/>
      <c r="AC781" s="108"/>
      <c r="AD781" s="107"/>
      <c r="AE781" s="107"/>
      <c r="AF781" s="108"/>
      <c r="AG781" s="107"/>
      <c r="AH781" s="107"/>
      <c r="AI781" s="108"/>
      <c r="AJ781" s="107"/>
      <c r="AK781" s="107"/>
      <c r="AL781" s="108"/>
      <c r="AM781" s="108"/>
      <c r="AN781" s="109"/>
      <c r="AO781" s="110"/>
      <c r="AP781" s="111"/>
      <c r="AQ781" s="111"/>
    </row>
    <row r="782" s="99" customFormat="1" ht="18" customHeight="1" spans="1:43">
      <c r="A782" s="104" t="s">
        <v>2638</v>
      </c>
      <c r="B782" s="36" t="s">
        <v>175</v>
      </c>
      <c r="C782" s="37" t="s">
        <v>1702</v>
      </c>
      <c r="D782" s="36" t="s">
        <v>5132</v>
      </c>
      <c r="E782" s="38" t="s">
        <v>1703</v>
      </c>
      <c r="F782" s="39">
        <v>15147710636</v>
      </c>
      <c r="G782" s="105"/>
      <c r="H782" s="105"/>
      <c r="I782" s="105"/>
      <c r="J782" s="105"/>
      <c r="K782" s="105"/>
      <c r="L782" s="105"/>
      <c r="M782" s="106"/>
      <c r="N782" s="105"/>
      <c r="O782" s="105"/>
      <c r="P782" s="105"/>
      <c r="Q782" s="105"/>
      <c r="R782" s="105"/>
      <c r="S782" s="105">
        <f t="shared" si="12"/>
        <v>0</v>
      </c>
      <c r="T782" s="105"/>
      <c r="U782" s="107"/>
      <c r="V782" s="107"/>
      <c r="W782" s="108"/>
      <c r="X782" s="107"/>
      <c r="Y782" s="107"/>
      <c r="Z782" s="108"/>
      <c r="AA782" s="107"/>
      <c r="AB782" s="107"/>
      <c r="AC782" s="108"/>
      <c r="AD782" s="107"/>
      <c r="AE782" s="107"/>
      <c r="AF782" s="108"/>
      <c r="AG782" s="107"/>
      <c r="AH782" s="107"/>
      <c r="AI782" s="108"/>
      <c r="AJ782" s="107"/>
      <c r="AK782" s="107"/>
      <c r="AL782" s="108"/>
      <c r="AM782" s="108"/>
      <c r="AN782" s="109"/>
      <c r="AO782" s="110"/>
      <c r="AP782" s="111"/>
      <c r="AQ782" s="111"/>
    </row>
    <row r="783" s="99" customFormat="1" ht="18" customHeight="1" spans="1:43">
      <c r="A783" s="104" t="s">
        <v>2641</v>
      </c>
      <c r="B783" s="36" t="s">
        <v>175</v>
      </c>
      <c r="C783" s="37" t="s">
        <v>1644</v>
      </c>
      <c r="D783" s="36" t="s">
        <v>3947</v>
      </c>
      <c r="E783" s="38" t="s">
        <v>1645</v>
      </c>
      <c r="F783" s="39">
        <v>13500671143</v>
      </c>
      <c r="G783" s="105"/>
      <c r="H783" s="105"/>
      <c r="I783" s="105"/>
      <c r="J783" s="105"/>
      <c r="K783" s="105"/>
      <c r="L783" s="105"/>
      <c r="M783" s="106"/>
      <c r="N783" s="105"/>
      <c r="O783" s="105"/>
      <c r="P783" s="105"/>
      <c r="Q783" s="105"/>
      <c r="R783" s="105"/>
      <c r="S783" s="105">
        <f t="shared" si="12"/>
        <v>0</v>
      </c>
      <c r="T783" s="105"/>
      <c r="U783" s="107"/>
      <c r="V783" s="107"/>
      <c r="W783" s="108"/>
      <c r="X783" s="107"/>
      <c r="Y783" s="107"/>
      <c r="Z783" s="108"/>
      <c r="AA783" s="107"/>
      <c r="AB783" s="107"/>
      <c r="AC783" s="108"/>
      <c r="AD783" s="107"/>
      <c r="AE783" s="107"/>
      <c r="AF783" s="108"/>
      <c r="AG783" s="107"/>
      <c r="AH783" s="107"/>
      <c r="AI783" s="108"/>
      <c r="AJ783" s="107"/>
      <c r="AK783" s="107"/>
      <c r="AL783" s="108"/>
      <c r="AM783" s="108"/>
      <c r="AN783" s="109"/>
      <c r="AO783" s="110"/>
      <c r="AP783" s="111"/>
      <c r="AQ783" s="111"/>
    </row>
    <row r="784" s="99" customFormat="1" ht="18" customHeight="1" spans="1:43">
      <c r="A784" s="104" t="s">
        <v>2644</v>
      </c>
      <c r="B784" s="36" t="s">
        <v>175</v>
      </c>
      <c r="C784" s="37" t="s">
        <v>7307</v>
      </c>
      <c r="D784" s="36" t="s">
        <v>3947</v>
      </c>
      <c r="E784" s="38" t="s">
        <v>7308</v>
      </c>
      <c r="F784" s="39">
        <v>17303483404</v>
      </c>
      <c r="G784" s="105"/>
      <c r="H784" s="105"/>
      <c r="I784" s="105"/>
      <c r="J784" s="105"/>
      <c r="K784" s="105"/>
      <c r="L784" s="105"/>
      <c r="M784" s="106"/>
      <c r="N784" s="105"/>
      <c r="O784" s="105"/>
      <c r="P784" s="105"/>
      <c r="Q784" s="105"/>
      <c r="R784" s="105"/>
      <c r="S784" s="105">
        <f t="shared" si="12"/>
        <v>0</v>
      </c>
      <c r="T784" s="105"/>
      <c r="U784" s="107"/>
      <c r="V784" s="107"/>
      <c r="W784" s="108"/>
      <c r="X784" s="107"/>
      <c r="Y784" s="107"/>
      <c r="Z784" s="108"/>
      <c r="AA784" s="107"/>
      <c r="AB784" s="107"/>
      <c r="AC784" s="108"/>
      <c r="AD784" s="107"/>
      <c r="AE784" s="107"/>
      <c r="AF784" s="108"/>
      <c r="AG784" s="107"/>
      <c r="AH784" s="107"/>
      <c r="AI784" s="108"/>
      <c r="AJ784" s="107"/>
      <c r="AK784" s="107"/>
      <c r="AL784" s="108"/>
      <c r="AM784" s="108"/>
      <c r="AN784" s="109"/>
      <c r="AO784" s="110"/>
      <c r="AP784" s="111"/>
      <c r="AQ784" s="111"/>
    </row>
    <row r="785" s="99" customFormat="1" ht="18" customHeight="1" spans="1:43">
      <c r="A785" s="104" t="s">
        <v>2647</v>
      </c>
      <c r="B785" s="36" t="s">
        <v>175</v>
      </c>
      <c r="C785" s="37" t="s">
        <v>1662</v>
      </c>
      <c r="D785" s="36" t="s">
        <v>3947</v>
      </c>
      <c r="E785" s="38" t="s">
        <v>1663</v>
      </c>
      <c r="F785" s="39">
        <v>13847377728</v>
      </c>
      <c r="G785" s="105"/>
      <c r="H785" s="105"/>
      <c r="I785" s="105"/>
      <c r="J785" s="105"/>
      <c r="K785" s="105"/>
      <c r="L785" s="105"/>
      <c r="M785" s="106"/>
      <c r="N785" s="105"/>
      <c r="O785" s="105"/>
      <c r="P785" s="105"/>
      <c r="Q785" s="105"/>
      <c r="R785" s="105"/>
      <c r="S785" s="105">
        <f t="shared" si="12"/>
        <v>0</v>
      </c>
      <c r="T785" s="105"/>
      <c r="U785" s="107"/>
      <c r="V785" s="107"/>
      <c r="W785" s="108"/>
      <c r="X785" s="107"/>
      <c r="Y785" s="107"/>
      <c r="Z785" s="108"/>
      <c r="AA785" s="107"/>
      <c r="AB785" s="107"/>
      <c r="AC785" s="108"/>
      <c r="AD785" s="107"/>
      <c r="AE785" s="107"/>
      <c r="AF785" s="108"/>
      <c r="AG785" s="107"/>
      <c r="AH785" s="107"/>
      <c r="AI785" s="108"/>
      <c r="AJ785" s="107"/>
      <c r="AK785" s="107"/>
      <c r="AL785" s="108"/>
      <c r="AM785" s="108"/>
      <c r="AN785" s="109"/>
      <c r="AO785" s="110"/>
      <c r="AP785" s="111"/>
      <c r="AQ785" s="111"/>
    </row>
    <row r="786" s="99" customFormat="1" ht="18" customHeight="1" spans="1:43">
      <c r="A786" s="104" t="s">
        <v>2650</v>
      </c>
      <c r="B786" s="36" t="s">
        <v>175</v>
      </c>
      <c r="C786" s="37" t="s">
        <v>1718</v>
      </c>
      <c r="D786" s="36" t="s">
        <v>4031</v>
      </c>
      <c r="E786" s="38" t="s">
        <v>1719</v>
      </c>
      <c r="F786" s="39">
        <v>13847744993</v>
      </c>
      <c r="G786" s="105"/>
      <c r="H786" s="105"/>
      <c r="I786" s="105"/>
      <c r="J786" s="105"/>
      <c r="K786" s="105"/>
      <c r="L786" s="105"/>
      <c r="M786" s="106"/>
      <c r="N786" s="105"/>
      <c r="O786" s="105"/>
      <c r="P786" s="105"/>
      <c r="Q786" s="105"/>
      <c r="R786" s="105"/>
      <c r="S786" s="105">
        <f t="shared" si="12"/>
        <v>0</v>
      </c>
      <c r="T786" s="105"/>
      <c r="U786" s="107"/>
      <c r="V786" s="107"/>
      <c r="W786" s="108"/>
      <c r="X786" s="107"/>
      <c r="Y786" s="107"/>
      <c r="Z786" s="108"/>
      <c r="AA786" s="107"/>
      <c r="AB786" s="107"/>
      <c r="AC786" s="108"/>
      <c r="AD786" s="107"/>
      <c r="AE786" s="107"/>
      <c r="AF786" s="108"/>
      <c r="AG786" s="107"/>
      <c r="AH786" s="107"/>
      <c r="AI786" s="108"/>
      <c r="AJ786" s="107"/>
      <c r="AK786" s="107"/>
      <c r="AL786" s="108"/>
      <c r="AM786" s="108"/>
      <c r="AN786" s="109"/>
      <c r="AO786" s="110"/>
      <c r="AP786" s="111"/>
      <c r="AQ786" s="111"/>
    </row>
    <row r="787" s="99" customFormat="1" ht="18" customHeight="1" spans="1:43">
      <c r="A787" s="104" t="s">
        <v>2653</v>
      </c>
      <c r="B787" s="36" t="s">
        <v>175</v>
      </c>
      <c r="C787" s="37" t="s">
        <v>1629</v>
      </c>
      <c r="D787" s="36" t="s">
        <v>5054</v>
      </c>
      <c r="E787" s="38" t="s">
        <v>1630</v>
      </c>
      <c r="F787" s="39" t="s">
        <v>1631</v>
      </c>
      <c r="G787" s="105"/>
      <c r="H787" s="105"/>
      <c r="I787" s="105"/>
      <c r="J787" s="105"/>
      <c r="K787" s="105"/>
      <c r="L787" s="105"/>
      <c r="M787" s="106"/>
      <c r="N787" s="105"/>
      <c r="O787" s="105"/>
      <c r="P787" s="105"/>
      <c r="Q787" s="105"/>
      <c r="R787" s="105"/>
      <c r="S787" s="105">
        <f t="shared" si="12"/>
        <v>0</v>
      </c>
      <c r="T787" s="105"/>
      <c r="U787" s="107"/>
      <c r="V787" s="107"/>
      <c r="W787" s="108"/>
      <c r="X787" s="107"/>
      <c r="Y787" s="107"/>
      <c r="Z787" s="108"/>
      <c r="AA787" s="107"/>
      <c r="AB787" s="107"/>
      <c r="AC787" s="108"/>
      <c r="AD787" s="107"/>
      <c r="AE787" s="107"/>
      <c r="AF787" s="108"/>
      <c r="AG787" s="107"/>
      <c r="AH787" s="107"/>
      <c r="AI787" s="108"/>
      <c r="AJ787" s="107"/>
      <c r="AK787" s="107"/>
      <c r="AL787" s="108"/>
      <c r="AM787" s="108"/>
      <c r="AN787" s="109"/>
      <c r="AO787" s="110"/>
      <c r="AP787" s="111"/>
      <c r="AQ787" s="111"/>
    </row>
    <row r="788" s="99" customFormat="1" ht="18" customHeight="1" spans="1:43">
      <c r="A788" s="104" t="s">
        <v>2656</v>
      </c>
      <c r="B788" s="36" t="s">
        <v>175</v>
      </c>
      <c r="C788" s="37" t="s">
        <v>1712</v>
      </c>
      <c r="D788" s="36" t="s">
        <v>4031</v>
      </c>
      <c r="E788" s="38" t="s">
        <v>1713</v>
      </c>
      <c r="F788" s="39">
        <v>13847703879</v>
      </c>
      <c r="G788" s="105"/>
      <c r="H788" s="105"/>
      <c r="I788" s="105"/>
      <c r="J788" s="105"/>
      <c r="K788" s="105"/>
      <c r="L788" s="105"/>
      <c r="M788" s="106"/>
      <c r="N788" s="105"/>
      <c r="O788" s="105"/>
      <c r="P788" s="105"/>
      <c r="Q788" s="105"/>
      <c r="R788" s="105"/>
      <c r="S788" s="105">
        <f t="shared" si="12"/>
        <v>0</v>
      </c>
      <c r="T788" s="105"/>
      <c r="U788" s="107"/>
      <c r="V788" s="107"/>
      <c r="W788" s="108"/>
      <c r="X788" s="107"/>
      <c r="Y788" s="107"/>
      <c r="Z788" s="108"/>
      <c r="AA788" s="107"/>
      <c r="AB788" s="107"/>
      <c r="AC788" s="108"/>
      <c r="AD788" s="107"/>
      <c r="AE788" s="107"/>
      <c r="AF788" s="108"/>
      <c r="AG788" s="107"/>
      <c r="AH788" s="107"/>
      <c r="AI788" s="108"/>
      <c r="AJ788" s="107"/>
      <c r="AK788" s="107"/>
      <c r="AL788" s="108"/>
      <c r="AM788" s="108"/>
      <c r="AN788" s="109"/>
      <c r="AO788" s="110"/>
      <c r="AP788" s="111"/>
      <c r="AQ788" s="111"/>
    </row>
    <row r="789" s="99" customFormat="1" ht="18" customHeight="1" spans="1:43">
      <c r="A789" s="104" t="s">
        <v>2659</v>
      </c>
      <c r="B789" s="36" t="s">
        <v>175</v>
      </c>
      <c r="C789" s="37" t="s">
        <v>3028</v>
      </c>
      <c r="D789" s="36" t="s">
        <v>3867</v>
      </c>
      <c r="E789" s="38" t="s">
        <v>3029</v>
      </c>
      <c r="F789" s="39">
        <v>18248070377</v>
      </c>
      <c r="G789" s="105"/>
      <c r="H789" s="105"/>
      <c r="I789" s="105"/>
      <c r="J789" s="105"/>
      <c r="K789" s="105"/>
      <c r="L789" s="105"/>
      <c r="M789" s="106"/>
      <c r="N789" s="105"/>
      <c r="O789" s="105"/>
      <c r="P789" s="105"/>
      <c r="Q789" s="105"/>
      <c r="R789" s="105"/>
      <c r="S789" s="105">
        <f t="shared" si="12"/>
        <v>0</v>
      </c>
      <c r="T789" s="105"/>
      <c r="U789" s="107"/>
      <c r="V789" s="107"/>
      <c r="W789" s="108"/>
      <c r="X789" s="107"/>
      <c r="Y789" s="107"/>
      <c r="Z789" s="108"/>
      <c r="AA789" s="107"/>
      <c r="AB789" s="107"/>
      <c r="AC789" s="108"/>
      <c r="AD789" s="107"/>
      <c r="AE789" s="107"/>
      <c r="AF789" s="108"/>
      <c r="AG789" s="107"/>
      <c r="AH789" s="107"/>
      <c r="AI789" s="108"/>
      <c r="AJ789" s="107"/>
      <c r="AK789" s="107"/>
      <c r="AL789" s="108"/>
      <c r="AM789" s="108"/>
      <c r="AN789" s="109"/>
      <c r="AO789" s="110"/>
      <c r="AP789" s="111"/>
      <c r="AQ789" s="111"/>
    </row>
    <row r="790" s="99" customFormat="1" ht="18" customHeight="1" spans="1:43">
      <c r="A790" s="104" t="s">
        <v>2662</v>
      </c>
      <c r="B790" s="36" t="s">
        <v>175</v>
      </c>
      <c r="C790" s="37" t="s">
        <v>1840</v>
      </c>
      <c r="D790" s="36" t="s">
        <v>4031</v>
      </c>
      <c r="E790" s="38" t="s">
        <v>1841</v>
      </c>
      <c r="F790" s="39">
        <v>15947395150</v>
      </c>
      <c r="G790" s="105"/>
      <c r="H790" s="105"/>
      <c r="I790" s="105"/>
      <c r="J790" s="105"/>
      <c r="K790" s="105"/>
      <c r="L790" s="105"/>
      <c r="M790" s="106"/>
      <c r="N790" s="105"/>
      <c r="O790" s="105"/>
      <c r="P790" s="105"/>
      <c r="Q790" s="105"/>
      <c r="R790" s="105"/>
      <c r="S790" s="105">
        <f t="shared" si="12"/>
        <v>0</v>
      </c>
      <c r="T790" s="105"/>
      <c r="U790" s="107"/>
      <c r="V790" s="107"/>
      <c r="W790" s="108"/>
      <c r="X790" s="107"/>
      <c r="Y790" s="107"/>
      <c r="Z790" s="108"/>
      <c r="AA790" s="107"/>
      <c r="AB790" s="107"/>
      <c r="AC790" s="108"/>
      <c r="AD790" s="107"/>
      <c r="AE790" s="107"/>
      <c r="AF790" s="108"/>
      <c r="AG790" s="107"/>
      <c r="AH790" s="107"/>
      <c r="AI790" s="108"/>
      <c r="AJ790" s="107"/>
      <c r="AK790" s="107"/>
      <c r="AL790" s="108"/>
      <c r="AM790" s="108"/>
      <c r="AN790" s="109"/>
      <c r="AO790" s="110"/>
      <c r="AP790" s="111"/>
      <c r="AQ790" s="111"/>
    </row>
    <row r="791" s="99" customFormat="1" ht="18" customHeight="1" spans="1:43">
      <c r="A791" s="104" t="s">
        <v>2665</v>
      </c>
      <c r="B791" s="36" t="s">
        <v>175</v>
      </c>
      <c r="C791" s="37" t="s">
        <v>1903</v>
      </c>
      <c r="D791" s="36" t="s">
        <v>5311</v>
      </c>
      <c r="E791" s="38" t="s">
        <v>1904</v>
      </c>
      <c r="F791" s="39"/>
      <c r="G791" s="105"/>
      <c r="H791" s="105"/>
      <c r="I791" s="105"/>
      <c r="J791" s="105"/>
      <c r="K791" s="105"/>
      <c r="L791" s="105"/>
      <c r="M791" s="106"/>
      <c r="N791" s="105"/>
      <c r="O791" s="105"/>
      <c r="P791" s="105"/>
      <c r="Q791" s="105"/>
      <c r="R791" s="105"/>
      <c r="S791" s="105">
        <f t="shared" si="12"/>
        <v>0</v>
      </c>
      <c r="T791" s="105"/>
      <c r="U791" s="107"/>
      <c r="V791" s="107"/>
      <c r="W791" s="108"/>
      <c r="X791" s="107"/>
      <c r="Y791" s="107"/>
      <c r="Z791" s="108"/>
      <c r="AA791" s="107"/>
      <c r="AB791" s="107"/>
      <c r="AC791" s="108"/>
      <c r="AD791" s="107"/>
      <c r="AE791" s="107"/>
      <c r="AF791" s="108"/>
      <c r="AG791" s="107"/>
      <c r="AH791" s="107"/>
      <c r="AI791" s="108"/>
      <c r="AJ791" s="107"/>
      <c r="AK791" s="107"/>
      <c r="AL791" s="108"/>
      <c r="AM791" s="108"/>
      <c r="AN791" s="109"/>
      <c r="AO791" s="110"/>
      <c r="AP791" s="111"/>
      <c r="AQ791" s="111"/>
    </row>
    <row r="792" s="99" customFormat="1" ht="18" customHeight="1" spans="1:43">
      <c r="A792" s="104" t="s">
        <v>2668</v>
      </c>
      <c r="B792" s="36" t="s">
        <v>175</v>
      </c>
      <c r="C792" s="37" t="s">
        <v>1906</v>
      </c>
      <c r="D792" s="36" t="s">
        <v>4031</v>
      </c>
      <c r="E792" s="38" t="s">
        <v>1907</v>
      </c>
      <c r="F792" s="39">
        <v>15147538001</v>
      </c>
      <c r="G792" s="105"/>
      <c r="H792" s="105"/>
      <c r="I792" s="105"/>
      <c r="J792" s="105"/>
      <c r="K792" s="105"/>
      <c r="L792" s="105"/>
      <c r="M792" s="106"/>
      <c r="N792" s="105"/>
      <c r="O792" s="105"/>
      <c r="P792" s="105"/>
      <c r="Q792" s="105"/>
      <c r="R792" s="105"/>
      <c r="S792" s="105">
        <f t="shared" si="12"/>
        <v>0</v>
      </c>
      <c r="T792" s="105"/>
      <c r="U792" s="107"/>
      <c r="V792" s="107"/>
      <c r="W792" s="108"/>
      <c r="X792" s="107"/>
      <c r="Y792" s="107"/>
      <c r="Z792" s="108"/>
      <c r="AA792" s="107"/>
      <c r="AB792" s="107"/>
      <c r="AC792" s="108"/>
      <c r="AD792" s="107"/>
      <c r="AE792" s="107"/>
      <c r="AF792" s="108"/>
      <c r="AG792" s="107"/>
      <c r="AH792" s="107"/>
      <c r="AI792" s="108"/>
      <c r="AJ792" s="107"/>
      <c r="AK792" s="107"/>
      <c r="AL792" s="108"/>
      <c r="AM792" s="108"/>
      <c r="AN792" s="109"/>
      <c r="AO792" s="110"/>
      <c r="AP792" s="111"/>
      <c r="AQ792" s="111"/>
    </row>
    <row r="793" s="99" customFormat="1" ht="18" customHeight="1" spans="1:43">
      <c r="A793" s="104" t="s">
        <v>2671</v>
      </c>
      <c r="B793" s="36" t="s">
        <v>175</v>
      </c>
      <c r="C793" s="37" t="s">
        <v>7309</v>
      </c>
      <c r="D793" s="36" t="s">
        <v>6435</v>
      </c>
      <c r="E793" s="38" t="s">
        <v>7310</v>
      </c>
      <c r="F793" s="39">
        <v>15147768672</v>
      </c>
      <c r="G793" s="105"/>
      <c r="H793" s="105"/>
      <c r="I793" s="105"/>
      <c r="J793" s="105"/>
      <c r="K793" s="105"/>
      <c r="L793" s="105"/>
      <c r="M793" s="106"/>
      <c r="N793" s="105"/>
      <c r="O793" s="105"/>
      <c r="P793" s="105"/>
      <c r="Q793" s="105"/>
      <c r="R793" s="105"/>
      <c r="S793" s="105">
        <f t="shared" si="12"/>
        <v>0</v>
      </c>
      <c r="T793" s="105"/>
      <c r="U793" s="107"/>
      <c r="V793" s="107"/>
      <c r="W793" s="108"/>
      <c r="X793" s="107"/>
      <c r="Y793" s="107"/>
      <c r="Z793" s="108"/>
      <c r="AA793" s="107"/>
      <c r="AB793" s="107"/>
      <c r="AC793" s="108"/>
      <c r="AD793" s="107"/>
      <c r="AE793" s="107"/>
      <c r="AF793" s="108"/>
      <c r="AG793" s="107"/>
      <c r="AH793" s="107"/>
      <c r="AI793" s="108"/>
      <c r="AJ793" s="107"/>
      <c r="AK793" s="107"/>
      <c r="AL793" s="108"/>
      <c r="AM793" s="108"/>
      <c r="AN793" s="109"/>
      <c r="AO793" s="110"/>
      <c r="AP793" s="111"/>
      <c r="AQ793" s="111"/>
    </row>
    <row r="794" s="99" customFormat="1" ht="18" customHeight="1" spans="1:43">
      <c r="A794" s="104" t="s">
        <v>2674</v>
      </c>
      <c r="B794" s="36" t="s">
        <v>175</v>
      </c>
      <c r="C794" s="37" t="s">
        <v>3145</v>
      </c>
      <c r="D794" s="36" t="s">
        <v>5311</v>
      </c>
      <c r="E794" s="38" t="s">
        <v>3146</v>
      </c>
      <c r="F794" s="39"/>
      <c r="G794" s="105"/>
      <c r="H794" s="105"/>
      <c r="I794" s="105"/>
      <c r="J794" s="105"/>
      <c r="K794" s="105"/>
      <c r="L794" s="105"/>
      <c r="M794" s="106"/>
      <c r="N794" s="105"/>
      <c r="O794" s="105"/>
      <c r="P794" s="105"/>
      <c r="Q794" s="105"/>
      <c r="R794" s="105"/>
      <c r="S794" s="105">
        <f t="shared" si="12"/>
        <v>0</v>
      </c>
      <c r="T794" s="105"/>
      <c r="U794" s="107"/>
      <c r="V794" s="107"/>
      <c r="W794" s="108"/>
      <c r="X794" s="107"/>
      <c r="Y794" s="107"/>
      <c r="Z794" s="108"/>
      <c r="AA794" s="107"/>
      <c r="AB794" s="107"/>
      <c r="AC794" s="108"/>
      <c r="AD794" s="107"/>
      <c r="AE794" s="107"/>
      <c r="AF794" s="108"/>
      <c r="AG794" s="107"/>
      <c r="AH794" s="107"/>
      <c r="AI794" s="108"/>
      <c r="AJ794" s="107"/>
      <c r="AK794" s="107"/>
      <c r="AL794" s="108"/>
      <c r="AM794" s="108"/>
      <c r="AN794" s="109"/>
      <c r="AO794" s="110"/>
      <c r="AP794" s="111"/>
      <c r="AQ794" s="111"/>
    </row>
    <row r="795" s="99" customFormat="1" ht="18" customHeight="1" spans="1:43">
      <c r="A795" s="104" t="s">
        <v>2677</v>
      </c>
      <c r="B795" s="36" t="s">
        <v>175</v>
      </c>
      <c r="C795" s="37" t="s">
        <v>2423</v>
      </c>
      <c r="D795" s="36" t="s">
        <v>5432</v>
      </c>
      <c r="E795" s="38" t="s">
        <v>2424</v>
      </c>
      <c r="F795" s="39">
        <v>15934952582</v>
      </c>
      <c r="G795" s="105">
        <v>88.1</v>
      </c>
      <c r="H795" s="105">
        <v>88</v>
      </c>
      <c r="I795" s="105">
        <v>88</v>
      </c>
      <c r="J795" s="105">
        <v>88</v>
      </c>
      <c r="K795" s="105">
        <v>88</v>
      </c>
      <c r="L795" s="105">
        <v>88</v>
      </c>
      <c r="M795" s="106">
        <v>88.6</v>
      </c>
      <c r="N795" s="105">
        <v>88</v>
      </c>
      <c r="O795" s="105">
        <v>88</v>
      </c>
      <c r="P795" s="105">
        <v>88.1</v>
      </c>
      <c r="Q795" s="105">
        <v>88</v>
      </c>
      <c r="R795" s="105">
        <v>88.2</v>
      </c>
      <c r="S795" s="105">
        <f t="shared" si="12"/>
        <v>1057</v>
      </c>
      <c r="T795" s="105"/>
      <c r="U795" s="107"/>
      <c r="V795" s="107"/>
      <c r="W795" s="108"/>
      <c r="X795" s="107"/>
      <c r="Y795" s="107"/>
      <c r="Z795" s="108"/>
      <c r="AA795" s="107"/>
      <c r="AB795" s="107"/>
      <c r="AC795" s="108"/>
      <c r="AD795" s="107"/>
      <c r="AE795" s="107"/>
      <c r="AF795" s="108"/>
      <c r="AG795" s="107"/>
      <c r="AH795" s="107"/>
      <c r="AI795" s="108"/>
      <c r="AJ795" s="107"/>
      <c r="AK795" s="107"/>
      <c r="AL795" s="108"/>
      <c r="AM795" s="108"/>
      <c r="AN795" s="109"/>
      <c r="AO795" s="110"/>
      <c r="AP795" s="111"/>
      <c r="AQ795" s="111"/>
    </row>
    <row r="796" s="99" customFormat="1" ht="18" customHeight="1" spans="1:43">
      <c r="A796" s="104" t="s">
        <v>2731</v>
      </c>
      <c r="B796" s="36" t="s">
        <v>250</v>
      </c>
      <c r="C796" s="37" t="s">
        <v>7311</v>
      </c>
      <c r="D796" s="36" t="s">
        <v>3350</v>
      </c>
      <c r="E796" s="38" t="s">
        <v>7312</v>
      </c>
      <c r="F796" s="39">
        <v>13337118787</v>
      </c>
      <c r="G796" s="105"/>
      <c r="H796" s="105"/>
      <c r="I796" s="105"/>
      <c r="J796" s="105"/>
      <c r="K796" s="105"/>
      <c r="L796" s="105"/>
      <c r="M796" s="106"/>
      <c r="N796" s="105"/>
      <c r="O796" s="105"/>
      <c r="P796" s="105"/>
      <c r="Q796" s="105"/>
      <c r="R796" s="105"/>
      <c r="S796" s="105">
        <f t="shared" si="12"/>
        <v>0</v>
      </c>
      <c r="T796" s="105"/>
      <c r="U796" s="107"/>
      <c r="V796" s="107"/>
      <c r="W796" s="108"/>
      <c r="X796" s="107"/>
      <c r="Y796" s="107"/>
      <c r="Z796" s="108"/>
      <c r="AA796" s="107"/>
      <c r="AB796" s="107"/>
      <c r="AC796" s="108"/>
      <c r="AD796" s="107"/>
      <c r="AE796" s="107"/>
      <c r="AF796" s="108"/>
      <c r="AG796" s="107"/>
      <c r="AH796" s="107"/>
      <c r="AI796" s="108"/>
      <c r="AJ796" s="107"/>
      <c r="AK796" s="107"/>
      <c r="AL796" s="108"/>
      <c r="AM796" s="108"/>
      <c r="AN796" s="109"/>
      <c r="AO796" s="110"/>
      <c r="AP796" s="111"/>
      <c r="AQ796" s="111"/>
    </row>
    <row r="797" s="99" customFormat="1" ht="18" customHeight="1" spans="1:43">
      <c r="A797" s="104" t="s">
        <v>2734</v>
      </c>
      <c r="B797" s="36" t="s">
        <v>7313</v>
      </c>
      <c r="C797" s="37" t="s">
        <v>2913</v>
      </c>
      <c r="D797" s="36" t="s">
        <v>7314</v>
      </c>
      <c r="E797" s="38" t="s">
        <v>2914</v>
      </c>
      <c r="F797" s="39">
        <v>17701256988</v>
      </c>
      <c r="G797" s="105"/>
      <c r="H797" s="105"/>
      <c r="I797" s="105"/>
      <c r="J797" s="105"/>
      <c r="K797" s="105"/>
      <c r="L797" s="105"/>
      <c r="M797" s="106"/>
      <c r="N797" s="105"/>
      <c r="O797" s="105"/>
      <c r="P797" s="105"/>
      <c r="Q797" s="105"/>
      <c r="R797" s="105"/>
      <c r="S797" s="105">
        <f t="shared" si="12"/>
        <v>0</v>
      </c>
      <c r="T797" s="105"/>
      <c r="U797" s="107">
        <v>44809</v>
      </c>
      <c r="V797" s="107">
        <v>44813</v>
      </c>
      <c r="W797" s="108">
        <v>947.57</v>
      </c>
      <c r="X797" s="107"/>
      <c r="Y797" s="107"/>
      <c r="Z797" s="108"/>
      <c r="AA797" s="107"/>
      <c r="AB797" s="107"/>
      <c r="AC797" s="108"/>
      <c r="AD797" s="107"/>
      <c r="AE797" s="107"/>
      <c r="AF797" s="108"/>
      <c r="AG797" s="107"/>
      <c r="AH797" s="107"/>
      <c r="AI797" s="108"/>
      <c r="AJ797" s="107"/>
      <c r="AK797" s="107"/>
      <c r="AL797" s="108"/>
      <c r="AM797" s="108"/>
      <c r="AN797" s="109"/>
      <c r="AO797" s="110"/>
      <c r="AP797" s="111"/>
      <c r="AQ797" s="111"/>
    </row>
    <row r="798" s="99" customFormat="1" ht="18" customHeight="1" spans="1:43">
      <c r="A798" s="104" t="s">
        <v>2737</v>
      </c>
      <c r="B798" s="36" t="s">
        <v>7313</v>
      </c>
      <c r="C798" s="37" t="s">
        <v>7315</v>
      </c>
      <c r="D798" s="36" t="s">
        <v>7316</v>
      </c>
      <c r="E798" s="38" t="s">
        <v>7317</v>
      </c>
      <c r="F798" s="39">
        <v>15147542823</v>
      </c>
      <c r="G798" s="105"/>
      <c r="H798" s="105"/>
      <c r="I798" s="105"/>
      <c r="J798" s="105"/>
      <c r="K798" s="105"/>
      <c r="L798" s="105"/>
      <c r="M798" s="106"/>
      <c r="N798" s="105"/>
      <c r="O798" s="105"/>
      <c r="P798" s="105"/>
      <c r="Q798" s="105"/>
      <c r="R798" s="105"/>
      <c r="S798" s="105">
        <f t="shared" si="12"/>
        <v>0</v>
      </c>
      <c r="T798" s="105"/>
      <c r="U798" s="107"/>
      <c r="V798" s="107"/>
      <c r="W798" s="108"/>
      <c r="X798" s="107"/>
      <c r="Y798" s="107"/>
      <c r="Z798" s="108"/>
      <c r="AA798" s="107"/>
      <c r="AB798" s="107"/>
      <c r="AC798" s="108"/>
      <c r="AD798" s="107"/>
      <c r="AE798" s="107"/>
      <c r="AF798" s="108"/>
      <c r="AG798" s="107"/>
      <c r="AH798" s="107"/>
      <c r="AI798" s="108"/>
      <c r="AJ798" s="107"/>
      <c r="AK798" s="107"/>
      <c r="AL798" s="108"/>
      <c r="AM798" s="108"/>
      <c r="AN798" s="109"/>
      <c r="AO798" s="110"/>
      <c r="AP798" s="111"/>
      <c r="AQ798" s="111"/>
    </row>
    <row r="799" s="99" customFormat="1" ht="18" customHeight="1" spans="1:43">
      <c r="A799" s="104" t="s">
        <v>2740</v>
      </c>
      <c r="B799" s="36" t="s">
        <v>7313</v>
      </c>
      <c r="C799" s="37" t="s">
        <v>7318</v>
      </c>
      <c r="D799" s="36" t="s">
        <v>69</v>
      </c>
      <c r="E799" s="38" t="s">
        <v>7319</v>
      </c>
      <c r="F799" s="39">
        <v>18604770467</v>
      </c>
      <c r="G799" s="105"/>
      <c r="H799" s="105"/>
      <c r="I799" s="105"/>
      <c r="J799" s="105"/>
      <c r="K799" s="105"/>
      <c r="L799" s="105"/>
      <c r="M799" s="106"/>
      <c r="N799" s="105"/>
      <c r="O799" s="105"/>
      <c r="P799" s="105"/>
      <c r="Q799" s="105"/>
      <c r="R799" s="105"/>
      <c r="S799" s="105">
        <f t="shared" si="12"/>
        <v>0</v>
      </c>
      <c r="T799" s="105"/>
      <c r="U799" s="107"/>
      <c r="V799" s="107"/>
      <c r="W799" s="108"/>
      <c r="X799" s="107"/>
      <c r="Y799" s="107"/>
      <c r="Z799" s="108"/>
      <c r="AA799" s="107"/>
      <c r="AB799" s="107"/>
      <c r="AC799" s="108"/>
      <c r="AD799" s="107"/>
      <c r="AE799" s="107"/>
      <c r="AF799" s="108"/>
      <c r="AG799" s="107"/>
      <c r="AH799" s="107"/>
      <c r="AI799" s="108"/>
      <c r="AJ799" s="107"/>
      <c r="AK799" s="107"/>
      <c r="AL799" s="108"/>
      <c r="AM799" s="108"/>
      <c r="AN799" s="109"/>
      <c r="AO799" s="110"/>
      <c r="AP799" s="111"/>
      <c r="AQ799" s="111"/>
    </row>
    <row r="800" s="99" customFormat="1" ht="18" customHeight="1" spans="1:43">
      <c r="A800" s="104" t="s">
        <v>2743</v>
      </c>
      <c r="B800" s="36" t="s">
        <v>7313</v>
      </c>
      <c r="C800" s="37" t="s">
        <v>7320</v>
      </c>
      <c r="D800" s="36" t="s">
        <v>5883</v>
      </c>
      <c r="E800" s="38" t="s">
        <v>7321</v>
      </c>
      <c r="F800" s="39">
        <v>13754072354</v>
      </c>
      <c r="G800" s="105"/>
      <c r="H800" s="105"/>
      <c r="I800" s="105"/>
      <c r="J800" s="105"/>
      <c r="K800" s="105"/>
      <c r="L800" s="105"/>
      <c r="M800" s="106"/>
      <c r="N800" s="105"/>
      <c r="O800" s="105"/>
      <c r="P800" s="105"/>
      <c r="Q800" s="105"/>
      <c r="R800" s="105"/>
      <c r="S800" s="105">
        <f t="shared" si="12"/>
        <v>0</v>
      </c>
      <c r="T800" s="105"/>
      <c r="U800" s="107"/>
      <c r="V800" s="107"/>
      <c r="W800" s="108"/>
      <c r="X800" s="107"/>
      <c r="Y800" s="107"/>
      <c r="Z800" s="108"/>
      <c r="AA800" s="107"/>
      <c r="AB800" s="107"/>
      <c r="AC800" s="108"/>
      <c r="AD800" s="107"/>
      <c r="AE800" s="107"/>
      <c r="AF800" s="108"/>
      <c r="AG800" s="107"/>
      <c r="AH800" s="107"/>
      <c r="AI800" s="108"/>
      <c r="AJ800" s="107"/>
      <c r="AK800" s="107"/>
      <c r="AL800" s="108"/>
      <c r="AM800" s="108"/>
      <c r="AN800" s="109"/>
      <c r="AO800" s="110"/>
      <c r="AP800" s="111"/>
      <c r="AQ800" s="111"/>
    </row>
    <row r="801" s="99" customFormat="1" ht="18" customHeight="1" spans="1:43">
      <c r="A801" s="104" t="s">
        <v>2746</v>
      </c>
      <c r="B801" s="36" t="s">
        <v>7313</v>
      </c>
      <c r="C801" s="37" t="s">
        <v>7322</v>
      </c>
      <c r="D801" s="36" t="s">
        <v>7323</v>
      </c>
      <c r="E801" s="38" t="s">
        <v>7324</v>
      </c>
      <c r="F801" s="39">
        <v>15047780124</v>
      </c>
      <c r="G801" s="105"/>
      <c r="H801" s="105"/>
      <c r="I801" s="105"/>
      <c r="J801" s="105"/>
      <c r="K801" s="105"/>
      <c r="L801" s="105"/>
      <c r="M801" s="106"/>
      <c r="N801" s="105"/>
      <c r="O801" s="105"/>
      <c r="P801" s="105"/>
      <c r="Q801" s="105"/>
      <c r="R801" s="105"/>
      <c r="S801" s="105">
        <f t="shared" si="12"/>
        <v>0</v>
      </c>
      <c r="T801" s="105"/>
      <c r="U801" s="107"/>
      <c r="V801" s="107"/>
      <c r="W801" s="108"/>
      <c r="X801" s="107"/>
      <c r="Y801" s="107"/>
      <c r="Z801" s="108"/>
      <c r="AA801" s="107"/>
      <c r="AB801" s="107"/>
      <c r="AC801" s="108"/>
      <c r="AD801" s="107"/>
      <c r="AE801" s="107"/>
      <c r="AF801" s="108"/>
      <c r="AG801" s="107"/>
      <c r="AH801" s="107"/>
      <c r="AI801" s="108"/>
      <c r="AJ801" s="107"/>
      <c r="AK801" s="107"/>
      <c r="AL801" s="108"/>
      <c r="AM801" s="108"/>
      <c r="AN801" s="109"/>
      <c r="AO801" s="110"/>
      <c r="AP801" s="111"/>
      <c r="AQ801" s="111"/>
    </row>
    <row r="802" s="99" customFormat="1" ht="18" customHeight="1" spans="1:43">
      <c r="A802" s="104" t="s">
        <v>2749</v>
      </c>
      <c r="B802" s="36" t="s">
        <v>7313</v>
      </c>
      <c r="C802" s="37" t="s">
        <v>7325</v>
      </c>
      <c r="D802" s="36" t="s">
        <v>7326</v>
      </c>
      <c r="E802" s="38" t="s">
        <v>7327</v>
      </c>
      <c r="F802" s="39">
        <v>13337072688</v>
      </c>
      <c r="G802" s="105"/>
      <c r="H802" s="105"/>
      <c r="I802" s="105"/>
      <c r="J802" s="105"/>
      <c r="K802" s="105"/>
      <c r="L802" s="105"/>
      <c r="M802" s="106"/>
      <c r="N802" s="105"/>
      <c r="O802" s="105"/>
      <c r="P802" s="105"/>
      <c r="Q802" s="105"/>
      <c r="R802" s="105"/>
      <c r="S802" s="105">
        <f t="shared" si="12"/>
        <v>0</v>
      </c>
      <c r="T802" s="105"/>
      <c r="U802" s="107"/>
      <c r="V802" s="107"/>
      <c r="W802" s="108"/>
      <c r="X802" s="107"/>
      <c r="Y802" s="107"/>
      <c r="Z802" s="108"/>
      <c r="AA802" s="107"/>
      <c r="AB802" s="107"/>
      <c r="AC802" s="108"/>
      <c r="AD802" s="107"/>
      <c r="AE802" s="107"/>
      <c r="AF802" s="108"/>
      <c r="AG802" s="107"/>
      <c r="AH802" s="107"/>
      <c r="AI802" s="108"/>
      <c r="AJ802" s="107"/>
      <c r="AK802" s="107"/>
      <c r="AL802" s="108"/>
      <c r="AM802" s="108"/>
      <c r="AN802" s="109"/>
      <c r="AO802" s="110"/>
      <c r="AP802" s="111"/>
      <c r="AQ802" s="111"/>
    </row>
    <row r="803" s="99" customFormat="1" ht="18" customHeight="1" spans="1:43">
      <c r="A803" s="104" t="s">
        <v>2752</v>
      </c>
      <c r="B803" s="36" t="s">
        <v>7328</v>
      </c>
      <c r="C803" s="37" t="s">
        <v>7329</v>
      </c>
      <c r="D803" s="36" t="s">
        <v>7330</v>
      </c>
      <c r="E803" s="38" t="s">
        <v>7331</v>
      </c>
      <c r="F803" s="39">
        <v>17795039633</v>
      </c>
      <c r="G803" s="105"/>
      <c r="H803" s="105"/>
      <c r="I803" s="105"/>
      <c r="J803" s="105"/>
      <c r="K803" s="105"/>
      <c r="L803" s="105"/>
      <c r="M803" s="106"/>
      <c r="N803" s="105"/>
      <c r="O803" s="105"/>
      <c r="P803" s="105"/>
      <c r="Q803" s="105"/>
      <c r="R803" s="105"/>
      <c r="S803" s="105">
        <f t="shared" si="12"/>
        <v>0</v>
      </c>
      <c r="T803" s="105"/>
      <c r="U803" s="107"/>
      <c r="V803" s="107"/>
      <c r="W803" s="108"/>
      <c r="X803" s="107"/>
      <c r="Y803" s="107"/>
      <c r="Z803" s="108"/>
      <c r="AA803" s="107"/>
      <c r="AB803" s="107"/>
      <c r="AC803" s="108"/>
      <c r="AD803" s="107"/>
      <c r="AE803" s="107"/>
      <c r="AF803" s="108"/>
      <c r="AG803" s="107"/>
      <c r="AH803" s="107"/>
      <c r="AI803" s="108"/>
      <c r="AJ803" s="107"/>
      <c r="AK803" s="107"/>
      <c r="AL803" s="108"/>
      <c r="AM803" s="108"/>
      <c r="AN803" s="109"/>
      <c r="AO803" s="110"/>
      <c r="AP803" s="111"/>
      <c r="AQ803" s="111"/>
    </row>
    <row r="804" s="99" customFormat="1" ht="18" customHeight="1" spans="1:43">
      <c r="A804" s="104" t="s">
        <v>2755</v>
      </c>
      <c r="B804" s="36" t="s">
        <v>7328</v>
      </c>
      <c r="C804" s="37" t="s">
        <v>7332</v>
      </c>
      <c r="D804" s="36" t="s">
        <v>7333</v>
      </c>
      <c r="E804" s="38" t="s">
        <v>7334</v>
      </c>
      <c r="F804" s="39">
        <v>17395507228</v>
      </c>
      <c r="G804" s="105"/>
      <c r="H804" s="105"/>
      <c r="I804" s="105"/>
      <c r="J804" s="105"/>
      <c r="K804" s="105"/>
      <c r="L804" s="105"/>
      <c r="M804" s="106"/>
      <c r="N804" s="105"/>
      <c r="O804" s="105"/>
      <c r="P804" s="105"/>
      <c r="Q804" s="105"/>
      <c r="R804" s="105"/>
      <c r="S804" s="105">
        <f t="shared" si="12"/>
        <v>0</v>
      </c>
      <c r="T804" s="105"/>
      <c r="U804" s="107">
        <v>44731</v>
      </c>
      <c r="V804" s="107">
        <v>44737</v>
      </c>
      <c r="W804" s="108">
        <v>1000</v>
      </c>
      <c r="X804" s="107"/>
      <c r="Y804" s="107"/>
      <c r="Z804" s="108"/>
      <c r="AA804" s="107"/>
      <c r="AB804" s="107"/>
      <c r="AC804" s="108"/>
      <c r="AD804" s="107"/>
      <c r="AE804" s="107"/>
      <c r="AF804" s="108"/>
      <c r="AG804" s="107"/>
      <c r="AH804" s="107"/>
      <c r="AI804" s="108"/>
      <c r="AJ804" s="107"/>
      <c r="AK804" s="107"/>
      <c r="AL804" s="108"/>
      <c r="AM804" s="108"/>
      <c r="AN804" s="109"/>
      <c r="AO804" s="110"/>
      <c r="AP804" s="111"/>
      <c r="AQ804" s="111"/>
    </row>
    <row r="805" s="99" customFormat="1" ht="18" customHeight="1" spans="1:43">
      <c r="A805" s="104" t="s">
        <v>2758</v>
      </c>
      <c r="B805" s="36" t="s">
        <v>7328</v>
      </c>
      <c r="C805" s="37" t="s">
        <v>7335</v>
      </c>
      <c r="D805" s="36" t="s">
        <v>58</v>
      </c>
      <c r="E805" s="38" t="s">
        <v>7336</v>
      </c>
      <c r="F805" s="39">
        <v>18247306400</v>
      </c>
      <c r="G805" s="105"/>
      <c r="H805" s="105"/>
      <c r="I805" s="105"/>
      <c r="J805" s="105"/>
      <c r="K805" s="105"/>
      <c r="L805" s="105"/>
      <c r="M805" s="106"/>
      <c r="N805" s="105"/>
      <c r="O805" s="105"/>
      <c r="P805" s="105"/>
      <c r="Q805" s="105"/>
      <c r="R805" s="105"/>
      <c r="S805" s="105">
        <f t="shared" si="12"/>
        <v>0</v>
      </c>
      <c r="T805" s="105"/>
      <c r="U805" s="107">
        <v>44805</v>
      </c>
      <c r="V805" s="107">
        <v>44815</v>
      </c>
      <c r="W805" s="108">
        <v>800</v>
      </c>
      <c r="X805" s="107"/>
      <c r="Y805" s="107"/>
      <c r="Z805" s="108"/>
      <c r="AA805" s="107"/>
      <c r="AB805" s="107"/>
      <c r="AC805" s="108"/>
      <c r="AD805" s="107"/>
      <c r="AE805" s="107"/>
      <c r="AF805" s="108"/>
      <c r="AG805" s="107"/>
      <c r="AH805" s="107"/>
      <c r="AI805" s="108"/>
      <c r="AJ805" s="107"/>
      <c r="AK805" s="107"/>
      <c r="AL805" s="108"/>
      <c r="AM805" s="108"/>
      <c r="AN805" s="109"/>
      <c r="AO805" s="110"/>
      <c r="AP805" s="111"/>
      <c r="AQ805" s="111"/>
    </row>
    <row r="806" s="99" customFormat="1" ht="18" customHeight="1" spans="1:43">
      <c r="A806" s="104" t="s">
        <v>2761</v>
      </c>
      <c r="B806" s="36" t="s">
        <v>7328</v>
      </c>
      <c r="C806" s="37" t="s">
        <v>7337</v>
      </c>
      <c r="D806" s="36" t="s">
        <v>7338</v>
      </c>
      <c r="E806" s="38" t="s">
        <v>7339</v>
      </c>
      <c r="F806" s="39">
        <v>13947799345</v>
      </c>
      <c r="G806" s="105"/>
      <c r="H806" s="105"/>
      <c r="I806" s="105"/>
      <c r="J806" s="105"/>
      <c r="K806" s="105"/>
      <c r="L806" s="105"/>
      <c r="M806" s="106"/>
      <c r="N806" s="105"/>
      <c r="O806" s="105"/>
      <c r="P806" s="105"/>
      <c r="Q806" s="105"/>
      <c r="R806" s="105"/>
      <c r="S806" s="105">
        <f t="shared" si="12"/>
        <v>0</v>
      </c>
      <c r="T806" s="105"/>
      <c r="U806" s="107"/>
      <c r="V806" s="107"/>
      <c r="W806" s="108"/>
      <c r="X806" s="107"/>
      <c r="Y806" s="107"/>
      <c r="Z806" s="108"/>
      <c r="AA806" s="107"/>
      <c r="AB806" s="107"/>
      <c r="AC806" s="108"/>
      <c r="AD806" s="107"/>
      <c r="AE806" s="107"/>
      <c r="AF806" s="108"/>
      <c r="AG806" s="107"/>
      <c r="AH806" s="107"/>
      <c r="AI806" s="108"/>
      <c r="AJ806" s="107"/>
      <c r="AK806" s="107"/>
      <c r="AL806" s="108"/>
      <c r="AM806" s="108"/>
      <c r="AN806" s="109"/>
      <c r="AO806" s="110"/>
      <c r="AP806" s="111"/>
      <c r="AQ806" s="111"/>
    </row>
    <row r="807" s="99" customFormat="1" ht="18" customHeight="1" spans="1:43">
      <c r="A807" s="104" t="s">
        <v>2764</v>
      </c>
      <c r="B807" s="36" t="s">
        <v>7328</v>
      </c>
      <c r="C807" s="37" t="s">
        <v>810</v>
      </c>
      <c r="D807" s="36" t="s">
        <v>7340</v>
      </c>
      <c r="E807" s="38" t="s">
        <v>7341</v>
      </c>
      <c r="F807" s="39">
        <v>15149450623</v>
      </c>
      <c r="G807" s="105"/>
      <c r="H807" s="105"/>
      <c r="I807" s="105"/>
      <c r="J807" s="105"/>
      <c r="K807" s="105"/>
      <c r="L807" s="105"/>
      <c r="M807" s="106"/>
      <c r="N807" s="105"/>
      <c r="O807" s="105"/>
      <c r="P807" s="105"/>
      <c r="Q807" s="105"/>
      <c r="R807" s="105"/>
      <c r="S807" s="105">
        <f t="shared" si="12"/>
        <v>0</v>
      </c>
      <c r="T807" s="105"/>
      <c r="U807" s="107"/>
      <c r="V807" s="107"/>
      <c r="W807" s="108"/>
      <c r="X807" s="107"/>
      <c r="Y807" s="107"/>
      <c r="Z807" s="108"/>
      <c r="AA807" s="107"/>
      <c r="AB807" s="107"/>
      <c r="AC807" s="108"/>
      <c r="AD807" s="107"/>
      <c r="AE807" s="107"/>
      <c r="AF807" s="108"/>
      <c r="AG807" s="107"/>
      <c r="AH807" s="107"/>
      <c r="AI807" s="108"/>
      <c r="AJ807" s="107"/>
      <c r="AK807" s="107"/>
      <c r="AL807" s="108"/>
      <c r="AM807" s="108"/>
      <c r="AN807" s="109"/>
      <c r="AO807" s="110"/>
      <c r="AP807" s="111"/>
      <c r="AQ807" s="111"/>
    </row>
    <row r="808" s="99" customFormat="1" ht="18" customHeight="1" spans="1:43">
      <c r="A808" s="104" t="s">
        <v>2767</v>
      </c>
      <c r="B808" s="36" t="s">
        <v>7328</v>
      </c>
      <c r="C808" s="37" t="s">
        <v>7342</v>
      </c>
      <c r="D808" s="36" t="s">
        <v>7343</v>
      </c>
      <c r="E808" s="38" t="s">
        <v>7344</v>
      </c>
      <c r="F808" s="39">
        <v>13474773308</v>
      </c>
      <c r="G808" s="105"/>
      <c r="H808" s="105"/>
      <c r="I808" s="105"/>
      <c r="J808" s="105"/>
      <c r="K808" s="105"/>
      <c r="L808" s="105"/>
      <c r="M808" s="106"/>
      <c r="N808" s="105"/>
      <c r="O808" s="105"/>
      <c r="P808" s="105"/>
      <c r="Q808" s="105"/>
      <c r="R808" s="105"/>
      <c r="S808" s="105">
        <f t="shared" si="12"/>
        <v>0</v>
      </c>
      <c r="T808" s="105"/>
      <c r="U808" s="107"/>
      <c r="V808" s="107"/>
      <c r="W808" s="108"/>
      <c r="X808" s="107"/>
      <c r="Y808" s="107"/>
      <c r="Z808" s="108"/>
      <c r="AA808" s="107"/>
      <c r="AB808" s="107"/>
      <c r="AC808" s="108"/>
      <c r="AD808" s="107"/>
      <c r="AE808" s="107"/>
      <c r="AF808" s="108"/>
      <c r="AG808" s="107"/>
      <c r="AH808" s="107"/>
      <c r="AI808" s="108"/>
      <c r="AJ808" s="107"/>
      <c r="AK808" s="107"/>
      <c r="AL808" s="108"/>
      <c r="AM808" s="108"/>
      <c r="AN808" s="109"/>
      <c r="AO808" s="110"/>
      <c r="AP808" s="111"/>
      <c r="AQ808" s="111"/>
    </row>
    <row r="809" s="99" customFormat="1" ht="18" customHeight="1" spans="1:43">
      <c r="A809" s="104" t="s">
        <v>2770</v>
      </c>
      <c r="B809" s="36" t="s">
        <v>7328</v>
      </c>
      <c r="C809" s="37" t="s">
        <v>7345</v>
      </c>
      <c r="D809" s="36" t="s">
        <v>7343</v>
      </c>
      <c r="E809" s="38" t="s">
        <v>7346</v>
      </c>
      <c r="F809" s="39">
        <v>13739927569</v>
      </c>
      <c r="G809" s="105"/>
      <c r="H809" s="105"/>
      <c r="I809" s="105"/>
      <c r="J809" s="105"/>
      <c r="K809" s="105"/>
      <c r="L809" s="105"/>
      <c r="M809" s="106"/>
      <c r="N809" s="105"/>
      <c r="O809" s="105"/>
      <c r="P809" s="105"/>
      <c r="Q809" s="105"/>
      <c r="R809" s="105"/>
      <c r="S809" s="105">
        <f t="shared" si="12"/>
        <v>0</v>
      </c>
      <c r="T809" s="105"/>
      <c r="U809" s="107"/>
      <c r="V809" s="107"/>
      <c r="W809" s="108"/>
      <c r="X809" s="107"/>
      <c r="Y809" s="107"/>
      <c r="Z809" s="108"/>
      <c r="AA809" s="107"/>
      <c r="AB809" s="107"/>
      <c r="AC809" s="108"/>
      <c r="AD809" s="107"/>
      <c r="AE809" s="107"/>
      <c r="AF809" s="108"/>
      <c r="AG809" s="107"/>
      <c r="AH809" s="107"/>
      <c r="AI809" s="108"/>
      <c r="AJ809" s="107"/>
      <c r="AK809" s="107"/>
      <c r="AL809" s="108"/>
      <c r="AM809" s="108"/>
      <c r="AN809" s="109"/>
      <c r="AO809" s="110"/>
      <c r="AP809" s="111"/>
      <c r="AQ809" s="111"/>
    </row>
    <row r="810" s="99" customFormat="1" ht="18" customHeight="1" spans="1:43">
      <c r="A810" s="104" t="s">
        <v>2773</v>
      </c>
      <c r="B810" s="36" t="s">
        <v>7328</v>
      </c>
      <c r="C810" s="37" t="s">
        <v>7347</v>
      </c>
      <c r="D810" s="36" t="s">
        <v>7343</v>
      </c>
      <c r="E810" s="38" t="s">
        <v>7348</v>
      </c>
      <c r="F810" s="39">
        <v>15374941734</v>
      </c>
      <c r="G810" s="105"/>
      <c r="H810" s="105"/>
      <c r="I810" s="105"/>
      <c r="J810" s="105"/>
      <c r="K810" s="105"/>
      <c r="L810" s="105"/>
      <c r="M810" s="106"/>
      <c r="N810" s="105"/>
      <c r="O810" s="105"/>
      <c r="P810" s="105"/>
      <c r="Q810" s="105"/>
      <c r="R810" s="105"/>
      <c r="S810" s="105">
        <f t="shared" si="12"/>
        <v>0</v>
      </c>
      <c r="T810" s="105"/>
      <c r="U810" s="107"/>
      <c r="V810" s="107"/>
      <c r="W810" s="108"/>
      <c r="X810" s="107"/>
      <c r="Y810" s="107"/>
      <c r="Z810" s="108"/>
      <c r="AA810" s="107"/>
      <c r="AB810" s="107"/>
      <c r="AC810" s="108"/>
      <c r="AD810" s="107"/>
      <c r="AE810" s="107"/>
      <c r="AF810" s="108"/>
      <c r="AG810" s="107"/>
      <c r="AH810" s="107"/>
      <c r="AI810" s="108"/>
      <c r="AJ810" s="107"/>
      <c r="AK810" s="107"/>
      <c r="AL810" s="108"/>
      <c r="AM810" s="108"/>
      <c r="AN810" s="109"/>
      <c r="AO810" s="110"/>
      <c r="AP810" s="111"/>
      <c r="AQ810" s="111"/>
    </row>
    <row r="811" s="99" customFormat="1" ht="18" customHeight="1" spans="1:43">
      <c r="A811" s="104" t="s">
        <v>2776</v>
      </c>
      <c r="B811" s="36" t="s">
        <v>7328</v>
      </c>
      <c r="C811" s="37" t="s">
        <v>1586</v>
      </c>
      <c r="D811" s="36" t="s">
        <v>7343</v>
      </c>
      <c r="E811" s="38" t="s">
        <v>7349</v>
      </c>
      <c r="F811" s="39">
        <v>15035221603</v>
      </c>
      <c r="G811" s="105"/>
      <c r="H811" s="105"/>
      <c r="I811" s="105"/>
      <c r="J811" s="105"/>
      <c r="K811" s="105"/>
      <c r="L811" s="105"/>
      <c r="M811" s="106"/>
      <c r="N811" s="105"/>
      <c r="O811" s="105"/>
      <c r="P811" s="105"/>
      <c r="Q811" s="105"/>
      <c r="R811" s="105"/>
      <c r="S811" s="105">
        <f t="shared" si="12"/>
        <v>0</v>
      </c>
      <c r="T811" s="105"/>
      <c r="U811" s="107"/>
      <c r="V811" s="107"/>
      <c r="W811" s="108"/>
      <c r="X811" s="107"/>
      <c r="Y811" s="107"/>
      <c r="Z811" s="108"/>
      <c r="AA811" s="107"/>
      <c r="AB811" s="107"/>
      <c r="AC811" s="108"/>
      <c r="AD811" s="107"/>
      <c r="AE811" s="107"/>
      <c r="AF811" s="108"/>
      <c r="AG811" s="107"/>
      <c r="AH811" s="107"/>
      <c r="AI811" s="108"/>
      <c r="AJ811" s="107"/>
      <c r="AK811" s="107"/>
      <c r="AL811" s="108"/>
      <c r="AM811" s="108"/>
      <c r="AN811" s="109"/>
      <c r="AO811" s="110"/>
      <c r="AP811" s="111"/>
      <c r="AQ811" s="111"/>
    </row>
    <row r="812" s="99" customFormat="1" ht="18" customHeight="1" spans="1:43">
      <c r="A812" s="104" t="s">
        <v>2779</v>
      </c>
      <c r="B812" s="36" t="s">
        <v>7328</v>
      </c>
      <c r="C812" s="37" t="s">
        <v>7350</v>
      </c>
      <c r="D812" s="36" t="s">
        <v>7343</v>
      </c>
      <c r="E812" s="38" t="s">
        <v>7351</v>
      </c>
      <c r="F812" s="39">
        <v>15248182631</v>
      </c>
      <c r="G812" s="105"/>
      <c r="H812" s="105"/>
      <c r="I812" s="105"/>
      <c r="J812" s="105"/>
      <c r="K812" s="105"/>
      <c r="L812" s="105"/>
      <c r="M812" s="106"/>
      <c r="N812" s="105"/>
      <c r="O812" s="105"/>
      <c r="P812" s="105"/>
      <c r="Q812" s="105"/>
      <c r="R812" s="105"/>
      <c r="S812" s="105">
        <f t="shared" si="12"/>
        <v>0</v>
      </c>
      <c r="T812" s="105"/>
      <c r="U812" s="107"/>
      <c r="V812" s="107"/>
      <c r="W812" s="108"/>
      <c r="X812" s="107"/>
      <c r="Y812" s="107"/>
      <c r="Z812" s="108"/>
      <c r="AA812" s="107"/>
      <c r="AB812" s="107"/>
      <c r="AC812" s="108"/>
      <c r="AD812" s="107"/>
      <c r="AE812" s="107"/>
      <c r="AF812" s="108"/>
      <c r="AG812" s="107"/>
      <c r="AH812" s="107"/>
      <c r="AI812" s="108"/>
      <c r="AJ812" s="107"/>
      <c r="AK812" s="107"/>
      <c r="AL812" s="108"/>
      <c r="AM812" s="108"/>
      <c r="AN812" s="109"/>
      <c r="AO812" s="110"/>
      <c r="AP812" s="111"/>
      <c r="AQ812" s="111"/>
    </row>
    <row r="813" s="99" customFormat="1" ht="18" customHeight="1" spans="1:43">
      <c r="A813" s="104" t="s">
        <v>2782</v>
      </c>
      <c r="B813" s="36" t="s">
        <v>7328</v>
      </c>
      <c r="C813" s="37" t="s">
        <v>7352</v>
      </c>
      <c r="D813" s="36" t="s">
        <v>7343</v>
      </c>
      <c r="E813" s="38" t="s">
        <v>7353</v>
      </c>
      <c r="F813" s="39">
        <v>13848170278</v>
      </c>
      <c r="G813" s="105"/>
      <c r="H813" s="105"/>
      <c r="I813" s="105"/>
      <c r="J813" s="105"/>
      <c r="K813" s="105"/>
      <c r="L813" s="105"/>
      <c r="M813" s="106"/>
      <c r="N813" s="105"/>
      <c r="O813" s="105"/>
      <c r="P813" s="105"/>
      <c r="Q813" s="105"/>
      <c r="R813" s="105"/>
      <c r="S813" s="105">
        <f t="shared" si="12"/>
        <v>0</v>
      </c>
      <c r="T813" s="105"/>
      <c r="U813" s="107"/>
      <c r="V813" s="107"/>
      <c r="W813" s="108"/>
      <c r="X813" s="107"/>
      <c r="Y813" s="107"/>
      <c r="Z813" s="108"/>
      <c r="AA813" s="107"/>
      <c r="AB813" s="107"/>
      <c r="AC813" s="108"/>
      <c r="AD813" s="107"/>
      <c r="AE813" s="107"/>
      <c r="AF813" s="108"/>
      <c r="AG813" s="107"/>
      <c r="AH813" s="107"/>
      <c r="AI813" s="108"/>
      <c r="AJ813" s="107"/>
      <c r="AK813" s="107"/>
      <c r="AL813" s="108"/>
      <c r="AM813" s="108"/>
      <c r="AN813" s="109"/>
      <c r="AO813" s="110"/>
      <c r="AP813" s="111"/>
      <c r="AQ813" s="111"/>
    </row>
    <row r="814" s="99" customFormat="1" ht="18" customHeight="1" spans="1:43">
      <c r="A814" s="104" t="s">
        <v>2785</v>
      </c>
      <c r="B814" s="36" t="s">
        <v>7328</v>
      </c>
      <c r="C814" s="37" t="s">
        <v>7354</v>
      </c>
      <c r="D814" s="36" t="s">
        <v>7343</v>
      </c>
      <c r="E814" s="38" t="s">
        <v>7355</v>
      </c>
      <c r="F814" s="39">
        <v>15894918759</v>
      </c>
      <c r="G814" s="105"/>
      <c r="H814" s="105"/>
      <c r="I814" s="105"/>
      <c r="J814" s="105"/>
      <c r="K814" s="105"/>
      <c r="L814" s="105"/>
      <c r="M814" s="106"/>
      <c r="N814" s="105"/>
      <c r="O814" s="105"/>
      <c r="P814" s="105"/>
      <c r="Q814" s="105"/>
      <c r="R814" s="105"/>
      <c r="S814" s="105">
        <f t="shared" si="12"/>
        <v>0</v>
      </c>
      <c r="T814" s="105"/>
      <c r="U814" s="107"/>
      <c r="V814" s="107"/>
      <c r="W814" s="108"/>
      <c r="X814" s="107"/>
      <c r="Y814" s="107"/>
      <c r="Z814" s="108"/>
      <c r="AA814" s="107"/>
      <c r="AB814" s="107"/>
      <c r="AC814" s="108"/>
      <c r="AD814" s="107"/>
      <c r="AE814" s="107"/>
      <c r="AF814" s="108"/>
      <c r="AG814" s="107"/>
      <c r="AH814" s="107"/>
      <c r="AI814" s="108"/>
      <c r="AJ814" s="107"/>
      <c r="AK814" s="107"/>
      <c r="AL814" s="108"/>
      <c r="AM814" s="108"/>
      <c r="AN814" s="109"/>
      <c r="AO814" s="110"/>
      <c r="AP814" s="111"/>
      <c r="AQ814" s="111"/>
    </row>
    <row r="815" s="99" customFormat="1" ht="18" customHeight="1" spans="1:43">
      <c r="A815" s="104" t="s">
        <v>2788</v>
      </c>
      <c r="B815" s="36" t="s">
        <v>7328</v>
      </c>
      <c r="C815" s="37" t="s">
        <v>7356</v>
      </c>
      <c r="D815" s="36" t="s">
        <v>7343</v>
      </c>
      <c r="E815" s="38" t="s">
        <v>7357</v>
      </c>
      <c r="F815" s="39">
        <v>15947498142</v>
      </c>
      <c r="G815" s="105"/>
      <c r="H815" s="105"/>
      <c r="I815" s="105"/>
      <c r="J815" s="105"/>
      <c r="K815" s="105"/>
      <c r="L815" s="105"/>
      <c r="M815" s="106"/>
      <c r="N815" s="105"/>
      <c r="O815" s="105"/>
      <c r="P815" s="105"/>
      <c r="Q815" s="105"/>
      <c r="R815" s="105"/>
      <c r="S815" s="105">
        <f t="shared" si="12"/>
        <v>0</v>
      </c>
      <c r="T815" s="105"/>
      <c r="U815" s="107"/>
      <c r="V815" s="107"/>
      <c r="W815" s="108"/>
      <c r="X815" s="107"/>
      <c r="Y815" s="107"/>
      <c r="Z815" s="108"/>
      <c r="AA815" s="107"/>
      <c r="AB815" s="107"/>
      <c r="AC815" s="108"/>
      <c r="AD815" s="107"/>
      <c r="AE815" s="107"/>
      <c r="AF815" s="108"/>
      <c r="AG815" s="107"/>
      <c r="AH815" s="107"/>
      <c r="AI815" s="108"/>
      <c r="AJ815" s="107"/>
      <c r="AK815" s="107"/>
      <c r="AL815" s="108"/>
      <c r="AM815" s="108"/>
      <c r="AN815" s="109"/>
      <c r="AO815" s="110"/>
      <c r="AP815" s="111"/>
      <c r="AQ815" s="111"/>
    </row>
    <row r="816" s="99" customFormat="1" ht="18" customHeight="1" spans="1:43">
      <c r="A816" s="104" t="s">
        <v>2791</v>
      </c>
      <c r="B816" s="36" t="s">
        <v>7328</v>
      </c>
      <c r="C816" s="37" t="s">
        <v>7358</v>
      </c>
      <c r="D816" s="36" t="s">
        <v>7343</v>
      </c>
      <c r="E816" s="38" t="s">
        <v>7359</v>
      </c>
      <c r="F816" s="39">
        <v>17262669593</v>
      </c>
      <c r="G816" s="105"/>
      <c r="H816" s="105"/>
      <c r="I816" s="105"/>
      <c r="J816" s="105"/>
      <c r="K816" s="105"/>
      <c r="L816" s="105"/>
      <c r="M816" s="106"/>
      <c r="N816" s="105"/>
      <c r="O816" s="105"/>
      <c r="P816" s="105"/>
      <c r="Q816" s="105"/>
      <c r="R816" s="105"/>
      <c r="S816" s="105">
        <f t="shared" si="12"/>
        <v>0</v>
      </c>
      <c r="T816" s="105"/>
      <c r="U816" s="107"/>
      <c r="V816" s="107"/>
      <c r="W816" s="108"/>
      <c r="X816" s="107"/>
      <c r="Y816" s="107"/>
      <c r="Z816" s="108"/>
      <c r="AA816" s="107"/>
      <c r="AB816" s="107"/>
      <c r="AC816" s="108"/>
      <c r="AD816" s="107"/>
      <c r="AE816" s="107"/>
      <c r="AF816" s="108"/>
      <c r="AG816" s="107"/>
      <c r="AH816" s="107"/>
      <c r="AI816" s="108"/>
      <c r="AJ816" s="107"/>
      <c r="AK816" s="107"/>
      <c r="AL816" s="108"/>
      <c r="AM816" s="108"/>
      <c r="AN816" s="109"/>
      <c r="AO816" s="110"/>
      <c r="AP816" s="111"/>
      <c r="AQ816" s="111"/>
    </row>
    <row r="817" s="99" customFormat="1" ht="18" customHeight="1" spans="1:43">
      <c r="A817" s="104" t="s">
        <v>2794</v>
      </c>
      <c r="B817" s="36" t="s">
        <v>7328</v>
      </c>
      <c r="C817" s="37" t="s">
        <v>7360</v>
      </c>
      <c r="D817" s="36" t="s">
        <v>7343</v>
      </c>
      <c r="E817" s="38" t="s">
        <v>7361</v>
      </c>
      <c r="F817" s="39">
        <v>13087198581</v>
      </c>
      <c r="G817" s="105"/>
      <c r="H817" s="105"/>
      <c r="I817" s="105"/>
      <c r="J817" s="105"/>
      <c r="K817" s="105"/>
      <c r="L817" s="105"/>
      <c r="M817" s="106"/>
      <c r="N817" s="105"/>
      <c r="O817" s="105"/>
      <c r="P817" s="105"/>
      <c r="Q817" s="105"/>
      <c r="R817" s="105"/>
      <c r="S817" s="105">
        <f t="shared" si="12"/>
        <v>0</v>
      </c>
      <c r="T817" s="105"/>
      <c r="U817" s="107"/>
      <c r="V817" s="107"/>
      <c r="W817" s="108"/>
      <c r="X817" s="107"/>
      <c r="Y817" s="107"/>
      <c r="Z817" s="108"/>
      <c r="AA817" s="107"/>
      <c r="AB817" s="107"/>
      <c r="AC817" s="108"/>
      <c r="AD817" s="107"/>
      <c r="AE817" s="107"/>
      <c r="AF817" s="108"/>
      <c r="AG817" s="107"/>
      <c r="AH817" s="107"/>
      <c r="AI817" s="108"/>
      <c r="AJ817" s="107"/>
      <c r="AK817" s="107"/>
      <c r="AL817" s="108"/>
      <c r="AM817" s="108"/>
      <c r="AN817" s="109"/>
      <c r="AO817" s="110"/>
      <c r="AP817" s="111"/>
      <c r="AQ817" s="111"/>
    </row>
    <row r="818" s="99" customFormat="1" ht="18" customHeight="1" spans="1:43">
      <c r="A818" s="104" t="s">
        <v>2797</v>
      </c>
      <c r="B818" s="36" t="s">
        <v>7362</v>
      </c>
      <c r="C818" s="37" t="s">
        <v>7363</v>
      </c>
      <c r="D818" s="36" t="s">
        <v>7314</v>
      </c>
      <c r="E818" s="38" t="s">
        <v>7364</v>
      </c>
      <c r="F818" s="39">
        <v>15947377727</v>
      </c>
      <c r="G818" s="105"/>
      <c r="H818" s="105"/>
      <c r="I818" s="105"/>
      <c r="J818" s="105"/>
      <c r="K818" s="105"/>
      <c r="L818" s="105"/>
      <c r="M818" s="106"/>
      <c r="N818" s="105"/>
      <c r="O818" s="105"/>
      <c r="P818" s="105"/>
      <c r="Q818" s="105"/>
      <c r="R818" s="105"/>
      <c r="S818" s="105">
        <f t="shared" si="12"/>
        <v>0</v>
      </c>
      <c r="T818" s="105"/>
      <c r="U818" s="107"/>
      <c r="V818" s="107"/>
      <c r="W818" s="108"/>
      <c r="X818" s="107"/>
      <c r="Y818" s="107"/>
      <c r="Z818" s="108"/>
      <c r="AA818" s="107"/>
      <c r="AB818" s="107"/>
      <c r="AC818" s="108"/>
      <c r="AD818" s="107"/>
      <c r="AE818" s="107"/>
      <c r="AF818" s="108"/>
      <c r="AG818" s="107"/>
      <c r="AH818" s="107"/>
      <c r="AI818" s="108"/>
      <c r="AJ818" s="107"/>
      <c r="AK818" s="107"/>
      <c r="AL818" s="108"/>
      <c r="AM818" s="108"/>
      <c r="AN818" s="109"/>
      <c r="AO818" s="110"/>
      <c r="AP818" s="111"/>
      <c r="AQ818" s="111"/>
    </row>
    <row r="819" s="99" customFormat="1" ht="18" customHeight="1" spans="1:43">
      <c r="A819" s="104" t="s">
        <v>2800</v>
      </c>
      <c r="B819" s="36" t="s">
        <v>7362</v>
      </c>
      <c r="C819" s="37" t="s">
        <v>7365</v>
      </c>
      <c r="D819" s="36" t="s">
        <v>7366</v>
      </c>
      <c r="E819" s="38" t="s">
        <v>7367</v>
      </c>
      <c r="F819" s="39">
        <v>15191085236</v>
      </c>
      <c r="G819" s="105">
        <v>163.2</v>
      </c>
      <c r="H819" s="105">
        <v>162.1</v>
      </c>
      <c r="I819" s="105">
        <v>200</v>
      </c>
      <c r="J819" s="105">
        <v>200</v>
      </c>
      <c r="K819" s="105">
        <v>122.78</v>
      </c>
      <c r="L819" s="105">
        <v>200</v>
      </c>
      <c r="M819" s="106"/>
      <c r="N819" s="105"/>
      <c r="O819" s="105"/>
      <c r="P819" s="105"/>
      <c r="Q819" s="105"/>
      <c r="R819" s="105"/>
      <c r="S819" s="105">
        <f t="shared" si="12"/>
        <v>1048.08</v>
      </c>
      <c r="T819" s="105"/>
      <c r="U819" s="107">
        <v>44692</v>
      </c>
      <c r="V819" s="107">
        <v>44702</v>
      </c>
      <c r="W819" s="108">
        <v>800</v>
      </c>
      <c r="X819" s="107">
        <v>44074</v>
      </c>
      <c r="Y819" s="107">
        <v>44083</v>
      </c>
      <c r="Z819" s="108">
        <v>800</v>
      </c>
      <c r="AA819" s="107"/>
      <c r="AB819" s="107"/>
      <c r="AC819" s="108"/>
      <c r="AD819" s="107"/>
      <c r="AE819" s="107"/>
      <c r="AF819" s="108"/>
      <c r="AG819" s="107"/>
      <c r="AH819" s="107"/>
      <c r="AI819" s="108"/>
      <c r="AJ819" s="107"/>
      <c r="AK819" s="107"/>
      <c r="AL819" s="108"/>
      <c r="AM819" s="108"/>
      <c r="AN819" s="109"/>
      <c r="AO819" s="110"/>
      <c r="AP819" s="111"/>
      <c r="AQ819" s="111"/>
    </row>
    <row r="820" s="99" customFormat="1" ht="18" customHeight="1" spans="1:43">
      <c r="A820" s="104" t="s">
        <v>2803</v>
      </c>
      <c r="B820" s="36" t="s">
        <v>7362</v>
      </c>
      <c r="C820" s="37" t="s">
        <v>7368</v>
      </c>
      <c r="D820" s="36" t="s">
        <v>7369</v>
      </c>
      <c r="E820" s="38" t="s">
        <v>7370</v>
      </c>
      <c r="F820" s="39">
        <v>15049429103</v>
      </c>
      <c r="G820" s="105"/>
      <c r="H820" s="105"/>
      <c r="I820" s="105"/>
      <c r="J820" s="105"/>
      <c r="K820" s="105"/>
      <c r="L820" s="105"/>
      <c r="M820" s="106"/>
      <c r="N820" s="105"/>
      <c r="O820" s="105"/>
      <c r="P820" s="105"/>
      <c r="Q820" s="105"/>
      <c r="R820" s="105"/>
      <c r="S820" s="105">
        <f t="shared" si="12"/>
        <v>0</v>
      </c>
      <c r="T820" s="105"/>
      <c r="U820" s="107"/>
      <c r="V820" s="107"/>
      <c r="W820" s="108"/>
      <c r="X820" s="107"/>
      <c r="Y820" s="107"/>
      <c r="Z820" s="108"/>
      <c r="AA820" s="107"/>
      <c r="AB820" s="107"/>
      <c r="AC820" s="108"/>
      <c r="AD820" s="107"/>
      <c r="AE820" s="107"/>
      <c r="AF820" s="108"/>
      <c r="AG820" s="107"/>
      <c r="AH820" s="107"/>
      <c r="AI820" s="108"/>
      <c r="AJ820" s="107"/>
      <c r="AK820" s="107"/>
      <c r="AL820" s="108"/>
      <c r="AM820" s="108"/>
      <c r="AN820" s="109"/>
      <c r="AO820" s="110"/>
      <c r="AP820" s="111"/>
      <c r="AQ820" s="111"/>
    </row>
    <row r="821" s="99" customFormat="1" ht="18" customHeight="1" spans="1:43">
      <c r="A821" s="104" t="s">
        <v>2806</v>
      </c>
      <c r="B821" s="36" t="s">
        <v>7362</v>
      </c>
      <c r="C821" s="37" t="s">
        <v>7371</v>
      </c>
      <c r="D821" s="36" t="s">
        <v>3476</v>
      </c>
      <c r="E821" s="38" t="s">
        <v>7372</v>
      </c>
      <c r="F821" s="39">
        <v>18704961239</v>
      </c>
      <c r="G821" s="105"/>
      <c r="H821" s="105"/>
      <c r="I821" s="105"/>
      <c r="J821" s="105"/>
      <c r="K821" s="105"/>
      <c r="L821" s="105"/>
      <c r="M821" s="106"/>
      <c r="N821" s="105"/>
      <c r="O821" s="105"/>
      <c r="P821" s="105"/>
      <c r="Q821" s="105"/>
      <c r="R821" s="105"/>
      <c r="S821" s="105">
        <f t="shared" si="12"/>
        <v>0</v>
      </c>
      <c r="T821" s="105"/>
      <c r="U821" s="107"/>
      <c r="V821" s="107"/>
      <c r="W821" s="108"/>
      <c r="X821" s="107"/>
      <c r="Y821" s="107"/>
      <c r="Z821" s="108"/>
      <c r="AA821" s="107"/>
      <c r="AB821" s="107"/>
      <c r="AC821" s="108"/>
      <c r="AD821" s="107"/>
      <c r="AE821" s="107"/>
      <c r="AF821" s="108"/>
      <c r="AG821" s="107"/>
      <c r="AH821" s="107"/>
      <c r="AI821" s="108"/>
      <c r="AJ821" s="107"/>
      <c r="AK821" s="107"/>
      <c r="AL821" s="108"/>
      <c r="AM821" s="108"/>
      <c r="AN821" s="109"/>
      <c r="AO821" s="110"/>
      <c r="AP821" s="111"/>
      <c r="AQ821" s="111"/>
    </row>
    <row r="822" s="99" customFormat="1" ht="18" customHeight="1" spans="1:43">
      <c r="A822" s="104" t="s">
        <v>2809</v>
      </c>
      <c r="B822" s="36" t="s">
        <v>7362</v>
      </c>
      <c r="C822" s="37" t="s">
        <v>7373</v>
      </c>
      <c r="D822" s="36" t="s">
        <v>7374</v>
      </c>
      <c r="E822" s="38" t="s">
        <v>7375</v>
      </c>
      <c r="F822" s="39">
        <v>13789747586</v>
      </c>
      <c r="G822" s="105"/>
      <c r="H822" s="105"/>
      <c r="I822" s="105"/>
      <c r="J822" s="105"/>
      <c r="K822" s="105"/>
      <c r="L822" s="105"/>
      <c r="M822" s="106"/>
      <c r="N822" s="105"/>
      <c r="O822" s="105"/>
      <c r="P822" s="105"/>
      <c r="Q822" s="105"/>
      <c r="R822" s="105"/>
      <c r="S822" s="105">
        <f t="shared" si="12"/>
        <v>0</v>
      </c>
      <c r="T822" s="105"/>
      <c r="U822" s="107"/>
      <c r="V822" s="107"/>
      <c r="W822" s="108"/>
      <c r="X822" s="107"/>
      <c r="Y822" s="107"/>
      <c r="Z822" s="108"/>
      <c r="AA822" s="107"/>
      <c r="AB822" s="107"/>
      <c r="AC822" s="108"/>
      <c r="AD822" s="107"/>
      <c r="AE822" s="107"/>
      <c r="AF822" s="108"/>
      <c r="AG822" s="107"/>
      <c r="AH822" s="107"/>
      <c r="AI822" s="108"/>
      <c r="AJ822" s="107"/>
      <c r="AK822" s="107"/>
      <c r="AL822" s="108"/>
      <c r="AM822" s="108"/>
      <c r="AN822" s="109"/>
      <c r="AO822" s="110"/>
      <c r="AP822" s="111"/>
      <c r="AQ822" s="111"/>
    </row>
    <row r="823" s="99" customFormat="1" ht="18" customHeight="1" spans="1:43">
      <c r="A823" s="104" t="s">
        <v>2812</v>
      </c>
      <c r="B823" s="36" t="s">
        <v>7362</v>
      </c>
      <c r="C823" s="37" t="s">
        <v>7376</v>
      </c>
      <c r="D823" s="36" t="s">
        <v>7377</v>
      </c>
      <c r="E823" s="38" t="s">
        <v>7378</v>
      </c>
      <c r="F823" s="39">
        <v>14794872613</v>
      </c>
      <c r="G823" s="105"/>
      <c r="H823" s="105"/>
      <c r="I823" s="105"/>
      <c r="J823" s="105"/>
      <c r="K823" s="105"/>
      <c r="L823" s="105"/>
      <c r="M823" s="106"/>
      <c r="N823" s="105"/>
      <c r="O823" s="105"/>
      <c r="P823" s="105"/>
      <c r="Q823" s="105"/>
      <c r="R823" s="105"/>
      <c r="S823" s="105">
        <f t="shared" si="12"/>
        <v>0</v>
      </c>
      <c r="T823" s="105"/>
      <c r="U823" s="107"/>
      <c r="V823" s="107"/>
      <c r="W823" s="108"/>
      <c r="X823" s="107"/>
      <c r="Y823" s="107"/>
      <c r="Z823" s="108"/>
      <c r="AA823" s="107"/>
      <c r="AB823" s="107"/>
      <c r="AC823" s="108"/>
      <c r="AD823" s="107"/>
      <c r="AE823" s="107"/>
      <c r="AF823" s="108"/>
      <c r="AG823" s="107"/>
      <c r="AH823" s="107"/>
      <c r="AI823" s="108"/>
      <c r="AJ823" s="107"/>
      <c r="AK823" s="107"/>
      <c r="AL823" s="108"/>
      <c r="AM823" s="108"/>
      <c r="AN823" s="109"/>
      <c r="AO823" s="110"/>
      <c r="AP823" s="111"/>
      <c r="AQ823" s="111"/>
    </row>
    <row r="824" s="99" customFormat="1" ht="18" customHeight="1" spans="1:43">
      <c r="A824" s="104" t="s">
        <v>2815</v>
      </c>
      <c r="B824" s="36" t="s">
        <v>7362</v>
      </c>
      <c r="C824" s="37" t="s">
        <v>7379</v>
      </c>
      <c r="D824" s="36" t="s">
        <v>7380</v>
      </c>
      <c r="E824" s="38" t="s">
        <v>7381</v>
      </c>
      <c r="F824" s="39">
        <v>13451343283</v>
      </c>
      <c r="G824" s="105"/>
      <c r="H824" s="105"/>
      <c r="I824" s="105"/>
      <c r="J824" s="105"/>
      <c r="K824" s="105"/>
      <c r="L824" s="105"/>
      <c r="M824" s="106"/>
      <c r="N824" s="105"/>
      <c r="O824" s="105"/>
      <c r="P824" s="105"/>
      <c r="Q824" s="105"/>
      <c r="R824" s="105"/>
      <c r="S824" s="105">
        <f t="shared" si="12"/>
        <v>0</v>
      </c>
      <c r="T824" s="105"/>
      <c r="U824" s="107"/>
      <c r="V824" s="107"/>
      <c r="W824" s="108"/>
      <c r="X824" s="107"/>
      <c r="Y824" s="107"/>
      <c r="Z824" s="108"/>
      <c r="AA824" s="107"/>
      <c r="AB824" s="107"/>
      <c r="AC824" s="108"/>
      <c r="AD824" s="107"/>
      <c r="AE824" s="107"/>
      <c r="AF824" s="108"/>
      <c r="AG824" s="107"/>
      <c r="AH824" s="107"/>
      <c r="AI824" s="108"/>
      <c r="AJ824" s="107"/>
      <c r="AK824" s="107"/>
      <c r="AL824" s="108"/>
      <c r="AM824" s="108"/>
      <c r="AN824" s="109"/>
      <c r="AO824" s="110"/>
      <c r="AP824" s="111"/>
      <c r="AQ824" s="111"/>
    </row>
    <row r="825" s="99" customFormat="1" ht="18" customHeight="1" spans="1:43">
      <c r="A825" s="104" t="s">
        <v>2818</v>
      </c>
      <c r="B825" s="36" t="s">
        <v>7362</v>
      </c>
      <c r="C825" s="37" t="s">
        <v>7382</v>
      </c>
      <c r="D825" s="36" t="s">
        <v>6009</v>
      </c>
      <c r="E825" s="38" t="s">
        <v>7383</v>
      </c>
      <c r="F825" s="39">
        <v>13121449222</v>
      </c>
      <c r="G825" s="105"/>
      <c r="H825" s="105"/>
      <c r="I825" s="105"/>
      <c r="J825" s="105"/>
      <c r="K825" s="105"/>
      <c r="L825" s="105"/>
      <c r="M825" s="106"/>
      <c r="N825" s="105"/>
      <c r="O825" s="105"/>
      <c r="P825" s="105"/>
      <c r="Q825" s="105"/>
      <c r="R825" s="105"/>
      <c r="S825" s="105">
        <f t="shared" si="12"/>
        <v>0</v>
      </c>
      <c r="T825" s="105"/>
      <c r="U825" s="107"/>
      <c r="V825" s="107"/>
      <c r="W825" s="108"/>
      <c r="X825" s="107"/>
      <c r="Y825" s="107"/>
      <c r="Z825" s="108"/>
      <c r="AA825" s="107"/>
      <c r="AB825" s="107"/>
      <c r="AC825" s="108"/>
      <c r="AD825" s="107"/>
      <c r="AE825" s="107"/>
      <c r="AF825" s="108"/>
      <c r="AG825" s="107"/>
      <c r="AH825" s="107"/>
      <c r="AI825" s="108"/>
      <c r="AJ825" s="107"/>
      <c r="AK825" s="107"/>
      <c r="AL825" s="108"/>
      <c r="AM825" s="108"/>
      <c r="AN825" s="109"/>
      <c r="AO825" s="110"/>
      <c r="AP825" s="111"/>
      <c r="AQ825" s="111"/>
    </row>
    <row r="826" s="99" customFormat="1" ht="18" customHeight="1" spans="1:43">
      <c r="A826" s="104" t="s">
        <v>2821</v>
      </c>
      <c r="B826" s="36" t="s">
        <v>7362</v>
      </c>
      <c r="C826" s="37" t="s">
        <v>7384</v>
      </c>
      <c r="D826" s="36" t="s">
        <v>7385</v>
      </c>
      <c r="E826" s="38" t="s">
        <v>7386</v>
      </c>
      <c r="F826" s="39">
        <v>13948875887</v>
      </c>
      <c r="G826" s="105"/>
      <c r="H826" s="105"/>
      <c r="I826" s="105"/>
      <c r="J826" s="105"/>
      <c r="K826" s="105"/>
      <c r="L826" s="105"/>
      <c r="M826" s="106"/>
      <c r="N826" s="105"/>
      <c r="O826" s="105"/>
      <c r="P826" s="105"/>
      <c r="Q826" s="105"/>
      <c r="R826" s="105"/>
      <c r="S826" s="105">
        <f t="shared" si="12"/>
        <v>0</v>
      </c>
      <c r="T826" s="105"/>
      <c r="U826" s="107"/>
      <c r="V826" s="107"/>
      <c r="W826" s="108"/>
      <c r="X826" s="107"/>
      <c r="Y826" s="107"/>
      <c r="Z826" s="108"/>
      <c r="AA826" s="107"/>
      <c r="AB826" s="107"/>
      <c r="AC826" s="108"/>
      <c r="AD826" s="107"/>
      <c r="AE826" s="107"/>
      <c r="AF826" s="108"/>
      <c r="AG826" s="107"/>
      <c r="AH826" s="107"/>
      <c r="AI826" s="108"/>
      <c r="AJ826" s="107"/>
      <c r="AK826" s="107"/>
      <c r="AL826" s="108"/>
      <c r="AM826" s="108"/>
      <c r="AN826" s="109"/>
      <c r="AO826" s="110"/>
      <c r="AP826" s="111"/>
      <c r="AQ826" s="111"/>
    </row>
    <row r="827" s="99" customFormat="1" ht="18" customHeight="1" spans="1:43">
      <c r="A827" s="104" t="s">
        <v>2824</v>
      </c>
      <c r="B827" s="36" t="s">
        <v>7362</v>
      </c>
      <c r="C827" s="37" t="s">
        <v>7387</v>
      </c>
      <c r="D827" s="36" t="s">
        <v>6009</v>
      </c>
      <c r="E827" s="38" t="s">
        <v>7388</v>
      </c>
      <c r="F827" s="39">
        <v>13847774133</v>
      </c>
      <c r="G827" s="105"/>
      <c r="H827" s="105"/>
      <c r="I827" s="105"/>
      <c r="J827" s="105"/>
      <c r="K827" s="105"/>
      <c r="L827" s="105"/>
      <c r="M827" s="106"/>
      <c r="N827" s="105"/>
      <c r="O827" s="105"/>
      <c r="P827" s="105"/>
      <c r="Q827" s="105"/>
      <c r="R827" s="105"/>
      <c r="S827" s="105">
        <f t="shared" si="12"/>
        <v>0</v>
      </c>
      <c r="T827" s="105"/>
      <c r="U827" s="107"/>
      <c r="V827" s="107"/>
      <c r="W827" s="108"/>
      <c r="X827" s="107"/>
      <c r="Y827" s="107"/>
      <c r="Z827" s="108"/>
      <c r="AA827" s="107"/>
      <c r="AB827" s="107"/>
      <c r="AC827" s="108"/>
      <c r="AD827" s="107"/>
      <c r="AE827" s="107"/>
      <c r="AF827" s="108"/>
      <c r="AG827" s="107"/>
      <c r="AH827" s="107"/>
      <c r="AI827" s="108"/>
      <c r="AJ827" s="107"/>
      <c r="AK827" s="107"/>
      <c r="AL827" s="108"/>
      <c r="AM827" s="108"/>
      <c r="AN827" s="109"/>
      <c r="AO827" s="110"/>
      <c r="AP827" s="111"/>
      <c r="AQ827" s="111"/>
    </row>
    <row r="828" s="99" customFormat="1" ht="18" customHeight="1" spans="1:43">
      <c r="A828" s="104" t="s">
        <v>2827</v>
      </c>
      <c r="B828" s="36" t="s">
        <v>7362</v>
      </c>
      <c r="C828" s="37" t="s">
        <v>7389</v>
      </c>
      <c r="D828" s="36" t="s">
        <v>6009</v>
      </c>
      <c r="E828" s="38" t="s">
        <v>7390</v>
      </c>
      <c r="F828" s="39">
        <v>15248411678</v>
      </c>
      <c r="G828" s="105"/>
      <c r="H828" s="105"/>
      <c r="I828" s="105"/>
      <c r="J828" s="105"/>
      <c r="K828" s="105"/>
      <c r="L828" s="105"/>
      <c r="M828" s="106"/>
      <c r="N828" s="105"/>
      <c r="O828" s="105"/>
      <c r="P828" s="105"/>
      <c r="Q828" s="105"/>
      <c r="R828" s="105"/>
      <c r="S828" s="105">
        <f t="shared" si="12"/>
        <v>0</v>
      </c>
      <c r="T828" s="105"/>
      <c r="U828" s="107"/>
      <c r="V828" s="107"/>
      <c r="W828" s="108"/>
      <c r="X828" s="107"/>
      <c r="Y828" s="107"/>
      <c r="Z828" s="108"/>
      <c r="AA828" s="107"/>
      <c r="AB828" s="107"/>
      <c r="AC828" s="108"/>
      <c r="AD828" s="107"/>
      <c r="AE828" s="107"/>
      <c r="AF828" s="108"/>
      <c r="AG828" s="107"/>
      <c r="AH828" s="107"/>
      <c r="AI828" s="108"/>
      <c r="AJ828" s="107"/>
      <c r="AK828" s="107"/>
      <c r="AL828" s="108"/>
      <c r="AM828" s="108"/>
      <c r="AN828" s="109"/>
      <c r="AO828" s="110"/>
      <c r="AP828" s="111"/>
      <c r="AQ828" s="111"/>
    </row>
    <row r="829" s="99" customFormat="1" ht="18" customHeight="1" spans="1:43">
      <c r="A829" s="104" t="s">
        <v>2830</v>
      </c>
      <c r="B829" s="36" t="s">
        <v>7362</v>
      </c>
      <c r="C829" s="37" t="s">
        <v>7391</v>
      </c>
      <c r="D829" s="36" t="s">
        <v>7392</v>
      </c>
      <c r="E829" s="38" t="s">
        <v>7393</v>
      </c>
      <c r="F829" s="39">
        <v>15247773394</v>
      </c>
      <c r="G829" s="105"/>
      <c r="H829" s="105"/>
      <c r="I829" s="105"/>
      <c r="J829" s="105"/>
      <c r="K829" s="105"/>
      <c r="L829" s="105"/>
      <c r="M829" s="106"/>
      <c r="N829" s="105"/>
      <c r="O829" s="105"/>
      <c r="P829" s="105"/>
      <c r="Q829" s="105"/>
      <c r="R829" s="105"/>
      <c r="S829" s="105">
        <f t="shared" si="12"/>
        <v>0</v>
      </c>
      <c r="T829" s="105"/>
      <c r="U829" s="107"/>
      <c r="V829" s="107"/>
      <c r="W829" s="108"/>
      <c r="X829" s="107"/>
      <c r="Y829" s="107"/>
      <c r="Z829" s="108"/>
      <c r="AA829" s="107"/>
      <c r="AB829" s="107"/>
      <c r="AC829" s="108"/>
      <c r="AD829" s="107"/>
      <c r="AE829" s="107"/>
      <c r="AF829" s="108"/>
      <c r="AG829" s="107"/>
      <c r="AH829" s="107"/>
      <c r="AI829" s="108"/>
      <c r="AJ829" s="107"/>
      <c r="AK829" s="107"/>
      <c r="AL829" s="108"/>
      <c r="AM829" s="108"/>
      <c r="AN829" s="109"/>
      <c r="AO829" s="110"/>
      <c r="AP829" s="111"/>
      <c r="AQ829" s="111"/>
    </row>
    <row r="830" s="99" customFormat="1" ht="18" customHeight="1" spans="1:43">
      <c r="A830" s="104" t="s">
        <v>2833</v>
      </c>
      <c r="B830" s="36" t="s">
        <v>7362</v>
      </c>
      <c r="C830" s="37" t="s">
        <v>7394</v>
      </c>
      <c r="D830" s="36" t="s">
        <v>7395</v>
      </c>
      <c r="E830" s="38" t="s">
        <v>7396</v>
      </c>
      <c r="F830" s="39">
        <v>13614878992</v>
      </c>
      <c r="G830" s="105"/>
      <c r="H830" s="105"/>
      <c r="I830" s="105"/>
      <c r="J830" s="105"/>
      <c r="K830" s="105"/>
      <c r="L830" s="105"/>
      <c r="M830" s="106"/>
      <c r="N830" s="105"/>
      <c r="O830" s="105"/>
      <c r="P830" s="105"/>
      <c r="Q830" s="105"/>
      <c r="R830" s="105"/>
      <c r="S830" s="105">
        <f t="shared" si="12"/>
        <v>0</v>
      </c>
      <c r="T830" s="105"/>
      <c r="U830" s="107"/>
      <c r="V830" s="107"/>
      <c r="W830" s="108"/>
      <c r="X830" s="107"/>
      <c r="Y830" s="107"/>
      <c r="Z830" s="108"/>
      <c r="AA830" s="107"/>
      <c r="AB830" s="107"/>
      <c r="AC830" s="108"/>
      <c r="AD830" s="107"/>
      <c r="AE830" s="107"/>
      <c r="AF830" s="108"/>
      <c r="AG830" s="107"/>
      <c r="AH830" s="107"/>
      <c r="AI830" s="108"/>
      <c r="AJ830" s="107"/>
      <c r="AK830" s="107"/>
      <c r="AL830" s="108"/>
      <c r="AM830" s="108"/>
      <c r="AN830" s="109"/>
      <c r="AO830" s="110"/>
      <c r="AP830" s="111"/>
      <c r="AQ830" s="111"/>
    </row>
    <row r="831" s="99" customFormat="1" ht="18" customHeight="1" spans="1:43">
      <c r="A831" s="104" t="s">
        <v>2836</v>
      </c>
      <c r="B831" s="36" t="s">
        <v>7362</v>
      </c>
      <c r="C831" s="37" t="s">
        <v>7397</v>
      </c>
      <c r="D831" s="36" t="s">
        <v>7398</v>
      </c>
      <c r="E831" s="38" t="s">
        <v>7399</v>
      </c>
      <c r="F831" s="39">
        <v>15804843354</v>
      </c>
      <c r="G831" s="105"/>
      <c r="H831" s="105"/>
      <c r="I831" s="105"/>
      <c r="J831" s="105"/>
      <c r="K831" s="105"/>
      <c r="L831" s="105"/>
      <c r="M831" s="106"/>
      <c r="N831" s="105"/>
      <c r="O831" s="105"/>
      <c r="P831" s="105"/>
      <c r="Q831" s="105"/>
      <c r="R831" s="105"/>
      <c r="S831" s="105">
        <f t="shared" si="12"/>
        <v>0</v>
      </c>
      <c r="T831" s="105"/>
      <c r="U831" s="107"/>
      <c r="V831" s="107"/>
      <c r="W831" s="108"/>
      <c r="X831" s="107"/>
      <c r="Y831" s="107"/>
      <c r="Z831" s="108"/>
      <c r="AA831" s="107"/>
      <c r="AB831" s="107"/>
      <c r="AC831" s="108"/>
      <c r="AD831" s="107"/>
      <c r="AE831" s="107"/>
      <c r="AF831" s="108"/>
      <c r="AG831" s="107"/>
      <c r="AH831" s="107"/>
      <c r="AI831" s="108"/>
      <c r="AJ831" s="107"/>
      <c r="AK831" s="107"/>
      <c r="AL831" s="108"/>
      <c r="AM831" s="108"/>
      <c r="AN831" s="109"/>
      <c r="AO831" s="110"/>
      <c r="AP831" s="111"/>
      <c r="AQ831" s="111"/>
    </row>
    <row r="832" s="99" customFormat="1" ht="18" customHeight="1" spans="1:43">
      <c r="A832" s="104" t="s">
        <v>2839</v>
      </c>
      <c r="B832" s="36" t="s">
        <v>7362</v>
      </c>
      <c r="C832" s="37" t="s">
        <v>7400</v>
      </c>
      <c r="D832" s="36" t="s">
        <v>7395</v>
      </c>
      <c r="E832" s="38" t="s">
        <v>7401</v>
      </c>
      <c r="F832" s="39">
        <v>18847765278</v>
      </c>
      <c r="G832" s="105"/>
      <c r="H832" s="105"/>
      <c r="I832" s="105"/>
      <c r="J832" s="105"/>
      <c r="K832" s="105"/>
      <c r="L832" s="105"/>
      <c r="M832" s="106"/>
      <c r="N832" s="105"/>
      <c r="O832" s="105"/>
      <c r="P832" s="105"/>
      <c r="Q832" s="105"/>
      <c r="R832" s="105"/>
      <c r="S832" s="105">
        <f t="shared" si="12"/>
        <v>0</v>
      </c>
      <c r="T832" s="105"/>
      <c r="U832" s="107"/>
      <c r="V832" s="107"/>
      <c r="W832" s="108"/>
      <c r="X832" s="107"/>
      <c r="Y832" s="107"/>
      <c r="Z832" s="108"/>
      <c r="AA832" s="107"/>
      <c r="AB832" s="107"/>
      <c r="AC832" s="108"/>
      <c r="AD832" s="107"/>
      <c r="AE832" s="107"/>
      <c r="AF832" s="108"/>
      <c r="AG832" s="107"/>
      <c r="AH832" s="107"/>
      <c r="AI832" s="108"/>
      <c r="AJ832" s="107"/>
      <c r="AK832" s="107"/>
      <c r="AL832" s="108"/>
      <c r="AM832" s="108"/>
      <c r="AN832" s="109"/>
      <c r="AO832" s="110"/>
      <c r="AP832" s="111"/>
      <c r="AQ832" s="111"/>
    </row>
    <row r="833" s="99" customFormat="1" ht="18" customHeight="1" spans="1:43">
      <c r="A833" s="104" t="s">
        <v>2842</v>
      </c>
      <c r="B833" s="36" t="s">
        <v>7362</v>
      </c>
      <c r="C833" s="37" t="s">
        <v>7402</v>
      </c>
      <c r="D833" s="36" t="s">
        <v>7395</v>
      </c>
      <c r="E833" s="38" t="s">
        <v>7403</v>
      </c>
      <c r="F833" s="39">
        <v>13947707809</v>
      </c>
      <c r="G833" s="105"/>
      <c r="H833" s="105"/>
      <c r="I833" s="105"/>
      <c r="J833" s="105"/>
      <c r="K833" s="105"/>
      <c r="L833" s="105"/>
      <c r="M833" s="106"/>
      <c r="N833" s="105"/>
      <c r="O833" s="105"/>
      <c r="P833" s="105"/>
      <c r="Q833" s="105"/>
      <c r="R833" s="105"/>
      <c r="S833" s="105">
        <f t="shared" si="12"/>
        <v>0</v>
      </c>
      <c r="T833" s="105"/>
      <c r="U833" s="107"/>
      <c r="V833" s="107"/>
      <c r="W833" s="108"/>
      <c r="X833" s="107"/>
      <c r="Y833" s="107"/>
      <c r="Z833" s="108"/>
      <c r="AA833" s="107"/>
      <c r="AB833" s="107"/>
      <c r="AC833" s="108"/>
      <c r="AD833" s="107"/>
      <c r="AE833" s="107"/>
      <c r="AF833" s="108"/>
      <c r="AG833" s="107"/>
      <c r="AH833" s="107"/>
      <c r="AI833" s="108"/>
      <c r="AJ833" s="107"/>
      <c r="AK833" s="107"/>
      <c r="AL833" s="108"/>
      <c r="AM833" s="108"/>
      <c r="AN833" s="109"/>
      <c r="AO833" s="110"/>
      <c r="AP833" s="111"/>
      <c r="AQ833" s="111"/>
    </row>
    <row r="834" s="99" customFormat="1" ht="18" customHeight="1" spans="1:43">
      <c r="A834" s="104" t="s">
        <v>2845</v>
      </c>
      <c r="B834" s="36" t="s">
        <v>7362</v>
      </c>
      <c r="C834" s="37" t="s">
        <v>7404</v>
      </c>
      <c r="D834" s="36" t="s">
        <v>7395</v>
      </c>
      <c r="E834" s="38" t="s">
        <v>7405</v>
      </c>
      <c r="F834" s="39">
        <v>18735064184</v>
      </c>
      <c r="G834" s="105"/>
      <c r="H834" s="105"/>
      <c r="I834" s="105"/>
      <c r="J834" s="105"/>
      <c r="K834" s="105"/>
      <c r="L834" s="105"/>
      <c r="M834" s="106"/>
      <c r="N834" s="105"/>
      <c r="O834" s="105"/>
      <c r="P834" s="105"/>
      <c r="Q834" s="105"/>
      <c r="R834" s="105"/>
      <c r="S834" s="105">
        <f t="shared" si="12"/>
        <v>0</v>
      </c>
      <c r="T834" s="105"/>
      <c r="U834" s="107"/>
      <c r="V834" s="107"/>
      <c r="W834" s="108"/>
      <c r="X834" s="107"/>
      <c r="Y834" s="107"/>
      <c r="Z834" s="108"/>
      <c r="AA834" s="107"/>
      <c r="AB834" s="107"/>
      <c r="AC834" s="108"/>
      <c r="AD834" s="107"/>
      <c r="AE834" s="107"/>
      <c r="AF834" s="108"/>
      <c r="AG834" s="107"/>
      <c r="AH834" s="107"/>
      <c r="AI834" s="108"/>
      <c r="AJ834" s="107"/>
      <c r="AK834" s="107"/>
      <c r="AL834" s="108"/>
      <c r="AM834" s="108"/>
      <c r="AN834" s="109"/>
      <c r="AO834" s="110"/>
      <c r="AP834" s="111"/>
      <c r="AQ834" s="111"/>
    </row>
    <row r="835" s="99" customFormat="1" ht="18" customHeight="1" spans="1:43">
      <c r="A835" s="104" t="s">
        <v>2848</v>
      </c>
      <c r="B835" s="36" t="s">
        <v>7362</v>
      </c>
      <c r="C835" s="37" t="s">
        <v>7406</v>
      </c>
      <c r="D835" s="36" t="s">
        <v>7395</v>
      </c>
      <c r="E835" s="38" t="s">
        <v>7407</v>
      </c>
      <c r="F835" s="39">
        <v>15247640801</v>
      </c>
      <c r="G835" s="105"/>
      <c r="H835" s="105"/>
      <c r="I835" s="105"/>
      <c r="J835" s="105"/>
      <c r="K835" s="105"/>
      <c r="L835" s="105"/>
      <c r="M835" s="106"/>
      <c r="N835" s="105"/>
      <c r="O835" s="105"/>
      <c r="P835" s="105"/>
      <c r="Q835" s="105"/>
      <c r="R835" s="105"/>
      <c r="S835" s="105">
        <f t="shared" si="12"/>
        <v>0</v>
      </c>
      <c r="T835" s="105"/>
      <c r="U835" s="107"/>
      <c r="V835" s="107"/>
      <c r="W835" s="108"/>
      <c r="X835" s="107"/>
      <c r="Y835" s="107"/>
      <c r="Z835" s="108"/>
      <c r="AA835" s="107"/>
      <c r="AB835" s="107"/>
      <c r="AC835" s="108"/>
      <c r="AD835" s="107"/>
      <c r="AE835" s="107"/>
      <c r="AF835" s="108"/>
      <c r="AG835" s="107"/>
      <c r="AH835" s="107"/>
      <c r="AI835" s="108"/>
      <c r="AJ835" s="107"/>
      <c r="AK835" s="107"/>
      <c r="AL835" s="108"/>
      <c r="AM835" s="108"/>
      <c r="AN835" s="109"/>
      <c r="AO835" s="110"/>
      <c r="AP835" s="111"/>
      <c r="AQ835" s="111"/>
    </row>
    <row r="836" s="99" customFormat="1" ht="18" customHeight="1" spans="1:43">
      <c r="A836" s="104" t="s">
        <v>2851</v>
      </c>
      <c r="B836" s="36" t="s">
        <v>7362</v>
      </c>
      <c r="C836" s="37" t="s">
        <v>7408</v>
      </c>
      <c r="D836" s="36" t="s">
        <v>7395</v>
      </c>
      <c r="E836" s="38" t="s">
        <v>7409</v>
      </c>
      <c r="F836" s="39">
        <v>15647736649</v>
      </c>
      <c r="G836" s="105"/>
      <c r="H836" s="105"/>
      <c r="I836" s="105"/>
      <c r="J836" s="105"/>
      <c r="K836" s="105"/>
      <c r="L836" s="105"/>
      <c r="M836" s="106"/>
      <c r="N836" s="105"/>
      <c r="O836" s="105"/>
      <c r="P836" s="105"/>
      <c r="Q836" s="105"/>
      <c r="R836" s="105"/>
      <c r="S836" s="105">
        <f t="shared" si="12"/>
        <v>0</v>
      </c>
      <c r="T836" s="105"/>
      <c r="U836" s="107"/>
      <c r="V836" s="107"/>
      <c r="W836" s="108"/>
      <c r="X836" s="107"/>
      <c r="Y836" s="107"/>
      <c r="Z836" s="108"/>
      <c r="AA836" s="107"/>
      <c r="AB836" s="107"/>
      <c r="AC836" s="108"/>
      <c r="AD836" s="107"/>
      <c r="AE836" s="107"/>
      <c r="AF836" s="108"/>
      <c r="AG836" s="107"/>
      <c r="AH836" s="107"/>
      <c r="AI836" s="108"/>
      <c r="AJ836" s="107"/>
      <c r="AK836" s="107"/>
      <c r="AL836" s="108"/>
      <c r="AM836" s="108"/>
      <c r="AN836" s="109"/>
      <c r="AO836" s="110"/>
      <c r="AP836" s="111"/>
      <c r="AQ836" s="111"/>
    </row>
    <row r="837" s="99" customFormat="1" ht="18" customHeight="1" spans="1:43">
      <c r="A837" s="104" t="s">
        <v>2854</v>
      </c>
      <c r="B837" s="36" t="s">
        <v>7362</v>
      </c>
      <c r="C837" s="37" t="s">
        <v>7410</v>
      </c>
      <c r="D837" s="36" t="s">
        <v>7395</v>
      </c>
      <c r="E837" s="38" t="s">
        <v>7411</v>
      </c>
      <c r="F837" s="39">
        <v>13847780138</v>
      </c>
      <c r="G837" s="105"/>
      <c r="H837" s="105"/>
      <c r="I837" s="105"/>
      <c r="J837" s="105"/>
      <c r="K837" s="105"/>
      <c r="L837" s="105"/>
      <c r="M837" s="106"/>
      <c r="N837" s="105"/>
      <c r="O837" s="105"/>
      <c r="P837" s="105"/>
      <c r="Q837" s="105"/>
      <c r="R837" s="105"/>
      <c r="S837" s="105">
        <f t="shared" si="12"/>
        <v>0</v>
      </c>
      <c r="T837" s="105"/>
      <c r="U837" s="107"/>
      <c r="V837" s="107"/>
      <c r="W837" s="108"/>
      <c r="X837" s="107"/>
      <c r="Y837" s="107"/>
      <c r="Z837" s="108"/>
      <c r="AA837" s="107"/>
      <c r="AB837" s="107"/>
      <c r="AC837" s="108"/>
      <c r="AD837" s="107"/>
      <c r="AE837" s="107"/>
      <c r="AF837" s="108"/>
      <c r="AG837" s="107"/>
      <c r="AH837" s="107"/>
      <c r="AI837" s="108"/>
      <c r="AJ837" s="107"/>
      <c r="AK837" s="107"/>
      <c r="AL837" s="108"/>
      <c r="AM837" s="108"/>
      <c r="AN837" s="109"/>
      <c r="AO837" s="110"/>
      <c r="AP837" s="111"/>
      <c r="AQ837" s="111"/>
    </row>
    <row r="838" s="99" customFormat="1" ht="18" customHeight="1" spans="1:43">
      <c r="A838" s="104" t="s">
        <v>2857</v>
      </c>
      <c r="B838" s="36" t="s">
        <v>7362</v>
      </c>
      <c r="C838" s="37" t="s">
        <v>7412</v>
      </c>
      <c r="D838" s="36" t="s">
        <v>7395</v>
      </c>
      <c r="E838" s="38" t="s">
        <v>7413</v>
      </c>
      <c r="F838" s="39">
        <v>13514876095</v>
      </c>
      <c r="G838" s="105"/>
      <c r="H838" s="105"/>
      <c r="I838" s="105"/>
      <c r="J838" s="105"/>
      <c r="K838" s="105"/>
      <c r="L838" s="105"/>
      <c r="M838" s="106"/>
      <c r="N838" s="105"/>
      <c r="O838" s="105"/>
      <c r="P838" s="105"/>
      <c r="Q838" s="105"/>
      <c r="R838" s="105"/>
      <c r="S838" s="105">
        <f t="shared" ref="S838:S895" si="13">SUM(G838:R838)</f>
        <v>0</v>
      </c>
      <c r="T838" s="105"/>
      <c r="U838" s="107"/>
      <c r="V838" s="107"/>
      <c r="W838" s="108"/>
      <c r="X838" s="107"/>
      <c r="Y838" s="107"/>
      <c r="Z838" s="108"/>
      <c r="AA838" s="107"/>
      <c r="AB838" s="107"/>
      <c r="AC838" s="108"/>
      <c r="AD838" s="107"/>
      <c r="AE838" s="107"/>
      <c r="AF838" s="108"/>
      <c r="AG838" s="107"/>
      <c r="AH838" s="107"/>
      <c r="AI838" s="108"/>
      <c r="AJ838" s="107"/>
      <c r="AK838" s="107"/>
      <c r="AL838" s="108"/>
      <c r="AM838" s="108"/>
      <c r="AN838" s="109"/>
      <c r="AO838" s="110"/>
      <c r="AP838" s="111"/>
      <c r="AQ838" s="111"/>
    </row>
    <row r="839" s="99" customFormat="1" ht="18" customHeight="1" spans="1:43">
      <c r="A839" s="104" t="s">
        <v>2860</v>
      </c>
      <c r="B839" s="36" t="s">
        <v>7362</v>
      </c>
      <c r="C839" s="37" t="s">
        <v>7414</v>
      </c>
      <c r="D839" s="36" t="s">
        <v>7395</v>
      </c>
      <c r="E839" s="38" t="s">
        <v>7415</v>
      </c>
      <c r="F839" s="39">
        <v>13847899399</v>
      </c>
      <c r="G839" s="105"/>
      <c r="H839" s="105"/>
      <c r="I839" s="105"/>
      <c r="J839" s="105"/>
      <c r="K839" s="105"/>
      <c r="L839" s="105"/>
      <c r="M839" s="106"/>
      <c r="N839" s="105"/>
      <c r="O839" s="105"/>
      <c r="P839" s="105"/>
      <c r="Q839" s="105"/>
      <c r="R839" s="105"/>
      <c r="S839" s="105">
        <f t="shared" si="13"/>
        <v>0</v>
      </c>
      <c r="T839" s="105"/>
      <c r="U839" s="107"/>
      <c r="V839" s="107"/>
      <c r="W839" s="108"/>
      <c r="X839" s="107"/>
      <c r="Y839" s="107"/>
      <c r="Z839" s="108"/>
      <c r="AA839" s="107"/>
      <c r="AB839" s="107"/>
      <c r="AC839" s="108"/>
      <c r="AD839" s="107"/>
      <c r="AE839" s="107"/>
      <c r="AF839" s="108"/>
      <c r="AG839" s="107"/>
      <c r="AH839" s="107"/>
      <c r="AI839" s="108"/>
      <c r="AJ839" s="107"/>
      <c r="AK839" s="107"/>
      <c r="AL839" s="108"/>
      <c r="AM839" s="108"/>
      <c r="AN839" s="109"/>
      <c r="AO839" s="110"/>
      <c r="AP839" s="111"/>
      <c r="AQ839" s="111"/>
    </row>
    <row r="840" s="99" customFormat="1" ht="18" customHeight="1" spans="1:43">
      <c r="A840" s="104" t="s">
        <v>2863</v>
      </c>
      <c r="B840" s="36" t="s">
        <v>7362</v>
      </c>
      <c r="C840" s="37" t="s">
        <v>7416</v>
      </c>
      <c r="D840" s="36" t="s">
        <v>7395</v>
      </c>
      <c r="E840" s="38" t="s">
        <v>7417</v>
      </c>
      <c r="F840" s="39">
        <v>13015076627</v>
      </c>
      <c r="G840" s="105"/>
      <c r="H840" s="105"/>
      <c r="I840" s="105"/>
      <c r="J840" s="105"/>
      <c r="K840" s="105"/>
      <c r="L840" s="105"/>
      <c r="M840" s="106"/>
      <c r="N840" s="105"/>
      <c r="O840" s="105"/>
      <c r="P840" s="105"/>
      <c r="Q840" s="105"/>
      <c r="R840" s="105"/>
      <c r="S840" s="105">
        <f t="shared" si="13"/>
        <v>0</v>
      </c>
      <c r="T840" s="105"/>
      <c r="U840" s="107"/>
      <c r="V840" s="107"/>
      <c r="W840" s="108"/>
      <c r="X840" s="107"/>
      <c r="Y840" s="107"/>
      <c r="Z840" s="108"/>
      <c r="AA840" s="107"/>
      <c r="AB840" s="107"/>
      <c r="AC840" s="108"/>
      <c r="AD840" s="107"/>
      <c r="AE840" s="107"/>
      <c r="AF840" s="108"/>
      <c r="AG840" s="107"/>
      <c r="AH840" s="107"/>
      <c r="AI840" s="108"/>
      <c r="AJ840" s="107"/>
      <c r="AK840" s="107"/>
      <c r="AL840" s="108"/>
      <c r="AM840" s="108"/>
      <c r="AN840" s="109"/>
      <c r="AO840" s="110"/>
      <c r="AP840" s="111"/>
      <c r="AQ840" s="111"/>
    </row>
    <row r="841" s="99" customFormat="1" ht="18" customHeight="1" spans="1:43">
      <c r="A841" s="104" t="s">
        <v>2866</v>
      </c>
      <c r="B841" s="36" t="s">
        <v>7362</v>
      </c>
      <c r="C841" s="37" t="s">
        <v>7418</v>
      </c>
      <c r="D841" s="36" t="s">
        <v>7398</v>
      </c>
      <c r="E841" s="38" t="s">
        <v>7419</v>
      </c>
      <c r="F841" s="39">
        <v>15704935534</v>
      </c>
      <c r="G841" s="105"/>
      <c r="H841" s="105"/>
      <c r="I841" s="105"/>
      <c r="J841" s="105"/>
      <c r="K841" s="105"/>
      <c r="L841" s="105"/>
      <c r="M841" s="106"/>
      <c r="N841" s="105"/>
      <c r="O841" s="105"/>
      <c r="P841" s="105"/>
      <c r="Q841" s="105"/>
      <c r="R841" s="105"/>
      <c r="S841" s="105">
        <f t="shared" si="13"/>
        <v>0</v>
      </c>
      <c r="T841" s="105"/>
      <c r="U841" s="107"/>
      <c r="V841" s="107"/>
      <c r="W841" s="108"/>
      <c r="X841" s="107"/>
      <c r="Y841" s="107"/>
      <c r="Z841" s="108"/>
      <c r="AA841" s="107"/>
      <c r="AB841" s="107"/>
      <c r="AC841" s="108"/>
      <c r="AD841" s="107"/>
      <c r="AE841" s="107"/>
      <c r="AF841" s="108"/>
      <c r="AG841" s="107"/>
      <c r="AH841" s="107"/>
      <c r="AI841" s="108"/>
      <c r="AJ841" s="107"/>
      <c r="AK841" s="107"/>
      <c r="AL841" s="108"/>
      <c r="AM841" s="108"/>
      <c r="AN841" s="109"/>
      <c r="AO841" s="110"/>
      <c r="AP841" s="111"/>
      <c r="AQ841" s="111"/>
    </row>
    <row r="842" s="99" customFormat="1" ht="18" customHeight="1" spans="1:43">
      <c r="A842" s="104" t="s">
        <v>2869</v>
      </c>
      <c r="B842" s="36" t="s">
        <v>7362</v>
      </c>
      <c r="C842" s="37" t="s">
        <v>7420</v>
      </c>
      <c r="D842" s="36" t="s">
        <v>7395</v>
      </c>
      <c r="E842" s="38" t="s">
        <v>7421</v>
      </c>
      <c r="F842" s="39">
        <v>15924503804</v>
      </c>
      <c r="G842" s="105"/>
      <c r="H842" s="105"/>
      <c r="I842" s="105"/>
      <c r="J842" s="105"/>
      <c r="K842" s="105"/>
      <c r="L842" s="105"/>
      <c r="M842" s="106"/>
      <c r="N842" s="105"/>
      <c r="O842" s="105"/>
      <c r="P842" s="105"/>
      <c r="Q842" s="105"/>
      <c r="R842" s="105"/>
      <c r="S842" s="105">
        <f t="shared" si="13"/>
        <v>0</v>
      </c>
      <c r="T842" s="105"/>
      <c r="U842" s="107"/>
      <c r="V842" s="107"/>
      <c r="W842" s="108"/>
      <c r="X842" s="107"/>
      <c r="Y842" s="107"/>
      <c r="Z842" s="108"/>
      <c r="AA842" s="107"/>
      <c r="AB842" s="107"/>
      <c r="AC842" s="108"/>
      <c r="AD842" s="107"/>
      <c r="AE842" s="107"/>
      <c r="AF842" s="108"/>
      <c r="AG842" s="107"/>
      <c r="AH842" s="107"/>
      <c r="AI842" s="108"/>
      <c r="AJ842" s="107"/>
      <c r="AK842" s="107"/>
      <c r="AL842" s="108"/>
      <c r="AM842" s="108"/>
      <c r="AN842" s="109"/>
      <c r="AO842" s="110"/>
      <c r="AP842" s="111"/>
      <c r="AQ842" s="111"/>
    </row>
    <row r="843" s="99" customFormat="1" ht="18" customHeight="1" spans="1:43">
      <c r="A843" s="104" t="s">
        <v>2872</v>
      </c>
      <c r="B843" s="36" t="s">
        <v>7362</v>
      </c>
      <c r="C843" s="37" t="s">
        <v>7422</v>
      </c>
      <c r="D843" s="36" t="s">
        <v>7395</v>
      </c>
      <c r="E843" s="38" t="s">
        <v>7423</v>
      </c>
      <c r="F843" s="39">
        <v>18147853682</v>
      </c>
      <c r="G843" s="105"/>
      <c r="H843" s="105"/>
      <c r="I843" s="105"/>
      <c r="J843" s="105"/>
      <c r="K843" s="105"/>
      <c r="L843" s="105"/>
      <c r="M843" s="106"/>
      <c r="N843" s="105"/>
      <c r="O843" s="105"/>
      <c r="P843" s="105"/>
      <c r="Q843" s="105"/>
      <c r="R843" s="105"/>
      <c r="S843" s="105">
        <f t="shared" si="13"/>
        <v>0</v>
      </c>
      <c r="T843" s="105"/>
      <c r="U843" s="107"/>
      <c r="V843" s="107"/>
      <c r="W843" s="108"/>
      <c r="X843" s="107"/>
      <c r="Y843" s="107"/>
      <c r="Z843" s="108"/>
      <c r="AA843" s="107"/>
      <c r="AB843" s="107"/>
      <c r="AC843" s="108"/>
      <c r="AD843" s="107"/>
      <c r="AE843" s="107"/>
      <c r="AF843" s="108"/>
      <c r="AG843" s="107"/>
      <c r="AH843" s="107"/>
      <c r="AI843" s="108"/>
      <c r="AJ843" s="107"/>
      <c r="AK843" s="107"/>
      <c r="AL843" s="108"/>
      <c r="AM843" s="108"/>
      <c r="AN843" s="109"/>
      <c r="AO843" s="110"/>
      <c r="AP843" s="111"/>
      <c r="AQ843" s="111"/>
    </row>
    <row r="844" s="99" customFormat="1" ht="18" customHeight="1" spans="1:43">
      <c r="A844" s="104" t="s">
        <v>2875</v>
      </c>
      <c r="B844" s="36" t="s">
        <v>7362</v>
      </c>
      <c r="C844" s="37" t="s">
        <v>7424</v>
      </c>
      <c r="D844" s="36" t="s">
        <v>7398</v>
      </c>
      <c r="E844" s="38" t="s">
        <v>7425</v>
      </c>
      <c r="F844" s="39">
        <v>13644772830</v>
      </c>
      <c r="G844" s="105"/>
      <c r="H844" s="105"/>
      <c r="I844" s="105"/>
      <c r="J844" s="105"/>
      <c r="K844" s="105"/>
      <c r="L844" s="105"/>
      <c r="M844" s="106"/>
      <c r="N844" s="105"/>
      <c r="O844" s="105"/>
      <c r="P844" s="105"/>
      <c r="Q844" s="105"/>
      <c r="R844" s="105"/>
      <c r="S844" s="105">
        <f t="shared" si="13"/>
        <v>0</v>
      </c>
      <c r="T844" s="105"/>
      <c r="U844" s="107"/>
      <c r="V844" s="107"/>
      <c r="W844" s="108"/>
      <c r="X844" s="107"/>
      <c r="Y844" s="107"/>
      <c r="Z844" s="108"/>
      <c r="AA844" s="107"/>
      <c r="AB844" s="107"/>
      <c r="AC844" s="108"/>
      <c r="AD844" s="107"/>
      <c r="AE844" s="107"/>
      <c r="AF844" s="108"/>
      <c r="AG844" s="107"/>
      <c r="AH844" s="107"/>
      <c r="AI844" s="108"/>
      <c r="AJ844" s="107"/>
      <c r="AK844" s="107"/>
      <c r="AL844" s="108"/>
      <c r="AM844" s="108"/>
      <c r="AN844" s="109"/>
      <c r="AO844" s="110"/>
      <c r="AP844" s="111"/>
      <c r="AQ844" s="111"/>
    </row>
    <row r="845" s="99" customFormat="1" ht="18" customHeight="1" spans="1:43">
      <c r="A845" s="104" t="s">
        <v>2878</v>
      </c>
      <c r="B845" s="36" t="s">
        <v>7362</v>
      </c>
      <c r="C845" s="37" t="s">
        <v>7426</v>
      </c>
      <c r="D845" s="36" t="s">
        <v>7395</v>
      </c>
      <c r="E845" s="38" t="s">
        <v>7427</v>
      </c>
      <c r="F845" s="39">
        <v>13124539908</v>
      </c>
      <c r="G845" s="105"/>
      <c r="H845" s="105"/>
      <c r="I845" s="105"/>
      <c r="J845" s="105"/>
      <c r="K845" s="105"/>
      <c r="L845" s="105"/>
      <c r="M845" s="106"/>
      <c r="N845" s="105"/>
      <c r="O845" s="105"/>
      <c r="P845" s="105"/>
      <c r="Q845" s="105"/>
      <c r="R845" s="105"/>
      <c r="S845" s="105">
        <f t="shared" si="13"/>
        <v>0</v>
      </c>
      <c r="T845" s="105"/>
      <c r="U845" s="107"/>
      <c r="V845" s="107"/>
      <c r="W845" s="108"/>
      <c r="X845" s="107"/>
      <c r="Y845" s="107"/>
      <c r="Z845" s="108"/>
      <c r="AA845" s="107"/>
      <c r="AB845" s="107"/>
      <c r="AC845" s="108"/>
      <c r="AD845" s="107"/>
      <c r="AE845" s="107"/>
      <c r="AF845" s="108"/>
      <c r="AG845" s="107"/>
      <c r="AH845" s="107"/>
      <c r="AI845" s="108"/>
      <c r="AJ845" s="107"/>
      <c r="AK845" s="107"/>
      <c r="AL845" s="108"/>
      <c r="AM845" s="108"/>
      <c r="AN845" s="109"/>
      <c r="AO845" s="110"/>
      <c r="AP845" s="111"/>
      <c r="AQ845" s="111"/>
    </row>
    <row r="846" s="99" customFormat="1" ht="18" customHeight="1" spans="1:43">
      <c r="A846" s="104" t="s">
        <v>2881</v>
      </c>
      <c r="B846" s="36" t="s">
        <v>7362</v>
      </c>
      <c r="C846" s="37" t="s">
        <v>7428</v>
      </c>
      <c r="D846" s="36" t="s">
        <v>7395</v>
      </c>
      <c r="E846" s="38" t="s">
        <v>7429</v>
      </c>
      <c r="F846" s="39">
        <v>13848473826</v>
      </c>
      <c r="G846" s="105"/>
      <c r="H846" s="105"/>
      <c r="I846" s="105"/>
      <c r="J846" s="105"/>
      <c r="K846" s="105"/>
      <c r="L846" s="105"/>
      <c r="M846" s="106"/>
      <c r="N846" s="105"/>
      <c r="O846" s="105"/>
      <c r="P846" s="105"/>
      <c r="Q846" s="105"/>
      <c r="R846" s="105"/>
      <c r="S846" s="105">
        <f t="shared" si="13"/>
        <v>0</v>
      </c>
      <c r="T846" s="105"/>
      <c r="U846" s="107"/>
      <c r="V846" s="107"/>
      <c r="W846" s="108"/>
      <c r="X846" s="107"/>
      <c r="Y846" s="107"/>
      <c r="Z846" s="108"/>
      <c r="AA846" s="107"/>
      <c r="AB846" s="107"/>
      <c r="AC846" s="108"/>
      <c r="AD846" s="107"/>
      <c r="AE846" s="107"/>
      <c r="AF846" s="108"/>
      <c r="AG846" s="107"/>
      <c r="AH846" s="107"/>
      <c r="AI846" s="108"/>
      <c r="AJ846" s="107"/>
      <c r="AK846" s="107"/>
      <c r="AL846" s="108"/>
      <c r="AM846" s="108"/>
      <c r="AN846" s="109"/>
      <c r="AO846" s="110"/>
      <c r="AP846" s="111"/>
      <c r="AQ846" s="111"/>
    </row>
    <row r="847" s="99" customFormat="1" ht="18" customHeight="1" spans="1:43">
      <c r="A847" s="104" t="s">
        <v>2884</v>
      </c>
      <c r="B847" s="36" t="s">
        <v>7362</v>
      </c>
      <c r="C847" s="37" t="s">
        <v>7430</v>
      </c>
      <c r="D847" s="36" t="s">
        <v>7398</v>
      </c>
      <c r="E847" s="38" t="s">
        <v>7431</v>
      </c>
      <c r="F847" s="39">
        <v>15389896455</v>
      </c>
      <c r="G847" s="105"/>
      <c r="H847" s="105"/>
      <c r="I847" s="105"/>
      <c r="J847" s="105"/>
      <c r="K847" s="105"/>
      <c r="L847" s="105"/>
      <c r="M847" s="106"/>
      <c r="N847" s="105"/>
      <c r="O847" s="105"/>
      <c r="P847" s="105"/>
      <c r="Q847" s="105"/>
      <c r="R847" s="105"/>
      <c r="S847" s="105">
        <f t="shared" si="13"/>
        <v>0</v>
      </c>
      <c r="T847" s="105"/>
      <c r="U847" s="107"/>
      <c r="V847" s="107"/>
      <c r="W847" s="108"/>
      <c r="X847" s="107"/>
      <c r="Y847" s="107"/>
      <c r="Z847" s="108"/>
      <c r="AA847" s="107"/>
      <c r="AB847" s="107"/>
      <c r="AC847" s="108"/>
      <c r="AD847" s="107"/>
      <c r="AE847" s="107"/>
      <c r="AF847" s="108"/>
      <c r="AG847" s="107"/>
      <c r="AH847" s="107"/>
      <c r="AI847" s="108"/>
      <c r="AJ847" s="107"/>
      <c r="AK847" s="107"/>
      <c r="AL847" s="108"/>
      <c r="AM847" s="108"/>
      <c r="AN847" s="109"/>
      <c r="AO847" s="110"/>
      <c r="AP847" s="111"/>
      <c r="AQ847" s="111"/>
    </row>
    <row r="848" s="99" customFormat="1" ht="18" customHeight="1" spans="1:43">
      <c r="A848" s="104" t="s">
        <v>2887</v>
      </c>
      <c r="B848" s="36" t="s">
        <v>7362</v>
      </c>
      <c r="C848" s="37" t="s">
        <v>7432</v>
      </c>
      <c r="D848" s="36" t="s">
        <v>7395</v>
      </c>
      <c r="E848" s="38" t="s">
        <v>7433</v>
      </c>
      <c r="F848" s="39">
        <v>13722172337</v>
      </c>
      <c r="G848" s="105"/>
      <c r="H848" s="105"/>
      <c r="I848" s="105"/>
      <c r="J848" s="105"/>
      <c r="K848" s="105"/>
      <c r="L848" s="105"/>
      <c r="M848" s="106"/>
      <c r="N848" s="105"/>
      <c r="O848" s="105"/>
      <c r="P848" s="105"/>
      <c r="Q848" s="105"/>
      <c r="R848" s="105"/>
      <c r="S848" s="105">
        <f t="shared" si="13"/>
        <v>0</v>
      </c>
      <c r="T848" s="105"/>
      <c r="U848" s="107"/>
      <c r="V848" s="107"/>
      <c r="W848" s="108"/>
      <c r="X848" s="107"/>
      <c r="Y848" s="107"/>
      <c r="Z848" s="108"/>
      <c r="AA848" s="107"/>
      <c r="AB848" s="107"/>
      <c r="AC848" s="108"/>
      <c r="AD848" s="107"/>
      <c r="AE848" s="107"/>
      <c r="AF848" s="108"/>
      <c r="AG848" s="107"/>
      <c r="AH848" s="107"/>
      <c r="AI848" s="108"/>
      <c r="AJ848" s="107"/>
      <c r="AK848" s="107"/>
      <c r="AL848" s="108"/>
      <c r="AM848" s="108"/>
      <c r="AN848" s="109"/>
      <c r="AO848" s="110"/>
      <c r="AP848" s="111"/>
      <c r="AQ848" s="111"/>
    </row>
    <row r="849" s="99" customFormat="1" ht="18" customHeight="1" spans="1:43">
      <c r="A849" s="104" t="s">
        <v>2890</v>
      </c>
      <c r="B849" s="36" t="s">
        <v>7362</v>
      </c>
      <c r="C849" s="37" t="s">
        <v>7434</v>
      </c>
      <c r="D849" s="36" t="s">
        <v>7398</v>
      </c>
      <c r="E849" s="38" t="s">
        <v>7435</v>
      </c>
      <c r="F849" s="39">
        <v>13453095719</v>
      </c>
      <c r="G849" s="105"/>
      <c r="H849" s="105"/>
      <c r="I849" s="105"/>
      <c r="J849" s="105"/>
      <c r="K849" s="105"/>
      <c r="L849" s="105"/>
      <c r="M849" s="106"/>
      <c r="N849" s="105"/>
      <c r="O849" s="105"/>
      <c r="P849" s="105"/>
      <c r="Q849" s="105"/>
      <c r="R849" s="105"/>
      <c r="S849" s="105">
        <f t="shared" si="13"/>
        <v>0</v>
      </c>
      <c r="T849" s="105"/>
      <c r="U849" s="107"/>
      <c r="V849" s="107"/>
      <c r="W849" s="108"/>
      <c r="X849" s="107"/>
      <c r="Y849" s="107"/>
      <c r="Z849" s="108"/>
      <c r="AA849" s="107"/>
      <c r="AB849" s="107"/>
      <c r="AC849" s="108"/>
      <c r="AD849" s="107"/>
      <c r="AE849" s="107"/>
      <c r="AF849" s="108"/>
      <c r="AG849" s="107"/>
      <c r="AH849" s="107"/>
      <c r="AI849" s="108"/>
      <c r="AJ849" s="107"/>
      <c r="AK849" s="107"/>
      <c r="AL849" s="108"/>
      <c r="AM849" s="108"/>
      <c r="AN849" s="109"/>
      <c r="AO849" s="110"/>
      <c r="AP849" s="111"/>
      <c r="AQ849" s="111"/>
    </row>
    <row r="850" s="99" customFormat="1" ht="18" customHeight="1" spans="1:43">
      <c r="A850" s="104" t="s">
        <v>2893</v>
      </c>
      <c r="B850" s="36" t="s">
        <v>7362</v>
      </c>
      <c r="C850" s="37" t="s">
        <v>7436</v>
      </c>
      <c r="D850" s="36" t="s">
        <v>7398</v>
      </c>
      <c r="E850" s="38" t="s">
        <v>7437</v>
      </c>
      <c r="F850" s="39">
        <v>15846793533</v>
      </c>
      <c r="G850" s="105"/>
      <c r="H850" s="105"/>
      <c r="I850" s="105"/>
      <c r="J850" s="105"/>
      <c r="K850" s="105"/>
      <c r="L850" s="105"/>
      <c r="M850" s="106"/>
      <c r="N850" s="105"/>
      <c r="O850" s="105"/>
      <c r="P850" s="105"/>
      <c r="Q850" s="105"/>
      <c r="R850" s="105"/>
      <c r="S850" s="105">
        <f t="shared" si="13"/>
        <v>0</v>
      </c>
      <c r="T850" s="105"/>
      <c r="U850" s="107"/>
      <c r="V850" s="107"/>
      <c r="W850" s="108"/>
      <c r="X850" s="107"/>
      <c r="Y850" s="107"/>
      <c r="Z850" s="108"/>
      <c r="AA850" s="107"/>
      <c r="AB850" s="107"/>
      <c r="AC850" s="108"/>
      <c r="AD850" s="107"/>
      <c r="AE850" s="107"/>
      <c r="AF850" s="108"/>
      <c r="AG850" s="107"/>
      <c r="AH850" s="107"/>
      <c r="AI850" s="108"/>
      <c r="AJ850" s="107"/>
      <c r="AK850" s="107"/>
      <c r="AL850" s="108"/>
      <c r="AM850" s="108"/>
      <c r="AN850" s="109"/>
      <c r="AO850" s="110"/>
      <c r="AP850" s="111"/>
      <c r="AQ850" s="111"/>
    </row>
    <row r="851" s="99" customFormat="1" ht="18" customHeight="1" spans="1:43">
      <c r="A851" s="104" t="s">
        <v>2896</v>
      </c>
      <c r="B851" s="36" t="s">
        <v>7362</v>
      </c>
      <c r="C851" s="37" t="s">
        <v>7438</v>
      </c>
      <c r="D851" s="36" t="s">
        <v>7398</v>
      </c>
      <c r="E851" s="38" t="s">
        <v>7439</v>
      </c>
      <c r="F851" s="39">
        <v>13948674890</v>
      </c>
      <c r="G851" s="105"/>
      <c r="H851" s="105"/>
      <c r="I851" s="105"/>
      <c r="J851" s="105"/>
      <c r="K851" s="105"/>
      <c r="L851" s="105"/>
      <c r="M851" s="106"/>
      <c r="N851" s="105"/>
      <c r="O851" s="105"/>
      <c r="P851" s="105"/>
      <c r="Q851" s="105"/>
      <c r="R851" s="105"/>
      <c r="S851" s="105">
        <f t="shared" si="13"/>
        <v>0</v>
      </c>
      <c r="T851" s="105"/>
      <c r="U851" s="107"/>
      <c r="V851" s="107"/>
      <c r="W851" s="108"/>
      <c r="X851" s="107"/>
      <c r="Y851" s="107"/>
      <c r="Z851" s="108"/>
      <c r="AA851" s="107"/>
      <c r="AB851" s="107"/>
      <c r="AC851" s="108"/>
      <c r="AD851" s="107"/>
      <c r="AE851" s="107"/>
      <c r="AF851" s="108"/>
      <c r="AG851" s="107"/>
      <c r="AH851" s="107"/>
      <c r="AI851" s="108"/>
      <c r="AJ851" s="107"/>
      <c r="AK851" s="107"/>
      <c r="AL851" s="108"/>
      <c r="AM851" s="108"/>
      <c r="AN851" s="109"/>
      <c r="AO851" s="110"/>
      <c r="AP851" s="111"/>
      <c r="AQ851" s="111"/>
    </row>
    <row r="852" s="99" customFormat="1" ht="18" customHeight="1" spans="1:43">
      <c r="A852" s="104" t="s">
        <v>2899</v>
      </c>
      <c r="B852" s="36" t="s">
        <v>7362</v>
      </c>
      <c r="C852" s="37" t="s">
        <v>7440</v>
      </c>
      <c r="D852" s="36" t="s">
        <v>7441</v>
      </c>
      <c r="E852" s="38" t="s">
        <v>7442</v>
      </c>
      <c r="F852" s="39">
        <v>13087198991</v>
      </c>
      <c r="G852" s="105"/>
      <c r="H852" s="105"/>
      <c r="I852" s="105"/>
      <c r="J852" s="105"/>
      <c r="K852" s="105"/>
      <c r="L852" s="105"/>
      <c r="M852" s="106"/>
      <c r="N852" s="105"/>
      <c r="O852" s="105"/>
      <c r="P852" s="105"/>
      <c r="Q852" s="105"/>
      <c r="R852" s="105"/>
      <c r="S852" s="105">
        <f t="shared" si="13"/>
        <v>0</v>
      </c>
      <c r="T852" s="105"/>
      <c r="U852" s="107"/>
      <c r="V852" s="107"/>
      <c r="W852" s="108"/>
      <c r="X852" s="107"/>
      <c r="Y852" s="107"/>
      <c r="Z852" s="108"/>
      <c r="AA852" s="107"/>
      <c r="AB852" s="107"/>
      <c r="AC852" s="108"/>
      <c r="AD852" s="107"/>
      <c r="AE852" s="107"/>
      <c r="AF852" s="108"/>
      <c r="AG852" s="107"/>
      <c r="AH852" s="107"/>
      <c r="AI852" s="108"/>
      <c r="AJ852" s="107"/>
      <c r="AK852" s="107"/>
      <c r="AL852" s="108"/>
      <c r="AM852" s="108"/>
      <c r="AN852" s="109"/>
      <c r="AO852" s="110"/>
      <c r="AP852" s="111"/>
      <c r="AQ852" s="111"/>
    </row>
    <row r="853" s="99" customFormat="1" ht="18" customHeight="1" spans="1:43">
      <c r="A853" s="104" t="s">
        <v>2901</v>
      </c>
      <c r="B853" s="36" t="s">
        <v>7362</v>
      </c>
      <c r="C853" s="37" t="s">
        <v>7443</v>
      </c>
      <c r="D853" s="36" t="s">
        <v>7395</v>
      </c>
      <c r="E853" s="38" t="s">
        <v>7444</v>
      </c>
      <c r="F853" s="39">
        <v>15248406780</v>
      </c>
      <c r="G853" s="105"/>
      <c r="H853" s="105"/>
      <c r="I853" s="105"/>
      <c r="J853" s="105"/>
      <c r="K853" s="105"/>
      <c r="L853" s="105"/>
      <c r="M853" s="106"/>
      <c r="N853" s="105"/>
      <c r="O853" s="105"/>
      <c r="P853" s="105"/>
      <c r="Q853" s="105"/>
      <c r="R853" s="105"/>
      <c r="S853" s="105">
        <f t="shared" si="13"/>
        <v>0</v>
      </c>
      <c r="T853" s="105"/>
      <c r="U853" s="107"/>
      <c r="V853" s="107"/>
      <c r="W853" s="108"/>
      <c r="X853" s="107"/>
      <c r="Y853" s="107"/>
      <c r="Z853" s="108"/>
      <c r="AA853" s="107"/>
      <c r="AB853" s="107"/>
      <c r="AC853" s="108"/>
      <c r="AD853" s="107"/>
      <c r="AE853" s="107"/>
      <c r="AF853" s="108"/>
      <c r="AG853" s="107"/>
      <c r="AH853" s="107"/>
      <c r="AI853" s="108"/>
      <c r="AJ853" s="107"/>
      <c r="AK853" s="107"/>
      <c r="AL853" s="108"/>
      <c r="AM853" s="108"/>
      <c r="AN853" s="109"/>
      <c r="AO853" s="110"/>
      <c r="AP853" s="111"/>
      <c r="AQ853" s="111"/>
    </row>
    <row r="854" s="99" customFormat="1" ht="18" customHeight="1" spans="1:43">
      <c r="A854" s="104" t="s">
        <v>2904</v>
      </c>
      <c r="B854" s="36" t="s">
        <v>7362</v>
      </c>
      <c r="C854" s="37" t="s">
        <v>7445</v>
      </c>
      <c r="D854" s="36" t="s">
        <v>7395</v>
      </c>
      <c r="E854" s="38" t="s">
        <v>7446</v>
      </c>
      <c r="F854" s="39">
        <v>13945587665</v>
      </c>
      <c r="G854" s="105"/>
      <c r="H854" s="105"/>
      <c r="I854" s="105"/>
      <c r="J854" s="105"/>
      <c r="K854" s="105"/>
      <c r="L854" s="105"/>
      <c r="M854" s="106"/>
      <c r="N854" s="105"/>
      <c r="O854" s="105"/>
      <c r="P854" s="105"/>
      <c r="Q854" s="105"/>
      <c r="R854" s="105"/>
      <c r="S854" s="105">
        <f t="shared" si="13"/>
        <v>0</v>
      </c>
      <c r="T854" s="105"/>
      <c r="U854" s="107"/>
      <c r="V854" s="107"/>
      <c r="W854" s="108"/>
      <c r="X854" s="107"/>
      <c r="Y854" s="107"/>
      <c r="Z854" s="108"/>
      <c r="AA854" s="107"/>
      <c r="AB854" s="107"/>
      <c r="AC854" s="108"/>
      <c r="AD854" s="107"/>
      <c r="AE854" s="107"/>
      <c r="AF854" s="108"/>
      <c r="AG854" s="107"/>
      <c r="AH854" s="107"/>
      <c r="AI854" s="108"/>
      <c r="AJ854" s="107"/>
      <c r="AK854" s="107"/>
      <c r="AL854" s="108"/>
      <c r="AM854" s="108"/>
      <c r="AN854" s="109"/>
      <c r="AO854" s="110"/>
      <c r="AP854" s="111"/>
      <c r="AQ854" s="111"/>
    </row>
    <row r="855" s="99" customFormat="1" ht="18" customHeight="1" spans="1:43">
      <c r="A855" s="104" t="s">
        <v>2906</v>
      </c>
      <c r="B855" s="36" t="s">
        <v>7362</v>
      </c>
      <c r="C855" s="37" t="s">
        <v>7447</v>
      </c>
      <c r="D855" s="36" t="s">
        <v>7395</v>
      </c>
      <c r="E855" s="38" t="s">
        <v>7448</v>
      </c>
      <c r="F855" s="39">
        <v>13147667025</v>
      </c>
      <c r="G855" s="105"/>
      <c r="H855" s="105"/>
      <c r="I855" s="105"/>
      <c r="J855" s="105"/>
      <c r="K855" s="105"/>
      <c r="L855" s="105"/>
      <c r="M855" s="106"/>
      <c r="N855" s="105"/>
      <c r="O855" s="105"/>
      <c r="P855" s="105"/>
      <c r="Q855" s="105"/>
      <c r="R855" s="105"/>
      <c r="S855" s="105">
        <f t="shared" si="13"/>
        <v>0</v>
      </c>
      <c r="T855" s="105"/>
      <c r="U855" s="107"/>
      <c r="V855" s="107"/>
      <c r="W855" s="108"/>
      <c r="X855" s="107"/>
      <c r="Y855" s="107"/>
      <c r="Z855" s="108"/>
      <c r="AA855" s="107"/>
      <c r="AB855" s="107"/>
      <c r="AC855" s="108"/>
      <c r="AD855" s="107"/>
      <c r="AE855" s="107"/>
      <c r="AF855" s="108"/>
      <c r="AG855" s="107"/>
      <c r="AH855" s="107"/>
      <c r="AI855" s="108"/>
      <c r="AJ855" s="107"/>
      <c r="AK855" s="107"/>
      <c r="AL855" s="108"/>
      <c r="AM855" s="108"/>
      <c r="AN855" s="109"/>
      <c r="AO855" s="110"/>
      <c r="AP855" s="111"/>
      <c r="AQ855" s="111"/>
    </row>
    <row r="856" s="99" customFormat="1" ht="18" customHeight="1" spans="1:43">
      <c r="A856" s="104" t="s">
        <v>2909</v>
      </c>
      <c r="B856" s="36" t="s">
        <v>7362</v>
      </c>
      <c r="C856" s="37" t="s">
        <v>7449</v>
      </c>
      <c r="D856" s="36" t="s">
        <v>7398</v>
      </c>
      <c r="E856" s="38" t="s">
        <v>7450</v>
      </c>
      <c r="F856" s="39">
        <v>15647762648</v>
      </c>
      <c r="G856" s="105"/>
      <c r="H856" s="105"/>
      <c r="I856" s="105"/>
      <c r="J856" s="105"/>
      <c r="K856" s="105"/>
      <c r="L856" s="105"/>
      <c r="M856" s="106"/>
      <c r="N856" s="105"/>
      <c r="O856" s="105"/>
      <c r="P856" s="105"/>
      <c r="Q856" s="105"/>
      <c r="R856" s="105"/>
      <c r="S856" s="105">
        <f t="shared" si="13"/>
        <v>0</v>
      </c>
      <c r="T856" s="105"/>
      <c r="U856" s="107"/>
      <c r="V856" s="107"/>
      <c r="W856" s="108"/>
      <c r="X856" s="107"/>
      <c r="Y856" s="107"/>
      <c r="Z856" s="108"/>
      <c r="AA856" s="107"/>
      <c r="AB856" s="107"/>
      <c r="AC856" s="108"/>
      <c r="AD856" s="107"/>
      <c r="AE856" s="107"/>
      <c r="AF856" s="108"/>
      <c r="AG856" s="107"/>
      <c r="AH856" s="107"/>
      <c r="AI856" s="108"/>
      <c r="AJ856" s="107"/>
      <c r="AK856" s="107"/>
      <c r="AL856" s="108"/>
      <c r="AM856" s="108"/>
      <c r="AN856" s="109"/>
      <c r="AO856" s="110"/>
      <c r="AP856" s="111"/>
      <c r="AQ856" s="111"/>
    </row>
    <row r="857" s="99" customFormat="1" ht="18" customHeight="1" spans="1:43">
      <c r="A857" s="104" t="s">
        <v>2912</v>
      </c>
      <c r="B857" s="36" t="s">
        <v>7362</v>
      </c>
      <c r="C857" s="37" t="s">
        <v>7451</v>
      </c>
      <c r="D857" s="36" t="s">
        <v>7395</v>
      </c>
      <c r="E857" s="38" t="s">
        <v>7452</v>
      </c>
      <c r="F857" s="39">
        <v>13947706480</v>
      </c>
      <c r="G857" s="105"/>
      <c r="H857" s="105"/>
      <c r="I857" s="105"/>
      <c r="J857" s="105"/>
      <c r="K857" s="105"/>
      <c r="L857" s="105"/>
      <c r="M857" s="106"/>
      <c r="N857" s="105"/>
      <c r="O857" s="105"/>
      <c r="P857" s="105"/>
      <c r="Q857" s="105"/>
      <c r="R857" s="105"/>
      <c r="S857" s="105">
        <f t="shared" si="13"/>
        <v>0</v>
      </c>
      <c r="T857" s="105"/>
      <c r="U857" s="107"/>
      <c r="V857" s="107"/>
      <c r="W857" s="108"/>
      <c r="X857" s="107"/>
      <c r="Y857" s="107"/>
      <c r="Z857" s="108"/>
      <c r="AA857" s="107"/>
      <c r="AB857" s="107"/>
      <c r="AC857" s="108"/>
      <c r="AD857" s="107"/>
      <c r="AE857" s="107"/>
      <c r="AF857" s="108"/>
      <c r="AG857" s="107"/>
      <c r="AH857" s="107"/>
      <c r="AI857" s="108"/>
      <c r="AJ857" s="107"/>
      <c r="AK857" s="107"/>
      <c r="AL857" s="108"/>
      <c r="AM857" s="108"/>
      <c r="AN857" s="109"/>
      <c r="AO857" s="110"/>
      <c r="AP857" s="111"/>
      <c r="AQ857" s="111"/>
    </row>
    <row r="858" s="99" customFormat="1" ht="18" customHeight="1" spans="1:43">
      <c r="A858" s="104" t="s">
        <v>2915</v>
      </c>
      <c r="B858" s="36" t="s">
        <v>7453</v>
      </c>
      <c r="C858" s="37" t="s">
        <v>7454</v>
      </c>
      <c r="D858" s="36" t="s">
        <v>7455</v>
      </c>
      <c r="E858" s="38" t="s">
        <v>7456</v>
      </c>
      <c r="F858" s="39">
        <v>13190846086</v>
      </c>
      <c r="G858" s="105"/>
      <c r="H858" s="105"/>
      <c r="I858" s="105"/>
      <c r="J858" s="105"/>
      <c r="K858" s="105"/>
      <c r="L858" s="105"/>
      <c r="M858" s="106"/>
      <c r="N858" s="105"/>
      <c r="O858" s="105"/>
      <c r="P858" s="105"/>
      <c r="Q858" s="105"/>
      <c r="R858" s="105"/>
      <c r="S858" s="105">
        <f t="shared" si="13"/>
        <v>0</v>
      </c>
      <c r="T858" s="105"/>
      <c r="U858" s="107"/>
      <c r="V858" s="107"/>
      <c r="W858" s="108"/>
      <c r="X858" s="107"/>
      <c r="Y858" s="107"/>
      <c r="Z858" s="108"/>
      <c r="AA858" s="107"/>
      <c r="AB858" s="107"/>
      <c r="AC858" s="108"/>
      <c r="AD858" s="107"/>
      <c r="AE858" s="107"/>
      <c r="AF858" s="108"/>
      <c r="AG858" s="107"/>
      <c r="AH858" s="107"/>
      <c r="AI858" s="108"/>
      <c r="AJ858" s="107"/>
      <c r="AK858" s="107"/>
      <c r="AL858" s="108"/>
      <c r="AM858" s="108"/>
      <c r="AN858" s="109"/>
      <c r="AO858" s="110"/>
      <c r="AP858" s="111"/>
      <c r="AQ858" s="111"/>
    </row>
    <row r="859" s="99" customFormat="1" ht="18" customHeight="1" spans="1:43">
      <c r="A859" s="104" t="s">
        <v>2917</v>
      </c>
      <c r="B859" s="36" t="s">
        <v>7453</v>
      </c>
      <c r="C859" s="37" t="s">
        <v>2861</v>
      </c>
      <c r="D859" s="36" t="s">
        <v>7457</v>
      </c>
      <c r="E859" s="38" t="s">
        <v>7458</v>
      </c>
      <c r="F859" s="39">
        <v>18220616457</v>
      </c>
      <c r="G859" s="105"/>
      <c r="H859" s="105"/>
      <c r="I859" s="105"/>
      <c r="J859" s="105"/>
      <c r="K859" s="105"/>
      <c r="L859" s="105"/>
      <c r="M859" s="106"/>
      <c r="N859" s="105"/>
      <c r="O859" s="105"/>
      <c r="P859" s="105"/>
      <c r="Q859" s="105"/>
      <c r="R859" s="105"/>
      <c r="S859" s="105">
        <f t="shared" si="13"/>
        <v>0</v>
      </c>
      <c r="T859" s="105"/>
      <c r="U859" s="107"/>
      <c r="V859" s="107"/>
      <c r="W859" s="108"/>
      <c r="X859" s="107"/>
      <c r="Y859" s="107"/>
      <c r="Z859" s="108"/>
      <c r="AA859" s="107"/>
      <c r="AB859" s="107"/>
      <c r="AC859" s="108"/>
      <c r="AD859" s="107"/>
      <c r="AE859" s="107"/>
      <c r="AF859" s="108"/>
      <c r="AG859" s="107"/>
      <c r="AH859" s="107"/>
      <c r="AI859" s="108"/>
      <c r="AJ859" s="107"/>
      <c r="AK859" s="107"/>
      <c r="AL859" s="108"/>
      <c r="AM859" s="108"/>
      <c r="AN859" s="109"/>
      <c r="AO859" s="110"/>
      <c r="AP859" s="111"/>
      <c r="AQ859" s="111"/>
    </row>
    <row r="860" s="99" customFormat="1" ht="18" customHeight="1" spans="1:43">
      <c r="A860" s="104" t="s">
        <v>2919</v>
      </c>
      <c r="B860" s="36" t="s">
        <v>7453</v>
      </c>
      <c r="C860" s="37" t="s">
        <v>7459</v>
      </c>
      <c r="D860" s="36" t="s">
        <v>7460</v>
      </c>
      <c r="E860" s="38" t="s">
        <v>7461</v>
      </c>
      <c r="F860" s="39">
        <v>15047592592</v>
      </c>
      <c r="G860" s="105"/>
      <c r="H860" s="105"/>
      <c r="I860" s="105"/>
      <c r="J860" s="105"/>
      <c r="K860" s="105"/>
      <c r="L860" s="105"/>
      <c r="M860" s="106"/>
      <c r="N860" s="105"/>
      <c r="O860" s="105"/>
      <c r="P860" s="105"/>
      <c r="Q860" s="105"/>
      <c r="R860" s="105"/>
      <c r="S860" s="105">
        <f t="shared" si="13"/>
        <v>0</v>
      </c>
      <c r="T860" s="105"/>
      <c r="U860" s="107"/>
      <c r="V860" s="107"/>
      <c r="W860" s="108"/>
      <c r="X860" s="107"/>
      <c r="Y860" s="107"/>
      <c r="Z860" s="108"/>
      <c r="AA860" s="107"/>
      <c r="AB860" s="107"/>
      <c r="AC860" s="108"/>
      <c r="AD860" s="107"/>
      <c r="AE860" s="107"/>
      <c r="AF860" s="108"/>
      <c r="AG860" s="107"/>
      <c r="AH860" s="107"/>
      <c r="AI860" s="108"/>
      <c r="AJ860" s="107"/>
      <c r="AK860" s="107"/>
      <c r="AL860" s="108"/>
      <c r="AM860" s="108"/>
      <c r="AN860" s="109"/>
      <c r="AO860" s="110"/>
      <c r="AP860" s="111"/>
      <c r="AQ860" s="111"/>
    </row>
    <row r="861" s="99" customFormat="1" ht="18" customHeight="1" spans="1:43">
      <c r="A861" s="104" t="s">
        <v>2922</v>
      </c>
      <c r="B861" s="36" t="s">
        <v>7453</v>
      </c>
      <c r="C861" s="37" t="s">
        <v>7462</v>
      </c>
      <c r="D861" s="36" t="s">
        <v>7463</v>
      </c>
      <c r="E861" s="38" t="s">
        <v>7464</v>
      </c>
      <c r="F861" s="39">
        <v>13171233606</v>
      </c>
      <c r="G861" s="105"/>
      <c r="H861" s="105"/>
      <c r="I861" s="105"/>
      <c r="J861" s="105"/>
      <c r="K861" s="105"/>
      <c r="L861" s="105"/>
      <c r="M861" s="106"/>
      <c r="N861" s="105"/>
      <c r="O861" s="105"/>
      <c r="P861" s="105"/>
      <c r="Q861" s="105"/>
      <c r="R861" s="105"/>
      <c r="S861" s="105">
        <f t="shared" si="13"/>
        <v>0</v>
      </c>
      <c r="T861" s="105"/>
      <c r="U861" s="107"/>
      <c r="V861" s="107"/>
      <c r="W861" s="108"/>
      <c r="X861" s="107"/>
      <c r="Y861" s="107"/>
      <c r="Z861" s="108"/>
      <c r="AA861" s="107"/>
      <c r="AB861" s="107"/>
      <c r="AC861" s="108"/>
      <c r="AD861" s="107"/>
      <c r="AE861" s="107"/>
      <c r="AF861" s="108"/>
      <c r="AG861" s="107"/>
      <c r="AH861" s="107"/>
      <c r="AI861" s="108"/>
      <c r="AJ861" s="107"/>
      <c r="AK861" s="107"/>
      <c r="AL861" s="108"/>
      <c r="AM861" s="108"/>
      <c r="AN861" s="109"/>
      <c r="AO861" s="110"/>
      <c r="AP861" s="111"/>
      <c r="AQ861" s="111"/>
    </row>
    <row r="862" s="99" customFormat="1" ht="18" customHeight="1" spans="1:43">
      <c r="A862" s="104" t="s">
        <v>2924</v>
      </c>
      <c r="B862" s="36" t="s">
        <v>7453</v>
      </c>
      <c r="C862" s="37" t="s">
        <v>7465</v>
      </c>
      <c r="D862" s="36" t="s">
        <v>7466</v>
      </c>
      <c r="E862" s="38" t="s">
        <v>7467</v>
      </c>
      <c r="F862" s="39">
        <v>18181493180</v>
      </c>
      <c r="G862" s="105"/>
      <c r="H862" s="105"/>
      <c r="I862" s="105"/>
      <c r="J862" s="105"/>
      <c r="K862" s="105"/>
      <c r="L862" s="105"/>
      <c r="M862" s="106"/>
      <c r="N862" s="105"/>
      <c r="O862" s="105"/>
      <c r="P862" s="105"/>
      <c r="Q862" s="105"/>
      <c r="R862" s="105"/>
      <c r="S862" s="105">
        <f t="shared" si="13"/>
        <v>0</v>
      </c>
      <c r="T862" s="105"/>
      <c r="U862" s="107"/>
      <c r="V862" s="107"/>
      <c r="W862" s="108"/>
      <c r="X862" s="107"/>
      <c r="Y862" s="107"/>
      <c r="Z862" s="108"/>
      <c r="AA862" s="107"/>
      <c r="AB862" s="107"/>
      <c r="AC862" s="108"/>
      <c r="AD862" s="107"/>
      <c r="AE862" s="107"/>
      <c r="AF862" s="108"/>
      <c r="AG862" s="107"/>
      <c r="AH862" s="107"/>
      <c r="AI862" s="108"/>
      <c r="AJ862" s="107"/>
      <c r="AK862" s="107"/>
      <c r="AL862" s="108"/>
      <c r="AM862" s="108"/>
      <c r="AN862" s="109"/>
      <c r="AO862" s="110"/>
      <c r="AP862" s="111"/>
      <c r="AQ862" s="111"/>
    </row>
    <row r="863" s="99" customFormat="1" ht="18" customHeight="1" spans="1:43">
      <c r="A863" s="104" t="s">
        <v>2927</v>
      </c>
      <c r="B863" s="36" t="s">
        <v>7453</v>
      </c>
      <c r="C863" s="37" t="s">
        <v>7468</v>
      </c>
      <c r="D863" s="36" t="s">
        <v>7469</v>
      </c>
      <c r="E863" s="38" t="s">
        <v>7470</v>
      </c>
      <c r="F863" s="39">
        <v>13722176702</v>
      </c>
      <c r="G863" s="105"/>
      <c r="H863" s="105"/>
      <c r="I863" s="105"/>
      <c r="J863" s="105"/>
      <c r="K863" s="105"/>
      <c r="L863" s="105"/>
      <c r="M863" s="106"/>
      <c r="N863" s="105"/>
      <c r="O863" s="105"/>
      <c r="P863" s="105"/>
      <c r="Q863" s="105"/>
      <c r="R863" s="105"/>
      <c r="S863" s="105">
        <f t="shared" si="13"/>
        <v>0</v>
      </c>
      <c r="T863" s="105"/>
      <c r="U863" s="107"/>
      <c r="V863" s="107"/>
      <c r="W863" s="108"/>
      <c r="X863" s="107"/>
      <c r="Y863" s="107"/>
      <c r="Z863" s="108"/>
      <c r="AA863" s="107"/>
      <c r="AB863" s="107"/>
      <c r="AC863" s="108"/>
      <c r="AD863" s="107"/>
      <c r="AE863" s="107"/>
      <c r="AF863" s="108"/>
      <c r="AG863" s="107"/>
      <c r="AH863" s="107"/>
      <c r="AI863" s="108"/>
      <c r="AJ863" s="107"/>
      <c r="AK863" s="107"/>
      <c r="AL863" s="108"/>
      <c r="AM863" s="108"/>
      <c r="AN863" s="109"/>
      <c r="AO863" s="110"/>
      <c r="AP863" s="111"/>
      <c r="AQ863" s="111"/>
    </row>
    <row r="864" s="99" customFormat="1" ht="18" customHeight="1" spans="1:43">
      <c r="A864" s="104" t="s">
        <v>2930</v>
      </c>
      <c r="B864" s="36" t="s">
        <v>7453</v>
      </c>
      <c r="C864" s="37" t="s">
        <v>7471</v>
      </c>
      <c r="D864" s="36" t="s">
        <v>7469</v>
      </c>
      <c r="E864" s="38" t="s">
        <v>7472</v>
      </c>
      <c r="F864" s="39">
        <v>15174943095</v>
      </c>
      <c r="G864" s="105"/>
      <c r="H864" s="105"/>
      <c r="I864" s="105"/>
      <c r="J864" s="105"/>
      <c r="K864" s="105"/>
      <c r="L864" s="105"/>
      <c r="M864" s="106"/>
      <c r="N864" s="105"/>
      <c r="O864" s="105"/>
      <c r="P864" s="105"/>
      <c r="Q864" s="105"/>
      <c r="R864" s="105"/>
      <c r="S864" s="105">
        <f t="shared" si="13"/>
        <v>0</v>
      </c>
      <c r="T864" s="105"/>
      <c r="U864" s="107"/>
      <c r="V864" s="107"/>
      <c r="W864" s="108"/>
      <c r="X864" s="107"/>
      <c r="Y864" s="107"/>
      <c r="Z864" s="108"/>
      <c r="AA864" s="107"/>
      <c r="AB864" s="107"/>
      <c r="AC864" s="108"/>
      <c r="AD864" s="107"/>
      <c r="AE864" s="107"/>
      <c r="AF864" s="108"/>
      <c r="AG864" s="107"/>
      <c r="AH864" s="107"/>
      <c r="AI864" s="108"/>
      <c r="AJ864" s="107"/>
      <c r="AK864" s="107"/>
      <c r="AL864" s="108"/>
      <c r="AM864" s="108"/>
      <c r="AN864" s="109"/>
      <c r="AO864" s="110"/>
      <c r="AP864" s="111"/>
      <c r="AQ864" s="111"/>
    </row>
    <row r="865" s="99" customFormat="1" ht="18" customHeight="1" spans="1:43">
      <c r="A865" s="104" t="s">
        <v>2934</v>
      </c>
      <c r="B865" s="36" t="s">
        <v>7453</v>
      </c>
      <c r="C865" s="37" t="s">
        <v>7473</v>
      </c>
      <c r="D865" s="36" t="s">
        <v>7474</v>
      </c>
      <c r="E865" s="38" t="s">
        <v>7475</v>
      </c>
      <c r="F865" s="39">
        <v>18248326506</v>
      </c>
      <c r="G865" s="105"/>
      <c r="H865" s="105"/>
      <c r="I865" s="105"/>
      <c r="J865" s="105"/>
      <c r="K865" s="105"/>
      <c r="L865" s="105"/>
      <c r="M865" s="106"/>
      <c r="N865" s="105"/>
      <c r="O865" s="105"/>
      <c r="P865" s="105"/>
      <c r="Q865" s="105"/>
      <c r="R865" s="105"/>
      <c r="S865" s="105">
        <f t="shared" si="13"/>
        <v>0</v>
      </c>
      <c r="T865" s="105"/>
      <c r="U865" s="107"/>
      <c r="V865" s="107"/>
      <c r="W865" s="108"/>
      <c r="X865" s="107"/>
      <c r="Y865" s="107"/>
      <c r="Z865" s="108"/>
      <c r="AA865" s="107"/>
      <c r="AB865" s="107"/>
      <c r="AC865" s="108"/>
      <c r="AD865" s="107"/>
      <c r="AE865" s="107"/>
      <c r="AF865" s="108"/>
      <c r="AG865" s="107"/>
      <c r="AH865" s="107"/>
      <c r="AI865" s="108"/>
      <c r="AJ865" s="107"/>
      <c r="AK865" s="107"/>
      <c r="AL865" s="108"/>
      <c r="AM865" s="108"/>
      <c r="AN865" s="109"/>
      <c r="AO865" s="110"/>
      <c r="AP865" s="111"/>
      <c r="AQ865" s="111"/>
    </row>
    <row r="866" s="99" customFormat="1" ht="18" customHeight="1" spans="1:43">
      <c r="A866" s="104" t="s">
        <v>2936</v>
      </c>
      <c r="B866" s="36" t="s">
        <v>7453</v>
      </c>
      <c r="C866" s="37" t="s">
        <v>7476</v>
      </c>
      <c r="D866" s="36" t="s">
        <v>7477</v>
      </c>
      <c r="E866" s="38" t="s">
        <v>7478</v>
      </c>
      <c r="F866" s="39">
        <v>13947288749</v>
      </c>
      <c r="G866" s="105"/>
      <c r="H866" s="105"/>
      <c r="I866" s="105"/>
      <c r="J866" s="105"/>
      <c r="K866" s="105"/>
      <c r="L866" s="105"/>
      <c r="M866" s="106"/>
      <c r="N866" s="105"/>
      <c r="O866" s="105"/>
      <c r="P866" s="105"/>
      <c r="Q866" s="105"/>
      <c r="R866" s="105"/>
      <c r="S866" s="105">
        <f t="shared" si="13"/>
        <v>0</v>
      </c>
      <c r="T866" s="105"/>
      <c r="U866" s="107"/>
      <c r="V866" s="107"/>
      <c r="W866" s="108"/>
      <c r="X866" s="107"/>
      <c r="Y866" s="107"/>
      <c r="Z866" s="108"/>
      <c r="AA866" s="107"/>
      <c r="AB866" s="107"/>
      <c r="AC866" s="108"/>
      <c r="AD866" s="107"/>
      <c r="AE866" s="107"/>
      <c r="AF866" s="108"/>
      <c r="AG866" s="107"/>
      <c r="AH866" s="107"/>
      <c r="AI866" s="108"/>
      <c r="AJ866" s="107"/>
      <c r="AK866" s="107"/>
      <c r="AL866" s="108"/>
      <c r="AM866" s="108"/>
      <c r="AN866" s="109"/>
      <c r="AO866" s="110"/>
      <c r="AP866" s="111"/>
      <c r="AQ866" s="111"/>
    </row>
    <row r="867" s="99" customFormat="1" ht="18" customHeight="1" spans="1:43">
      <c r="A867" s="104" t="s">
        <v>2938</v>
      </c>
      <c r="B867" s="36" t="s">
        <v>7453</v>
      </c>
      <c r="C867" s="37" t="s">
        <v>7479</v>
      </c>
      <c r="D867" s="36" t="s">
        <v>7469</v>
      </c>
      <c r="E867" s="38" t="s">
        <v>7480</v>
      </c>
      <c r="F867" s="39">
        <v>15047212209</v>
      </c>
      <c r="G867" s="105"/>
      <c r="H867" s="105"/>
      <c r="I867" s="105"/>
      <c r="J867" s="105"/>
      <c r="K867" s="105"/>
      <c r="L867" s="105"/>
      <c r="M867" s="106"/>
      <c r="N867" s="105"/>
      <c r="O867" s="105"/>
      <c r="P867" s="105"/>
      <c r="Q867" s="105"/>
      <c r="R867" s="105"/>
      <c r="S867" s="105">
        <f t="shared" si="13"/>
        <v>0</v>
      </c>
      <c r="T867" s="105"/>
      <c r="U867" s="107"/>
      <c r="V867" s="107"/>
      <c r="W867" s="108"/>
      <c r="X867" s="107"/>
      <c r="Y867" s="107"/>
      <c r="Z867" s="108"/>
      <c r="AA867" s="107"/>
      <c r="AB867" s="107"/>
      <c r="AC867" s="108"/>
      <c r="AD867" s="107"/>
      <c r="AE867" s="107"/>
      <c r="AF867" s="108"/>
      <c r="AG867" s="107"/>
      <c r="AH867" s="107"/>
      <c r="AI867" s="108"/>
      <c r="AJ867" s="107"/>
      <c r="AK867" s="107"/>
      <c r="AL867" s="108"/>
      <c r="AM867" s="108"/>
      <c r="AN867" s="109"/>
      <c r="AO867" s="110"/>
      <c r="AP867" s="111"/>
      <c r="AQ867" s="111"/>
    </row>
    <row r="868" s="99" customFormat="1" ht="18" customHeight="1" spans="1:43">
      <c r="A868" s="104" t="s">
        <v>2941</v>
      </c>
      <c r="B868" s="36" t="s">
        <v>7453</v>
      </c>
      <c r="C868" s="37" t="s">
        <v>7481</v>
      </c>
      <c r="D868" s="36" t="s">
        <v>7469</v>
      </c>
      <c r="E868" s="38" t="s">
        <v>7482</v>
      </c>
      <c r="F868" s="39">
        <v>15849274482</v>
      </c>
      <c r="G868" s="105"/>
      <c r="H868" s="105"/>
      <c r="I868" s="105"/>
      <c r="J868" s="105"/>
      <c r="K868" s="105"/>
      <c r="L868" s="105"/>
      <c r="M868" s="106"/>
      <c r="N868" s="105"/>
      <c r="O868" s="105"/>
      <c r="P868" s="105"/>
      <c r="Q868" s="105"/>
      <c r="R868" s="105"/>
      <c r="S868" s="105">
        <f t="shared" si="13"/>
        <v>0</v>
      </c>
      <c r="T868" s="105"/>
      <c r="U868" s="107"/>
      <c r="V868" s="107"/>
      <c r="W868" s="108"/>
      <c r="X868" s="107"/>
      <c r="Y868" s="107"/>
      <c r="Z868" s="108"/>
      <c r="AA868" s="107"/>
      <c r="AB868" s="107"/>
      <c r="AC868" s="108"/>
      <c r="AD868" s="107"/>
      <c r="AE868" s="107"/>
      <c r="AF868" s="108"/>
      <c r="AG868" s="107"/>
      <c r="AH868" s="107"/>
      <c r="AI868" s="108"/>
      <c r="AJ868" s="107"/>
      <c r="AK868" s="107"/>
      <c r="AL868" s="108"/>
      <c r="AM868" s="108"/>
      <c r="AN868" s="109"/>
      <c r="AO868" s="110"/>
      <c r="AP868" s="111"/>
      <c r="AQ868" s="111"/>
    </row>
    <row r="869" s="99" customFormat="1" ht="18" customHeight="1" spans="1:43">
      <c r="A869" s="104" t="s">
        <v>2943</v>
      </c>
      <c r="B869" s="36" t="s">
        <v>7453</v>
      </c>
      <c r="C869" s="37" t="s">
        <v>7483</v>
      </c>
      <c r="D869" s="36" t="s">
        <v>7469</v>
      </c>
      <c r="E869" s="38" t="s">
        <v>7484</v>
      </c>
      <c r="F869" s="39">
        <v>13039568631</v>
      </c>
      <c r="G869" s="105"/>
      <c r="H869" s="105"/>
      <c r="I869" s="105"/>
      <c r="J869" s="105"/>
      <c r="K869" s="105"/>
      <c r="L869" s="105"/>
      <c r="M869" s="106"/>
      <c r="N869" s="105"/>
      <c r="O869" s="105"/>
      <c r="P869" s="105"/>
      <c r="Q869" s="105"/>
      <c r="R869" s="105"/>
      <c r="S869" s="105">
        <f t="shared" si="13"/>
        <v>0</v>
      </c>
      <c r="T869" s="105"/>
      <c r="U869" s="107"/>
      <c r="V869" s="107"/>
      <c r="W869" s="108"/>
      <c r="X869" s="107"/>
      <c r="Y869" s="107"/>
      <c r="Z869" s="108"/>
      <c r="AA869" s="107"/>
      <c r="AB869" s="107"/>
      <c r="AC869" s="108"/>
      <c r="AD869" s="107"/>
      <c r="AE869" s="107"/>
      <c r="AF869" s="108"/>
      <c r="AG869" s="107"/>
      <c r="AH869" s="107"/>
      <c r="AI869" s="108"/>
      <c r="AJ869" s="107"/>
      <c r="AK869" s="107"/>
      <c r="AL869" s="108"/>
      <c r="AM869" s="108"/>
      <c r="AN869" s="109"/>
      <c r="AO869" s="110"/>
      <c r="AP869" s="111"/>
      <c r="AQ869" s="111"/>
    </row>
    <row r="870" s="99" customFormat="1" ht="18" customHeight="1" spans="1:43">
      <c r="A870" s="104" t="s">
        <v>2946</v>
      </c>
      <c r="B870" s="36" t="s">
        <v>7453</v>
      </c>
      <c r="C870" s="37" t="s">
        <v>7485</v>
      </c>
      <c r="D870" s="36" t="s">
        <v>7486</v>
      </c>
      <c r="E870" s="38" t="s">
        <v>7487</v>
      </c>
      <c r="F870" s="39">
        <v>15847370281</v>
      </c>
      <c r="G870" s="105"/>
      <c r="H870" s="105"/>
      <c r="I870" s="105"/>
      <c r="J870" s="105"/>
      <c r="K870" s="105"/>
      <c r="L870" s="105"/>
      <c r="M870" s="106"/>
      <c r="N870" s="105"/>
      <c r="O870" s="105"/>
      <c r="P870" s="105"/>
      <c r="Q870" s="105"/>
      <c r="R870" s="105"/>
      <c r="S870" s="105">
        <f t="shared" si="13"/>
        <v>0</v>
      </c>
      <c r="T870" s="105"/>
      <c r="U870" s="107"/>
      <c r="V870" s="107"/>
      <c r="W870" s="108"/>
      <c r="X870" s="107"/>
      <c r="Y870" s="107"/>
      <c r="Z870" s="108"/>
      <c r="AA870" s="107"/>
      <c r="AB870" s="107"/>
      <c r="AC870" s="108"/>
      <c r="AD870" s="107"/>
      <c r="AE870" s="107"/>
      <c r="AF870" s="108"/>
      <c r="AG870" s="107"/>
      <c r="AH870" s="107"/>
      <c r="AI870" s="108"/>
      <c r="AJ870" s="107"/>
      <c r="AK870" s="107"/>
      <c r="AL870" s="108"/>
      <c r="AM870" s="108"/>
      <c r="AN870" s="109"/>
      <c r="AO870" s="110"/>
      <c r="AP870" s="111"/>
      <c r="AQ870" s="111"/>
    </row>
    <row r="871" s="99" customFormat="1" ht="18" customHeight="1" spans="1:43">
      <c r="A871" s="104" t="s">
        <v>2951</v>
      </c>
      <c r="B871" s="36" t="s">
        <v>7488</v>
      </c>
      <c r="C871" s="37" t="s">
        <v>2364</v>
      </c>
      <c r="D871" s="36" t="s">
        <v>7314</v>
      </c>
      <c r="E871" s="38" t="s">
        <v>2365</v>
      </c>
      <c r="F871" s="39">
        <v>15847716521</v>
      </c>
      <c r="G871" s="105">
        <v>258.2</v>
      </c>
      <c r="H871" s="105">
        <v>256.5</v>
      </c>
      <c r="I871" s="105">
        <v>284.45</v>
      </c>
      <c r="J871" s="105">
        <v>369.05</v>
      </c>
      <c r="K871" s="105">
        <v>392.95</v>
      </c>
      <c r="L871" s="105">
        <v>331.8</v>
      </c>
      <c r="M871" s="106">
        <v>284.6</v>
      </c>
      <c r="N871" s="105">
        <v>600</v>
      </c>
      <c r="O871" s="105"/>
      <c r="P871" s="105"/>
      <c r="Q871" s="105"/>
      <c r="R871" s="105"/>
      <c r="S871" s="105">
        <f t="shared" si="13"/>
        <v>2777.55</v>
      </c>
      <c r="T871" s="105"/>
      <c r="U871" s="107"/>
      <c r="V871" s="107"/>
      <c r="W871" s="108"/>
      <c r="X871" s="107"/>
      <c r="Y871" s="107"/>
      <c r="Z871" s="108"/>
      <c r="AA871" s="107"/>
      <c r="AB871" s="107"/>
      <c r="AC871" s="108"/>
      <c r="AD871" s="107"/>
      <c r="AE871" s="107"/>
      <c r="AF871" s="108"/>
      <c r="AG871" s="107"/>
      <c r="AH871" s="107"/>
      <c r="AI871" s="108"/>
      <c r="AJ871" s="107"/>
      <c r="AK871" s="107"/>
      <c r="AL871" s="108"/>
      <c r="AM871" s="108"/>
      <c r="AN871" s="109"/>
      <c r="AO871" s="110"/>
      <c r="AP871" s="111"/>
      <c r="AQ871" s="111"/>
    </row>
    <row r="872" s="99" customFormat="1" ht="18" customHeight="1" spans="1:43">
      <c r="A872" s="104" t="s">
        <v>2955</v>
      </c>
      <c r="B872" s="36" t="s">
        <v>7488</v>
      </c>
      <c r="C872" s="37" t="s">
        <v>7489</v>
      </c>
      <c r="D872" s="36" t="s">
        <v>6753</v>
      </c>
      <c r="E872" s="38" t="s">
        <v>7490</v>
      </c>
      <c r="F872" s="39">
        <v>15044914330</v>
      </c>
      <c r="G872" s="105"/>
      <c r="H872" s="105"/>
      <c r="I872" s="105"/>
      <c r="J872" s="105"/>
      <c r="K872" s="105"/>
      <c r="L872" s="105"/>
      <c r="M872" s="106"/>
      <c r="N872" s="105"/>
      <c r="O872" s="105"/>
      <c r="P872" s="105"/>
      <c r="Q872" s="105"/>
      <c r="R872" s="105"/>
      <c r="S872" s="105">
        <f t="shared" si="13"/>
        <v>0</v>
      </c>
      <c r="T872" s="105"/>
      <c r="U872" s="107"/>
      <c r="V872" s="107"/>
      <c r="W872" s="108"/>
      <c r="X872" s="107"/>
      <c r="Y872" s="107"/>
      <c r="Z872" s="108"/>
      <c r="AA872" s="107"/>
      <c r="AB872" s="107"/>
      <c r="AC872" s="108"/>
      <c r="AD872" s="107"/>
      <c r="AE872" s="107"/>
      <c r="AF872" s="108"/>
      <c r="AG872" s="107"/>
      <c r="AH872" s="107"/>
      <c r="AI872" s="108"/>
      <c r="AJ872" s="107"/>
      <c r="AK872" s="107"/>
      <c r="AL872" s="108"/>
      <c r="AM872" s="108"/>
      <c r="AN872" s="109"/>
      <c r="AO872" s="110"/>
      <c r="AP872" s="111"/>
      <c r="AQ872" s="111"/>
    </row>
    <row r="873" s="99" customFormat="1" ht="18" customHeight="1" spans="1:43">
      <c r="A873" s="104" t="s">
        <v>2958</v>
      </c>
      <c r="B873" s="36" t="s">
        <v>7488</v>
      </c>
      <c r="C873" s="37" t="s">
        <v>207</v>
      </c>
      <c r="D873" s="36" t="s">
        <v>3476</v>
      </c>
      <c r="E873" s="38" t="s">
        <v>7491</v>
      </c>
      <c r="F873" s="39">
        <v>18247760040</v>
      </c>
      <c r="G873" s="105"/>
      <c r="H873" s="105"/>
      <c r="I873" s="105"/>
      <c r="J873" s="105"/>
      <c r="K873" s="105"/>
      <c r="L873" s="105"/>
      <c r="M873" s="106"/>
      <c r="N873" s="105"/>
      <c r="O873" s="105"/>
      <c r="P873" s="105"/>
      <c r="Q873" s="105"/>
      <c r="R873" s="105"/>
      <c r="S873" s="105">
        <f t="shared" si="13"/>
        <v>0</v>
      </c>
      <c r="T873" s="105"/>
      <c r="U873" s="107"/>
      <c r="V873" s="107"/>
      <c r="W873" s="108"/>
      <c r="X873" s="107"/>
      <c r="Y873" s="107"/>
      <c r="Z873" s="108"/>
      <c r="AA873" s="107"/>
      <c r="AB873" s="107"/>
      <c r="AC873" s="108"/>
      <c r="AD873" s="107"/>
      <c r="AE873" s="107"/>
      <c r="AF873" s="108"/>
      <c r="AG873" s="107"/>
      <c r="AH873" s="107"/>
      <c r="AI873" s="108"/>
      <c r="AJ873" s="107"/>
      <c r="AK873" s="107"/>
      <c r="AL873" s="108"/>
      <c r="AM873" s="108"/>
      <c r="AN873" s="109"/>
      <c r="AO873" s="110"/>
      <c r="AP873" s="111"/>
      <c r="AQ873" s="111"/>
    </row>
    <row r="874" s="99" customFormat="1" ht="18" customHeight="1" spans="1:43">
      <c r="A874" s="104" t="s">
        <v>2961</v>
      </c>
      <c r="B874" s="36" t="s">
        <v>7488</v>
      </c>
      <c r="C874" s="37" t="s">
        <v>7492</v>
      </c>
      <c r="D874" s="36" t="s">
        <v>3476</v>
      </c>
      <c r="E874" s="38" t="s">
        <v>7493</v>
      </c>
      <c r="F874" s="39">
        <v>15247786466</v>
      </c>
      <c r="G874" s="105"/>
      <c r="H874" s="105"/>
      <c r="I874" s="105"/>
      <c r="J874" s="105"/>
      <c r="K874" s="105"/>
      <c r="L874" s="105"/>
      <c r="M874" s="106"/>
      <c r="N874" s="105"/>
      <c r="O874" s="105"/>
      <c r="P874" s="105"/>
      <c r="Q874" s="105"/>
      <c r="R874" s="105"/>
      <c r="S874" s="105">
        <f t="shared" si="13"/>
        <v>0</v>
      </c>
      <c r="T874" s="105"/>
      <c r="U874" s="107"/>
      <c r="V874" s="107"/>
      <c r="W874" s="108"/>
      <c r="X874" s="107"/>
      <c r="Y874" s="107"/>
      <c r="Z874" s="108"/>
      <c r="AA874" s="107"/>
      <c r="AB874" s="107"/>
      <c r="AC874" s="108"/>
      <c r="AD874" s="107"/>
      <c r="AE874" s="107"/>
      <c r="AF874" s="108"/>
      <c r="AG874" s="107"/>
      <c r="AH874" s="107"/>
      <c r="AI874" s="108"/>
      <c r="AJ874" s="107"/>
      <c r="AK874" s="107"/>
      <c r="AL874" s="108"/>
      <c r="AM874" s="108"/>
      <c r="AN874" s="109"/>
      <c r="AO874" s="110"/>
      <c r="AP874" s="111"/>
      <c r="AQ874" s="111"/>
    </row>
    <row r="875" s="99" customFormat="1" ht="18" customHeight="1" spans="1:43">
      <c r="A875" s="104" t="s">
        <v>2964</v>
      </c>
      <c r="B875" s="36" t="s">
        <v>7488</v>
      </c>
      <c r="C875" s="37" t="s">
        <v>7494</v>
      </c>
      <c r="D875" s="36" t="s">
        <v>7495</v>
      </c>
      <c r="E875" s="38" t="s">
        <v>7496</v>
      </c>
      <c r="F875" s="39">
        <v>17678055163</v>
      </c>
      <c r="G875" s="105"/>
      <c r="H875" s="105"/>
      <c r="I875" s="105"/>
      <c r="J875" s="105"/>
      <c r="K875" s="105"/>
      <c r="L875" s="105"/>
      <c r="M875" s="106"/>
      <c r="N875" s="105"/>
      <c r="O875" s="105"/>
      <c r="P875" s="105"/>
      <c r="Q875" s="105"/>
      <c r="R875" s="105"/>
      <c r="S875" s="105">
        <f t="shared" si="13"/>
        <v>0</v>
      </c>
      <c r="T875" s="105"/>
      <c r="U875" s="107"/>
      <c r="V875" s="107"/>
      <c r="W875" s="108"/>
      <c r="X875" s="107"/>
      <c r="Y875" s="107"/>
      <c r="Z875" s="108"/>
      <c r="AA875" s="107"/>
      <c r="AB875" s="107"/>
      <c r="AC875" s="108"/>
      <c r="AD875" s="107"/>
      <c r="AE875" s="107"/>
      <c r="AF875" s="108"/>
      <c r="AG875" s="107"/>
      <c r="AH875" s="107"/>
      <c r="AI875" s="108"/>
      <c r="AJ875" s="107"/>
      <c r="AK875" s="107"/>
      <c r="AL875" s="108"/>
      <c r="AM875" s="108"/>
      <c r="AN875" s="109"/>
      <c r="AO875" s="110"/>
      <c r="AP875" s="111"/>
      <c r="AQ875" s="111"/>
    </row>
    <row r="876" s="99" customFormat="1" ht="18" customHeight="1" spans="1:43">
      <c r="A876" s="104" t="s">
        <v>2967</v>
      </c>
      <c r="B876" s="36" t="s">
        <v>7488</v>
      </c>
      <c r="C876" s="37" t="s">
        <v>7497</v>
      </c>
      <c r="D876" s="36" t="s">
        <v>3476</v>
      </c>
      <c r="E876" s="38" t="s">
        <v>7498</v>
      </c>
      <c r="F876" s="39">
        <v>18698420760</v>
      </c>
      <c r="G876" s="105"/>
      <c r="H876" s="105"/>
      <c r="I876" s="105">
        <v>200</v>
      </c>
      <c r="J876" s="105">
        <v>193.54</v>
      </c>
      <c r="K876" s="105">
        <v>200</v>
      </c>
      <c r="L876" s="105">
        <v>170.3</v>
      </c>
      <c r="M876" s="106">
        <v>161.1</v>
      </c>
      <c r="N876" s="105">
        <v>176.7</v>
      </c>
      <c r="O876" s="105"/>
      <c r="P876" s="105"/>
      <c r="Q876" s="105"/>
      <c r="R876" s="105"/>
      <c r="S876" s="105">
        <f t="shared" si="13"/>
        <v>1101.64</v>
      </c>
      <c r="T876" s="105"/>
      <c r="U876" s="107"/>
      <c r="V876" s="107"/>
      <c r="W876" s="108"/>
      <c r="X876" s="107"/>
      <c r="Y876" s="107"/>
      <c r="Z876" s="108"/>
      <c r="AA876" s="107"/>
      <c r="AB876" s="107"/>
      <c r="AC876" s="108"/>
      <c r="AD876" s="107"/>
      <c r="AE876" s="107"/>
      <c r="AF876" s="108"/>
      <c r="AG876" s="107"/>
      <c r="AH876" s="107"/>
      <c r="AI876" s="108"/>
      <c r="AJ876" s="107"/>
      <c r="AK876" s="107"/>
      <c r="AL876" s="108"/>
      <c r="AM876" s="108"/>
      <c r="AN876" s="109"/>
      <c r="AO876" s="110"/>
      <c r="AP876" s="111"/>
      <c r="AQ876" s="111"/>
    </row>
    <row r="877" s="99" customFormat="1" ht="18" customHeight="1" spans="1:43">
      <c r="A877" s="104" t="s">
        <v>2970</v>
      </c>
      <c r="B877" s="36" t="s">
        <v>7488</v>
      </c>
      <c r="C877" s="37" t="s">
        <v>1466</v>
      </c>
      <c r="D877" s="36" t="s">
        <v>7499</v>
      </c>
      <c r="E877" s="487" t="s">
        <v>1467</v>
      </c>
      <c r="F877" s="39">
        <v>18648060777</v>
      </c>
      <c r="G877" s="105"/>
      <c r="H877" s="105"/>
      <c r="I877" s="105"/>
      <c r="J877" s="105"/>
      <c r="K877" s="105"/>
      <c r="L877" s="105"/>
      <c r="M877" s="106"/>
      <c r="N877" s="105"/>
      <c r="O877" s="105"/>
      <c r="P877" s="105"/>
      <c r="Q877" s="105"/>
      <c r="R877" s="105"/>
      <c r="S877" s="105">
        <f t="shared" si="13"/>
        <v>0</v>
      </c>
      <c r="T877" s="105"/>
      <c r="U877" s="107"/>
      <c r="V877" s="107"/>
      <c r="W877" s="108"/>
      <c r="X877" s="107"/>
      <c r="Y877" s="107"/>
      <c r="Z877" s="108"/>
      <c r="AA877" s="107"/>
      <c r="AB877" s="107"/>
      <c r="AC877" s="108"/>
      <c r="AD877" s="107"/>
      <c r="AE877" s="107"/>
      <c r="AF877" s="108"/>
      <c r="AG877" s="107"/>
      <c r="AH877" s="107"/>
      <c r="AI877" s="108"/>
      <c r="AJ877" s="107"/>
      <c r="AK877" s="107"/>
      <c r="AL877" s="108"/>
      <c r="AM877" s="108"/>
      <c r="AN877" s="109"/>
      <c r="AO877" s="110"/>
      <c r="AP877" s="111"/>
      <c r="AQ877" s="111"/>
    </row>
    <row r="878" s="99" customFormat="1" ht="18" customHeight="1" spans="1:43">
      <c r="A878" s="104" t="s">
        <v>2973</v>
      </c>
      <c r="B878" s="36" t="s">
        <v>7488</v>
      </c>
      <c r="C878" s="37" t="s">
        <v>2879</v>
      </c>
      <c r="D878" s="36" t="s">
        <v>6312</v>
      </c>
      <c r="E878" s="38" t="s">
        <v>2880</v>
      </c>
      <c r="F878" s="39">
        <v>18247716719</v>
      </c>
      <c r="G878" s="105"/>
      <c r="H878" s="105"/>
      <c r="I878" s="105"/>
      <c r="J878" s="105"/>
      <c r="K878" s="105"/>
      <c r="L878" s="105"/>
      <c r="M878" s="106"/>
      <c r="N878" s="105"/>
      <c r="O878" s="105"/>
      <c r="P878" s="105"/>
      <c r="Q878" s="105"/>
      <c r="R878" s="105"/>
      <c r="S878" s="105">
        <f t="shared" si="13"/>
        <v>0</v>
      </c>
      <c r="T878" s="105"/>
      <c r="U878" s="107"/>
      <c r="V878" s="107"/>
      <c r="W878" s="108"/>
      <c r="X878" s="107"/>
      <c r="Y878" s="107"/>
      <c r="Z878" s="108"/>
      <c r="AA878" s="107"/>
      <c r="AB878" s="107"/>
      <c r="AC878" s="108"/>
      <c r="AD878" s="107"/>
      <c r="AE878" s="107"/>
      <c r="AF878" s="108"/>
      <c r="AG878" s="107"/>
      <c r="AH878" s="107"/>
      <c r="AI878" s="108"/>
      <c r="AJ878" s="107"/>
      <c r="AK878" s="107"/>
      <c r="AL878" s="108"/>
      <c r="AM878" s="108"/>
      <c r="AN878" s="109"/>
      <c r="AO878" s="110"/>
      <c r="AP878" s="111"/>
      <c r="AQ878" s="111"/>
    </row>
    <row r="879" s="99" customFormat="1" ht="18" customHeight="1" spans="1:43">
      <c r="A879" s="104" t="s">
        <v>2976</v>
      </c>
      <c r="B879" s="36" t="s">
        <v>7488</v>
      </c>
      <c r="C879" s="37" t="s">
        <v>7500</v>
      </c>
      <c r="D879" s="36" t="s">
        <v>7463</v>
      </c>
      <c r="E879" s="38" t="s">
        <v>7501</v>
      </c>
      <c r="F879" s="39">
        <v>15134863400</v>
      </c>
      <c r="G879" s="105"/>
      <c r="H879" s="105"/>
      <c r="I879" s="105"/>
      <c r="J879" s="105"/>
      <c r="K879" s="105"/>
      <c r="L879" s="105"/>
      <c r="M879" s="106"/>
      <c r="N879" s="105"/>
      <c r="O879" s="105"/>
      <c r="P879" s="105"/>
      <c r="Q879" s="105"/>
      <c r="R879" s="105"/>
      <c r="S879" s="105">
        <f t="shared" si="13"/>
        <v>0</v>
      </c>
      <c r="T879" s="105"/>
      <c r="U879" s="107"/>
      <c r="V879" s="107"/>
      <c r="W879" s="108"/>
      <c r="X879" s="107"/>
      <c r="Y879" s="107"/>
      <c r="Z879" s="108"/>
      <c r="AA879" s="107"/>
      <c r="AB879" s="107"/>
      <c r="AC879" s="108"/>
      <c r="AD879" s="107"/>
      <c r="AE879" s="107"/>
      <c r="AF879" s="108"/>
      <c r="AG879" s="107"/>
      <c r="AH879" s="107"/>
      <c r="AI879" s="108"/>
      <c r="AJ879" s="107"/>
      <c r="AK879" s="107"/>
      <c r="AL879" s="108"/>
      <c r="AM879" s="108"/>
      <c r="AN879" s="109"/>
      <c r="AO879" s="110"/>
      <c r="AP879" s="111"/>
      <c r="AQ879" s="111"/>
    </row>
    <row r="880" s="99" customFormat="1" ht="18" customHeight="1" spans="1:43">
      <c r="A880" s="104" t="s">
        <v>2979</v>
      </c>
      <c r="B880" s="36" t="s">
        <v>7488</v>
      </c>
      <c r="C880" s="37" t="s">
        <v>7502</v>
      </c>
      <c r="D880" s="36" t="s">
        <v>7463</v>
      </c>
      <c r="E880" s="38" t="s">
        <v>7503</v>
      </c>
      <c r="F880" s="39">
        <v>15024971624</v>
      </c>
      <c r="G880" s="105"/>
      <c r="H880" s="105"/>
      <c r="I880" s="105"/>
      <c r="J880" s="105"/>
      <c r="K880" s="105"/>
      <c r="L880" s="105"/>
      <c r="M880" s="106"/>
      <c r="N880" s="105"/>
      <c r="O880" s="105"/>
      <c r="P880" s="105"/>
      <c r="Q880" s="105"/>
      <c r="R880" s="105"/>
      <c r="S880" s="105">
        <f t="shared" si="13"/>
        <v>0</v>
      </c>
      <c r="T880" s="105"/>
      <c r="U880" s="107"/>
      <c r="V880" s="107"/>
      <c r="W880" s="108"/>
      <c r="X880" s="107"/>
      <c r="Y880" s="107"/>
      <c r="Z880" s="108"/>
      <c r="AA880" s="107"/>
      <c r="AB880" s="107"/>
      <c r="AC880" s="108"/>
      <c r="AD880" s="107"/>
      <c r="AE880" s="107"/>
      <c r="AF880" s="108"/>
      <c r="AG880" s="107"/>
      <c r="AH880" s="107"/>
      <c r="AI880" s="108"/>
      <c r="AJ880" s="107"/>
      <c r="AK880" s="107"/>
      <c r="AL880" s="108"/>
      <c r="AM880" s="108"/>
      <c r="AN880" s="109"/>
      <c r="AO880" s="110"/>
      <c r="AP880" s="111"/>
      <c r="AQ880" s="111"/>
    </row>
    <row r="881" s="99" customFormat="1" ht="18" customHeight="1" spans="1:43">
      <c r="A881" s="104" t="s">
        <v>2982</v>
      </c>
      <c r="B881" s="36" t="s">
        <v>7488</v>
      </c>
      <c r="C881" s="37" t="s">
        <v>1463</v>
      </c>
      <c r="D881" s="36" t="s">
        <v>7385</v>
      </c>
      <c r="E881" s="38" t="s">
        <v>1464</v>
      </c>
      <c r="F881" s="39">
        <v>18246389518</v>
      </c>
      <c r="G881" s="105"/>
      <c r="H881" s="105"/>
      <c r="I881" s="105"/>
      <c r="J881" s="105"/>
      <c r="K881" s="105"/>
      <c r="L881" s="105"/>
      <c r="M881" s="106"/>
      <c r="N881" s="105"/>
      <c r="O881" s="105"/>
      <c r="P881" s="105"/>
      <c r="Q881" s="105"/>
      <c r="R881" s="105"/>
      <c r="S881" s="105">
        <f t="shared" si="13"/>
        <v>0</v>
      </c>
      <c r="T881" s="105"/>
      <c r="U881" s="107"/>
      <c r="V881" s="107"/>
      <c r="W881" s="108"/>
      <c r="X881" s="107"/>
      <c r="Y881" s="107"/>
      <c r="Z881" s="108"/>
      <c r="AA881" s="107"/>
      <c r="AB881" s="107"/>
      <c r="AC881" s="108"/>
      <c r="AD881" s="107"/>
      <c r="AE881" s="107"/>
      <c r="AF881" s="108"/>
      <c r="AG881" s="107"/>
      <c r="AH881" s="107"/>
      <c r="AI881" s="108"/>
      <c r="AJ881" s="107"/>
      <c r="AK881" s="107"/>
      <c r="AL881" s="108"/>
      <c r="AM881" s="108"/>
      <c r="AN881" s="109"/>
      <c r="AO881" s="110"/>
      <c r="AP881" s="111"/>
      <c r="AQ881" s="111"/>
    </row>
    <row r="882" s="99" customFormat="1" ht="18" customHeight="1" spans="1:43">
      <c r="A882" s="104" t="s">
        <v>2985</v>
      </c>
      <c r="B882" s="36" t="s">
        <v>3176</v>
      </c>
      <c r="C882" s="37" t="s">
        <v>2257</v>
      </c>
      <c r="D882" s="36" t="s">
        <v>182</v>
      </c>
      <c r="E882" s="38" t="s">
        <v>7504</v>
      </c>
      <c r="F882" s="39">
        <v>18526287065</v>
      </c>
      <c r="G882" s="105"/>
      <c r="H882" s="105"/>
      <c r="I882" s="105"/>
      <c r="J882" s="105"/>
      <c r="K882" s="105"/>
      <c r="L882" s="105"/>
      <c r="M882" s="106"/>
      <c r="N882" s="105"/>
      <c r="O882" s="105"/>
      <c r="P882" s="105"/>
      <c r="Q882" s="105"/>
      <c r="R882" s="105"/>
      <c r="S882" s="105">
        <f t="shared" si="13"/>
        <v>0</v>
      </c>
      <c r="T882" s="105"/>
      <c r="U882" s="107"/>
      <c r="V882" s="107"/>
      <c r="W882" s="108"/>
      <c r="X882" s="107"/>
      <c r="Y882" s="107"/>
      <c r="Z882" s="108"/>
      <c r="AA882" s="107"/>
      <c r="AB882" s="107"/>
      <c r="AC882" s="108"/>
      <c r="AD882" s="107"/>
      <c r="AE882" s="107"/>
      <c r="AF882" s="108"/>
      <c r="AG882" s="107"/>
      <c r="AH882" s="107"/>
      <c r="AI882" s="108"/>
      <c r="AJ882" s="107"/>
      <c r="AK882" s="107"/>
      <c r="AL882" s="108"/>
      <c r="AM882" s="108"/>
      <c r="AN882" s="109"/>
      <c r="AO882" s="110"/>
      <c r="AP882" s="111"/>
      <c r="AQ882" s="111"/>
    </row>
    <row r="883" s="99" customFormat="1" ht="18" customHeight="1" spans="1:43">
      <c r="A883" s="104" t="s">
        <v>2988</v>
      </c>
      <c r="B883" s="36" t="s">
        <v>3176</v>
      </c>
      <c r="C883" s="37" t="s">
        <v>7505</v>
      </c>
      <c r="D883" s="36" t="s">
        <v>3485</v>
      </c>
      <c r="E883" s="38" t="s">
        <v>7506</v>
      </c>
      <c r="F883" s="39">
        <v>18947301830</v>
      </c>
      <c r="G883" s="105"/>
      <c r="H883" s="105"/>
      <c r="I883" s="105"/>
      <c r="J883" s="105"/>
      <c r="K883" s="105"/>
      <c r="L883" s="105"/>
      <c r="M883" s="106"/>
      <c r="N883" s="105"/>
      <c r="O883" s="105"/>
      <c r="P883" s="105"/>
      <c r="Q883" s="105"/>
      <c r="R883" s="105"/>
      <c r="S883" s="105">
        <f t="shared" si="13"/>
        <v>0</v>
      </c>
      <c r="T883" s="105"/>
      <c r="U883" s="107"/>
      <c r="V883" s="107"/>
      <c r="W883" s="108"/>
      <c r="X883" s="107"/>
      <c r="Y883" s="107"/>
      <c r="Z883" s="108"/>
      <c r="AA883" s="107"/>
      <c r="AB883" s="107"/>
      <c r="AC883" s="108"/>
      <c r="AD883" s="107"/>
      <c r="AE883" s="107"/>
      <c r="AF883" s="108"/>
      <c r="AG883" s="107"/>
      <c r="AH883" s="107"/>
      <c r="AI883" s="108"/>
      <c r="AJ883" s="107"/>
      <c r="AK883" s="107"/>
      <c r="AL883" s="108"/>
      <c r="AM883" s="108"/>
      <c r="AN883" s="109"/>
      <c r="AO883" s="110"/>
      <c r="AP883" s="111"/>
      <c r="AQ883" s="111"/>
    </row>
    <row r="884" s="99" customFormat="1" ht="18" customHeight="1" spans="1:43">
      <c r="A884" s="104" t="s">
        <v>2991</v>
      </c>
      <c r="B884" s="36" t="s">
        <v>3176</v>
      </c>
      <c r="C884" s="37" t="s">
        <v>7507</v>
      </c>
      <c r="D884" s="36" t="s">
        <v>6243</v>
      </c>
      <c r="E884" s="38" t="s">
        <v>7508</v>
      </c>
      <c r="F884" s="39">
        <v>15647335789</v>
      </c>
      <c r="G884" s="105"/>
      <c r="H884" s="105"/>
      <c r="I884" s="105"/>
      <c r="J884" s="105"/>
      <c r="K884" s="105"/>
      <c r="L884" s="105"/>
      <c r="M884" s="106"/>
      <c r="N884" s="105"/>
      <c r="O884" s="105"/>
      <c r="P884" s="105"/>
      <c r="Q884" s="105"/>
      <c r="R884" s="105"/>
      <c r="S884" s="105">
        <f t="shared" si="13"/>
        <v>0</v>
      </c>
      <c r="T884" s="105"/>
      <c r="U884" s="107"/>
      <c r="V884" s="107"/>
      <c r="W884" s="108"/>
      <c r="X884" s="107"/>
      <c r="Y884" s="107"/>
      <c r="Z884" s="108"/>
      <c r="AA884" s="107"/>
      <c r="AB884" s="107"/>
      <c r="AC884" s="108"/>
      <c r="AD884" s="107"/>
      <c r="AE884" s="107"/>
      <c r="AF884" s="108"/>
      <c r="AG884" s="107"/>
      <c r="AH884" s="107"/>
      <c r="AI884" s="108"/>
      <c r="AJ884" s="107"/>
      <c r="AK884" s="107"/>
      <c r="AL884" s="108"/>
      <c r="AM884" s="108"/>
      <c r="AN884" s="109"/>
      <c r="AO884" s="110"/>
      <c r="AP884" s="111"/>
      <c r="AQ884" s="111"/>
    </row>
    <row r="885" s="99" customFormat="1" ht="18" customHeight="1" spans="1:43">
      <c r="A885" s="104" t="s">
        <v>2994</v>
      </c>
      <c r="B885" s="36" t="s">
        <v>3176</v>
      </c>
      <c r="C885" s="37" t="s">
        <v>6725</v>
      </c>
      <c r="D885" s="36" t="s">
        <v>6243</v>
      </c>
      <c r="E885" s="38" t="s">
        <v>6728</v>
      </c>
      <c r="F885" s="39">
        <v>13190588845</v>
      </c>
      <c r="G885" s="105"/>
      <c r="H885" s="105"/>
      <c r="I885" s="105"/>
      <c r="J885" s="105"/>
      <c r="K885" s="105"/>
      <c r="L885" s="105"/>
      <c r="M885" s="106"/>
      <c r="N885" s="105"/>
      <c r="O885" s="105"/>
      <c r="P885" s="105"/>
      <c r="Q885" s="105"/>
      <c r="R885" s="105"/>
      <c r="S885" s="105">
        <f t="shared" si="13"/>
        <v>0</v>
      </c>
      <c r="T885" s="105"/>
      <c r="U885" s="107"/>
      <c r="V885" s="107"/>
      <c r="W885" s="108"/>
      <c r="X885" s="107"/>
      <c r="Y885" s="107"/>
      <c r="Z885" s="108"/>
      <c r="AA885" s="107"/>
      <c r="AB885" s="107"/>
      <c r="AC885" s="108"/>
      <c r="AD885" s="107"/>
      <c r="AE885" s="107"/>
      <c r="AF885" s="108"/>
      <c r="AG885" s="107"/>
      <c r="AH885" s="107"/>
      <c r="AI885" s="108"/>
      <c r="AJ885" s="107"/>
      <c r="AK885" s="107"/>
      <c r="AL885" s="108"/>
      <c r="AM885" s="108"/>
      <c r="AN885" s="109"/>
      <c r="AO885" s="110"/>
      <c r="AP885" s="111"/>
      <c r="AQ885" s="111"/>
    </row>
    <row r="886" s="99" customFormat="1" ht="18" customHeight="1" spans="1:43">
      <c r="A886" s="104" t="s">
        <v>2997</v>
      </c>
      <c r="B886" s="36" t="s">
        <v>3176</v>
      </c>
      <c r="C886" s="37" t="s">
        <v>3182</v>
      </c>
      <c r="D886" s="36" t="s">
        <v>6167</v>
      </c>
      <c r="E886" s="487" t="s">
        <v>3183</v>
      </c>
      <c r="F886" s="39">
        <v>13827038303</v>
      </c>
      <c r="G886" s="105"/>
      <c r="H886" s="105"/>
      <c r="I886" s="105"/>
      <c r="J886" s="105"/>
      <c r="K886" s="105"/>
      <c r="L886" s="105"/>
      <c r="M886" s="106"/>
      <c r="N886" s="105"/>
      <c r="O886" s="105"/>
      <c r="P886" s="105"/>
      <c r="Q886" s="105"/>
      <c r="R886" s="105"/>
      <c r="S886" s="105">
        <f t="shared" si="13"/>
        <v>0</v>
      </c>
      <c r="T886" s="105"/>
      <c r="U886" s="107"/>
      <c r="V886" s="107"/>
      <c r="W886" s="108"/>
      <c r="X886" s="107"/>
      <c r="Y886" s="107"/>
      <c r="Z886" s="108"/>
      <c r="AA886" s="107"/>
      <c r="AB886" s="107"/>
      <c r="AC886" s="108"/>
      <c r="AD886" s="107"/>
      <c r="AE886" s="107"/>
      <c r="AF886" s="108"/>
      <c r="AG886" s="107"/>
      <c r="AH886" s="107"/>
      <c r="AI886" s="108"/>
      <c r="AJ886" s="107"/>
      <c r="AK886" s="107"/>
      <c r="AL886" s="108"/>
      <c r="AM886" s="108"/>
      <c r="AN886" s="109"/>
      <c r="AO886" s="110"/>
      <c r="AP886" s="111"/>
      <c r="AQ886" s="111"/>
    </row>
    <row r="887" s="99" customFormat="1" ht="18" customHeight="1" spans="1:43">
      <c r="A887" s="104" t="s">
        <v>3000</v>
      </c>
      <c r="B887" s="36" t="s">
        <v>3176</v>
      </c>
      <c r="C887" s="37" t="s">
        <v>7509</v>
      </c>
      <c r="D887" s="36" t="s">
        <v>6243</v>
      </c>
      <c r="E887" s="487" t="s">
        <v>7510</v>
      </c>
      <c r="F887" s="39">
        <v>17044115222</v>
      </c>
      <c r="G887" s="105"/>
      <c r="H887" s="105"/>
      <c r="I887" s="105"/>
      <c r="J887" s="105"/>
      <c r="K887" s="105"/>
      <c r="L887" s="105"/>
      <c r="M887" s="106"/>
      <c r="N887" s="105"/>
      <c r="O887" s="105"/>
      <c r="P887" s="105"/>
      <c r="Q887" s="105"/>
      <c r="R887" s="105"/>
      <c r="S887" s="105">
        <f t="shared" si="13"/>
        <v>0</v>
      </c>
      <c r="T887" s="105"/>
      <c r="U887" s="107"/>
      <c r="V887" s="107"/>
      <c r="W887" s="108"/>
      <c r="X887" s="107"/>
      <c r="Y887" s="107"/>
      <c r="Z887" s="108"/>
      <c r="AA887" s="107"/>
      <c r="AB887" s="107"/>
      <c r="AC887" s="108"/>
      <c r="AD887" s="107"/>
      <c r="AE887" s="107"/>
      <c r="AF887" s="108"/>
      <c r="AG887" s="107"/>
      <c r="AH887" s="107"/>
      <c r="AI887" s="108"/>
      <c r="AJ887" s="107"/>
      <c r="AK887" s="107"/>
      <c r="AL887" s="108"/>
      <c r="AM887" s="108"/>
      <c r="AN887" s="109"/>
      <c r="AO887" s="110"/>
      <c r="AP887" s="111"/>
      <c r="AQ887" s="111"/>
    </row>
    <row r="888" s="99" customFormat="1" ht="18" customHeight="1" spans="1:43">
      <c r="A888" s="104" t="s">
        <v>3002</v>
      </c>
      <c r="B888" s="36" t="s">
        <v>3150</v>
      </c>
      <c r="C888" s="37" t="s">
        <v>3149</v>
      </c>
      <c r="D888" s="36" t="s">
        <v>6672</v>
      </c>
      <c r="E888" s="38" t="s">
        <v>3151</v>
      </c>
      <c r="F888" s="39">
        <v>15750697989</v>
      </c>
      <c r="G888" s="105"/>
      <c r="H888" s="105"/>
      <c r="I888" s="105"/>
      <c r="J888" s="105"/>
      <c r="K888" s="105"/>
      <c r="L888" s="105"/>
      <c r="M888" s="106"/>
      <c r="N888" s="105"/>
      <c r="O888" s="105"/>
      <c r="P888" s="105"/>
      <c r="Q888" s="105"/>
      <c r="R888" s="105"/>
      <c r="S888" s="105">
        <f t="shared" si="13"/>
        <v>0</v>
      </c>
      <c r="T888" s="105"/>
      <c r="U888" s="107"/>
      <c r="V888" s="107"/>
      <c r="W888" s="108"/>
      <c r="X888" s="107"/>
      <c r="Y888" s="107"/>
      <c r="Z888" s="108"/>
      <c r="AA888" s="107"/>
      <c r="AB888" s="107"/>
      <c r="AC888" s="108"/>
      <c r="AD888" s="107"/>
      <c r="AE888" s="107"/>
      <c r="AF888" s="108"/>
      <c r="AG888" s="107"/>
      <c r="AH888" s="107"/>
      <c r="AI888" s="108"/>
      <c r="AJ888" s="107"/>
      <c r="AK888" s="107"/>
      <c r="AL888" s="108"/>
      <c r="AM888" s="108"/>
      <c r="AN888" s="109"/>
      <c r="AO888" s="110"/>
      <c r="AP888" s="111"/>
      <c r="AQ888" s="111"/>
    </row>
    <row r="889" s="99" customFormat="1" ht="18" customHeight="1" spans="1:43">
      <c r="A889" s="104" t="s">
        <v>3005</v>
      </c>
      <c r="B889" s="36" t="s">
        <v>3150</v>
      </c>
      <c r="C889" s="37" t="s">
        <v>3164</v>
      </c>
      <c r="D889" s="36" t="s">
        <v>6696</v>
      </c>
      <c r="E889" s="38" t="s">
        <v>3165</v>
      </c>
      <c r="F889" s="39">
        <v>15847372386</v>
      </c>
      <c r="G889" s="105"/>
      <c r="H889" s="105"/>
      <c r="I889" s="105"/>
      <c r="J889" s="105"/>
      <c r="K889" s="105"/>
      <c r="L889" s="105"/>
      <c r="M889" s="106"/>
      <c r="N889" s="105"/>
      <c r="O889" s="105"/>
      <c r="P889" s="105"/>
      <c r="Q889" s="105"/>
      <c r="R889" s="105"/>
      <c r="S889" s="105">
        <f t="shared" si="13"/>
        <v>0</v>
      </c>
      <c r="T889" s="105"/>
      <c r="U889" s="107"/>
      <c r="V889" s="107"/>
      <c r="W889" s="108"/>
      <c r="X889" s="107"/>
      <c r="Y889" s="107"/>
      <c r="Z889" s="108"/>
      <c r="AA889" s="107"/>
      <c r="AB889" s="107"/>
      <c r="AC889" s="108"/>
      <c r="AD889" s="107"/>
      <c r="AE889" s="107"/>
      <c r="AF889" s="108"/>
      <c r="AG889" s="107"/>
      <c r="AH889" s="107"/>
      <c r="AI889" s="108"/>
      <c r="AJ889" s="107"/>
      <c r="AK889" s="107"/>
      <c r="AL889" s="108"/>
      <c r="AM889" s="108"/>
      <c r="AN889" s="109"/>
      <c r="AO889" s="110"/>
      <c r="AP889" s="111"/>
      <c r="AQ889" s="111"/>
    </row>
    <row r="890" s="99" customFormat="1" ht="18" customHeight="1" spans="1:43">
      <c r="A890" s="104" t="s">
        <v>3006</v>
      </c>
      <c r="B890" s="36" t="s">
        <v>3150</v>
      </c>
      <c r="C890" s="37" t="s">
        <v>3168</v>
      </c>
      <c r="D890" s="36" t="s">
        <v>6703</v>
      </c>
      <c r="E890" s="38" t="s">
        <v>3169</v>
      </c>
      <c r="F890" s="39">
        <v>15690971989</v>
      </c>
      <c r="G890" s="105"/>
      <c r="H890" s="105"/>
      <c r="I890" s="105"/>
      <c r="J890" s="105"/>
      <c r="K890" s="105"/>
      <c r="L890" s="105"/>
      <c r="M890" s="106"/>
      <c r="N890" s="105"/>
      <c r="O890" s="105"/>
      <c r="P890" s="105"/>
      <c r="Q890" s="105"/>
      <c r="R890" s="105"/>
      <c r="S890" s="105">
        <f t="shared" si="13"/>
        <v>0</v>
      </c>
      <c r="T890" s="105"/>
      <c r="U890" s="107"/>
      <c r="V890" s="107"/>
      <c r="W890" s="108"/>
      <c r="X890" s="107"/>
      <c r="Y890" s="107"/>
      <c r="Z890" s="108"/>
      <c r="AA890" s="107"/>
      <c r="AB890" s="107"/>
      <c r="AC890" s="108"/>
      <c r="AD890" s="107"/>
      <c r="AE890" s="107"/>
      <c r="AF890" s="108"/>
      <c r="AG890" s="107"/>
      <c r="AH890" s="107"/>
      <c r="AI890" s="108"/>
      <c r="AJ890" s="107"/>
      <c r="AK890" s="107"/>
      <c r="AL890" s="108"/>
      <c r="AM890" s="108"/>
      <c r="AN890" s="109"/>
      <c r="AO890" s="110"/>
      <c r="AP890" s="111"/>
      <c r="AQ890" s="111"/>
    </row>
    <row r="891" s="99" customFormat="1" ht="18" customHeight="1" spans="1:43">
      <c r="A891" s="104" t="s">
        <v>3008</v>
      </c>
      <c r="B891" s="36" t="s">
        <v>3150</v>
      </c>
      <c r="C891" s="37" t="s">
        <v>3166</v>
      </c>
      <c r="D891" s="36" t="s">
        <v>6380</v>
      </c>
      <c r="E891" s="38" t="s">
        <v>3167</v>
      </c>
      <c r="F891" s="39">
        <v>15648903555</v>
      </c>
      <c r="G891" s="105"/>
      <c r="H891" s="105"/>
      <c r="I891" s="105"/>
      <c r="J891" s="105"/>
      <c r="K891" s="105"/>
      <c r="L891" s="105"/>
      <c r="M891" s="106"/>
      <c r="N891" s="105"/>
      <c r="O891" s="105"/>
      <c r="P891" s="105"/>
      <c r="Q891" s="105"/>
      <c r="R891" s="105"/>
      <c r="S891" s="105">
        <f t="shared" si="13"/>
        <v>0</v>
      </c>
      <c r="T891" s="105"/>
      <c r="U891" s="107"/>
      <c r="V891" s="107"/>
      <c r="W891" s="108"/>
      <c r="X891" s="107"/>
      <c r="Y891" s="107"/>
      <c r="Z891" s="108"/>
      <c r="AA891" s="107"/>
      <c r="AB891" s="107"/>
      <c r="AC891" s="108"/>
      <c r="AD891" s="107"/>
      <c r="AE891" s="107"/>
      <c r="AF891" s="108"/>
      <c r="AG891" s="107"/>
      <c r="AH891" s="107"/>
      <c r="AI891" s="108"/>
      <c r="AJ891" s="107"/>
      <c r="AK891" s="107"/>
      <c r="AL891" s="108"/>
      <c r="AM891" s="108"/>
      <c r="AN891" s="109"/>
      <c r="AO891" s="110"/>
      <c r="AP891" s="111"/>
      <c r="AQ891" s="111"/>
    </row>
    <row r="892" s="99" customFormat="1" ht="18" customHeight="1" spans="1:43">
      <c r="A892" s="104" t="s">
        <v>3010</v>
      </c>
      <c r="B892" s="36" t="s">
        <v>3150</v>
      </c>
      <c r="C892" s="37" t="s">
        <v>3156</v>
      </c>
      <c r="D892" s="36" t="s">
        <v>7023</v>
      </c>
      <c r="E892" s="38" t="s">
        <v>3157</v>
      </c>
      <c r="F892" s="39">
        <v>18647727016</v>
      </c>
      <c r="G892" s="105"/>
      <c r="H892" s="105"/>
      <c r="I892" s="105"/>
      <c r="J892" s="105"/>
      <c r="K892" s="105"/>
      <c r="L892" s="105"/>
      <c r="M892" s="106"/>
      <c r="N892" s="105"/>
      <c r="O892" s="105"/>
      <c r="P892" s="105"/>
      <c r="Q892" s="105"/>
      <c r="R892" s="105"/>
      <c r="S892" s="105">
        <f t="shared" si="13"/>
        <v>0</v>
      </c>
      <c r="T892" s="105"/>
      <c r="U892" s="107"/>
      <c r="V892" s="107"/>
      <c r="W892" s="108"/>
      <c r="X892" s="107"/>
      <c r="Y892" s="107"/>
      <c r="Z892" s="108"/>
      <c r="AA892" s="107"/>
      <c r="AB892" s="107"/>
      <c r="AC892" s="108"/>
      <c r="AD892" s="107"/>
      <c r="AE892" s="107"/>
      <c r="AF892" s="108"/>
      <c r="AG892" s="107"/>
      <c r="AH892" s="107"/>
      <c r="AI892" s="108"/>
      <c r="AJ892" s="107"/>
      <c r="AK892" s="107"/>
      <c r="AL892" s="108"/>
      <c r="AM892" s="108"/>
      <c r="AN892" s="109"/>
      <c r="AO892" s="110"/>
      <c r="AP892" s="111"/>
      <c r="AQ892" s="111"/>
    </row>
    <row r="893" s="99" customFormat="1" ht="18" customHeight="1" spans="1:43">
      <c r="A893" s="104" t="s">
        <v>3013</v>
      </c>
      <c r="B893" s="36" t="s">
        <v>3171</v>
      </c>
      <c r="C893" s="37" t="s">
        <v>78</v>
      </c>
      <c r="D893" s="36" t="s">
        <v>6711</v>
      </c>
      <c r="E893" s="38" t="s">
        <v>2944</v>
      </c>
      <c r="F893" s="39">
        <v>15247757022</v>
      </c>
      <c r="G893" s="105">
        <v>140.7</v>
      </c>
      <c r="H893" s="105">
        <v>140.5</v>
      </c>
      <c r="I893" s="105">
        <v>140.6</v>
      </c>
      <c r="J893" s="105">
        <v>141.4</v>
      </c>
      <c r="K893" s="105">
        <v>140.58</v>
      </c>
      <c r="L893" s="105">
        <v>140.6</v>
      </c>
      <c r="M893" s="106">
        <v>140.6</v>
      </c>
      <c r="N893" s="105">
        <v>141.1</v>
      </c>
      <c r="O893" s="105">
        <v>150</v>
      </c>
      <c r="P893" s="105">
        <v>150</v>
      </c>
      <c r="Q893" s="105">
        <v>150</v>
      </c>
      <c r="R893" s="105">
        <v>150</v>
      </c>
      <c r="S893" s="105">
        <f t="shared" si="13"/>
        <v>1726.08</v>
      </c>
      <c r="T893" s="105"/>
      <c r="U893" s="107"/>
      <c r="V893" s="107"/>
      <c r="W893" s="108"/>
      <c r="X893" s="107"/>
      <c r="Y893" s="107"/>
      <c r="Z893" s="108"/>
      <c r="AA893" s="107"/>
      <c r="AB893" s="107"/>
      <c r="AC893" s="108"/>
      <c r="AD893" s="107"/>
      <c r="AE893" s="107"/>
      <c r="AF893" s="108"/>
      <c r="AG893" s="107"/>
      <c r="AH893" s="107"/>
      <c r="AI893" s="108"/>
      <c r="AJ893" s="107"/>
      <c r="AK893" s="107"/>
      <c r="AL893" s="108"/>
      <c r="AM893" s="108"/>
      <c r="AN893" s="109"/>
      <c r="AO893" s="110"/>
      <c r="AP893" s="111"/>
      <c r="AQ893" s="111"/>
    </row>
    <row r="894" s="99" customFormat="1" ht="18" customHeight="1" spans="1:43">
      <c r="A894" s="104" t="s">
        <v>3016</v>
      </c>
      <c r="B894" s="36" t="s">
        <v>3171</v>
      </c>
      <c r="C894" s="37" t="s">
        <v>3173</v>
      </c>
      <c r="D894" s="36" t="s">
        <v>6711</v>
      </c>
      <c r="E894" s="38" t="s">
        <v>3174</v>
      </c>
      <c r="F894" s="39">
        <v>15044789599</v>
      </c>
      <c r="G894" s="105"/>
      <c r="H894" s="105"/>
      <c r="I894" s="105"/>
      <c r="J894" s="105"/>
      <c r="K894" s="105"/>
      <c r="L894" s="105"/>
      <c r="M894" s="106"/>
      <c r="N894" s="105"/>
      <c r="O894" s="105"/>
      <c r="P894" s="105"/>
      <c r="Q894" s="105"/>
      <c r="R894" s="105"/>
      <c r="S894" s="105">
        <f t="shared" si="13"/>
        <v>0</v>
      </c>
      <c r="T894" s="105"/>
      <c r="U894" s="107"/>
      <c r="V894" s="107"/>
      <c r="W894" s="108"/>
      <c r="X894" s="107"/>
      <c r="Y894" s="107"/>
      <c r="Z894" s="108"/>
      <c r="AA894" s="107"/>
      <c r="AB894" s="107"/>
      <c r="AC894" s="108"/>
      <c r="AD894" s="107"/>
      <c r="AE894" s="107"/>
      <c r="AF894" s="108"/>
      <c r="AG894" s="107"/>
      <c r="AH894" s="107"/>
      <c r="AI894" s="108"/>
      <c r="AJ894" s="107"/>
      <c r="AK894" s="107"/>
      <c r="AL894" s="108"/>
      <c r="AM894" s="108"/>
      <c r="AN894" s="109"/>
      <c r="AO894" s="110"/>
      <c r="AP894" s="111"/>
      <c r="AQ894" s="111"/>
    </row>
    <row r="895" spans="1:43">
      <c r="C895" t="s">
        <v>77</v>
      </c>
      <c r="E895" s="488" t="s">
        <v>2942</v>
      </c>
      <c r="P895">
        <v>150</v>
      </c>
      <c r="Q895">
        <v>150</v>
      </c>
      <c r="R895">
        <v>150</v>
      </c>
      <c r="S895" s="105">
        <f t="shared" si="13"/>
        <v>450</v>
      </c>
    </row>
  </sheetData>
  <autoFilter xmlns:etc="http://www.wps.cn/officeDocument/2017/etCustomData" ref="A1:AQ895" etc:filterBottomFollowUsedRange="0">
    <extLst/>
  </autoFilter>
  <mergeCells count="21">
    <mergeCell ref="A1:AO1"/>
    <mergeCell ref="A2:AN2"/>
    <mergeCell ref="G3:AQ3"/>
    <mergeCell ref="G4:T4"/>
    <mergeCell ref="U4:W4"/>
    <mergeCell ref="X4:Z4"/>
    <mergeCell ref="AA4:AC4"/>
    <mergeCell ref="AD4:AF4"/>
    <mergeCell ref="AG4:AI4"/>
    <mergeCell ref="AJ4:AL4"/>
    <mergeCell ref="A3:A5"/>
    <mergeCell ref="B3:B5"/>
    <mergeCell ref="C3:C5"/>
    <mergeCell ref="D3:D5"/>
    <mergeCell ref="E3:E5"/>
    <mergeCell ref="F3:F5"/>
    <mergeCell ref="AM4:AM5"/>
    <mergeCell ref="AN4:AN5"/>
    <mergeCell ref="AO4:AO5"/>
    <mergeCell ref="AP4:AP5"/>
    <mergeCell ref="AQ4:AQ5"/>
  </mergeCells>
  <conditionalFormatting sqref="A6">
    <cfRule type="duplicateValues" dxfId="0" priority="15113"/>
  </conditionalFormatting>
  <conditionalFormatting sqref="C6">
    <cfRule type="duplicateValues" dxfId="0" priority="10668"/>
  </conditionalFormatting>
  <conditionalFormatting sqref="E6">
    <cfRule type="duplicateValues" dxfId="0" priority="9779"/>
  </conditionalFormatting>
  <conditionalFormatting sqref="A7">
    <cfRule type="duplicateValues" dxfId="0" priority="15112"/>
  </conditionalFormatting>
  <conditionalFormatting sqref="C7">
    <cfRule type="duplicateValues" dxfId="0" priority="10667"/>
  </conditionalFormatting>
  <conditionalFormatting sqref="E7">
    <cfRule type="duplicateValues" dxfId="0" priority="9778"/>
  </conditionalFormatting>
  <conditionalFormatting sqref="A8">
    <cfRule type="duplicateValues" dxfId="0" priority="15111"/>
  </conditionalFormatting>
  <conditionalFormatting sqref="C8">
    <cfRule type="duplicateValues" dxfId="0" priority="10666"/>
  </conditionalFormatting>
  <conditionalFormatting sqref="E8">
    <cfRule type="duplicateValues" dxfId="0" priority="9777"/>
  </conditionalFormatting>
  <conditionalFormatting sqref="A9">
    <cfRule type="duplicateValues" dxfId="0" priority="15110"/>
  </conditionalFormatting>
  <conditionalFormatting sqref="C9">
    <cfRule type="duplicateValues" dxfId="0" priority="10665"/>
  </conditionalFormatting>
  <conditionalFormatting sqref="E9">
    <cfRule type="duplicateValues" dxfId="0" priority="9776"/>
  </conditionalFormatting>
  <conditionalFormatting sqref="A10">
    <cfRule type="duplicateValues" dxfId="0" priority="15109"/>
  </conditionalFormatting>
  <conditionalFormatting sqref="C10">
    <cfRule type="duplicateValues" dxfId="0" priority="10664"/>
  </conditionalFormatting>
  <conditionalFormatting sqref="E10">
    <cfRule type="duplicateValues" dxfId="0" priority="9775"/>
  </conditionalFormatting>
  <conditionalFormatting sqref="A11">
    <cfRule type="duplicateValues" dxfId="0" priority="15108"/>
  </conditionalFormatting>
  <conditionalFormatting sqref="C11">
    <cfRule type="duplicateValues" dxfId="0" priority="10663"/>
  </conditionalFormatting>
  <conditionalFormatting sqref="E11">
    <cfRule type="duplicateValues" dxfId="0" priority="9774"/>
  </conditionalFormatting>
  <conditionalFormatting sqref="A12">
    <cfRule type="duplicateValues" dxfId="0" priority="15107"/>
  </conditionalFormatting>
  <conditionalFormatting sqref="C12">
    <cfRule type="duplicateValues" dxfId="0" priority="10662"/>
  </conditionalFormatting>
  <conditionalFormatting sqref="E12">
    <cfRule type="duplicateValues" dxfId="0" priority="9773"/>
  </conditionalFormatting>
  <conditionalFormatting sqref="A13">
    <cfRule type="duplicateValues" dxfId="0" priority="15106"/>
  </conditionalFormatting>
  <conditionalFormatting sqref="C13">
    <cfRule type="duplicateValues" dxfId="0" priority="10661"/>
  </conditionalFormatting>
  <conditionalFormatting sqref="E13">
    <cfRule type="duplicateValues" dxfId="0" priority="9772"/>
  </conditionalFormatting>
  <conditionalFormatting sqref="A14">
    <cfRule type="duplicateValues" dxfId="0" priority="15105"/>
  </conditionalFormatting>
  <conditionalFormatting sqref="C14">
    <cfRule type="duplicateValues" dxfId="0" priority="10660"/>
  </conditionalFormatting>
  <conditionalFormatting sqref="E14">
    <cfRule type="duplicateValues" dxfId="0" priority="9771"/>
  </conditionalFormatting>
  <conditionalFormatting sqref="A15">
    <cfRule type="duplicateValues" dxfId="0" priority="15104"/>
  </conditionalFormatting>
  <conditionalFormatting sqref="C15">
    <cfRule type="duplicateValues" dxfId="0" priority="10659"/>
  </conditionalFormatting>
  <conditionalFormatting sqref="E15">
    <cfRule type="duplicateValues" dxfId="0" priority="9770"/>
  </conditionalFormatting>
  <conditionalFormatting sqref="A16">
    <cfRule type="duplicateValues" dxfId="0" priority="15103"/>
  </conditionalFormatting>
  <conditionalFormatting sqref="C16">
    <cfRule type="duplicateValues" dxfId="0" priority="10658"/>
  </conditionalFormatting>
  <conditionalFormatting sqref="E16">
    <cfRule type="duplicateValues" dxfId="0" priority="9769"/>
  </conditionalFormatting>
  <conditionalFormatting sqref="A17">
    <cfRule type="duplicateValues" dxfId="0" priority="15102"/>
  </conditionalFormatting>
  <conditionalFormatting sqref="C17">
    <cfRule type="duplicateValues" dxfId="0" priority="10657"/>
  </conditionalFormatting>
  <conditionalFormatting sqref="E17">
    <cfRule type="duplicateValues" dxfId="0" priority="9768"/>
  </conditionalFormatting>
  <conditionalFormatting sqref="A18">
    <cfRule type="duplicateValues" dxfId="0" priority="15101"/>
  </conditionalFormatting>
  <conditionalFormatting sqref="C18">
    <cfRule type="duplicateValues" dxfId="0" priority="10656"/>
  </conditionalFormatting>
  <conditionalFormatting sqref="E18">
    <cfRule type="duplicateValues" dxfId="0" priority="9767"/>
  </conditionalFormatting>
  <conditionalFormatting sqref="A19">
    <cfRule type="duplicateValues" dxfId="0" priority="15100"/>
  </conditionalFormatting>
  <conditionalFormatting sqref="C19">
    <cfRule type="duplicateValues" dxfId="0" priority="10655"/>
  </conditionalFormatting>
  <conditionalFormatting sqref="E19">
    <cfRule type="duplicateValues" dxfId="0" priority="9766"/>
  </conditionalFormatting>
  <conditionalFormatting sqref="A20">
    <cfRule type="duplicateValues" dxfId="0" priority="15099"/>
  </conditionalFormatting>
  <conditionalFormatting sqref="C20">
    <cfRule type="duplicateValues" dxfId="0" priority="10654"/>
  </conditionalFormatting>
  <conditionalFormatting sqref="E20">
    <cfRule type="duplicateValues" dxfId="0" priority="9765"/>
  </conditionalFormatting>
  <conditionalFormatting sqref="A21">
    <cfRule type="duplicateValues" dxfId="0" priority="15098"/>
  </conditionalFormatting>
  <conditionalFormatting sqref="C21">
    <cfRule type="duplicateValues" dxfId="0" priority="10653"/>
  </conditionalFormatting>
  <conditionalFormatting sqref="E21">
    <cfRule type="duplicateValues" dxfId="0" priority="9764"/>
  </conditionalFormatting>
  <conditionalFormatting sqref="A22">
    <cfRule type="duplicateValues" dxfId="0" priority="15097"/>
  </conditionalFormatting>
  <conditionalFormatting sqref="C22">
    <cfRule type="duplicateValues" dxfId="0" priority="10652"/>
  </conditionalFormatting>
  <conditionalFormatting sqref="E22">
    <cfRule type="duplicateValues" dxfId="0" priority="9763"/>
  </conditionalFormatting>
  <conditionalFormatting sqref="A23">
    <cfRule type="duplicateValues" dxfId="0" priority="15096"/>
  </conditionalFormatting>
  <conditionalFormatting sqref="C23">
    <cfRule type="duplicateValues" dxfId="0" priority="10651"/>
  </conditionalFormatting>
  <conditionalFormatting sqref="E23">
    <cfRule type="duplicateValues" dxfId="0" priority="9762"/>
  </conditionalFormatting>
  <conditionalFormatting sqref="A24">
    <cfRule type="duplicateValues" dxfId="0" priority="15095"/>
  </conditionalFormatting>
  <conditionalFormatting sqref="C24">
    <cfRule type="duplicateValues" dxfId="0" priority="10650"/>
  </conditionalFormatting>
  <conditionalFormatting sqref="E24">
    <cfRule type="duplicateValues" dxfId="0" priority="9761"/>
  </conditionalFormatting>
  <conditionalFormatting sqref="A25">
    <cfRule type="duplicateValues" dxfId="0" priority="15094"/>
  </conditionalFormatting>
  <conditionalFormatting sqref="C25">
    <cfRule type="duplicateValues" dxfId="0" priority="10649"/>
  </conditionalFormatting>
  <conditionalFormatting sqref="E25">
    <cfRule type="duplicateValues" dxfId="0" priority="9760"/>
  </conditionalFormatting>
  <conditionalFormatting sqref="A26">
    <cfRule type="duplicateValues" dxfId="0" priority="15093"/>
  </conditionalFormatting>
  <conditionalFormatting sqref="C26">
    <cfRule type="duplicateValues" dxfId="0" priority="10648"/>
  </conditionalFormatting>
  <conditionalFormatting sqref="E26">
    <cfRule type="duplicateValues" dxfId="0" priority="9759"/>
  </conditionalFormatting>
  <conditionalFormatting sqref="A27">
    <cfRule type="duplicateValues" dxfId="0" priority="15092"/>
  </conditionalFormatting>
  <conditionalFormatting sqref="C27">
    <cfRule type="duplicateValues" dxfId="0" priority="10647"/>
  </conditionalFormatting>
  <conditionalFormatting sqref="E27">
    <cfRule type="duplicateValues" dxfId="0" priority="9758"/>
  </conditionalFormatting>
  <conditionalFormatting sqref="A28">
    <cfRule type="duplicateValues" dxfId="0" priority="15091"/>
  </conditionalFormatting>
  <conditionalFormatting sqref="C28">
    <cfRule type="duplicateValues" dxfId="0" priority="10646"/>
  </conditionalFormatting>
  <conditionalFormatting sqref="E28">
    <cfRule type="duplicateValues" dxfId="0" priority="9757"/>
  </conditionalFormatting>
  <conditionalFormatting sqref="A29">
    <cfRule type="duplicateValues" dxfId="0" priority="15090"/>
  </conditionalFormatting>
  <conditionalFormatting sqref="C29">
    <cfRule type="duplicateValues" dxfId="0" priority="10645"/>
  </conditionalFormatting>
  <conditionalFormatting sqref="E29">
    <cfRule type="duplicateValues" dxfId="0" priority="9756"/>
  </conditionalFormatting>
  <conditionalFormatting sqref="A30">
    <cfRule type="duplicateValues" dxfId="0" priority="15089"/>
  </conditionalFormatting>
  <conditionalFormatting sqref="C30">
    <cfRule type="duplicateValues" dxfId="0" priority="10644"/>
  </conditionalFormatting>
  <conditionalFormatting sqref="E30">
    <cfRule type="duplicateValues" dxfId="0" priority="9755"/>
  </conditionalFormatting>
  <conditionalFormatting sqref="A31">
    <cfRule type="duplicateValues" dxfId="0" priority="15088"/>
  </conditionalFormatting>
  <conditionalFormatting sqref="C31">
    <cfRule type="duplicateValues" dxfId="0" priority="10643"/>
  </conditionalFormatting>
  <conditionalFormatting sqref="E31">
    <cfRule type="duplicateValues" dxfId="0" priority="9754"/>
  </conditionalFormatting>
  <conditionalFormatting sqref="A32">
    <cfRule type="duplicateValues" dxfId="0" priority="15087"/>
  </conditionalFormatting>
  <conditionalFormatting sqref="C32">
    <cfRule type="duplicateValues" dxfId="0" priority="10642"/>
  </conditionalFormatting>
  <conditionalFormatting sqref="E32">
    <cfRule type="duplicateValues" dxfId="0" priority="9753"/>
  </conditionalFormatting>
  <conditionalFormatting sqref="A33">
    <cfRule type="duplicateValues" dxfId="0" priority="15086"/>
  </conditionalFormatting>
  <conditionalFormatting sqref="C33">
    <cfRule type="duplicateValues" dxfId="0" priority="10641"/>
  </conditionalFormatting>
  <conditionalFormatting sqref="E33">
    <cfRule type="duplicateValues" dxfId="0" priority="9752"/>
  </conditionalFormatting>
  <conditionalFormatting sqref="A34">
    <cfRule type="duplicateValues" dxfId="0" priority="15085"/>
  </conditionalFormatting>
  <conditionalFormatting sqref="C34">
    <cfRule type="duplicateValues" dxfId="0" priority="10640"/>
  </conditionalFormatting>
  <conditionalFormatting sqref="E34">
    <cfRule type="duplicateValues" dxfId="0" priority="9751"/>
  </conditionalFormatting>
  <conditionalFormatting sqref="A35">
    <cfRule type="duplicateValues" dxfId="0" priority="15084"/>
  </conditionalFormatting>
  <conditionalFormatting sqref="C35">
    <cfRule type="duplicateValues" dxfId="0" priority="10639"/>
  </conditionalFormatting>
  <conditionalFormatting sqref="E35">
    <cfRule type="duplicateValues" dxfId="0" priority="9750"/>
  </conditionalFormatting>
  <conditionalFormatting sqref="A36">
    <cfRule type="duplicateValues" dxfId="0" priority="15083"/>
  </conditionalFormatting>
  <conditionalFormatting sqref="C36">
    <cfRule type="duplicateValues" dxfId="0" priority="10638"/>
  </conditionalFormatting>
  <conditionalFormatting sqref="E36">
    <cfRule type="duplicateValues" dxfId="0" priority="9749"/>
  </conditionalFormatting>
  <conditionalFormatting sqref="A37">
    <cfRule type="duplicateValues" dxfId="0" priority="15082"/>
  </conditionalFormatting>
  <conditionalFormatting sqref="C37">
    <cfRule type="duplicateValues" dxfId="0" priority="10637"/>
  </conditionalFormatting>
  <conditionalFormatting sqref="E37">
    <cfRule type="duplicateValues" dxfId="0" priority="9748"/>
  </conditionalFormatting>
  <conditionalFormatting sqref="A38">
    <cfRule type="duplicateValues" dxfId="0" priority="15081"/>
  </conditionalFormatting>
  <conditionalFormatting sqref="C38">
    <cfRule type="duplicateValues" dxfId="0" priority="10636"/>
  </conditionalFormatting>
  <conditionalFormatting sqref="E38">
    <cfRule type="duplicateValues" dxfId="0" priority="9747"/>
  </conditionalFormatting>
  <conditionalFormatting sqref="A39">
    <cfRule type="duplicateValues" dxfId="0" priority="15080"/>
  </conditionalFormatting>
  <conditionalFormatting sqref="C39">
    <cfRule type="duplicateValues" dxfId="0" priority="10635"/>
  </conditionalFormatting>
  <conditionalFormatting sqref="E39">
    <cfRule type="duplicateValues" dxfId="0" priority="9746"/>
  </conditionalFormatting>
  <conditionalFormatting sqref="A40">
    <cfRule type="duplicateValues" dxfId="0" priority="15079"/>
  </conditionalFormatting>
  <conditionalFormatting sqref="C40">
    <cfRule type="duplicateValues" dxfId="0" priority="10634"/>
  </conditionalFormatting>
  <conditionalFormatting sqref="E40">
    <cfRule type="duplicateValues" dxfId="0" priority="9745"/>
  </conditionalFormatting>
  <conditionalFormatting sqref="A41">
    <cfRule type="duplicateValues" dxfId="0" priority="15078"/>
  </conditionalFormatting>
  <conditionalFormatting sqref="C41">
    <cfRule type="duplicateValues" dxfId="0" priority="10633"/>
  </conditionalFormatting>
  <conditionalFormatting sqref="E41">
    <cfRule type="duplicateValues" dxfId="0" priority="9744"/>
  </conditionalFormatting>
  <conditionalFormatting sqref="A42">
    <cfRule type="duplicateValues" dxfId="0" priority="15077"/>
  </conditionalFormatting>
  <conditionalFormatting sqref="C42">
    <cfRule type="duplicateValues" dxfId="0" priority="10632"/>
  </conditionalFormatting>
  <conditionalFormatting sqref="E42">
    <cfRule type="duplicateValues" dxfId="0" priority="9743"/>
  </conditionalFormatting>
  <conditionalFormatting sqref="A43">
    <cfRule type="duplicateValues" dxfId="0" priority="15076"/>
  </conditionalFormatting>
  <conditionalFormatting sqref="C43">
    <cfRule type="duplicateValues" dxfId="0" priority="10631"/>
  </conditionalFormatting>
  <conditionalFormatting sqref="E43">
    <cfRule type="duplicateValues" dxfId="0" priority="9742"/>
  </conditionalFormatting>
  <conditionalFormatting sqref="A44">
    <cfRule type="duplicateValues" dxfId="0" priority="15075"/>
  </conditionalFormatting>
  <conditionalFormatting sqref="C44">
    <cfRule type="duplicateValues" dxfId="0" priority="10630"/>
  </conditionalFormatting>
  <conditionalFormatting sqref="E44">
    <cfRule type="duplicateValues" dxfId="0" priority="9741"/>
  </conditionalFormatting>
  <conditionalFormatting sqref="A45">
    <cfRule type="duplicateValues" dxfId="0" priority="15074"/>
  </conditionalFormatting>
  <conditionalFormatting sqref="C45">
    <cfRule type="duplicateValues" dxfId="0" priority="10629"/>
  </conditionalFormatting>
  <conditionalFormatting sqref="E45">
    <cfRule type="duplicateValues" dxfId="0" priority="9740"/>
  </conditionalFormatting>
  <conditionalFormatting sqref="A46">
    <cfRule type="duplicateValues" dxfId="0" priority="15073"/>
  </conditionalFormatting>
  <conditionalFormatting sqref="C46">
    <cfRule type="duplicateValues" dxfId="0" priority="10628"/>
  </conditionalFormatting>
  <conditionalFormatting sqref="E46">
    <cfRule type="duplicateValues" dxfId="0" priority="9739"/>
  </conditionalFormatting>
  <conditionalFormatting sqref="A47">
    <cfRule type="duplicateValues" dxfId="0" priority="15072"/>
  </conditionalFormatting>
  <conditionalFormatting sqref="C47">
    <cfRule type="duplicateValues" dxfId="0" priority="10627"/>
  </conditionalFormatting>
  <conditionalFormatting sqref="E47">
    <cfRule type="duplicateValues" dxfId="0" priority="9738"/>
  </conditionalFormatting>
  <conditionalFormatting sqref="A48">
    <cfRule type="duplicateValues" dxfId="0" priority="15071"/>
  </conditionalFormatting>
  <conditionalFormatting sqref="C48">
    <cfRule type="duplicateValues" dxfId="0" priority="10626"/>
  </conditionalFormatting>
  <conditionalFormatting sqref="E48">
    <cfRule type="duplicateValues" dxfId="0" priority="9737"/>
  </conditionalFormatting>
  <conditionalFormatting sqref="A49">
    <cfRule type="duplicateValues" dxfId="0" priority="15070"/>
  </conditionalFormatting>
  <conditionalFormatting sqref="C49">
    <cfRule type="duplicateValues" dxfId="0" priority="10625"/>
  </conditionalFormatting>
  <conditionalFormatting sqref="E49">
    <cfRule type="duplicateValues" dxfId="0" priority="9736"/>
  </conditionalFormatting>
  <conditionalFormatting sqref="A50">
    <cfRule type="duplicateValues" dxfId="0" priority="15069"/>
  </conditionalFormatting>
  <conditionalFormatting sqref="C50">
    <cfRule type="duplicateValues" dxfId="0" priority="10624"/>
  </conditionalFormatting>
  <conditionalFormatting sqref="E50">
    <cfRule type="duplicateValues" dxfId="0" priority="9735"/>
  </conditionalFormatting>
  <conditionalFormatting sqref="A51">
    <cfRule type="duplicateValues" dxfId="0" priority="15068"/>
  </conditionalFormatting>
  <conditionalFormatting sqref="C51">
    <cfRule type="duplicateValues" dxfId="0" priority="10623"/>
  </conditionalFormatting>
  <conditionalFormatting sqref="E51">
    <cfRule type="duplicateValues" dxfId="0" priority="9734"/>
  </conditionalFormatting>
  <conditionalFormatting sqref="A52">
    <cfRule type="duplicateValues" dxfId="0" priority="15067"/>
  </conditionalFormatting>
  <conditionalFormatting sqref="C52">
    <cfRule type="duplicateValues" dxfId="0" priority="10622"/>
  </conditionalFormatting>
  <conditionalFormatting sqref="E52">
    <cfRule type="duplicateValues" dxfId="0" priority="9733"/>
  </conditionalFormatting>
  <conditionalFormatting sqref="A53">
    <cfRule type="duplicateValues" dxfId="0" priority="15066"/>
  </conditionalFormatting>
  <conditionalFormatting sqref="C53">
    <cfRule type="duplicateValues" dxfId="0" priority="10621"/>
  </conditionalFormatting>
  <conditionalFormatting sqref="E53">
    <cfRule type="duplicateValues" dxfId="0" priority="9732"/>
  </conditionalFormatting>
  <conditionalFormatting sqref="A54">
    <cfRule type="duplicateValues" dxfId="0" priority="15065"/>
  </conditionalFormatting>
  <conditionalFormatting sqref="C54">
    <cfRule type="duplicateValues" dxfId="0" priority="10620"/>
  </conditionalFormatting>
  <conditionalFormatting sqref="E54">
    <cfRule type="duplicateValues" dxfId="0" priority="9731"/>
  </conditionalFormatting>
  <conditionalFormatting sqref="A55">
    <cfRule type="duplicateValues" dxfId="0" priority="15064"/>
  </conditionalFormatting>
  <conditionalFormatting sqref="C55">
    <cfRule type="duplicateValues" dxfId="0" priority="10619"/>
  </conditionalFormatting>
  <conditionalFormatting sqref="E55">
    <cfRule type="duplicateValues" dxfId="0" priority="9730"/>
  </conditionalFormatting>
  <conditionalFormatting sqref="A56">
    <cfRule type="duplicateValues" dxfId="0" priority="15063"/>
  </conditionalFormatting>
  <conditionalFormatting sqref="C56">
    <cfRule type="duplicateValues" dxfId="0" priority="10618"/>
  </conditionalFormatting>
  <conditionalFormatting sqref="E56">
    <cfRule type="duplicateValues" dxfId="0" priority="9729"/>
  </conditionalFormatting>
  <conditionalFormatting sqref="A57">
    <cfRule type="duplicateValues" dxfId="0" priority="15062"/>
  </conditionalFormatting>
  <conditionalFormatting sqref="C57">
    <cfRule type="duplicateValues" dxfId="0" priority="10617"/>
  </conditionalFormatting>
  <conditionalFormatting sqref="E57">
    <cfRule type="duplicateValues" dxfId="0" priority="9728"/>
  </conditionalFormatting>
  <conditionalFormatting sqref="A58">
    <cfRule type="duplicateValues" dxfId="0" priority="15061"/>
  </conditionalFormatting>
  <conditionalFormatting sqref="C58">
    <cfRule type="duplicateValues" dxfId="0" priority="10616"/>
  </conditionalFormatting>
  <conditionalFormatting sqref="E58">
    <cfRule type="duplicateValues" dxfId="0" priority="9727"/>
  </conditionalFormatting>
  <conditionalFormatting sqref="A59">
    <cfRule type="duplicateValues" dxfId="0" priority="15060"/>
  </conditionalFormatting>
  <conditionalFormatting sqref="C59">
    <cfRule type="duplicateValues" dxfId="0" priority="10615"/>
  </conditionalFormatting>
  <conditionalFormatting sqref="E59">
    <cfRule type="duplicateValues" dxfId="0" priority="9726"/>
  </conditionalFormatting>
  <conditionalFormatting sqref="A60">
    <cfRule type="duplicateValues" dxfId="0" priority="15059"/>
  </conditionalFormatting>
  <conditionalFormatting sqref="C60">
    <cfRule type="duplicateValues" dxfId="0" priority="10614"/>
  </conditionalFormatting>
  <conditionalFormatting sqref="E60">
    <cfRule type="duplicateValues" dxfId="0" priority="9725"/>
  </conditionalFormatting>
  <conditionalFormatting sqref="A61">
    <cfRule type="duplicateValues" dxfId="0" priority="15058"/>
  </conditionalFormatting>
  <conditionalFormatting sqref="C61">
    <cfRule type="duplicateValues" dxfId="0" priority="10613"/>
  </conditionalFormatting>
  <conditionalFormatting sqref="E61">
    <cfRule type="duplicateValues" dxfId="0" priority="9724"/>
  </conditionalFormatting>
  <conditionalFormatting sqref="A62">
    <cfRule type="duplicateValues" dxfId="0" priority="15057"/>
  </conditionalFormatting>
  <conditionalFormatting sqref="C62">
    <cfRule type="duplicateValues" dxfId="0" priority="10612"/>
  </conditionalFormatting>
  <conditionalFormatting sqref="E62">
    <cfRule type="duplicateValues" dxfId="0" priority="9723"/>
  </conditionalFormatting>
  <conditionalFormatting sqref="A63">
    <cfRule type="duplicateValues" dxfId="0" priority="15056"/>
  </conditionalFormatting>
  <conditionalFormatting sqref="C63">
    <cfRule type="duplicateValues" dxfId="0" priority="10611"/>
  </conditionalFormatting>
  <conditionalFormatting sqref="E63">
    <cfRule type="duplicateValues" dxfId="0" priority="9722"/>
  </conditionalFormatting>
  <conditionalFormatting sqref="A64">
    <cfRule type="duplicateValues" dxfId="0" priority="15055"/>
  </conditionalFormatting>
  <conditionalFormatting sqref="C64">
    <cfRule type="duplicateValues" dxfId="0" priority="10610"/>
  </conditionalFormatting>
  <conditionalFormatting sqref="E64">
    <cfRule type="duplicateValues" dxfId="0" priority="9721"/>
  </conditionalFormatting>
  <conditionalFormatting sqref="A65">
    <cfRule type="duplicateValues" dxfId="0" priority="15054"/>
  </conditionalFormatting>
  <conditionalFormatting sqref="C65">
    <cfRule type="duplicateValues" dxfId="0" priority="10609"/>
  </conditionalFormatting>
  <conditionalFormatting sqref="E65">
    <cfRule type="duplicateValues" dxfId="0" priority="9720"/>
  </conditionalFormatting>
  <conditionalFormatting sqref="A66">
    <cfRule type="duplicateValues" dxfId="0" priority="15053"/>
  </conditionalFormatting>
  <conditionalFormatting sqref="C66">
    <cfRule type="duplicateValues" dxfId="0" priority="10608"/>
  </conditionalFormatting>
  <conditionalFormatting sqref="E66">
    <cfRule type="duplicateValues" dxfId="0" priority="9719"/>
  </conditionalFormatting>
  <conditionalFormatting sqref="A67">
    <cfRule type="duplicateValues" dxfId="0" priority="15052"/>
  </conditionalFormatting>
  <conditionalFormatting sqref="C67">
    <cfRule type="duplicateValues" dxfId="0" priority="10607"/>
  </conditionalFormatting>
  <conditionalFormatting sqref="E67">
    <cfRule type="duplicateValues" dxfId="0" priority="9718"/>
  </conditionalFormatting>
  <conditionalFormatting sqref="A68">
    <cfRule type="duplicateValues" dxfId="0" priority="15051"/>
  </conditionalFormatting>
  <conditionalFormatting sqref="C68">
    <cfRule type="duplicateValues" dxfId="0" priority="10606"/>
  </conditionalFormatting>
  <conditionalFormatting sqref="E68">
    <cfRule type="duplicateValues" dxfId="0" priority="9717"/>
  </conditionalFormatting>
  <conditionalFormatting sqref="A69">
    <cfRule type="duplicateValues" dxfId="0" priority="15050"/>
  </conditionalFormatting>
  <conditionalFormatting sqref="C69">
    <cfRule type="duplicateValues" dxfId="0" priority="10605"/>
  </conditionalFormatting>
  <conditionalFormatting sqref="E69">
    <cfRule type="duplicateValues" dxfId="0" priority="9716"/>
  </conditionalFormatting>
  <conditionalFormatting sqref="A70">
    <cfRule type="duplicateValues" dxfId="0" priority="15049"/>
  </conditionalFormatting>
  <conditionalFormatting sqref="C70">
    <cfRule type="duplicateValues" dxfId="0" priority="10604"/>
  </conditionalFormatting>
  <conditionalFormatting sqref="E70">
    <cfRule type="duplicateValues" dxfId="0" priority="9715"/>
  </conditionalFormatting>
  <conditionalFormatting sqref="A71">
    <cfRule type="duplicateValues" dxfId="0" priority="15048"/>
  </conditionalFormatting>
  <conditionalFormatting sqref="C71">
    <cfRule type="duplicateValues" dxfId="0" priority="10603"/>
  </conditionalFormatting>
  <conditionalFormatting sqref="E71">
    <cfRule type="duplicateValues" dxfId="0" priority="9714"/>
  </conditionalFormatting>
  <conditionalFormatting sqref="A72">
    <cfRule type="duplicateValues" dxfId="0" priority="15047"/>
  </conditionalFormatting>
  <conditionalFormatting sqref="C72">
    <cfRule type="duplicateValues" dxfId="0" priority="10602"/>
  </conditionalFormatting>
  <conditionalFormatting sqref="E72">
    <cfRule type="duplicateValues" dxfId="0" priority="9713"/>
  </conditionalFormatting>
  <conditionalFormatting sqref="A73">
    <cfRule type="duplicateValues" dxfId="0" priority="15046"/>
  </conditionalFormatting>
  <conditionalFormatting sqref="C73">
    <cfRule type="duplicateValues" dxfId="0" priority="10601"/>
  </conditionalFormatting>
  <conditionalFormatting sqref="E73">
    <cfRule type="duplicateValues" dxfId="0" priority="9712"/>
  </conditionalFormatting>
  <conditionalFormatting sqref="A74">
    <cfRule type="duplicateValues" dxfId="0" priority="15045"/>
  </conditionalFormatting>
  <conditionalFormatting sqref="C74">
    <cfRule type="duplicateValues" dxfId="0" priority="10600"/>
  </conditionalFormatting>
  <conditionalFormatting sqref="E74">
    <cfRule type="duplicateValues" dxfId="0" priority="9711"/>
  </conditionalFormatting>
  <conditionalFormatting sqref="A75">
    <cfRule type="duplicateValues" dxfId="0" priority="15044"/>
  </conditionalFormatting>
  <conditionalFormatting sqref="C75">
    <cfRule type="duplicateValues" dxfId="0" priority="10599"/>
  </conditionalFormatting>
  <conditionalFormatting sqref="E75">
    <cfRule type="duplicateValues" dxfId="0" priority="9710"/>
  </conditionalFormatting>
  <conditionalFormatting sqref="A76">
    <cfRule type="duplicateValues" dxfId="0" priority="15043"/>
  </conditionalFormatting>
  <conditionalFormatting sqref="C76">
    <cfRule type="duplicateValues" dxfId="0" priority="10598"/>
  </conditionalFormatting>
  <conditionalFormatting sqref="E76">
    <cfRule type="duplicateValues" dxfId="0" priority="9709"/>
  </conditionalFormatting>
  <conditionalFormatting sqref="A77">
    <cfRule type="duplicateValues" dxfId="0" priority="15042"/>
  </conditionalFormatting>
  <conditionalFormatting sqref="C77">
    <cfRule type="duplicateValues" dxfId="0" priority="10597"/>
  </conditionalFormatting>
  <conditionalFormatting sqref="E77">
    <cfRule type="duplicateValues" dxfId="0" priority="9708"/>
  </conditionalFormatting>
  <conditionalFormatting sqref="A78">
    <cfRule type="duplicateValues" dxfId="0" priority="15041"/>
  </conditionalFormatting>
  <conditionalFormatting sqref="C78">
    <cfRule type="duplicateValues" dxfId="0" priority="10596"/>
  </conditionalFormatting>
  <conditionalFormatting sqref="E78">
    <cfRule type="duplicateValues" dxfId="0" priority="9707"/>
  </conditionalFormatting>
  <conditionalFormatting sqref="A79">
    <cfRule type="duplicateValues" dxfId="0" priority="15040"/>
  </conditionalFormatting>
  <conditionalFormatting sqref="C79">
    <cfRule type="duplicateValues" dxfId="0" priority="10595"/>
  </conditionalFormatting>
  <conditionalFormatting sqref="E79">
    <cfRule type="duplicateValues" dxfId="0" priority="9706"/>
  </conditionalFormatting>
  <conditionalFormatting sqref="A80">
    <cfRule type="duplicateValues" dxfId="0" priority="15039"/>
  </conditionalFormatting>
  <conditionalFormatting sqref="C80">
    <cfRule type="duplicateValues" dxfId="0" priority="10594"/>
  </conditionalFormatting>
  <conditionalFormatting sqref="E80">
    <cfRule type="duplicateValues" dxfId="0" priority="9705"/>
  </conditionalFormatting>
  <conditionalFormatting sqref="A81">
    <cfRule type="duplicateValues" dxfId="0" priority="15038"/>
  </conditionalFormatting>
  <conditionalFormatting sqref="C81">
    <cfRule type="duplicateValues" dxfId="0" priority="10593"/>
  </conditionalFormatting>
  <conditionalFormatting sqref="E81">
    <cfRule type="duplicateValues" dxfId="0" priority="9704"/>
  </conditionalFormatting>
  <conditionalFormatting sqref="A82">
    <cfRule type="duplicateValues" dxfId="0" priority="15037"/>
  </conditionalFormatting>
  <conditionalFormatting sqref="C82">
    <cfRule type="duplicateValues" dxfId="0" priority="10592"/>
  </conditionalFormatting>
  <conditionalFormatting sqref="E82">
    <cfRule type="duplicateValues" dxfId="0" priority="9703"/>
  </conditionalFormatting>
  <conditionalFormatting sqref="A83">
    <cfRule type="duplicateValues" dxfId="0" priority="15036"/>
  </conditionalFormatting>
  <conditionalFormatting sqref="C83">
    <cfRule type="duplicateValues" dxfId="0" priority="10591"/>
  </conditionalFormatting>
  <conditionalFormatting sqref="E83">
    <cfRule type="duplicateValues" dxfId="0" priority="9702"/>
  </conditionalFormatting>
  <conditionalFormatting sqref="A84">
    <cfRule type="duplicateValues" dxfId="0" priority="15035"/>
  </conditionalFormatting>
  <conditionalFormatting sqref="C84">
    <cfRule type="duplicateValues" dxfId="0" priority="10590"/>
  </conditionalFormatting>
  <conditionalFormatting sqref="E84">
    <cfRule type="duplicateValues" dxfId="0" priority="9701"/>
  </conditionalFormatting>
  <conditionalFormatting sqref="A85">
    <cfRule type="duplicateValues" dxfId="0" priority="15034"/>
  </conditionalFormatting>
  <conditionalFormatting sqref="C85">
    <cfRule type="duplicateValues" dxfId="0" priority="10589"/>
  </conditionalFormatting>
  <conditionalFormatting sqref="E85">
    <cfRule type="duplicateValues" dxfId="0" priority="9700"/>
  </conditionalFormatting>
  <conditionalFormatting sqref="A86">
    <cfRule type="duplicateValues" dxfId="0" priority="15033"/>
  </conditionalFormatting>
  <conditionalFormatting sqref="C86">
    <cfRule type="duplicateValues" dxfId="0" priority="10588"/>
  </conditionalFormatting>
  <conditionalFormatting sqref="E86">
    <cfRule type="duplicateValues" dxfId="0" priority="9699"/>
  </conditionalFormatting>
  <conditionalFormatting sqref="A87">
    <cfRule type="duplicateValues" dxfId="0" priority="15032"/>
  </conditionalFormatting>
  <conditionalFormatting sqref="C87">
    <cfRule type="duplicateValues" dxfId="0" priority="10587"/>
  </conditionalFormatting>
  <conditionalFormatting sqref="E87">
    <cfRule type="duplicateValues" dxfId="0" priority="9698"/>
  </conditionalFormatting>
  <conditionalFormatting sqref="A88">
    <cfRule type="duplicateValues" dxfId="0" priority="15031"/>
  </conditionalFormatting>
  <conditionalFormatting sqref="C88">
    <cfRule type="duplicateValues" dxfId="0" priority="10586"/>
  </conditionalFormatting>
  <conditionalFormatting sqref="E88">
    <cfRule type="duplicateValues" dxfId="0" priority="9697"/>
  </conditionalFormatting>
  <conditionalFormatting sqref="A89">
    <cfRule type="duplicateValues" dxfId="0" priority="15030"/>
  </conditionalFormatting>
  <conditionalFormatting sqref="C89">
    <cfRule type="duplicateValues" dxfId="0" priority="10585"/>
  </conditionalFormatting>
  <conditionalFormatting sqref="E89">
    <cfRule type="duplicateValues" dxfId="0" priority="9696"/>
  </conditionalFormatting>
  <conditionalFormatting sqref="A90">
    <cfRule type="duplicateValues" dxfId="0" priority="15029"/>
  </conditionalFormatting>
  <conditionalFormatting sqref="C90">
    <cfRule type="duplicateValues" dxfId="0" priority="10584"/>
  </conditionalFormatting>
  <conditionalFormatting sqref="E90">
    <cfRule type="duplicateValues" dxfId="0" priority="9695"/>
  </conditionalFormatting>
  <conditionalFormatting sqref="A91">
    <cfRule type="duplicateValues" dxfId="0" priority="15028"/>
  </conditionalFormatting>
  <conditionalFormatting sqref="C91">
    <cfRule type="duplicateValues" dxfId="0" priority="10583"/>
  </conditionalFormatting>
  <conditionalFormatting sqref="E91">
    <cfRule type="duplicateValues" dxfId="0" priority="9694"/>
  </conditionalFormatting>
  <conditionalFormatting sqref="A92">
    <cfRule type="duplicateValues" dxfId="0" priority="15027"/>
  </conditionalFormatting>
  <conditionalFormatting sqref="C92">
    <cfRule type="duplicateValues" dxfId="0" priority="10582"/>
  </conditionalFormatting>
  <conditionalFormatting sqref="E92">
    <cfRule type="duplicateValues" dxfId="0" priority="9693"/>
  </conditionalFormatting>
  <conditionalFormatting sqref="A93">
    <cfRule type="duplicateValues" dxfId="0" priority="15026"/>
  </conditionalFormatting>
  <conditionalFormatting sqref="C93">
    <cfRule type="duplicateValues" dxfId="0" priority="10581"/>
  </conditionalFormatting>
  <conditionalFormatting sqref="E93">
    <cfRule type="duplicateValues" dxfId="0" priority="9692"/>
  </conditionalFormatting>
  <conditionalFormatting sqref="A94">
    <cfRule type="duplicateValues" dxfId="0" priority="15025"/>
  </conditionalFormatting>
  <conditionalFormatting sqref="C94">
    <cfRule type="duplicateValues" dxfId="0" priority="10580"/>
  </conditionalFormatting>
  <conditionalFormatting sqref="E94">
    <cfRule type="duplicateValues" dxfId="0" priority="9691"/>
  </conditionalFormatting>
  <conditionalFormatting sqref="A95">
    <cfRule type="duplicateValues" dxfId="0" priority="15024"/>
  </conditionalFormatting>
  <conditionalFormatting sqref="C95">
    <cfRule type="duplicateValues" dxfId="0" priority="10579"/>
  </conditionalFormatting>
  <conditionalFormatting sqref="E95">
    <cfRule type="duplicateValues" dxfId="0" priority="9690"/>
  </conditionalFormatting>
  <conditionalFormatting sqref="A96">
    <cfRule type="duplicateValues" dxfId="0" priority="15023"/>
  </conditionalFormatting>
  <conditionalFormatting sqref="C96">
    <cfRule type="duplicateValues" dxfId="0" priority="10578"/>
  </conditionalFormatting>
  <conditionalFormatting sqref="E96">
    <cfRule type="duplicateValues" dxfId="0" priority="9689"/>
  </conditionalFormatting>
  <conditionalFormatting sqref="A97">
    <cfRule type="duplicateValues" dxfId="0" priority="15022"/>
  </conditionalFormatting>
  <conditionalFormatting sqref="C97">
    <cfRule type="duplicateValues" dxfId="0" priority="10577"/>
  </conditionalFormatting>
  <conditionalFormatting sqref="E97">
    <cfRule type="duplicateValues" dxfId="0" priority="9688"/>
  </conditionalFormatting>
  <conditionalFormatting sqref="A98">
    <cfRule type="duplicateValues" dxfId="0" priority="15021"/>
  </conditionalFormatting>
  <conditionalFormatting sqref="C98">
    <cfRule type="duplicateValues" dxfId="0" priority="10576"/>
  </conditionalFormatting>
  <conditionalFormatting sqref="E98">
    <cfRule type="duplicateValues" dxfId="0" priority="9687"/>
  </conditionalFormatting>
  <conditionalFormatting sqref="A99">
    <cfRule type="duplicateValues" dxfId="0" priority="15020"/>
  </conditionalFormatting>
  <conditionalFormatting sqref="C99">
    <cfRule type="duplicateValues" dxfId="0" priority="10575"/>
  </conditionalFormatting>
  <conditionalFormatting sqref="E99">
    <cfRule type="duplicateValues" dxfId="0" priority="9686"/>
  </conditionalFormatting>
  <conditionalFormatting sqref="A100">
    <cfRule type="duplicateValues" dxfId="0" priority="15019"/>
  </conditionalFormatting>
  <conditionalFormatting sqref="C100">
    <cfRule type="duplicateValues" dxfId="0" priority="10574"/>
  </conditionalFormatting>
  <conditionalFormatting sqref="E100">
    <cfRule type="duplicateValues" dxfId="0" priority="9685"/>
  </conditionalFormatting>
  <conditionalFormatting sqref="A101">
    <cfRule type="duplicateValues" dxfId="0" priority="15018"/>
  </conditionalFormatting>
  <conditionalFormatting sqref="C101">
    <cfRule type="duplicateValues" dxfId="0" priority="10573"/>
  </conditionalFormatting>
  <conditionalFormatting sqref="E101">
    <cfRule type="duplicateValues" dxfId="0" priority="9684"/>
  </conditionalFormatting>
  <conditionalFormatting sqref="A102">
    <cfRule type="duplicateValues" dxfId="0" priority="15017"/>
  </conditionalFormatting>
  <conditionalFormatting sqref="C102">
    <cfRule type="duplicateValues" dxfId="0" priority="10572"/>
  </conditionalFormatting>
  <conditionalFormatting sqref="E102">
    <cfRule type="duplicateValues" dxfId="0" priority="9683"/>
  </conditionalFormatting>
  <conditionalFormatting sqref="A103">
    <cfRule type="duplicateValues" dxfId="0" priority="15016"/>
  </conditionalFormatting>
  <conditionalFormatting sqref="C103">
    <cfRule type="duplicateValues" dxfId="0" priority="10571"/>
  </conditionalFormatting>
  <conditionalFormatting sqref="E103">
    <cfRule type="duplicateValues" dxfId="0" priority="9682"/>
  </conditionalFormatting>
  <conditionalFormatting sqref="A104">
    <cfRule type="duplicateValues" dxfId="0" priority="15015"/>
  </conditionalFormatting>
  <conditionalFormatting sqref="C104">
    <cfRule type="duplicateValues" dxfId="0" priority="10570"/>
  </conditionalFormatting>
  <conditionalFormatting sqref="E104">
    <cfRule type="duplicateValues" dxfId="0" priority="9681"/>
  </conditionalFormatting>
  <conditionalFormatting sqref="A105">
    <cfRule type="duplicateValues" dxfId="0" priority="15014"/>
  </conditionalFormatting>
  <conditionalFormatting sqref="C105">
    <cfRule type="duplicateValues" dxfId="0" priority="10569"/>
  </conditionalFormatting>
  <conditionalFormatting sqref="E105">
    <cfRule type="duplicateValues" dxfId="0" priority="9680"/>
  </conditionalFormatting>
  <conditionalFormatting sqref="A106">
    <cfRule type="duplicateValues" dxfId="0" priority="15013"/>
  </conditionalFormatting>
  <conditionalFormatting sqref="C106">
    <cfRule type="duplicateValues" dxfId="0" priority="10568"/>
  </conditionalFormatting>
  <conditionalFormatting sqref="E106">
    <cfRule type="duplicateValues" dxfId="0" priority="9679"/>
  </conditionalFormatting>
  <conditionalFormatting sqref="A107">
    <cfRule type="duplicateValues" dxfId="0" priority="15012"/>
  </conditionalFormatting>
  <conditionalFormatting sqref="C107">
    <cfRule type="duplicateValues" dxfId="0" priority="10567"/>
  </conditionalFormatting>
  <conditionalFormatting sqref="E107">
    <cfRule type="duplicateValues" dxfId="0" priority="9678"/>
  </conditionalFormatting>
  <conditionalFormatting sqref="A108">
    <cfRule type="duplicateValues" dxfId="0" priority="15011"/>
  </conditionalFormatting>
  <conditionalFormatting sqref="C108">
    <cfRule type="duplicateValues" dxfId="0" priority="10566"/>
  </conditionalFormatting>
  <conditionalFormatting sqref="E108">
    <cfRule type="duplicateValues" dxfId="0" priority="9677"/>
  </conditionalFormatting>
  <conditionalFormatting sqref="A109">
    <cfRule type="duplicateValues" dxfId="0" priority="15010"/>
  </conditionalFormatting>
  <conditionalFormatting sqref="C109">
    <cfRule type="duplicateValues" dxfId="0" priority="10565"/>
  </conditionalFormatting>
  <conditionalFormatting sqref="E109">
    <cfRule type="duplicateValues" dxfId="0" priority="9676"/>
  </conditionalFormatting>
  <conditionalFormatting sqref="A110">
    <cfRule type="duplicateValues" dxfId="0" priority="15009"/>
  </conditionalFormatting>
  <conditionalFormatting sqref="C110">
    <cfRule type="duplicateValues" dxfId="0" priority="10564"/>
  </conditionalFormatting>
  <conditionalFormatting sqref="E110">
    <cfRule type="duplicateValues" dxfId="0" priority="9675"/>
  </conditionalFormatting>
  <conditionalFormatting sqref="A111">
    <cfRule type="duplicateValues" dxfId="0" priority="15008"/>
  </conditionalFormatting>
  <conditionalFormatting sqref="C111">
    <cfRule type="duplicateValues" dxfId="0" priority="10563"/>
  </conditionalFormatting>
  <conditionalFormatting sqref="E111">
    <cfRule type="duplicateValues" dxfId="0" priority="9674"/>
  </conditionalFormatting>
  <conditionalFormatting sqref="A112">
    <cfRule type="duplicateValues" dxfId="0" priority="15007"/>
  </conditionalFormatting>
  <conditionalFormatting sqref="C112">
    <cfRule type="duplicateValues" dxfId="0" priority="10562"/>
  </conditionalFormatting>
  <conditionalFormatting sqref="E112">
    <cfRule type="duplicateValues" dxfId="0" priority="9673"/>
  </conditionalFormatting>
  <conditionalFormatting sqref="A113">
    <cfRule type="duplicateValues" dxfId="0" priority="15006"/>
  </conditionalFormatting>
  <conditionalFormatting sqref="C113">
    <cfRule type="duplicateValues" dxfId="0" priority="10561"/>
  </conditionalFormatting>
  <conditionalFormatting sqref="E113">
    <cfRule type="duplicateValues" dxfId="0" priority="9672"/>
  </conditionalFormatting>
  <conditionalFormatting sqref="A114">
    <cfRule type="duplicateValues" dxfId="0" priority="15005"/>
  </conditionalFormatting>
  <conditionalFormatting sqref="C114">
    <cfRule type="duplicateValues" dxfId="0" priority="10560"/>
  </conditionalFormatting>
  <conditionalFormatting sqref="E114">
    <cfRule type="duplicateValues" dxfId="0" priority="9671"/>
  </conditionalFormatting>
  <conditionalFormatting sqref="A115">
    <cfRule type="duplicateValues" dxfId="0" priority="15004"/>
  </conditionalFormatting>
  <conditionalFormatting sqref="C115">
    <cfRule type="duplicateValues" dxfId="0" priority="10559"/>
  </conditionalFormatting>
  <conditionalFormatting sqref="E115">
    <cfRule type="duplicateValues" dxfId="0" priority="9670"/>
  </conditionalFormatting>
  <conditionalFormatting sqref="A116">
    <cfRule type="duplicateValues" dxfId="0" priority="15003"/>
  </conditionalFormatting>
  <conditionalFormatting sqref="C116">
    <cfRule type="duplicateValues" dxfId="0" priority="10558"/>
  </conditionalFormatting>
  <conditionalFormatting sqref="E116">
    <cfRule type="duplicateValues" dxfId="0" priority="9669"/>
  </conditionalFormatting>
  <conditionalFormatting sqref="A117">
    <cfRule type="duplicateValues" dxfId="0" priority="15002"/>
  </conditionalFormatting>
  <conditionalFormatting sqref="C117">
    <cfRule type="duplicateValues" dxfId="0" priority="10557"/>
  </conditionalFormatting>
  <conditionalFormatting sqref="E117">
    <cfRule type="duplicateValues" dxfId="0" priority="9668"/>
  </conditionalFormatting>
  <conditionalFormatting sqref="A118">
    <cfRule type="duplicateValues" dxfId="0" priority="15001"/>
  </conditionalFormatting>
  <conditionalFormatting sqref="C118">
    <cfRule type="duplicateValues" dxfId="0" priority="10556"/>
  </conditionalFormatting>
  <conditionalFormatting sqref="E118">
    <cfRule type="duplicateValues" dxfId="0" priority="9667"/>
  </conditionalFormatting>
  <conditionalFormatting sqref="A119">
    <cfRule type="duplicateValues" dxfId="0" priority="15000"/>
  </conditionalFormatting>
  <conditionalFormatting sqref="C119">
    <cfRule type="duplicateValues" dxfId="0" priority="10555"/>
  </conditionalFormatting>
  <conditionalFormatting sqref="E119">
    <cfRule type="duplicateValues" dxfId="0" priority="9666"/>
  </conditionalFormatting>
  <conditionalFormatting sqref="A120">
    <cfRule type="duplicateValues" dxfId="0" priority="14999"/>
  </conditionalFormatting>
  <conditionalFormatting sqref="C120">
    <cfRule type="duplicateValues" dxfId="0" priority="10554"/>
  </conditionalFormatting>
  <conditionalFormatting sqref="E120">
    <cfRule type="duplicateValues" dxfId="0" priority="9665"/>
  </conditionalFormatting>
  <conditionalFormatting sqref="A121">
    <cfRule type="duplicateValues" dxfId="0" priority="14998"/>
  </conditionalFormatting>
  <conditionalFormatting sqref="C121">
    <cfRule type="duplicateValues" dxfId="0" priority="10553"/>
  </conditionalFormatting>
  <conditionalFormatting sqref="E121">
    <cfRule type="duplicateValues" dxfId="0" priority="9664"/>
  </conditionalFormatting>
  <conditionalFormatting sqref="A122">
    <cfRule type="duplicateValues" dxfId="0" priority="14997"/>
  </conditionalFormatting>
  <conditionalFormatting sqref="C122">
    <cfRule type="duplicateValues" dxfId="0" priority="10552"/>
  </conditionalFormatting>
  <conditionalFormatting sqref="E122">
    <cfRule type="duplicateValues" dxfId="0" priority="9663"/>
  </conditionalFormatting>
  <conditionalFormatting sqref="A123">
    <cfRule type="duplicateValues" dxfId="0" priority="14996"/>
  </conditionalFormatting>
  <conditionalFormatting sqref="C123">
    <cfRule type="duplicateValues" dxfId="0" priority="10551"/>
  </conditionalFormatting>
  <conditionalFormatting sqref="E123">
    <cfRule type="duplicateValues" dxfId="0" priority="9662"/>
  </conditionalFormatting>
  <conditionalFormatting sqref="A124">
    <cfRule type="duplicateValues" dxfId="0" priority="14995"/>
  </conditionalFormatting>
  <conditionalFormatting sqref="C124">
    <cfRule type="duplicateValues" dxfId="0" priority="10550"/>
  </conditionalFormatting>
  <conditionalFormatting sqref="E124">
    <cfRule type="duplicateValues" dxfId="0" priority="9661"/>
  </conditionalFormatting>
  <conditionalFormatting sqref="A125">
    <cfRule type="duplicateValues" dxfId="0" priority="14994"/>
  </conditionalFormatting>
  <conditionalFormatting sqref="C125">
    <cfRule type="duplicateValues" dxfId="0" priority="10549"/>
  </conditionalFormatting>
  <conditionalFormatting sqref="E125">
    <cfRule type="duplicateValues" dxfId="0" priority="9660"/>
  </conditionalFormatting>
  <conditionalFormatting sqref="A126">
    <cfRule type="duplicateValues" dxfId="0" priority="14993"/>
  </conditionalFormatting>
  <conditionalFormatting sqref="C126">
    <cfRule type="duplicateValues" dxfId="0" priority="10548"/>
  </conditionalFormatting>
  <conditionalFormatting sqref="E126">
    <cfRule type="duplicateValues" dxfId="0" priority="9659"/>
  </conditionalFormatting>
  <conditionalFormatting sqref="A127">
    <cfRule type="duplicateValues" dxfId="0" priority="14992"/>
  </conditionalFormatting>
  <conditionalFormatting sqref="C127">
    <cfRule type="duplicateValues" dxfId="0" priority="10547"/>
  </conditionalFormatting>
  <conditionalFormatting sqref="E127">
    <cfRule type="duplicateValues" dxfId="0" priority="9658"/>
  </conditionalFormatting>
  <conditionalFormatting sqref="A128">
    <cfRule type="duplicateValues" dxfId="0" priority="14991"/>
  </conditionalFormatting>
  <conditionalFormatting sqref="C128">
    <cfRule type="duplicateValues" dxfId="0" priority="10546"/>
  </conditionalFormatting>
  <conditionalFormatting sqref="E128">
    <cfRule type="duplicateValues" dxfId="0" priority="9657"/>
  </conditionalFormatting>
  <conditionalFormatting sqref="A129">
    <cfRule type="duplicateValues" dxfId="0" priority="14990"/>
  </conditionalFormatting>
  <conditionalFormatting sqref="C129">
    <cfRule type="duplicateValues" dxfId="0" priority="10545"/>
  </conditionalFormatting>
  <conditionalFormatting sqref="E129">
    <cfRule type="duplicateValues" dxfId="0" priority="9656"/>
  </conditionalFormatting>
  <conditionalFormatting sqref="A130">
    <cfRule type="duplicateValues" dxfId="0" priority="14989"/>
  </conditionalFormatting>
  <conditionalFormatting sqref="C130">
    <cfRule type="duplicateValues" dxfId="0" priority="10544"/>
  </conditionalFormatting>
  <conditionalFormatting sqref="E130">
    <cfRule type="duplicateValues" dxfId="0" priority="9655"/>
  </conditionalFormatting>
  <conditionalFormatting sqref="A131">
    <cfRule type="duplicateValues" dxfId="0" priority="14988"/>
  </conditionalFormatting>
  <conditionalFormatting sqref="C131">
    <cfRule type="duplicateValues" dxfId="0" priority="10543"/>
  </conditionalFormatting>
  <conditionalFormatting sqref="E131">
    <cfRule type="duplicateValues" dxfId="0" priority="9654"/>
  </conditionalFormatting>
  <conditionalFormatting sqref="A132">
    <cfRule type="duplicateValues" dxfId="0" priority="14987"/>
  </conditionalFormatting>
  <conditionalFormatting sqref="C132">
    <cfRule type="duplicateValues" dxfId="0" priority="10542"/>
  </conditionalFormatting>
  <conditionalFormatting sqref="E132">
    <cfRule type="duplicateValues" dxfId="0" priority="9653"/>
  </conditionalFormatting>
  <conditionalFormatting sqref="A133">
    <cfRule type="duplicateValues" dxfId="0" priority="14986"/>
  </conditionalFormatting>
  <conditionalFormatting sqref="C133">
    <cfRule type="duplicateValues" dxfId="0" priority="10541"/>
  </conditionalFormatting>
  <conditionalFormatting sqref="E133">
    <cfRule type="duplicateValues" dxfId="0" priority="9652"/>
  </conditionalFormatting>
  <conditionalFormatting sqref="A134">
    <cfRule type="duplicateValues" dxfId="0" priority="14985"/>
  </conditionalFormatting>
  <conditionalFormatting sqref="C134">
    <cfRule type="duplicateValues" dxfId="0" priority="10540"/>
  </conditionalFormatting>
  <conditionalFormatting sqref="E134">
    <cfRule type="duplicateValues" dxfId="0" priority="9651"/>
  </conditionalFormatting>
  <conditionalFormatting sqref="A135">
    <cfRule type="duplicateValues" dxfId="0" priority="14984"/>
  </conditionalFormatting>
  <conditionalFormatting sqref="C135">
    <cfRule type="duplicateValues" dxfId="0" priority="10539"/>
  </conditionalFormatting>
  <conditionalFormatting sqref="E135">
    <cfRule type="duplicateValues" dxfId="0" priority="9650"/>
  </conditionalFormatting>
  <conditionalFormatting sqref="A136">
    <cfRule type="duplicateValues" dxfId="0" priority="14983"/>
  </conditionalFormatting>
  <conditionalFormatting sqref="C136">
    <cfRule type="duplicateValues" dxfId="0" priority="10538"/>
  </conditionalFormatting>
  <conditionalFormatting sqref="E136">
    <cfRule type="duplicateValues" dxfId="0" priority="9649"/>
  </conditionalFormatting>
  <conditionalFormatting sqref="A137">
    <cfRule type="duplicateValues" dxfId="0" priority="14982"/>
  </conditionalFormatting>
  <conditionalFormatting sqref="C137">
    <cfRule type="duplicateValues" dxfId="0" priority="10537"/>
  </conditionalFormatting>
  <conditionalFormatting sqref="E137">
    <cfRule type="duplicateValues" dxfId="0" priority="9648"/>
  </conditionalFormatting>
  <conditionalFormatting sqref="A138">
    <cfRule type="duplicateValues" dxfId="0" priority="14981"/>
  </conditionalFormatting>
  <conditionalFormatting sqref="C138">
    <cfRule type="duplicateValues" dxfId="0" priority="10536"/>
  </conditionalFormatting>
  <conditionalFormatting sqref="E138">
    <cfRule type="duplicateValues" dxfId="0" priority="9647"/>
  </conditionalFormatting>
  <conditionalFormatting sqref="A139">
    <cfRule type="duplicateValues" dxfId="0" priority="14980"/>
  </conditionalFormatting>
  <conditionalFormatting sqref="C139">
    <cfRule type="duplicateValues" dxfId="0" priority="10535"/>
  </conditionalFormatting>
  <conditionalFormatting sqref="E139">
    <cfRule type="duplicateValues" dxfId="0" priority="9646"/>
  </conditionalFormatting>
  <conditionalFormatting sqref="A140">
    <cfRule type="duplicateValues" dxfId="0" priority="14979"/>
  </conditionalFormatting>
  <conditionalFormatting sqref="C140">
    <cfRule type="duplicateValues" dxfId="0" priority="10534"/>
  </conditionalFormatting>
  <conditionalFormatting sqref="E140">
    <cfRule type="duplicateValues" dxfId="0" priority="9645"/>
  </conditionalFormatting>
  <conditionalFormatting sqref="A141">
    <cfRule type="duplicateValues" dxfId="0" priority="14978"/>
  </conditionalFormatting>
  <conditionalFormatting sqref="C141">
    <cfRule type="duplicateValues" dxfId="0" priority="10533"/>
  </conditionalFormatting>
  <conditionalFormatting sqref="E141">
    <cfRule type="duplicateValues" dxfId="0" priority="9644"/>
  </conditionalFormatting>
  <conditionalFormatting sqref="A142">
    <cfRule type="duplicateValues" dxfId="0" priority="14977"/>
  </conditionalFormatting>
  <conditionalFormatting sqref="C142">
    <cfRule type="duplicateValues" dxfId="0" priority="10532"/>
  </conditionalFormatting>
  <conditionalFormatting sqref="E142">
    <cfRule type="duplicateValues" dxfId="0" priority="9643"/>
  </conditionalFormatting>
  <conditionalFormatting sqref="A143">
    <cfRule type="duplicateValues" dxfId="0" priority="14976"/>
  </conditionalFormatting>
  <conditionalFormatting sqref="C143">
    <cfRule type="duplicateValues" dxfId="0" priority="10531"/>
  </conditionalFormatting>
  <conditionalFormatting sqref="E143">
    <cfRule type="duplicateValues" dxfId="0" priority="9642"/>
  </conditionalFormatting>
  <conditionalFormatting sqref="A144">
    <cfRule type="duplicateValues" dxfId="0" priority="14975"/>
  </conditionalFormatting>
  <conditionalFormatting sqref="C144">
    <cfRule type="duplicateValues" dxfId="0" priority="10530"/>
  </conditionalFormatting>
  <conditionalFormatting sqref="E144">
    <cfRule type="duplicateValues" dxfId="0" priority="9641"/>
  </conditionalFormatting>
  <conditionalFormatting sqref="A145">
    <cfRule type="duplicateValues" dxfId="0" priority="14974"/>
  </conditionalFormatting>
  <conditionalFormatting sqref="C145">
    <cfRule type="duplicateValues" dxfId="0" priority="10529"/>
  </conditionalFormatting>
  <conditionalFormatting sqref="E145">
    <cfRule type="duplicateValues" dxfId="0" priority="9640"/>
  </conditionalFormatting>
  <conditionalFormatting sqref="A146">
    <cfRule type="duplicateValues" dxfId="0" priority="14973"/>
  </conditionalFormatting>
  <conditionalFormatting sqref="C146">
    <cfRule type="duplicateValues" dxfId="0" priority="10528"/>
  </conditionalFormatting>
  <conditionalFormatting sqref="E146">
    <cfRule type="duplicateValues" dxfId="0" priority="9639"/>
  </conditionalFormatting>
  <conditionalFormatting sqref="A147">
    <cfRule type="duplicateValues" dxfId="0" priority="14972"/>
  </conditionalFormatting>
  <conditionalFormatting sqref="C147">
    <cfRule type="duplicateValues" dxfId="0" priority="10527"/>
  </conditionalFormatting>
  <conditionalFormatting sqref="E147">
    <cfRule type="duplicateValues" dxfId="0" priority="9638"/>
  </conditionalFormatting>
  <conditionalFormatting sqref="A148">
    <cfRule type="duplicateValues" dxfId="0" priority="14971"/>
  </conditionalFormatting>
  <conditionalFormatting sqref="C148">
    <cfRule type="duplicateValues" dxfId="0" priority="10526"/>
  </conditionalFormatting>
  <conditionalFormatting sqref="E148">
    <cfRule type="duplicateValues" dxfId="0" priority="9637"/>
  </conditionalFormatting>
  <conditionalFormatting sqref="A149">
    <cfRule type="duplicateValues" dxfId="0" priority="14970"/>
  </conditionalFormatting>
  <conditionalFormatting sqref="C149">
    <cfRule type="duplicateValues" dxfId="0" priority="10525"/>
  </conditionalFormatting>
  <conditionalFormatting sqref="E149">
    <cfRule type="duplicateValues" dxfId="0" priority="9636"/>
  </conditionalFormatting>
  <conditionalFormatting sqref="A150">
    <cfRule type="duplicateValues" dxfId="0" priority="14969"/>
  </conditionalFormatting>
  <conditionalFormatting sqref="C150">
    <cfRule type="duplicateValues" dxfId="0" priority="10524"/>
  </conditionalFormatting>
  <conditionalFormatting sqref="E150">
    <cfRule type="duplicateValues" dxfId="0" priority="9635"/>
  </conditionalFormatting>
  <conditionalFormatting sqref="A151">
    <cfRule type="duplicateValues" dxfId="0" priority="14968"/>
  </conditionalFormatting>
  <conditionalFormatting sqref="C151">
    <cfRule type="duplicateValues" dxfId="0" priority="10523"/>
  </conditionalFormatting>
  <conditionalFormatting sqref="E151">
    <cfRule type="duplicateValues" dxfId="0" priority="9634"/>
  </conditionalFormatting>
  <conditionalFormatting sqref="A152">
    <cfRule type="duplicateValues" dxfId="0" priority="14967"/>
  </conditionalFormatting>
  <conditionalFormatting sqref="C152">
    <cfRule type="duplicateValues" dxfId="0" priority="10522"/>
  </conditionalFormatting>
  <conditionalFormatting sqref="E152">
    <cfRule type="duplicateValues" dxfId="0" priority="9633"/>
  </conditionalFormatting>
  <conditionalFormatting sqref="A153">
    <cfRule type="duplicateValues" dxfId="0" priority="14966"/>
  </conditionalFormatting>
  <conditionalFormatting sqref="C153">
    <cfRule type="duplicateValues" dxfId="0" priority="10521"/>
  </conditionalFormatting>
  <conditionalFormatting sqref="E153">
    <cfRule type="duplicateValues" dxfId="0" priority="9632"/>
  </conditionalFormatting>
  <conditionalFormatting sqref="A154">
    <cfRule type="duplicateValues" dxfId="0" priority="14965"/>
  </conditionalFormatting>
  <conditionalFormatting sqref="C154">
    <cfRule type="duplicateValues" dxfId="0" priority="10520"/>
  </conditionalFormatting>
  <conditionalFormatting sqref="E154">
    <cfRule type="duplicateValues" dxfId="0" priority="9631"/>
  </conditionalFormatting>
  <conditionalFormatting sqref="A155">
    <cfRule type="duplicateValues" dxfId="0" priority="14964"/>
  </conditionalFormatting>
  <conditionalFormatting sqref="C155">
    <cfRule type="duplicateValues" dxfId="0" priority="10519"/>
  </conditionalFormatting>
  <conditionalFormatting sqref="E155">
    <cfRule type="duplicateValues" dxfId="0" priority="9630"/>
  </conditionalFormatting>
  <conditionalFormatting sqref="A156">
    <cfRule type="duplicateValues" dxfId="0" priority="14963"/>
  </conditionalFormatting>
  <conditionalFormatting sqref="C156">
    <cfRule type="duplicateValues" dxfId="0" priority="10518"/>
  </conditionalFormatting>
  <conditionalFormatting sqref="E156">
    <cfRule type="duplicateValues" dxfId="0" priority="9629"/>
  </conditionalFormatting>
  <conditionalFormatting sqref="A157">
    <cfRule type="duplicateValues" dxfId="0" priority="14962"/>
  </conditionalFormatting>
  <conditionalFormatting sqref="C157">
    <cfRule type="duplicateValues" dxfId="0" priority="10517"/>
  </conditionalFormatting>
  <conditionalFormatting sqref="E157">
    <cfRule type="duplicateValues" dxfId="0" priority="9628"/>
  </conditionalFormatting>
  <conditionalFormatting sqref="A158">
    <cfRule type="duplicateValues" dxfId="0" priority="14961"/>
  </conditionalFormatting>
  <conditionalFormatting sqref="C158">
    <cfRule type="duplicateValues" dxfId="0" priority="10516"/>
  </conditionalFormatting>
  <conditionalFormatting sqref="E158">
    <cfRule type="duplicateValues" dxfId="0" priority="9627"/>
  </conditionalFormatting>
  <conditionalFormatting sqref="A159">
    <cfRule type="duplicateValues" dxfId="0" priority="14960"/>
  </conditionalFormatting>
  <conditionalFormatting sqref="C159">
    <cfRule type="duplicateValues" dxfId="0" priority="10515"/>
  </conditionalFormatting>
  <conditionalFormatting sqref="E159">
    <cfRule type="duplicateValues" dxfId="0" priority="9626"/>
  </conditionalFormatting>
  <conditionalFormatting sqref="A160">
    <cfRule type="duplicateValues" dxfId="0" priority="14959"/>
  </conditionalFormatting>
  <conditionalFormatting sqref="C160">
    <cfRule type="duplicateValues" dxfId="0" priority="10514"/>
  </conditionalFormatting>
  <conditionalFormatting sqref="E160">
    <cfRule type="duplicateValues" dxfId="0" priority="9625"/>
  </conditionalFormatting>
  <conditionalFormatting sqref="A161">
    <cfRule type="duplicateValues" dxfId="0" priority="14958"/>
  </conditionalFormatting>
  <conditionalFormatting sqref="C161">
    <cfRule type="duplicateValues" dxfId="0" priority="10513"/>
  </conditionalFormatting>
  <conditionalFormatting sqref="E161">
    <cfRule type="duplicateValues" dxfId="0" priority="9624"/>
  </conditionalFormatting>
  <conditionalFormatting sqref="A162">
    <cfRule type="duplicateValues" dxfId="0" priority="14957"/>
  </conditionalFormatting>
  <conditionalFormatting sqref="C162">
    <cfRule type="duplicateValues" dxfId="0" priority="10512"/>
  </conditionalFormatting>
  <conditionalFormatting sqref="E162">
    <cfRule type="duplicateValues" dxfId="0" priority="9623"/>
  </conditionalFormatting>
  <conditionalFormatting sqref="A163">
    <cfRule type="duplicateValues" dxfId="0" priority="14956"/>
  </conditionalFormatting>
  <conditionalFormatting sqref="C163">
    <cfRule type="duplicateValues" dxfId="0" priority="10511"/>
  </conditionalFormatting>
  <conditionalFormatting sqref="E163">
    <cfRule type="duplicateValues" dxfId="0" priority="9622"/>
  </conditionalFormatting>
  <conditionalFormatting sqref="A164">
    <cfRule type="duplicateValues" dxfId="0" priority="14955"/>
  </conditionalFormatting>
  <conditionalFormatting sqref="C164">
    <cfRule type="duplicateValues" dxfId="0" priority="10510"/>
  </conditionalFormatting>
  <conditionalFormatting sqref="E164">
    <cfRule type="duplicateValues" dxfId="0" priority="9621"/>
  </conditionalFormatting>
  <conditionalFormatting sqref="A165">
    <cfRule type="duplicateValues" dxfId="0" priority="14954"/>
  </conditionalFormatting>
  <conditionalFormatting sqref="C165">
    <cfRule type="duplicateValues" dxfId="0" priority="10509"/>
  </conditionalFormatting>
  <conditionalFormatting sqref="E165">
    <cfRule type="duplicateValues" dxfId="0" priority="9620"/>
  </conditionalFormatting>
  <conditionalFormatting sqref="A166">
    <cfRule type="duplicateValues" dxfId="0" priority="14953"/>
  </conditionalFormatting>
  <conditionalFormatting sqref="C166">
    <cfRule type="duplicateValues" dxfId="0" priority="10508"/>
  </conditionalFormatting>
  <conditionalFormatting sqref="E166">
    <cfRule type="duplicateValues" dxfId="0" priority="9619"/>
  </conditionalFormatting>
  <conditionalFormatting sqref="A167">
    <cfRule type="duplicateValues" dxfId="0" priority="14952"/>
  </conditionalFormatting>
  <conditionalFormatting sqref="C167">
    <cfRule type="duplicateValues" dxfId="0" priority="10507"/>
  </conditionalFormatting>
  <conditionalFormatting sqref="E167">
    <cfRule type="duplicateValues" dxfId="0" priority="9618"/>
  </conditionalFormatting>
  <conditionalFormatting sqref="A168">
    <cfRule type="duplicateValues" dxfId="0" priority="14951"/>
  </conditionalFormatting>
  <conditionalFormatting sqref="C168">
    <cfRule type="duplicateValues" dxfId="0" priority="10506"/>
  </conditionalFormatting>
  <conditionalFormatting sqref="E168">
    <cfRule type="duplicateValues" dxfId="0" priority="9617"/>
  </conditionalFormatting>
  <conditionalFormatting sqref="A169">
    <cfRule type="duplicateValues" dxfId="0" priority="14950"/>
  </conditionalFormatting>
  <conditionalFormatting sqref="C169">
    <cfRule type="duplicateValues" dxfId="0" priority="10505"/>
  </conditionalFormatting>
  <conditionalFormatting sqref="E169">
    <cfRule type="duplicateValues" dxfId="0" priority="9616"/>
  </conditionalFormatting>
  <conditionalFormatting sqref="A170">
    <cfRule type="duplicateValues" dxfId="0" priority="14949"/>
  </conditionalFormatting>
  <conditionalFormatting sqref="C170">
    <cfRule type="duplicateValues" dxfId="0" priority="10504"/>
  </conditionalFormatting>
  <conditionalFormatting sqref="E170">
    <cfRule type="duplicateValues" dxfId="0" priority="9615"/>
  </conditionalFormatting>
  <conditionalFormatting sqref="A171">
    <cfRule type="duplicateValues" dxfId="0" priority="14948"/>
  </conditionalFormatting>
  <conditionalFormatting sqref="C171">
    <cfRule type="duplicateValues" dxfId="0" priority="10503"/>
  </conditionalFormatting>
  <conditionalFormatting sqref="E171">
    <cfRule type="duplicateValues" dxfId="0" priority="9614"/>
  </conditionalFormatting>
  <conditionalFormatting sqref="A172">
    <cfRule type="duplicateValues" dxfId="0" priority="14947"/>
  </conditionalFormatting>
  <conditionalFormatting sqref="C172">
    <cfRule type="duplicateValues" dxfId="0" priority="10502"/>
  </conditionalFormatting>
  <conditionalFormatting sqref="E172">
    <cfRule type="duplicateValues" dxfId="0" priority="9613"/>
  </conditionalFormatting>
  <conditionalFormatting sqref="A173">
    <cfRule type="duplicateValues" dxfId="0" priority="14946"/>
  </conditionalFormatting>
  <conditionalFormatting sqref="C173">
    <cfRule type="duplicateValues" dxfId="0" priority="10501"/>
  </conditionalFormatting>
  <conditionalFormatting sqref="E173">
    <cfRule type="duplicateValues" dxfId="0" priority="9612"/>
  </conditionalFormatting>
  <conditionalFormatting sqref="A174">
    <cfRule type="duplicateValues" dxfId="0" priority="14945"/>
  </conditionalFormatting>
  <conditionalFormatting sqref="C174">
    <cfRule type="duplicateValues" dxfId="0" priority="10500"/>
  </conditionalFormatting>
  <conditionalFormatting sqref="E174">
    <cfRule type="duplicateValues" dxfId="0" priority="9611"/>
  </conditionalFormatting>
  <conditionalFormatting sqref="A175">
    <cfRule type="duplicateValues" dxfId="0" priority="14944"/>
  </conditionalFormatting>
  <conditionalFormatting sqref="C175">
    <cfRule type="duplicateValues" dxfId="0" priority="10499"/>
  </conditionalFormatting>
  <conditionalFormatting sqref="E175">
    <cfRule type="duplicateValues" dxfId="0" priority="9610"/>
  </conditionalFormatting>
  <conditionalFormatting sqref="A176">
    <cfRule type="duplicateValues" dxfId="0" priority="14943"/>
  </conditionalFormatting>
  <conditionalFormatting sqref="C176">
    <cfRule type="duplicateValues" dxfId="0" priority="10498"/>
  </conditionalFormatting>
  <conditionalFormatting sqref="E176">
    <cfRule type="duplicateValues" dxfId="0" priority="9609"/>
  </conditionalFormatting>
  <conditionalFormatting sqref="A177">
    <cfRule type="duplicateValues" dxfId="0" priority="14942"/>
  </conditionalFormatting>
  <conditionalFormatting sqref="C177">
    <cfRule type="duplicateValues" dxfId="0" priority="10497"/>
  </conditionalFormatting>
  <conditionalFormatting sqref="E177">
    <cfRule type="duplicateValues" dxfId="0" priority="9608"/>
  </conditionalFormatting>
  <conditionalFormatting sqref="A178">
    <cfRule type="duplicateValues" dxfId="0" priority="14941"/>
  </conditionalFormatting>
  <conditionalFormatting sqref="C178">
    <cfRule type="duplicateValues" dxfId="0" priority="10496"/>
  </conditionalFormatting>
  <conditionalFormatting sqref="E178">
    <cfRule type="duplicateValues" dxfId="0" priority="9607"/>
  </conditionalFormatting>
  <conditionalFormatting sqref="A179">
    <cfRule type="duplicateValues" dxfId="0" priority="14940"/>
  </conditionalFormatting>
  <conditionalFormatting sqref="C179">
    <cfRule type="duplicateValues" dxfId="0" priority="10495"/>
  </conditionalFormatting>
  <conditionalFormatting sqref="E179">
    <cfRule type="duplicateValues" dxfId="0" priority="9606"/>
  </conditionalFormatting>
  <conditionalFormatting sqref="A180">
    <cfRule type="duplicateValues" dxfId="0" priority="14939"/>
  </conditionalFormatting>
  <conditionalFormatting sqref="C180">
    <cfRule type="duplicateValues" dxfId="0" priority="10494"/>
  </conditionalFormatting>
  <conditionalFormatting sqref="E180">
    <cfRule type="duplicateValues" dxfId="0" priority="9605"/>
  </conditionalFormatting>
  <conditionalFormatting sqref="A181">
    <cfRule type="duplicateValues" dxfId="0" priority="14938"/>
  </conditionalFormatting>
  <conditionalFormatting sqref="C181">
    <cfRule type="duplicateValues" dxfId="0" priority="10493"/>
  </conditionalFormatting>
  <conditionalFormatting sqref="E181">
    <cfRule type="duplicateValues" dxfId="0" priority="9604"/>
  </conditionalFormatting>
  <conditionalFormatting sqref="A182">
    <cfRule type="duplicateValues" dxfId="0" priority="14937"/>
  </conditionalFormatting>
  <conditionalFormatting sqref="C182">
    <cfRule type="duplicateValues" dxfId="0" priority="10492"/>
  </conditionalFormatting>
  <conditionalFormatting sqref="E182">
    <cfRule type="duplicateValues" dxfId="0" priority="9603"/>
  </conditionalFormatting>
  <conditionalFormatting sqref="A183">
    <cfRule type="duplicateValues" dxfId="0" priority="14936"/>
  </conditionalFormatting>
  <conditionalFormatting sqref="C183">
    <cfRule type="duplicateValues" dxfId="0" priority="10491"/>
  </conditionalFormatting>
  <conditionalFormatting sqref="E183">
    <cfRule type="duplicateValues" dxfId="0" priority="9602"/>
  </conditionalFormatting>
  <conditionalFormatting sqref="A184">
    <cfRule type="duplicateValues" dxfId="0" priority="14935"/>
  </conditionalFormatting>
  <conditionalFormatting sqref="C184">
    <cfRule type="duplicateValues" dxfId="0" priority="10490"/>
  </conditionalFormatting>
  <conditionalFormatting sqref="E184">
    <cfRule type="duplicateValues" dxfId="0" priority="9601"/>
  </conditionalFormatting>
  <conditionalFormatting sqref="A185">
    <cfRule type="duplicateValues" dxfId="0" priority="14934"/>
  </conditionalFormatting>
  <conditionalFormatting sqref="C185">
    <cfRule type="duplicateValues" dxfId="0" priority="10489"/>
  </conditionalFormatting>
  <conditionalFormatting sqref="E185">
    <cfRule type="duplicateValues" dxfId="0" priority="9600"/>
  </conditionalFormatting>
  <conditionalFormatting sqref="A186">
    <cfRule type="duplicateValues" dxfId="0" priority="14933"/>
  </conditionalFormatting>
  <conditionalFormatting sqref="C186">
    <cfRule type="duplicateValues" dxfId="0" priority="10488"/>
  </conditionalFormatting>
  <conditionalFormatting sqref="E186">
    <cfRule type="duplicateValues" dxfId="0" priority="9599"/>
  </conditionalFormatting>
  <conditionalFormatting sqref="A187">
    <cfRule type="duplicateValues" dxfId="0" priority="14932"/>
  </conditionalFormatting>
  <conditionalFormatting sqref="C187">
    <cfRule type="duplicateValues" dxfId="0" priority="10487"/>
  </conditionalFormatting>
  <conditionalFormatting sqref="E187">
    <cfRule type="duplicateValues" dxfId="0" priority="9598"/>
  </conditionalFormatting>
  <conditionalFormatting sqref="A188">
    <cfRule type="duplicateValues" dxfId="0" priority="14931"/>
  </conditionalFormatting>
  <conditionalFormatting sqref="C188">
    <cfRule type="duplicateValues" dxfId="0" priority="10486"/>
  </conditionalFormatting>
  <conditionalFormatting sqref="E188">
    <cfRule type="duplicateValues" dxfId="0" priority="9597"/>
  </conditionalFormatting>
  <conditionalFormatting sqref="A189">
    <cfRule type="duplicateValues" dxfId="0" priority="14930"/>
  </conditionalFormatting>
  <conditionalFormatting sqref="C189">
    <cfRule type="duplicateValues" dxfId="0" priority="10485"/>
  </conditionalFormatting>
  <conditionalFormatting sqref="E189">
    <cfRule type="duplicateValues" dxfId="0" priority="9596"/>
  </conditionalFormatting>
  <conditionalFormatting sqref="A190">
    <cfRule type="duplicateValues" dxfId="0" priority="14929"/>
  </conditionalFormatting>
  <conditionalFormatting sqref="C190">
    <cfRule type="duplicateValues" dxfId="0" priority="10484"/>
  </conditionalFormatting>
  <conditionalFormatting sqref="E190">
    <cfRule type="duplicateValues" dxfId="0" priority="9595"/>
  </conditionalFormatting>
  <conditionalFormatting sqref="A191">
    <cfRule type="duplicateValues" dxfId="0" priority="14928"/>
  </conditionalFormatting>
  <conditionalFormatting sqref="C191">
    <cfRule type="duplicateValues" dxfId="0" priority="10483"/>
  </conditionalFormatting>
  <conditionalFormatting sqref="E191">
    <cfRule type="duplicateValues" dxfId="0" priority="9594"/>
  </conditionalFormatting>
  <conditionalFormatting sqref="A192">
    <cfRule type="duplicateValues" dxfId="0" priority="14927"/>
  </conditionalFormatting>
  <conditionalFormatting sqref="C192">
    <cfRule type="duplicateValues" dxfId="0" priority="10482"/>
  </conditionalFormatting>
  <conditionalFormatting sqref="E192">
    <cfRule type="duplicateValues" dxfId="0" priority="9593"/>
  </conditionalFormatting>
  <conditionalFormatting sqref="A193">
    <cfRule type="duplicateValues" dxfId="0" priority="14926"/>
  </conditionalFormatting>
  <conditionalFormatting sqref="C193">
    <cfRule type="duplicateValues" dxfId="0" priority="10481"/>
  </conditionalFormatting>
  <conditionalFormatting sqref="E193">
    <cfRule type="duplicateValues" dxfId="0" priority="9592"/>
  </conditionalFormatting>
  <conditionalFormatting sqref="A194">
    <cfRule type="duplicateValues" dxfId="0" priority="14925"/>
  </conditionalFormatting>
  <conditionalFormatting sqref="C194">
    <cfRule type="duplicateValues" dxfId="0" priority="10480"/>
  </conditionalFormatting>
  <conditionalFormatting sqref="E194">
    <cfRule type="duplicateValues" dxfId="0" priority="9591"/>
  </conditionalFormatting>
  <conditionalFormatting sqref="A195">
    <cfRule type="duplicateValues" dxfId="0" priority="14924"/>
  </conditionalFormatting>
  <conditionalFormatting sqref="C195">
    <cfRule type="duplicateValues" dxfId="0" priority="10479"/>
  </conditionalFormatting>
  <conditionalFormatting sqref="E195">
    <cfRule type="duplicateValues" dxfId="0" priority="9590"/>
  </conditionalFormatting>
  <conditionalFormatting sqref="A196">
    <cfRule type="duplicateValues" dxfId="0" priority="14923"/>
  </conditionalFormatting>
  <conditionalFormatting sqref="C196">
    <cfRule type="duplicateValues" dxfId="0" priority="10478"/>
  </conditionalFormatting>
  <conditionalFormatting sqref="E196">
    <cfRule type="duplicateValues" dxfId="0" priority="9589"/>
  </conditionalFormatting>
  <conditionalFormatting sqref="A197">
    <cfRule type="duplicateValues" dxfId="0" priority="14922"/>
  </conditionalFormatting>
  <conditionalFormatting sqref="C197">
    <cfRule type="duplicateValues" dxfId="0" priority="10477"/>
  </conditionalFormatting>
  <conditionalFormatting sqref="E197">
    <cfRule type="duplicateValues" dxfId="0" priority="9588"/>
  </conditionalFormatting>
  <conditionalFormatting sqref="A198">
    <cfRule type="duplicateValues" dxfId="0" priority="14921"/>
  </conditionalFormatting>
  <conditionalFormatting sqref="C198">
    <cfRule type="duplicateValues" dxfId="0" priority="10476"/>
  </conditionalFormatting>
  <conditionalFormatting sqref="E198">
    <cfRule type="duplicateValues" dxfId="0" priority="9587"/>
  </conditionalFormatting>
  <conditionalFormatting sqref="A199">
    <cfRule type="duplicateValues" dxfId="0" priority="14920"/>
  </conditionalFormatting>
  <conditionalFormatting sqref="C199">
    <cfRule type="duplicateValues" dxfId="0" priority="10475"/>
  </conditionalFormatting>
  <conditionalFormatting sqref="E199">
    <cfRule type="duplicateValues" dxfId="0" priority="9586"/>
  </conditionalFormatting>
  <conditionalFormatting sqref="A200">
    <cfRule type="duplicateValues" dxfId="0" priority="14919"/>
  </conditionalFormatting>
  <conditionalFormatting sqref="C200">
    <cfRule type="duplicateValues" dxfId="0" priority="10474"/>
  </conditionalFormatting>
  <conditionalFormatting sqref="E200">
    <cfRule type="duplicateValues" dxfId="0" priority="9585"/>
  </conditionalFormatting>
  <conditionalFormatting sqref="A201">
    <cfRule type="duplicateValues" dxfId="0" priority="14918"/>
  </conditionalFormatting>
  <conditionalFormatting sqref="C201">
    <cfRule type="duplicateValues" dxfId="0" priority="10473"/>
  </conditionalFormatting>
  <conditionalFormatting sqref="E201">
    <cfRule type="duplicateValues" dxfId="0" priority="9584"/>
  </conditionalFormatting>
  <conditionalFormatting sqref="A202">
    <cfRule type="duplicateValues" dxfId="0" priority="14917"/>
  </conditionalFormatting>
  <conditionalFormatting sqref="C202">
    <cfRule type="duplicateValues" dxfId="0" priority="10472"/>
  </conditionalFormatting>
  <conditionalFormatting sqref="E202">
    <cfRule type="duplicateValues" dxfId="0" priority="9583"/>
  </conditionalFormatting>
  <conditionalFormatting sqref="A203">
    <cfRule type="duplicateValues" dxfId="0" priority="14916"/>
  </conditionalFormatting>
  <conditionalFormatting sqref="C203">
    <cfRule type="duplicateValues" dxfId="0" priority="10471"/>
  </conditionalFormatting>
  <conditionalFormatting sqref="E203">
    <cfRule type="duplicateValues" dxfId="0" priority="9582"/>
  </conditionalFormatting>
  <conditionalFormatting sqref="A204">
    <cfRule type="duplicateValues" dxfId="0" priority="14915"/>
  </conditionalFormatting>
  <conditionalFormatting sqref="C204">
    <cfRule type="duplicateValues" dxfId="0" priority="10470"/>
  </conditionalFormatting>
  <conditionalFormatting sqref="E204">
    <cfRule type="duplicateValues" dxfId="0" priority="9581"/>
  </conditionalFormatting>
  <conditionalFormatting sqref="A205">
    <cfRule type="duplicateValues" dxfId="0" priority="14914"/>
  </conditionalFormatting>
  <conditionalFormatting sqref="C205">
    <cfRule type="duplicateValues" dxfId="0" priority="10469"/>
  </conditionalFormatting>
  <conditionalFormatting sqref="E205">
    <cfRule type="duplicateValues" dxfId="0" priority="9580"/>
  </conditionalFormatting>
  <conditionalFormatting sqref="A206">
    <cfRule type="duplicateValues" dxfId="0" priority="14913"/>
  </conditionalFormatting>
  <conditionalFormatting sqref="C206">
    <cfRule type="duplicateValues" dxfId="0" priority="10468"/>
  </conditionalFormatting>
  <conditionalFormatting sqref="E206">
    <cfRule type="duplicateValues" dxfId="0" priority="9579"/>
  </conditionalFormatting>
  <conditionalFormatting sqref="A207">
    <cfRule type="duplicateValues" dxfId="0" priority="14912"/>
  </conditionalFormatting>
  <conditionalFormatting sqref="C207">
    <cfRule type="duplicateValues" dxfId="0" priority="10467"/>
  </conditionalFormatting>
  <conditionalFormatting sqref="E207">
    <cfRule type="duplicateValues" dxfId="0" priority="9578"/>
  </conditionalFormatting>
  <conditionalFormatting sqref="A208">
    <cfRule type="duplicateValues" dxfId="0" priority="14911"/>
  </conditionalFormatting>
  <conditionalFormatting sqref="C208">
    <cfRule type="duplicateValues" dxfId="0" priority="10466"/>
  </conditionalFormatting>
  <conditionalFormatting sqref="E208">
    <cfRule type="duplicateValues" dxfId="0" priority="9577"/>
  </conditionalFormatting>
  <conditionalFormatting sqref="A209">
    <cfRule type="duplicateValues" dxfId="0" priority="14910"/>
  </conditionalFormatting>
  <conditionalFormatting sqref="C209">
    <cfRule type="duplicateValues" dxfId="0" priority="10465"/>
  </conditionalFormatting>
  <conditionalFormatting sqref="E209">
    <cfRule type="duplicateValues" dxfId="0" priority="9576"/>
  </conditionalFormatting>
  <conditionalFormatting sqref="A210">
    <cfRule type="duplicateValues" dxfId="0" priority="14909"/>
  </conditionalFormatting>
  <conditionalFormatting sqref="C210">
    <cfRule type="duplicateValues" dxfId="0" priority="10464"/>
  </conditionalFormatting>
  <conditionalFormatting sqref="E210">
    <cfRule type="duplicateValues" dxfId="0" priority="9575"/>
  </conditionalFormatting>
  <conditionalFormatting sqref="A211">
    <cfRule type="duplicateValues" dxfId="0" priority="14908"/>
  </conditionalFormatting>
  <conditionalFormatting sqref="C211">
    <cfRule type="duplicateValues" dxfId="0" priority="10463"/>
  </conditionalFormatting>
  <conditionalFormatting sqref="E211">
    <cfRule type="duplicateValues" dxfId="0" priority="9574"/>
  </conditionalFormatting>
  <conditionalFormatting sqref="A212">
    <cfRule type="duplicateValues" dxfId="0" priority="14907"/>
  </conditionalFormatting>
  <conditionalFormatting sqref="C212">
    <cfRule type="duplicateValues" dxfId="0" priority="10462"/>
  </conditionalFormatting>
  <conditionalFormatting sqref="E212">
    <cfRule type="duplicateValues" dxfId="0" priority="9573"/>
  </conditionalFormatting>
  <conditionalFormatting sqref="A213">
    <cfRule type="duplicateValues" dxfId="0" priority="14906"/>
  </conditionalFormatting>
  <conditionalFormatting sqref="C213">
    <cfRule type="duplicateValues" dxfId="0" priority="10461"/>
  </conditionalFormatting>
  <conditionalFormatting sqref="E213">
    <cfRule type="duplicateValues" dxfId="0" priority="9572"/>
  </conditionalFormatting>
  <conditionalFormatting sqref="A214">
    <cfRule type="duplicateValues" dxfId="0" priority="14905"/>
  </conditionalFormatting>
  <conditionalFormatting sqref="C214">
    <cfRule type="duplicateValues" dxfId="0" priority="10460"/>
  </conditionalFormatting>
  <conditionalFormatting sqref="E214">
    <cfRule type="duplicateValues" dxfId="0" priority="9571"/>
  </conditionalFormatting>
  <conditionalFormatting sqref="A215">
    <cfRule type="duplicateValues" dxfId="0" priority="14904"/>
  </conditionalFormatting>
  <conditionalFormatting sqref="C215">
    <cfRule type="duplicateValues" dxfId="0" priority="10459"/>
  </conditionalFormatting>
  <conditionalFormatting sqref="E215">
    <cfRule type="duplicateValues" dxfId="0" priority="9570"/>
  </conditionalFormatting>
  <conditionalFormatting sqref="A216">
    <cfRule type="duplicateValues" dxfId="0" priority="14903"/>
  </conditionalFormatting>
  <conditionalFormatting sqref="C216">
    <cfRule type="duplicateValues" dxfId="0" priority="10458"/>
  </conditionalFormatting>
  <conditionalFormatting sqref="E216">
    <cfRule type="duplicateValues" dxfId="0" priority="9569"/>
  </conditionalFormatting>
  <conditionalFormatting sqref="A217">
    <cfRule type="duplicateValues" dxfId="0" priority="14902"/>
  </conditionalFormatting>
  <conditionalFormatting sqref="C217">
    <cfRule type="duplicateValues" dxfId="0" priority="10457"/>
  </conditionalFormatting>
  <conditionalFormatting sqref="E217">
    <cfRule type="duplicateValues" dxfId="0" priority="9568"/>
  </conditionalFormatting>
  <conditionalFormatting sqref="A218">
    <cfRule type="duplicateValues" dxfId="0" priority="14901"/>
  </conditionalFormatting>
  <conditionalFormatting sqref="C218">
    <cfRule type="duplicateValues" dxfId="0" priority="10456"/>
  </conditionalFormatting>
  <conditionalFormatting sqref="E218">
    <cfRule type="duplicateValues" dxfId="0" priority="9567"/>
  </conditionalFormatting>
  <conditionalFormatting sqref="A219">
    <cfRule type="duplicateValues" dxfId="0" priority="14900"/>
  </conditionalFormatting>
  <conditionalFormatting sqref="C219">
    <cfRule type="duplicateValues" dxfId="0" priority="10455"/>
  </conditionalFormatting>
  <conditionalFormatting sqref="E219">
    <cfRule type="duplicateValues" dxfId="0" priority="9566"/>
  </conditionalFormatting>
  <conditionalFormatting sqref="A220">
    <cfRule type="duplicateValues" dxfId="0" priority="14899"/>
  </conditionalFormatting>
  <conditionalFormatting sqref="C220">
    <cfRule type="duplicateValues" dxfId="0" priority="10454"/>
  </conditionalFormatting>
  <conditionalFormatting sqref="E220">
    <cfRule type="duplicateValues" dxfId="0" priority="9565"/>
  </conditionalFormatting>
  <conditionalFormatting sqref="A221">
    <cfRule type="duplicateValues" dxfId="0" priority="14898"/>
  </conditionalFormatting>
  <conditionalFormatting sqref="C221">
    <cfRule type="duplicateValues" dxfId="0" priority="10453"/>
  </conditionalFormatting>
  <conditionalFormatting sqref="E221">
    <cfRule type="duplicateValues" dxfId="0" priority="9564"/>
  </conditionalFormatting>
  <conditionalFormatting sqref="A222">
    <cfRule type="duplicateValues" dxfId="0" priority="14897"/>
  </conditionalFormatting>
  <conditionalFormatting sqref="C222">
    <cfRule type="duplicateValues" dxfId="0" priority="10452"/>
  </conditionalFormatting>
  <conditionalFormatting sqref="E222">
    <cfRule type="duplicateValues" dxfId="0" priority="9563"/>
  </conditionalFormatting>
  <conditionalFormatting sqref="A223">
    <cfRule type="duplicateValues" dxfId="0" priority="14896"/>
  </conditionalFormatting>
  <conditionalFormatting sqref="C223">
    <cfRule type="duplicateValues" dxfId="0" priority="10451"/>
  </conditionalFormatting>
  <conditionalFormatting sqref="E223">
    <cfRule type="duplicateValues" dxfId="0" priority="9562"/>
  </conditionalFormatting>
  <conditionalFormatting sqref="A224">
    <cfRule type="duplicateValues" dxfId="0" priority="14895"/>
  </conditionalFormatting>
  <conditionalFormatting sqref="C224">
    <cfRule type="duplicateValues" dxfId="0" priority="10450"/>
  </conditionalFormatting>
  <conditionalFormatting sqref="E224">
    <cfRule type="duplicateValues" dxfId="0" priority="9561"/>
  </conditionalFormatting>
  <conditionalFormatting sqref="A225">
    <cfRule type="duplicateValues" dxfId="0" priority="14894"/>
  </conditionalFormatting>
  <conditionalFormatting sqref="C225">
    <cfRule type="duplicateValues" dxfId="0" priority="10449"/>
  </conditionalFormatting>
  <conditionalFormatting sqref="E225">
    <cfRule type="duplicateValues" dxfId="0" priority="9560"/>
  </conditionalFormatting>
  <conditionalFormatting sqref="A226">
    <cfRule type="duplicateValues" dxfId="0" priority="14893"/>
  </conditionalFormatting>
  <conditionalFormatting sqref="C226">
    <cfRule type="duplicateValues" dxfId="0" priority="10448"/>
  </conditionalFormatting>
  <conditionalFormatting sqref="E226">
    <cfRule type="duplicateValues" dxfId="0" priority="9559"/>
  </conditionalFormatting>
  <conditionalFormatting sqref="A227">
    <cfRule type="duplicateValues" dxfId="0" priority="14892"/>
  </conditionalFormatting>
  <conditionalFormatting sqref="C227">
    <cfRule type="duplicateValues" dxfId="0" priority="10447"/>
  </conditionalFormatting>
  <conditionalFormatting sqref="E227">
    <cfRule type="duplicateValues" dxfId="0" priority="9558"/>
  </conditionalFormatting>
  <conditionalFormatting sqref="A228">
    <cfRule type="duplicateValues" dxfId="0" priority="14891"/>
  </conditionalFormatting>
  <conditionalFormatting sqref="C228">
    <cfRule type="duplicateValues" dxfId="0" priority="10446"/>
  </conditionalFormatting>
  <conditionalFormatting sqref="E228">
    <cfRule type="duplicateValues" dxfId="0" priority="9557"/>
  </conditionalFormatting>
  <conditionalFormatting sqref="A229">
    <cfRule type="duplicateValues" dxfId="0" priority="14890"/>
  </conditionalFormatting>
  <conditionalFormatting sqref="C229">
    <cfRule type="duplicateValues" dxfId="0" priority="10445"/>
  </conditionalFormatting>
  <conditionalFormatting sqref="E229">
    <cfRule type="duplicateValues" dxfId="0" priority="9556"/>
  </conditionalFormatting>
  <conditionalFormatting sqref="A230">
    <cfRule type="duplicateValues" dxfId="0" priority="14889"/>
  </conditionalFormatting>
  <conditionalFormatting sqref="C230">
    <cfRule type="duplicateValues" dxfId="0" priority="10444"/>
  </conditionalFormatting>
  <conditionalFormatting sqref="E230">
    <cfRule type="duplicateValues" dxfId="0" priority="9555"/>
  </conditionalFormatting>
  <conditionalFormatting sqref="A231">
    <cfRule type="duplicateValues" dxfId="0" priority="14888"/>
  </conditionalFormatting>
  <conditionalFormatting sqref="C231">
    <cfRule type="duplicateValues" dxfId="0" priority="10443"/>
  </conditionalFormatting>
  <conditionalFormatting sqref="E231">
    <cfRule type="duplicateValues" dxfId="0" priority="9554"/>
  </conditionalFormatting>
  <conditionalFormatting sqref="A232">
    <cfRule type="duplicateValues" dxfId="0" priority="14887"/>
  </conditionalFormatting>
  <conditionalFormatting sqref="C232">
    <cfRule type="duplicateValues" dxfId="0" priority="10442"/>
  </conditionalFormatting>
  <conditionalFormatting sqref="E232">
    <cfRule type="duplicateValues" dxfId="0" priority="9553"/>
  </conditionalFormatting>
  <conditionalFormatting sqref="A233">
    <cfRule type="duplicateValues" dxfId="0" priority="14886"/>
  </conditionalFormatting>
  <conditionalFormatting sqref="C233">
    <cfRule type="duplicateValues" dxfId="0" priority="10441"/>
  </conditionalFormatting>
  <conditionalFormatting sqref="E233">
    <cfRule type="duplicateValues" dxfId="0" priority="9552"/>
  </conditionalFormatting>
  <conditionalFormatting sqref="A234">
    <cfRule type="duplicateValues" dxfId="0" priority="14885"/>
  </conditionalFormatting>
  <conditionalFormatting sqref="C234">
    <cfRule type="duplicateValues" dxfId="0" priority="10440"/>
  </conditionalFormatting>
  <conditionalFormatting sqref="E234">
    <cfRule type="duplicateValues" dxfId="0" priority="9551"/>
  </conditionalFormatting>
  <conditionalFormatting sqref="A235">
    <cfRule type="duplicateValues" dxfId="0" priority="14884"/>
  </conditionalFormatting>
  <conditionalFormatting sqref="C235">
    <cfRule type="duplicateValues" dxfId="0" priority="10439"/>
  </conditionalFormatting>
  <conditionalFormatting sqref="E235">
    <cfRule type="duplicateValues" dxfId="0" priority="9550"/>
  </conditionalFormatting>
  <conditionalFormatting sqref="A236">
    <cfRule type="duplicateValues" dxfId="0" priority="14883"/>
  </conditionalFormatting>
  <conditionalFormatting sqref="C236">
    <cfRule type="duplicateValues" dxfId="0" priority="10438"/>
  </conditionalFormatting>
  <conditionalFormatting sqref="E236">
    <cfRule type="duplicateValues" dxfId="0" priority="9549"/>
  </conditionalFormatting>
  <conditionalFormatting sqref="A237">
    <cfRule type="duplicateValues" dxfId="0" priority="14882"/>
  </conditionalFormatting>
  <conditionalFormatting sqref="C237">
    <cfRule type="duplicateValues" dxfId="0" priority="10437"/>
  </conditionalFormatting>
  <conditionalFormatting sqref="E237">
    <cfRule type="duplicateValues" dxfId="0" priority="9548"/>
  </conditionalFormatting>
  <conditionalFormatting sqref="A238">
    <cfRule type="duplicateValues" dxfId="0" priority="14881"/>
  </conditionalFormatting>
  <conditionalFormatting sqref="C238">
    <cfRule type="duplicateValues" dxfId="0" priority="10436"/>
  </conditionalFormatting>
  <conditionalFormatting sqref="E238">
    <cfRule type="duplicateValues" dxfId="0" priority="9547"/>
  </conditionalFormatting>
  <conditionalFormatting sqref="A239">
    <cfRule type="duplicateValues" dxfId="0" priority="14880"/>
  </conditionalFormatting>
  <conditionalFormatting sqref="C239">
    <cfRule type="duplicateValues" dxfId="0" priority="10435"/>
  </conditionalFormatting>
  <conditionalFormatting sqref="E239">
    <cfRule type="duplicateValues" dxfId="0" priority="9546"/>
  </conditionalFormatting>
  <conditionalFormatting sqref="A240">
    <cfRule type="duplicateValues" dxfId="0" priority="14879"/>
  </conditionalFormatting>
  <conditionalFormatting sqref="C240">
    <cfRule type="duplicateValues" dxfId="0" priority="10434"/>
  </conditionalFormatting>
  <conditionalFormatting sqref="E240">
    <cfRule type="duplicateValues" dxfId="0" priority="9545"/>
  </conditionalFormatting>
  <conditionalFormatting sqref="A241">
    <cfRule type="duplicateValues" dxfId="0" priority="14878"/>
  </conditionalFormatting>
  <conditionalFormatting sqref="C241">
    <cfRule type="duplicateValues" dxfId="0" priority="10433"/>
  </conditionalFormatting>
  <conditionalFormatting sqref="E241">
    <cfRule type="duplicateValues" dxfId="0" priority="9544"/>
  </conditionalFormatting>
  <conditionalFormatting sqref="A242">
    <cfRule type="duplicateValues" dxfId="0" priority="14877"/>
  </conditionalFormatting>
  <conditionalFormatting sqref="C242">
    <cfRule type="duplicateValues" dxfId="0" priority="10432"/>
  </conditionalFormatting>
  <conditionalFormatting sqref="E242">
    <cfRule type="duplicateValues" dxfId="0" priority="9543"/>
  </conditionalFormatting>
  <conditionalFormatting sqref="A243">
    <cfRule type="duplicateValues" dxfId="0" priority="14876"/>
  </conditionalFormatting>
  <conditionalFormatting sqref="C243">
    <cfRule type="duplicateValues" dxfId="0" priority="10431"/>
  </conditionalFormatting>
  <conditionalFormatting sqref="E243">
    <cfRule type="duplicateValues" dxfId="0" priority="9542"/>
  </conditionalFormatting>
  <conditionalFormatting sqref="A244">
    <cfRule type="duplicateValues" dxfId="0" priority="14875"/>
  </conditionalFormatting>
  <conditionalFormatting sqref="C244">
    <cfRule type="duplicateValues" dxfId="0" priority="10430"/>
  </conditionalFormatting>
  <conditionalFormatting sqref="E244">
    <cfRule type="duplicateValues" dxfId="0" priority="9541"/>
  </conditionalFormatting>
  <conditionalFormatting sqref="A245">
    <cfRule type="duplicateValues" dxfId="0" priority="14874"/>
  </conditionalFormatting>
  <conditionalFormatting sqref="C245">
    <cfRule type="duplicateValues" dxfId="0" priority="10429"/>
  </conditionalFormatting>
  <conditionalFormatting sqref="E245">
    <cfRule type="duplicateValues" dxfId="0" priority="9540"/>
  </conditionalFormatting>
  <conditionalFormatting sqref="A246">
    <cfRule type="duplicateValues" dxfId="0" priority="14873"/>
  </conditionalFormatting>
  <conditionalFormatting sqref="C246">
    <cfRule type="duplicateValues" dxfId="0" priority="10428"/>
  </conditionalFormatting>
  <conditionalFormatting sqref="E246">
    <cfRule type="duplicateValues" dxfId="0" priority="9539"/>
  </conditionalFormatting>
  <conditionalFormatting sqref="A247">
    <cfRule type="duplicateValues" dxfId="0" priority="14872"/>
  </conditionalFormatting>
  <conditionalFormatting sqref="C247">
    <cfRule type="duplicateValues" dxfId="0" priority="10427"/>
  </conditionalFormatting>
  <conditionalFormatting sqref="E247">
    <cfRule type="duplicateValues" dxfId="0" priority="9538"/>
  </conditionalFormatting>
  <conditionalFormatting sqref="A248">
    <cfRule type="duplicateValues" dxfId="0" priority="14871"/>
  </conditionalFormatting>
  <conditionalFormatting sqref="C248">
    <cfRule type="duplicateValues" dxfId="0" priority="10426"/>
  </conditionalFormatting>
  <conditionalFormatting sqref="E248">
    <cfRule type="duplicateValues" dxfId="0" priority="9537"/>
  </conditionalFormatting>
  <conditionalFormatting sqref="A249">
    <cfRule type="duplicateValues" dxfId="0" priority="14870"/>
  </conditionalFormatting>
  <conditionalFormatting sqref="C249">
    <cfRule type="duplicateValues" dxfId="0" priority="10425"/>
  </conditionalFormatting>
  <conditionalFormatting sqref="E249">
    <cfRule type="duplicateValues" dxfId="0" priority="9536"/>
  </conditionalFormatting>
  <conditionalFormatting sqref="A250">
    <cfRule type="duplicateValues" dxfId="0" priority="14869"/>
  </conditionalFormatting>
  <conditionalFormatting sqref="C250">
    <cfRule type="duplicateValues" dxfId="0" priority="10424"/>
  </conditionalFormatting>
  <conditionalFormatting sqref="E250">
    <cfRule type="duplicateValues" dxfId="0" priority="9535"/>
  </conditionalFormatting>
  <conditionalFormatting sqref="A251">
    <cfRule type="duplicateValues" dxfId="0" priority="14868"/>
  </conditionalFormatting>
  <conditionalFormatting sqref="C251">
    <cfRule type="duplicateValues" dxfId="0" priority="10423"/>
  </conditionalFormatting>
  <conditionalFormatting sqref="E251">
    <cfRule type="duplicateValues" dxfId="0" priority="9534"/>
  </conditionalFormatting>
  <conditionalFormatting sqref="A252">
    <cfRule type="duplicateValues" dxfId="0" priority="14867"/>
  </conditionalFormatting>
  <conditionalFormatting sqref="C252">
    <cfRule type="duplicateValues" dxfId="0" priority="10422"/>
  </conditionalFormatting>
  <conditionalFormatting sqref="E252">
    <cfRule type="duplicateValues" dxfId="0" priority="9533"/>
  </conditionalFormatting>
  <conditionalFormatting sqref="A253">
    <cfRule type="duplicateValues" dxfId="0" priority="14866"/>
  </conditionalFormatting>
  <conditionalFormatting sqref="C253">
    <cfRule type="duplicateValues" dxfId="0" priority="10421"/>
  </conditionalFormatting>
  <conditionalFormatting sqref="E253">
    <cfRule type="duplicateValues" dxfId="0" priority="9532"/>
  </conditionalFormatting>
  <conditionalFormatting sqref="A254">
    <cfRule type="duplicateValues" dxfId="0" priority="14865"/>
  </conditionalFormatting>
  <conditionalFormatting sqref="C254">
    <cfRule type="duplicateValues" dxfId="0" priority="10420"/>
  </conditionalFormatting>
  <conditionalFormatting sqref="E254">
    <cfRule type="duplicateValues" dxfId="0" priority="9531"/>
  </conditionalFormatting>
  <conditionalFormatting sqref="A255">
    <cfRule type="duplicateValues" dxfId="0" priority="14864"/>
  </conditionalFormatting>
  <conditionalFormatting sqref="C255">
    <cfRule type="duplicateValues" dxfId="0" priority="10419"/>
  </conditionalFormatting>
  <conditionalFormatting sqref="E255">
    <cfRule type="duplicateValues" dxfId="0" priority="9530"/>
  </conditionalFormatting>
  <conditionalFormatting sqref="A256">
    <cfRule type="duplicateValues" dxfId="0" priority="14863"/>
  </conditionalFormatting>
  <conditionalFormatting sqref="C256">
    <cfRule type="duplicateValues" dxfId="0" priority="10418"/>
  </conditionalFormatting>
  <conditionalFormatting sqref="E256">
    <cfRule type="duplicateValues" dxfId="0" priority="9529"/>
  </conditionalFormatting>
  <conditionalFormatting sqref="A257">
    <cfRule type="duplicateValues" dxfId="0" priority="14862"/>
  </conditionalFormatting>
  <conditionalFormatting sqref="C257">
    <cfRule type="duplicateValues" dxfId="0" priority="10417"/>
  </conditionalFormatting>
  <conditionalFormatting sqref="E257">
    <cfRule type="duplicateValues" dxfId="0" priority="9528"/>
  </conditionalFormatting>
  <conditionalFormatting sqref="A258">
    <cfRule type="duplicateValues" dxfId="0" priority="14861"/>
  </conditionalFormatting>
  <conditionalFormatting sqref="C258">
    <cfRule type="duplicateValues" dxfId="0" priority="10416"/>
  </conditionalFormatting>
  <conditionalFormatting sqref="E258">
    <cfRule type="duplicateValues" dxfId="0" priority="9527"/>
  </conditionalFormatting>
  <conditionalFormatting sqref="A259">
    <cfRule type="duplicateValues" dxfId="0" priority="14860"/>
  </conditionalFormatting>
  <conditionalFormatting sqref="C259">
    <cfRule type="duplicateValues" dxfId="0" priority="10415"/>
  </conditionalFormatting>
  <conditionalFormatting sqref="E259">
    <cfRule type="duplicateValues" dxfId="0" priority="9526"/>
  </conditionalFormatting>
  <conditionalFormatting sqref="A260">
    <cfRule type="duplicateValues" dxfId="0" priority="14859"/>
  </conditionalFormatting>
  <conditionalFormatting sqref="C260">
    <cfRule type="duplicateValues" dxfId="0" priority="10414"/>
  </conditionalFormatting>
  <conditionalFormatting sqref="E260">
    <cfRule type="duplicateValues" dxfId="0" priority="9525"/>
  </conditionalFormatting>
  <conditionalFormatting sqref="A261">
    <cfRule type="duplicateValues" dxfId="0" priority="14858"/>
  </conditionalFormatting>
  <conditionalFormatting sqref="C261">
    <cfRule type="duplicateValues" dxfId="0" priority="10413"/>
  </conditionalFormatting>
  <conditionalFormatting sqref="E261">
    <cfRule type="duplicateValues" dxfId="0" priority="9524"/>
  </conditionalFormatting>
  <conditionalFormatting sqref="A262">
    <cfRule type="duplicateValues" dxfId="0" priority="14857"/>
  </conditionalFormatting>
  <conditionalFormatting sqref="C262">
    <cfRule type="duplicateValues" dxfId="0" priority="10412"/>
  </conditionalFormatting>
  <conditionalFormatting sqref="E262">
    <cfRule type="duplicateValues" dxfId="0" priority="9523"/>
  </conditionalFormatting>
  <conditionalFormatting sqref="A263">
    <cfRule type="duplicateValues" dxfId="0" priority="14856"/>
  </conditionalFormatting>
  <conditionalFormatting sqref="C263">
    <cfRule type="duplicateValues" dxfId="0" priority="10411"/>
  </conditionalFormatting>
  <conditionalFormatting sqref="E263">
    <cfRule type="duplicateValues" dxfId="0" priority="9522"/>
  </conditionalFormatting>
  <conditionalFormatting sqref="A264">
    <cfRule type="duplicateValues" dxfId="0" priority="14855"/>
  </conditionalFormatting>
  <conditionalFormatting sqref="C264">
    <cfRule type="duplicateValues" dxfId="0" priority="10410"/>
  </conditionalFormatting>
  <conditionalFormatting sqref="E264">
    <cfRule type="duplicateValues" dxfId="0" priority="9521"/>
  </conditionalFormatting>
  <conditionalFormatting sqref="A265">
    <cfRule type="duplicateValues" dxfId="0" priority="14854"/>
  </conditionalFormatting>
  <conditionalFormatting sqref="C265">
    <cfRule type="duplicateValues" dxfId="0" priority="10409"/>
  </conditionalFormatting>
  <conditionalFormatting sqref="E265">
    <cfRule type="duplicateValues" dxfId="0" priority="9520"/>
  </conditionalFormatting>
  <conditionalFormatting sqref="A266">
    <cfRule type="duplicateValues" dxfId="0" priority="14853"/>
  </conditionalFormatting>
  <conditionalFormatting sqref="C266">
    <cfRule type="duplicateValues" dxfId="0" priority="10408"/>
  </conditionalFormatting>
  <conditionalFormatting sqref="E266">
    <cfRule type="duplicateValues" dxfId="0" priority="9519"/>
  </conditionalFormatting>
  <conditionalFormatting sqref="A267">
    <cfRule type="duplicateValues" dxfId="0" priority="14852"/>
  </conditionalFormatting>
  <conditionalFormatting sqref="C267">
    <cfRule type="duplicateValues" dxfId="0" priority="10407"/>
  </conditionalFormatting>
  <conditionalFormatting sqref="E267">
    <cfRule type="duplicateValues" dxfId="0" priority="9518"/>
  </conditionalFormatting>
  <conditionalFormatting sqref="A268">
    <cfRule type="duplicateValues" dxfId="0" priority="14851"/>
  </conditionalFormatting>
  <conditionalFormatting sqref="C268">
    <cfRule type="duplicateValues" dxfId="0" priority="10406"/>
  </conditionalFormatting>
  <conditionalFormatting sqref="E268">
    <cfRule type="duplicateValues" dxfId="0" priority="9517"/>
  </conditionalFormatting>
  <conditionalFormatting sqref="A269">
    <cfRule type="duplicateValues" dxfId="0" priority="14850"/>
  </conditionalFormatting>
  <conditionalFormatting sqref="C269">
    <cfRule type="duplicateValues" dxfId="0" priority="10405"/>
  </conditionalFormatting>
  <conditionalFormatting sqref="E269">
    <cfRule type="duplicateValues" dxfId="0" priority="9516"/>
  </conditionalFormatting>
  <conditionalFormatting sqref="A270">
    <cfRule type="duplicateValues" dxfId="0" priority="14849"/>
  </conditionalFormatting>
  <conditionalFormatting sqref="C270">
    <cfRule type="duplicateValues" dxfId="0" priority="10404"/>
  </conditionalFormatting>
  <conditionalFormatting sqref="E270">
    <cfRule type="duplicateValues" dxfId="0" priority="9515"/>
  </conditionalFormatting>
  <conditionalFormatting sqref="A271">
    <cfRule type="duplicateValues" dxfId="0" priority="14848"/>
  </conditionalFormatting>
  <conditionalFormatting sqref="C271">
    <cfRule type="duplicateValues" dxfId="0" priority="10403"/>
  </conditionalFormatting>
  <conditionalFormatting sqref="E271">
    <cfRule type="duplicateValues" dxfId="0" priority="9514"/>
  </conditionalFormatting>
  <conditionalFormatting sqref="A272">
    <cfRule type="duplicateValues" dxfId="0" priority="14847"/>
  </conditionalFormatting>
  <conditionalFormatting sqref="C272">
    <cfRule type="duplicateValues" dxfId="0" priority="10402"/>
  </conditionalFormatting>
  <conditionalFormatting sqref="E272">
    <cfRule type="duplicateValues" dxfId="0" priority="9513"/>
  </conditionalFormatting>
  <conditionalFormatting sqref="A273">
    <cfRule type="duplicateValues" dxfId="0" priority="14846"/>
  </conditionalFormatting>
  <conditionalFormatting sqref="C273">
    <cfRule type="duplicateValues" dxfId="0" priority="10401"/>
  </conditionalFormatting>
  <conditionalFormatting sqref="E273">
    <cfRule type="duplicateValues" dxfId="0" priority="9512"/>
  </conditionalFormatting>
  <conditionalFormatting sqref="A274">
    <cfRule type="duplicateValues" dxfId="0" priority="14845"/>
  </conditionalFormatting>
  <conditionalFormatting sqref="C274">
    <cfRule type="duplicateValues" dxfId="0" priority="10400"/>
  </conditionalFormatting>
  <conditionalFormatting sqref="E274">
    <cfRule type="duplicateValues" dxfId="0" priority="9511"/>
  </conditionalFormatting>
  <conditionalFormatting sqref="A275">
    <cfRule type="duplicateValues" dxfId="0" priority="14844"/>
  </conditionalFormatting>
  <conditionalFormatting sqref="C275">
    <cfRule type="duplicateValues" dxfId="0" priority="10399"/>
  </conditionalFormatting>
  <conditionalFormatting sqref="E275">
    <cfRule type="duplicateValues" dxfId="0" priority="9510"/>
  </conditionalFormatting>
  <conditionalFormatting sqref="A276">
    <cfRule type="duplicateValues" dxfId="0" priority="14843"/>
  </conditionalFormatting>
  <conditionalFormatting sqref="C276">
    <cfRule type="duplicateValues" dxfId="0" priority="10398"/>
  </conditionalFormatting>
  <conditionalFormatting sqref="E276">
    <cfRule type="duplicateValues" dxfId="0" priority="9509"/>
  </conditionalFormatting>
  <conditionalFormatting sqref="A277">
    <cfRule type="duplicateValues" dxfId="0" priority="14842"/>
  </conditionalFormatting>
  <conditionalFormatting sqref="C277">
    <cfRule type="duplicateValues" dxfId="0" priority="10397"/>
  </conditionalFormatting>
  <conditionalFormatting sqref="E277">
    <cfRule type="duplicateValues" dxfId="0" priority="9508"/>
  </conditionalFormatting>
  <conditionalFormatting sqref="A278">
    <cfRule type="duplicateValues" dxfId="0" priority="14841"/>
  </conditionalFormatting>
  <conditionalFormatting sqref="C278">
    <cfRule type="duplicateValues" dxfId="0" priority="10396"/>
  </conditionalFormatting>
  <conditionalFormatting sqref="E278">
    <cfRule type="duplicateValues" dxfId="0" priority="9507"/>
  </conditionalFormatting>
  <conditionalFormatting sqref="A279">
    <cfRule type="duplicateValues" dxfId="0" priority="14840"/>
  </conditionalFormatting>
  <conditionalFormatting sqref="C279">
    <cfRule type="duplicateValues" dxfId="0" priority="10395"/>
  </conditionalFormatting>
  <conditionalFormatting sqref="E279">
    <cfRule type="duplicateValues" dxfId="0" priority="9506"/>
  </conditionalFormatting>
  <conditionalFormatting sqref="A280">
    <cfRule type="duplicateValues" dxfId="0" priority="14839"/>
  </conditionalFormatting>
  <conditionalFormatting sqref="C280">
    <cfRule type="duplicateValues" dxfId="0" priority="10394"/>
  </conditionalFormatting>
  <conditionalFormatting sqref="E280">
    <cfRule type="duplicateValues" dxfId="0" priority="9505"/>
  </conditionalFormatting>
  <conditionalFormatting sqref="A281">
    <cfRule type="duplicateValues" dxfId="0" priority="14838"/>
  </conditionalFormatting>
  <conditionalFormatting sqref="C281">
    <cfRule type="duplicateValues" dxfId="0" priority="10393"/>
  </conditionalFormatting>
  <conditionalFormatting sqref="E281">
    <cfRule type="duplicateValues" dxfId="0" priority="9504"/>
  </conditionalFormatting>
  <conditionalFormatting sqref="A282">
    <cfRule type="duplicateValues" dxfId="0" priority="14837"/>
  </conditionalFormatting>
  <conditionalFormatting sqref="C282">
    <cfRule type="duplicateValues" dxfId="0" priority="10392"/>
  </conditionalFormatting>
  <conditionalFormatting sqref="E282">
    <cfRule type="duplicateValues" dxfId="0" priority="9503"/>
  </conditionalFormatting>
  <conditionalFormatting sqref="A283">
    <cfRule type="duplicateValues" dxfId="0" priority="14836"/>
  </conditionalFormatting>
  <conditionalFormatting sqref="C283">
    <cfRule type="duplicateValues" dxfId="0" priority="10391"/>
  </conditionalFormatting>
  <conditionalFormatting sqref="E283">
    <cfRule type="duplicateValues" dxfId="0" priority="9502"/>
  </conditionalFormatting>
  <conditionalFormatting sqref="A284">
    <cfRule type="duplicateValues" dxfId="0" priority="14835"/>
  </conditionalFormatting>
  <conditionalFormatting sqref="C284">
    <cfRule type="duplicateValues" dxfId="0" priority="10390"/>
  </conditionalFormatting>
  <conditionalFormatting sqref="E284">
    <cfRule type="duplicateValues" dxfId="0" priority="9501"/>
  </conditionalFormatting>
  <conditionalFormatting sqref="A285">
    <cfRule type="duplicateValues" dxfId="0" priority="14834"/>
  </conditionalFormatting>
  <conditionalFormatting sqref="C285">
    <cfRule type="duplicateValues" dxfId="0" priority="10389"/>
  </conditionalFormatting>
  <conditionalFormatting sqref="E285">
    <cfRule type="duplicateValues" dxfId="0" priority="9500"/>
  </conditionalFormatting>
  <conditionalFormatting sqref="A286">
    <cfRule type="duplicateValues" dxfId="0" priority="14833"/>
  </conditionalFormatting>
  <conditionalFormatting sqref="C286">
    <cfRule type="duplicateValues" dxfId="0" priority="10388"/>
  </conditionalFormatting>
  <conditionalFormatting sqref="E286">
    <cfRule type="duplicateValues" dxfId="0" priority="9499"/>
  </conditionalFormatting>
  <conditionalFormatting sqref="A287">
    <cfRule type="duplicateValues" dxfId="0" priority="14832"/>
  </conditionalFormatting>
  <conditionalFormatting sqref="C287">
    <cfRule type="duplicateValues" dxfId="0" priority="10387"/>
  </conditionalFormatting>
  <conditionalFormatting sqref="E287">
    <cfRule type="duplicateValues" dxfId="0" priority="9498"/>
  </conditionalFormatting>
  <conditionalFormatting sqref="A288">
    <cfRule type="duplicateValues" dxfId="0" priority="14831"/>
  </conditionalFormatting>
  <conditionalFormatting sqref="C288">
    <cfRule type="duplicateValues" dxfId="0" priority="10386"/>
  </conditionalFormatting>
  <conditionalFormatting sqref="E288">
    <cfRule type="duplicateValues" dxfId="0" priority="9497"/>
  </conditionalFormatting>
  <conditionalFormatting sqref="A289">
    <cfRule type="duplicateValues" dxfId="0" priority="14830"/>
  </conditionalFormatting>
  <conditionalFormatting sqref="C289">
    <cfRule type="duplicateValues" dxfId="0" priority="10385"/>
  </conditionalFormatting>
  <conditionalFormatting sqref="E289">
    <cfRule type="duplicateValues" dxfId="0" priority="9496"/>
  </conditionalFormatting>
  <conditionalFormatting sqref="A290">
    <cfRule type="duplicateValues" dxfId="0" priority="14829"/>
  </conditionalFormatting>
  <conditionalFormatting sqref="C290">
    <cfRule type="duplicateValues" dxfId="0" priority="10384"/>
  </conditionalFormatting>
  <conditionalFormatting sqref="E290">
    <cfRule type="duplicateValues" dxfId="0" priority="9495"/>
  </conditionalFormatting>
  <conditionalFormatting sqref="A291">
    <cfRule type="duplicateValues" dxfId="0" priority="14828"/>
  </conditionalFormatting>
  <conditionalFormatting sqref="C291">
    <cfRule type="duplicateValues" dxfId="0" priority="10383"/>
  </conditionalFormatting>
  <conditionalFormatting sqref="E291">
    <cfRule type="duplicateValues" dxfId="0" priority="9494"/>
  </conditionalFormatting>
  <conditionalFormatting sqref="A292">
    <cfRule type="duplicateValues" dxfId="0" priority="14827"/>
  </conditionalFormatting>
  <conditionalFormatting sqref="C292">
    <cfRule type="duplicateValues" dxfId="0" priority="10382"/>
  </conditionalFormatting>
  <conditionalFormatting sqref="E292">
    <cfRule type="duplicateValues" dxfId="0" priority="9493"/>
  </conditionalFormatting>
  <conditionalFormatting sqref="A293">
    <cfRule type="duplicateValues" dxfId="0" priority="14826"/>
  </conditionalFormatting>
  <conditionalFormatting sqref="C293">
    <cfRule type="duplicateValues" dxfId="0" priority="10381"/>
  </conditionalFormatting>
  <conditionalFormatting sqref="E293">
    <cfRule type="duplicateValues" dxfId="0" priority="9492"/>
  </conditionalFormatting>
  <conditionalFormatting sqref="A294">
    <cfRule type="duplicateValues" dxfId="0" priority="14825"/>
  </conditionalFormatting>
  <conditionalFormatting sqref="C294">
    <cfRule type="duplicateValues" dxfId="0" priority="10380"/>
  </conditionalFormatting>
  <conditionalFormatting sqref="E294">
    <cfRule type="duplicateValues" dxfId="0" priority="9491"/>
  </conditionalFormatting>
  <conditionalFormatting sqref="A295">
    <cfRule type="duplicateValues" dxfId="0" priority="14824"/>
  </conditionalFormatting>
  <conditionalFormatting sqref="C295">
    <cfRule type="duplicateValues" dxfId="0" priority="10379"/>
  </conditionalFormatting>
  <conditionalFormatting sqref="E295">
    <cfRule type="duplicateValues" dxfId="0" priority="9490"/>
  </conditionalFormatting>
  <conditionalFormatting sqref="A296">
    <cfRule type="duplicateValues" dxfId="0" priority="14823"/>
  </conditionalFormatting>
  <conditionalFormatting sqref="C296">
    <cfRule type="duplicateValues" dxfId="0" priority="10378"/>
  </conditionalFormatting>
  <conditionalFormatting sqref="E296">
    <cfRule type="duplicateValues" dxfId="0" priority="9489"/>
  </conditionalFormatting>
  <conditionalFormatting sqref="A297">
    <cfRule type="duplicateValues" dxfId="0" priority="14822"/>
  </conditionalFormatting>
  <conditionalFormatting sqref="C297">
    <cfRule type="duplicateValues" dxfId="0" priority="10377"/>
  </conditionalFormatting>
  <conditionalFormatting sqref="E297">
    <cfRule type="duplicateValues" dxfId="0" priority="9488"/>
  </conditionalFormatting>
  <conditionalFormatting sqref="A298">
    <cfRule type="duplicateValues" dxfId="0" priority="14821"/>
  </conditionalFormatting>
  <conditionalFormatting sqref="C298">
    <cfRule type="duplicateValues" dxfId="0" priority="10376"/>
  </conditionalFormatting>
  <conditionalFormatting sqref="E298">
    <cfRule type="duplicateValues" dxfId="0" priority="9487"/>
  </conditionalFormatting>
  <conditionalFormatting sqref="A299">
    <cfRule type="duplicateValues" dxfId="0" priority="14820"/>
  </conditionalFormatting>
  <conditionalFormatting sqref="C299">
    <cfRule type="duplicateValues" dxfId="0" priority="10375"/>
  </conditionalFormatting>
  <conditionalFormatting sqref="E299">
    <cfRule type="duplicateValues" dxfId="0" priority="9486"/>
  </conditionalFormatting>
  <conditionalFormatting sqref="A300">
    <cfRule type="duplicateValues" dxfId="0" priority="14819"/>
  </conditionalFormatting>
  <conditionalFormatting sqref="C300">
    <cfRule type="duplicateValues" dxfId="0" priority="10374"/>
  </conditionalFormatting>
  <conditionalFormatting sqref="E300">
    <cfRule type="duplicateValues" dxfId="0" priority="9485"/>
  </conditionalFormatting>
  <conditionalFormatting sqref="A301">
    <cfRule type="duplicateValues" dxfId="0" priority="14818"/>
  </conditionalFormatting>
  <conditionalFormatting sqref="C301">
    <cfRule type="duplicateValues" dxfId="0" priority="10373"/>
  </conditionalFormatting>
  <conditionalFormatting sqref="E301">
    <cfRule type="duplicateValues" dxfId="0" priority="9484"/>
  </conditionalFormatting>
  <conditionalFormatting sqref="A302">
    <cfRule type="duplicateValues" dxfId="0" priority="14817"/>
  </conditionalFormatting>
  <conditionalFormatting sqref="C302">
    <cfRule type="duplicateValues" dxfId="0" priority="10372"/>
  </conditionalFormatting>
  <conditionalFormatting sqref="E302">
    <cfRule type="duplicateValues" dxfId="0" priority="9483"/>
  </conditionalFormatting>
  <conditionalFormatting sqref="A303">
    <cfRule type="duplicateValues" dxfId="0" priority="14816"/>
  </conditionalFormatting>
  <conditionalFormatting sqref="C303">
    <cfRule type="duplicateValues" dxfId="0" priority="10371"/>
  </conditionalFormatting>
  <conditionalFormatting sqref="E303">
    <cfRule type="duplicateValues" dxfId="0" priority="9482"/>
  </conditionalFormatting>
  <conditionalFormatting sqref="A304">
    <cfRule type="duplicateValues" dxfId="0" priority="14815"/>
  </conditionalFormatting>
  <conditionalFormatting sqref="C304">
    <cfRule type="duplicateValues" dxfId="0" priority="10370"/>
  </conditionalFormatting>
  <conditionalFormatting sqref="E304">
    <cfRule type="duplicateValues" dxfId="0" priority="9481"/>
  </conditionalFormatting>
  <conditionalFormatting sqref="A305">
    <cfRule type="duplicateValues" dxfId="0" priority="14814"/>
  </conditionalFormatting>
  <conditionalFormatting sqref="C305">
    <cfRule type="duplicateValues" dxfId="0" priority="10369"/>
  </conditionalFormatting>
  <conditionalFormatting sqref="E305">
    <cfRule type="duplicateValues" dxfId="0" priority="9480"/>
  </conditionalFormatting>
  <conditionalFormatting sqref="A306">
    <cfRule type="duplicateValues" dxfId="0" priority="14813"/>
  </conditionalFormatting>
  <conditionalFormatting sqref="C306">
    <cfRule type="duplicateValues" dxfId="0" priority="10368"/>
  </conditionalFormatting>
  <conditionalFormatting sqref="E306">
    <cfRule type="duplicateValues" dxfId="0" priority="9479"/>
  </conditionalFormatting>
  <conditionalFormatting sqref="A307">
    <cfRule type="duplicateValues" dxfId="0" priority="14812"/>
  </conditionalFormatting>
  <conditionalFormatting sqref="C307">
    <cfRule type="duplicateValues" dxfId="0" priority="10367"/>
  </conditionalFormatting>
  <conditionalFormatting sqref="E307">
    <cfRule type="duplicateValues" dxfId="0" priority="9478"/>
  </conditionalFormatting>
  <conditionalFormatting sqref="A308">
    <cfRule type="duplicateValues" dxfId="0" priority="14811"/>
  </conditionalFormatting>
  <conditionalFormatting sqref="C308">
    <cfRule type="duplicateValues" dxfId="0" priority="10366"/>
  </conditionalFormatting>
  <conditionalFormatting sqref="E308">
    <cfRule type="duplicateValues" dxfId="0" priority="9477"/>
  </conditionalFormatting>
  <conditionalFormatting sqref="A309">
    <cfRule type="duplicateValues" dxfId="0" priority="14810"/>
  </conditionalFormatting>
  <conditionalFormatting sqref="C309">
    <cfRule type="duplicateValues" dxfId="0" priority="10365"/>
  </conditionalFormatting>
  <conditionalFormatting sqref="E309">
    <cfRule type="duplicateValues" dxfId="0" priority="9476"/>
  </conditionalFormatting>
  <conditionalFormatting sqref="A310">
    <cfRule type="duplicateValues" dxfId="0" priority="14809"/>
  </conditionalFormatting>
  <conditionalFormatting sqref="C310">
    <cfRule type="duplicateValues" dxfId="0" priority="10364"/>
  </conditionalFormatting>
  <conditionalFormatting sqref="E310">
    <cfRule type="duplicateValues" dxfId="0" priority="9475"/>
  </conditionalFormatting>
  <conditionalFormatting sqref="A311">
    <cfRule type="duplicateValues" dxfId="0" priority="14808"/>
  </conditionalFormatting>
  <conditionalFormatting sqref="C311">
    <cfRule type="duplicateValues" dxfId="0" priority="10363"/>
  </conditionalFormatting>
  <conditionalFormatting sqref="E311">
    <cfRule type="duplicateValues" dxfId="0" priority="9474"/>
  </conditionalFormatting>
  <conditionalFormatting sqref="A312">
    <cfRule type="duplicateValues" dxfId="0" priority="14807"/>
  </conditionalFormatting>
  <conditionalFormatting sqref="C312">
    <cfRule type="duplicateValues" dxfId="0" priority="10362"/>
  </conditionalFormatting>
  <conditionalFormatting sqref="E312">
    <cfRule type="duplicateValues" dxfId="0" priority="9473"/>
  </conditionalFormatting>
  <conditionalFormatting sqref="A313">
    <cfRule type="duplicateValues" dxfId="0" priority="14806"/>
  </conditionalFormatting>
  <conditionalFormatting sqref="C313">
    <cfRule type="duplicateValues" dxfId="0" priority="10361"/>
  </conditionalFormatting>
  <conditionalFormatting sqref="E313">
    <cfRule type="duplicateValues" dxfId="0" priority="9472"/>
  </conditionalFormatting>
  <conditionalFormatting sqref="A314">
    <cfRule type="duplicateValues" dxfId="0" priority="14805"/>
  </conditionalFormatting>
  <conditionalFormatting sqref="C314">
    <cfRule type="duplicateValues" dxfId="0" priority="10360"/>
  </conditionalFormatting>
  <conditionalFormatting sqref="E314">
    <cfRule type="duplicateValues" dxfId="0" priority="9471"/>
  </conditionalFormatting>
  <conditionalFormatting sqref="A315">
    <cfRule type="duplicateValues" dxfId="0" priority="14804"/>
  </conditionalFormatting>
  <conditionalFormatting sqref="C315">
    <cfRule type="duplicateValues" dxfId="0" priority="10359"/>
  </conditionalFormatting>
  <conditionalFormatting sqref="E315">
    <cfRule type="duplicateValues" dxfId="0" priority="9470"/>
  </conditionalFormatting>
  <conditionalFormatting sqref="A316">
    <cfRule type="duplicateValues" dxfId="0" priority="14803"/>
  </conditionalFormatting>
  <conditionalFormatting sqref="C316">
    <cfRule type="duplicateValues" dxfId="0" priority="10358"/>
  </conditionalFormatting>
  <conditionalFormatting sqref="E316">
    <cfRule type="duplicateValues" dxfId="0" priority="9469"/>
  </conditionalFormatting>
  <conditionalFormatting sqref="A317">
    <cfRule type="duplicateValues" dxfId="0" priority="14802"/>
  </conditionalFormatting>
  <conditionalFormatting sqref="C317">
    <cfRule type="duplicateValues" dxfId="0" priority="10357"/>
  </conditionalFormatting>
  <conditionalFormatting sqref="E317">
    <cfRule type="duplicateValues" dxfId="0" priority="9468"/>
  </conditionalFormatting>
  <conditionalFormatting sqref="A318">
    <cfRule type="duplicateValues" dxfId="0" priority="14801"/>
  </conditionalFormatting>
  <conditionalFormatting sqref="C318">
    <cfRule type="duplicateValues" dxfId="0" priority="10356"/>
  </conditionalFormatting>
  <conditionalFormatting sqref="E318">
    <cfRule type="duplicateValues" dxfId="0" priority="9467"/>
  </conditionalFormatting>
  <conditionalFormatting sqref="A319">
    <cfRule type="duplicateValues" dxfId="0" priority="14800"/>
  </conditionalFormatting>
  <conditionalFormatting sqref="C319">
    <cfRule type="duplicateValues" dxfId="0" priority="10355"/>
  </conditionalFormatting>
  <conditionalFormatting sqref="E319">
    <cfRule type="duplicateValues" dxfId="0" priority="9466"/>
  </conditionalFormatting>
  <conditionalFormatting sqref="A320">
    <cfRule type="duplicateValues" dxfId="0" priority="14799"/>
  </conditionalFormatting>
  <conditionalFormatting sqref="C320">
    <cfRule type="duplicateValues" dxfId="0" priority="10354"/>
  </conditionalFormatting>
  <conditionalFormatting sqref="E320">
    <cfRule type="duplicateValues" dxfId="0" priority="9465"/>
  </conditionalFormatting>
  <conditionalFormatting sqref="A321">
    <cfRule type="duplicateValues" dxfId="0" priority="14798"/>
  </conditionalFormatting>
  <conditionalFormatting sqref="C321">
    <cfRule type="duplicateValues" dxfId="0" priority="10353"/>
  </conditionalFormatting>
  <conditionalFormatting sqref="E321">
    <cfRule type="duplicateValues" dxfId="0" priority="9464"/>
  </conditionalFormatting>
  <conditionalFormatting sqref="A322">
    <cfRule type="duplicateValues" dxfId="0" priority="14797"/>
  </conditionalFormatting>
  <conditionalFormatting sqref="C322">
    <cfRule type="duplicateValues" dxfId="0" priority="10352"/>
  </conditionalFormatting>
  <conditionalFormatting sqref="E322">
    <cfRule type="duplicateValues" dxfId="0" priority="9463"/>
  </conditionalFormatting>
  <conditionalFormatting sqref="A323">
    <cfRule type="duplicateValues" dxfId="0" priority="14796"/>
  </conditionalFormatting>
  <conditionalFormatting sqref="C323">
    <cfRule type="duplicateValues" dxfId="0" priority="10351"/>
  </conditionalFormatting>
  <conditionalFormatting sqref="E323">
    <cfRule type="duplicateValues" dxfId="0" priority="9462"/>
  </conditionalFormatting>
  <conditionalFormatting sqref="A324">
    <cfRule type="duplicateValues" dxfId="0" priority="14795"/>
  </conditionalFormatting>
  <conditionalFormatting sqref="C324">
    <cfRule type="duplicateValues" dxfId="0" priority="10350"/>
  </conditionalFormatting>
  <conditionalFormatting sqref="E324">
    <cfRule type="duplicateValues" dxfId="0" priority="9461"/>
  </conditionalFormatting>
  <conditionalFormatting sqref="A325">
    <cfRule type="duplicateValues" dxfId="0" priority="14794"/>
  </conditionalFormatting>
  <conditionalFormatting sqref="C325">
    <cfRule type="duplicateValues" dxfId="0" priority="10349"/>
  </conditionalFormatting>
  <conditionalFormatting sqref="E325">
    <cfRule type="duplicateValues" dxfId="0" priority="9460"/>
  </conditionalFormatting>
  <conditionalFormatting sqref="A326">
    <cfRule type="duplicateValues" dxfId="0" priority="14793"/>
  </conditionalFormatting>
  <conditionalFormatting sqref="C326">
    <cfRule type="duplicateValues" dxfId="0" priority="10348"/>
  </conditionalFormatting>
  <conditionalFormatting sqref="E326">
    <cfRule type="duplicateValues" dxfId="0" priority="9459"/>
  </conditionalFormatting>
  <conditionalFormatting sqref="A327">
    <cfRule type="duplicateValues" dxfId="0" priority="14792"/>
  </conditionalFormatting>
  <conditionalFormatting sqref="C327">
    <cfRule type="duplicateValues" dxfId="0" priority="10347"/>
  </conditionalFormatting>
  <conditionalFormatting sqref="E327">
    <cfRule type="duplicateValues" dxfId="0" priority="9458"/>
  </conditionalFormatting>
  <conditionalFormatting sqref="A328">
    <cfRule type="duplicateValues" dxfId="0" priority="14791"/>
  </conditionalFormatting>
  <conditionalFormatting sqref="C328">
    <cfRule type="duplicateValues" dxfId="0" priority="10346"/>
  </conditionalFormatting>
  <conditionalFormatting sqref="E328">
    <cfRule type="duplicateValues" dxfId="0" priority="9457"/>
  </conditionalFormatting>
  <conditionalFormatting sqref="A329">
    <cfRule type="duplicateValues" dxfId="0" priority="14790"/>
  </conditionalFormatting>
  <conditionalFormatting sqref="C329">
    <cfRule type="duplicateValues" dxfId="0" priority="10345"/>
  </conditionalFormatting>
  <conditionalFormatting sqref="E329">
    <cfRule type="duplicateValues" dxfId="0" priority="9456"/>
  </conditionalFormatting>
  <conditionalFormatting sqref="A330">
    <cfRule type="duplicateValues" dxfId="0" priority="14789"/>
  </conditionalFormatting>
  <conditionalFormatting sqref="C330">
    <cfRule type="duplicateValues" dxfId="0" priority="10344"/>
  </conditionalFormatting>
  <conditionalFormatting sqref="E330">
    <cfRule type="duplicateValues" dxfId="0" priority="9455"/>
  </conditionalFormatting>
  <conditionalFormatting sqref="A331">
    <cfRule type="duplicateValues" dxfId="0" priority="14788"/>
  </conditionalFormatting>
  <conditionalFormatting sqref="C331">
    <cfRule type="duplicateValues" dxfId="0" priority="10343"/>
  </conditionalFormatting>
  <conditionalFormatting sqref="E331">
    <cfRule type="duplicateValues" dxfId="0" priority="9454"/>
  </conditionalFormatting>
  <conditionalFormatting sqref="A332">
    <cfRule type="duplicateValues" dxfId="0" priority="14787"/>
  </conditionalFormatting>
  <conditionalFormatting sqref="C332">
    <cfRule type="duplicateValues" dxfId="0" priority="10342"/>
  </conditionalFormatting>
  <conditionalFormatting sqref="E332">
    <cfRule type="duplicateValues" dxfId="0" priority="9453"/>
  </conditionalFormatting>
  <conditionalFormatting sqref="A333">
    <cfRule type="duplicateValues" dxfId="0" priority="14786"/>
  </conditionalFormatting>
  <conditionalFormatting sqref="C333">
    <cfRule type="duplicateValues" dxfId="0" priority="10341"/>
  </conditionalFormatting>
  <conditionalFormatting sqref="E333">
    <cfRule type="duplicateValues" dxfId="0" priority="9452"/>
  </conditionalFormatting>
  <conditionalFormatting sqref="A334">
    <cfRule type="duplicateValues" dxfId="0" priority="14785"/>
  </conditionalFormatting>
  <conditionalFormatting sqref="C334">
    <cfRule type="duplicateValues" dxfId="0" priority="10340"/>
  </conditionalFormatting>
  <conditionalFormatting sqref="E334">
    <cfRule type="duplicateValues" dxfId="0" priority="9451"/>
  </conditionalFormatting>
  <conditionalFormatting sqref="A335">
    <cfRule type="duplicateValues" dxfId="0" priority="14784"/>
  </conditionalFormatting>
  <conditionalFormatting sqref="C335">
    <cfRule type="duplicateValues" dxfId="0" priority="10339"/>
  </conditionalFormatting>
  <conditionalFormatting sqref="E335">
    <cfRule type="duplicateValues" dxfId="0" priority="9450"/>
  </conditionalFormatting>
  <conditionalFormatting sqref="A336">
    <cfRule type="duplicateValues" dxfId="0" priority="14783"/>
  </conditionalFormatting>
  <conditionalFormatting sqref="C336">
    <cfRule type="duplicateValues" dxfId="0" priority="10338"/>
  </conditionalFormatting>
  <conditionalFormatting sqref="E336">
    <cfRule type="duplicateValues" dxfId="0" priority="9449"/>
  </conditionalFormatting>
  <conditionalFormatting sqref="A337">
    <cfRule type="duplicateValues" dxfId="0" priority="14782"/>
  </conditionalFormatting>
  <conditionalFormatting sqref="C337">
    <cfRule type="duplicateValues" dxfId="0" priority="10337"/>
  </conditionalFormatting>
  <conditionalFormatting sqref="E337">
    <cfRule type="duplicateValues" dxfId="0" priority="9448"/>
  </conditionalFormatting>
  <conditionalFormatting sqref="A338">
    <cfRule type="duplicateValues" dxfId="0" priority="14781"/>
  </conditionalFormatting>
  <conditionalFormatting sqref="C338">
    <cfRule type="duplicateValues" dxfId="0" priority="10336"/>
  </conditionalFormatting>
  <conditionalFormatting sqref="E338">
    <cfRule type="duplicateValues" dxfId="0" priority="9447"/>
  </conditionalFormatting>
  <conditionalFormatting sqref="A339">
    <cfRule type="duplicateValues" dxfId="0" priority="14780"/>
  </conditionalFormatting>
  <conditionalFormatting sqref="C339">
    <cfRule type="duplicateValues" dxfId="0" priority="10335"/>
  </conditionalFormatting>
  <conditionalFormatting sqref="E339">
    <cfRule type="duplicateValues" dxfId="0" priority="9446"/>
  </conditionalFormatting>
  <conditionalFormatting sqref="A340">
    <cfRule type="duplicateValues" dxfId="0" priority="14779"/>
  </conditionalFormatting>
  <conditionalFormatting sqref="C340">
    <cfRule type="duplicateValues" dxfId="0" priority="10334"/>
  </conditionalFormatting>
  <conditionalFormatting sqref="E340">
    <cfRule type="duplicateValues" dxfId="0" priority="9445"/>
  </conditionalFormatting>
  <conditionalFormatting sqref="A341">
    <cfRule type="duplicateValues" dxfId="0" priority="14778"/>
  </conditionalFormatting>
  <conditionalFormatting sqref="C341">
    <cfRule type="duplicateValues" dxfId="0" priority="10333"/>
  </conditionalFormatting>
  <conditionalFormatting sqref="E341">
    <cfRule type="duplicateValues" dxfId="0" priority="9444"/>
  </conditionalFormatting>
  <conditionalFormatting sqref="A342">
    <cfRule type="duplicateValues" dxfId="0" priority="14777"/>
  </conditionalFormatting>
  <conditionalFormatting sqref="C342">
    <cfRule type="duplicateValues" dxfId="0" priority="10332"/>
  </conditionalFormatting>
  <conditionalFormatting sqref="E342">
    <cfRule type="duplicateValues" dxfId="0" priority="9443"/>
  </conditionalFormatting>
  <conditionalFormatting sqref="A343">
    <cfRule type="duplicateValues" dxfId="0" priority="14776"/>
  </conditionalFormatting>
  <conditionalFormatting sqref="C343">
    <cfRule type="duplicateValues" dxfId="0" priority="10331"/>
  </conditionalFormatting>
  <conditionalFormatting sqref="E343">
    <cfRule type="duplicateValues" dxfId="0" priority="9442"/>
  </conditionalFormatting>
  <conditionalFormatting sqref="A344">
    <cfRule type="duplicateValues" dxfId="0" priority="14775"/>
  </conditionalFormatting>
  <conditionalFormatting sqref="C344">
    <cfRule type="duplicateValues" dxfId="0" priority="10330"/>
  </conditionalFormatting>
  <conditionalFormatting sqref="E344">
    <cfRule type="duplicateValues" dxfId="0" priority="9441"/>
  </conditionalFormatting>
  <conditionalFormatting sqref="A345">
    <cfRule type="duplicateValues" dxfId="0" priority="14774"/>
  </conditionalFormatting>
  <conditionalFormatting sqref="C345">
    <cfRule type="duplicateValues" dxfId="0" priority="10329"/>
  </conditionalFormatting>
  <conditionalFormatting sqref="E345">
    <cfRule type="duplicateValues" dxfId="0" priority="9440"/>
  </conditionalFormatting>
  <conditionalFormatting sqref="A346">
    <cfRule type="duplicateValues" dxfId="0" priority="14773"/>
  </conditionalFormatting>
  <conditionalFormatting sqref="C346">
    <cfRule type="duplicateValues" dxfId="0" priority="10328"/>
  </conditionalFormatting>
  <conditionalFormatting sqref="E346">
    <cfRule type="duplicateValues" dxfId="0" priority="9439"/>
  </conditionalFormatting>
  <conditionalFormatting sqref="A347">
    <cfRule type="duplicateValues" dxfId="0" priority="14772"/>
  </conditionalFormatting>
  <conditionalFormatting sqref="C347">
    <cfRule type="duplicateValues" dxfId="0" priority="10327"/>
  </conditionalFormatting>
  <conditionalFormatting sqref="E347">
    <cfRule type="duplicateValues" dxfId="0" priority="9438"/>
  </conditionalFormatting>
  <conditionalFormatting sqref="A348">
    <cfRule type="duplicateValues" dxfId="0" priority="14771"/>
  </conditionalFormatting>
  <conditionalFormatting sqref="C348">
    <cfRule type="duplicateValues" dxfId="0" priority="10326"/>
  </conditionalFormatting>
  <conditionalFormatting sqref="E348">
    <cfRule type="duplicateValues" dxfId="0" priority="9437"/>
  </conditionalFormatting>
  <conditionalFormatting sqref="A349">
    <cfRule type="duplicateValues" dxfId="0" priority="14770"/>
  </conditionalFormatting>
  <conditionalFormatting sqref="C349">
    <cfRule type="duplicateValues" dxfId="0" priority="10325"/>
  </conditionalFormatting>
  <conditionalFormatting sqref="E349">
    <cfRule type="duplicateValues" dxfId="0" priority="9436"/>
  </conditionalFormatting>
  <conditionalFormatting sqref="A350">
    <cfRule type="duplicateValues" dxfId="0" priority="14769"/>
  </conditionalFormatting>
  <conditionalFormatting sqref="C350">
    <cfRule type="duplicateValues" dxfId="0" priority="10324"/>
  </conditionalFormatting>
  <conditionalFormatting sqref="E350">
    <cfRule type="duplicateValues" dxfId="0" priority="9435"/>
  </conditionalFormatting>
  <conditionalFormatting sqref="A351">
    <cfRule type="duplicateValues" dxfId="0" priority="14768"/>
  </conditionalFormatting>
  <conditionalFormatting sqref="C351">
    <cfRule type="duplicateValues" dxfId="0" priority="10323"/>
  </conditionalFormatting>
  <conditionalFormatting sqref="E351">
    <cfRule type="duplicateValues" dxfId="0" priority="9434"/>
  </conditionalFormatting>
  <conditionalFormatting sqref="A352">
    <cfRule type="duplicateValues" dxfId="0" priority="14767"/>
  </conditionalFormatting>
  <conditionalFormatting sqref="C352">
    <cfRule type="duplicateValues" dxfId="0" priority="10322"/>
  </conditionalFormatting>
  <conditionalFormatting sqref="E352">
    <cfRule type="duplicateValues" dxfId="0" priority="9433"/>
  </conditionalFormatting>
  <conditionalFormatting sqref="A353">
    <cfRule type="duplicateValues" dxfId="0" priority="14766"/>
  </conditionalFormatting>
  <conditionalFormatting sqref="C353">
    <cfRule type="duplicateValues" dxfId="0" priority="10321"/>
  </conditionalFormatting>
  <conditionalFormatting sqref="E353">
    <cfRule type="duplicateValues" dxfId="0" priority="9432"/>
  </conditionalFormatting>
  <conditionalFormatting sqref="A354">
    <cfRule type="duplicateValues" dxfId="0" priority="14765"/>
  </conditionalFormatting>
  <conditionalFormatting sqref="C354">
    <cfRule type="duplicateValues" dxfId="0" priority="10320"/>
  </conditionalFormatting>
  <conditionalFormatting sqref="E354">
    <cfRule type="duplicateValues" dxfId="0" priority="9431"/>
  </conditionalFormatting>
  <conditionalFormatting sqref="A355">
    <cfRule type="duplicateValues" dxfId="0" priority="14764"/>
  </conditionalFormatting>
  <conditionalFormatting sqref="C355">
    <cfRule type="duplicateValues" dxfId="0" priority="10319"/>
  </conditionalFormatting>
  <conditionalFormatting sqref="E355">
    <cfRule type="duplicateValues" dxfId="0" priority="9430"/>
  </conditionalFormatting>
  <conditionalFormatting sqref="A356">
    <cfRule type="duplicateValues" dxfId="0" priority="14763"/>
  </conditionalFormatting>
  <conditionalFormatting sqref="C356">
    <cfRule type="duplicateValues" dxfId="0" priority="10318"/>
  </conditionalFormatting>
  <conditionalFormatting sqref="E356">
    <cfRule type="duplicateValues" dxfId="0" priority="9429"/>
  </conditionalFormatting>
  <conditionalFormatting sqref="A357">
    <cfRule type="duplicateValues" dxfId="0" priority="14762"/>
  </conditionalFormatting>
  <conditionalFormatting sqref="C357">
    <cfRule type="duplicateValues" dxfId="0" priority="10317"/>
  </conditionalFormatting>
  <conditionalFormatting sqref="E357">
    <cfRule type="duplicateValues" dxfId="0" priority="9428"/>
  </conditionalFormatting>
  <conditionalFormatting sqref="A358">
    <cfRule type="duplicateValues" dxfId="0" priority="14761"/>
  </conditionalFormatting>
  <conditionalFormatting sqref="C358">
    <cfRule type="duplicateValues" dxfId="0" priority="10316"/>
  </conditionalFormatting>
  <conditionalFormatting sqref="E358">
    <cfRule type="duplicateValues" dxfId="0" priority="9427"/>
  </conditionalFormatting>
  <conditionalFormatting sqref="A359">
    <cfRule type="duplicateValues" dxfId="0" priority="14760"/>
  </conditionalFormatting>
  <conditionalFormatting sqref="C359">
    <cfRule type="duplicateValues" dxfId="0" priority="10315"/>
  </conditionalFormatting>
  <conditionalFormatting sqref="E359">
    <cfRule type="duplicateValues" dxfId="0" priority="9426"/>
  </conditionalFormatting>
  <conditionalFormatting sqref="A360">
    <cfRule type="duplicateValues" dxfId="0" priority="14759"/>
  </conditionalFormatting>
  <conditionalFormatting sqref="C360">
    <cfRule type="duplicateValues" dxfId="0" priority="10314"/>
  </conditionalFormatting>
  <conditionalFormatting sqref="E360">
    <cfRule type="duplicateValues" dxfId="0" priority="9425"/>
  </conditionalFormatting>
  <conditionalFormatting sqref="A361">
    <cfRule type="duplicateValues" dxfId="0" priority="14758"/>
  </conditionalFormatting>
  <conditionalFormatting sqref="C361">
    <cfRule type="duplicateValues" dxfId="0" priority="10313"/>
  </conditionalFormatting>
  <conditionalFormatting sqref="E361">
    <cfRule type="duplicateValues" dxfId="0" priority="9424"/>
  </conditionalFormatting>
  <conditionalFormatting sqref="A362">
    <cfRule type="duplicateValues" dxfId="0" priority="14757"/>
  </conditionalFormatting>
  <conditionalFormatting sqref="C362">
    <cfRule type="duplicateValues" dxfId="0" priority="10312"/>
  </conditionalFormatting>
  <conditionalFormatting sqref="E362">
    <cfRule type="duplicateValues" dxfId="0" priority="9423"/>
  </conditionalFormatting>
  <conditionalFormatting sqref="A363">
    <cfRule type="duplicateValues" dxfId="0" priority="14756"/>
  </conditionalFormatting>
  <conditionalFormatting sqref="C363">
    <cfRule type="duplicateValues" dxfId="0" priority="10311"/>
  </conditionalFormatting>
  <conditionalFormatting sqref="E363">
    <cfRule type="duplicateValues" dxfId="0" priority="9422"/>
  </conditionalFormatting>
  <conditionalFormatting sqref="A364">
    <cfRule type="duplicateValues" dxfId="0" priority="14755"/>
  </conditionalFormatting>
  <conditionalFormatting sqref="C364">
    <cfRule type="duplicateValues" dxfId="0" priority="10310"/>
  </conditionalFormatting>
  <conditionalFormatting sqref="E364">
    <cfRule type="duplicateValues" dxfId="0" priority="9421"/>
  </conditionalFormatting>
  <conditionalFormatting sqref="A365">
    <cfRule type="duplicateValues" dxfId="0" priority="14754"/>
  </conditionalFormatting>
  <conditionalFormatting sqref="C365">
    <cfRule type="duplicateValues" dxfId="0" priority="10309"/>
  </conditionalFormatting>
  <conditionalFormatting sqref="E365">
    <cfRule type="duplicateValues" dxfId="0" priority="9420"/>
  </conditionalFormatting>
  <conditionalFormatting sqref="A366">
    <cfRule type="duplicateValues" dxfId="0" priority="14753"/>
  </conditionalFormatting>
  <conditionalFormatting sqref="C366">
    <cfRule type="duplicateValues" dxfId="0" priority="10308"/>
  </conditionalFormatting>
  <conditionalFormatting sqref="E366">
    <cfRule type="duplicateValues" dxfId="0" priority="9419"/>
  </conditionalFormatting>
  <conditionalFormatting sqref="A367">
    <cfRule type="duplicateValues" dxfId="0" priority="14752"/>
  </conditionalFormatting>
  <conditionalFormatting sqref="C367">
    <cfRule type="duplicateValues" dxfId="0" priority="10307"/>
  </conditionalFormatting>
  <conditionalFormatting sqref="E367">
    <cfRule type="duplicateValues" dxfId="0" priority="9418"/>
  </conditionalFormatting>
  <conditionalFormatting sqref="A368">
    <cfRule type="duplicateValues" dxfId="0" priority="14751"/>
  </conditionalFormatting>
  <conditionalFormatting sqref="C368">
    <cfRule type="duplicateValues" dxfId="0" priority="10306"/>
  </conditionalFormatting>
  <conditionalFormatting sqref="E368">
    <cfRule type="duplicateValues" dxfId="0" priority="9417"/>
  </conditionalFormatting>
  <conditionalFormatting sqref="A369">
    <cfRule type="duplicateValues" dxfId="0" priority="14750"/>
  </conditionalFormatting>
  <conditionalFormatting sqref="C369">
    <cfRule type="duplicateValues" dxfId="0" priority="10305"/>
  </conditionalFormatting>
  <conditionalFormatting sqref="E369">
    <cfRule type="duplicateValues" dxfId="0" priority="9416"/>
  </conditionalFormatting>
  <conditionalFormatting sqref="A370">
    <cfRule type="duplicateValues" dxfId="0" priority="14749"/>
  </conditionalFormatting>
  <conditionalFormatting sqref="C370">
    <cfRule type="duplicateValues" dxfId="0" priority="10304"/>
  </conditionalFormatting>
  <conditionalFormatting sqref="E370">
    <cfRule type="duplicateValues" dxfId="0" priority="9415"/>
  </conditionalFormatting>
  <conditionalFormatting sqref="A371">
    <cfRule type="duplicateValues" dxfId="0" priority="14748"/>
  </conditionalFormatting>
  <conditionalFormatting sqref="C371">
    <cfRule type="duplicateValues" dxfId="0" priority="10303"/>
  </conditionalFormatting>
  <conditionalFormatting sqref="E371">
    <cfRule type="duplicateValues" dxfId="0" priority="9414"/>
  </conditionalFormatting>
  <conditionalFormatting sqref="A372">
    <cfRule type="duplicateValues" dxfId="0" priority="14747"/>
  </conditionalFormatting>
  <conditionalFormatting sqref="C372">
    <cfRule type="duplicateValues" dxfId="0" priority="10302"/>
  </conditionalFormatting>
  <conditionalFormatting sqref="E372">
    <cfRule type="duplicateValues" dxfId="0" priority="9413"/>
  </conditionalFormatting>
  <conditionalFormatting sqref="A373">
    <cfRule type="duplicateValues" dxfId="0" priority="14746"/>
  </conditionalFormatting>
  <conditionalFormatting sqref="C373">
    <cfRule type="duplicateValues" dxfId="0" priority="10301"/>
  </conditionalFormatting>
  <conditionalFormatting sqref="E373">
    <cfRule type="duplicateValues" dxfId="0" priority="9412"/>
  </conditionalFormatting>
  <conditionalFormatting sqref="A374">
    <cfRule type="duplicateValues" dxfId="0" priority="14745"/>
  </conditionalFormatting>
  <conditionalFormatting sqref="C374">
    <cfRule type="duplicateValues" dxfId="0" priority="10300"/>
  </conditionalFormatting>
  <conditionalFormatting sqref="E374">
    <cfRule type="duplicateValues" dxfId="0" priority="9411"/>
  </conditionalFormatting>
  <conditionalFormatting sqref="A375">
    <cfRule type="duplicateValues" dxfId="0" priority="14744"/>
  </conditionalFormatting>
  <conditionalFormatting sqref="C375">
    <cfRule type="duplicateValues" dxfId="0" priority="10299"/>
  </conditionalFormatting>
  <conditionalFormatting sqref="E375">
    <cfRule type="duplicateValues" dxfId="0" priority="9410"/>
  </conditionalFormatting>
  <conditionalFormatting sqref="A376">
    <cfRule type="duplicateValues" dxfId="0" priority="14743"/>
  </conditionalFormatting>
  <conditionalFormatting sqref="C376">
    <cfRule type="duplicateValues" dxfId="0" priority="10298"/>
  </conditionalFormatting>
  <conditionalFormatting sqref="E376">
    <cfRule type="duplicateValues" dxfId="0" priority="9409"/>
  </conditionalFormatting>
  <conditionalFormatting sqref="A377">
    <cfRule type="duplicateValues" dxfId="0" priority="14742"/>
  </conditionalFormatting>
  <conditionalFormatting sqref="C377">
    <cfRule type="duplicateValues" dxfId="0" priority="10297"/>
  </conditionalFormatting>
  <conditionalFormatting sqref="E377">
    <cfRule type="duplicateValues" dxfId="0" priority="9408"/>
  </conditionalFormatting>
  <conditionalFormatting sqref="A378">
    <cfRule type="duplicateValues" dxfId="0" priority="14741"/>
  </conditionalFormatting>
  <conditionalFormatting sqref="C378">
    <cfRule type="duplicateValues" dxfId="0" priority="10296"/>
  </conditionalFormatting>
  <conditionalFormatting sqref="E378">
    <cfRule type="duplicateValues" dxfId="0" priority="9407"/>
  </conditionalFormatting>
  <conditionalFormatting sqref="A379">
    <cfRule type="duplicateValues" dxfId="0" priority="14740"/>
  </conditionalFormatting>
  <conditionalFormatting sqref="C379">
    <cfRule type="duplicateValues" dxfId="0" priority="10295"/>
  </conditionalFormatting>
  <conditionalFormatting sqref="E379">
    <cfRule type="duplicateValues" dxfId="0" priority="9406"/>
  </conditionalFormatting>
  <conditionalFormatting sqref="A380">
    <cfRule type="duplicateValues" dxfId="0" priority="14739"/>
  </conditionalFormatting>
  <conditionalFormatting sqref="C380">
    <cfRule type="duplicateValues" dxfId="0" priority="10294"/>
  </conditionalFormatting>
  <conditionalFormatting sqref="E380">
    <cfRule type="duplicateValues" dxfId="0" priority="9405"/>
  </conditionalFormatting>
  <conditionalFormatting sqref="A381">
    <cfRule type="duplicateValues" dxfId="0" priority="14738"/>
  </conditionalFormatting>
  <conditionalFormatting sqref="C381">
    <cfRule type="duplicateValues" dxfId="0" priority="10293"/>
  </conditionalFormatting>
  <conditionalFormatting sqref="E381">
    <cfRule type="duplicateValues" dxfId="0" priority="9404"/>
  </conditionalFormatting>
  <conditionalFormatting sqref="A382">
    <cfRule type="duplicateValues" dxfId="0" priority="14737"/>
  </conditionalFormatting>
  <conditionalFormatting sqref="C382">
    <cfRule type="duplicateValues" dxfId="0" priority="10292"/>
  </conditionalFormatting>
  <conditionalFormatting sqref="E382">
    <cfRule type="duplicateValues" dxfId="0" priority="9403"/>
  </conditionalFormatting>
  <conditionalFormatting sqref="A383">
    <cfRule type="duplicateValues" dxfId="0" priority="14736"/>
  </conditionalFormatting>
  <conditionalFormatting sqref="C383">
    <cfRule type="duplicateValues" dxfId="0" priority="10291"/>
  </conditionalFormatting>
  <conditionalFormatting sqref="E383">
    <cfRule type="duplicateValues" dxfId="0" priority="9402"/>
  </conditionalFormatting>
  <conditionalFormatting sqref="A384">
    <cfRule type="duplicateValues" dxfId="0" priority="14735"/>
  </conditionalFormatting>
  <conditionalFormatting sqref="C384">
    <cfRule type="duplicateValues" dxfId="0" priority="10290"/>
  </conditionalFormatting>
  <conditionalFormatting sqref="E384">
    <cfRule type="duplicateValues" dxfId="0" priority="9401"/>
  </conditionalFormatting>
  <conditionalFormatting sqref="A385">
    <cfRule type="duplicateValues" dxfId="0" priority="14734"/>
  </conditionalFormatting>
  <conditionalFormatting sqref="C385">
    <cfRule type="duplicateValues" dxfId="0" priority="10289"/>
  </conditionalFormatting>
  <conditionalFormatting sqref="E385">
    <cfRule type="duplicateValues" dxfId="0" priority="9400"/>
  </conditionalFormatting>
  <conditionalFormatting sqref="A386">
    <cfRule type="duplicateValues" dxfId="0" priority="14733"/>
  </conditionalFormatting>
  <conditionalFormatting sqref="C386">
    <cfRule type="duplicateValues" dxfId="0" priority="10288"/>
  </conditionalFormatting>
  <conditionalFormatting sqref="E386">
    <cfRule type="duplicateValues" dxfId="0" priority="9399"/>
  </conditionalFormatting>
  <conditionalFormatting sqref="A387">
    <cfRule type="duplicateValues" dxfId="0" priority="14732"/>
  </conditionalFormatting>
  <conditionalFormatting sqref="C387">
    <cfRule type="duplicateValues" dxfId="0" priority="10287"/>
  </conditionalFormatting>
  <conditionalFormatting sqref="E387">
    <cfRule type="duplicateValues" dxfId="0" priority="9398"/>
  </conditionalFormatting>
  <conditionalFormatting sqref="A388">
    <cfRule type="duplicateValues" dxfId="0" priority="14731"/>
  </conditionalFormatting>
  <conditionalFormatting sqref="C388">
    <cfRule type="duplicateValues" dxfId="0" priority="10286"/>
  </conditionalFormatting>
  <conditionalFormatting sqref="E388">
    <cfRule type="duplicateValues" dxfId="0" priority="9397"/>
  </conditionalFormatting>
  <conditionalFormatting sqref="A389">
    <cfRule type="duplicateValues" dxfId="0" priority="14730"/>
  </conditionalFormatting>
  <conditionalFormatting sqref="C389">
    <cfRule type="duplicateValues" dxfId="0" priority="10285"/>
  </conditionalFormatting>
  <conditionalFormatting sqref="E389">
    <cfRule type="duplicateValues" dxfId="0" priority="9396"/>
  </conditionalFormatting>
  <conditionalFormatting sqref="A390">
    <cfRule type="duplicateValues" dxfId="0" priority="14729"/>
  </conditionalFormatting>
  <conditionalFormatting sqref="C390">
    <cfRule type="duplicateValues" dxfId="0" priority="10284"/>
  </conditionalFormatting>
  <conditionalFormatting sqref="E390">
    <cfRule type="duplicateValues" dxfId="0" priority="9395"/>
  </conditionalFormatting>
  <conditionalFormatting sqref="A391">
    <cfRule type="duplicateValues" dxfId="0" priority="14728"/>
  </conditionalFormatting>
  <conditionalFormatting sqref="C391">
    <cfRule type="duplicateValues" dxfId="0" priority="10283"/>
  </conditionalFormatting>
  <conditionalFormatting sqref="E391">
    <cfRule type="duplicateValues" dxfId="0" priority="9394"/>
  </conditionalFormatting>
  <conditionalFormatting sqref="A392">
    <cfRule type="duplicateValues" dxfId="0" priority="14727"/>
  </conditionalFormatting>
  <conditionalFormatting sqref="C392">
    <cfRule type="duplicateValues" dxfId="0" priority="10282"/>
  </conditionalFormatting>
  <conditionalFormatting sqref="E392">
    <cfRule type="duplicateValues" dxfId="0" priority="9393"/>
  </conditionalFormatting>
  <conditionalFormatting sqref="A393">
    <cfRule type="duplicateValues" dxfId="0" priority="14726"/>
  </conditionalFormatting>
  <conditionalFormatting sqref="C393">
    <cfRule type="duplicateValues" dxfId="0" priority="10281"/>
  </conditionalFormatting>
  <conditionalFormatting sqref="E393">
    <cfRule type="duplicateValues" dxfId="0" priority="9392"/>
  </conditionalFormatting>
  <conditionalFormatting sqref="A394">
    <cfRule type="duplicateValues" dxfId="0" priority="14725"/>
  </conditionalFormatting>
  <conditionalFormatting sqref="C394">
    <cfRule type="duplicateValues" dxfId="0" priority="10280"/>
  </conditionalFormatting>
  <conditionalFormatting sqref="E394">
    <cfRule type="duplicateValues" dxfId="0" priority="9391"/>
  </conditionalFormatting>
  <conditionalFormatting sqref="A395">
    <cfRule type="duplicateValues" dxfId="0" priority="14724"/>
  </conditionalFormatting>
  <conditionalFormatting sqref="C395">
    <cfRule type="duplicateValues" dxfId="0" priority="10279"/>
  </conditionalFormatting>
  <conditionalFormatting sqref="E395">
    <cfRule type="duplicateValues" dxfId="0" priority="9390"/>
  </conditionalFormatting>
  <conditionalFormatting sqref="A396">
    <cfRule type="duplicateValues" dxfId="0" priority="14723"/>
  </conditionalFormatting>
  <conditionalFormatting sqref="C396">
    <cfRule type="duplicateValues" dxfId="0" priority="10278"/>
  </conditionalFormatting>
  <conditionalFormatting sqref="E396">
    <cfRule type="duplicateValues" dxfId="0" priority="9389"/>
  </conditionalFormatting>
  <conditionalFormatting sqref="A397">
    <cfRule type="duplicateValues" dxfId="0" priority="14722"/>
  </conditionalFormatting>
  <conditionalFormatting sqref="C397">
    <cfRule type="duplicateValues" dxfId="0" priority="10277"/>
  </conditionalFormatting>
  <conditionalFormatting sqref="E397">
    <cfRule type="duplicateValues" dxfId="0" priority="9388"/>
  </conditionalFormatting>
  <conditionalFormatting sqref="A398">
    <cfRule type="duplicateValues" dxfId="0" priority="14721"/>
  </conditionalFormatting>
  <conditionalFormatting sqref="C398">
    <cfRule type="duplicateValues" dxfId="0" priority="10276"/>
  </conditionalFormatting>
  <conditionalFormatting sqref="E398">
    <cfRule type="duplicateValues" dxfId="0" priority="9387"/>
  </conditionalFormatting>
  <conditionalFormatting sqref="A399">
    <cfRule type="duplicateValues" dxfId="0" priority="14720"/>
  </conditionalFormatting>
  <conditionalFormatting sqref="C399">
    <cfRule type="duplicateValues" dxfId="0" priority="10275"/>
  </conditionalFormatting>
  <conditionalFormatting sqref="E399">
    <cfRule type="duplicateValues" dxfId="0" priority="9386"/>
  </conditionalFormatting>
  <conditionalFormatting sqref="A400">
    <cfRule type="duplicateValues" dxfId="0" priority="14719"/>
  </conditionalFormatting>
  <conditionalFormatting sqref="C400">
    <cfRule type="duplicateValues" dxfId="0" priority="10274"/>
  </conditionalFormatting>
  <conditionalFormatting sqref="E400">
    <cfRule type="duplicateValues" dxfId="0" priority="9385"/>
  </conditionalFormatting>
  <conditionalFormatting sqref="A401">
    <cfRule type="duplicateValues" dxfId="0" priority="14718"/>
  </conditionalFormatting>
  <conditionalFormatting sqref="C401">
    <cfRule type="duplicateValues" dxfId="0" priority="10273"/>
  </conditionalFormatting>
  <conditionalFormatting sqref="E401">
    <cfRule type="duplicateValues" dxfId="0" priority="9384"/>
  </conditionalFormatting>
  <conditionalFormatting sqref="A402">
    <cfRule type="duplicateValues" dxfId="0" priority="14717"/>
  </conditionalFormatting>
  <conditionalFormatting sqref="C402">
    <cfRule type="duplicateValues" dxfId="0" priority="10272"/>
  </conditionalFormatting>
  <conditionalFormatting sqref="E402">
    <cfRule type="duplicateValues" dxfId="0" priority="9383"/>
  </conditionalFormatting>
  <conditionalFormatting sqref="A403">
    <cfRule type="duplicateValues" dxfId="0" priority="14716"/>
  </conditionalFormatting>
  <conditionalFormatting sqref="C403">
    <cfRule type="duplicateValues" dxfId="0" priority="10271"/>
  </conditionalFormatting>
  <conditionalFormatting sqref="E403">
    <cfRule type="duplicateValues" dxfId="0" priority="9382"/>
  </conditionalFormatting>
  <conditionalFormatting sqref="A404">
    <cfRule type="duplicateValues" dxfId="0" priority="14715"/>
  </conditionalFormatting>
  <conditionalFormatting sqref="C404">
    <cfRule type="duplicateValues" dxfId="0" priority="10270"/>
  </conditionalFormatting>
  <conditionalFormatting sqref="E404">
    <cfRule type="duplicateValues" dxfId="0" priority="9381"/>
  </conditionalFormatting>
  <conditionalFormatting sqref="A405">
    <cfRule type="duplicateValues" dxfId="0" priority="14714"/>
  </conditionalFormatting>
  <conditionalFormatting sqref="C405">
    <cfRule type="duplicateValues" dxfId="0" priority="10269"/>
  </conditionalFormatting>
  <conditionalFormatting sqref="E405">
    <cfRule type="duplicateValues" dxfId="0" priority="9380"/>
  </conditionalFormatting>
  <conditionalFormatting sqref="A406">
    <cfRule type="duplicateValues" dxfId="0" priority="14713"/>
  </conditionalFormatting>
  <conditionalFormatting sqref="C406">
    <cfRule type="duplicateValues" dxfId="0" priority="10268"/>
  </conditionalFormatting>
  <conditionalFormatting sqref="E406">
    <cfRule type="duplicateValues" dxfId="0" priority="9379"/>
  </conditionalFormatting>
  <conditionalFormatting sqref="A407">
    <cfRule type="duplicateValues" dxfId="0" priority="14712"/>
  </conditionalFormatting>
  <conditionalFormatting sqref="C407">
    <cfRule type="duplicateValues" dxfId="0" priority="10267"/>
  </conditionalFormatting>
  <conditionalFormatting sqref="E407">
    <cfRule type="duplicateValues" dxfId="0" priority="9378"/>
  </conditionalFormatting>
  <conditionalFormatting sqref="A408">
    <cfRule type="duplicateValues" dxfId="0" priority="14711"/>
  </conditionalFormatting>
  <conditionalFormatting sqref="C408">
    <cfRule type="duplicateValues" dxfId="0" priority="10266"/>
  </conditionalFormatting>
  <conditionalFormatting sqref="E408">
    <cfRule type="duplicateValues" dxfId="0" priority="9377"/>
  </conditionalFormatting>
  <conditionalFormatting sqref="A409">
    <cfRule type="duplicateValues" dxfId="0" priority="14710"/>
  </conditionalFormatting>
  <conditionalFormatting sqref="C409">
    <cfRule type="duplicateValues" dxfId="0" priority="10265"/>
  </conditionalFormatting>
  <conditionalFormatting sqref="E409">
    <cfRule type="duplicateValues" dxfId="0" priority="9376"/>
  </conditionalFormatting>
  <conditionalFormatting sqref="A410">
    <cfRule type="duplicateValues" dxfId="0" priority="14709"/>
  </conditionalFormatting>
  <conditionalFormatting sqref="C410">
    <cfRule type="duplicateValues" dxfId="0" priority="10264"/>
  </conditionalFormatting>
  <conditionalFormatting sqref="E410">
    <cfRule type="duplicateValues" dxfId="0" priority="9375"/>
  </conditionalFormatting>
  <conditionalFormatting sqref="A411">
    <cfRule type="duplicateValues" dxfId="0" priority="14708"/>
  </conditionalFormatting>
  <conditionalFormatting sqref="C411">
    <cfRule type="duplicateValues" dxfId="0" priority="10263"/>
  </conditionalFormatting>
  <conditionalFormatting sqref="E411">
    <cfRule type="duplicateValues" dxfId="0" priority="9374"/>
  </conditionalFormatting>
  <conditionalFormatting sqref="A412">
    <cfRule type="duplicateValues" dxfId="0" priority="14707"/>
  </conditionalFormatting>
  <conditionalFormatting sqref="C412">
    <cfRule type="duplicateValues" dxfId="0" priority="10262"/>
  </conditionalFormatting>
  <conditionalFormatting sqref="E412">
    <cfRule type="duplicateValues" dxfId="0" priority="9373"/>
  </conditionalFormatting>
  <conditionalFormatting sqref="A413">
    <cfRule type="duplicateValues" dxfId="0" priority="14706"/>
  </conditionalFormatting>
  <conditionalFormatting sqref="C413">
    <cfRule type="duplicateValues" dxfId="0" priority="10261"/>
  </conditionalFormatting>
  <conditionalFormatting sqref="E413">
    <cfRule type="duplicateValues" dxfId="0" priority="9372"/>
  </conditionalFormatting>
  <conditionalFormatting sqref="A414">
    <cfRule type="duplicateValues" dxfId="0" priority="14705"/>
  </conditionalFormatting>
  <conditionalFormatting sqref="C414">
    <cfRule type="duplicateValues" dxfId="0" priority="10260"/>
  </conditionalFormatting>
  <conditionalFormatting sqref="E414">
    <cfRule type="duplicateValues" dxfId="0" priority="9371"/>
  </conditionalFormatting>
  <conditionalFormatting sqref="A415">
    <cfRule type="duplicateValues" dxfId="0" priority="14704"/>
  </conditionalFormatting>
  <conditionalFormatting sqref="C415">
    <cfRule type="duplicateValues" dxfId="0" priority="10259"/>
  </conditionalFormatting>
  <conditionalFormatting sqref="E415">
    <cfRule type="duplicateValues" dxfId="0" priority="9370"/>
  </conditionalFormatting>
  <conditionalFormatting sqref="A416">
    <cfRule type="duplicateValues" dxfId="0" priority="14703"/>
  </conditionalFormatting>
  <conditionalFormatting sqref="C416">
    <cfRule type="duplicateValues" dxfId="0" priority="10258"/>
  </conditionalFormatting>
  <conditionalFormatting sqref="E416">
    <cfRule type="duplicateValues" dxfId="0" priority="9369"/>
  </conditionalFormatting>
  <conditionalFormatting sqref="A417">
    <cfRule type="duplicateValues" dxfId="0" priority="14702"/>
  </conditionalFormatting>
  <conditionalFormatting sqref="C417">
    <cfRule type="duplicateValues" dxfId="0" priority="10257"/>
  </conditionalFormatting>
  <conditionalFormatting sqref="E417">
    <cfRule type="duplicateValues" dxfId="0" priority="9368"/>
  </conditionalFormatting>
  <conditionalFormatting sqref="A418">
    <cfRule type="duplicateValues" dxfId="0" priority="14701"/>
  </conditionalFormatting>
  <conditionalFormatting sqref="C418">
    <cfRule type="duplicateValues" dxfId="0" priority="10256"/>
  </conditionalFormatting>
  <conditionalFormatting sqref="E418">
    <cfRule type="duplicateValues" dxfId="0" priority="9367"/>
  </conditionalFormatting>
  <conditionalFormatting sqref="A419">
    <cfRule type="duplicateValues" dxfId="0" priority="14700"/>
  </conditionalFormatting>
  <conditionalFormatting sqref="C419">
    <cfRule type="duplicateValues" dxfId="0" priority="10255"/>
  </conditionalFormatting>
  <conditionalFormatting sqref="E419">
    <cfRule type="duplicateValues" dxfId="0" priority="9366"/>
  </conditionalFormatting>
  <conditionalFormatting sqref="A420">
    <cfRule type="duplicateValues" dxfId="0" priority="14699"/>
  </conditionalFormatting>
  <conditionalFormatting sqref="C420">
    <cfRule type="duplicateValues" dxfId="0" priority="10254"/>
  </conditionalFormatting>
  <conditionalFormatting sqref="E420">
    <cfRule type="duplicateValues" dxfId="0" priority="9365"/>
  </conditionalFormatting>
  <conditionalFormatting sqref="A421">
    <cfRule type="duplicateValues" dxfId="0" priority="14698"/>
  </conditionalFormatting>
  <conditionalFormatting sqref="C421">
    <cfRule type="duplicateValues" dxfId="0" priority="10253"/>
  </conditionalFormatting>
  <conditionalFormatting sqref="E421">
    <cfRule type="duplicateValues" dxfId="0" priority="9364"/>
  </conditionalFormatting>
  <conditionalFormatting sqref="A422">
    <cfRule type="duplicateValues" dxfId="0" priority="14697"/>
  </conditionalFormatting>
  <conditionalFormatting sqref="C422">
    <cfRule type="duplicateValues" dxfId="0" priority="10252"/>
  </conditionalFormatting>
  <conditionalFormatting sqref="E422">
    <cfRule type="duplicateValues" dxfId="0" priority="9363"/>
  </conditionalFormatting>
  <conditionalFormatting sqref="A423">
    <cfRule type="duplicateValues" dxfId="0" priority="14696"/>
  </conditionalFormatting>
  <conditionalFormatting sqref="C423">
    <cfRule type="duplicateValues" dxfId="0" priority="10251"/>
  </conditionalFormatting>
  <conditionalFormatting sqref="E423">
    <cfRule type="duplicateValues" dxfId="0" priority="9362"/>
  </conditionalFormatting>
  <conditionalFormatting sqref="A424">
    <cfRule type="duplicateValues" dxfId="0" priority="14695"/>
  </conditionalFormatting>
  <conditionalFormatting sqref="C424">
    <cfRule type="duplicateValues" dxfId="0" priority="10250"/>
  </conditionalFormatting>
  <conditionalFormatting sqref="E424">
    <cfRule type="duplicateValues" dxfId="0" priority="9361"/>
  </conditionalFormatting>
  <conditionalFormatting sqref="A425">
    <cfRule type="duplicateValues" dxfId="0" priority="14694"/>
  </conditionalFormatting>
  <conditionalFormatting sqref="C425">
    <cfRule type="duplicateValues" dxfId="0" priority="10249"/>
  </conditionalFormatting>
  <conditionalFormatting sqref="E425">
    <cfRule type="duplicateValues" dxfId="0" priority="9360"/>
  </conditionalFormatting>
  <conditionalFormatting sqref="A426">
    <cfRule type="duplicateValues" dxfId="0" priority="14693"/>
  </conditionalFormatting>
  <conditionalFormatting sqref="C426">
    <cfRule type="duplicateValues" dxfId="0" priority="10248"/>
  </conditionalFormatting>
  <conditionalFormatting sqref="E426">
    <cfRule type="duplicateValues" dxfId="0" priority="9359"/>
  </conditionalFormatting>
  <conditionalFormatting sqref="A427">
    <cfRule type="duplicateValues" dxfId="0" priority="14692"/>
  </conditionalFormatting>
  <conditionalFormatting sqref="C427">
    <cfRule type="duplicateValues" dxfId="0" priority="10247"/>
  </conditionalFormatting>
  <conditionalFormatting sqref="E427">
    <cfRule type="duplicateValues" dxfId="0" priority="9358"/>
  </conditionalFormatting>
  <conditionalFormatting sqref="A428">
    <cfRule type="duplicateValues" dxfId="0" priority="14691"/>
  </conditionalFormatting>
  <conditionalFormatting sqref="C428">
    <cfRule type="duplicateValues" dxfId="0" priority="10246"/>
  </conditionalFormatting>
  <conditionalFormatting sqref="E428">
    <cfRule type="duplicateValues" dxfId="0" priority="9357"/>
  </conditionalFormatting>
  <conditionalFormatting sqref="A429">
    <cfRule type="duplicateValues" dxfId="0" priority="14690"/>
  </conditionalFormatting>
  <conditionalFormatting sqref="C429">
    <cfRule type="duplicateValues" dxfId="0" priority="10245"/>
  </conditionalFormatting>
  <conditionalFormatting sqref="E429">
    <cfRule type="duplicateValues" dxfId="0" priority="9356"/>
  </conditionalFormatting>
  <conditionalFormatting sqref="A430">
    <cfRule type="duplicateValues" dxfId="0" priority="14689"/>
  </conditionalFormatting>
  <conditionalFormatting sqref="C430">
    <cfRule type="duplicateValues" dxfId="0" priority="10244"/>
  </conditionalFormatting>
  <conditionalFormatting sqref="E430">
    <cfRule type="duplicateValues" dxfId="0" priority="9355"/>
  </conditionalFormatting>
  <conditionalFormatting sqref="A431">
    <cfRule type="duplicateValues" dxfId="0" priority="14688"/>
  </conditionalFormatting>
  <conditionalFormatting sqref="C431">
    <cfRule type="duplicateValues" dxfId="0" priority="10243"/>
  </conditionalFormatting>
  <conditionalFormatting sqref="E431">
    <cfRule type="duplicateValues" dxfId="0" priority="9354"/>
  </conditionalFormatting>
  <conditionalFormatting sqref="A432">
    <cfRule type="duplicateValues" dxfId="0" priority="14687"/>
  </conditionalFormatting>
  <conditionalFormatting sqref="C432">
    <cfRule type="duplicateValues" dxfId="0" priority="10242"/>
  </conditionalFormatting>
  <conditionalFormatting sqref="E432">
    <cfRule type="duplicateValues" dxfId="0" priority="9353"/>
  </conditionalFormatting>
  <conditionalFormatting sqref="A433">
    <cfRule type="duplicateValues" dxfId="0" priority="14686"/>
  </conditionalFormatting>
  <conditionalFormatting sqref="C433">
    <cfRule type="duplicateValues" dxfId="0" priority="10241"/>
  </conditionalFormatting>
  <conditionalFormatting sqref="E433">
    <cfRule type="duplicateValues" dxfId="0" priority="9352"/>
  </conditionalFormatting>
  <conditionalFormatting sqref="A434">
    <cfRule type="duplicateValues" dxfId="0" priority="14685"/>
  </conditionalFormatting>
  <conditionalFormatting sqref="C434">
    <cfRule type="duplicateValues" dxfId="0" priority="10240"/>
  </conditionalFormatting>
  <conditionalFormatting sqref="E434">
    <cfRule type="duplicateValues" dxfId="0" priority="9351"/>
  </conditionalFormatting>
  <conditionalFormatting sqref="A435">
    <cfRule type="duplicateValues" dxfId="0" priority="14684"/>
  </conditionalFormatting>
  <conditionalFormatting sqref="C435">
    <cfRule type="duplicateValues" dxfId="0" priority="10239"/>
  </conditionalFormatting>
  <conditionalFormatting sqref="E435">
    <cfRule type="duplicateValues" dxfId="0" priority="9350"/>
  </conditionalFormatting>
  <conditionalFormatting sqref="A436">
    <cfRule type="duplicateValues" dxfId="0" priority="14683"/>
  </conditionalFormatting>
  <conditionalFormatting sqref="C436">
    <cfRule type="duplicateValues" dxfId="0" priority="10238"/>
  </conditionalFormatting>
  <conditionalFormatting sqref="E436">
    <cfRule type="duplicateValues" dxfId="0" priority="9349"/>
  </conditionalFormatting>
  <conditionalFormatting sqref="A437">
    <cfRule type="duplicateValues" dxfId="0" priority="14682"/>
  </conditionalFormatting>
  <conditionalFormatting sqref="C437">
    <cfRule type="duplicateValues" dxfId="0" priority="10237"/>
  </conditionalFormatting>
  <conditionalFormatting sqref="E437">
    <cfRule type="duplicateValues" dxfId="0" priority="9348"/>
  </conditionalFormatting>
  <conditionalFormatting sqref="A438">
    <cfRule type="duplicateValues" dxfId="0" priority="14681"/>
  </conditionalFormatting>
  <conditionalFormatting sqref="C438">
    <cfRule type="duplicateValues" dxfId="0" priority="10236"/>
  </conditionalFormatting>
  <conditionalFormatting sqref="E438">
    <cfRule type="duplicateValues" dxfId="0" priority="9347"/>
  </conditionalFormatting>
  <conditionalFormatting sqref="A439">
    <cfRule type="duplicateValues" dxfId="0" priority="14680"/>
  </conditionalFormatting>
  <conditionalFormatting sqref="C439">
    <cfRule type="duplicateValues" dxfId="0" priority="10235"/>
  </conditionalFormatting>
  <conditionalFormatting sqref="E439">
    <cfRule type="duplicateValues" dxfId="0" priority="9346"/>
  </conditionalFormatting>
  <conditionalFormatting sqref="A440">
    <cfRule type="duplicateValues" dxfId="0" priority="14679"/>
  </conditionalFormatting>
  <conditionalFormatting sqref="C440">
    <cfRule type="duplicateValues" dxfId="0" priority="10234"/>
  </conditionalFormatting>
  <conditionalFormatting sqref="E440">
    <cfRule type="duplicateValues" dxfId="0" priority="9345"/>
  </conditionalFormatting>
  <conditionalFormatting sqref="A441">
    <cfRule type="duplicateValues" dxfId="0" priority="14678"/>
  </conditionalFormatting>
  <conditionalFormatting sqref="C441">
    <cfRule type="duplicateValues" dxfId="0" priority="10233"/>
  </conditionalFormatting>
  <conditionalFormatting sqref="E441">
    <cfRule type="duplicateValues" dxfId="0" priority="9344"/>
  </conditionalFormatting>
  <conditionalFormatting sqref="A442">
    <cfRule type="duplicateValues" dxfId="0" priority="14677"/>
  </conditionalFormatting>
  <conditionalFormatting sqref="C442">
    <cfRule type="duplicateValues" dxfId="0" priority="10232"/>
  </conditionalFormatting>
  <conditionalFormatting sqref="E442">
    <cfRule type="duplicateValues" dxfId="0" priority="9343"/>
  </conditionalFormatting>
  <conditionalFormatting sqref="A443">
    <cfRule type="duplicateValues" dxfId="0" priority="14676"/>
  </conditionalFormatting>
  <conditionalFormatting sqref="C443">
    <cfRule type="duplicateValues" dxfId="0" priority="10231"/>
  </conditionalFormatting>
  <conditionalFormatting sqref="E443">
    <cfRule type="duplicateValues" dxfId="0" priority="9342"/>
  </conditionalFormatting>
  <conditionalFormatting sqref="A444">
    <cfRule type="duplicateValues" dxfId="0" priority="14675"/>
  </conditionalFormatting>
  <conditionalFormatting sqref="C444">
    <cfRule type="duplicateValues" dxfId="0" priority="10230"/>
  </conditionalFormatting>
  <conditionalFormatting sqref="E444">
    <cfRule type="duplicateValues" dxfId="0" priority="9341"/>
  </conditionalFormatting>
  <conditionalFormatting sqref="A445">
    <cfRule type="duplicateValues" dxfId="0" priority="14674"/>
  </conditionalFormatting>
  <conditionalFormatting sqref="C445">
    <cfRule type="duplicateValues" dxfId="0" priority="10229"/>
  </conditionalFormatting>
  <conditionalFormatting sqref="E445">
    <cfRule type="duplicateValues" dxfId="0" priority="9340"/>
  </conditionalFormatting>
  <conditionalFormatting sqref="A446">
    <cfRule type="duplicateValues" dxfId="0" priority="14673"/>
  </conditionalFormatting>
  <conditionalFormatting sqref="C446">
    <cfRule type="duplicateValues" dxfId="0" priority="10228"/>
  </conditionalFormatting>
  <conditionalFormatting sqref="E446">
    <cfRule type="duplicateValues" dxfId="0" priority="9339"/>
  </conditionalFormatting>
  <conditionalFormatting sqref="A447">
    <cfRule type="duplicateValues" dxfId="0" priority="14672"/>
  </conditionalFormatting>
  <conditionalFormatting sqref="C447">
    <cfRule type="duplicateValues" dxfId="0" priority="10227"/>
  </conditionalFormatting>
  <conditionalFormatting sqref="E447">
    <cfRule type="duplicateValues" dxfId="0" priority="9338"/>
  </conditionalFormatting>
  <conditionalFormatting sqref="A448">
    <cfRule type="duplicateValues" dxfId="0" priority="14671"/>
  </conditionalFormatting>
  <conditionalFormatting sqref="C448">
    <cfRule type="duplicateValues" dxfId="0" priority="10226"/>
  </conditionalFormatting>
  <conditionalFormatting sqref="E448">
    <cfRule type="duplicateValues" dxfId="0" priority="9337"/>
  </conditionalFormatting>
  <conditionalFormatting sqref="A449">
    <cfRule type="duplicateValues" dxfId="0" priority="14670"/>
  </conditionalFormatting>
  <conditionalFormatting sqref="C449">
    <cfRule type="duplicateValues" dxfId="0" priority="10225"/>
  </conditionalFormatting>
  <conditionalFormatting sqref="E449">
    <cfRule type="duplicateValues" dxfId="0" priority="9336"/>
  </conditionalFormatting>
  <conditionalFormatting sqref="A450">
    <cfRule type="duplicateValues" dxfId="0" priority="14669"/>
  </conditionalFormatting>
  <conditionalFormatting sqref="C450">
    <cfRule type="duplicateValues" dxfId="0" priority="10224"/>
  </conditionalFormatting>
  <conditionalFormatting sqref="E450">
    <cfRule type="duplicateValues" dxfId="0" priority="9335"/>
  </conditionalFormatting>
  <conditionalFormatting sqref="A451">
    <cfRule type="duplicateValues" dxfId="0" priority="14668"/>
  </conditionalFormatting>
  <conditionalFormatting sqref="C451">
    <cfRule type="duplicateValues" dxfId="0" priority="10223"/>
  </conditionalFormatting>
  <conditionalFormatting sqref="E451">
    <cfRule type="duplicateValues" dxfId="0" priority="9334"/>
  </conditionalFormatting>
  <conditionalFormatting sqref="A452">
    <cfRule type="duplicateValues" dxfId="0" priority="14667"/>
  </conditionalFormatting>
  <conditionalFormatting sqref="C452">
    <cfRule type="duplicateValues" dxfId="0" priority="10222"/>
  </conditionalFormatting>
  <conditionalFormatting sqref="E452">
    <cfRule type="duplicateValues" dxfId="0" priority="9333"/>
  </conditionalFormatting>
  <conditionalFormatting sqref="A453">
    <cfRule type="duplicateValues" dxfId="0" priority="14666"/>
  </conditionalFormatting>
  <conditionalFormatting sqref="C453">
    <cfRule type="duplicateValues" dxfId="0" priority="10221"/>
  </conditionalFormatting>
  <conditionalFormatting sqref="E453">
    <cfRule type="duplicateValues" dxfId="0" priority="9332"/>
  </conditionalFormatting>
  <conditionalFormatting sqref="A454">
    <cfRule type="duplicateValues" dxfId="0" priority="14665"/>
  </conditionalFormatting>
  <conditionalFormatting sqref="C454">
    <cfRule type="duplicateValues" dxfId="0" priority="10220"/>
  </conditionalFormatting>
  <conditionalFormatting sqref="E454">
    <cfRule type="duplicateValues" dxfId="0" priority="9331"/>
  </conditionalFormatting>
  <conditionalFormatting sqref="A455">
    <cfRule type="duplicateValues" dxfId="0" priority="14664"/>
  </conditionalFormatting>
  <conditionalFormatting sqref="C455">
    <cfRule type="duplicateValues" dxfId="0" priority="10219"/>
  </conditionalFormatting>
  <conditionalFormatting sqref="E455">
    <cfRule type="duplicateValues" dxfId="0" priority="9330"/>
  </conditionalFormatting>
  <conditionalFormatting sqref="A456">
    <cfRule type="duplicateValues" dxfId="0" priority="14663"/>
  </conditionalFormatting>
  <conditionalFormatting sqref="C456">
    <cfRule type="duplicateValues" dxfId="0" priority="10218"/>
  </conditionalFormatting>
  <conditionalFormatting sqref="E456">
    <cfRule type="duplicateValues" dxfId="0" priority="9329"/>
  </conditionalFormatting>
  <conditionalFormatting sqref="A457">
    <cfRule type="duplicateValues" dxfId="0" priority="14662"/>
  </conditionalFormatting>
  <conditionalFormatting sqref="C457">
    <cfRule type="duplicateValues" dxfId="0" priority="10217"/>
  </conditionalFormatting>
  <conditionalFormatting sqref="E457">
    <cfRule type="duplicateValues" dxfId="0" priority="9328"/>
  </conditionalFormatting>
  <conditionalFormatting sqref="A458">
    <cfRule type="duplicateValues" dxfId="0" priority="14661"/>
  </conditionalFormatting>
  <conditionalFormatting sqref="C458">
    <cfRule type="duplicateValues" dxfId="0" priority="10216"/>
  </conditionalFormatting>
  <conditionalFormatting sqref="E458">
    <cfRule type="duplicateValues" dxfId="0" priority="9327"/>
  </conditionalFormatting>
  <conditionalFormatting sqref="A459">
    <cfRule type="duplicateValues" dxfId="0" priority="14660"/>
  </conditionalFormatting>
  <conditionalFormatting sqref="C459">
    <cfRule type="duplicateValues" dxfId="0" priority="10215"/>
  </conditionalFormatting>
  <conditionalFormatting sqref="E459">
    <cfRule type="duplicateValues" dxfId="0" priority="9326"/>
  </conditionalFormatting>
  <conditionalFormatting sqref="A460">
    <cfRule type="duplicateValues" dxfId="0" priority="14659"/>
  </conditionalFormatting>
  <conditionalFormatting sqref="C460">
    <cfRule type="duplicateValues" dxfId="0" priority="10214"/>
  </conditionalFormatting>
  <conditionalFormatting sqref="E460">
    <cfRule type="duplicateValues" dxfId="0" priority="9325"/>
  </conditionalFormatting>
  <conditionalFormatting sqref="A461">
    <cfRule type="duplicateValues" dxfId="0" priority="14658"/>
  </conditionalFormatting>
  <conditionalFormatting sqref="C461">
    <cfRule type="duplicateValues" dxfId="0" priority="10213"/>
  </conditionalFormatting>
  <conditionalFormatting sqref="E461">
    <cfRule type="duplicateValues" dxfId="0" priority="9324"/>
  </conditionalFormatting>
  <conditionalFormatting sqref="A462">
    <cfRule type="duplicateValues" dxfId="0" priority="14657"/>
  </conditionalFormatting>
  <conditionalFormatting sqref="C462">
    <cfRule type="duplicateValues" dxfId="0" priority="10212"/>
  </conditionalFormatting>
  <conditionalFormatting sqref="E462">
    <cfRule type="duplicateValues" dxfId="0" priority="9323"/>
  </conditionalFormatting>
  <conditionalFormatting sqref="A463">
    <cfRule type="duplicateValues" dxfId="0" priority="14656"/>
  </conditionalFormatting>
  <conditionalFormatting sqref="C463">
    <cfRule type="duplicateValues" dxfId="0" priority="10211"/>
  </conditionalFormatting>
  <conditionalFormatting sqref="E463">
    <cfRule type="duplicateValues" dxfId="0" priority="9322"/>
  </conditionalFormatting>
  <conditionalFormatting sqref="A464">
    <cfRule type="duplicateValues" dxfId="0" priority="14655"/>
  </conditionalFormatting>
  <conditionalFormatting sqref="C464">
    <cfRule type="duplicateValues" dxfId="0" priority="10210"/>
  </conditionalFormatting>
  <conditionalFormatting sqref="E464">
    <cfRule type="duplicateValues" dxfId="0" priority="9321"/>
  </conditionalFormatting>
  <conditionalFormatting sqref="A465">
    <cfRule type="duplicateValues" dxfId="0" priority="14654"/>
  </conditionalFormatting>
  <conditionalFormatting sqref="C465">
    <cfRule type="duplicateValues" dxfId="0" priority="10209"/>
  </conditionalFormatting>
  <conditionalFormatting sqref="E465">
    <cfRule type="duplicateValues" dxfId="0" priority="9320"/>
  </conditionalFormatting>
  <conditionalFormatting sqref="A466">
    <cfRule type="duplicateValues" dxfId="0" priority="14653"/>
  </conditionalFormatting>
  <conditionalFormatting sqref="C466">
    <cfRule type="duplicateValues" dxfId="0" priority="10208"/>
  </conditionalFormatting>
  <conditionalFormatting sqref="E466">
    <cfRule type="duplicateValues" dxfId="0" priority="9319"/>
  </conditionalFormatting>
  <conditionalFormatting sqref="A467">
    <cfRule type="duplicateValues" dxfId="0" priority="14652"/>
  </conditionalFormatting>
  <conditionalFormatting sqref="C467">
    <cfRule type="duplicateValues" dxfId="0" priority="10207"/>
  </conditionalFormatting>
  <conditionalFormatting sqref="E467">
    <cfRule type="duplicateValues" dxfId="0" priority="9318"/>
  </conditionalFormatting>
  <conditionalFormatting sqref="A468">
    <cfRule type="duplicateValues" dxfId="0" priority="14651"/>
  </conditionalFormatting>
  <conditionalFormatting sqref="C468">
    <cfRule type="duplicateValues" dxfId="0" priority="10206"/>
  </conditionalFormatting>
  <conditionalFormatting sqref="E468">
    <cfRule type="duplicateValues" dxfId="0" priority="9317"/>
  </conditionalFormatting>
  <conditionalFormatting sqref="A469">
    <cfRule type="duplicateValues" dxfId="0" priority="14650"/>
  </conditionalFormatting>
  <conditionalFormatting sqref="C469">
    <cfRule type="duplicateValues" dxfId="0" priority="10205"/>
  </conditionalFormatting>
  <conditionalFormatting sqref="E469">
    <cfRule type="duplicateValues" dxfId="0" priority="9316"/>
  </conditionalFormatting>
  <conditionalFormatting sqref="A470">
    <cfRule type="duplicateValues" dxfId="0" priority="14649"/>
  </conditionalFormatting>
  <conditionalFormatting sqref="C470">
    <cfRule type="duplicateValues" dxfId="0" priority="10204"/>
  </conditionalFormatting>
  <conditionalFormatting sqref="E470">
    <cfRule type="duplicateValues" dxfId="0" priority="9315"/>
  </conditionalFormatting>
  <conditionalFormatting sqref="A471">
    <cfRule type="duplicateValues" dxfId="0" priority="14648"/>
  </conditionalFormatting>
  <conditionalFormatting sqref="C471">
    <cfRule type="duplicateValues" dxfId="0" priority="10203"/>
  </conditionalFormatting>
  <conditionalFormatting sqref="E471">
    <cfRule type="duplicateValues" dxfId="0" priority="9314"/>
  </conditionalFormatting>
  <conditionalFormatting sqref="A472">
    <cfRule type="duplicateValues" dxfId="0" priority="14647"/>
  </conditionalFormatting>
  <conditionalFormatting sqref="C472">
    <cfRule type="duplicateValues" dxfId="0" priority="10202"/>
  </conditionalFormatting>
  <conditionalFormatting sqref="E472">
    <cfRule type="duplicateValues" dxfId="0" priority="9313"/>
  </conditionalFormatting>
  <conditionalFormatting sqref="A473">
    <cfRule type="duplicateValues" dxfId="0" priority="14646"/>
  </conditionalFormatting>
  <conditionalFormatting sqref="C473">
    <cfRule type="duplicateValues" dxfId="0" priority="10201"/>
  </conditionalFormatting>
  <conditionalFormatting sqref="E473">
    <cfRule type="duplicateValues" dxfId="0" priority="9312"/>
  </conditionalFormatting>
  <conditionalFormatting sqref="A474">
    <cfRule type="duplicateValues" dxfId="0" priority="14645"/>
  </conditionalFormatting>
  <conditionalFormatting sqref="C474">
    <cfRule type="duplicateValues" dxfId="0" priority="10200"/>
  </conditionalFormatting>
  <conditionalFormatting sqref="E474">
    <cfRule type="duplicateValues" dxfId="0" priority="9311"/>
  </conditionalFormatting>
  <conditionalFormatting sqref="A475">
    <cfRule type="duplicateValues" dxfId="0" priority="14644"/>
  </conditionalFormatting>
  <conditionalFormatting sqref="C475">
    <cfRule type="duplicateValues" dxfId="0" priority="10199"/>
  </conditionalFormatting>
  <conditionalFormatting sqref="E475">
    <cfRule type="duplicateValues" dxfId="0" priority="9310"/>
  </conditionalFormatting>
  <conditionalFormatting sqref="A476">
    <cfRule type="duplicateValues" dxfId="0" priority="14643"/>
  </conditionalFormatting>
  <conditionalFormatting sqref="C476">
    <cfRule type="duplicateValues" dxfId="0" priority="10198"/>
  </conditionalFormatting>
  <conditionalFormatting sqref="E476">
    <cfRule type="duplicateValues" dxfId="0" priority="9309"/>
  </conditionalFormatting>
  <conditionalFormatting sqref="A477">
    <cfRule type="duplicateValues" dxfId="0" priority="14642"/>
  </conditionalFormatting>
  <conditionalFormatting sqref="C477">
    <cfRule type="duplicateValues" dxfId="0" priority="10197"/>
  </conditionalFormatting>
  <conditionalFormatting sqref="E477">
    <cfRule type="duplicateValues" dxfId="0" priority="9308"/>
  </conditionalFormatting>
  <conditionalFormatting sqref="A478">
    <cfRule type="duplicateValues" dxfId="0" priority="14641"/>
  </conditionalFormatting>
  <conditionalFormatting sqref="C478">
    <cfRule type="duplicateValues" dxfId="0" priority="10196"/>
  </conditionalFormatting>
  <conditionalFormatting sqref="E478">
    <cfRule type="duplicateValues" dxfId="0" priority="9307"/>
  </conditionalFormatting>
  <conditionalFormatting sqref="A479">
    <cfRule type="duplicateValues" dxfId="0" priority="14640"/>
  </conditionalFormatting>
  <conditionalFormatting sqref="C479">
    <cfRule type="duplicateValues" dxfId="0" priority="10195"/>
  </conditionalFormatting>
  <conditionalFormatting sqref="E479">
    <cfRule type="duplicateValues" dxfId="0" priority="9306"/>
  </conditionalFormatting>
  <conditionalFormatting sqref="A480">
    <cfRule type="duplicateValues" dxfId="0" priority="14639"/>
  </conditionalFormatting>
  <conditionalFormatting sqref="C480">
    <cfRule type="duplicateValues" dxfId="0" priority="10194"/>
  </conditionalFormatting>
  <conditionalFormatting sqref="E480">
    <cfRule type="duplicateValues" dxfId="0" priority="9305"/>
  </conditionalFormatting>
  <conditionalFormatting sqref="A481">
    <cfRule type="duplicateValues" dxfId="0" priority="14638"/>
  </conditionalFormatting>
  <conditionalFormatting sqref="C481">
    <cfRule type="duplicateValues" dxfId="0" priority="10193"/>
  </conditionalFormatting>
  <conditionalFormatting sqref="E481">
    <cfRule type="duplicateValues" dxfId="0" priority="9304"/>
  </conditionalFormatting>
  <conditionalFormatting sqref="A482">
    <cfRule type="duplicateValues" dxfId="0" priority="14637"/>
  </conditionalFormatting>
  <conditionalFormatting sqref="C482">
    <cfRule type="duplicateValues" dxfId="0" priority="10192"/>
  </conditionalFormatting>
  <conditionalFormatting sqref="E482">
    <cfRule type="duplicateValues" dxfId="0" priority="9303"/>
  </conditionalFormatting>
  <conditionalFormatting sqref="A483">
    <cfRule type="duplicateValues" dxfId="0" priority="14636"/>
  </conditionalFormatting>
  <conditionalFormatting sqref="C483">
    <cfRule type="duplicateValues" dxfId="0" priority="10191"/>
  </conditionalFormatting>
  <conditionalFormatting sqref="E483">
    <cfRule type="duplicateValues" dxfId="0" priority="9302"/>
  </conditionalFormatting>
  <conditionalFormatting sqref="A484">
    <cfRule type="duplicateValues" dxfId="0" priority="14635"/>
  </conditionalFormatting>
  <conditionalFormatting sqref="C484">
    <cfRule type="duplicateValues" dxfId="0" priority="10190"/>
  </conditionalFormatting>
  <conditionalFormatting sqref="E484">
    <cfRule type="duplicateValues" dxfId="0" priority="9301"/>
  </conditionalFormatting>
  <conditionalFormatting sqref="A485">
    <cfRule type="duplicateValues" dxfId="0" priority="14634"/>
  </conditionalFormatting>
  <conditionalFormatting sqref="C485">
    <cfRule type="duplicateValues" dxfId="0" priority="10189"/>
  </conditionalFormatting>
  <conditionalFormatting sqref="E485">
    <cfRule type="duplicateValues" dxfId="0" priority="9300"/>
  </conditionalFormatting>
  <conditionalFormatting sqref="A486">
    <cfRule type="duplicateValues" dxfId="0" priority="14633"/>
  </conditionalFormatting>
  <conditionalFormatting sqref="C486">
    <cfRule type="duplicateValues" dxfId="0" priority="10188"/>
  </conditionalFormatting>
  <conditionalFormatting sqref="E486">
    <cfRule type="duplicateValues" dxfId="0" priority="9299"/>
  </conditionalFormatting>
  <conditionalFormatting sqref="A487">
    <cfRule type="duplicateValues" dxfId="0" priority="14632"/>
  </conditionalFormatting>
  <conditionalFormatting sqref="C487">
    <cfRule type="duplicateValues" dxfId="0" priority="10187"/>
  </conditionalFormatting>
  <conditionalFormatting sqref="E487">
    <cfRule type="duplicateValues" dxfId="0" priority="9298"/>
  </conditionalFormatting>
  <conditionalFormatting sqref="A488">
    <cfRule type="duplicateValues" dxfId="0" priority="14631"/>
  </conditionalFormatting>
  <conditionalFormatting sqref="C488">
    <cfRule type="duplicateValues" dxfId="0" priority="10186"/>
  </conditionalFormatting>
  <conditionalFormatting sqref="E488">
    <cfRule type="duplicateValues" dxfId="0" priority="9297"/>
  </conditionalFormatting>
  <conditionalFormatting sqref="A489">
    <cfRule type="duplicateValues" dxfId="0" priority="14630"/>
  </conditionalFormatting>
  <conditionalFormatting sqref="C489">
    <cfRule type="duplicateValues" dxfId="0" priority="10185"/>
  </conditionalFormatting>
  <conditionalFormatting sqref="E489">
    <cfRule type="duplicateValues" dxfId="0" priority="9296"/>
  </conditionalFormatting>
  <conditionalFormatting sqref="A490">
    <cfRule type="duplicateValues" dxfId="0" priority="14629"/>
  </conditionalFormatting>
  <conditionalFormatting sqref="C490">
    <cfRule type="duplicateValues" dxfId="0" priority="10184"/>
  </conditionalFormatting>
  <conditionalFormatting sqref="E490">
    <cfRule type="duplicateValues" dxfId="0" priority="9295"/>
  </conditionalFormatting>
  <conditionalFormatting sqref="A491">
    <cfRule type="duplicateValues" dxfId="0" priority="14628"/>
  </conditionalFormatting>
  <conditionalFormatting sqref="C491">
    <cfRule type="duplicateValues" dxfId="0" priority="10183"/>
  </conditionalFormatting>
  <conditionalFormatting sqref="E491">
    <cfRule type="duplicateValues" dxfId="0" priority="9294"/>
  </conditionalFormatting>
  <conditionalFormatting sqref="A492">
    <cfRule type="duplicateValues" dxfId="0" priority="14627"/>
  </conditionalFormatting>
  <conditionalFormatting sqref="C492">
    <cfRule type="duplicateValues" dxfId="0" priority="10182"/>
  </conditionalFormatting>
  <conditionalFormatting sqref="E492">
    <cfRule type="duplicateValues" dxfId="0" priority="9293"/>
  </conditionalFormatting>
  <conditionalFormatting sqref="A493">
    <cfRule type="duplicateValues" dxfId="0" priority="14626"/>
  </conditionalFormatting>
  <conditionalFormatting sqref="C493">
    <cfRule type="duplicateValues" dxfId="0" priority="10181"/>
  </conditionalFormatting>
  <conditionalFormatting sqref="E493">
    <cfRule type="duplicateValues" dxfId="0" priority="9292"/>
  </conditionalFormatting>
  <conditionalFormatting sqref="A494">
    <cfRule type="duplicateValues" dxfId="0" priority="14625"/>
  </conditionalFormatting>
  <conditionalFormatting sqref="C494">
    <cfRule type="duplicateValues" dxfId="0" priority="10180"/>
  </conditionalFormatting>
  <conditionalFormatting sqref="E494">
    <cfRule type="duplicateValues" dxfId="0" priority="9291"/>
  </conditionalFormatting>
  <conditionalFormatting sqref="A495">
    <cfRule type="duplicateValues" dxfId="0" priority="14624"/>
  </conditionalFormatting>
  <conditionalFormatting sqref="C495">
    <cfRule type="duplicateValues" dxfId="0" priority="10179"/>
  </conditionalFormatting>
  <conditionalFormatting sqref="E495">
    <cfRule type="duplicateValues" dxfId="0" priority="9290"/>
  </conditionalFormatting>
  <conditionalFormatting sqref="A496">
    <cfRule type="duplicateValues" dxfId="0" priority="14623"/>
  </conditionalFormatting>
  <conditionalFormatting sqref="C496">
    <cfRule type="duplicateValues" dxfId="0" priority="10178"/>
  </conditionalFormatting>
  <conditionalFormatting sqref="E496">
    <cfRule type="duplicateValues" dxfId="0" priority="9289"/>
  </conditionalFormatting>
  <conditionalFormatting sqref="A497">
    <cfRule type="duplicateValues" dxfId="0" priority="14622"/>
  </conditionalFormatting>
  <conditionalFormatting sqref="C497">
    <cfRule type="duplicateValues" dxfId="0" priority="10177"/>
  </conditionalFormatting>
  <conditionalFormatting sqref="E497">
    <cfRule type="duplicateValues" dxfId="0" priority="9288"/>
  </conditionalFormatting>
  <conditionalFormatting sqref="A498">
    <cfRule type="duplicateValues" dxfId="0" priority="14621"/>
  </conditionalFormatting>
  <conditionalFormatting sqref="C498">
    <cfRule type="duplicateValues" dxfId="0" priority="10176"/>
  </conditionalFormatting>
  <conditionalFormatting sqref="E498">
    <cfRule type="duplicateValues" dxfId="0" priority="9287"/>
  </conditionalFormatting>
  <conditionalFormatting sqref="A499">
    <cfRule type="duplicateValues" dxfId="0" priority="14620"/>
  </conditionalFormatting>
  <conditionalFormatting sqref="C499">
    <cfRule type="duplicateValues" dxfId="0" priority="10175"/>
  </conditionalFormatting>
  <conditionalFormatting sqref="E499">
    <cfRule type="duplicateValues" dxfId="0" priority="9286"/>
  </conditionalFormatting>
  <conditionalFormatting sqref="A500">
    <cfRule type="duplicateValues" dxfId="0" priority="14619"/>
  </conditionalFormatting>
  <conditionalFormatting sqref="C500">
    <cfRule type="duplicateValues" dxfId="0" priority="10174"/>
  </conditionalFormatting>
  <conditionalFormatting sqref="E500">
    <cfRule type="duplicateValues" dxfId="0" priority="9285"/>
  </conditionalFormatting>
  <conditionalFormatting sqref="A501">
    <cfRule type="duplicateValues" dxfId="0" priority="14618"/>
  </conditionalFormatting>
  <conditionalFormatting sqref="C501">
    <cfRule type="duplicateValues" dxfId="0" priority="10173"/>
  </conditionalFormatting>
  <conditionalFormatting sqref="E501">
    <cfRule type="duplicateValues" dxfId="0" priority="9284"/>
  </conditionalFormatting>
  <conditionalFormatting sqref="A502">
    <cfRule type="duplicateValues" dxfId="0" priority="14617"/>
  </conditionalFormatting>
  <conditionalFormatting sqref="C502">
    <cfRule type="duplicateValues" dxfId="0" priority="10172"/>
  </conditionalFormatting>
  <conditionalFormatting sqref="E502">
    <cfRule type="duplicateValues" dxfId="0" priority="9283"/>
  </conditionalFormatting>
  <conditionalFormatting sqref="A503">
    <cfRule type="duplicateValues" dxfId="0" priority="14616"/>
  </conditionalFormatting>
  <conditionalFormatting sqref="C503">
    <cfRule type="duplicateValues" dxfId="0" priority="10171"/>
  </conditionalFormatting>
  <conditionalFormatting sqref="E503">
    <cfRule type="duplicateValues" dxfId="0" priority="9282"/>
  </conditionalFormatting>
  <conditionalFormatting sqref="A504">
    <cfRule type="duplicateValues" dxfId="0" priority="14615"/>
  </conditionalFormatting>
  <conditionalFormatting sqref="C504">
    <cfRule type="duplicateValues" dxfId="0" priority="10170"/>
  </conditionalFormatting>
  <conditionalFormatting sqref="E504">
    <cfRule type="duplicateValues" dxfId="0" priority="9281"/>
  </conditionalFormatting>
  <conditionalFormatting sqref="A505">
    <cfRule type="duplicateValues" dxfId="0" priority="14614"/>
  </conditionalFormatting>
  <conditionalFormatting sqref="C505">
    <cfRule type="duplicateValues" dxfId="0" priority="10169"/>
  </conditionalFormatting>
  <conditionalFormatting sqref="E505">
    <cfRule type="duplicateValues" dxfId="0" priority="9280"/>
  </conditionalFormatting>
  <conditionalFormatting sqref="A506">
    <cfRule type="duplicateValues" dxfId="0" priority="14613"/>
  </conditionalFormatting>
  <conditionalFormatting sqref="C506">
    <cfRule type="duplicateValues" dxfId="0" priority="10168"/>
  </conditionalFormatting>
  <conditionalFormatting sqref="E506">
    <cfRule type="duplicateValues" dxfId="0" priority="9279"/>
  </conditionalFormatting>
  <conditionalFormatting sqref="A507">
    <cfRule type="duplicateValues" dxfId="0" priority="14612"/>
  </conditionalFormatting>
  <conditionalFormatting sqref="C507">
    <cfRule type="duplicateValues" dxfId="0" priority="10167"/>
  </conditionalFormatting>
  <conditionalFormatting sqref="E507">
    <cfRule type="duplicateValues" dxfId="0" priority="9278"/>
  </conditionalFormatting>
  <conditionalFormatting sqref="A508">
    <cfRule type="duplicateValues" dxfId="0" priority="14611"/>
  </conditionalFormatting>
  <conditionalFormatting sqref="C508">
    <cfRule type="duplicateValues" dxfId="0" priority="10166"/>
  </conditionalFormatting>
  <conditionalFormatting sqref="E508">
    <cfRule type="duplicateValues" dxfId="0" priority="9277"/>
  </conditionalFormatting>
  <conditionalFormatting sqref="A509">
    <cfRule type="duplicateValues" dxfId="0" priority="14610"/>
  </conditionalFormatting>
  <conditionalFormatting sqref="C509">
    <cfRule type="duplicateValues" dxfId="0" priority="10165"/>
  </conditionalFormatting>
  <conditionalFormatting sqref="E509">
    <cfRule type="duplicateValues" dxfId="0" priority="9276"/>
  </conditionalFormatting>
  <conditionalFormatting sqref="A510">
    <cfRule type="duplicateValues" dxfId="0" priority="14609"/>
  </conditionalFormatting>
  <conditionalFormatting sqref="C510">
    <cfRule type="duplicateValues" dxfId="0" priority="10164"/>
  </conditionalFormatting>
  <conditionalFormatting sqref="E510">
    <cfRule type="duplicateValues" dxfId="0" priority="9275"/>
  </conditionalFormatting>
  <conditionalFormatting sqref="A511">
    <cfRule type="duplicateValues" dxfId="0" priority="14608"/>
  </conditionalFormatting>
  <conditionalFormatting sqref="C511">
    <cfRule type="duplicateValues" dxfId="0" priority="10163"/>
  </conditionalFormatting>
  <conditionalFormatting sqref="E511">
    <cfRule type="duplicateValues" dxfId="0" priority="9274"/>
  </conditionalFormatting>
  <conditionalFormatting sqref="A512">
    <cfRule type="duplicateValues" dxfId="0" priority="14607"/>
  </conditionalFormatting>
  <conditionalFormatting sqref="C512">
    <cfRule type="duplicateValues" dxfId="0" priority="10162"/>
  </conditionalFormatting>
  <conditionalFormatting sqref="E512">
    <cfRule type="duplicateValues" dxfId="0" priority="9273"/>
  </conditionalFormatting>
  <conditionalFormatting sqref="A513">
    <cfRule type="duplicateValues" dxfId="0" priority="14606"/>
  </conditionalFormatting>
  <conditionalFormatting sqref="C513">
    <cfRule type="duplicateValues" dxfId="0" priority="10161"/>
  </conditionalFormatting>
  <conditionalFormatting sqref="E513">
    <cfRule type="duplicateValues" dxfId="0" priority="9272"/>
  </conditionalFormatting>
  <conditionalFormatting sqref="A514">
    <cfRule type="duplicateValues" dxfId="0" priority="14605"/>
  </conditionalFormatting>
  <conditionalFormatting sqref="C514">
    <cfRule type="duplicateValues" dxfId="0" priority="10160"/>
  </conditionalFormatting>
  <conditionalFormatting sqref="E514">
    <cfRule type="duplicateValues" dxfId="0" priority="9271"/>
  </conditionalFormatting>
  <conditionalFormatting sqref="A515">
    <cfRule type="duplicateValues" dxfId="0" priority="14604"/>
  </conditionalFormatting>
  <conditionalFormatting sqref="C515">
    <cfRule type="duplicateValues" dxfId="0" priority="10159"/>
  </conditionalFormatting>
  <conditionalFormatting sqref="E515">
    <cfRule type="duplicateValues" dxfId="0" priority="9270"/>
  </conditionalFormatting>
  <conditionalFormatting sqref="A516">
    <cfRule type="duplicateValues" dxfId="0" priority="14603"/>
  </conditionalFormatting>
  <conditionalFormatting sqref="C516">
    <cfRule type="duplicateValues" dxfId="0" priority="10158"/>
  </conditionalFormatting>
  <conditionalFormatting sqref="E516">
    <cfRule type="duplicateValues" dxfId="0" priority="9269"/>
  </conditionalFormatting>
  <conditionalFormatting sqref="A517">
    <cfRule type="duplicateValues" dxfId="0" priority="14602"/>
  </conditionalFormatting>
  <conditionalFormatting sqref="C517">
    <cfRule type="duplicateValues" dxfId="0" priority="10157"/>
  </conditionalFormatting>
  <conditionalFormatting sqref="E517">
    <cfRule type="duplicateValues" dxfId="0" priority="9268"/>
  </conditionalFormatting>
  <conditionalFormatting sqref="A518">
    <cfRule type="duplicateValues" dxfId="0" priority="14601"/>
  </conditionalFormatting>
  <conditionalFormatting sqref="C518">
    <cfRule type="duplicateValues" dxfId="0" priority="10156"/>
  </conditionalFormatting>
  <conditionalFormatting sqref="E518">
    <cfRule type="duplicateValues" dxfId="0" priority="9267"/>
  </conditionalFormatting>
  <conditionalFormatting sqref="A519">
    <cfRule type="duplicateValues" dxfId="0" priority="14600"/>
  </conditionalFormatting>
  <conditionalFormatting sqref="C519">
    <cfRule type="duplicateValues" dxfId="0" priority="10155"/>
  </conditionalFormatting>
  <conditionalFormatting sqref="E519">
    <cfRule type="duplicateValues" dxfId="0" priority="9266"/>
  </conditionalFormatting>
  <conditionalFormatting sqref="A520">
    <cfRule type="duplicateValues" dxfId="0" priority="14599"/>
  </conditionalFormatting>
  <conditionalFormatting sqref="C520">
    <cfRule type="duplicateValues" dxfId="0" priority="10154"/>
  </conditionalFormatting>
  <conditionalFormatting sqref="E520">
    <cfRule type="duplicateValues" dxfId="0" priority="9265"/>
  </conditionalFormatting>
  <conditionalFormatting sqref="A521">
    <cfRule type="duplicateValues" dxfId="0" priority="14598"/>
  </conditionalFormatting>
  <conditionalFormatting sqref="C521">
    <cfRule type="duplicateValues" dxfId="0" priority="10153"/>
  </conditionalFormatting>
  <conditionalFormatting sqref="E521">
    <cfRule type="duplicateValues" dxfId="0" priority="9264"/>
  </conditionalFormatting>
  <conditionalFormatting sqref="A522">
    <cfRule type="duplicateValues" dxfId="0" priority="14597"/>
  </conditionalFormatting>
  <conditionalFormatting sqref="C522">
    <cfRule type="duplicateValues" dxfId="0" priority="10152"/>
  </conditionalFormatting>
  <conditionalFormatting sqref="E522">
    <cfRule type="duplicateValues" dxfId="0" priority="9263"/>
  </conditionalFormatting>
  <conditionalFormatting sqref="A523">
    <cfRule type="duplicateValues" dxfId="0" priority="14596"/>
  </conditionalFormatting>
  <conditionalFormatting sqref="C523">
    <cfRule type="duplicateValues" dxfId="0" priority="10151"/>
  </conditionalFormatting>
  <conditionalFormatting sqref="E523">
    <cfRule type="duplicateValues" dxfId="0" priority="9262"/>
  </conditionalFormatting>
  <conditionalFormatting sqref="A524">
    <cfRule type="duplicateValues" dxfId="0" priority="14595"/>
  </conditionalFormatting>
  <conditionalFormatting sqref="C524">
    <cfRule type="duplicateValues" dxfId="0" priority="10150"/>
  </conditionalFormatting>
  <conditionalFormatting sqref="E524">
    <cfRule type="duplicateValues" dxfId="0" priority="9261"/>
  </conditionalFormatting>
  <conditionalFormatting sqref="A525">
    <cfRule type="duplicateValues" dxfId="0" priority="14594"/>
  </conditionalFormatting>
  <conditionalFormatting sqref="C525">
    <cfRule type="duplicateValues" dxfId="0" priority="10149"/>
  </conditionalFormatting>
  <conditionalFormatting sqref="E525">
    <cfRule type="duplicateValues" dxfId="0" priority="9260"/>
  </conditionalFormatting>
  <conditionalFormatting sqref="A526">
    <cfRule type="duplicateValues" dxfId="0" priority="14593"/>
  </conditionalFormatting>
  <conditionalFormatting sqref="C526">
    <cfRule type="duplicateValues" dxfId="0" priority="10148"/>
  </conditionalFormatting>
  <conditionalFormatting sqref="E526">
    <cfRule type="duplicateValues" dxfId="0" priority="9259"/>
  </conditionalFormatting>
  <conditionalFormatting sqref="A527">
    <cfRule type="duplicateValues" dxfId="0" priority="14592"/>
  </conditionalFormatting>
  <conditionalFormatting sqref="C527">
    <cfRule type="duplicateValues" dxfId="0" priority="10147"/>
  </conditionalFormatting>
  <conditionalFormatting sqref="E527">
    <cfRule type="duplicateValues" dxfId="0" priority="9258"/>
  </conditionalFormatting>
  <conditionalFormatting sqref="A528">
    <cfRule type="duplicateValues" dxfId="0" priority="14591"/>
  </conditionalFormatting>
  <conditionalFormatting sqref="C528">
    <cfRule type="duplicateValues" dxfId="0" priority="10146"/>
  </conditionalFormatting>
  <conditionalFormatting sqref="E528">
    <cfRule type="duplicateValues" dxfId="0" priority="9257"/>
  </conditionalFormatting>
  <conditionalFormatting sqref="A529">
    <cfRule type="duplicateValues" dxfId="0" priority="14590"/>
  </conditionalFormatting>
  <conditionalFormatting sqref="C529">
    <cfRule type="duplicateValues" dxfId="0" priority="10145"/>
  </conditionalFormatting>
  <conditionalFormatting sqref="E529">
    <cfRule type="duplicateValues" dxfId="0" priority="9256"/>
  </conditionalFormatting>
  <conditionalFormatting sqref="A530">
    <cfRule type="duplicateValues" dxfId="0" priority="14589"/>
  </conditionalFormatting>
  <conditionalFormatting sqref="C530">
    <cfRule type="duplicateValues" dxfId="0" priority="10144"/>
  </conditionalFormatting>
  <conditionalFormatting sqref="E530">
    <cfRule type="duplicateValues" dxfId="0" priority="9255"/>
  </conditionalFormatting>
  <conditionalFormatting sqref="A531">
    <cfRule type="duplicateValues" dxfId="0" priority="14588"/>
  </conditionalFormatting>
  <conditionalFormatting sqref="C531">
    <cfRule type="duplicateValues" dxfId="0" priority="10143"/>
  </conditionalFormatting>
  <conditionalFormatting sqref="E531">
    <cfRule type="duplicateValues" dxfId="0" priority="9254"/>
  </conditionalFormatting>
  <conditionalFormatting sqref="A532">
    <cfRule type="duplicateValues" dxfId="0" priority="14587"/>
  </conditionalFormatting>
  <conditionalFormatting sqref="C532">
    <cfRule type="duplicateValues" dxfId="0" priority="10142"/>
  </conditionalFormatting>
  <conditionalFormatting sqref="E532">
    <cfRule type="duplicateValues" dxfId="0" priority="9253"/>
  </conditionalFormatting>
  <conditionalFormatting sqref="A533">
    <cfRule type="duplicateValues" dxfId="0" priority="14586"/>
  </conditionalFormatting>
  <conditionalFormatting sqref="C533">
    <cfRule type="duplicateValues" dxfId="0" priority="10141"/>
  </conditionalFormatting>
  <conditionalFormatting sqref="E533">
    <cfRule type="duplicateValues" dxfId="0" priority="9252"/>
  </conditionalFormatting>
  <conditionalFormatting sqref="A534">
    <cfRule type="duplicateValues" dxfId="0" priority="14585"/>
  </conditionalFormatting>
  <conditionalFormatting sqref="C534">
    <cfRule type="duplicateValues" dxfId="0" priority="10140"/>
  </conditionalFormatting>
  <conditionalFormatting sqref="E534">
    <cfRule type="duplicateValues" dxfId="0" priority="9251"/>
  </conditionalFormatting>
  <conditionalFormatting sqref="A535">
    <cfRule type="duplicateValues" dxfId="0" priority="14584"/>
  </conditionalFormatting>
  <conditionalFormatting sqref="C535">
    <cfRule type="duplicateValues" dxfId="0" priority="10139"/>
  </conditionalFormatting>
  <conditionalFormatting sqref="E535">
    <cfRule type="duplicateValues" dxfId="0" priority="9250"/>
  </conditionalFormatting>
  <conditionalFormatting sqref="A536">
    <cfRule type="duplicateValues" dxfId="0" priority="14583"/>
  </conditionalFormatting>
  <conditionalFormatting sqref="C536">
    <cfRule type="duplicateValues" dxfId="0" priority="10138"/>
  </conditionalFormatting>
  <conditionalFormatting sqref="E536">
    <cfRule type="duplicateValues" dxfId="0" priority="9249"/>
  </conditionalFormatting>
  <conditionalFormatting sqref="A537">
    <cfRule type="duplicateValues" dxfId="0" priority="14582"/>
  </conditionalFormatting>
  <conditionalFormatting sqref="C537">
    <cfRule type="duplicateValues" dxfId="0" priority="10137"/>
  </conditionalFormatting>
  <conditionalFormatting sqref="E537">
    <cfRule type="duplicateValues" dxfId="0" priority="9248"/>
  </conditionalFormatting>
  <conditionalFormatting sqref="A538">
    <cfRule type="duplicateValues" dxfId="0" priority="14581"/>
  </conditionalFormatting>
  <conditionalFormatting sqref="C538">
    <cfRule type="duplicateValues" dxfId="0" priority="10136"/>
  </conditionalFormatting>
  <conditionalFormatting sqref="E538">
    <cfRule type="duplicateValues" dxfId="0" priority="9247"/>
  </conditionalFormatting>
  <conditionalFormatting sqref="A539">
    <cfRule type="duplicateValues" dxfId="0" priority="14580"/>
  </conditionalFormatting>
  <conditionalFormatting sqref="C539">
    <cfRule type="duplicateValues" dxfId="0" priority="10135"/>
  </conditionalFormatting>
  <conditionalFormatting sqref="E539">
    <cfRule type="duplicateValues" dxfId="0" priority="9246"/>
  </conditionalFormatting>
  <conditionalFormatting sqref="A540">
    <cfRule type="duplicateValues" dxfId="0" priority="14579"/>
  </conditionalFormatting>
  <conditionalFormatting sqref="C540">
    <cfRule type="duplicateValues" dxfId="0" priority="10134"/>
  </conditionalFormatting>
  <conditionalFormatting sqref="E540">
    <cfRule type="duplicateValues" dxfId="0" priority="9245"/>
  </conditionalFormatting>
  <conditionalFormatting sqref="A541">
    <cfRule type="duplicateValues" dxfId="0" priority="14578"/>
  </conditionalFormatting>
  <conditionalFormatting sqref="C541">
    <cfRule type="duplicateValues" dxfId="0" priority="10133"/>
  </conditionalFormatting>
  <conditionalFormatting sqref="E541">
    <cfRule type="duplicateValues" dxfId="0" priority="9244"/>
  </conditionalFormatting>
  <conditionalFormatting sqref="A542">
    <cfRule type="duplicateValues" dxfId="0" priority="14577"/>
  </conditionalFormatting>
  <conditionalFormatting sqref="C542">
    <cfRule type="duplicateValues" dxfId="0" priority="10132"/>
  </conditionalFormatting>
  <conditionalFormatting sqref="E542">
    <cfRule type="duplicateValues" dxfId="0" priority="9243"/>
  </conditionalFormatting>
  <conditionalFormatting sqref="A543">
    <cfRule type="duplicateValues" dxfId="0" priority="14576"/>
  </conditionalFormatting>
  <conditionalFormatting sqref="C543">
    <cfRule type="duplicateValues" dxfId="0" priority="10131"/>
  </conditionalFormatting>
  <conditionalFormatting sqref="E543">
    <cfRule type="duplicateValues" dxfId="0" priority="9242"/>
  </conditionalFormatting>
  <conditionalFormatting sqref="A544">
    <cfRule type="duplicateValues" dxfId="0" priority="14575"/>
  </conditionalFormatting>
  <conditionalFormatting sqref="C544">
    <cfRule type="duplicateValues" dxfId="0" priority="10130"/>
  </conditionalFormatting>
  <conditionalFormatting sqref="E544">
    <cfRule type="duplicateValues" dxfId="0" priority="9241"/>
  </conditionalFormatting>
  <conditionalFormatting sqref="A545">
    <cfRule type="duplicateValues" dxfId="0" priority="14574"/>
  </conditionalFormatting>
  <conditionalFormatting sqref="C545">
    <cfRule type="duplicateValues" dxfId="0" priority="10129"/>
  </conditionalFormatting>
  <conditionalFormatting sqref="E545">
    <cfRule type="duplicateValues" dxfId="0" priority="9240"/>
  </conditionalFormatting>
  <conditionalFormatting sqref="A546">
    <cfRule type="duplicateValues" dxfId="0" priority="14573"/>
  </conditionalFormatting>
  <conditionalFormatting sqref="C546">
    <cfRule type="duplicateValues" dxfId="0" priority="10128"/>
  </conditionalFormatting>
  <conditionalFormatting sqref="E546">
    <cfRule type="duplicateValues" dxfId="0" priority="9239"/>
  </conditionalFormatting>
  <conditionalFormatting sqref="A547">
    <cfRule type="duplicateValues" dxfId="0" priority="14572"/>
  </conditionalFormatting>
  <conditionalFormatting sqref="C547">
    <cfRule type="duplicateValues" dxfId="0" priority="10127"/>
  </conditionalFormatting>
  <conditionalFormatting sqref="E547">
    <cfRule type="duplicateValues" dxfId="0" priority="9238"/>
  </conditionalFormatting>
  <conditionalFormatting sqref="A548">
    <cfRule type="duplicateValues" dxfId="0" priority="14571"/>
  </conditionalFormatting>
  <conditionalFormatting sqref="C548">
    <cfRule type="duplicateValues" dxfId="0" priority="10126"/>
  </conditionalFormatting>
  <conditionalFormatting sqref="E548">
    <cfRule type="duplicateValues" dxfId="0" priority="9237"/>
  </conditionalFormatting>
  <conditionalFormatting sqref="A549">
    <cfRule type="duplicateValues" dxfId="0" priority="14570"/>
  </conditionalFormatting>
  <conditionalFormatting sqref="C549">
    <cfRule type="duplicateValues" dxfId="0" priority="10125"/>
  </conditionalFormatting>
  <conditionalFormatting sqref="E549">
    <cfRule type="duplicateValues" dxfId="0" priority="9236"/>
  </conditionalFormatting>
  <conditionalFormatting sqref="A550">
    <cfRule type="duplicateValues" dxfId="0" priority="14569"/>
  </conditionalFormatting>
  <conditionalFormatting sqref="C550">
    <cfRule type="duplicateValues" dxfId="0" priority="10124"/>
  </conditionalFormatting>
  <conditionalFormatting sqref="E550">
    <cfRule type="duplicateValues" dxfId="0" priority="9235"/>
  </conditionalFormatting>
  <conditionalFormatting sqref="A551">
    <cfRule type="duplicateValues" dxfId="0" priority="14568"/>
  </conditionalFormatting>
  <conditionalFormatting sqref="C551">
    <cfRule type="duplicateValues" dxfId="0" priority="10123"/>
  </conditionalFormatting>
  <conditionalFormatting sqref="E551">
    <cfRule type="duplicateValues" dxfId="0" priority="9234"/>
  </conditionalFormatting>
  <conditionalFormatting sqref="A552">
    <cfRule type="duplicateValues" dxfId="0" priority="14567"/>
  </conditionalFormatting>
  <conditionalFormatting sqref="C552">
    <cfRule type="duplicateValues" dxfId="0" priority="10122"/>
  </conditionalFormatting>
  <conditionalFormatting sqref="E552">
    <cfRule type="duplicateValues" dxfId="0" priority="9233"/>
  </conditionalFormatting>
  <conditionalFormatting sqref="A553">
    <cfRule type="duplicateValues" dxfId="0" priority="14566"/>
  </conditionalFormatting>
  <conditionalFormatting sqref="C553">
    <cfRule type="duplicateValues" dxfId="0" priority="10121"/>
  </conditionalFormatting>
  <conditionalFormatting sqref="E553">
    <cfRule type="duplicateValues" dxfId="0" priority="9232"/>
  </conditionalFormatting>
  <conditionalFormatting sqref="A554">
    <cfRule type="duplicateValues" dxfId="0" priority="14565"/>
  </conditionalFormatting>
  <conditionalFormatting sqref="C554">
    <cfRule type="duplicateValues" dxfId="0" priority="10120"/>
  </conditionalFormatting>
  <conditionalFormatting sqref="E554">
    <cfRule type="duplicateValues" dxfId="0" priority="9231"/>
  </conditionalFormatting>
  <conditionalFormatting sqref="A555">
    <cfRule type="duplicateValues" dxfId="0" priority="14564"/>
  </conditionalFormatting>
  <conditionalFormatting sqref="C555">
    <cfRule type="duplicateValues" dxfId="0" priority="10119"/>
  </conditionalFormatting>
  <conditionalFormatting sqref="E555">
    <cfRule type="duplicateValues" dxfId="0" priority="9230"/>
  </conditionalFormatting>
  <conditionalFormatting sqref="A556">
    <cfRule type="duplicateValues" dxfId="0" priority="14563"/>
  </conditionalFormatting>
  <conditionalFormatting sqref="C556">
    <cfRule type="duplicateValues" dxfId="0" priority="10118"/>
  </conditionalFormatting>
  <conditionalFormatting sqref="E556">
    <cfRule type="duplicateValues" dxfId="0" priority="9229"/>
  </conditionalFormatting>
  <conditionalFormatting sqref="A557">
    <cfRule type="duplicateValues" dxfId="0" priority="14562"/>
  </conditionalFormatting>
  <conditionalFormatting sqref="C557">
    <cfRule type="duplicateValues" dxfId="0" priority="10117"/>
  </conditionalFormatting>
  <conditionalFormatting sqref="E557">
    <cfRule type="duplicateValues" dxfId="0" priority="9228"/>
  </conditionalFormatting>
  <conditionalFormatting sqref="A558">
    <cfRule type="duplicateValues" dxfId="0" priority="14561"/>
  </conditionalFormatting>
  <conditionalFormatting sqref="C558">
    <cfRule type="duplicateValues" dxfId="0" priority="10116"/>
  </conditionalFormatting>
  <conditionalFormatting sqref="E558">
    <cfRule type="duplicateValues" dxfId="0" priority="9227"/>
  </conditionalFormatting>
  <conditionalFormatting sqref="A559">
    <cfRule type="duplicateValues" dxfId="0" priority="14560"/>
  </conditionalFormatting>
  <conditionalFormatting sqref="C559">
    <cfRule type="duplicateValues" dxfId="0" priority="10115"/>
  </conditionalFormatting>
  <conditionalFormatting sqref="E559">
    <cfRule type="duplicateValues" dxfId="0" priority="9226"/>
  </conditionalFormatting>
  <conditionalFormatting sqref="A560">
    <cfRule type="duplicateValues" dxfId="0" priority="14559"/>
  </conditionalFormatting>
  <conditionalFormatting sqref="C560">
    <cfRule type="duplicateValues" dxfId="0" priority="10114"/>
  </conditionalFormatting>
  <conditionalFormatting sqref="E560">
    <cfRule type="duplicateValues" dxfId="0" priority="9225"/>
  </conditionalFormatting>
  <conditionalFormatting sqref="A561">
    <cfRule type="duplicateValues" dxfId="0" priority="14558"/>
  </conditionalFormatting>
  <conditionalFormatting sqref="C561">
    <cfRule type="duplicateValues" dxfId="0" priority="10113"/>
  </conditionalFormatting>
  <conditionalFormatting sqref="E561">
    <cfRule type="duplicateValues" dxfId="0" priority="9224"/>
  </conditionalFormatting>
  <conditionalFormatting sqref="A562">
    <cfRule type="duplicateValues" dxfId="0" priority="14557"/>
  </conditionalFormatting>
  <conditionalFormatting sqref="C562">
    <cfRule type="duplicateValues" dxfId="0" priority="10112"/>
  </conditionalFormatting>
  <conditionalFormatting sqref="E562">
    <cfRule type="duplicateValues" dxfId="0" priority="9223"/>
  </conditionalFormatting>
  <conditionalFormatting sqref="A563">
    <cfRule type="duplicateValues" dxfId="0" priority="14556"/>
  </conditionalFormatting>
  <conditionalFormatting sqref="C563">
    <cfRule type="duplicateValues" dxfId="0" priority="10111"/>
  </conditionalFormatting>
  <conditionalFormatting sqref="E563">
    <cfRule type="duplicateValues" dxfId="0" priority="9222"/>
  </conditionalFormatting>
  <conditionalFormatting sqref="A564">
    <cfRule type="duplicateValues" dxfId="0" priority="14555"/>
  </conditionalFormatting>
  <conditionalFormatting sqref="C564">
    <cfRule type="duplicateValues" dxfId="0" priority="10110"/>
  </conditionalFormatting>
  <conditionalFormatting sqref="E564">
    <cfRule type="duplicateValues" dxfId="0" priority="9221"/>
  </conditionalFormatting>
  <conditionalFormatting sqref="A565">
    <cfRule type="duplicateValues" dxfId="0" priority="14554"/>
  </conditionalFormatting>
  <conditionalFormatting sqref="C565">
    <cfRule type="duplicateValues" dxfId="0" priority="10109"/>
  </conditionalFormatting>
  <conditionalFormatting sqref="E565">
    <cfRule type="duplicateValues" dxfId="0" priority="9220"/>
  </conditionalFormatting>
  <conditionalFormatting sqref="A566">
    <cfRule type="duplicateValues" dxfId="0" priority="14553"/>
  </conditionalFormatting>
  <conditionalFormatting sqref="C566">
    <cfRule type="duplicateValues" dxfId="0" priority="10108"/>
  </conditionalFormatting>
  <conditionalFormatting sqref="E566">
    <cfRule type="duplicateValues" dxfId="0" priority="9219"/>
  </conditionalFormatting>
  <conditionalFormatting sqref="A567">
    <cfRule type="duplicateValues" dxfId="0" priority="14552"/>
  </conditionalFormatting>
  <conditionalFormatting sqref="C567">
    <cfRule type="duplicateValues" dxfId="0" priority="10107"/>
  </conditionalFormatting>
  <conditionalFormatting sqref="E567">
    <cfRule type="duplicateValues" dxfId="0" priority="9218"/>
  </conditionalFormatting>
  <conditionalFormatting sqref="A568">
    <cfRule type="duplicateValues" dxfId="0" priority="14551"/>
  </conditionalFormatting>
  <conditionalFormatting sqref="C568">
    <cfRule type="duplicateValues" dxfId="0" priority="10106"/>
  </conditionalFormatting>
  <conditionalFormatting sqref="E568">
    <cfRule type="duplicateValues" dxfId="0" priority="9217"/>
  </conditionalFormatting>
  <conditionalFormatting sqref="A569">
    <cfRule type="duplicateValues" dxfId="0" priority="14550"/>
  </conditionalFormatting>
  <conditionalFormatting sqref="C569">
    <cfRule type="duplicateValues" dxfId="0" priority="10105"/>
  </conditionalFormatting>
  <conditionalFormatting sqref="E569">
    <cfRule type="duplicateValues" dxfId="0" priority="9216"/>
  </conditionalFormatting>
  <conditionalFormatting sqref="A570">
    <cfRule type="duplicateValues" dxfId="0" priority="14549"/>
  </conditionalFormatting>
  <conditionalFormatting sqref="C570">
    <cfRule type="duplicateValues" dxfId="0" priority="10104"/>
  </conditionalFormatting>
  <conditionalFormatting sqref="E570">
    <cfRule type="duplicateValues" dxfId="0" priority="9215"/>
  </conditionalFormatting>
  <conditionalFormatting sqref="A571">
    <cfRule type="duplicateValues" dxfId="0" priority="14548"/>
  </conditionalFormatting>
  <conditionalFormatting sqref="C571">
    <cfRule type="duplicateValues" dxfId="0" priority="10103"/>
  </conditionalFormatting>
  <conditionalFormatting sqref="E571">
    <cfRule type="duplicateValues" dxfId="0" priority="9214"/>
  </conditionalFormatting>
  <conditionalFormatting sqref="A572">
    <cfRule type="duplicateValues" dxfId="0" priority="14547"/>
  </conditionalFormatting>
  <conditionalFormatting sqref="C572">
    <cfRule type="duplicateValues" dxfId="0" priority="10102"/>
  </conditionalFormatting>
  <conditionalFormatting sqref="E572">
    <cfRule type="duplicateValues" dxfId="0" priority="9213"/>
  </conditionalFormatting>
  <conditionalFormatting sqref="A573">
    <cfRule type="duplicateValues" dxfId="0" priority="14546"/>
  </conditionalFormatting>
  <conditionalFormatting sqref="C573">
    <cfRule type="duplicateValues" dxfId="0" priority="10101"/>
  </conditionalFormatting>
  <conditionalFormatting sqref="E573">
    <cfRule type="duplicateValues" dxfId="0" priority="9212"/>
  </conditionalFormatting>
  <conditionalFormatting sqref="A574">
    <cfRule type="duplicateValues" dxfId="0" priority="14545"/>
  </conditionalFormatting>
  <conditionalFormatting sqref="C574">
    <cfRule type="duplicateValues" dxfId="0" priority="10100"/>
  </conditionalFormatting>
  <conditionalFormatting sqref="E574">
    <cfRule type="duplicateValues" dxfId="0" priority="9211"/>
  </conditionalFormatting>
  <conditionalFormatting sqref="A575">
    <cfRule type="duplicateValues" dxfId="0" priority="14544"/>
  </conditionalFormatting>
  <conditionalFormatting sqref="C575">
    <cfRule type="duplicateValues" dxfId="0" priority="10099"/>
  </conditionalFormatting>
  <conditionalFormatting sqref="E575">
    <cfRule type="duplicateValues" dxfId="0" priority="9210"/>
  </conditionalFormatting>
  <conditionalFormatting sqref="A576">
    <cfRule type="duplicateValues" dxfId="0" priority="14543"/>
  </conditionalFormatting>
  <conditionalFormatting sqref="C576">
    <cfRule type="duplicateValues" dxfId="0" priority="10098"/>
  </conditionalFormatting>
  <conditionalFormatting sqref="E576">
    <cfRule type="duplicateValues" dxfId="0" priority="9209"/>
  </conditionalFormatting>
  <conditionalFormatting sqref="A577">
    <cfRule type="duplicateValues" dxfId="0" priority="14542"/>
  </conditionalFormatting>
  <conditionalFormatting sqref="C577">
    <cfRule type="duplicateValues" dxfId="0" priority="10097"/>
  </conditionalFormatting>
  <conditionalFormatting sqref="E577">
    <cfRule type="duplicateValues" dxfId="0" priority="9208"/>
  </conditionalFormatting>
  <conditionalFormatting sqref="A578">
    <cfRule type="duplicateValues" dxfId="0" priority="14541"/>
  </conditionalFormatting>
  <conditionalFormatting sqref="C578">
    <cfRule type="duplicateValues" dxfId="0" priority="10096"/>
  </conditionalFormatting>
  <conditionalFormatting sqref="E578">
    <cfRule type="duplicateValues" dxfId="0" priority="9207"/>
  </conditionalFormatting>
  <conditionalFormatting sqref="A579">
    <cfRule type="duplicateValues" dxfId="0" priority="14540"/>
  </conditionalFormatting>
  <conditionalFormatting sqref="C579">
    <cfRule type="duplicateValues" dxfId="0" priority="10095"/>
  </conditionalFormatting>
  <conditionalFormatting sqref="E579">
    <cfRule type="duplicateValues" dxfId="0" priority="9206"/>
  </conditionalFormatting>
  <conditionalFormatting sqref="A580">
    <cfRule type="duplicateValues" dxfId="0" priority="14539"/>
  </conditionalFormatting>
  <conditionalFormatting sqref="C580">
    <cfRule type="duplicateValues" dxfId="0" priority="10094"/>
  </conditionalFormatting>
  <conditionalFormatting sqref="E580">
    <cfRule type="duplicateValues" dxfId="0" priority="9205"/>
  </conditionalFormatting>
  <conditionalFormatting sqref="A581">
    <cfRule type="duplicateValues" dxfId="0" priority="14538"/>
  </conditionalFormatting>
  <conditionalFormatting sqref="C581">
    <cfRule type="duplicateValues" dxfId="0" priority="10093"/>
  </conditionalFormatting>
  <conditionalFormatting sqref="E581">
    <cfRule type="duplicateValues" dxfId="0" priority="9204"/>
  </conditionalFormatting>
  <conditionalFormatting sqref="A582">
    <cfRule type="duplicateValues" dxfId="0" priority="14537"/>
  </conditionalFormatting>
  <conditionalFormatting sqref="C582">
    <cfRule type="duplicateValues" dxfId="0" priority="10092"/>
  </conditionalFormatting>
  <conditionalFormatting sqref="E582">
    <cfRule type="duplicateValues" dxfId="0" priority="9203"/>
  </conditionalFormatting>
  <conditionalFormatting sqref="A583">
    <cfRule type="duplicateValues" dxfId="0" priority="14536"/>
  </conditionalFormatting>
  <conditionalFormatting sqref="C583">
    <cfRule type="duplicateValues" dxfId="0" priority="10091"/>
  </conditionalFormatting>
  <conditionalFormatting sqref="E583">
    <cfRule type="duplicateValues" dxfId="0" priority="9202"/>
  </conditionalFormatting>
  <conditionalFormatting sqref="A584">
    <cfRule type="duplicateValues" dxfId="0" priority="14535"/>
  </conditionalFormatting>
  <conditionalFormatting sqref="C584">
    <cfRule type="duplicateValues" dxfId="0" priority="10090"/>
  </conditionalFormatting>
  <conditionalFormatting sqref="E584">
    <cfRule type="duplicateValues" dxfId="0" priority="9201"/>
  </conditionalFormatting>
  <conditionalFormatting sqref="A585">
    <cfRule type="duplicateValues" dxfId="0" priority="14534"/>
  </conditionalFormatting>
  <conditionalFormatting sqref="C585">
    <cfRule type="duplicateValues" dxfId="0" priority="10089"/>
  </conditionalFormatting>
  <conditionalFormatting sqref="E585">
    <cfRule type="duplicateValues" dxfId="0" priority="9200"/>
  </conditionalFormatting>
  <conditionalFormatting sqref="A586">
    <cfRule type="duplicateValues" dxfId="0" priority="14533"/>
  </conditionalFormatting>
  <conditionalFormatting sqref="C586">
    <cfRule type="duplicateValues" dxfId="0" priority="10088"/>
  </conditionalFormatting>
  <conditionalFormatting sqref="E586">
    <cfRule type="duplicateValues" dxfId="0" priority="9199"/>
  </conditionalFormatting>
  <conditionalFormatting sqref="A587">
    <cfRule type="duplicateValues" dxfId="0" priority="14532"/>
  </conditionalFormatting>
  <conditionalFormatting sqref="C587">
    <cfRule type="duplicateValues" dxfId="0" priority="10087"/>
  </conditionalFormatting>
  <conditionalFormatting sqref="E587">
    <cfRule type="duplicateValues" dxfId="0" priority="9198"/>
  </conditionalFormatting>
  <conditionalFormatting sqref="A588">
    <cfRule type="duplicateValues" dxfId="0" priority="14531"/>
  </conditionalFormatting>
  <conditionalFormatting sqref="C588">
    <cfRule type="duplicateValues" dxfId="0" priority="10086"/>
  </conditionalFormatting>
  <conditionalFormatting sqref="E588">
    <cfRule type="duplicateValues" dxfId="0" priority="9197"/>
  </conditionalFormatting>
  <conditionalFormatting sqref="A589">
    <cfRule type="duplicateValues" dxfId="0" priority="14530"/>
  </conditionalFormatting>
  <conditionalFormatting sqref="C589">
    <cfRule type="duplicateValues" dxfId="0" priority="10085"/>
  </conditionalFormatting>
  <conditionalFormatting sqref="E589">
    <cfRule type="duplicateValues" dxfId="0" priority="9196"/>
  </conditionalFormatting>
  <conditionalFormatting sqref="A590">
    <cfRule type="duplicateValues" dxfId="0" priority="14529"/>
  </conditionalFormatting>
  <conditionalFormatting sqref="C590">
    <cfRule type="duplicateValues" dxfId="0" priority="10084"/>
  </conditionalFormatting>
  <conditionalFormatting sqref="E590">
    <cfRule type="duplicateValues" dxfId="0" priority="9195"/>
  </conditionalFormatting>
  <conditionalFormatting sqref="A591">
    <cfRule type="duplicateValues" dxfId="0" priority="14528"/>
  </conditionalFormatting>
  <conditionalFormatting sqref="C591">
    <cfRule type="duplicateValues" dxfId="0" priority="10083"/>
  </conditionalFormatting>
  <conditionalFormatting sqref="E591">
    <cfRule type="duplicateValues" dxfId="0" priority="9194"/>
  </conditionalFormatting>
  <conditionalFormatting sqref="A592">
    <cfRule type="duplicateValues" dxfId="0" priority="14527"/>
  </conditionalFormatting>
  <conditionalFormatting sqref="C592">
    <cfRule type="duplicateValues" dxfId="0" priority="10082"/>
  </conditionalFormatting>
  <conditionalFormatting sqref="E592">
    <cfRule type="duplicateValues" dxfId="0" priority="9193"/>
  </conditionalFormatting>
  <conditionalFormatting sqref="A593">
    <cfRule type="duplicateValues" dxfId="0" priority="14526"/>
  </conditionalFormatting>
  <conditionalFormatting sqref="C593">
    <cfRule type="duplicateValues" dxfId="0" priority="10081"/>
  </conditionalFormatting>
  <conditionalFormatting sqref="E593">
    <cfRule type="duplicateValues" dxfId="0" priority="9192"/>
  </conditionalFormatting>
  <conditionalFormatting sqref="A594">
    <cfRule type="duplicateValues" dxfId="0" priority="14525"/>
  </conditionalFormatting>
  <conditionalFormatting sqref="C594">
    <cfRule type="duplicateValues" dxfId="0" priority="10080"/>
  </conditionalFormatting>
  <conditionalFormatting sqref="E594">
    <cfRule type="duplicateValues" dxfId="0" priority="9191"/>
  </conditionalFormatting>
  <conditionalFormatting sqref="A595">
    <cfRule type="duplicateValues" dxfId="0" priority="14524"/>
  </conditionalFormatting>
  <conditionalFormatting sqref="C595">
    <cfRule type="duplicateValues" dxfId="0" priority="10079"/>
  </conditionalFormatting>
  <conditionalFormatting sqref="E595">
    <cfRule type="duplicateValues" dxfId="0" priority="9190"/>
  </conditionalFormatting>
  <conditionalFormatting sqref="A596">
    <cfRule type="duplicateValues" dxfId="0" priority="14523"/>
  </conditionalFormatting>
  <conditionalFormatting sqref="C596">
    <cfRule type="duplicateValues" dxfId="0" priority="10078"/>
  </conditionalFormatting>
  <conditionalFormatting sqref="E596">
    <cfRule type="duplicateValues" dxfId="0" priority="9189"/>
  </conditionalFormatting>
  <conditionalFormatting sqref="A597">
    <cfRule type="duplicateValues" dxfId="0" priority="14522"/>
  </conditionalFormatting>
  <conditionalFormatting sqref="C597">
    <cfRule type="duplicateValues" dxfId="0" priority="10077"/>
  </conditionalFormatting>
  <conditionalFormatting sqref="E597">
    <cfRule type="duplicateValues" dxfId="0" priority="9188"/>
  </conditionalFormatting>
  <conditionalFormatting sqref="A598">
    <cfRule type="duplicateValues" dxfId="0" priority="14521"/>
  </conditionalFormatting>
  <conditionalFormatting sqref="C598">
    <cfRule type="duplicateValues" dxfId="0" priority="10076"/>
  </conditionalFormatting>
  <conditionalFormatting sqref="E598">
    <cfRule type="duplicateValues" dxfId="0" priority="9187"/>
  </conditionalFormatting>
  <conditionalFormatting sqref="A599">
    <cfRule type="duplicateValues" dxfId="0" priority="14520"/>
  </conditionalFormatting>
  <conditionalFormatting sqref="C599">
    <cfRule type="duplicateValues" dxfId="0" priority="10075"/>
  </conditionalFormatting>
  <conditionalFormatting sqref="E599">
    <cfRule type="duplicateValues" dxfId="0" priority="9186"/>
  </conditionalFormatting>
  <conditionalFormatting sqref="A600">
    <cfRule type="duplicateValues" dxfId="0" priority="14519"/>
  </conditionalFormatting>
  <conditionalFormatting sqref="C600">
    <cfRule type="duplicateValues" dxfId="0" priority="10074"/>
  </conditionalFormatting>
  <conditionalFormatting sqref="E600">
    <cfRule type="duplicateValues" dxfId="0" priority="9185"/>
  </conditionalFormatting>
  <conditionalFormatting sqref="A601">
    <cfRule type="duplicateValues" dxfId="0" priority="14518"/>
  </conditionalFormatting>
  <conditionalFormatting sqref="C601">
    <cfRule type="duplicateValues" dxfId="0" priority="10073"/>
  </conditionalFormatting>
  <conditionalFormatting sqref="E601">
    <cfRule type="duplicateValues" dxfId="0" priority="9184"/>
  </conditionalFormatting>
  <conditionalFormatting sqref="A602">
    <cfRule type="duplicateValues" dxfId="0" priority="14517"/>
  </conditionalFormatting>
  <conditionalFormatting sqref="C602">
    <cfRule type="duplicateValues" dxfId="0" priority="10072"/>
  </conditionalFormatting>
  <conditionalFormatting sqref="E602">
    <cfRule type="duplicateValues" dxfId="0" priority="9183"/>
  </conditionalFormatting>
  <conditionalFormatting sqref="A603">
    <cfRule type="duplicateValues" dxfId="0" priority="14516"/>
  </conditionalFormatting>
  <conditionalFormatting sqref="C603">
    <cfRule type="duplicateValues" dxfId="0" priority="10071"/>
  </conditionalFormatting>
  <conditionalFormatting sqref="E603">
    <cfRule type="duplicateValues" dxfId="0" priority="9182"/>
  </conditionalFormatting>
  <conditionalFormatting sqref="A604">
    <cfRule type="duplicateValues" dxfId="0" priority="14515"/>
  </conditionalFormatting>
  <conditionalFormatting sqref="C604">
    <cfRule type="duplicateValues" dxfId="0" priority="10070"/>
  </conditionalFormatting>
  <conditionalFormatting sqref="E604">
    <cfRule type="duplicateValues" dxfId="0" priority="9181"/>
  </conditionalFormatting>
  <conditionalFormatting sqref="A605">
    <cfRule type="duplicateValues" dxfId="0" priority="14514"/>
  </conditionalFormatting>
  <conditionalFormatting sqref="C605">
    <cfRule type="duplicateValues" dxfId="0" priority="10069"/>
  </conditionalFormatting>
  <conditionalFormatting sqref="E605">
    <cfRule type="duplicateValues" dxfId="0" priority="9180"/>
  </conditionalFormatting>
  <conditionalFormatting sqref="A606">
    <cfRule type="duplicateValues" dxfId="0" priority="14513"/>
  </conditionalFormatting>
  <conditionalFormatting sqref="C606">
    <cfRule type="duplicateValues" dxfId="0" priority="10068"/>
  </conditionalFormatting>
  <conditionalFormatting sqref="E606">
    <cfRule type="duplicateValues" dxfId="0" priority="9179"/>
  </conditionalFormatting>
  <conditionalFormatting sqref="A607">
    <cfRule type="duplicateValues" dxfId="0" priority="14512"/>
  </conditionalFormatting>
  <conditionalFormatting sqref="C607">
    <cfRule type="duplicateValues" dxfId="0" priority="10067"/>
  </conditionalFormatting>
  <conditionalFormatting sqref="E607">
    <cfRule type="duplicateValues" dxfId="0" priority="9178"/>
  </conditionalFormatting>
  <conditionalFormatting sqref="A608">
    <cfRule type="duplicateValues" dxfId="0" priority="14511"/>
  </conditionalFormatting>
  <conditionalFormatting sqref="C608">
    <cfRule type="duplicateValues" dxfId="0" priority="10066"/>
  </conditionalFormatting>
  <conditionalFormatting sqref="E608">
    <cfRule type="duplicateValues" dxfId="0" priority="9177"/>
  </conditionalFormatting>
  <conditionalFormatting sqref="A609">
    <cfRule type="duplicateValues" dxfId="0" priority="14510"/>
  </conditionalFormatting>
  <conditionalFormatting sqref="C609">
    <cfRule type="duplicateValues" dxfId="0" priority="10065"/>
  </conditionalFormatting>
  <conditionalFormatting sqref="E609">
    <cfRule type="duplicateValues" dxfId="0" priority="9176"/>
  </conditionalFormatting>
  <conditionalFormatting sqref="A610">
    <cfRule type="duplicateValues" dxfId="0" priority="14509"/>
  </conditionalFormatting>
  <conditionalFormatting sqref="C610">
    <cfRule type="duplicateValues" dxfId="0" priority="10064"/>
  </conditionalFormatting>
  <conditionalFormatting sqref="E610">
    <cfRule type="duplicateValues" dxfId="0" priority="9175"/>
  </conditionalFormatting>
  <conditionalFormatting sqref="A611">
    <cfRule type="duplicateValues" dxfId="0" priority="14508"/>
  </conditionalFormatting>
  <conditionalFormatting sqref="C611">
    <cfRule type="duplicateValues" dxfId="0" priority="10063"/>
  </conditionalFormatting>
  <conditionalFormatting sqref="E611">
    <cfRule type="duplicateValues" dxfId="0" priority="9174"/>
  </conditionalFormatting>
  <conditionalFormatting sqref="A612">
    <cfRule type="duplicateValues" dxfId="0" priority="14507"/>
  </conditionalFormatting>
  <conditionalFormatting sqref="C612">
    <cfRule type="duplicateValues" dxfId="0" priority="10062"/>
  </conditionalFormatting>
  <conditionalFormatting sqref="E612">
    <cfRule type="duplicateValues" dxfId="0" priority="9173"/>
  </conditionalFormatting>
  <conditionalFormatting sqref="A613">
    <cfRule type="duplicateValues" dxfId="0" priority="14506"/>
  </conditionalFormatting>
  <conditionalFormatting sqref="C613">
    <cfRule type="duplicateValues" dxfId="0" priority="10061"/>
  </conditionalFormatting>
  <conditionalFormatting sqref="E613">
    <cfRule type="duplicateValues" dxfId="0" priority="9172"/>
  </conditionalFormatting>
  <conditionalFormatting sqref="A614">
    <cfRule type="duplicateValues" dxfId="0" priority="14505"/>
  </conditionalFormatting>
  <conditionalFormatting sqref="C614">
    <cfRule type="duplicateValues" dxfId="0" priority="10060"/>
  </conditionalFormatting>
  <conditionalFormatting sqref="E614">
    <cfRule type="duplicateValues" dxfId="0" priority="9171"/>
  </conditionalFormatting>
  <conditionalFormatting sqref="A615">
    <cfRule type="duplicateValues" dxfId="0" priority="14504"/>
  </conditionalFormatting>
  <conditionalFormatting sqref="C615">
    <cfRule type="duplicateValues" dxfId="0" priority="10059"/>
  </conditionalFormatting>
  <conditionalFormatting sqref="E615">
    <cfRule type="duplicateValues" dxfId="0" priority="9170"/>
  </conditionalFormatting>
  <conditionalFormatting sqref="A616">
    <cfRule type="duplicateValues" dxfId="0" priority="14503"/>
  </conditionalFormatting>
  <conditionalFormatting sqref="C616">
    <cfRule type="duplicateValues" dxfId="0" priority="10058"/>
  </conditionalFormatting>
  <conditionalFormatting sqref="E616">
    <cfRule type="duplicateValues" dxfId="0" priority="9169"/>
  </conditionalFormatting>
  <conditionalFormatting sqref="A617">
    <cfRule type="duplicateValues" dxfId="0" priority="14502"/>
  </conditionalFormatting>
  <conditionalFormatting sqref="C617">
    <cfRule type="duplicateValues" dxfId="0" priority="10057"/>
  </conditionalFormatting>
  <conditionalFormatting sqref="E617">
    <cfRule type="duplicateValues" dxfId="0" priority="9168"/>
  </conditionalFormatting>
  <conditionalFormatting sqref="A618">
    <cfRule type="duplicateValues" dxfId="0" priority="14501"/>
  </conditionalFormatting>
  <conditionalFormatting sqref="C618">
    <cfRule type="duplicateValues" dxfId="0" priority="10056"/>
  </conditionalFormatting>
  <conditionalFormatting sqref="E618">
    <cfRule type="duplicateValues" dxfId="0" priority="9167"/>
  </conditionalFormatting>
  <conditionalFormatting sqref="A619">
    <cfRule type="duplicateValues" dxfId="0" priority="14500"/>
  </conditionalFormatting>
  <conditionalFormatting sqref="C619">
    <cfRule type="duplicateValues" dxfId="0" priority="10055"/>
  </conditionalFormatting>
  <conditionalFormatting sqref="E619">
    <cfRule type="duplicateValues" dxfId="0" priority="9166"/>
  </conditionalFormatting>
  <conditionalFormatting sqref="A620">
    <cfRule type="duplicateValues" dxfId="0" priority="14499"/>
  </conditionalFormatting>
  <conditionalFormatting sqref="C620">
    <cfRule type="duplicateValues" dxfId="0" priority="10054"/>
  </conditionalFormatting>
  <conditionalFormatting sqref="E620">
    <cfRule type="duplicateValues" dxfId="0" priority="9165"/>
  </conditionalFormatting>
  <conditionalFormatting sqref="A621">
    <cfRule type="duplicateValues" dxfId="0" priority="14498"/>
  </conditionalFormatting>
  <conditionalFormatting sqref="C621">
    <cfRule type="duplicateValues" dxfId="0" priority="10053"/>
  </conditionalFormatting>
  <conditionalFormatting sqref="E621">
    <cfRule type="duplicateValues" dxfId="0" priority="9164"/>
  </conditionalFormatting>
  <conditionalFormatting sqref="A622">
    <cfRule type="duplicateValues" dxfId="0" priority="14497"/>
  </conditionalFormatting>
  <conditionalFormatting sqref="C622">
    <cfRule type="duplicateValues" dxfId="0" priority="10052"/>
  </conditionalFormatting>
  <conditionalFormatting sqref="E622">
    <cfRule type="duplicateValues" dxfId="0" priority="9163"/>
  </conditionalFormatting>
  <conditionalFormatting sqref="A623">
    <cfRule type="duplicateValues" dxfId="0" priority="14496"/>
  </conditionalFormatting>
  <conditionalFormatting sqref="C623">
    <cfRule type="duplicateValues" dxfId="0" priority="10051"/>
  </conditionalFormatting>
  <conditionalFormatting sqref="E623">
    <cfRule type="duplicateValues" dxfId="0" priority="9162"/>
  </conditionalFormatting>
  <conditionalFormatting sqref="A624">
    <cfRule type="duplicateValues" dxfId="0" priority="14495"/>
  </conditionalFormatting>
  <conditionalFormatting sqref="C624">
    <cfRule type="duplicateValues" dxfId="0" priority="10050"/>
  </conditionalFormatting>
  <conditionalFormatting sqref="E624">
    <cfRule type="duplicateValues" dxfId="0" priority="9161"/>
  </conditionalFormatting>
  <conditionalFormatting sqref="A625">
    <cfRule type="duplicateValues" dxfId="0" priority="14494"/>
  </conditionalFormatting>
  <conditionalFormatting sqref="C625">
    <cfRule type="duplicateValues" dxfId="0" priority="10049"/>
  </conditionalFormatting>
  <conditionalFormatting sqref="E625">
    <cfRule type="duplicateValues" dxfId="0" priority="9160"/>
  </conditionalFormatting>
  <conditionalFormatting sqref="A626">
    <cfRule type="duplicateValues" dxfId="0" priority="14493"/>
  </conditionalFormatting>
  <conditionalFormatting sqref="C626">
    <cfRule type="duplicateValues" dxfId="0" priority="10048"/>
  </conditionalFormatting>
  <conditionalFormatting sqref="E626">
    <cfRule type="duplicateValues" dxfId="0" priority="9159"/>
  </conditionalFormatting>
  <conditionalFormatting sqref="A627">
    <cfRule type="duplicateValues" dxfId="0" priority="14492"/>
  </conditionalFormatting>
  <conditionalFormatting sqref="C627">
    <cfRule type="duplicateValues" dxfId="0" priority="10047"/>
  </conditionalFormatting>
  <conditionalFormatting sqref="E627">
    <cfRule type="duplicateValues" dxfId="0" priority="9158"/>
  </conditionalFormatting>
  <conditionalFormatting sqref="A628">
    <cfRule type="duplicateValues" dxfId="0" priority="14491"/>
  </conditionalFormatting>
  <conditionalFormatting sqref="C628">
    <cfRule type="duplicateValues" dxfId="0" priority="10046"/>
  </conditionalFormatting>
  <conditionalFormatting sqref="E628">
    <cfRule type="duplicateValues" dxfId="0" priority="9157"/>
  </conditionalFormatting>
  <conditionalFormatting sqref="A629">
    <cfRule type="duplicateValues" dxfId="0" priority="14490"/>
  </conditionalFormatting>
  <conditionalFormatting sqref="C629">
    <cfRule type="duplicateValues" dxfId="0" priority="10045"/>
  </conditionalFormatting>
  <conditionalFormatting sqref="E629">
    <cfRule type="duplicateValues" dxfId="0" priority="9156"/>
  </conditionalFormatting>
  <conditionalFormatting sqref="A630">
    <cfRule type="duplicateValues" dxfId="0" priority="14489"/>
  </conditionalFormatting>
  <conditionalFormatting sqref="C630">
    <cfRule type="duplicateValues" dxfId="0" priority="10044"/>
  </conditionalFormatting>
  <conditionalFormatting sqref="E630">
    <cfRule type="duplicateValues" dxfId="0" priority="9155"/>
  </conditionalFormatting>
  <conditionalFormatting sqref="A631">
    <cfRule type="duplicateValues" dxfId="0" priority="14488"/>
  </conditionalFormatting>
  <conditionalFormatting sqref="C631">
    <cfRule type="duplicateValues" dxfId="0" priority="10043"/>
  </conditionalFormatting>
  <conditionalFormatting sqref="E631">
    <cfRule type="duplicateValues" dxfId="0" priority="9154"/>
  </conditionalFormatting>
  <conditionalFormatting sqref="A632">
    <cfRule type="duplicateValues" dxfId="0" priority="14487"/>
  </conditionalFormatting>
  <conditionalFormatting sqref="C632">
    <cfRule type="duplicateValues" dxfId="0" priority="10042"/>
  </conditionalFormatting>
  <conditionalFormatting sqref="E632">
    <cfRule type="duplicateValues" dxfId="0" priority="9153"/>
  </conditionalFormatting>
  <conditionalFormatting sqref="A633">
    <cfRule type="duplicateValues" dxfId="0" priority="14486"/>
  </conditionalFormatting>
  <conditionalFormatting sqref="C633">
    <cfRule type="duplicateValues" dxfId="0" priority="10041"/>
  </conditionalFormatting>
  <conditionalFormatting sqref="E633">
    <cfRule type="duplicateValues" dxfId="0" priority="9152"/>
  </conditionalFormatting>
  <conditionalFormatting sqref="A634">
    <cfRule type="duplicateValues" dxfId="0" priority="14485"/>
  </conditionalFormatting>
  <conditionalFormatting sqref="C634">
    <cfRule type="duplicateValues" dxfId="0" priority="10040"/>
  </conditionalFormatting>
  <conditionalFormatting sqref="E634">
    <cfRule type="duplicateValues" dxfId="0" priority="9151"/>
  </conditionalFormatting>
  <conditionalFormatting sqref="A635">
    <cfRule type="duplicateValues" dxfId="0" priority="14484"/>
  </conditionalFormatting>
  <conditionalFormatting sqref="C635">
    <cfRule type="duplicateValues" dxfId="0" priority="10039"/>
  </conditionalFormatting>
  <conditionalFormatting sqref="E635">
    <cfRule type="duplicateValues" dxfId="0" priority="9150"/>
  </conditionalFormatting>
  <conditionalFormatting sqref="A636">
    <cfRule type="duplicateValues" dxfId="0" priority="14483"/>
  </conditionalFormatting>
  <conditionalFormatting sqref="C636">
    <cfRule type="duplicateValues" dxfId="0" priority="10038"/>
  </conditionalFormatting>
  <conditionalFormatting sqref="E636">
    <cfRule type="duplicateValues" dxfId="0" priority="9149"/>
  </conditionalFormatting>
  <conditionalFormatting sqref="A637">
    <cfRule type="duplicateValues" dxfId="0" priority="14482"/>
  </conditionalFormatting>
  <conditionalFormatting sqref="C637">
    <cfRule type="duplicateValues" dxfId="0" priority="10037"/>
  </conditionalFormatting>
  <conditionalFormatting sqref="E637">
    <cfRule type="duplicateValues" dxfId="0" priority="9148"/>
  </conditionalFormatting>
  <conditionalFormatting sqref="A638">
    <cfRule type="duplicateValues" dxfId="0" priority="14481"/>
  </conditionalFormatting>
  <conditionalFormatting sqref="C638">
    <cfRule type="duplicateValues" dxfId="0" priority="10036"/>
  </conditionalFormatting>
  <conditionalFormatting sqref="E638">
    <cfRule type="duplicateValues" dxfId="0" priority="9147"/>
  </conditionalFormatting>
  <conditionalFormatting sqref="A639">
    <cfRule type="duplicateValues" dxfId="0" priority="14480"/>
  </conditionalFormatting>
  <conditionalFormatting sqref="C639">
    <cfRule type="duplicateValues" dxfId="0" priority="10035"/>
  </conditionalFormatting>
  <conditionalFormatting sqref="E639">
    <cfRule type="duplicateValues" dxfId="0" priority="9146"/>
  </conditionalFormatting>
  <conditionalFormatting sqref="A640">
    <cfRule type="duplicateValues" dxfId="0" priority="14479"/>
  </conditionalFormatting>
  <conditionalFormatting sqref="C640">
    <cfRule type="duplicateValues" dxfId="0" priority="10034"/>
  </conditionalFormatting>
  <conditionalFormatting sqref="E640">
    <cfRule type="duplicateValues" dxfId="0" priority="9145"/>
  </conditionalFormatting>
  <conditionalFormatting sqref="A641">
    <cfRule type="duplicateValues" dxfId="0" priority="14478"/>
  </conditionalFormatting>
  <conditionalFormatting sqref="C641">
    <cfRule type="duplicateValues" dxfId="0" priority="10033"/>
  </conditionalFormatting>
  <conditionalFormatting sqref="E641">
    <cfRule type="duplicateValues" dxfId="0" priority="9144"/>
  </conditionalFormatting>
  <conditionalFormatting sqref="A642">
    <cfRule type="duplicateValues" dxfId="0" priority="14477"/>
  </conditionalFormatting>
  <conditionalFormatting sqref="C642">
    <cfRule type="duplicateValues" dxfId="0" priority="10032"/>
  </conditionalFormatting>
  <conditionalFormatting sqref="E642">
    <cfRule type="duplicateValues" dxfId="0" priority="9143"/>
  </conditionalFormatting>
  <conditionalFormatting sqref="A643">
    <cfRule type="duplicateValues" dxfId="0" priority="14476"/>
  </conditionalFormatting>
  <conditionalFormatting sqref="C643">
    <cfRule type="duplicateValues" dxfId="0" priority="10031"/>
  </conditionalFormatting>
  <conditionalFormatting sqref="E643">
    <cfRule type="duplicateValues" dxfId="0" priority="9142"/>
  </conditionalFormatting>
  <conditionalFormatting sqref="A644">
    <cfRule type="duplicateValues" dxfId="0" priority="14475"/>
  </conditionalFormatting>
  <conditionalFormatting sqref="C644">
    <cfRule type="duplicateValues" dxfId="0" priority="10030"/>
  </conditionalFormatting>
  <conditionalFormatting sqref="E644">
    <cfRule type="duplicateValues" dxfId="0" priority="9141"/>
  </conditionalFormatting>
  <conditionalFormatting sqref="A645">
    <cfRule type="duplicateValues" dxfId="0" priority="14474"/>
  </conditionalFormatting>
  <conditionalFormatting sqref="C645">
    <cfRule type="duplicateValues" dxfId="0" priority="10029"/>
  </conditionalFormatting>
  <conditionalFormatting sqref="E645">
    <cfRule type="duplicateValues" dxfId="0" priority="9140"/>
  </conditionalFormatting>
  <conditionalFormatting sqref="A646">
    <cfRule type="duplicateValues" dxfId="0" priority="14473"/>
  </conditionalFormatting>
  <conditionalFormatting sqref="C646">
    <cfRule type="duplicateValues" dxfId="0" priority="10028"/>
  </conditionalFormatting>
  <conditionalFormatting sqref="E646">
    <cfRule type="duplicateValues" dxfId="0" priority="9139"/>
  </conditionalFormatting>
  <conditionalFormatting sqref="A647">
    <cfRule type="duplicateValues" dxfId="0" priority="14472"/>
  </conditionalFormatting>
  <conditionalFormatting sqref="C647">
    <cfRule type="duplicateValues" dxfId="0" priority="10027"/>
  </conditionalFormatting>
  <conditionalFormatting sqref="E647">
    <cfRule type="duplicateValues" dxfId="0" priority="9138"/>
  </conditionalFormatting>
  <conditionalFormatting sqref="A648">
    <cfRule type="duplicateValues" dxfId="0" priority="14471"/>
  </conditionalFormatting>
  <conditionalFormatting sqref="C648">
    <cfRule type="duplicateValues" dxfId="0" priority="10026"/>
  </conditionalFormatting>
  <conditionalFormatting sqref="E648">
    <cfRule type="duplicateValues" dxfId="0" priority="9137"/>
  </conditionalFormatting>
  <conditionalFormatting sqref="A649">
    <cfRule type="duplicateValues" dxfId="0" priority="14470"/>
  </conditionalFormatting>
  <conditionalFormatting sqref="C649">
    <cfRule type="duplicateValues" dxfId="0" priority="10025"/>
  </conditionalFormatting>
  <conditionalFormatting sqref="E649">
    <cfRule type="duplicateValues" dxfId="0" priority="9136"/>
  </conditionalFormatting>
  <conditionalFormatting sqref="A650">
    <cfRule type="duplicateValues" dxfId="0" priority="14469"/>
  </conditionalFormatting>
  <conditionalFormatting sqref="C650">
    <cfRule type="duplicateValues" dxfId="0" priority="10024"/>
  </conditionalFormatting>
  <conditionalFormatting sqref="E650">
    <cfRule type="duplicateValues" dxfId="0" priority="9135"/>
  </conditionalFormatting>
  <conditionalFormatting sqref="A651">
    <cfRule type="duplicateValues" dxfId="0" priority="14468"/>
  </conditionalFormatting>
  <conditionalFormatting sqref="C651">
    <cfRule type="duplicateValues" dxfId="0" priority="10023"/>
  </conditionalFormatting>
  <conditionalFormatting sqref="E651">
    <cfRule type="duplicateValues" dxfId="0" priority="9134"/>
  </conditionalFormatting>
  <conditionalFormatting sqref="A652">
    <cfRule type="duplicateValues" dxfId="0" priority="14467"/>
  </conditionalFormatting>
  <conditionalFormatting sqref="C652">
    <cfRule type="duplicateValues" dxfId="0" priority="10022"/>
  </conditionalFormatting>
  <conditionalFormatting sqref="E652">
    <cfRule type="duplicateValues" dxfId="0" priority="9133"/>
  </conditionalFormatting>
  <conditionalFormatting sqref="A653">
    <cfRule type="duplicateValues" dxfId="0" priority="14466"/>
  </conditionalFormatting>
  <conditionalFormatting sqref="C653">
    <cfRule type="duplicateValues" dxfId="0" priority="10021"/>
  </conditionalFormatting>
  <conditionalFormatting sqref="E653">
    <cfRule type="duplicateValues" dxfId="0" priority="9132"/>
  </conditionalFormatting>
  <conditionalFormatting sqref="A654">
    <cfRule type="duplicateValues" dxfId="0" priority="14465"/>
  </conditionalFormatting>
  <conditionalFormatting sqref="C654">
    <cfRule type="duplicateValues" dxfId="0" priority="10020"/>
  </conditionalFormatting>
  <conditionalFormatting sqref="E654">
    <cfRule type="duplicateValues" dxfId="0" priority="9131"/>
  </conditionalFormatting>
  <conditionalFormatting sqref="A655">
    <cfRule type="duplicateValues" dxfId="0" priority="14464"/>
  </conditionalFormatting>
  <conditionalFormatting sqref="C655">
    <cfRule type="duplicateValues" dxfId="0" priority="10019"/>
  </conditionalFormatting>
  <conditionalFormatting sqref="E655">
    <cfRule type="duplicateValues" dxfId="0" priority="9130"/>
  </conditionalFormatting>
  <conditionalFormatting sqref="A656">
    <cfRule type="duplicateValues" dxfId="0" priority="14463"/>
  </conditionalFormatting>
  <conditionalFormatting sqref="C656">
    <cfRule type="duplicateValues" dxfId="0" priority="10018"/>
  </conditionalFormatting>
  <conditionalFormatting sqref="E656">
    <cfRule type="duplicateValues" dxfId="0" priority="9129"/>
  </conditionalFormatting>
  <conditionalFormatting sqref="A657">
    <cfRule type="duplicateValues" dxfId="0" priority="14462"/>
  </conditionalFormatting>
  <conditionalFormatting sqref="C657">
    <cfRule type="duplicateValues" dxfId="0" priority="10017"/>
  </conditionalFormatting>
  <conditionalFormatting sqref="E657">
    <cfRule type="duplicateValues" dxfId="0" priority="9128"/>
  </conditionalFormatting>
  <conditionalFormatting sqref="A658">
    <cfRule type="duplicateValues" dxfId="0" priority="14461"/>
  </conditionalFormatting>
  <conditionalFormatting sqref="C658">
    <cfRule type="duplicateValues" dxfId="0" priority="10016"/>
  </conditionalFormatting>
  <conditionalFormatting sqref="E658">
    <cfRule type="duplicateValues" dxfId="0" priority="9127"/>
  </conditionalFormatting>
  <conditionalFormatting sqref="A659">
    <cfRule type="duplicateValues" dxfId="0" priority="14460"/>
  </conditionalFormatting>
  <conditionalFormatting sqref="C659">
    <cfRule type="duplicateValues" dxfId="0" priority="10015"/>
  </conditionalFormatting>
  <conditionalFormatting sqref="E659">
    <cfRule type="duplicateValues" dxfId="0" priority="9126"/>
  </conditionalFormatting>
  <conditionalFormatting sqref="A660">
    <cfRule type="duplicateValues" dxfId="0" priority="14459"/>
  </conditionalFormatting>
  <conditionalFormatting sqref="C660">
    <cfRule type="duplicateValues" dxfId="0" priority="10014"/>
  </conditionalFormatting>
  <conditionalFormatting sqref="E660">
    <cfRule type="duplicateValues" dxfId="0" priority="9125"/>
  </conditionalFormatting>
  <conditionalFormatting sqref="A661">
    <cfRule type="duplicateValues" dxfId="0" priority="14458"/>
  </conditionalFormatting>
  <conditionalFormatting sqref="C661">
    <cfRule type="duplicateValues" dxfId="0" priority="10013"/>
  </conditionalFormatting>
  <conditionalFormatting sqref="E661">
    <cfRule type="duplicateValues" dxfId="0" priority="9124"/>
  </conditionalFormatting>
  <conditionalFormatting sqref="A662">
    <cfRule type="duplicateValues" dxfId="0" priority="14457"/>
  </conditionalFormatting>
  <conditionalFormatting sqref="C662">
    <cfRule type="duplicateValues" dxfId="0" priority="10012"/>
  </conditionalFormatting>
  <conditionalFormatting sqref="E662">
    <cfRule type="duplicateValues" dxfId="0" priority="9123"/>
  </conditionalFormatting>
  <conditionalFormatting sqref="A663">
    <cfRule type="duplicateValues" dxfId="0" priority="14456"/>
  </conditionalFormatting>
  <conditionalFormatting sqref="C663">
    <cfRule type="duplicateValues" dxfId="0" priority="10011"/>
  </conditionalFormatting>
  <conditionalFormatting sqref="E663">
    <cfRule type="duplicateValues" dxfId="0" priority="9122"/>
  </conditionalFormatting>
  <conditionalFormatting sqref="A664">
    <cfRule type="duplicateValues" dxfId="0" priority="14455"/>
  </conditionalFormatting>
  <conditionalFormatting sqref="C664">
    <cfRule type="duplicateValues" dxfId="0" priority="10010"/>
  </conditionalFormatting>
  <conditionalFormatting sqref="E664">
    <cfRule type="duplicateValues" dxfId="0" priority="9121"/>
  </conditionalFormatting>
  <conditionalFormatting sqref="A665">
    <cfRule type="duplicateValues" dxfId="0" priority="14454"/>
  </conditionalFormatting>
  <conditionalFormatting sqref="C665">
    <cfRule type="duplicateValues" dxfId="0" priority="10009"/>
  </conditionalFormatting>
  <conditionalFormatting sqref="E665">
    <cfRule type="duplicateValues" dxfId="0" priority="9120"/>
  </conditionalFormatting>
  <conditionalFormatting sqref="A666">
    <cfRule type="duplicateValues" dxfId="0" priority="14453"/>
  </conditionalFormatting>
  <conditionalFormatting sqref="C666">
    <cfRule type="duplicateValues" dxfId="0" priority="10008"/>
  </conditionalFormatting>
  <conditionalFormatting sqref="E666">
    <cfRule type="duplicateValues" dxfId="0" priority="9119"/>
  </conditionalFormatting>
  <conditionalFormatting sqref="A667">
    <cfRule type="duplicateValues" dxfId="0" priority="14452"/>
  </conditionalFormatting>
  <conditionalFormatting sqref="C667">
    <cfRule type="duplicateValues" dxfId="0" priority="10007"/>
  </conditionalFormatting>
  <conditionalFormatting sqref="E667">
    <cfRule type="duplicateValues" dxfId="0" priority="9118"/>
  </conditionalFormatting>
  <conditionalFormatting sqref="A668">
    <cfRule type="duplicateValues" dxfId="0" priority="14451"/>
  </conditionalFormatting>
  <conditionalFormatting sqref="C668">
    <cfRule type="duplicateValues" dxfId="0" priority="10006"/>
  </conditionalFormatting>
  <conditionalFormatting sqref="E668">
    <cfRule type="duplicateValues" dxfId="0" priority="9117"/>
  </conditionalFormatting>
  <conditionalFormatting sqref="A669">
    <cfRule type="duplicateValues" dxfId="0" priority="14450"/>
  </conditionalFormatting>
  <conditionalFormatting sqref="C669">
    <cfRule type="duplicateValues" dxfId="0" priority="10005"/>
  </conditionalFormatting>
  <conditionalFormatting sqref="E669">
    <cfRule type="duplicateValues" dxfId="0" priority="9116"/>
  </conditionalFormatting>
  <conditionalFormatting sqref="A670">
    <cfRule type="duplicateValues" dxfId="0" priority="14449"/>
  </conditionalFormatting>
  <conditionalFormatting sqref="C670">
    <cfRule type="duplicateValues" dxfId="0" priority="10004"/>
  </conditionalFormatting>
  <conditionalFormatting sqref="E670">
    <cfRule type="duplicateValues" dxfId="0" priority="9115"/>
  </conditionalFormatting>
  <conditionalFormatting sqref="A671">
    <cfRule type="duplicateValues" dxfId="0" priority="14448"/>
  </conditionalFormatting>
  <conditionalFormatting sqref="C671">
    <cfRule type="duplicateValues" dxfId="0" priority="10003"/>
  </conditionalFormatting>
  <conditionalFormatting sqref="E671">
    <cfRule type="duplicateValues" dxfId="0" priority="9114"/>
  </conditionalFormatting>
  <conditionalFormatting sqref="A672">
    <cfRule type="duplicateValues" dxfId="0" priority="14447"/>
  </conditionalFormatting>
  <conditionalFormatting sqref="C672">
    <cfRule type="duplicateValues" dxfId="0" priority="10002"/>
  </conditionalFormatting>
  <conditionalFormatting sqref="E672">
    <cfRule type="duplicateValues" dxfId="0" priority="9113"/>
  </conditionalFormatting>
  <conditionalFormatting sqref="A673">
    <cfRule type="duplicateValues" dxfId="0" priority="14446"/>
  </conditionalFormatting>
  <conditionalFormatting sqref="C673">
    <cfRule type="duplicateValues" dxfId="0" priority="10001"/>
  </conditionalFormatting>
  <conditionalFormatting sqref="E673">
    <cfRule type="duplicateValues" dxfId="0" priority="9112"/>
  </conditionalFormatting>
  <conditionalFormatting sqref="A674">
    <cfRule type="duplicateValues" dxfId="0" priority="14445"/>
  </conditionalFormatting>
  <conditionalFormatting sqref="C674">
    <cfRule type="duplicateValues" dxfId="0" priority="10000"/>
  </conditionalFormatting>
  <conditionalFormatting sqref="E674">
    <cfRule type="duplicateValues" dxfId="0" priority="9111"/>
  </conditionalFormatting>
  <conditionalFormatting sqref="A675">
    <cfRule type="duplicateValues" dxfId="0" priority="14444"/>
  </conditionalFormatting>
  <conditionalFormatting sqref="C675">
    <cfRule type="duplicateValues" dxfId="0" priority="9999"/>
  </conditionalFormatting>
  <conditionalFormatting sqref="E675">
    <cfRule type="duplicateValues" dxfId="0" priority="9110"/>
  </conditionalFormatting>
  <conditionalFormatting sqref="A676">
    <cfRule type="duplicateValues" dxfId="0" priority="14443"/>
  </conditionalFormatting>
  <conditionalFormatting sqref="C676">
    <cfRule type="duplicateValues" dxfId="0" priority="9998"/>
  </conditionalFormatting>
  <conditionalFormatting sqref="E676">
    <cfRule type="duplicateValues" dxfId="0" priority="9109"/>
  </conditionalFormatting>
  <conditionalFormatting sqref="A677">
    <cfRule type="duplicateValues" dxfId="0" priority="14442"/>
  </conditionalFormatting>
  <conditionalFormatting sqref="C677">
    <cfRule type="duplicateValues" dxfId="0" priority="9997"/>
  </conditionalFormatting>
  <conditionalFormatting sqref="E677">
    <cfRule type="duplicateValues" dxfId="0" priority="9108"/>
  </conditionalFormatting>
  <conditionalFormatting sqref="A678">
    <cfRule type="duplicateValues" dxfId="0" priority="14441"/>
  </conditionalFormatting>
  <conditionalFormatting sqref="C678">
    <cfRule type="duplicateValues" dxfId="0" priority="9996"/>
  </conditionalFormatting>
  <conditionalFormatting sqref="E678">
    <cfRule type="duplicateValues" dxfId="0" priority="9107"/>
  </conditionalFormatting>
  <conditionalFormatting sqref="A679">
    <cfRule type="duplicateValues" dxfId="0" priority="14440"/>
  </conditionalFormatting>
  <conditionalFormatting sqref="C679">
    <cfRule type="duplicateValues" dxfId="0" priority="9995"/>
  </conditionalFormatting>
  <conditionalFormatting sqref="E679">
    <cfRule type="duplicateValues" dxfId="0" priority="9106"/>
  </conditionalFormatting>
  <conditionalFormatting sqref="A680">
    <cfRule type="duplicateValues" dxfId="0" priority="14439"/>
  </conditionalFormatting>
  <conditionalFormatting sqref="C680">
    <cfRule type="duplicateValues" dxfId="0" priority="9994"/>
  </conditionalFormatting>
  <conditionalFormatting sqref="E680">
    <cfRule type="duplicateValues" dxfId="0" priority="9105"/>
  </conditionalFormatting>
  <conditionalFormatting sqref="A681">
    <cfRule type="duplicateValues" dxfId="0" priority="14438"/>
  </conditionalFormatting>
  <conditionalFormatting sqref="C681">
    <cfRule type="duplicateValues" dxfId="0" priority="9993"/>
  </conditionalFormatting>
  <conditionalFormatting sqref="E681">
    <cfRule type="duplicateValues" dxfId="0" priority="9104"/>
  </conditionalFormatting>
  <conditionalFormatting sqref="A682">
    <cfRule type="duplicateValues" dxfId="0" priority="14437"/>
  </conditionalFormatting>
  <conditionalFormatting sqref="C682">
    <cfRule type="duplicateValues" dxfId="0" priority="9992"/>
  </conditionalFormatting>
  <conditionalFormatting sqref="E682">
    <cfRule type="duplicateValues" dxfId="0" priority="9103"/>
  </conditionalFormatting>
  <conditionalFormatting sqref="A683">
    <cfRule type="duplicateValues" dxfId="0" priority="14436"/>
  </conditionalFormatting>
  <conditionalFormatting sqref="C683">
    <cfRule type="duplicateValues" dxfId="0" priority="9991"/>
  </conditionalFormatting>
  <conditionalFormatting sqref="E683">
    <cfRule type="duplicateValues" dxfId="0" priority="9102"/>
  </conditionalFormatting>
  <conditionalFormatting sqref="A684">
    <cfRule type="duplicateValues" dxfId="0" priority="14435"/>
  </conditionalFormatting>
  <conditionalFormatting sqref="C684">
    <cfRule type="duplicateValues" dxfId="0" priority="9990"/>
  </conditionalFormatting>
  <conditionalFormatting sqref="E684">
    <cfRule type="duplicateValues" dxfId="0" priority="9101"/>
  </conditionalFormatting>
  <conditionalFormatting sqref="A685">
    <cfRule type="duplicateValues" dxfId="0" priority="14434"/>
  </conditionalFormatting>
  <conditionalFormatting sqref="C685">
    <cfRule type="duplicateValues" dxfId="0" priority="9989"/>
  </conditionalFormatting>
  <conditionalFormatting sqref="E685">
    <cfRule type="duplicateValues" dxfId="0" priority="9100"/>
  </conditionalFormatting>
  <conditionalFormatting sqref="A686">
    <cfRule type="duplicateValues" dxfId="0" priority="14433"/>
  </conditionalFormatting>
  <conditionalFormatting sqref="C686">
    <cfRule type="duplicateValues" dxfId="0" priority="9988"/>
  </conditionalFormatting>
  <conditionalFormatting sqref="E686">
    <cfRule type="duplicateValues" dxfId="0" priority="9099"/>
  </conditionalFormatting>
  <conditionalFormatting sqref="A687">
    <cfRule type="duplicateValues" dxfId="0" priority="14432"/>
  </conditionalFormatting>
  <conditionalFormatting sqref="C687">
    <cfRule type="duplicateValues" dxfId="0" priority="9987"/>
  </conditionalFormatting>
  <conditionalFormatting sqref="E687">
    <cfRule type="duplicateValues" dxfId="0" priority="9098"/>
  </conditionalFormatting>
  <conditionalFormatting sqref="A688">
    <cfRule type="duplicateValues" dxfId="0" priority="14431"/>
  </conditionalFormatting>
  <conditionalFormatting sqref="C688">
    <cfRule type="duplicateValues" dxfId="0" priority="9986"/>
  </conditionalFormatting>
  <conditionalFormatting sqref="E688">
    <cfRule type="duplicateValues" dxfId="0" priority="9097"/>
  </conditionalFormatting>
  <conditionalFormatting sqref="A689">
    <cfRule type="duplicateValues" dxfId="0" priority="14430"/>
  </conditionalFormatting>
  <conditionalFormatting sqref="C689">
    <cfRule type="duplicateValues" dxfId="0" priority="9985"/>
  </conditionalFormatting>
  <conditionalFormatting sqref="E689">
    <cfRule type="duplicateValues" dxfId="0" priority="9096"/>
  </conditionalFormatting>
  <conditionalFormatting sqref="A690">
    <cfRule type="duplicateValues" dxfId="0" priority="14429"/>
  </conditionalFormatting>
  <conditionalFormatting sqref="C690">
    <cfRule type="duplicateValues" dxfId="0" priority="9984"/>
  </conditionalFormatting>
  <conditionalFormatting sqref="E690">
    <cfRule type="duplicateValues" dxfId="0" priority="9095"/>
  </conditionalFormatting>
  <conditionalFormatting sqref="A691">
    <cfRule type="duplicateValues" dxfId="0" priority="14428"/>
  </conditionalFormatting>
  <conditionalFormatting sqref="C691">
    <cfRule type="duplicateValues" dxfId="0" priority="9983"/>
  </conditionalFormatting>
  <conditionalFormatting sqref="E691">
    <cfRule type="duplicateValues" dxfId="0" priority="9094"/>
  </conditionalFormatting>
  <conditionalFormatting sqref="A692">
    <cfRule type="duplicateValues" dxfId="0" priority="14427"/>
  </conditionalFormatting>
  <conditionalFormatting sqref="C692">
    <cfRule type="duplicateValues" dxfId="0" priority="9982"/>
  </conditionalFormatting>
  <conditionalFormatting sqref="E692">
    <cfRule type="duplicateValues" dxfId="0" priority="9093"/>
  </conditionalFormatting>
  <conditionalFormatting sqref="A693">
    <cfRule type="duplicateValues" dxfId="0" priority="14426"/>
  </conditionalFormatting>
  <conditionalFormatting sqref="C693">
    <cfRule type="duplicateValues" dxfId="0" priority="9981"/>
  </conditionalFormatting>
  <conditionalFormatting sqref="E693">
    <cfRule type="duplicateValues" dxfId="0" priority="9092"/>
  </conditionalFormatting>
  <conditionalFormatting sqref="A694">
    <cfRule type="duplicateValues" dxfId="0" priority="14425"/>
  </conditionalFormatting>
  <conditionalFormatting sqref="C694">
    <cfRule type="duplicateValues" dxfId="0" priority="9980"/>
  </conditionalFormatting>
  <conditionalFormatting sqref="E694">
    <cfRule type="duplicateValues" dxfId="0" priority="9091"/>
  </conditionalFormatting>
  <conditionalFormatting sqref="A695">
    <cfRule type="duplicateValues" dxfId="0" priority="14424"/>
  </conditionalFormatting>
  <conditionalFormatting sqref="C695">
    <cfRule type="duplicateValues" dxfId="0" priority="9979"/>
  </conditionalFormatting>
  <conditionalFormatting sqref="E695">
    <cfRule type="duplicateValues" dxfId="0" priority="9090"/>
  </conditionalFormatting>
  <conditionalFormatting sqref="A696">
    <cfRule type="duplicateValues" dxfId="0" priority="14423"/>
  </conditionalFormatting>
  <conditionalFormatting sqref="C696">
    <cfRule type="duplicateValues" dxfId="0" priority="9978"/>
  </conditionalFormatting>
  <conditionalFormatting sqref="E696">
    <cfRule type="duplicateValues" dxfId="0" priority="9089"/>
  </conditionalFormatting>
  <conditionalFormatting sqref="A697">
    <cfRule type="duplicateValues" dxfId="0" priority="14422"/>
  </conditionalFormatting>
  <conditionalFormatting sqref="C697">
    <cfRule type="duplicateValues" dxfId="0" priority="9977"/>
  </conditionalFormatting>
  <conditionalFormatting sqref="E697">
    <cfRule type="duplicateValues" dxfId="0" priority="9088"/>
  </conditionalFormatting>
  <conditionalFormatting sqref="A698">
    <cfRule type="duplicateValues" dxfId="0" priority="14421"/>
  </conditionalFormatting>
  <conditionalFormatting sqref="C698">
    <cfRule type="duplicateValues" dxfId="0" priority="9976"/>
  </conditionalFormatting>
  <conditionalFormatting sqref="E698">
    <cfRule type="duplicateValues" dxfId="0" priority="9087"/>
  </conditionalFormatting>
  <conditionalFormatting sqref="A699">
    <cfRule type="duplicateValues" dxfId="0" priority="14420"/>
  </conditionalFormatting>
  <conditionalFormatting sqref="C699">
    <cfRule type="duplicateValues" dxfId="0" priority="9975"/>
  </conditionalFormatting>
  <conditionalFormatting sqref="E699">
    <cfRule type="duplicateValues" dxfId="0" priority="9086"/>
  </conditionalFormatting>
  <conditionalFormatting sqref="A700">
    <cfRule type="duplicateValues" dxfId="0" priority="14419"/>
  </conditionalFormatting>
  <conditionalFormatting sqref="C700">
    <cfRule type="duplicateValues" dxfId="0" priority="9974"/>
  </conditionalFormatting>
  <conditionalFormatting sqref="E700">
    <cfRule type="duplicateValues" dxfId="0" priority="9085"/>
  </conditionalFormatting>
  <conditionalFormatting sqref="A701">
    <cfRule type="duplicateValues" dxfId="0" priority="14418"/>
  </conditionalFormatting>
  <conditionalFormatting sqref="C701">
    <cfRule type="duplicateValues" dxfId="0" priority="9973"/>
  </conditionalFormatting>
  <conditionalFormatting sqref="E701">
    <cfRule type="duplicateValues" dxfId="0" priority="9084"/>
  </conditionalFormatting>
  <conditionalFormatting sqref="A702">
    <cfRule type="duplicateValues" dxfId="0" priority="14417"/>
  </conditionalFormatting>
  <conditionalFormatting sqref="C702">
    <cfRule type="duplicateValues" dxfId="0" priority="9972"/>
  </conditionalFormatting>
  <conditionalFormatting sqref="E702">
    <cfRule type="duplicateValues" dxfId="0" priority="9083"/>
  </conditionalFormatting>
  <conditionalFormatting sqref="A703">
    <cfRule type="duplicateValues" dxfId="0" priority="14416"/>
  </conditionalFormatting>
  <conditionalFormatting sqref="C703">
    <cfRule type="duplicateValues" dxfId="0" priority="9971"/>
  </conditionalFormatting>
  <conditionalFormatting sqref="E703">
    <cfRule type="duplicateValues" dxfId="0" priority="9082"/>
  </conditionalFormatting>
  <conditionalFormatting sqref="A704">
    <cfRule type="duplicateValues" dxfId="0" priority="14415"/>
  </conditionalFormatting>
  <conditionalFormatting sqref="C704">
    <cfRule type="duplicateValues" dxfId="0" priority="9970"/>
  </conditionalFormatting>
  <conditionalFormatting sqref="E704">
    <cfRule type="duplicateValues" dxfId="0" priority="9081"/>
  </conditionalFormatting>
  <conditionalFormatting sqref="A705">
    <cfRule type="duplicateValues" dxfId="0" priority="14414"/>
  </conditionalFormatting>
  <conditionalFormatting sqref="C705">
    <cfRule type="duplicateValues" dxfId="0" priority="9969"/>
  </conditionalFormatting>
  <conditionalFormatting sqref="E705">
    <cfRule type="duplicateValues" dxfId="0" priority="9080"/>
  </conditionalFormatting>
  <conditionalFormatting sqref="A706">
    <cfRule type="duplicateValues" dxfId="0" priority="14413"/>
  </conditionalFormatting>
  <conditionalFormatting sqref="C706">
    <cfRule type="duplicateValues" dxfId="0" priority="9968"/>
  </conditionalFormatting>
  <conditionalFormatting sqref="E706">
    <cfRule type="duplicateValues" dxfId="0" priority="9079"/>
  </conditionalFormatting>
  <conditionalFormatting sqref="A707">
    <cfRule type="duplicateValues" dxfId="0" priority="14412"/>
  </conditionalFormatting>
  <conditionalFormatting sqref="C707">
    <cfRule type="duplicateValues" dxfId="0" priority="9967"/>
  </conditionalFormatting>
  <conditionalFormatting sqref="E707">
    <cfRule type="duplicateValues" dxfId="0" priority="9078"/>
  </conditionalFormatting>
  <conditionalFormatting sqref="A708">
    <cfRule type="duplicateValues" dxfId="0" priority="14411"/>
  </conditionalFormatting>
  <conditionalFormatting sqref="C708">
    <cfRule type="duplicateValues" dxfId="0" priority="9966"/>
  </conditionalFormatting>
  <conditionalFormatting sqref="E708">
    <cfRule type="duplicateValues" dxfId="0" priority="9077"/>
  </conditionalFormatting>
  <conditionalFormatting sqref="A709">
    <cfRule type="duplicateValues" dxfId="0" priority="14410"/>
  </conditionalFormatting>
  <conditionalFormatting sqref="C709">
    <cfRule type="duplicateValues" dxfId="0" priority="9965"/>
  </conditionalFormatting>
  <conditionalFormatting sqref="E709">
    <cfRule type="duplicateValues" dxfId="0" priority="9076"/>
  </conditionalFormatting>
  <conditionalFormatting sqref="A710">
    <cfRule type="duplicateValues" dxfId="0" priority="14409"/>
  </conditionalFormatting>
  <conditionalFormatting sqref="C710">
    <cfRule type="duplicateValues" dxfId="0" priority="9964"/>
  </conditionalFormatting>
  <conditionalFormatting sqref="E710">
    <cfRule type="duplicateValues" dxfId="0" priority="9075"/>
  </conditionalFormatting>
  <conditionalFormatting sqref="A711">
    <cfRule type="duplicateValues" dxfId="0" priority="14408"/>
  </conditionalFormatting>
  <conditionalFormatting sqref="C711">
    <cfRule type="duplicateValues" dxfId="0" priority="9963"/>
  </conditionalFormatting>
  <conditionalFormatting sqref="E711">
    <cfRule type="duplicateValues" dxfId="0" priority="9074"/>
  </conditionalFormatting>
  <conditionalFormatting sqref="A712">
    <cfRule type="duplicateValues" dxfId="0" priority="14407"/>
  </conditionalFormatting>
  <conditionalFormatting sqref="C712">
    <cfRule type="duplicateValues" dxfId="0" priority="9962"/>
  </conditionalFormatting>
  <conditionalFormatting sqref="E712">
    <cfRule type="duplicateValues" dxfId="0" priority="9073"/>
  </conditionalFormatting>
  <conditionalFormatting sqref="A713">
    <cfRule type="duplicateValues" dxfId="0" priority="14406"/>
  </conditionalFormatting>
  <conditionalFormatting sqref="C713">
    <cfRule type="duplicateValues" dxfId="0" priority="9961"/>
  </conditionalFormatting>
  <conditionalFormatting sqref="E713">
    <cfRule type="duplicateValues" dxfId="0" priority="9072"/>
  </conditionalFormatting>
  <conditionalFormatting sqref="A714">
    <cfRule type="duplicateValues" dxfId="0" priority="14405"/>
  </conditionalFormatting>
  <conditionalFormatting sqref="C714">
    <cfRule type="duplicateValues" dxfId="0" priority="9960"/>
  </conditionalFormatting>
  <conditionalFormatting sqref="E714">
    <cfRule type="duplicateValues" dxfId="0" priority="9071"/>
  </conditionalFormatting>
  <conditionalFormatting sqref="A715">
    <cfRule type="duplicateValues" dxfId="0" priority="14404"/>
  </conditionalFormatting>
  <conditionalFormatting sqref="C715">
    <cfRule type="duplicateValues" dxfId="0" priority="9959"/>
  </conditionalFormatting>
  <conditionalFormatting sqref="E715">
    <cfRule type="duplicateValues" dxfId="0" priority="9070"/>
  </conditionalFormatting>
  <conditionalFormatting sqref="A716">
    <cfRule type="duplicateValues" dxfId="0" priority="14403"/>
  </conditionalFormatting>
  <conditionalFormatting sqref="C716">
    <cfRule type="duplicateValues" dxfId="0" priority="9958"/>
  </conditionalFormatting>
  <conditionalFormatting sqref="E716">
    <cfRule type="duplicateValues" dxfId="0" priority="9069"/>
  </conditionalFormatting>
  <conditionalFormatting sqref="A717">
    <cfRule type="duplicateValues" dxfId="0" priority="14402"/>
  </conditionalFormatting>
  <conditionalFormatting sqref="C717">
    <cfRule type="duplicateValues" dxfId="0" priority="9957"/>
  </conditionalFormatting>
  <conditionalFormatting sqref="E717">
    <cfRule type="duplicateValues" dxfId="0" priority="9068"/>
  </conditionalFormatting>
  <conditionalFormatting sqref="A718">
    <cfRule type="duplicateValues" dxfId="0" priority="14401"/>
  </conditionalFormatting>
  <conditionalFormatting sqref="C718">
    <cfRule type="duplicateValues" dxfId="0" priority="9956"/>
  </conditionalFormatting>
  <conditionalFormatting sqref="E718">
    <cfRule type="duplicateValues" dxfId="0" priority="9067"/>
  </conditionalFormatting>
  <conditionalFormatting sqref="A719">
    <cfRule type="duplicateValues" dxfId="0" priority="14400"/>
  </conditionalFormatting>
  <conditionalFormatting sqref="C719">
    <cfRule type="duplicateValues" dxfId="0" priority="9955"/>
  </conditionalFormatting>
  <conditionalFormatting sqref="E719">
    <cfRule type="duplicateValues" dxfId="0" priority="9066"/>
  </conditionalFormatting>
  <conditionalFormatting sqref="A720">
    <cfRule type="duplicateValues" dxfId="0" priority="14399"/>
  </conditionalFormatting>
  <conditionalFormatting sqref="C720">
    <cfRule type="duplicateValues" dxfId="0" priority="9954"/>
  </conditionalFormatting>
  <conditionalFormatting sqref="E720">
    <cfRule type="duplicateValues" dxfId="0" priority="9065"/>
  </conditionalFormatting>
  <conditionalFormatting sqref="A721">
    <cfRule type="duplicateValues" dxfId="0" priority="14398"/>
  </conditionalFormatting>
  <conditionalFormatting sqref="C721">
    <cfRule type="duplicateValues" dxfId="0" priority="9953"/>
  </conditionalFormatting>
  <conditionalFormatting sqref="E721">
    <cfRule type="duplicateValues" dxfId="0" priority="9064"/>
  </conditionalFormatting>
  <conditionalFormatting sqref="A722">
    <cfRule type="duplicateValues" dxfId="0" priority="14397"/>
  </conditionalFormatting>
  <conditionalFormatting sqref="C722">
    <cfRule type="duplicateValues" dxfId="0" priority="9952"/>
  </conditionalFormatting>
  <conditionalFormatting sqref="E722">
    <cfRule type="duplicateValues" dxfId="0" priority="9063"/>
  </conditionalFormatting>
  <conditionalFormatting sqref="A723">
    <cfRule type="duplicateValues" dxfId="0" priority="14396"/>
  </conditionalFormatting>
  <conditionalFormatting sqref="C723">
    <cfRule type="duplicateValues" dxfId="0" priority="9951"/>
  </conditionalFormatting>
  <conditionalFormatting sqref="E723">
    <cfRule type="duplicateValues" dxfId="0" priority="9062"/>
  </conditionalFormatting>
  <conditionalFormatting sqref="A724">
    <cfRule type="duplicateValues" dxfId="0" priority="14395"/>
  </conditionalFormatting>
  <conditionalFormatting sqref="C724">
    <cfRule type="duplicateValues" dxfId="0" priority="9950"/>
  </conditionalFormatting>
  <conditionalFormatting sqref="E724">
    <cfRule type="duplicateValues" dxfId="0" priority="9061"/>
  </conditionalFormatting>
  <conditionalFormatting sqref="A725">
    <cfRule type="duplicateValues" dxfId="0" priority="14394"/>
  </conditionalFormatting>
  <conditionalFormatting sqref="C725">
    <cfRule type="duplicateValues" dxfId="0" priority="9949"/>
  </conditionalFormatting>
  <conditionalFormatting sqref="E725">
    <cfRule type="duplicateValues" dxfId="0" priority="9060"/>
  </conditionalFormatting>
  <conditionalFormatting sqref="A726">
    <cfRule type="duplicateValues" dxfId="0" priority="14393"/>
  </conditionalFormatting>
  <conditionalFormatting sqref="C726">
    <cfRule type="duplicateValues" dxfId="0" priority="9948"/>
  </conditionalFormatting>
  <conditionalFormatting sqref="E726">
    <cfRule type="duplicateValues" dxfId="0" priority="9059"/>
  </conditionalFormatting>
  <conditionalFormatting sqref="A727">
    <cfRule type="duplicateValues" dxfId="0" priority="14392"/>
  </conditionalFormatting>
  <conditionalFormatting sqref="C727">
    <cfRule type="duplicateValues" dxfId="0" priority="9947"/>
  </conditionalFormatting>
  <conditionalFormatting sqref="E727">
    <cfRule type="duplicateValues" dxfId="0" priority="9058"/>
  </conditionalFormatting>
  <conditionalFormatting sqref="A728">
    <cfRule type="duplicateValues" dxfId="0" priority="14391"/>
  </conditionalFormatting>
  <conditionalFormatting sqref="C728">
    <cfRule type="duplicateValues" dxfId="0" priority="9946"/>
  </conditionalFormatting>
  <conditionalFormatting sqref="E728">
    <cfRule type="duplicateValues" dxfId="0" priority="9057"/>
  </conditionalFormatting>
  <conditionalFormatting sqref="A729">
    <cfRule type="duplicateValues" dxfId="0" priority="14390"/>
  </conditionalFormatting>
  <conditionalFormatting sqref="C729">
    <cfRule type="duplicateValues" dxfId="0" priority="9945"/>
  </conditionalFormatting>
  <conditionalFormatting sqref="E729">
    <cfRule type="duplicateValues" dxfId="0" priority="9056"/>
  </conditionalFormatting>
  <conditionalFormatting sqref="A730">
    <cfRule type="duplicateValues" dxfId="0" priority="14389"/>
  </conditionalFormatting>
  <conditionalFormatting sqref="C730">
    <cfRule type="duplicateValues" dxfId="0" priority="9944"/>
  </conditionalFormatting>
  <conditionalFormatting sqref="E730">
    <cfRule type="duplicateValues" dxfId="0" priority="9055"/>
  </conditionalFormatting>
  <conditionalFormatting sqref="A731">
    <cfRule type="duplicateValues" dxfId="0" priority="14388"/>
  </conditionalFormatting>
  <conditionalFormatting sqref="C731">
    <cfRule type="duplicateValues" dxfId="0" priority="9943"/>
  </conditionalFormatting>
  <conditionalFormatting sqref="E731">
    <cfRule type="duplicateValues" dxfId="0" priority="9054"/>
  </conditionalFormatting>
  <conditionalFormatting sqref="A732">
    <cfRule type="duplicateValues" dxfId="0" priority="14387"/>
  </conditionalFormatting>
  <conditionalFormatting sqref="C732">
    <cfRule type="duplicateValues" dxfId="0" priority="9942"/>
  </conditionalFormatting>
  <conditionalFormatting sqref="E732">
    <cfRule type="duplicateValues" dxfId="0" priority="9053"/>
  </conditionalFormatting>
  <conditionalFormatting sqref="A733">
    <cfRule type="duplicateValues" dxfId="0" priority="14386"/>
  </conditionalFormatting>
  <conditionalFormatting sqref="C733">
    <cfRule type="duplicateValues" dxfId="0" priority="9941"/>
  </conditionalFormatting>
  <conditionalFormatting sqref="E733">
    <cfRule type="duplicateValues" dxfId="0" priority="9052"/>
  </conditionalFormatting>
  <conditionalFormatting sqref="A734">
    <cfRule type="duplicateValues" dxfId="0" priority="14385"/>
  </conditionalFormatting>
  <conditionalFormatting sqref="C734">
    <cfRule type="duplicateValues" dxfId="0" priority="9940"/>
  </conditionalFormatting>
  <conditionalFormatting sqref="E734">
    <cfRule type="duplicateValues" dxfId="0" priority="9051"/>
  </conditionalFormatting>
  <conditionalFormatting sqref="A735">
    <cfRule type="duplicateValues" dxfId="0" priority="14384"/>
  </conditionalFormatting>
  <conditionalFormatting sqref="C735">
    <cfRule type="duplicateValues" dxfId="0" priority="9939"/>
  </conditionalFormatting>
  <conditionalFormatting sqref="E735">
    <cfRule type="duplicateValues" dxfId="0" priority="9050"/>
  </conditionalFormatting>
  <conditionalFormatting sqref="A736">
    <cfRule type="duplicateValues" dxfId="0" priority="14383"/>
  </conditionalFormatting>
  <conditionalFormatting sqref="C736">
    <cfRule type="duplicateValues" dxfId="0" priority="9938"/>
  </conditionalFormatting>
  <conditionalFormatting sqref="E736">
    <cfRule type="duplicateValues" dxfId="0" priority="9049"/>
  </conditionalFormatting>
  <conditionalFormatting sqref="A737">
    <cfRule type="duplicateValues" dxfId="0" priority="14382"/>
  </conditionalFormatting>
  <conditionalFormatting sqref="C737">
    <cfRule type="duplicateValues" dxfId="0" priority="9937"/>
  </conditionalFormatting>
  <conditionalFormatting sqref="E737">
    <cfRule type="duplicateValues" dxfId="0" priority="9048"/>
  </conditionalFormatting>
  <conditionalFormatting sqref="A738">
    <cfRule type="duplicateValues" dxfId="0" priority="14381"/>
  </conditionalFormatting>
  <conditionalFormatting sqref="C738">
    <cfRule type="duplicateValues" dxfId="0" priority="9936"/>
  </conditionalFormatting>
  <conditionalFormatting sqref="E738">
    <cfRule type="duplicateValues" dxfId="0" priority="9047"/>
  </conditionalFormatting>
  <conditionalFormatting sqref="A739">
    <cfRule type="duplicateValues" dxfId="0" priority="14380"/>
  </conditionalFormatting>
  <conditionalFormatting sqref="C739">
    <cfRule type="duplicateValues" dxfId="0" priority="9935"/>
  </conditionalFormatting>
  <conditionalFormatting sqref="E739">
    <cfRule type="duplicateValues" dxfId="0" priority="9046"/>
  </conditionalFormatting>
  <conditionalFormatting sqref="A740">
    <cfRule type="duplicateValues" dxfId="0" priority="14379"/>
  </conditionalFormatting>
  <conditionalFormatting sqref="C740">
    <cfRule type="duplicateValues" dxfId="0" priority="9934"/>
  </conditionalFormatting>
  <conditionalFormatting sqref="E740">
    <cfRule type="duplicateValues" dxfId="0" priority="9045"/>
  </conditionalFormatting>
  <conditionalFormatting sqref="A741">
    <cfRule type="duplicateValues" dxfId="0" priority="14378"/>
  </conditionalFormatting>
  <conditionalFormatting sqref="C741">
    <cfRule type="duplicateValues" dxfId="0" priority="9933"/>
  </conditionalFormatting>
  <conditionalFormatting sqref="E741">
    <cfRule type="duplicateValues" dxfId="0" priority="9044"/>
  </conditionalFormatting>
  <conditionalFormatting sqref="A742">
    <cfRule type="duplicateValues" dxfId="0" priority="14377"/>
  </conditionalFormatting>
  <conditionalFormatting sqref="C742">
    <cfRule type="duplicateValues" dxfId="0" priority="9932"/>
  </conditionalFormatting>
  <conditionalFormatting sqref="E742">
    <cfRule type="duplicateValues" dxfId="0" priority="9043"/>
  </conditionalFormatting>
  <conditionalFormatting sqref="A743">
    <cfRule type="duplicateValues" dxfId="0" priority="14376"/>
  </conditionalFormatting>
  <conditionalFormatting sqref="C743">
    <cfRule type="duplicateValues" dxfId="0" priority="9931"/>
  </conditionalFormatting>
  <conditionalFormatting sqref="E743">
    <cfRule type="duplicateValues" dxfId="0" priority="9042"/>
  </conditionalFormatting>
  <conditionalFormatting sqref="A744">
    <cfRule type="duplicateValues" dxfId="0" priority="14375"/>
  </conditionalFormatting>
  <conditionalFormatting sqref="C744">
    <cfRule type="duplicateValues" dxfId="0" priority="9930"/>
  </conditionalFormatting>
  <conditionalFormatting sqref="E744">
    <cfRule type="duplicateValues" dxfId="0" priority="9041"/>
  </conditionalFormatting>
  <conditionalFormatting sqref="A745">
    <cfRule type="duplicateValues" dxfId="0" priority="14374"/>
  </conditionalFormatting>
  <conditionalFormatting sqref="C745">
    <cfRule type="duplicateValues" dxfId="0" priority="9929"/>
  </conditionalFormatting>
  <conditionalFormatting sqref="E745">
    <cfRule type="duplicateValues" dxfId="0" priority="9040"/>
  </conditionalFormatting>
  <conditionalFormatting sqref="A746">
    <cfRule type="duplicateValues" dxfId="0" priority="14373"/>
  </conditionalFormatting>
  <conditionalFormatting sqref="C746">
    <cfRule type="duplicateValues" dxfId="0" priority="9928"/>
  </conditionalFormatting>
  <conditionalFormatting sqref="E746">
    <cfRule type="duplicateValues" dxfId="0" priority="9039"/>
  </conditionalFormatting>
  <conditionalFormatting sqref="A747">
    <cfRule type="duplicateValues" dxfId="0" priority="14372"/>
  </conditionalFormatting>
  <conditionalFormatting sqref="C747">
    <cfRule type="duplicateValues" dxfId="0" priority="9927"/>
  </conditionalFormatting>
  <conditionalFormatting sqref="E747">
    <cfRule type="duplicateValues" dxfId="0" priority="9038"/>
  </conditionalFormatting>
  <conditionalFormatting sqref="A748">
    <cfRule type="duplicateValues" dxfId="0" priority="14371"/>
  </conditionalFormatting>
  <conditionalFormatting sqref="C748">
    <cfRule type="duplicateValues" dxfId="0" priority="9926"/>
  </conditionalFormatting>
  <conditionalFormatting sqref="E748">
    <cfRule type="duplicateValues" dxfId="0" priority="9037"/>
  </conditionalFormatting>
  <conditionalFormatting sqref="A749">
    <cfRule type="duplicateValues" dxfId="0" priority="14370"/>
  </conditionalFormatting>
  <conditionalFormatting sqref="C749">
    <cfRule type="duplicateValues" dxfId="0" priority="9925"/>
  </conditionalFormatting>
  <conditionalFormatting sqref="E749">
    <cfRule type="duplicateValues" dxfId="0" priority="9036"/>
  </conditionalFormatting>
  <conditionalFormatting sqref="A750">
    <cfRule type="duplicateValues" dxfId="0" priority="14369"/>
  </conditionalFormatting>
  <conditionalFormatting sqref="C750">
    <cfRule type="duplicateValues" dxfId="0" priority="9924"/>
  </conditionalFormatting>
  <conditionalFormatting sqref="E750">
    <cfRule type="duplicateValues" dxfId="0" priority="9035"/>
  </conditionalFormatting>
  <conditionalFormatting sqref="A751">
    <cfRule type="duplicateValues" dxfId="0" priority="14368"/>
  </conditionalFormatting>
  <conditionalFormatting sqref="C751">
    <cfRule type="duplicateValues" dxfId="0" priority="9923"/>
  </conditionalFormatting>
  <conditionalFormatting sqref="E751">
    <cfRule type="duplicateValues" dxfId="0" priority="9034"/>
  </conditionalFormatting>
  <conditionalFormatting sqref="A752">
    <cfRule type="duplicateValues" dxfId="0" priority="14367"/>
  </conditionalFormatting>
  <conditionalFormatting sqref="C752">
    <cfRule type="duplicateValues" dxfId="0" priority="9922"/>
  </conditionalFormatting>
  <conditionalFormatting sqref="E752">
    <cfRule type="duplicateValues" dxfId="0" priority="9033"/>
  </conditionalFormatting>
  <conditionalFormatting sqref="A753">
    <cfRule type="duplicateValues" dxfId="0" priority="14366"/>
  </conditionalFormatting>
  <conditionalFormatting sqref="C753">
    <cfRule type="duplicateValues" dxfId="0" priority="9921"/>
  </conditionalFormatting>
  <conditionalFormatting sqref="E753">
    <cfRule type="duplicateValues" dxfId="0" priority="9032"/>
  </conditionalFormatting>
  <conditionalFormatting sqref="A754">
    <cfRule type="duplicateValues" dxfId="0" priority="14365"/>
  </conditionalFormatting>
  <conditionalFormatting sqref="C754">
    <cfRule type="duplicateValues" dxfId="0" priority="9920"/>
  </conditionalFormatting>
  <conditionalFormatting sqref="E754">
    <cfRule type="duplicateValues" dxfId="0" priority="9031"/>
  </conditionalFormatting>
  <conditionalFormatting sqref="A755">
    <cfRule type="duplicateValues" dxfId="0" priority="14364"/>
  </conditionalFormatting>
  <conditionalFormatting sqref="C755">
    <cfRule type="duplicateValues" dxfId="0" priority="9919"/>
  </conditionalFormatting>
  <conditionalFormatting sqref="E755">
    <cfRule type="duplicateValues" dxfId="0" priority="9030"/>
  </conditionalFormatting>
  <conditionalFormatting sqref="A756">
    <cfRule type="duplicateValues" dxfId="0" priority="14363"/>
  </conditionalFormatting>
  <conditionalFormatting sqref="C756">
    <cfRule type="duplicateValues" dxfId="0" priority="9918"/>
  </conditionalFormatting>
  <conditionalFormatting sqref="E756">
    <cfRule type="duplicateValues" dxfId="0" priority="9029"/>
  </conditionalFormatting>
  <conditionalFormatting sqref="A757">
    <cfRule type="duplicateValues" dxfId="0" priority="14362"/>
  </conditionalFormatting>
  <conditionalFormatting sqref="C757">
    <cfRule type="duplicateValues" dxfId="0" priority="9917"/>
  </conditionalFormatting>
  <conditionalFormatting sqref="E757">
    <cfRule type="duplicateValues" dxfId="0" priority="9028"/>
  </conditionalFormatting>
  <conditionalFormatting sqref="A758">
    <cfRule type="duplicateValues" dxfId="0" priority="14361"/>
  </conditionalFormatting>
  <conditionalFormatting sqref="C758">
    <cfRule type="duplicateValues" dxfId="0" priority="9916"/>
  </conditionalFormatting>
  <conditionalFormatting sqref="E758">
    <cfRule type="duplicateValues" dxfId="0" priority="9027"/>
  </conditionalFormatting>
  <conditionalFormatting sqref="A759">
    <cfRule type="duplicateValues" dxfId="0" priority="14360"/>
  </conditionalFormatting>
  <conditionalFormatting sqref="C759">
    <cfRule type="duplicateValues" dxfId="0" priority="9915"/>
  </conditionalFormatting>
  <conditionalFormatting sqref="E759">
    <cfRule type="duplicateValues" dxfId="0" priority="9026"/>
  </conditionalFormatting>
  <conditionalFormatting sqref="A760">
    <cfRule type="duplicateValues" dxfId="0" priority="14359"/>
  </conditionalFormatting>
  <conditionalFormatting sqref="C760">
    <cfRule type="duplicateValues" dxfId="0" priority="9914"/>
  </conditionalFormatting>
  <conditionalFormatting sqref="E760">
    <cfRule type="duplicateValues" dxfId="0" priority="9025"/>
  </conditionalFormatting>
  <conditionalFormatting sqref="A761">
    <cfRule type="duplicateValues" dxfId="0" priority="14358"/>
  </conditionalFormatting>
  <conditionalFormatting sqref="C761">
    <cfRule type="duplicateValues" dxfId="0" priority="9913"/>
  </conditionalFormatting>
  <conditionalFormatting sqref="E761">
    <cfRule type="duplicateValues" dxfId="0" priority="9024"/>
  </conditionalFormatting>
  <conditionalFormatting sqref="A762">
    <cfRule type="duplicateValues" dxfId="0" priority="14357"/>
  </conditionalFormatting>
  <conditionalFormatting sqref="C762">
    <cfRule type="duplicateValues" dxfId="0" priority="9912"/>
  </conditionalFormatting>
  <conditionalFormatting sqref="E762">
    <cfRule type="duplicateValues" dxfId="0" priority="9023"/>
  </conditionalFormatting>
  <conditionalFormatting sqref="A763">
    <cfRule type="duplicateValues" dxfId="0" priority="14356"/>
  </conditionalFormatting>
  <conditionalFormatting sqref="C763">
    <cfRule type="duplicateValues" dxfId="0" priority="9911"/>
  </conditionalFormatting>
  <conditionalFormatting sqref="E763">
    <cfRule type="duplicateValues" dxfId="0" priority="9022"/>
  </conditionalFormatting>
  <conditionalFormatting sqref="A764">
    <cfRule type="duplicateValues" dxfId="0" priority="14355"/>
  </conditionalFormatting>
  <conditionalFormatting sqref="C764">
    <cfRule type="duplicateValues" dxfId="0" priority="9910"/>
  </conditionalFormatting>
  <conditionalFormatting sqref="E764">
    <cfRule type="duplicateValues" dxfId="0" priority="9021"/>
  </conditionalFormatting>
  <conditionalFormatting sqref="A765">
    <cfRule type="duplicateValues" dxfId="0" priority="14354"/>
  </conditionalFormatting>
  <conditionalFormatting sqref="C765">
    <cfRule type="duplicateValues" dxfId="0" priority="9909"/>
  </conditionalFormatting>
  <conditionalFormatting sqref="E765">
    <cfRule type="duplicateValues" dxfId="0" priority="9020"/>
  </conditionalFormatting>
  <conditionalFormatting sqref="A766">
    <cfRule type="duplicateValues" dxfId="0" priority="14353"/>
  </conditionalFormatting>
  <conditionalFormatting sqref="C766">
    <cfRule type="duplicateValues" dxfId="0" priority="9908"/>
  </conditionalFormatting>
  <conditionalFormatting sqref="E766">
    <cfRule type="duplicateValues" dxfId="0" priority="9019"/>
  </conditionalFormatting>
  <conditionalFormatting sqref="A767">
    <cfRule type="duplicateValues" dxfId="0" priority="14352"/>
  </conditionalFormatting>
  <conditionalFormatting sqref="C767">
    <cfRule type="duplicateValues" dxfId="0" priority="9907"/>
  </conditionalFormatting>
  <conditionalFormatting sqref="E767">
    <cfRule type="duplicateValues" dxfId="0" priority="9018"/>
  </conditionalFormatting>
  <conditionalFormatting sqref="A768">
    <cfRule type="duplicateValues" dxfId="0" priority="14351"/>
  </conditionalFormatting>
  <conditionalFormatting sqref="C768">
    <cfRule type="duplicateValues" dxfId="0" priority="9906"/>
  </conditionalFormatting>
  <conditionalFormatting sqref="E768">
    <cfRule type="duplicateValues" dxfId="0" priority="9017"/>
  </conditionalFormatting>
  <conditionalFormatting sqref="A769">
    <cfRule type="duplicateValues" dxfId="0" priority="14350"/>
  </conditionalFormatting>
  <conditionalFormatting sqref="C769">
    <cfRule type="duplicateValues" dxfId="0" priority="9905"/>
  </conditionalFormatting>
  <conditionalFormatting sqref="E769">
    <cfRule type="duplicateValues" dxfId="0" priority="9016"/>
  </conditionalFormatting>
  <conditionalFormatting sqref="A770">
    <cfRule type="duplicateValues" dxfId="0" priority="14349"/>
  </conditionalFormatting>
  <conditionalFormatting sqref="C770">
    <cfRule type="duplicateValues" dxfId="0" priority="9904"/>
  </conditionalFormatting>
  <conditionalFormatting sqref="E770">
    <cfRule type="duplicateValues" dxfId="0" priority="9015"/>
  </conditionalFormatting>
  <conditionalFormatting sqref="A771">
    <cfRule type="duplicateValues" dxfId="0" priority="14348"/>
  </conditionalFormatting>
  <conditionalFormatting sqref="C771">
    <cfRule type="duplicateValues" dxfId="0" priority="9903"/>
  </conditionalFormatting>
  <conditionalFormatting sqref="E771">
    <cfRule type="duplicateValues" dxfId="0" priority="9014"/>
  </conditionalFormatting>
  <conditionalFormatting sqref="A772">
    <cfRule type="duplicateValues" dxfId="0" priority="14347"/>
  </conditionalFormatting>
  <conditionalFormatting sqref="C772">
    <cfRule type="duplicateValues" dxfId="0" priority="9902"/>
  </conditionalFormatting>
  <conditionalFormatting sqref="E772">
    <cfRule type="duplicateValues" dxfId="0" priority="9013"/>
  </conditionalFormatting>
  <conditionalFormatting sqref="A773">
    <cfRule type="duplicateValues" dxfId="0" priority="14346"/>
  </conditionalFormatting>
  <conditionalFormatting sqref="C773">
    <cfRule type="duplicateValues" dxfId="0" priority="9901"/>
  </conditionalFormatting>
  <conditionalFormatting sqref="E773">
    <cfRule type="duplicateValues" dxfId="0" priority="9012"/>
  </conditionalFormatting>
  <conditionalFormatting sqref="A774">
    <cfRule type="duplicateValues" dxfId="0" priority="14345"/>
  </conditionalFormatting>
  <conditionalFormatting sqref="C774">
    <cfRule type="duplicateValues" dxfId="0" priority="9900"/>
  </conditionalFormatting>
  <conditionalFormatting sqref="E774">
    <cfRule type="duplicateValues" dxfId="0" priority="9011"/>
  </conditionalFormatting>
  <conditionalFormatting sqref="A775">
    <cfRule type="duplicateValues" dxfId="0" priority="14344"/>
  </conditionalFormatting>
  <conditionalFormatting sqref="C775">
    <cfRule type="duplicateValues" dxfId="0" priority="9899"/>
  </conditionalFormatting>
  <conditionalFormatting sqref="E775">
    <cfRule type="duplicateValues" dxfId="0" priority="9010"/>
  </conditionalFormatting>
  <conditionalFormatting sqref="A776">
    <cfRule type="duplicateValues" dxfId="0" priority="14343"/>
  </conditionalFormatting>
  <conditionalFormatting sqref="C776">
    <cfRule type="duplicateValues" dxfId="0" priority="9898"/>
  </conditionalFormatting>
  <conditionalFormatting sqref="E776">
    <cfRule type="duplicateValues" dxfId="0" priority="9009"/>
  </conditionalFormatting>
  <conditionalFormatting sqref="A777">
    <cfRule type="duplicateValues" dxfId="0" priority="14342"/>
  </conditionalFormatting>
  <conditionalFormatting sqref="C777">
    <cfRule type="duplicateValues" dxfId="0" priority="9897"/>
  </conditionalFormatting>
  <conditionalFormatting sqref="E777">
    <cfRule type="duplicateValues" dxfId="0" priority="9008"/>
  </conditionalFormatting>
  <conditionalFormatting sqref="A778">
    <cfRule type="duplicateValues" dxfId="0" priority="14341"/>
  </conditionalFormatting>
  <conditionalFormatting sqref="C778">
    <cfRule type="duplicateValues" dxfId="0" priority="9896"/>
  </conditionalFormatting>
  <conditionalFormatting sqref="E778">
    <cfRule type="duplicateValues" dxfId="0" priority="9007"/>
  </conditionalFormatting>
  <conditionalFormatting sqref="A779">
    <cfRule type="duplicateValues" dxfId="0" priority="14340"/>
  </conditionalFormatting>
  <conditionalFormatting sqref="C779">
    <cfRule type="duplicateValues" dxfId="0" priority="9895"/>
  </conditionalFormatting>
  <conditionalFormatting sqref="E779">
    <cfRule type="duplicateValues" dxfId="0" priority="9006"/>
  </conditionalFormatting>
  <conditionalFormatting sqref="A780">
    <cfRule type="duplicateValues" dxfId="0" priority="14339"/>
  </conditionalFormatting>
  <conditionalFormatting sqref="C780">
    <cfRule type="duplicateValues" dxfId="0" priority="9894"/>
  </conditionalFormatting>
  <conditionalFormatting sqref="E780">
    <cfRule type="duplicateValues" dxfId="0" priority="9005"/>
  </conditionalFormatting>
  <conditionalFormatting sqref="A781">
    <cfRule type="duplicateValues" dxfId="0" priority="14338"/>
  </conditionalFormatting>
  <conditionalFormatting sqref="C781">
    <cfRule type="duplicateValues" dxfId="0" priority="9893"/>
  </conditionalFormatting>
  <conditionalFormatting sqref="E781">
    <cfRule type="duplicateValues" dxfId="0" priority="9004"/>
  </conditionalFormatting>
  <conditionalFormatting sqref="A782">
    <cfRule type="duplicateValues" dxfId="0" priority="14337"/>
  </conditionalFormatting>
  <conditionalFormatting sqref="C782">
    <cfRule type="duplicateValues" dxfId="0" priority="9892"/>
  </conditionalFormatting>
  <conditionalFormatting sqref="E782">
    <cfRule type="duplicateValues" dxfId="0" priority="9003"/>
  </conditionalFormatting>
  <conditionalFormatting sqref="A783">
    <cfRule type="duplicateValues" dxfId="0" priority="14336"/>
  </conditionalFormatting>
  <conditionalFormatting sqref="C783">
    <cfRule type="duplicateValues" dxfId="0" priority="9891"/>
  </conditionalFormatting>
  <conditionalFormatting sqref="E783">
    <cfRule type="duplicateValues" dxfId="0" priority="9002"/>
  </conditionalFormatting>
  <conditionalFormatting sqref="A784">
    <cfRule type="duplicateValues" dxfId="0" priority="14335"/>
  </conditionalFormatting>
  <conditionalFormatting sqref="C784">
    <cfRule type="duplicateValues" dxfId="0" priority="9890"/>
  </conditionalFormatting>
  <conditionalFormatting sqref="E784">
    <cfRule type="duplicateValues" dxfId="0" priority="9001"/>
  </conditionalFormatting>
  <conditionalFormatting sqref="A785">
    <cfRule type="duplicateValues" dxfId="0" priority="14334"/>
  </conditionalFormatting>
  <conditionalFormatting sqref="C785">
    <cfRule type="duplicateValues" dxfId="0" priority="9889"/>
  </conditionalFormatting>
  <conditionalFormatting sqref="E785">
    <cfRule type="duplicateValues" dxfId="0" priority="9000"/>
  </conditionalFormatting>
  <conditionalFormatting sqref="A786">
    <cfRule type="duplicateValues" dxfId="0" priority="14333"/>
  </conditionalFormatting>
  <conditionalFormatting sqref="C786">
    <cfRule type="duplicateValues" dxfId="0" priority="9888"/>
  </conditionalFormatting>
  <conditionalFormatting sqref="E786">
    <cfRule type="duplicateValues" dxfId="0" priority="8999"/>
  </conditionalFormatting>
  <conditionalFormatting sqref="A787">
    <cfRule type="duplicateValues" dxfId="0" priority="14332"/>
  </conditionalFormatting>
  <conditionalFormatting sqref="C787">
    <cfRule type="duplicateValues" dxfId="0" priority="9887"/>
  </conditionalFormatting>
  <conditionalFormatting sqref="E787">
    <cfRule type="duplicateValues" dxfId="0" priority="8998"/>
  </conditionalFormatting>
  <conditionalFormatting sqref="A788">
    <cfRule type="duplicateValues" dxfId="0" priority="14331"/>
  </conditionalFormatting>
  <conditionalFormatting sqref="C788">
    <cfRule type="duplicateValues" dxfId="0" priority="9886"/>
  </conditionalFormatting>
  <conditionalFormatting sqref="E788">
    <cfRule type="duplicateValues" dxfId="0" priority="8997"/>
  </conditionalFormatting>
  <conditionalFormatting sqref="A789">
    <cfRule type="duplicateValues" dxfId="0" priority="14330"/>
  </conditionalFormatting>
  <conditionalFormatting sqref="C789">
    <cfRule type="duplicateValues" dxfId="0" priority="9885"/>
  </conditionalFormatting>
  <conditionalFormatting sqref="E789">
    <cfRule type="duplicateValues" dxfId="0" priority="8996"/>
  </conditionalFormatting>
  <conditionalFormatting sqref="A790">
    <cfRule type="duplicateValues" dxfId="0" priority="14329"/>
  </conditionalFormatting>
  <conditionalFormatting sqref="C790">
    <cfRule type="duplicateValues" dxfId="0" priority="9884"/>
  </conditionalFormatting>
  <conditionalFormatting sqref="E790">
    <cfRule type="duplicateValues" dxfId="0" priority="8995"/>
  </conditionalFormatting>
  <conditionalFormatting sqref="A791">
    <cfRule type="duplicateValues" dxfId="0" priority="14328"/>
  </conditionalFormatting>
  <conditionalFormatting sqref="C791">
    <cfRule type="duplicateValues" dxfId="0" priority="9883"/>
  </conditionalFormatting>
  <conditionalFormatting sqref="E791">
    <cfRule type="duplicateValues" dxfId="0" priority="8994"/>
  </conditionalFormatting>
  <conditionalFormatting sqref="A792">
    <cfRule type="duplicateValues" dxfId="0" priority="14327"/>
  </conditionalFormatting>
  <conditionalFormatting sqref="C792">
    <cfRule type="duplicateValues" dxfId="0" priority="9882"/>
  </conditionalFormatting>
  <conditionalFormatting sqref="E792">
    <cfRule type="duplicateValues" dxfId="0" priority="8993"/>
  </conditionalFormatting>
  <conditionalFormatting sqref="A793">
    <cfRule type="duplicateValues" dxfId="0" priority="14326"/>
  </conditionalFormatting>
  <conditionalFormatting sqref="C793">
    <cfRule type="duplicateValues" dxfId="0" priority="9881"/>
  </conditionalFormatting>
  <conditionalFormatting sqref="E793">
    <cfRule type="duplicateValues" dxfId="0" priority="8992"/>
  </conditionalFormatting>
  <conditionalFormatting sqref="A794">
    <cfRule type="duplicateValues" dxfId="0" priority="14325"/>
  </conditionalFormatting>
  <conditionalFormatting sqref="C794">
    <cfRule type="duplicateValues" dxfId="0" priority="9880"/>
  </conditionalFormatting>
  <conditionalFormatting sqref="E794">
    <cfRule type="duplicateValues" dxfId="0" priority="8991"/>
  </conditionalFormatting>
  <conditionalFormatting sqref="A795">
    <cfRule type="duplicateValues" dxfId="0" priority="14324"/>
  </conditionalFormatting>
  <conditionalFormatting sqref="C795">
    <cfRule type="duplicateValues" dxfId="0" priority="9879"/>
  </conditionalFormatting>
  <conditionalFormatting sqref="E795">
    <cfRule type="duplicateValues" dxfId="0" priority="8990"/>
  </conditionalFormatting>
  <conditionalFormatting sqref="A796">
    <cfRule type="duplicateValues" dxfId="0" priority="14323"/>
  </conditionalFormatting>
  <conditionalFormatting sqref="C796">
    <cfRule type="duplicateValues" dxfId="0" priority="9878"/>
  </conditionalFormatting>
  <conditionalFormatting sqref="E796">
    <cfRule type="duplicateValues" dxfId="0" priority="8989"/>
  </conditionalFormatting>
  <conditionalFormatting sqref="A797">
    <cfRule type="duplicateValues" dxfId="0" priority="14322"/>
  </conditionalFormatting>
  <conditionalFormatting sqref="C797">
    <cfRule type="duplicateValues" dxfId="0" priority="9877"/>
  </conditionalFormatting>
  <conditionalFormatting sqref="E797">
    <cfRule type="duplicateValues" dxfId="0" priority="8988"/>
  </conditionalFormatting>
  <conditionalFormatting sqref="A798">
    <cfRule type="duplicateValues" dxfId="0" priority="14321"/>
  </conditionalFormatting>
  <conditionalFormatting sqref="C798">
    <cfRule type="duplicateValues" dxfId="0" priority="9876"/>
  </conditionalFormatting>
  <conditionalFormatting sqref="E798">
    <cfRule type="duplicateValues" dxfId="0" priority="8987"/>
  </conditionalFormatting>
  <conditionalFormatting sqref="A799">
    <cfRule type="duplicateValues" dxfId="0" priority="14320"/>
  </conditionalFormatting>
  <conditionalFormatting sqref="C799">
    <cfRule type="duplicateValues" dxfId="0" priority="9875"/>
  </conditionalFormatting>
  <conditionalFormatting sqref="E799">
    <cfRule type="duplicateValues" dxfId="0" priority="8986"/>
  </conditionalFormatting>
  <conditionalFormatting sqref="A800">
    <cfRule type="duplicateValues" dxfId="0" priority="14319"/>
  </conditionalFormatting>
  <conditionalFormatting sqref="C800">
    <cfRule type="duplicateValues" dxfId="0" priority="9874"/>
  </conditionalFormatting>
  <conditionalFormatting sqref="E800">
    <cfRule type="duplicateValues" dxfId="0" priority="8985"/>
  </conditionalFormatting>
  <conditionalFormatting sqref="A801">
    <cfRule type="duplicateValues" dxfId="0" priority="14318"/>
  </conditionalFormatting>
  <conditionalFormatting sqref="C801">
    <cfRule type="duplicateValues" dxfId="0" priority="9873"/>
  </conditionalFormatting>
  <conditionalFormatting sqref="E801">
    <cfRule type="duplicateValues" dxfId="0" priority="8984"/>
  </conditionalFormatting>
  <conditionalFormatting sqref="A802">
    <cfRule type="duplicateValues" dxfId="0" priority="14317"/>
  </conditionalFormatting>
  <conditionalFormatting sqref="C802">
    <cfRule type="duplicateValues" dxfId="0" priority="9872"/>
  </conditionalFormatting>
  <conditionalFormatting sqref="E802">
    <cfRule type="duplicateValues" dxfId="0" priority="8983"/>
  </conditionalFormatting>
  <conditionalFormatting sqref="A803">
    <cfRule type="duplicateValues" dxfId="0" priority="14316"/>
  </conditionalFormatting>
  <conditionalFormatting sqref="C803">
    <cfRule type="duplicateValues" dxfId="0" priority="9871"/>
  </conditionalFormatting>
  <conditionalFormatting sqref="E803">
    <cfRule type="duplicateValues" dxfId="0" priority="8982"/>
  </conditionalFormatting>
  <conditionalFormatting sqref="A804">
    <cfRule type="duplicateValues" dxfId="0" priority="14315"/>
  </conditionalFormatting>
  <conditionalFormatting sqref="C804">
    <cfRule type="duplicateValues" dxfId="0" priority="9870"/>
  </conditionalFormatting>
  <conditionalFormatting sqref="E804">
    <cfRule type="duplicateValues" dxfId="0" priority="8981"/>
  </conditionalFormatting>
  <conditionalFormatting sqref="A805">
    <cfRule type="duplicateValues" dxfId="0" priority="14314"/>
  </conditionalFormatting>
  <conditionalFormatting sqref="C805">
    <cfRule type="duplicateValues" dxfId="0" priority="9869"/>
  </conditionalFormatting>
  <conditionalFormatting sqref="E805">
    <cfRule type="duplicateValues" dxfId="0" priority="8980"/>
  </conditionalFormatting>
  <conditionalFormatting sqref="A806">
    <cfRule type="duplicateValues" dxfId="0" priority="14313"/>
  </conditionalFormatting>
  <conditionalFormatting sqref="C806">
    <cfRule type="duplicateValues" dxfId="0" priority="9868"/>
  </conditionalFormatting>
  <conditionalFormatting sqref="E806">
    <cfRule type="duplicateValues" dxfId="0" priority="8979"/>
  </conditionalFormatting>
  <conditionalFormatting sqref="A807">
    <cfRule type="duplicateValues" dxfId="0" priority="14312"/>
  </conditionalFormatting>
  <conditionalFormatting sqref="C807">
    <cfRule type="duplicateValues" dxfId="0" priority="9867"/>
  </conditionalFormatting>
  <conditionalFormatting sqref="E807">
    <cfRule type="duplicateValues" dxfId="0" priority="8978"/>
  </conditionalFormatting>
  <conditionalFormatting sqref="A808">
    <cfRule type="duplicateValues" dxfId="0" priority="14311"/>
  </conditionalFormatting>
  <conditionalFormatting sqref="C808">
    <cfRule type="duplicateValues" dxfId="0" priority="9866"/>
  </conditionalFormatting>
  <conditionalFormatting sqref="E808">
    <cfRule type="duplicateValues" dxfId="0" priority="8977"/>
  </conditionalFormatting>
  <conditionalFormatting sqref="A809">
    <cfRule type="duplicateValues" dxfId="0" priority="14310"/>
  </conditionalFormatting>
  <conditionalFormatting sqref="C809">
    <cfRule type="duplicateValues" dxfId="0" priority="9865"/>
  </conditionalFormatting>
  <conditionalFormatting sqref="E809">
    <cfRule type="duplicateValues" dxfId="0" priority="8976"/>
  </conditionalFormatting>
  <conditionalFormatting sqref="A810">
    <cfRule type="duplicateValues" dxfId="0" priority="14309"/>
  </conditionalFormatting>
  <conditionalFormatting sqref="C810">
    <cfRule type="duplicateValues" dxfId="0" priority="9864"/>
  </conditionalFormatting>
  <conditionalFormatting sqref="E810">
    <cfRule type="duplicateValues" dxfId="0" priority="8975"/>
  </conditionalFormatting>
  <conditionalFormatting sqref="A811">
    <cfRule type="duplicateValues" dxfId="0" priority="14308"/>
  </conditionalFormatting>
  <conditionalFormatting sqref="C811">
    <cfRule type="duplicateValues" dxfId="0" priority="9863"/>
  </conditionalFormatting>
  <conditionalFormatting sqref="E811">
    <cfRule type="duplicateValues" dxfId="0" priority="8974"/>
  </conditionalFormatting>
  <conditionalFormatting sqref="A812">
    <cfRule type="duplicateValues" dxfId="0" priority="14307"/>
  </conditionalFormatting>
  <conditionalFormatting sqref="C812">
    <cfRule type="duplicateValues" dxfId="0" priority="9862"/>
  </conditionalFormatting>
  <conditionalFormatting sqref="E812">
    <cfRule type="duplicateValues" dxfId="0" priority="8973"/>
  </conditionalFormatting>
  <conditionalFormatting sqref="A813">
    <cfRule type="duplicateValues" dxfId="0" priority="14306"/>
  </conditionalFormatting>
  <conditionalFormatting sqref="C813">
    <cfRule type="duplicateValues" dxfId="0" priority="9861"/>
  </conditionalFormatting>
  <conditionalFormatting sqref="E813">
    <cfRule type="duplicateValues" dxfId="0" priority="8972"/>
  </conditionalFormatting>
  <conditionalFormatting sqref="A814">
    <cfRule type="duplicateValues" dxfId="0" priority="14305"/>
  </conditionalFormatting>
  <conditionalFormatting sqref="C814">
    <cfRule type="duplicateValues" dxfId="0" priority="9860"/>
  </conditionalFormatting>
  <conditionalFormatting sqref="E814">
    <cfRule type="duplicateValues" dxfId="0" priority="8971"/>
  </conditionalFormatting>
  <conditionalFormatting sqref="A815">
    <cfRule type="duplicateValues" dxfId="0" priority="14304"/>
  </conditionalFormatting>
  <conditionalFormatting sqref="C815">
    <cfRule type="duplicateValues" dxfId="0" priority="9859"/>
  </conditionalFormatting>
  <conditionalFormatting sqref="E815">
    <cfRule type="duplicateValues" dxfId="0" priority="8970"/>
  </conditionalFormatting>
  <conditionalFormatting sqref="A816">
    <cfRule type="duplicateValues" dxfId="0" priority="14303"/>
  </conditionalFormatting>
  <conditionalFormatting sqref="C816">
    <cfRule type="duplicateValues" dxfId="0" priority="9858"/>
  </conditionalFormatting>
  <conditionalFormatting sqref="E816">
    <cfRule type="duplicateValues" dxfId="0" priority="8969"/>
  </conditionalFormatting>
  <conditionalFormatting sqref="A817">
    <cfRule type="duplicateValues" dxfId="0" priority="14302"/>
  </conditionalFormatting>
  <conditionalFormatting sqref="C817">
    <cfRule type="duplicateValues" dxfId="0" priority="9857"/>
  </conditionalFormatting>
  <conditionalFormatting sqref="E817">
    <cfRule type="duplicateValues" dxfId="0" priority="8968"/>
  </conditionalFormatting>
  <conditionalFormatting sqref="A818">
    <cfRule type="duplicateValues" dxfId="0" priority="14301"/>
  </conditionalFormatting>
  <conditionalFormatting sqref="C818">
    <cfRule type="duplicateValues" dxfId="0" priority="9856"/>
  </conditionalFormatting>
  <conditionalFormatting sqref="E818">
    <cfRule type="duplicateValues" dxfId="0" priority="8967"/>
  </conditionalFormatting>
  <conditionalFormatting sqref="A819">
    <cfRule type="duplicateValues" dxfId="0" priority="14300"/>
  </conditionalFormatting>
  <conditionalFormatting sqref="C819">
    <cfRule type="duplicateValues" dxfId="0" priority="9855"/>
  </conditionalFormatting>
  <conditionalFormatting sqref="E819">
    <cfRule type="duplicateValues" dxfId="0" priority="8966"/>
  </conditionalFormatting>
  <conditionalFormatting sqref="A820">
    <cfRule type="duplicateValues" dxfId="0" priority="14299"/>
  </conditionalFormatting>
  <conditionalFormatting sqref="C820">
    <cfRule type="duplicateValues" dxfId="0" priority="9854"/>
  </conditionalFormatting>
  <conditionalFormatting sqref="E820">
    <cfRule type="duplicateValues" dxfId="0" priority="8965"/>
  </conditionalFormatting>
  <conditionalFormatting sqref="A821">
    <cfRule type="duplicateValues" dxfId="0" priority="14298"/>
  </conditionalFormatting>
  <conditionalFormatting sqref="C821">
    <cfRule type="duplicateValues" dxfId="0" priority="9853"/>
  </conditionalFormatting>
  <conditionalFormatting sqref="E821">
    <cfRule type="duplicateValues" dxfId="0" priority="8964"/>
  </conditionalFormatting>
  <conditionalFormatting sqref="A822">
    <cfRule type="duplicateValues" dxfId="0" priority="14297"/>
  </conditionalFormatting>
  <conditionalFormatting sqref="C822">
    <cfRule type="duplicateValues" dxfId="0" priority="9852"/>
  </conditionalFormatting>
  <conditionalFormatting sqref="E822">
    <cfRule type="duplicateValues" dxfId="0" priority="8963"/>
  </conditionalFormatting>
  <conditionalFormatting sqref="A823">
    <cfRule type="duplicateValues" dxfId="0" priority="14296"/>
  </conditionalFormatting>
  <conditionalFormatting sqref="C823">
    <cfRule type="duplicateValues" dxfId="0" priority="9851"/>
  </conditionalFormatting>
  <conditionalFormatting sqref="E823">
    <cfRule type="duplicateValues" dxfId="0" priority="8962"/>
  </conditionalFormatting>
  <conditionalFormatting sqref="A824">
    <cfRule type="duplicateValues" dxfId="0" priority="14295"/>
  </conditionalFormatting>
  <conditionalFormatting sqref="C824">
    <cfRule type="duplicateValues" dxfId="0" priority="9850"/>
  </conditionalFormatting>
  <conditionalFormatting sqref="E824">
    <cfRule type="duplicateValues" dxfId="0" priority="8961"/>
  </conditionalFormatting>
  <conditionalFormatting sqref="A825">
    <cfRule type="duplicateValues" dxfId="0" priority="14294"/>
  </conditionalFormatting>
  <conditionalFormatting sqref="C825">
    <cfRule type="duplicateValues" dxfId="0" priority="9849"/>
  </conditionalFormatting>
  <conditionalFormatting sqref="E825">
    <cfRule type="duplicateValues" dxfId="0" priority="8960"/>
  </conditionalFormatting>
  <conditionalFormatting sqref="A826">
    <cfRule type="duplicateValues" dxfId="0" priority="14293"/>
  </conditionalFormatting>
  <conditionalFormatting sqref="C826">
    <cfRule type="duplicateValues" dxfId="0" priority="9848"/>
  </conditionalFormatting>
  <conditionalFormatting sqref="E826">
    <cfRule type="duplicateValues" dxfId="0" priority="8959"/>
  </conditionalFormatting>
  <conditionalFormatting sqref="A827">
    <cfRule type="duplicateValues" dxfId="0" priority="14292"/>
  </conditionalFormatting>
  <conditionalFormatting sqref="C827">
    <cfRule type="duplicateValues" dxfId="0" priority="9847"/>
  </conditionalFormatting>
  <conditionalFormatting sqref="E827">
    <cfRule type="duplicateValues" dxfId="0" priority="8958"/>
  </conditionalFormatting>
  <conditionalFormatting sqref="A828">
    <cfRule type="duplicateValues" dxfId="0" priority="14291"/>
  </conditionalFormatting>
  <conditionalFormatting sqref="C828">
    <cfRule type="duplicateValues" dxfId="0" priority="9846"/>
  </conditionalFormatting>
  <conditionalFormatting sqref="E828">
    <cfRule type="duplicateValues" dxfId="0" priority="8957"/>
  </conditionalFormatting>
  <conditionalFormatting sqref="A829">
    <cfRule type="duplicateValues" dxfId="0" priority="14290"/>
  </conditionalFormatting>
  <conditionalFormatting sqref="C829">
    <cfRule type="duplicateValues" dxfId="0" priority="9845"/>
  </conditionalFormatting>
  <conditionalFormatting sqref="E829">
    <cfRule type="duplicateValues" dxfId="0" priority="8956"/>
  </conditionalFormatting>
  <conditionalFormatting sqref="A830">
    <cfRule type="duplicateValues" dxfId="0" priority="14289"/>
  </conditionalFormatting>
  <conditionalFormatting sqref="C830">
    <cfRule type="duplicateValues" dxfId="0" priority="9844"/>
  </conditionalFormatting>
  <conditionalFormatting sqref="E830">
    <cfRule type="duplicateValues" dxfId="0" priority="8955"/>
  </conditionalFormatting>
  <conditionalFormatting sqref="A831">
    <cfRule type="duplicateValues" dxfId="0" priority="14288"/>
  </conditionalFormatting>
  <conditionalFormatting sqref="C831">
    <cfRule type="duplicateValues" dxfId="0" priority="9843"/>
  </conditionalFormatting>
  <conditionalFormatting sqref="E831">
    <cfRule type="duplicateValues" dxfId="0" priority="8954"/>
  </conditionalFormatting>
  <conditionalFormatting sqref="A832">
    <cfRule type="duplicateValues" dxfId="0" priority="14287"/>
  </conditionalFormatting>
  <conditionalFormatting sqref="C832">
    <cfRule type="duplicateValues" dxfId="0" priority="9842"/>
  </conditionalFormatting>
  <conditionalFormatting sqref="E832">
    <cfRule type="duplicateValues" dxfId="0" priority="8953"/>
  </conditionalFormatting>
  <conditionalFormatting sqref="A833">
    <cfRule type="duplicateValues" dxfId="0" priority="14286"/>
  </conditionalFormatting>
  <conditionalFormatting sqref="C833">
    <cfRule type="duplicateValues" dxfId="0" priority="9841"/>
  </conditionalFormatting>
  <conditionalFormatting sqref="E833">
    <cfRule type="duplicateValues" dxfId="0" priority="8952"/>
  </conditionalFormatting>
  <conditionalFormatting sqref="A834">
    <cfRule type="duplicateValues" dxfId="0" priority="14285"/>
  </conditionalFormatting>
  <conditionalFormatting sqref="C834">
    <cfRule type="duplicateValues" dxfId="0" priority="9840"/>
  </conditionalFormatting>
  <conditionalFormatting sqref="E834">
    <cfRule type="duplicateValues" dxfId="0" priority="8951"/>
  </conditionalFormatting>
  <conditionalFormatting sqref="A835">
    <cfRule type="duplicateValues" dxfId="0" priority="14284"/>
  </conditionalFormatting>
  <conditionalFormatting sqref="C835">
    <cfRule type="duplicateValues" dxfId="0" priority="9839"/>
  </conditionalFormatting>
  <conditionalFormatting sqref="E835">
    <cfRule type="duplicateValues" dxfId="0" priority="8950"/>
  </conditionalFormatting>
  <conditionalFormatting sqref="A836">
    <cfRule type="duplicateValues" dxfId="0" priority="14283"/>
  </conditionalFormatting>
  <conditionalFormatting sqref="C836">
    <cfRule type="duplicateValues" dxfId="0" priority="9838"/>
  </conditionalFormatting>
  <conditionalFormatting sqref="E836">
    <cfRule type="duplicateValues" dxfId="0" priority="8949"/>
  </conditionalFormatting>
  <conditionalFormatting sqref="A837">
    <cfRule type="duplicateValues" dxfId="0" priority="14282"/>
  </conditionalFormatting>
  <conditionalFormatting sqref="C837">
    <cfRule type="duplicateValues" dxfId="0" priority="9837"/>
  </conditionalFormatting>
  <conditionalFormatting sqref="E837">
    <cfRule type="duplicateValues" dxfId="0" priority="8948"/>
  </conditionalFormatting>
  <conditionalFormatting sqref="A838">
    <cfRule type="duplicateValues" dxfId="0" priority="14281"/>
  </conditionalFormatting>
  <conditionalFormatting sqref="C838">
    <cfRule type="duplicateValues" dxfId="0" priority="9836"/>
  </conditionalFormatting>
  <conditionalFormatting sqref="E838">
    <cfRule type="duplicateValues" dxfId="0" priority="8947"/>
  </conditionalFormatting>
  <conditionalFormatting sqref="A839">
    <cfRule type="duplicateValues" dxfId="0" priority="14280"/>
  </conditionalFormatting>
  <conditionalFormatting sqref="C839">
    <cfRule type="duplicateValues" dxfId="0" priority="9835"/>
  </conditionalFormatting>
  <conditionalFormatting sqref="E839">
    <cfRule type="duplicateValues" dxfId="0" priority="8946"/>
  </conditionalFormatting>
  <conditionalFormatting sqref="A840">
    <cfRule type="duplicateValues" dxfId="0" priority="14279"/>
  </conditionalFormatting>
  <conditionalFormatting sqref="C840">
    <cfRule type="duplicateValues" dxfId="0" priority="9834"/>
  </conditionalFormatting>
  <conditionalFormatting sqref="E840">
    <cfRule type="duplicateValues" dxfId="0" priority="8945"/>
  </conditionalFormatting>
  <conditionalFormatting sqref="A841">
    <cfRule type="duplicateValues" dxfId="0" priority="14278"/>
  </conditionalFormatting>
  <conditionalFormatting sqref="C841">
    <cfRule type="duplicateValues" dxfId="0" priority="9833"/>
  </conditionalFormatting>
  <conditionalFormatting sqref="E841">
    <cfRule type="duplicateValues" dxfId="0" priority="8944"/>
  </conditionalFormatting>
  <conditionalFormatting sqref="A842">
    <cfRule type="duplicateValues" dxfId="0" priority="14277"/>
  </conditionalFormatting>
  <conditionalFormatting sqref="C842">
    <cfRule type="duplicateValues" dxfId="0" priority="9832"/>
  </conditionalFormatting>
  <conditionalFormatting sqref="E842">
    <cfRule type="duplicateValues" dxfId="0" priority="8943"/>
  </conditionalFormatting>
  <conditionalFormatting sqref="A843">
    <cfRule type="duplicateValues" dxfId="0" priority="14276"/>
  </conditionalFormatting>
  <conditionalFormatting sqref="C843">
    <cfRule type="duplicateValues" dxfId="0" priority="9831"/>
  </conditionalFormatting>
  <conditionalFormatting sqref="E843">
    <cfRule type="duplicateValues" dxfId="0" priority="8942"/>
  </conditionalFormatting>
  <conditionalFormatting sqref="A844">
    <cfRule type="duplicateValues" dxfId="0" priority="14275"/>
  </conditionalFormatting>
  <conditionalFormatting sqref="C844">
    <cfRule type="duplicateValues" dxfId="0" priority="9830"/>
  </conditionalFormatting>
  <conditionalFormatting sqref="E844">
    <cfRule type="duplicateValues" dxfId="0" priority="8941"/>
  </conditionalFormatting>
  <conditionalFormatting sqref="A845">
    <cfRule type="duplicateValues" dxfId="0" priority="14274"/>
  </conditionalFormatting>
  <conditionalFormatting sqref="C845">
    <cfRule type="duplicateValues" dxfId="0" priority="9829"/>
  </conditionalFormatting>
  <conditionalFormatting sqref="E845">
    <cfRule type="duplicateValues" dxfId="0" priority="8940"/>
  </conditionalFormatting>
  <conditionalFormatting sqref="A846">
    <cfRule type="duplicateValues" dxfId="0" priority="14273"/>
  </conditionalFormatting>
  <conditionalFormatting sqref="C846">
    <cfRule type="duplicateValues" dxfId="0" priority="9828"/>
  </conditionalFormatting>
  <conditionalFormatting sqref="E846">
    <cfRule type="duplicateValues" dxfId="0" priority="8939"/>
  </conditionalFormatting>
  <conditionalFormatting sqref="A847">
    <cfRule type="duplicateValues" dxfId="0" priority="14272"/>
  </conditionalFormatting>
  <conditionalFormatting sqref="C847">
    <cfRule type="duplicateValues" dxfId="0" priority="9827"/>
  </conditionalFormatting>
  <conditionalFormatting sqref="E847">
    <cfRule type="duplicateValues" dxfId="0" priority="8938"/>
  </conditionalFormatting>
  <conditionalFormatting sqref="A848">
    <cfRule type="duplicateValues" dxfId="0" priority="14271"/>
  </conditionalFormatting>
  <conditionalFormatting sqref="C848">
    <cfRule type="duplicateValues" dxfId="0" priority="9826"/>
  </conditionalFormatting>
  <conditionalFormatting sqref="E848">
    <cfRule type="duplicateValues" dxfId="0" priority="8937"/>
  </conditionalFormatting>
  <conditionalFormatting sqref="A849">
    <cfRule type="duplicateValues" dxfId="0" priority="14270"/>
  </conditionalFormatting>
  <conditionalFormatting sqref="C849">
    <cfRule type="duplicateValues" dxfId="0" priority="9825"/>
  </conditionalFormatting>
  <conditionalFormatting sqref="E849">
    <cfRule type="duplicateValues" dxfId="0" priority="8936"/>
  </conditionalFormatting>
  <conditionalFormatting sqref="A850">
    <cfRule type="duplicateValues" dxfId="0" priority="14269"/>
  </conditionalFormatting>
  <conditionalFormatting sqref="C850">
    <cfRule type="duplicateValues" dxfId="0" priority="9824"/>
  </conditionalFormatting>
  <conditionalFormatting sqref="E850">
    <cfRule type="duplicateValues" dxfId="0" priority="8935"/>
  </conditionalFormatting>
  <conditionalFormatting sqref="A851">
    <cfRule type="duplicateValues" dxfId="0" priority="14268"/>
  </conditionalFormatting>
  <conditionalFormatting sqref="C851">
    <cfRule type="duplicateValues" dxfId="0" priority="9823"/>
  </conditionalFormatting>
  <conditionalFormatting sqref="E851">
    <cfRule type="duplicateValues" dxfId="0" priority="8934"/>
  </conditionalFormatting>
  <conditionalFormatting sqref="A852">
    <cfRule type="duplicateValues" dxfId="0" priority="14267"/>
  </conditionalFormatting>
  <conditionalFormatting sqref="C852">
    <cfRule type="duplicateValues" dxfId="0" priority="9822"/>
  </conditionalFormatting>
  <conditionalFormatting sqref="E852">
    <cfRule type="duplicateValues" dxfId="0" priority="8933"/>
  </conditionalFormatting>
  <conditionalFormatting sqref="A853">
    <cfRule type="duplicateValues" dxfId="0" priority="14266"/>
  </conditionalFormatting>
  <conditionalFormatting sqref="C853">
    <cfRule type="duplicateValues" dxfId="0" priority="9821"/>
  </conditionalFormatting>
  <conditionalFormatting sqref="E853">
    <cfRule type="duplicateValues" dxfId="0" priority="8932"/>
  </conditionalFormatting>
  <conditionalFormatting sqref="A854">
    <cfRule type="duplicateValues" dxfId="0" priority="14265"/>
  </conditionalFormatting>
  <conditionalFormatting sqref="C854">
    <cfRule type="duplicateValues" dxfId="0" priority="9820"/>
  </conditionalFormatting>
  <conditionalFormatting sqref="E854">
    <cfRule type="duplicateValues" dxfId="0" priority="8931"/>
  </conditionalFormatting>
  <conditionalFormatting sqref="A855">
    <cfRule type="duplicateValues" dxfId="0" priority="14264"/>
  </conditionalFormatting>
  <conditionalFormatting sqref="C855">
    <cfRule type="duplicateValues" dxfId="0" priority="9819"/>
  </conditionalFormatting>
  <conditionalFormatting sqref="E855">
    <cfRule type="duplicateValues" dxfId="0" priority="8930"/>
  </conditionalFormatting>
  <conditionalFormatting sqref="A856">
    <cfRule type="duplicateValues" dxfId="0" priority="14263"/>
  </conditionalFormatting>
  <conditionalFormatting sqref="C856">
    <cfRule type="duplicateValues" dxfId="0" priority="9818"/>
  </conditionalFormatting>
  <conditionalFormatting sqref="E856">
    <cfRule type="duplicateValues" dxfId="0" priority="8929"/>
  </conditionalFormatting>
  <conditionalFormatting sqref="A857">
    <cfRule type="duplicateValues" dxfId="0" priority="14262"/>
  </conditionalFormatting>
  <conditionalFormatting sqref="C857">
    <cfRule type="duplicateValues" dxfId="0" priority="9817"/>
  </conditionalFormatting>
  <conditionalFormatting sqref="E857">
    <cfRule type="duplicateValues" dxfId="0" priority="8928"/>
  </conditionalFormatting>
  <conditionalFormatting sqref="A858">
    <cfRule type="duplicateValues" dxfId="0" priority="14261"/>
  </conditionalFormatting>
  <conditionalFormatting sqref="C858">
    <cfRule type="duplicateValues" dxfId="0" priority="9816"/>
  </conditionalFormatting>
  <conditionalFormatting sqref="E858">
    <cfRule type="duplicateValues" dxfId="0" priority="8927"/>
  </conditionalFormatting>
  <conditionalFormatting sqref="A859">
    <cfRule type="duplicateValues" dxfId="0" priority="14260"/>
  </conditionalFormatting>
  <conditionalFormatting sqref="C859">
    <cfRule type="duplicateValues" dxfId="0" priority="9815"/>
  </conditionalFormatting>
  <conditionalFormatting sqref="E859">
    <cfRule type="duplicateValues" dxfId="0" priority="8926"/>
  </conditionalFormatting>
  <conditionalFormatting sqref="A860">
    <cfRule type="duplicateValues" dxfId="0" priority="14259"/>
  </conditionalFormatting>
  <conditionalFormatting sqref="C860">
    <cfRule type="duplicateValues" dxfId="0" priority="9814"/>
  </conditionalFormatting>
  <conditionalFormatting sqref="E860">
    <cfRule type="duplicateValues" dxfId="0" priority="8925"/>
  </conditionalFormatting>
  <conditionalFormatting sqref="A861">
    <cfRule type="duplicateValues" dxfId="0" priority="14258"/>
  </conditionalFormatting>
  <conditionalFormatting sqref="C861">
    <cfRule type="duplicateValues" dxfId="0" priority="9813"/>
  </conditionalFormatting>
  <conditionalFormatting sqref="E861">
    <cfRule type="duplicateValues" dxfId="0" priority="8924"/>
  </conditionalFormatting>
  <conditionalFormatting sqref="A862">
    <cfRule type="duplicateValues" dxfId="0" priority="14257"/>
  </conditionalFormatting>
  <conditionalFormatting sqref="C862">
    <cfRule type="duplicateValues" dxfId="0" priority="9812"/>
  </conditionalFormatting>
  <conditionalFormatting sqref="E862">
    <cfRule type="duplicateValues" dxfId="0" priority="8923"/>
  </conditionalFormatting>
  <conditionalFormatting sqref="A863">
    <cfRule type="duplicateValues" dxfId="0" priority="14256"/>
  </conditionalFormatting>
  <conditionalFormatting sqref="C863">
    <cfRule type="duplicateValues" dxfId="0" priority="9811"/>
  </conditionalFormatting>
  <conditionalFormatting sqref="E863">
    <cfRule type="duplicateValues" dxfId="0" priority="8922"/>
  </conditionalFormatting>
  <conditionalFormatting sqref="A864">
    <cfRule type="duplicateValues" dxfId="0" priority="14255"/>
  </conditionalFormatting>
  <conditionalFormatting sqref="C864">
    <cfRule type="duplicateValues" dxfId="0" priority="9810"/>
  </conditionalFormatting>
  <conditionalFormatting sqref="E864">
    <cfRule type="duplicateValues" dxfId="0" priority="8921"/>
  </conditionalFormatting>
  <conditionalFormatting sqref="A865">
    <cfRule type="duplicateValues" dxfId="0" priority="14254"/>
  </conditionalFormatting>
  <conditionalFormatting sqref="C865">
    <cfRule type="duplicateValues" dxfId="0" priority="9809"/>
  </conditionalFormatting>
  <conditionalFormatting sqref="E865">
    <cfRule type="duplicateValues" dxfId="0" priority="8920"/>
  </conditionalFormatting>
  <conditionalFormatting sqref="A866">
    <cfRule type="duplicateValues" dxfId="0" priority="14253"/>
  </conditionalFormatting>
  <conditionalFormatting sqref="C866">
    <cfRule type="duplicateValues" dxfId="0" priority="9808"/>
  </conditionalFormatting>
  <conditionalFormatting sqref="E866">
    <cfRule type="duplicateValues" dxfId="0" priority="8919"/>
  </conditionalFormatting>
  <conditionalFormatting sqref="A867">
    <cfRule type="duplicateValues" dxfId="0" priority="14252"/>
  </conditionalFormatting>
  <conditionalFormatting sqref="C867">
    <cfRule type="duplicateValues" dxfId="0" priority="9807"/>
  </conditionalFormatting>
  <conditionalFormatting sqref="E867">
    <cfRule type="duplicateValues" dxfId="0" priority="8918"/>
  </conditionalFormatting>
  <conditionalFormatting sqref="A868">
    <cfRule type="duplicateValues" dxfId="0" priority="14251"/>
  </conditionalFormatting>
  <conditionalFormatting sqref="C868">
    <cfRule type="duplicateValues" dxfId="0" priority="9806"/>
  </conditionalFormatting>
  <conditionalFormatting sqref="E868">
    <cfRule type="duplicateValues" dxfId="0" priority="8917"/>
  </conditionalFormatting>
  <conditionalFormatting sqref="A869">
    <cfRule type="duplicateValues" dxfId="0" priority="14250"/>
  </conditionalFormatting>
  <conditionalFormatting sqref="C869">
    <cfRule type="duplicateValues" dxfId="0" priority="9805"/>
  </conditionalFormatting>
  <conditionalFormatting sqref="E869">
    <cfRule type="duplicateValues" dxfId="0" priority="8916"/>
  </conditionalFormatting>
  <conditionalFormatting sqref="A870">
    <cfRule type="duplicateValues" dxfId="0" priority="14249"/>
  </conditionalFormatting>
  <conditionalFormatting sqref="C870">
    <cfRule type="duplicateValues" dxfId="0" priority="9804"/>
  </conditionalFormatting>
  <conditionalFormatting sqref="E870">
    <cfRule type="duplicateValues" dxfId="0" priority="8915"/>
  </conditionalFormatting>
  <conditionalFormatting sqref="A871">
    <cfRule type="duplicateValues" dxfId="0" priority="14248"/>
  </conditionalFormatting>
  <conditionalFormatting sqref="C871">
    <cfRule type="duplicateValues" dxfId="0" priority="9803"/>
  </conditionalFormatting>
  <conditionalFormatting sqref="E871">
    <cfRule type="duplicateValues" dxfId="0" priority="8914"/>
  </conditionalFormatting>
  <conditionalFormatting sqref="A872">
    <cfRule type="duplicateValues" dxfId="0" priority="14247"/>
  </conditionalFormatting>
  <conditionalFormatting sqref="C872">
    <cfRule type="duplicateValues" dxfId="0" priority="9802"/>
  </conditionalFormatting>
  <conditionalFormatting sqref="E872">
    <cfRule type="duplicateValues" dxfId="0" priority="8913"/>
  </conditionalFormatting>
  <conditionalFormatting sqref="A873">
    <cfRule type="duplicateValues" dxfId="0" priority="14246"/>
  </conditionalFormatting>
  <conditionalFormatting sqref="C873">
    <cfRule type="duplicateValues" dxfId="0" priority="9801"/>
  </conditionalFormatting>
  <conditionalFormatting sqref="E873">
    <cfRule type="duplicateValues" dxfId="0" priority="8912"/>
  </conditionalFormatting>
  <conditionalFormatting sqref="A874">
    <cfRule type="duplicateValues" dxfId="0" priority="14245"/>
  </conditionalFormatting>
  <conditionalFormatting sqref="C874">
    <cfRule type="duplicateValues" dxfId="0" priority="9800"/>
  </conditionalFormatting>
  <conditionalFormatting sqref="E874">
    <cfRule type="duplicateValues" dxfId="0" priority="8911"/>
  </conditionalFormatting>
  <conditionalFormatting sqref="A875">
    <cfRule type="duplicateValues" dxfId="0" priority="14244"/>
  </conditionalFormatting>
  <conditionalFormatting sqref="C875">
    <cfRule type="duplicateValues" dxfId="0" priority="9799"/>
  </conditionalFormatting>
  <conditionalFormatting sqref="E875">
    <cfRule type="duplicateValues" dxfId="0" priority="8910"/>
  </conditionalFormatting>
  <conditionalFormatting sqref="A876">
    <cfRule type="duplicateValues" dxfId="0" priority="14243"/>
  </conditionalFormatting>
  <conditionalFormatting sqref="C876">
    <cfRule type="duplicateValues" dxfId="0" priority="9798"/>
  </conditionalFormatting>
  <conditionalFormatting sqref="E876">
    <cfRule type="duplicateValues" dxfId="0" priority="8909"/>
  </conditionalFormatting>
  <conditionalFormatting sqref="A877">
    <cfRule type="duplicateValues" dxfId="0" priority="14242"/>
  </conditionalFormatting>
  <conditionalFormatting sqref="C877">
    <cfRule type="duplicateValues" dxfId="0" priority="9797"/>
  </conditionalFormatting>
  <conditionalFormatting sqref="E877">
    <cfRule type="duplicateValues" dxfId="0" priority="8908"/>
  </conditionalFormatting>
  <conditionalFormatting sqref="A878">
    <cfRule type="duplicateValues" dxfId="0" priority="14241"/>
  </conditionalFormatting>
  <conditionalFormatting sqref="C878">
    <cfRule type="duplicateValues" dxfId="0" priority="9796"/>
  </conditionalFormatting>
  <conditionalFormatting sqref="E878">
    <cfRule type="duplicateValues" dxfId="0" priority="8907"/>
  </conditionalFormatting>
  <conditionalFormatting sqref="A879">
    <cfRule type="duplicateValues" dxfId="0" priority="14240"/>
  </conditionalFormatting>
  <conditionalFormatting sqref="C879">
    <cfRule type="duplicateValues" dxfId="0" priority="9795"/>
  </conditionalFormatting>
  <conditionalFormatting sqref="E879">
    <cfRule type="duplicateValues" dxfId="0" priority="8906"/>
  </conditionalFormatting>
  <conditionalFormatting sqref="A880">
    <cfRule type="duplicateValues" dxfId="0" priority="14239"/>
  </conditionalFormatting>
  <conditionalFormatting sqref="C880">
    <cfRule type="duplicateValues" dxfId="0" priority="9794"/>
  </conditionalFormatting>
  <conditionalFormatting sqref="E880">
    <cfRule type="duplicateValues" dxfId="0" priority="8905"/>
  </conditionalFormatting>
  <conditionalFormatting sqref="A881">
    <cfRule type="duplicateValues" dxfId="0" priority="14238"/>
  </conditionalFormatting>
  <conditionalFormatting sqref="C881">
    <cfRule type="duplicateValues" dxfId="0" priority="9793"/>
  </conditionalFormatting>
  <conditionalFormatting sqref="E881">
    <cfRule type="duplicateValues" dxfId="0" priority="8904"/>
  </conditionalFormatting>
  <conditionalFormatting sqref="A882">
    <cfRule type="duplicateValues" dxfId="0" priority="14237"/>
  </conditionalFormatting>
  <conditionalFormatting sqref="C882">
    <cfRule type="duplicateValues" dxfId="0" priority="9792"/>
  </conditionalFormatting>
  <conditionalFormatting sqref="E882">
    <cfRule type="duplicateValues" dxfId="0" priority="8903"/>
  </conditionalFormatting>
  <conditionalFormatting sqref="A883">
    <cfRule type="duplicateValues" dxfId="0" priority="14236"/>
  </conditionalFormatting>
  <conditionalFormatting sqref="C883">
    <cfRule type="duplicateValues" dxfId="0" priority="9791"/>
  </conditionalFormatting>
  <conditionalFormatting sqref="E883">
    <cfRule type="duplicateValues" dxfId="0" priority="8902"/>
  </conditionalFormatting>
  <conditionalFormatting sqref="A884">
    <cfRule type="duplicateValues" dxfId="0" priority="14235"/>
  </conditionalFormatting>
  <conditionalFormatting sqref="C884">
    <cfRule type="duplicateValues" dxfId="0" priority="9790"/>
  </conditionalFormatting>
  <conditionalFormatting sqref="E884">
    <cfRule type="duplicateValues" dxfId="0" priority="8901"/>
  </conditionalFormatting>
  <conditionalFormatting sqref="A885">
    <cfRule type="duplicateValues" dxfId="0" priority="14234"/>
  </conditionalFormatting>
  <conditionalFormatting sqref="C885">
    <cfRule type="duplicateValues" dxfId="0" priority="9789"/>
  </conditionalFormatting>
  <conditionalFormatting sqref="E885">
    <cfRule type="duplicateValues" dxfId="0" priority="8900"/>
  </conditionalFormatting>
  <conditionalFormatting sqref="A886">
    <cfRule type="duplicateValues" dxfId="0" priority="14233"/>
  </conditionalFormatting>
  <conditionalFormatting sqref="C886">
    <cfRule type="duplicateValues" dxfId="0" priority="9788"/>
  </conditionalFormatting>
  <conditionalFormatting sqref="E886">
    <cfRule type="duplicateValues" dxfId="0" priority="8899"/>
  </conditionalFormatting>
  <conditionalFormatting sqref="A887">
    <cfRule type="duplicateValues" dxfId="0" priority="14232"/>
  </conditionalFormatting>
  <conditionalFormatting sqref="C887">
    <cfRule type="duplicateValues" dxfId="0" priority="9787"/>
  </conditionalFormatting>
  <conditionalFormatting sqref="E887">
    <cfRule type="duplicateValues" dxfId="0" priority="8898"/>
  </conditionalFormatting>
  <conditionalFormatting sqref="A888">
    <cfRule type="duplicateValues" dxfId="0" priority="14231"/>
  </conditionalFormatting>
  <conditionalFormatting sqref="C888">
    <cfRule type="duplicateValues" dxfId="0" priority="9786"/>
  </conditionalFormatting>
  <conditionalFormatting sqref="E888">
    <cfRule type="duplicateValues" dxfId="0" priority="8897"/>
  </conditionalFormatting>
  <conditionalFormatting sqref="A889">
    <cfRule type="duplicateValues" dxfId="0" priority="14230"/>
  </conditionalFormatting>
  <conditionalFormatting sqref="C889">
    <cfRule type="duplicateValues" dxfId="0" priority="9785"/>
  </conditionalFormatting>
  <conditionalFormatting sqref="E889">
    <cfRule type="duplicateValues" dxfId="0" priority="8896"/>
  </conditionalFormatting>
  <conditionalFormatting sqref="A890">
    <cfRule type="duplicateValues" dxfId="0" priority="14229"/>
  </conditionalFormatting>
  <conditionalFormatting sqref="C890">
    <cfRule type="duplicateValues" dxfId="0" priority="9784"/>
  </conditionalFormatting>
  <conditionalFormatting sqref="E890">
    <cfRule type="duplicateValues" dxfId="0" priority="8895"/>
  </conditionalFormatting>
  <conditionalFormatting sqref="A891">
    <cfRule type="duplicateValues" dxfId="0" priority="14228"/>
  </conditionalFormatting>
  <conditionalFormatting sqref="C891">
    <cfRule type="duplicateValues" dxfId="0" priority="9783"/>
  </conditionalFormatting>
  <conditionalFormatting sqref="E891">
    <cfRule type="duplicateValues" dxfId="0" priority="8894"/>
  </conditionalFormatting>
  <conditionalFormatting sqref="A892">
    <cfRule type="duplicateValues" dxfId="0" priority="14227"/>
  </conditionalFormatting>
  <conditionalFormatting sqref="C892">
    <cfRule type="duplicateValues" dxfId="0" priority="9782"/>
  </conditionalFormatting>
  <conditionalFormatting sqref="E892">
    <cfRule type="duplicateValues" dxfId="0" priority="8893"/>
  </conditionalFormatting>
  <conditionalFormatting sqref="A893">
    <cfRule type="duplicateValues" dxfId="0" priority="14226"/>
  </conditionalFormatting>
  <conditionalFormatting sqref="C893">
    <cfRule type="duplicateValues" dxfId="0" priority="9781"/>
  </conditionalFormatting>
  <conditionalFormatting sqref="E893">
    <cfRule type="duplicateValues" dxfId="0" priority="8892"/>
  </conditionalFormatting>
  <conditionalFormatting sqref="A894">
    <cfRule type="duplicateValues" dxfId="0" priority="14225"/>
  </conditionalFormatting>
  <conditionalFormatting sqref="C894">
    <cfRule type="duplicateValues" dxfId="0" priority="9780"/>
  </conditionalFormatting>
  <conditionalFormatting sqref="E894">
    <cfRule type="duplicateValues" dxfId="0" priority="8891"/>
  </conditionalFormatting>
  <dataValidations count="2">
    <dataValidation type="textLength" operator="between" allowBlank="1" showInputMessage="1" showErrorMessage="1" error="请输入18位身份证号码" sqref="E785 E814 E823 E769:E783 E787:E789 E811:E812 E825:E826">
      <formula1>18</formula1>
      <formula2>18</formula2>
    </dataValidation>
    <dataValidation type="textLength" operator="between" allowBlank="1" showInputMessage="1" showErrorMessage="1" error="请输入11位电话号码" sqref="F771:F782 F788:F789 F812:F813">
      <formula1>11</formula1>
      <formula2>11</formula2>
    </dataValidation>
  </dataValidations>
  <pageMargins left="0.7" right="0.7" top="0.75" bottom="0.75" header="0.3" footer="0.3"/>
  <pageSetup paperSize="9" orientation="portrait"/>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AQ702"/>
  <sheetViews>
    <sheetView workbookViewId="0">
      <pane xSplit="6" ySplit="5" topLeftCell="G6" activePane="bottomRight" state="frozen"/>
      <selection/>
      <selection pane="topRight"/>
      <selection pane="bottomLeft"/>
      <selection pane="bottomRight" activeCell="I155" sqref="I155"/>
    </sheetView>
  </sheetViews>
  <sheetFormatPr defaultColWidth="9" defaultRowHeight="13.5"/>
  <cols>
    <col min="1" max="1" width="5.63333333333333" customWidth="1"/>
    <col min="2" max="2" width="7.75" customWidth="1"/>
    <col min="4" max="4" width="13.75" customWidth="1"/>
    <col min="5" max="5" width="16.25" customWidth="1"/>
    <col min="6" max="6" width="10.8833333333333" customWidth="1"/>
    <col min="7" max="18" width="8.38333333333333" style="11" customWidth="1"/>
    <col min="19" max="19" width="10.3833333333333" style="11" customWidth="1"/>
    <col min="20" max="20" width="9.63333333333333" style="11"/>
    <col min="21" max="22" width="11.5" style="12"/>
    <col min="23" max="23" width="9" style="11"/>
    <col min="24" max="25" width="11.5" style="12"/>
    <col min="26" max="26" width="9.63333333333333" style="11"/>
    <col min="27" max="28" width="11.5" style="12"/>
    <col min="29" max="29" width="10.3833333333333" style="11"/>
    <col min="30" max="30" width="11.5" style="12"/>
    <col min="31" max="31" width="11.5" style="12" customWidth="1"/>
    <col min="32" max="32" width="9" style="11"/>
    <col min="33" max="34" width="11.5" style="12"/>
    <col min="35" max="35" width="9" style="11"/>
    <col min="36" max="37" width="11.5" style="12"/>
    <col min="38" max="40" width="9" style="11"/>
    <col min="41" max="41" width="11.5" style="12"/>
  </cols>
  <sheetData>
    <row r="1" s="10" customFormat="1" ht="28.5" customHeight="1" spans="1:43">
      <c r="A1" s="13" t="s">
        <v>6756</v>
      </c>
      <c r="B1" s="13"/>
      <c r="C1" s="13"/>
      <c r="D1" s="13"/>
      <c r="E1" s="13"/>
      <c r="F1" s="13"/>
      <c r="G1" s="14"/>
      <c r="H1" s="14"/>
      <c r="I1" s="14"/>
      <c r="J1" s="14"/>
      <c r="K1" s="14"/>
      <c r="L1" s="14"/>
      <c r="M1" s="14"/>
      <c r="N1" s="14"/>
      <c r="O1" s="14"/>
      <c r="P1" s="14"/>
      <c r="Q1" s="14"/>
      <c r="R1" s="14"/>
      <c r="S1" s="14"/>
      <c r="T1" s="14"/>
      <c r="U1" s="15"/>
      <c r="V1" s="15"/>
      <c r="W1" s="14"/>
      <c r="X1" s="15"/>
      <c r="Y1" s="15"/>
      <c r="Z1" s="14"/>
      <c r="AA1" s="15"/>
      <c r="AB1" s="15"/>
      <c r="AC1" s="14"/>
      <c r="AD1" s="15"/>
      <c r="AE1" s="15"/>
      <c r="AF1" s="14"/>
      <c r="AG1" s="15"/>
      <c r="AH1" s="15"/>
      <c r="AI1" s="14"/>
      <c r="AJ1" s="15"/>
      <c r="AK1" s="15"/>
      <c r="AL1" s="14"/>
      <c r="AM1" s="14"/>
      <c r="AN1" s="14"/>
      <c r="AO1" s="16"/>
    </row>
    <row r="2" s="10" customFormat="1" ht="20.25" customHeight="1" spans="1:43">
      <c r="A2" s="17" t="s">
        <v>244</v>
      </c>
      <c r="B2" s="17"/>
      <c r="C2" s="17"/>
      <c r="D2" s="17"/>
      <c r="E2" s="17"/>
      <c r="F2" s="17"/>
      <c r="G2" s="18"/>
      <c r="H2" s="18"/>
      <c r="I2" s="18"/>
      <c r="J2" s="18"/>
      <c r="K2" s="18"/>
      <c r="L2" s="18"/>
      <c r="M2" s="18"/>
      <c r="N2" s="18"/>
      <c r="O2" s="18"/>
      <c r="P2" s="18"/>
      <c r="Q2" s="18"/>
      <c r="R2" s="18"/>
      <c r="S2" s="18"/>
      <c r="T2" s="18"/>
      <c r="U2" s="19"/>
      <c r="V2" s="19"/>
      <c r="W2" s="20"/>
      <c r="X2" s="21"/>
      <c r="Y2" s="21"/>
      <c r="Z2" s="20"/>
      <c r="AA2" s="19"/>
      <c r="AB2" s="22"/>
      <c r="AC2" s="23"/>
      <c r="AD2" s="19"/>
      <c r="AE2" s="19"/>
      <c r="AF2" s="20"/>
      <c r="AG2" s="21"/>
      <c r="AH2" s="21"/>
      <c r="AI2" s="20"/>
      <c r="AJ2" s="19"/>
      <c r="AK2" s="22"/>
      <c r="AL2" s="23"/>
      <c r="AM2" s="23"/>
      <c r="AN2" s="23"/>
      <c r="AO2" s="24"/>
    </row>
    <row r="3" s="10" customFormat="1" ht="53.1" customHeight="1" spans="1:43">
      <c r="A3" s="25" t="s">
        <v>1</v>
      </c>
      <c r="B3" s="25" t="s">
        <v>245</v>
      </c>
      <c r="C3" s="25" t="s">
        <v>3</v>
      </c>
      <c r="D3" s="25" t="s">
        <v>246</v>
      </c>
      <c r="E3" s="25" t="s">
        <v>4</v>
      </c>
      <c r="F3" s="26" t="s">
        <v>247</v>
      </c>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row>
    <row r="4" s="10" customFormat="1" ht="53.1" customHeight="1" spans="1:43">
      <c r="A4" s="28"/>
      <c r="B4" s="28"/>
      <c r="C4" s="28"/>
      <c r="D4" s="28"/>
      <c r="E4" s="28"/>
      <c r="F4" s="26"/>
      <c r="G4" s="29" t="s">
        <v>10</v>
      </c>
      <c r="H4" s="29"/>
      <c r="I4" s="29"/>
      <c r="J4" s="29"/>
      <c r="K4" s="29"/>
      <c r="L4" s="29"/>
      <c r="M4" s="29"/>
      <c r="N4" s="29"/>
      <c r="O4" s="29"/>
      <c r="P4" s="29"/>
      <c r="Q4" s="29"/>
      <c r="R4" s="29"/>
      <c r="S4" s="29"/>
      <c r="T4" s="29"/>
      <c r="U4" s="30" t="s">
        <v>12</v>
      </c>
      <c r="V4" s="30"/>
      <c r="W4" s="31"/>
      <c r="X4" s="30" t="s">
        <v>13</v>
      </c>
      <c r="Y4" s="30"/>
      <c r="Z4" s="31"/>
      <c r="AA4" s="30" t="s">
        <v>14</v>
      </c>
      <c r="AB4" s="30"/>
      <c r="AC4" s="31"/>
      <c r="AD4" s="30" t="s">
        <v>6757</v>
      </c>
      <c r="AE4" s="30"/>
      <c r="AF4" s="31"/>
      <c r="AG4" s="30" t="s">
        <v>6757</v>
      </c>
      <c r="AH4" s="30"/>
      <c r="AI4" s="31"/>
      <c r="AJ4" s="30" t="s">
        <v>6757</v>
      </c>
      <c r="AK4" s="30"/>
      <c r="AL4" s="31"/>
      <c r="AM4" s="31" t="s">
        <v>18</v>
      </c>
      <c r="AN4" s="27" t="s">
        <v>19</v>
      </c>
      <c r="AO4" s="32" t="s">
        <v>20</v>
      </c>
      <c r="AP4" s="26" t="s">
        <v>21</v>
      </c>
      <c r="AQ4" s="26" t="s">
        <v>9</v>
      </c>
    </row>
    <row r="5" s="10" customFormat="1" ht="14.25" spans="1:43">
      <c r="A5" s="33"/>
      <c r="B5" s="33"/>
      <c r="C5" s="33"/>
      <c r="D5" s="33"/>
      <c r="E5" s="33"/>
      <c r="F5" s="26"/>
      <c r="G5" s="29" t="s">
        <v>31</v>
      </c>
      <c r="H5" s="29" t="s">
        <v>32</v>
      </c>
      <c r="I5" s="29" t="s">
        <v>33</v>
      </c>
      <c r="J5" s="29" t="s">
        <v>34</v>
      </c>
      <c r="K5" s="29" t="s">
        <v>35</v>
      </c>
      <c r="L5" s="29" t="s">
        <v>36</v>
      </c>
      <c r="M5" s="29" t="s">
        <v>37</v>
      </c>
      <c r="N5" s="29" t="s">
        <v>38</v>
      </c>
      <c r="O5" s="29" t="s">
        <v>39</v>
      </c>
      <c r="P5" s="29" t="s">
        <v>40</v>
      </c>
      <c r="Q5" s="29" t="s">
        <v>41</v>
      </c>
      <c r="R5" s="29" t="s">
        <v>42</v>
      </c>
      <c r="S5" s="29" t="s">
        <v>6759</v>
      </c>
      <c r="T5" s="29" t="s">
        <v>6760</v>
      </c>
      <c r="U5" s="30" t="s">
        <v>43</v>
      </c>
      <c r="V5" s="30" t="s">
        <v>44</v>
      </c>
      <c r="W5" s="31" t="s">
        <v>45</v>
      </c>
      <c r="X5" s="30" t="s">
        <v>43</v>
      </c>
      <c r="Y5" s="30" t="s">
        <v>44</v>
      </c>
      <c r="Z5" s="31" t="s">
        <v>45</v>
      </c>
      <c r="AA5" s="30" t="s">
        <v>43</v>
      </c>
      <c r="AB5" s="30" t="s">
        <v>44</v>
      </c>
      <c r="AC5" s="31" t="s">
        <v>45</v>
      </c>
      <c r="AD5" s="30" t="s">
        <v>43</v>
      </c>
      <c r="AE5" s="30" t="s">
        <v>44</v>
      </c>
      <c r="AF5" s="31" t="s">
        <v>45</v>
      </c>
      <c r="AG5" s="30" t="s">
        <v>43</v>
      </c>
      <c r="AH5" s="30" t="s">
        <v>44</v>
      </c>
      <c r="AI5" s="31" t="s">
        <v>45</v>
      </c>
      <c r="AJ5" s="30" t="s">
        <v>43</v>
      </c>
      <c r="AK5" s="30" t="s">
        <v>44</v>
      </c>
      <c r="AL5" s="31" t="s">
        <v>45</v>
      </c>
      <c r="AM5" s="31"/>
      <c r="AN5" s="27"/>
      <c r="AO5" s="32"/>
      <c r="AP5" s="26"/>
      <c r="AQ5" s="34"/>
    </row>
    <row r="6" ht="18" customHeight="1" spans="1:43">
      <c r="A6" s="35">
        <f t="shared" ref="A6:A69" si="0">ROW()-5</f>
        <v>1</v>
      </c>
      <c r="B6" s="36" t="s">
        <v>250</v>
      </c>
      <c r="C6" s="37" t="s">
        <v>48</v>
      </c>
      <c r="D6" s="36" t="s">
        <v>111</v>
      </c>
      <c r="E6" s="38" t="s">
        <v>252</v>
      </c>
      <c r="F6" s="39"/>
      <c r="G6" s="40">
        <v>465.49</v>
      </c>
      <c r="H6" s="40">
        <v>466</v>
      </c>
      <c r="I6" s="40">
        <v>481</v>
      </c>
      <c r="J6" s="40">
        <v>477.2</v>
      </c>
      <c r="K6" s="40">
        <v>491</v>
      </c>
      <c r="L6" s="40"/>
      <c r="M6" s="40"/>
      <c r="N6" s="40"/>
      <c r="O6" s="40"/>
      <c r="P6" s="40"/>
      <c r="Q6" s="40"/>
      <c r="R6" s="40"/>
      <c r="S6" s="40">
        <f t="shared" ref="S6:S27" si="1">SUM(G6:R6)</f>
        <v>2380.69</v>
      </c>
      <c r="T6" s="40"/>
      <c r="U6" s="41"/>
      <c r="V6" s="41"/>
      <c r="W6" s="42"/>
      <c r="X6" s="41"/>
      <c r="Y6" s="41"/>
      <c r="Z6" s="42"/>
      <c r="AA6" s="41"/>
      <c r="AB6" s="41"/>
      <c r="AC6" s="42"/>
      <c r="AD6" s="41"/>
      <c r="AE6" s="41"/>
      <c r="AF6" s="42"/>
      <c r="AG6" s="41"/>
      <c r="AH6" s="41"/>
      <c r="AI6" s="42"/>
      <c r="AJ6" s="41"/>
      <c r="AK6" s="41"/>
      <c r="AL6" s="42"/>
      <c r="AM6" s="42">
        <f t="shared" ref="AM6:AM27" si="2">W6+Z6+AC6+AF6+AI6+AL6</f>
        <v>0</v>
      </c>
      <c r="AN6" s="43">
        <f t="shared" ref="AN6:AN27" si="3">AM6+S6</f>
        <v>2380.69</v>
      </c>
      <c r="AO6" s="44"/>
      <c r="AP6" s="9"/>
      <c r="AQ6" s="9"/>
    </row>
    <row r="7" ht="18" customHeight="1" spans="1:43">
      <c r="A7" s="35">
        <f t="shared" si="0"/>
        <v>2</v>
      </c>
      <c r="B7" s="36" t="s">
        <v>250</v>
      </c>
      <c r="C7" s="37" t="s">
        <v>51</v>
      </c>
      <c r="D7" s="45" t="s">
        <v>3334</v>
      </c>
      <c r="E7" s="38" t="s">
        <v>258</v>
      </c>
      <c r="F7" s="39"/>
      <c r="G7" s="40">
        <v>194.2</v>
      </c>
      <c r="H7" s="40">
        <v>192</v>
      </c>
      <c r="I7" s="40">
        <v>203.6</v>
      </c>
      <c r="J7" s="40">
        <v>229</v>
      </c>
      <c r="K7" s="40">
        <v>200.79</v>
      </c>
      <c r="L7" s="40">
        <v>203.6</v>
      </c>
      <c r="M7" s="40">
        <v>200.7</v>
      </c>
      <c r="N7" s="40">
        <v>200.8</v>
      </c>
      <c r="O7" s="40">
        <v>201.7</v>
      </c>
      <c r="P7" s="40">
        <v>203.1</v>
      </c>
      <c r="Q7" s="40">
        <v>198.8</v>
      </c>
      <c r="R7" s="40">
        <v>199.9</v>
      </c>
      <c r="S7" s="40">
        <f t="shared" si="1"/>
        <v>2428.19</v>
      </c>
      <c r="T7" s="40"/>
      <c r="U7" s="41">
        <v>44286</v>
      </c>
      <c r="V7" s="41">
        <v>44286</v>
      </c>
      <c r="W7" s="42">
        <v>2412.06</v>
      </c>
      <c r="X7" s="41"/>
      <c r="Y7" s="41"/>
      <c r="Z7" s="42"/>
      <c r="AA7" s="41"/>
      <c r="AB7" s="41"/>
      <c r="AC7" s="42"/>
      <c r="AD7" s="41"/>
      <c r="AE7" s="41"/>
      <c r="AF7" s="42"/>
      <c r="AG7" s="41"/>
      <c r="AH7" s="41"/>
      <c r="AI7" s="42"/>
      <c r="AJ7" s="41"/>
      <c r="AK7" s="41"/>
      <c r="AL7" s="42"/>
      <c r="AM7" s="42">
        <f t="shared" si="2"/>
        <v>2412.06</v>
      </c>
      <c r="AN7" s="43">
        <f t="shared" si="3"/>
        <v>4840.25</v>
      </c>
      <c r="AO7" s="44"/>
      <c r="AP7" s="9"/>
      <c r="AQ7" s="9"/>
    </row>
    <row r="8" ht="18" customHeight="1" spans="1:43">
      <c r="A8" s="35">
        <f t="shared" si="0"/>
        <v>3</v>
      </c>
      <c r="B8" s="36" t="s">
        <v>250</v>
      </c>
      <c r="C8" s="37" t="s">
        <v>115</v>
      </c>
      <c r="D8" s="36" t="s">
        <v>3343</v>
      </c>
      <c r="E8" s="38" t="s">
        <v>260</v>
      </c>
      <c r="F8" s="39"/>
      <c r="G8" s="40">
        <v>418</v>
      </c>
      <c r="H8" s="40">
        <v>418</v>
      </c>
      <c r="I8" s="40">
        <v>251.4</v>
      </c>
      <c r="J8" s="40">
        <v>251</v>
      </c>
      <c r="K8" s="40">
        <v>250.1</v>
      </c>
      <c r="L8" s="40">
        <v>249.8</v>
      </c>
      <c r="M8" s="40"/>
      <c r="N8" s="40"/>
      <c r="O8" s="40"/>
      <c r="P8" s="40"/>
      <c r="Q8" s="40"/>
      <c r="R8" s="40"/>
      <c r="S8" s="40">
        <f t="shared" si="1"/>
        <v>1838.3</v>
      </c>
      <c r="T8" s="40"/>
      <c r="U8" s="41"/>
      <c r="V8" s="41"/>
      <c r="W8" s="42"/>
      <c r="X8" s="41"/>
      <c r="Y8" s="41"/>
      <c r="Z8" s="42"/>
      <c r="AA8" s="41"/>
      <c r="AB8" s="41"/>
      <c r="AC8" s="42"/>
      <c r="AD8" s="41">
        <v>44350</v>
      </c>
      <c r="AE8" s="41">
        <v>44353</v>
      </c>
      <c r="AF8" s="42">
        <v>765.5</v>
      </c>
      <c r="AG8" s="41"/>
      <c r="AH8" s="41"/>
      <c r="AI8" s="42"/>
      <c r="AJ8" s="41"/>
      <c r="AK8" s="41"/>
      <c r="AL8" s="42"/>
      <c r="AM8" s="42">
        <f t="shared" si="2"/>
        <v>765.5</v>
      </c>
      <c r="AN8" s="43">
        <f t="shared" si="3"/>
        <v>2603.8</v>
      </c>
      <c r="AO8" s="44"/>
      <c r="AP8" s="9"/>
      <c r="AQ8" s="9"/>
    </row>
    <row r="9" ht="18" customHeight="1" spans="1:43">
      <c r="A9" s="35">
        <f t="shared" si="0"/>
        <v>4</v>
      </c>
      <c r="B9" s="36" t="s">
        <v>250</v>
      </c>
      <c r="C9" s="37" t="s">
        <v>114</v>
      </c>
      <c r="D9" s="36" t="s">
        <v>3350</v>
      </c>
      <c r="E9" s="38" t="s">
        <v>262</v>
      </c>
      <c r="F9" s="39"/>
      <c r="G9" s="40">
        <v>300</v>
      </c>
      <c r="H9" s="40">
        <v>300</v>
      </c>
      <c r="I9" s="40">
        <v>300</v>
      </c>
      <c r="J9" s="40">
        <v>300</v>
      </c>
      <c r="K9" s="40">
        <v>300</v>
      </c>
      <c r="L9" s="40">
        <v>300</v>
      </c>
      <c r="M9" s="40">
        <v>300</v>
      </c>
      <c r="N9" s="40">
        <v>300</v>
      </c>
      <c r="O9" s="40">
        <v>300</v>
      </c>
      <c r="P9" s="40">
        <v>300</v>
      </c>
      <c r="Q9" s="40">
        <v>300</v>
      </c>
      <c r="R9" s="40">
        <v>300</v>
      </c>
      <c r="S9" s="40">
        <f t="shared" si="1"/>
        <v>3600</v>
      </c>
      <c r="T9" s="40"/>
      <c r="U9" s="41">
        <v>44347</v>
      </c>
      <c r="V9" s="41">
        <v>44350</v>
      </c>
      <c r="W9" s="42">
        <v>1106</v>
      </c>
      <c r="X9" s="41">
        <v>44467</v>
      </c>
      <c r="Y9" s="41">
        <v>44476</v>
      </c>
      <c r="Z9" s="42">
        <v>881</v>
      </c>
      <c r="AA9" s="41">
        <v>44550</v>
      </c>
      <c r="AB9" s="41">
        <v>44561</v>
      </c>
      <c r="AC9" s="42">
        <v>2447.92</v>
      </c>
      <c r="AD9" s="41"/>
      <c r="AE9" s="41"/>
      <c r="AF9" s="42"/>
      <c r="AG9" s="41"/>
      <c r="AH9" s="41"/>
      <c r="AI9" s="42"/>
      <c r="AJ9" s="41"/>
      <c r="AK9" s="41"/>
      <c r="AL9" s="42"/>
      <c r="AM9" s="42">
        <f t="shared" si="2"/>
        <v>4434.92</v>
      </c>
      <c r="AN9" s="43">
        <f t="shared" si="3"/>
        <v>8034.92</v>
      </c>
      <c r="AO9" s="44"/>
      <c r="AP9" s="9"/>
      <c r="AQ9" s="9"/>
    </row>
    <row r="10" ht="18" customHeight="1" spans="1:43">
      <c r="A10" s="35">
        <f t="shared" si="0"/>
        <v>5</v>
      </c>
      <c r="B10" s="36" t="s">
        <v>250</v>
      </c>
      <c r="C10" s="46" t="s">
        <v>255</v>
      </c>
      <c r="D10" s="47" t="s">
        <v>3328</v>
      </c>
      <c r="E10" s="38" t="s">
        <v>256</v>
      </c>
      <c r="F10" s="39"/>
      <c r="G10" s="40"/>
      <c r="H10" s="40"/>
      <c r="I10" s="40"/>
      <c r="J10" s="40"/>
      <c r="K10" s="40"/>
      <c r="L10" s="40"/>
      <c r="M10" s="40"/>
      <c r="N10" s="40"/>
      <c r="O10" s="40"/>
      <c r="P10" s="40"/>
      <c r="Q10" s="40"/>
      <c r="R10" s="40"/>
      <c r="S10" s="40">
        <f t="shared" si="1"/>
        <v>0</v>
      </c>
      <c r="T10" s="40"/>
      <c r="U10" s="41"/>
      <c r="V10" s="41"/>
      <c r="W10" s="42"/>
      <c r="X10" s="41"/>
      <c r="Y10" s="41"/>
      <c r="Z10" s="42"/>
      <c r="AA10" s="41"/>
      <c r="AB10" s="41"/>
      <c r="AC10" s="42"/>
      <c r="AD10" s="41"/>
      <c r="AE10" s="41"/>
      <c r="AF10" s="42"/>
      <c r="AG10" s="41"/>
      <c r="AH10" s="41"/>
      <c r="AI10" s="42"/>
      <c r="AJ10" s="41"/>
      <c r="AK10" s="41"/>
      <c r="AL10" s="42"/>
      <c r="AM10" s="42">
        <f t="shared" si="2"/>
        <v>0</v>
      </c>
      <c r="AN10" s="43">
        <f t="shared" si="3"/>
        <v>0</v>
      </c>
      <c r="AO10" s="44"/>
      <c r="AP10" s="9"/>
      <c r="AQ10" s="9"/>
    </row>
    <row r="11" ht="18" customHeight="1" spans="1:43">
      <c r="A11" s="35">
        <f t="shared" si="0"/>
        <v>6</v>
      </c>
      <c r="B11" s="36" t="s">
        <v>250</v>
      </c>
      <c r="C11" s="37" t="s">
        <v>267</v>
      </c>
      <c r="D11" s="36" t="s">
        <v>3365</v>
      </c>
      <c r="E11" s="38" t="s">
        <v>268</v>
      </c>
      <c r="F11" s="39">
        <v>15149661760</v>
      </c>
      <c r="G11" s="40">
        <v>367.9</v>
      </c>
      <c r="H11" s="40">
        <v>340.5</v>
      </c>
      <c r="I11" s="40">
        <v>509.1</v>
      </c>
      <c r="J11" s="40">
        <v>469.5</v>
      </c>
      <c r="K11" s="40">
        <v>391.3</v>
      </c>
      <c r="L11" s="40">
        <v>349.2</v>
      </c>
      <c r="M11" s="40">
        <v>385.7</v>
      </c>
      <c r="N11" s="40">
        <v>352.9</v>
      </c>
      <c r="O11" s="40">
        <v>322</v>
      </c>
      <c r="P11" s="40">
        <v>379.1</v>
      </c>
      <c r="Q11" s="40">
        <v>331</v>
      </c>
      <c r="R11" s="40">
        <v>286</v>
      </c>
      <c r="S11" s="40">
        <f t="shared" si="1"/>
        <v>4484.2</v>
      </c>
      <c r="T11" s="40"/>
      <c r="U11" s="41">
        <v>44489</v>
      </c>
      <c r="V11" s="41">
        <v>44499</v>
      </c>
      <c r="W11" s="42">
        <v>2397.28</v>
      </c>
      <c r="X11" s="41"/>
      <c r="Y11" s="41"/>
      <c r="Z11" s="42"/>
      <c r="AA11" s="41"/>
      <c r="AB11" s="41"/>
      <c r="AC11" s="42"/>
      <c r="AD11" s="41">
        <v>44490</v>
      </c>
      <c r="AE11" s="41">
        <v>44551</v>
      </c>
      <c r="AF11" s="42">
        <v>600</v>
      </c>
      <c r="AG11" s="41"/>
      <c r="AH11" s="41"/>
      <c r="AI11" s="42"/>
      <c r="AJ11" s="41"/>
      <c r="AK11" s="41"/>
      <c r="AL11" s="42"/>
      <c r="AM11" s="42">
        <f t="shared" si="2"/>
        <v>2997.28</v>
      </c>
      <c r="AN11" s="43">
        <f t="shared" si="3"/>
        <v>7481.48</v>
      </c>
      <c r="AO11" s="44"/>
      <c r="AP11" s="9"/>
      <c r="AQ11" s="9"/>
    </row>
    <row r="12" ht="18" customHeight="1" spans="1:43">
      <c r="A12" s="35">
        <f t="shared" si="0"/>
        <v>7</v>
      </c>
      <c r="B12" s="36" t="s">
        <v>250</v>
      </c>
      <c r="C12" s="37" t="s">
        <v>264</v>
      </c>
      <c r="D12" s="48" t="s">
        <v>3350</v>
      </c>
      <c r="E12" s="38" t="s">
        <v>265</v>
      </c>
      <c r="F12" s="39"/>
      <c r="G12" s="40">
        <v>200.1</v>
      </c>
      <c r="H12" s="40">
        <v>200.4</v>
      </c>
      <c r="I12" s="40">
        <v>199.1</v>
      </c>
      <c r="J12" s="40">
        <v>198.7</v>
      </c>
      <c r="K12" s="40">
        <v>198.9</v>
      </c>
      <c r="L12" s="40">
        <v>198.4</v>
      </c>
      <c r="M12" s="40">
        <v>198</v>
      </c>
      <c r="N12" s="40">
        <v>198</v>
      </c>
      <c r="O12" s="40">
        <v>198.3</v>
      </c>
      <c r="P12" s="40"/>
      <c r="Q12" s="40"/>
      <c r="R12" s="40"/>
      <c r="S12" s="40">
        <f t="shared" si="1"/>
        <v>1789.9</v>
      </c>
      <c r="T12" s="40"/>
      <c r="U12" s="41">
        <v>44352</v>
      </c>
      <c r="V12" s="41">
        <v>44358</v>
      </c>
      <c r="W12" s="42">
        <v>1328.54</v>
      </c>
      <c r="X12" s="41">
        <v>44458</v>
      </c>
      <c r="Y12" s="41">
        <v>44465</v>
      </c>
      <c r="Z12" s="42">
        <v>1183.03</v>
      </c>
      <c r="AA12" s="41">
        <v>44554</v>
      </c>
      <c r="AB12" s="41">
        <v>44561</v>
      </c>
      <c r="AC12" s="42">
        <v>1218.58</v>
      </c>
      <c r="AD12" s="41"/>
      <c r="AE12" s="41"/>
      <c r="AF12" s="42"/>
      <c r="AG12" s="41"/>
      <c r="AH12" s="41"/>
      <c r="AI12" s="42"/>
      <c r="AJ12" s="41"/>
      <c r="AK12" s="41"/>
      <c r="AL12" s="42"/>
      <c r="AM12" s="42">
        <f t="shared" si="2"/>
        <v>3730.15</v>
      </c>
      <c r="AN12" s="43">
        <f t="shared" si="3"/>
        <v>5520.05</v>
      </c>
      <c r="AO12" s="44"/>
      <c r="AP12" s="9"/>
      <c r="AQ12" s="9"/>
    </row>
    <row r="13" ht="18" customHeight="1" spans="1:43">
      <c r="A13" s="35">
        <f t="shared" si="0"/>
        <v>8</v>
      </c>
      <c r="B13" s="36" t="s">
        <v>7511</v>
      </c>
      <c r="C13" s="37" t="s">
        <v>119</v>
      </c>
      <c r="D13" s="37" t="s">
        <v>7045</v>
      </c>
      <c r="E13" s="38" t="s">
        <v>274</v>
      </c>
      <c r="F13" s="39">
        <v>15924581194</v>
      </c>
      <c r="G13" s="40"/>
      <c r="H13" s="40"/>
      <c r="I13" s="40"/>
      <c r="J13" s="40"/>
      <c r="K13" s="40"/>
      <c r="L13" s="40"/>
      <c r="M13" s="40"/>
      <c r="N13" s="40"/>
      <c r="O13" s="40"/>
      <c r="P13" s="40"/>
      <c r="Q13" s="40"/>
      <c r="R13" s="40"/>
      <c r="S13" s="40">
        <f t="shared" si="1"/>
        <v>0</v>
      </c>
      <c r="T13" s="40"/>
      <c r="U13" s="41"/>
      <c r="V13" s="41"/>
      <c r="W13" s="42"/>
      <c r="X13" s="41"/>
      <c r="Y13" s="41"/>
      <c r="Z13" s="42"/>
      <c r="AA13" s="41"/>
      <c r="AB13" s="41"/>
      <c r="AC13" s="42"/>
      <c r="AD13" s="41"/>
      <c r="AE13" s="41"/>
      <c r="AF13" s="42"/>
      <c r="AG13" s="41"/>
      <c r="AH13" s="41"/>
      <c r="AI13" s="42"/>
      <c r="AJ13" s="41"/>
      <c r="AK13" s="41"/>
      <c r="AL13" s="42"/>
      <c r="AM13" s="42">
        <f t="shared" si="2"/>
        <v>0</v>
      </c>
      <c r="AN13" s="43">
        <f t="shared" si="3"/>
        <v>0</v>
      </c>
      <c r="AO13" s="44"/>
      <c r="AP13" s="9"/>
      <c r="AQ13" s="9"/>
    </row>
    <row r="14" ht="18" customHeight="1" spans="1:43">
      <c r="A14" s="35">
        <f t="shared" si="0"/>
        <v>9</v>
      </c>
      <c r="B14" s="36" t="s">
        <v>7511</v>
      </c>
      <c r="C14" s="37" t="s">
        <v>2931</v>
      </c>
      <c r="D14" s="48" t="s">
        <v>7512</v>
      </c>
      <c r="E14" s="489" t="s">
        <v>2933</v>
      </c>
      <c r="F14" s="39">
        <v>13931091976</v>
      </c>
      <c r="G14" s="40">
        <v>199</v>
      </c>
      <c r="H14" s="40">
        <v>199</v>
      </c>
      <c r="I14" s="40">
        <v>199.2</v>
      </c>
      <c r="J14" s="40">
        <v>199</v>
      </c>
      <c r="K14" s="40">
        <v>199.2</v>
      </c>
      <c r="L14" s="40">
        <v>199.1</v>
      </c>
      <c r="M14" s="40">
        <v>199</v>
      </c>
      <c r="N14" s="40">
        <v>199.1</v>
      </c>
      <c r="O14" s="40">
        <v>199</v>
      </c>
      <c r="P14" s="40">
        <v>199</v>
      </c>
      <c r="Q14" s="40">
        <v>199</v>
      </c>
      <c r="R14" s="40">
        <v>199</v>
      </c>
      <c r="S14" s="40">
        <f t="shared" si="1"/>
        <v>2388.6</v>
      </c>
      <c r="T14" s="40"/>
      <c r="U14" s="41">
        <v>44353</v>
      </c>
      <c r="V14" s="41">
        <v>44361</v>
      </c>
      <c r="W14" s="42">
        <v>941</v>
      </c>
      <c r="X14" s="41">
        <v>44514</v>
      </c>
      <c r="Y14" s="41" t="s">
        <v>7513</v>
      </c>
      <c r="Z14" s="42">
        <v>1615</v>
      </c>
      <c r="AA14" s="41">
        <v>44550</v>
      </c>
      <c r="AB14" s="41">
        <v>44556</v>
      </c>
      <c r="AC14" s="42">
        <v>408</v>
      </c>
      <c r="AD14" s="41">
        <v>44423</v>
      </c>
      <c r="AE14" s="41">
        <v>44430</v>
      </c>
      <c r="AF14" s="42">
        <v>1736</v>
      </c>
      <c r="AG14" s="41"/>
      <c r="AH14" s="41"/>
      <c r="AI14" s="42"/>
      <c r="AJ14" s="41"/>
      <c r="AK14" s="41"/>
      <c r="AL14" s="42"/>
      <c r="AM14" s="42">
        <f t="shared" si="2"/>
        <v>4700</v>
      </c>
      <c r="AN14" s="43">
        <f t="shared" si="3"/>
        <v>7088.6</v>
      </c>
      <c r="AO14" s="44"/>
      <c r="AP14" s="9"/>
      <c r="AQ14" s="9"/>
    </row>
    <row r="15" ht="18" customHeight="1" spans="1:43">
      <c r="A15" s="35">
        <f t="shared" si="0"/>
        <v>10</v>
      </c>
      <c r="B15" s="36" t="s">
        <v>7511</v>
      </c>
      <c r="C15" s="37" t="s">
        <v>118</v>
      </c>
      <c r="D15" s="48" t="s">
        <v>7514</v>
      </c>
      <c r="E15" s="38" t="s">
        <v>272</v>
      </c>
      <c r="F15" s="39">
        <v>15134929510</v>
      </c>
      <c r="G15" s="40"/>
      <c r="H15" s="40"/>
      <c r="I15" s="40"/>
      <c r="J15" s="40">
        <v>138.54</v>
      </c>
      <c r="K15" s="40">
        <v>138.54</v>
      </c>
      <c r="L15" s="40">
        <v>168.85</v>
      </c>
      <c r="M15" s="40">
        <v>199.35</v>
      </c>
      <c r="N15" s="40">
        <v>166.6</v>
      </c>
      <c r="O15" s="40">
        <v>154.74</v>
      </c>
      <c r="P15" s="40"/>
      <c r="Q15" s="40"/>
      <c r="R15" s="40"/>
      <c r="S15" s="40">
        <f t="shared" si="1"/>
        <v>966.62</v>
      </c>
      <c r="T15" s="40"/>
      <c r="U15" s="41">
        <v>44236</v>
      </c>
      <c r="V15" s="41">
        <v>44246</v>
      </c>
      <c r="W15" s="42">
        <v>1004.28</v>
      </c>
      <c r="X15" s="41">
        <v>44554</v>
      </c>
      <c r="Y15" s="41">
        <v>44565</v>
      </c>
      <c r="Z15" s="42">
        <v>823</v>
      </c>
      <c r="AA15" s="41">
        <v>44590</v>
      </c>
      <c r="AB15" s="41">
        <v>44600</v>
      </c>
      <c r="AC15" s="42">
        <v>1485.11</v>
      </c>
      <c r="AD15" s="41">
        <v>44361</v>
      </c>
      <c r="AE15" s="41">
        <v>44391</v>
      </c>
      <c r="AF15" s="42">
        <v>830</v>
      </c>
      <c r="AG15" s="41">
        <v>44445</v>
      </c>
      <c r="AH15" s="41">
        <v>44514</v>
      </c>
      <c r="AI15" s="42">
        <v>626</v>
      </c>
      <c r="AJ15" s="41"/>
      <c r="AK15" s="41"/>
      <c r="AL15" s="42"/>
      <c r="AM15" s="42">
        <f t="shared" si="2"/>
        <v>4768.39</v>
      </c>
      <c r="AN15" s="43">
        <f t="shared" si="3"/>
        <v>5735.01</v>
      </c>
      <c r="AO15" s="44"/>
      <c r="AP15" s="9"/>
      <c r="AQ15" s="9"/>
    </row>
    <row r="16" ht="18" customHeight="1" spans="1:43">
      <c r="A16" s="35">
        <f t="shared" si="0"/>
        <v>11</v>
      </c>
      <c r="B16" s="36" t="s">
        <v>6963</v>
      </c>
      <c r="C16" s="46" t="s">
        <v>166</v>
      </c>
      <c r="D16" s="47" t="s">
        <v>7515</v>
      </c>
      <c r="E16" s="38" t="s">
        <v>2567</v>
      </c>
      <c r="F16" s="39">
        <v>15894923254</v>
      </c>
      <c r="G16" s="40">
        <v>197.8</v>
      </c>
      <c r="H16" s="40">
        <v>198.6</v>
      </c>
      <c r="I16" s="40">
        <v>198.2</v>
      </c>
      <c r="J16" s="40">
        <v>198</v>
      </c>
      <c r="K16" s="40">
        <v>198.1</v>
      </c>
      <c r="L16" s="40">
        <v>188.6</v>
      </c>
      <c r="M16" s="40">
        <v>188.2</v>
      </c>
      <c r="N16" s="40">
        <v>188.2</v>
      </c>
      <c r="O16" s="40">
        <v>188.3</v>
      </c>
      <c r="P16" s="40">
        <v>188.1</v>
      </c>
      <c r="Q16" s="40">
        <v>188.3</v>
      </c>
      <c r="R16" s="40">
        <v>188.3</v>
      </c>
      <c r="S16" s="40">
        <f t="shared" si="1"/>
        <v>2308.7</v>
      </c>
      <c r="T16" s="40"/>
      <c r="U16" s="41"/>
      <c r="V16" s="41"/>
      <c r="W16" s="42"/>
      <c r="X16" s="41"/>
      <c r="Y16" s="41"/>
      <c r="Z16" s="42"/>
      <c r="AA16" s="41"/>
      <c r="AB16" s="41"/>
      <c r="AC16" s="42"/>
      <c r="AD16" s="41"/>
      <c r="AE16" s="41"/>
      <c r="AF16" s="42"/>
      <c r="AG16" s="41"/>
      <c r="AH16" s="41"/>
      <c r="AI16" s="42"/>
      <c r="AJ16" s="41"/>
      <c r="AK16" s="41"/>
      <c r="AL16" s="42"/>
      <c r="AM16" s="42">
        <f t="shared" si="2"/>
        <v>0</v>
      </c>
      <c r="AN16" s="43">
        <f t="shared" si="3"/>
        <v>2308.7</v>
      </c>
      <c r="AO16" s="44"/>
      <c r="AP16" s="9"/>
      <c r="AQ16" s="9"/>
    </row>
    <row r="17" ht="18" customHeight="1" spans="1:43">
      <c r="A17" s="35">
        <f t="shared" si="0"/>
        <v>12</v>
      </c>
      <c r="B17" s="36" t="s">
        <v>7029</v>
      </c>
      <c r="C17" s="37" t="s">
        <v>6751</v>
      </c>
      <c r="D17" s="36" t="s">
        <v>6753</v>
      </c>
      <c r="E17" s="38" t="s">
        <v>6755</v>
      </c>
      <c r="F17" s="39">
        <v>13347107585</v>
      </c>
      <c r="G17" s="40"/>
      <c r="H17" s="40"/>
      <c r="I17" s="40"/>
      <c r="J17" s="40"/>
      <c r="K17" s="40"/>
      <c r="L17" s="40"/>
      <c r="M17" s="40"/>
      <c r="N17" s="40"/>
      <c r="O17" s="40"/>
      <c r="P17" s="40"/>
      <c r="Q17" s="40"/>
      <c r="R17" s="40"/>
      <c r="S17" s="40">
        <f t="shared" si="1"/>
        <v>0</v>
      </c>
      <c r="T17" s="40"/>
      <c r="U17" s="41"/>
      <c r="V17" s="41"/>
      <c r="W17" s="42"/>
      <c r="X17" s="41"/>
      <c r="Y17" s="41"/>
      <c r="Z17" s="42"/>
      <c r="AA17" s="41"/>
      <c r="AB17" s="41"/>
      <c r="AC17" s="42"/>
      <c r="AD17" s="41"/>
      <c r="AE17" s="41"/>
      <c r="AF17" s="42"/>
      <c r="AG17" s="41"/>
      <c r="AH17" s="41"/>
      <c r="AI17" s="42"/>
      <c r="AJ17" s="41"/>
      <c r="AK17" s="41"/>
      <c r="AL17" s="42"/>
      <c r="AM17" s="42">
        <f t="shared" si="2"/>
        <v>0</v>
      </c>
      <c r="AN17" s="43">
        <f t="shared" si="3"/>
        <v>0</v>
      </c>
      <c r="AO17" s="44"/>
      <c r="AP17" s="9"/>
      <c r="AQ17" s="9"/>
    </row>
    <row r="18" ht="18" customHeight="1" spans="1:43">
      <c r="A18" s="35">
        <f t="shared" si="0"/>
        <v>13</v>
      </c>
      <c r="B18" s="36" t="s">
        <v>6959</v>
      </c>
      <c r="C18" s="37" t="s">
        <v>143</v>
      </c>
      <c r="D18" s="36" t="s">
        <v>5960</v>
      </c>
      <c r="E18" s="38" t="s">
        <v>2553</v>
      </c>
      <c r="F18" s="39">
        <v>15149671949</v>
      </c>
      <c r="G18" s="40">
        <v>369.89</v>
      </c>
      <c r="H18" s="40">
        <v>341.08</v>
      </c>
      <c r="I18" s="40">
        <v>342.2</v>
      </c>
      <c r="J18" s="40">
        <v>386.4</v>
      </c>
      <c r="K18" s="40">
        <v>375.8</v>
      </c>
      <c r="L18" s="40">
        <v>400</v>
      </c>
      <c r="M18" s="40"/>
      <c r="N18" s="40"/>
      <c r="O18" s="40"/>
      <c r="P18" s="40"/>
      <c r="Q18" s="40"/>
      <c r="R18" s="40"/>
      <c r="S18" s="40">
        <f t="shared" si="1"/>
        <v>2215.37</v>
      </c>
      <c r="T18" s="40"/>
      <c r="U18" s="41"/>
      <c r="V18" s="41"/>
      <c r="W18" s="42"/>
      <c r="X18" s="41"/>
      <c r="Y18" s="41"/>
      <c r="Z18" s="42"/>
      <c r="AA18" s="41"/>
      <c r="AB18" s="41"/>
      <c r="AC18" s="42"/>
      <c r="AD18" s="41"/>
      <c r="AE18" s="41"/>
      <c r="AF18" s="42"/>
      <c r="AG18" s="41"/>
      <c r="AH18" s="41"/>
      <c r="AI18" s="42"/>
      <c r="AJ18" s="41"/>
      <c r="AK18" s="41"/>
      <c r="AL18" s="42"/>
      <c r="AM18" s="42">
        <f t="shared" si="2"/>
        <v>0</v>
      </c>
      <c r="AN18" s="43">
        <f t="shared" si="3"/>
        <v>2215.37</v>
      </c>
      <c r="AO18" s="44"/>
      <c r="AP18" s="9"/>
      <c r="AQ18" s="9"/>
    </row>
    <row r="19" ht="18" customHeight="1" spans="1:43">
      <c r="A19" s="35">
        <f t="shared" si="0"/>
        <v>14</v>
      </c>
      <c r="B19" s="36" t="s">
        <v>6959</v>
      </c>
      <c r="C19" s="37" t="s">
        <v>213</v>
      </c>
      <c r="D19" s="37" t="s">
        <v>7516</v>
      </c>
      <c r="E19" s="489" t="s">
        <v>2557</v>
      </c>
      <c r="F19" s="39">
        <v>15389877668</v>
      </c>
      <c r="G19" s="40">
        <v>64.5</v>
      </c>
      <c r="H19" s="40">
        <v>65.5</v>
      </c>
      <c r="I19" s="40">
        <v>105.35</v>
      </c>
      <c r="J19" s="40">
        <v>48.45</v>
      </c>
      <c r="K19" s="40">
        <v>75.2</v>
      </c>
      <c r="L19" s="40">
        <v>92.65</v>
      </c>
      <c r="M19" s="40"/>
      <c r="N19" s="40"/>
      <c r="O19" s="40"/>
      <c r="P19" s="40"/>
      <c r="Q19" s="40"/>
      <c r="R19" s="40"/>
      <c r="S19" s="40">
        <f t="shared" si="1"/>
        <v>451.65</v>
      </c>
      <c r="T19" s="40"/>
      <c r="U19" s="41"/>
      <c r="V19" s="41"/>
      <c r="W19" s="42"/>
      <c r="X19" s="41"/>
      <c r="Y19" s="41"/>
      <c r="Z19" s="42"/>
      <c r="AA19" s="41"/>
      <c r="AB19" s="41"/>
      <c r="AC19" s="42"/>
      <c r="AD19" s="41"/>
      <c r="AE19" s="41"/>
      <c r="AF19" s="42"/>
      <c r="AG19" s="41"/>
      <c r="AH19" s="41"/>
      <c r="AI19" s="42"/>
      <c r="AJ19" s="41"/>
      <c r="AK19" s="41"/>
      <c r="AL19" s="42"/>
      <c r="AM19" s="42">
        <f t="shared" si="2"/>
        <v>0</v>
      </c>
      <c r="AN19" s="43">
        <f t="shared" si="3"/>
        <v>451.65</v>
      </c>
      <c r="AO19" s="44"/>
      <c r="AP19" s="9"/>
      <c r="AQ19" s="9"/>
    </row>
    <row r="20" ht="18" customHeight="1" spans="1:43">
      <c r="A20" s="35">
        <f t="shared" si="0"/>
        <v>15</v>
      </c>
      <c r="B20" s="36" t="s">
        <v>6959</v>
      </c>
      <c r="C20" s="37" t="s">
        <v>2559</v>
      </c>
      <c r="D20" s="37" t="s">
        <v>7516</v>
      </c>
      <c r="E20" s="490" t="s">
        <v>2560</v>
      </c>
      <c r="F20" s="39">
        <v>13074796736</v>
      </c>
      <c r="G20" s="40">
        <v>89</v>
      </c>
      <c r="H20" s="40">
        <v>94.95</v>
      </c>
      <c r="I20" s="40">
        <v>106.76</v>
      </c>
      <c r="J20" s="40">
        <v>97.84</v>
      </c>
      <c r="K20" s="40">
        <v>200</v>
      </c>
      <c r="L20" s="40">
        <v>195.05</v>
      </c>
      <c r="M20" s="40"/>
      <c r="N20" s="40"/>
      <c r="O20" s="40"/>
      <c r="P20" s="40"/>
      <c r="Q20" s="40"/>
      <c r="R20" s="40"/>
      <c r="S20" s="40">
        <f t="shared" si="1"/>
        <v>783.6</v>
      </c>
      <c r="T20" s="40"/>
      <c r="U20" s="41"/>
      <c r="V20" s="41"/>
      <c r="W20" s="42"/>
      <c r="X20" s="41"/>
      <c r="Y20" s="41"/>
      <c r="Z20" s="42"/>
      <c r="AA20" s="41"/>
      <c r="AB20" s="41"/>
      <c r="AC20" s="42"/>
      <c r="AD20" s="41"/>
      <c r="AE20" s="41"/>
      <c r="AF20" s="42"/>
      <c r="AG20" s="41"/>
      <c r="AH20" s="41"/>
      <c r="AI20" s="42"/>
      <c r="AJ20" s="41"/>
      <c r="AK20" s="41"/>
      <c r="AL20" s="42"/>
      <c r="AM20" s="42">
        <f t="shared" si="2"/>
        <v>0</v>
      </c>
      <c r="AN20" s="43">
        <f t="shared" si="3"/>
        <v>783.6</v>
      </c>
      <c r="AO20" s="44"/>
      <c r="AP20" s="9"/>
      <c r="AQ20" s="9"/>
    </row>
    <row r="21" ht="18" customHeight="1" spans="1:43">
      <c r="A21" s="35">
        <f t="shared" si="0"/>
        <v>16</v>
      </c>
      <c r="B21" s="36" t="s">
        <v>6959</v>
      </c>
      <c r="C21" s="37" t="s">
        <v>703</v>
      </c>
      <c r="D21" s="37" t="s">
        <v>7516</v>
      </c>
      <c r="E21" s="50" t="s">
        <v>2562</v>
      </c>
      <c r="F21" s="39">
        <v>15661127590</v>
      </c>
      <c r="G21" s="40">
        <v>0</v>
      </c>
      <c r="H21" s="40">
        <v>0</v>
      </c>
      <c r="I21" s="40">
        <v>31.1</v>
      </c>
      <c r="J21" s="40">
        <v>31.1</v>
      </c>
      <c r="K21" s="40">
        <v>31.7</v>
      </c>
      <c r="L21" s="40">
        <v>31</v>
      </c>
      <c r="M21" s="40"/>
      <c r="N21" s="40"/>
      <c r="O21" s="40"/>
      <c r="P21" s="40"/>
      <c r="Q21" s="40"/>
      <c r="R21" s="40"/>
      <c r="S21" s="40">
        <f t="shared" si="1"/>
        <v>124.9</v>
      </c>
      <c r="T21" s="40"/>
      <c r="U21" s="41"/>
      <c r="V21" s="41"/>
      <c r="W21" s="42"/>
      <c r="X21" s="41"/>
      <c r="Y21" s="41"/>
      <c r="Z21" s="42"/>
      <c r="AA21" s="41"/>
      <c r="AB21" s="41"/>
      <c r="AC21" s="42"/>
      <c r="AD21" s="41"/>
      <c r="AE21" s="41"/>
      <c r="AF21" s="42"/>
      <c r="AG21" s="41"/>
      <c r="AH21" s="41"/>
      <c r="AI21" s="42"/>
      <c r="AJ21" s="41"/>
      <c r="AK21" s="41"/>
      <c r="AL21" s="42"/>
      <c r="AM21" s="42">
        <f t="shared" si="2"/>
        <v>0</v>
      </c>
      <c r="AN21" s="43">
        <f t="shared" si="3"/>
        <v>124.9</v>
      </c>
      <c r="AO21" s="44"/>
      <c r="AP21" s="9"/>
      <c r="AQ21" s="9"/>
    </row>
    <row r="22" ht="18" customHeight="1" spans="1:43">
      <c r="A22" s="35">
        <f t="shared" si="0"/>
        <v>17</v>
      </c>
      <c r="B22" s="36" t="s">
        <v>6963</v>
      </c>
      <c r="C22" s="37" t="s">
        <v>144</v>
      </c>
      <c r="D22" s="47" t="s">
        <v>5987</v>
      </c>
      <c r="E22" s="38" t="s">
        <v>2565</v>
      </c>
      <c r="F22" s="39">
        <v>15134889255</v>
      </c>
      <c r="G22" s="40">
        <v>229.6</v>
      </c>
      <c r="H22" s="40">
        <v>229.6</v>
      </c>
      <c r="I22" s="40">
        <v>229.6</v>
      </c>
      <c r="J22" s="40">
        <v>229.6</v>
      </c>
      <c r="K22" s="40">
        <v>229.6</v>
      </c>
      <c r="L22" s="40">
        <v>229.6</v>
      </c>
      <c r="M22" s="40">
        <v>232.6</v>
      </c>
      <c r="N22" s="40">
        <v>232.6</v>
      </c>
      <c r="O22" s="40">
        <v>232.6</v>
      </c>
      <c r="P22" s="40">
        <v>229.6</v>
      </c>
      <c r="Q22" s="40">
        <v>228.6</v>
      </c>
      <c r="R22" s="40">
        <v>227.6</v>
      </c>
      <c r="S22" s="40">
        <f t="shared" si="1"/>
        <v>2761.2</v>
      </c>
      <c r="T22" s="40"/>
      <c r="U22" s="41"/>
      <c r="V22" s="41"/>
      <c r="W22" s="42"/>
      <c r="X22" s="41"/>
      <c r="Y22" s="41"/>
      <c r="Z22" s="42"/>
      <c r="AA22" s="41"/>
      <c r="AB22" s="41"/>
      <c r="AC22" s="42"/>
      <c r="AD22" s="41"/>
      <c r="AE22" s="41"/>
      <c r="AF22" s="42"/>
      <c r="AG22" s="41"/>
      <c r="AH22" s="41"/>
      <c r="AI22" s="42"/>
      <c r="AJ22" s="41"/>
      <c r="AK22" s="41"/>
      <c r="AL22" s="42"/>
      <c r="AM22" s="42">
        <f t="shared" si="2"/>
        <v>0</v>
      </c>
      <c r="AN22" s="43">
        <f t="shared" si="3"/>
        <v>2761.2</v>
      </c>
      <c r="AO22" s="44"/>
      <c r="AP22" s="9"/>
      <c r="AQ22" s="9"/>
    </row>
    <row r="23" ht="18" customHeight="1" spans="1:43">
      <c r="A23" s="35">
        <f t="shared" si="0"/>
        <v>18</v>
      </c>
      <c r="B23" s="36" t="s">
        <v>6963</v>
      </c>
      <c r="C23" s="37" t="s">
        <v>167</v>
      </c>
      <c r="D23" s="47" t="s">
        <v>5989</v>
      </c>
      <c r="E23" s="51" t="s">
        <v>2569</v>
      </c>
      <c r="F23" s="39">
        <v>18947780150</v>
      </c>
      <c r="G23" s="40">
        <v>39.1</v>
      </c>
      <c r="H23" s="40">
        <v>64.3</v>
      </c>
      <c r="I23" s="40">
        <v>64.3</v>
      </c>
      <c r="J23" s="40">
        <v>74.1</v>
      </c>
      <c r="K23" s="40">
        <v>64.1</v>
      </c>
      <c r="L23" s="40">
        <v>64.1</v>
      </c>
      <c r="M23" s="40">
        <v>69</v>
      </c>
      <c r="N23" s="40">
        <v>83.55</v>
      </c>
      <c r="O23" s="40">
        <v>68.9</v>
      </c>
      <c r="P23" s="40">
        <v>71.1</v>
      </c>
      <c r="Q23" s="40">
        <v>68.9</v>
      </c>
      <c r="R23" s="40">
        <v>154.1</v>
      </c>
      <c r="S23" s="40">
        <f t="shared" si="1"/>
        <v>885.55</v>
      </c>
      <c r="T23" s="40"/>
      <c r="U23" s="41"/>
      <c r="V23" s="41"/>
      <c r="W23" s="42"/>
      <c r="X23" s="41"/>
      <c r="Y23" s="41"/>
      <c r="Z23" s="42"/>
      <c r="AA23" s="41"/>
      <c r="AB23" s="41"/>
      <c r="AC23" s="42"/>
      <c r="AD23" s="41"/>
      <c r="AE23" s="41"/>
      <c r="AF23" s="42"/>
      <c r="AG23" s="41"/>
      <c r="AH23" s="41"/>
      <c r="AI23" s="42"/>
      <c r="AJ23" s="41"/>
      <c r="AK23" s="41"/>
      <c r="AL23" s="42"/>
      <c r="AM23" s="42">
        <f t="shared" si="2"/>
        <v>0</v>
      </c>
      <c r="AN23" s="43">
        <f t="shared" si="3"/>
        <v>885.55</v>
      </c>
      <c r="AO23" s="44"/>
      <c r="AP23" s="9"/>
      <c r="AQ23" s="9"/>
    </row>
    <row r="24" ht="18" customHeight="1" spans="1:43">
      <c r="A24" s="35">
        <f t="shared" si="0"/>
        <v>19</v>
      </c>
      <c r="B24" s="36" t="s">
        <v>6963</v>
      </c>
      <c r="C24" s="37" t="s">
        <v>212</v>
      </c>
      <c r="D24" s="47" t="s">
        <v>6000</v>
      </c>
      <c r="E24" s="38" t="s">
        <v>2573</v>
      </c>
      <c r="F24" s="39">
        <v>17684871616</v>
      </c>
      <c r="G24" s="40">
        <v>98</v>
      </c>
      <c r="H24" s="40">
        <v>98.1</v>
      </c>
      <c r="I24" s="40">
        <v>97.8</v>
      </c>
      <c r="J24" s="40">
        <v>98.1</v>
      </c>
      <c r="K24" s="40">
        <v>98.1</v>
      </c>
      <c r="L24" s="40">
        <v>98</v>
      </c>
      <c r="M24" s="40">
        <v>98</v>
      </c>
      <c r="N24" s="40">
        <v>98</v>
      </c>
      <c r="O24" s="40">
        <v>98</v>
      </c>
      <c r="P24" s="40">
        <v>100.3</v>
      </c>
      <c r="Q24" s="40">
        <v>98.5</v>
      </c>
      <c r="R24" s="40"/>
      <c r="S24" s="40">
        <f t="shared" si="1"/>
        <v>1080.9</v>
      </c>
      <c r="T24" s="40"/>
      <c r="U24" s="41"/>
      <c r="V24" s="41"/>
      <c r="W24" s="42"/>
      <c r="X24" s="41"/>
      <c r="Y24" s="41"/>
      <c r="Z24" s="42"/>
      <c r="AA24" s="41"/>
      <c r="AB24" s="41"/>
      <c r="AC24" s="42"/>
      <c r="AD24" s="41"/>
      <c r="AE24" s="41"/>
      <c r="AF24" s="42"/>
      <c r="AG24" s="41"/>
      <c r="AH24" s="41"/>
      <c r="AI24" s="42"/>
      <c r="AJ24" s="41"/>
      <c r="AK24" s="41"/>
      <c r="AL24" s="42"/>
      <c r="AM24" s="42">
        <f t="shared" si="2"/>
        <v>0</v>
      </c>
      <c r="AN24" s="43">
        <f t="shared" si="3"/>
        <v>1080.9</v>
      </c>
      <c r="AO24" s="44"/>
      <c r="AP24" s="9"/>
      <c r="AQ24" s="9"/>
    </row>
    <row r="25" ht="18" customHeight="1" spans="1:43">
      <c r="A25" s="35">
        <f t="shared" si="0"/>
        <v>20</v>
      </c>
      <c r="B25" s="36" t="s">
        <v>6963</v>
      </c>
      <c r="C25" s="37" t="s">
        <v>81</v>
      </c>
      <c r="D25" s="47" t="s">
        <v>6000</v>
      </c>
      <c r="E25" s="489" t="s">
        <v>2577</v>
      </c>
      <c r="F25" s="39">
        <v>15149622032</v>
      </c>
      <c r="G25" s="40"/>
      <c r="H25" s="40"/>
      <c r="I25" s="40"/>
      <c r="J25" s="40"/>
      <c r="K25" s="40"/>
      <c r="L25" s="40">
        <v>200</v>
      </c>
      <c r="M25" s="40">
        <v>107.5</v>
      </c>
      <c r="N25" s="40">
        <v>158</v>
      </c>
      <c r="O25" s="40">
        <v>167.42</v>
      </c>
      <c r="P25" s="40">
        <v>165.71</v>
      </c>
      <c r="Q25" s="40">
        <v>162.9</v>
      </c>
      <c r="R25" s="40">
        <v>200</v>
      </c>
      <c r="S25" s="40">
        <f t="shared" si="1"/>
        <v>1161.53</v>
      </c>
      <c r="T25" s="40"/>
      <c r="U25" s="41"/>
      <c r="V25" s="41"/>
      <c r="W25" s="42"/>
      <c r="X25" s="41"/>
      <c r="Y25" s="41"/>
      <c r="Z25" s="42"/>
      <c r="AA25" s="41"/>
      <c r="AB25" s="41"/>
      <c r="AC25" s="42"/>
      <c r="AD25" s="41"/>
      <c r="AE25" s="41"/>
      <c r="AF25" s="42"/>
      <c r="AG25" s="41"/>
      <c r="AH25" s="41"/>
      <c r="AI25" s="42"/>
      <c r="AJ25" s="41"/>
      <c r="AK25" s="41"/>
      <c r="AL25" s="42"/>
      <c r="AM25" s="42">
        <f t="shared" si="2"/>
        <v>0</v>
      </c>
      <c r="AN25" s="43">
        <f t="shared" si="3"/>
        <v>1161.53</v>
      </c>
      <c r="AO25" s="44"/>
      <c r="AP25" s="9"/>
      <c r="AQ25" s="9"/>
    </row>
    <row r="26" ht="18" customHeight="1" spans="1:43">
      <c r="A26" s="35">
        <f t="shared" si="0"/>
        <v>21</v>
      </c>
      <c r="B26" s="36" t="s">
        <v>6963</v>
      </c>
      <c r="C26" s="37" t="s">
        <v>207</v>
      </c>
      <c r="D26" s="36" t="s">
        <v>6009</v>
      </c>
      <c r="E26" s="38" t="s">
        <v>7491</v>
      </c>
      <c r="F26" s="39">
        <v>18247760040</v>
      </c>
      <c r="G26" s="40">
        <v>200</v>
      </c>
      <c r="H26" s="40">
        <v>200</v>
      </c>
      <c r="I26" s="40">
        <v>200</v>
      </c>
      <c r="J26" s="40">
        <v>200</v>
      </c>
      <c r="K26" s="40">
        <v>200</v>
      </c>
      <c r="L26" s="40">
        <v>190.6</v>
      </c>
      <c r="M26" s="40"/>
      <c r="N26" s="40"/>
      <c r="O26" s="40"/>
      <c r="P26" s="40"/>
      <c r="Q26" s="40"/>
      <c r="R26" s="40"/>
      <c r="S26" s="40">
        <f t="shared" si="1"/>
        <v>1190.6</v>
      </c>
      <c r="T26" s="40"/>
      <c r="U26" s="41"/>
      <c r="V26" s="41"/>
      <c r="W26" s="42"/>
      <c r="X26" s="41"/>
      <c r="Y26" s="41"/>
      <c r="Z26" s="42"/>
      <c r="AA26" s="41"/>
      <c r="AB26" s="41"/>
      <c r="AC26" s="42"/>
      <c r="AD26" s="41"/>
      <c r="AE26" s="41"/>
      <c r="AF26" s="42"/>
      <c r="AG26" s="41"/>
      <c r="AH26" s="41"/>
      <c r="AI26" s="42"/>
      <c r="AJ26" s="41"/>
      <c r="AK26" s="41"/>
      <c r="AL26" s="42"/>
      <c r="AM26" s="42">
        <f t="shared" si="2"/>
        <v>0</v>
      </c>
      <c r="AN26" s="43">
        <f t="shared" si="3"/>
        <v>1190.6</v>
      </c>
      <c r="AO26" s="44"/>
      <c r="AP26" s="9"/>
      <c r="AQ26" s="9"/>
    </row>
    <row r="27" ht="18" customHeight="1" spans="1:43">
      <c r="A27" s="35">
        <f t="shared" si="0"/>
        <v>22</v>
      </c>
      <c r="B27" s="36" t="s">
        <v>172</v>
      </c>
      <c r="C27" s="37" t="s">
        <v>215</v>
      </c>
      <c r="D27" s="36" t="s">
        <v>3454</v>
      </c>
      <c r="E27" s="38" t="s">
        <v>2811</v>
      </c>
      <c r="F27" s="39">
        <v>15147717121</v>
      </c>
      <c r="G27" s="40">
        <v>200</v>
      </c>
      <c r="H27" s="40">
        <v>200</v>
      </c>
      <c r="I27" s="40">
        <v>200</v>
      </c>
      <c r="J27" s="40">
        <v>200</v>
      </c>
      <c r="K27" s="40">
        <v>200</v>
      </c>
      <c r="L27" s="40">
        <v>200</v>
      </c>
      <c r="M27" s="40">
        <v>200</v>
      </c>
      <c r="N27" s="40">
        <v>200</v>
      </c>
      <c r="O27" s="40">
        <v>200</v>
      </c>
      <c r="P27" s="40">
        <v>200</v>
      </c>
      <c r="Q27" s="40">
        <v>200</v>
      </c>
      <c r="R27" s="40">
        <v>200</v>
      </c>
      <c r="S27" s="40">
        <f t="shared" si="1"/>
        <v>2400</v>
      </c>
      <c r="T27" s="40"/>
      <c r="U27" s="41"/>
      <c r="V27" s="41"/>
      <c r="W27" s="42"/>
      <c r="X27" s="41"/>
      <c r="Y27" s="41"/>
      <c r="Z27" s="42"/>
      <c r="AA27" s="41"/>
      <c r="AB27" s="41"/>
      <c r="AC27" s="42"/>
      <c r="AD27" s="41"/>
      <c r="AE27" s="41"/>
      <c r="AF27" s="42"/>
      <c r="AG27" s="41"/>
      <c r="AH27" s="41"/>
      <c r="AI27" s="42"/>
      <c r="AJ27" s="41"/>
      <c r="AK27" s="41"/>
      <c r="AL27" s="42"/>
      <c r="AM27" s="42">
        <f t="shared" si="2"/>
        <v>0</v>
      </c>
      <c r="AN27" s="43">
        <f t="shared" si="3"/>
        <v>2400</v>
      </c>
      <c r="AO27" s="44"/>
      <c r="AP27" s="9"/>
      <c r="AQ27" s="9"/>
    </row>
    <row r="28" ht="18" customHeight="1" spans="1:43">
      <c r="A28" s="35">
        <f t="shared" si="0"/>
        <v>23</v>
      </c>
      <c r="B28" s="36" t="s">
        <v>6963</v>
      </c>
      <c r="C28" s="37" t="s">
        <v>214</v>
      </c>
      <c r="D28" s="36" t="s">
        <v>6009</v>
      </c>
      <c r="E28" s="38"/>
      <c r="F28" s="39"/>
      <c r="G28" s="40"/>
      <c r="H28" s="40"/>
      <c r="I28" s="40"/>
      <c r="J28" s="40"/>
      <c r="K28" s="40">
        <v>200</v>
      </c>
      <c r="L28" s="40">
        <v>164.72</v>
      </c>
      <c r="M28" s="40">
        <v>200</v>
      </c>
      <c r="N28" s="40">
        <v>200</v>
      </c>
      <c r="O28" s="40">
        <v>200</v>
      </c>
      <c r="P28" s="40">
        <v>200</v>
      </c>
      <c r="Q28" s="40">
        <v>200</v>
      </c>
      <c r="R28" s="40">
        <v>200</v>
      </c>
      <c r="S28" s="40"/>
      <c r="T28" s="40"/>
      <c r="U28" s="41">
        <v>44499</v>
      </c>
      <c r="V28" s="41">
        <v>44478</v>
      </c>
      <c r="W28" s="42">
        <v>779.23</v>
      </c>
      <c r="X28" s="41">
        <v>44543</v>
      </c>
      <c r="Y28" s="41">
        <v>44548</v>
      </c>
      <c r="Z28" s="42">
        <v>800</v>
      </c>
      <c r="AA28" s="41"/>
      <c r="AB28" s="41"/>
      <c r="AC28" s="42"/>
      <c r="AD28" s="41"/>
      <c r="AE28" s="41"/>
      <c r="AF28" s="42"/>
      <c r="AG28" s="41"/>
      <c r="AH28" s="41"/>
      <c r="AI28" s="42"/>
      <c r="AJ28" s="41"/>
      <c r="AK28" s="41"/>
      <c r="AL28" s="42"/>
      <c r="AM28" s="42"/>
      <c r="AN28" s="43"/>
      <c r="AO28" s="44"/>
      <c r="AP28" s="9"/>
      <c r="AQ28" s="9"/>
    </row>
    <row r="29" ht="18" customHeight="1" spans="1:43">
      <c r="A29" s="35">
        <f t="shared" si="0"/>
        <v>24</v>
      </c>
      <c r="B29" s="36" t="s">
        <v>6963</v>
      </c>
      <c r="C29" s="37" t="s">
        <v>2870</v>
      </c>
      <c r="D29" s="36" t="s">
        <v>6009</v>
      </c>
      <c r="E29" s="38" t="s">
        <v>2871</v>
      </c>
      <c r="F29" s="39">
        <v>18547159097</v>
      </c>
      <c r="G29" s="40"/>
      <c r="H29" s="40"/>
      <c r="I29" s="40"/>
      <c r="J29" s="40"/>
      <c r="K29" s="40"/>
      <c r="L29" s="40"/>
      <c r="M29" s="40"/>
      <c r="N29" s="40"/>
      <c r="O29" s="40"/>
      <c r="P29" s="40"/>
      <c r="Q29" s="40"/>
      <c r="R29" s="40"/>
      <c r="S29" s="40">
        <f t="shared" ref="S29:S92" si="4">SUM(G29:R29)</f>
        <v>0</v>
      </c>
      <c r="T29" s="40"/>
      <c r="U29" s="41"/>
      <c r="V29" s="41"/>
      <c r="W29" s="42"/>
      <c r="X29" s="41"/>
      <c r="Y29" s="41"/>
      <c r="Z29" s="42"/>
      <c r="AA29" s="41"/>
      <c r="AB29" s="41"/>
      <c r="AC29" s="42"/>
      <c r="AD29" s="41"/>
      <c r="AE29" s="41"/>
      <c r="AF29" s="42"/>
      <c r="AG29" s="41"/>
      <c r="AH29" s="41"/>
      <c r="AI29" s="42"/>
      <c r="AJ29" s="41"/>
      <c r="AK29" s="41"/>
      <c r="AL29" s="42"/>
      <c r="AM29" s="42">
        <f>W29+Z29+AC29+AF29+AI29+AL29</f>
        <v>0</v>
      </c>
      <c r="AN29" s="43">
        <f>AM29+S29</f>
        <v>0</v>
      </c>
      <c r="AO29" s="44"/>
      <c r="AP29" s="9"/>
      <c r="AQ29" s="9"/>
    </row>
    <row r="30" ht="18" customHeight="1" spans="1:43">
      <c r="A30" s="35">
        <f t="shared" si="0"/>
        <v>25</v>
      </c>
      <c r="B30" s="36" t="s">
        <v>6963</v>
      </c>
      <c r="C30" s="46" t="s">
        <v>88</v>
      </c>
      <c r="D30" s="47" t="s">
        <v>6009</v>
      </c>
      <c r="E30" s="491" t="s">
        <v>2581</v>
      </c>
      <c r="F30" s="39">
        <v>15147725233</v>
      </c>
      <c r="G30" s="40">
        <v>100.9</v>
      </c>
      <c r="H30" s="40">
        <v>99.5</v>
      </c>
      <c r="I30" s="40">
        <v>139.9</v>
      </c>
      <c r="J30" s="40">
        <v>200</v>
      </c>
      <c r="K30" s="40">
        <v>159.8</v>
      </c>
      <c r="L30" s="40">
        <v>160.7</v>
      </c>
      <c r="M30" s="40">
        <v>200</v>
      </c>
      <c r="N30" s="40">
        <v>191</v>
      </c>
      <c r="O30" s="40">
        <v>197.3</v>
      </c>
      <c r="P30" s="40">
        <v>184.7</v>
      </c>
      <c r="Q30" s="40">
        <v>200</v>
      </c>
      <c r="R30" s="40">
        <v>200</v>
      </c>
      <c r="S30" s="40">
        <f t="shared" si="4"/>
        <v>2033.8</v>
      </c>
      <c r="T30" s="40"/>
      <c r="U30" s="41"/>
      <c r="V30" s="41"/>
      <c r="W30" s="42"/>
      <c r="X30" s="41"/>
      <c r="Y30" s="41"/>
      <c r="Z30" s="42"/>
      <c r="AA30" s="41"/>
      <c r="AB30" s="41"/>
      <c r="AC30" s="42"/>
      <c r="AD30" s="41"/>
      <c r="AE30" s="41"/>
      <c r="AF30" s="42"/>
      <c r="AG30" s="41"/>
      <c r="AH30" s="41"/>
      <c r="AI30" s="42"/>
      <c r="AJ30" s="41"/>
      <c r="AK30" s="41"/>
      <c r="AL30" s="42"/>
      <c r="AM30" s="42">
        <f>W30+Z30+AC30+AF30+AI30+AL30</f>
        <v>0</v>
      </c>
      <c r="AN30" s="43">
        <f>AM30+S30</f>
        <v>2033.8</v>
      </c>
      <c r="AO30" s="44"/>
      <c r="AP30" s="9"/>
      <c r="AQ30" s="9"/>
    </row>
    <row r="31" ht="18" customHeight="1" spans="1:43">
      <c r="A31" s="35">
        <f t="shared" si="0"/>
        <v>26</v>
      </c>
      <c r="B31" s="36" t="s">
        <v>6963</v>
      </c>
      <c r="C31" s="46" t="s">
        <v>7517</v>
      </c>
      <c r="D31" s="47" t="s">
        <v>6009</v>
      </c>
      <c r="E31" s="491" t="s">
        <v>7518</v>
      </c>
      <c r="F31" s="39">
        <v>15704909044</v>
      </c>
      <c r="G31" s="40">
        <v>100.6</v>
      </c>
      <c r="H31" s="40">
        <v>102.8</v>
      </c>
      <c r="I31" s="40">
        <v>98.9</v>
      </c>
      <c r="J31" s="40">
        <v>99.9</v>
      </c>
      <c r="K31" s="40">
        <v>102.7</v>
      </c>
      <c r="L31" s="40">
        <v>97.6</v>
      </c>
      <c r="M31" s="40">
        <v>99.7</v>
      </c>
      <c r="N31" s="40">
        <v>96.1</v>
      </c>
      <c r="O31" s="40">
        <v>95.5</v>
      </c>
      <c r="P31" s="40">
        <v>95.2</v>
      </c>
      <c r="Q31" s="40">
        <v>99</v>
      </c>
      <c r="R31" s="40"/>
      <c r="S31" s="40">
        <f t="shared" si="4"/>
        <v>1088</v>
      </c>
      <c r="T31" s="40"/>
      <c r="U31" s="41"/>
      <c r="V31" s="41"/>
      <c r="W31" s="42"/>
      <c r="X31" s="41"/>
      <c r="Y31" s="41"/>
      <c r="Z31" s="42"/>
      <c r="AA31" s="41"/>
      <c r="AB31" s="41"/>
      <c r="AC31" s="42"/>
      <c r="AD31" s="41"/>
      <c r="AE31" s="41"/>
      <c r="AF31" s="42"/>
      <c r="AG31" s="41"/>
      <c r="AH31" s="41"/>
      <c r="AI31" s="42"/>
      <c r="AJ31" s="41"/>
      <c r="AK31" s="41"/>
      <c r="AL31" s="42"/>
      <c r="AM31" s="42">
        <f>W31+Z31+AC31+AF31+AI31+AL31</f>
        <v>0</v>
      </c>
      <c r="AN31" s="43">
        <f>AM31+S31</f>
        <v>1088</v>
      </c>
      <c r="AO31" s="44"/>
      <c r="AP31" s="9"/>
      <c r="AQ31" s="9"/>
    </row>
    <row r="32" ht="18" customHeight="1" spans="1:43">
      <c r="A32" s="35">
        <f t="shared" si="0"/>
        <v>27</v>
      </c>
      <c r="B32" s="36" t="s">
        <v>6963</v>
      </c>
      <c r="C32" s="46" t="s">
        <v>89</v>
      </c>
      <c r="D32" s="47" t="s">
        <v>6009</v>
      </c>
      <c r="E32" s="491" t="s">
        <v>2583</v>
      </c>
      <c r="F32" s="39">
        <v>15134876544</v>
      </c>
      <c r="G32" s="40"/>
      <c r="H32" s="40"/>
      <c r="I32" s="40"/>
      <c r="J32" s="40">
        <v>148</v>
      </c>
      <c r="K32" s="40"/>
      <c r="L32" s="40"/>
      <c r="M32" s="40">
        <v>147.8</v>
      </c>
      <c r="N32" s="40">
        <v>147.5</v>
      </c>
      <c r="O32" s="40">
        <v>147.8</v>
      </c>
      <c r="P32" s="40">
        <v>148.2</v>
      </c>
      <c r="Q32" s="40">
        <v>147</v>
      </c>
      <c r="R32" s="40">
        <v>144.4</v>
      </c>
      <c r="S32" s="40">
        <f t="shared" si="4"/>
        <v>1030.7</v>
      </c>
      <c r="T32" s="40"/>
      <c r="U32" s="41"/>
      <c r="V32" s="41"/>
      <c r="W32" s="42"/>
      <c r="X32" s="41"/>
      <c r="Y32" s="41"/>
      <c r="Z32" s="42"/>
      <c r="AA32" s="41"/>
      <c r="AB32" s="41"/>
      <c r="AC32" s="42"/>
      <c r="AD32" s="41"/>
      <c r="AE32" s="41"/>
      <c r="AF32" s="42"/>
      <c r="AG32" s="41"/>
      <c r="AH32" s="41"/>
      <c r="AI32" s="42"/>
      <c r="AJ32" s="41"/>
      <c r="AK32" s="41"/>
      <c r="AL32" s="42"/>
      <c r="AM32" s="42">
        <f>W32+Z32+AC32+AF32+AI32+AL32</f>
        <v>0</v>
      </c>
      <c r="AN32" s="43">
        <f>AM32+S32</f>
        <v>1030.7</v>
      </c>
      <c r="AO32" s="44"/>
      <c r="AP32" s="9"/>
      <c r="AQ32" s="9"/>
    </row>
    <row r="33" ht="18" customHeight="1" spans="1:43">
      <c r="A33" s="35">
        <f t="shared" si="0"/>
        <v>28</v>
      </c>
      <c r="B33" s="36" t="s">
        <v>6963</v>
      </c>
      <c r="C33" s="46" t="s">
        <v>85</v>
      </c>
      <c r="D33" s="47"/>
      <c r="E33" s="52"/>
      <c r="F33" s="39"/>
      <c r="G33" s="40"/>
      <c r="H33" s="40"/>
      <c r="I33" s="40"/>
      <c r="J33" s="40">
        <v>89</v>
      </c>
      <c r="K33" s="40">
        <v>149.51</v>
      </c>
      <c r="L33" s="40">
        <v>150.4</v>
      </c>
      <c r="M33" s="40">
        <v>124.7</v>
      </c>
      <c r="N33" s="40">
        <v>139.65</v>
      </c>
      <c r="O33" s="40">
        <v>110.05</v>
      </c>
      <c r="P33" s="40">
        <v>114.85</v>
      </c>
      <c r="Q33" s="40">
        <v>106.95</v>
      </c>
      <c r="R33" s="40">
        <v>90.1</v>
      </c>
      <c r="S33" s="40">
        <f t="shared" si="4"/>
        <v>1075.21</v>
      </c>
      <c r="T33" s="40"/>
      <c r="U33" s="41"/>
      <c r="V33" s="41"/>
      <c r="W33" s="42"/>
      <c r="X33" s="41"/>
      <c r="Y33" s="41"/>
      <c r="Z33" s="42"/>
      <c r="AA33" s="41"/>
      <c r="AB33" s="41"/>
      <c r="AC33" s="42"/>
      <c r="AD33" s="41"/>
      <c r="AE33" s="41"/>
      <c r="AF33" s="42"/>
      <c r="AG33" s="41"/>
      <c r="AH33" s="41"/>
      <c r="AI33" s="42"/>
      <c r="AJ33" s="41"/>
      <c r="AK33" s="41"/>
      <c r="AL33" s="42"/>
      <c r="AM33" s="42"/>
      <c r="AN33" s="43"/>
      <c r="AO33" s="44"/>
      <c r="AP33" s="9"/>
      <c r="AQ33" s="9"/>
    </row>
    <row r="34" ht="18" customHeight="1" spans="1:43">
      <c r="A34" s="35">
        <f t="shared" si="0"/>
        <v>29</v>
      </c>
      <c r="B34" s="36" t="s">
        <v>2902</v>
      </c>
      <c r="C34" s="37" t="s">
        <v>145</v>
      </c>
      <c r="D34" s="36" t="s">
        <v>182</v>
      </c>
      <c r="E34" s="38" t="s">
        <v>2903</v>
      </c>
      <c r="F34" s="39">
        <v>15134898839</v>
      </c>
      <c r="G34" s="40">
        <v>140.3</v>
      </c>
      <c r="H34" s="40">
        <v>109.9</v>
      </c>
      <c r="I34" s="40">
        <v>140.9</v>
      </c>
      <c r="J34" s="40">
        <v>140.3</v>
      </c>
      <c r="K34" s="40">
        <v>240.3</v>
      </c>
      <c r="L34" s="40">
        <v>240</v>
      </c>
      <c r="M34" s="40">
        <v>240.7</v>
      </c>
      <c r="N34" s="40">
        <v>240</v>
      </c>
      <c r="O34" s="40">
        <v>240.3</v>
      </c>
      <c r="P34" s="40">
        <v>240.1</v>
      </c>
      <c r="Q34" s="40">
        <v>240</v>
      </c>
      <c r="R34" s="40">
        <v>250.2</v>
      </c>
      <c r="S34" s="40">
        <f t="shared" si="4"/>
        <v>2463</v>
      </c>
      <c r="T34" s="40"/>
      <c r="U34" s="41"/>
      <c r="V34" s="41"/>
      <c r="W34" s="42"/>
      <c r="X34" s="41"/>
      <c r="Y34" s="41"/>
      <c r="Z34" s="42"/>
      <c r="AA34" s="41"/>
      <c r="AB34" s="41"/>
      <c r="AC34" s="42"/>
      <c r="AD34" s="41"/>
      <c r="AE34" s="41"/>
      <c r="AF34" s="42"/>
      <c r="AG34" s="41"/>
      <c r="AH34" s="41"/>
      <c r="AI34" s="42"/>
      <c r="AJ34" s="41"/>
      <c r="AK34" s="41"/>
      <c r="AL34" s="42"/>
      <c r="AM34" s="42">
        <f t="shared" ref="AM34:AM77" si="5">W34+Z34+AC34+AF34+AI34+AL34</f>
        <v>0</v>
      </c>
      <c r="AN34" s="43">
        <f t="shared" ref="AN34:AN97" si="6">AM34+S34</f>
        <v>2463</v>
      </c>
      <c r="AO34" s="44"/>
      <c r="AP34" s="9"/>
      <c r="AQ34" s="9"/>
    </row>
    <row r="35" ht="18" customHeight="1" spans="1:43">
      <c r="A35" s="35">
        <f t="shared" si="0"/>
        <v>30</v>
      </c>
      <c r="B35" s="36" t="s">
        <v>2902</v>
      </c>
      <c r="C35" s="53" t="s">
        <v>216</v>
      </c>
      <c r="D35" s="47" t="s">
        <v>7519</v>
      </c>
      <c r="E35" s="38" t="s">
        <v>2905</v>
      </c>
      <c r="F35" s="39">
        <v>13734773702</v>
      </c>
      <c r="G35" s="40">
        <v>89.15</v>
      </c>
      <c r="H35" s="40">
        <v>83.2</v>
      </c>
      <c r="I35" s="40">
        <v>89.55</v>
      </c>
      <c r="J35" s="40">
        <v>102.6</v>
      </c>
      <c r="K35" s="40">
        <v>90</v>
      </c>
      <c r="L35" s="40">
        <v>93.25</v>
      </c>
      <c r="M35" s="40">
        <v>109.05</v>
      </c>
      <c r="N35" s="40">
        <v>99.6</v>
      </c>
      <c r="O35" s="40">
        <v>114.55</v>
      </c>
      <c r="P35" s="40">
        <v>104.2</v>
      </c>
      <c r="Q35" s="40">
        <v>84.7</v>
      </c>
      <c r="R35" s="40">
        <v>58</v>
      </c>
      <c r="S35" s="40">
        <f t="shared" si="4"/>
        <v>1117.85</v>
      </c>
      <c r="T35" s="40"/>
      <c r="U35" s="41"/>
      <c r="V35" s="41"/>
      <c r="W35" s="42"/>
      <c r="X35" s="41"/>
      <c r="Y35" s="41"/>
      <c r="Z35" s="42"/>
      <c r="AA35" s="41"/>
      <c r="AB35" s="41"/>
      <c r="AC35" s="42"/>
      <c r="AD35" s="41"/>
      <c r="AE35" s="41"/>
      <c r="AF35" s="42"/>
      <c r="AG35" s="41"/>
      <c r="AH35" s="41"/>
      <c r="AI35" s="42"/>
      <c r="AJ35" s="41"/>
      <c r="AK35" s="41"/>
      <c r="AL35" s="42"/>
      <c r="AM35" s="42">
        <f t="shared" si="5"/>
        <v>0</v>
      </c>
      <c r="AN35" s="43">
        <f t="shared" si="6"/>
        <v>1117.85</v>
      </c>
      <c r="AO35" s="44"/>
      <c r="AP35" s="9"/>
      <c r="AQ35" s="9"/>
    </row>
    <row r="36" ht="18" customHeight="1" spans="1:43">
      <c r="A36" s="35">
        <f t="shared" si="0"/>
        <v>31</v>
      </c>
      <c r="B36" s="36" t="s">
        <v>181</v>
      </c>
      <c r="C36" s="37" t="s">
        <v>121</v>
      </c>
      <c r="D36" s="36" t="s">
        <v>7314</v>
      </c>
      <c r="E36" s="38" t="s">
        <v>2495</v>
      </c>
      <c r="F36" s="39">
        <v>13474893343</v>
      </c>
      <c r="G36" s="40"/>
      <c r="H36" s="40"/>
      <c r="I36" s="40"/>
      <c r="J36" s="40"/>
      <c r="K36" s="40"/>
      <c r="L36" s="40"/>
      <c r="M36" s="40"/>
      <c r="N36" s="40"/>
      <c r="O36" s="40"/>
      <c r="P36" s="40"/>
      <c r="Q36" s="40"/>
      <c r="R36" s="40"/>
      <c r="S36" s="40">
        <f t="shared" si="4"/>
        <v>0</v>
      </c>
      <c r="T36" s="40"/>
      <c r="U36" s="41"/>
      <c r="V36" s="41"/>
      <c r="W36" s="42"/>
      <c r="X36" s="41"/>
      <c r="Y36" s="41"/>
      <c r="Z36" s="42"/>
      <c r="AA36" s="41"/>
      <c r="AB36" s="41"/>
      <c r="AC36" s="42"/>
      <c r="AD36" s="41"/>
      <c r="AE36" s="41"/>
      <c r="AF36" s="42"/>
      <c r="AG36" s="41"/>
      <c r="AH36" s="41"/>
      <c r="AI36" s="42"/>
      <c r="AJ36" s="41"/>
      <c r="AK36" s="41"/>
      <c r="AL36" s="42"/>
      <c r="AM36" s="42">
        <f t="shared" si="5"/>
        <v>0</v>
      </c>
      <c r="AN36" s="43">
        <f t="shared" si="6"/>
        <v>0</v>
      </c>
      <c r="AO36" s="44"/>
      <c r="AP36" s="9"/>
      <c r="AQ36" s="9"/>
    </row>
    <row r="37" ht="18" customHeight="1" spans="1:43">
      <c r="A37" s="35">
        <f t="shared" si="0"/>
        <v>32</v>
      </c>
      <c r="B37" s="36" t="s">
        <v>181</v>
      </c>
      <c r="C37" s="37" t="s">
        <v>5902</v>
      </c>
      <c r="D37" s="36" t="s">
        <v>182</v>
      </c>
      <c r="E37" s="38" t="s">
        <v>5905</v>
      </c>
      <c r="F37" s="39" t="s">
        <v>5906</v>
      </c>
      <c r="G37" s="40"/>
      <c r="H37" s="40"/>
      <c r="I37" s="40"/>
      <c r="J37" s="40"/>
      <c r="K37" s="40"/>
      <c r="L37" s="40"/>
      <c r="M37" s="40"/>
      <c r="N37" s="40"/>
      <c r="O37" s="40"/>
      <c r="P37" s="40"/>
      <c r="Q37" s="40"/>
      <c r="R37" s="40"/>
      <c r="S37" s="40">
        <f t="shared" si="4"/>
        <v>0</v>
      </c>
      <c r="T37" s="40"/>
      <c r="U37" s="41"/>
      <c r="V37" s="41"/>
      <c r="W37" s="42"/>
      <c r="X37" s="41"/>
      <c r="Y37" s="41"/>
      <c r="Z37" s="42"/>
      <c r="AA37" s="41"/>
      <c r="AB37" s="41"/>
      <c r="AC37" s="42"/>
      <c r="AD37" s="41"/>
      <c r="AE37" s="41"/>
      <c r="AF37" s="42"/>
      <c r="AG37" s="41"/>
      <c r="AH37" s="41"/>
      <c r="AI37" s="42"/>
      <c r="AJ37" s="41"/>
      <c r="AK37" s="41"/>
      <c r="AL37" s="42"/>
      <c r="AM37" s="42">
        <f t="shared" si="5"/>
        <v>0</v>
      </c>
      <c r="AN37" s="43">
        <f t="shared" si="6"/>
        <v>0</v>
      </c>
      <c r="AO37" s="44"/>
      <c r="AP37" s="9"/>
      <c r="AQ37" s="9"/>
    </row>
    <row r="38" ht="18" customHeight="1" spans="1:43">
      <c r="A38" s="35">
        <f t="shared" si="0"/>
        <v>33</v>
      </c>
      <c r="B38" s="36" t="s">
        <v>181</v>
      </c>
      <c r="C38" s="37" t="s">
        <v>165</v>
      </c>
      <c r="D38" s="36" t="s">
        <v>182</v>
      </c>
      <c r="E38" s="38" t="s">
        <v>2497</v>
      </c>
      <c r="F38" s="39">
        <v>18804931111</v>
      </c>
      <c r="G38" s="40"/>
      <c r="H38" s="40"/>
      <c r="I38" s="40"/>
      <c r="J38" s="40"/>
      <c r="K38" s="40"/>
      <c r="L38" s="40"/>
      <c r="M38" s="40"/>
      <c r="N38" s="40"/>
      <c r="O38" s="40"/>
      <c r="P38" s="40"/>
      <c r="Q38" s="40"/>
      <c r="R38" s="40"/>
      <c r="S38" s="40">
        <f t="shared" si="4"/>
        <v>0</v>
      </c>
      <c r="T38" s="40"/>
      <c r="U38" s="41"/>
      <c r="V38" s="41"/>
      <c r="W38" s="42"/>
      <c r="X38" s="41"/>
      <c r="Y38" s="41"/>
      <c r="Z38" s="42"/>
      <c r="AA38" s="41"/>
      <c r="AB38" s="41"/>
      <c r="AC38" s="42"/>
      <c r="AD38" s="41"/>
      <c r="AE38" s="41"/>
      <c r="AF38" s="42"/>
      <c r="AG38" s="41"/>
      <c r="AH38" s="41"/>
      <c r="AI38" s="42"/>
      <c r="AJ38" s="41"/>
      <c r="AK38" s="41"/>
      <c r="AL38" s="42"/>
      <c r="AM38" s="42">
        <f t="shared" si="5"/>
        <v>0</v>
      </c>
      <c r="AN38" s="43">
        <f t="shared" si="6"/>
        <v>0</v>
      </c>
      <c r="AO38" s="44"/>
      <c r="AP38" s="9"/>
      <c r="AQ38" s="9"/>
    </row>
    <row r="39" ht="18" customHeight="1" spans="1:43">
      <c r="A39" s="35">
        <f t="shared" si="0"/>
        <v>34</v>
      </c>
      <c r="B39" s="36" t="s">
        <v>181</v>
      </c>
      <c r="C39" s="46" t="s">
        <v>7037</v>
      </c>
      <c r="D39" s="47" t="s">
        <v>5919</v>
      </c>
      <c r="E39" s="38" t="s">
        <v>7038</v>
      </c>
      <c r="F39" s="39">
        <v>18604734149</v>
      </c>
      <c r="G39" s="40"/>
      <c r="H39" s="40"/>
      <c r="I39" s="40"/>
      <c r="J39" s="40"/>
      <c r="K39" s="40"/>
      <c r="L39" s="40"/>
      <c r="M39" s="40"/>
      <c r="N39" s="40"/>
      <c r="O39" s="40"/>
      <c r="P39" s="40"/>
      <c r="Q39" s="40"/>
      <c r="R39" s="40"/>
      <c r="S39" s="40">
        <f t="shared" si="4"/>
        <v>0</v>
      </c>
      <c r="T39" s="40"/>
      <c r="U39" s="41"/>
      <c r="V39" s="41"/>
      <c r="W39" s="42"/>
      <c r="X39" s="41"/>
      <c r="Y39" s="41"/>
      <c r="Z39" s="42"/>
      <c r="AA39" s="41"/>
      <c r="AB39" s="41"/>
      <c r="AC39" s="42"/>
      <c r="AD39" s="41"/>
      <c r="AE39" s="41"/>
      <c r="AF39" s="42"/>
      <c r="AG39" s="41"/>
      <c r="AH39" s="41"/>
      <c r="AI39" s="42"/>
      <c r="AJ39" s="41"/>
      <c r="AK39" s="41"/>
      <c r="AL39" s="42"/>
      <c r="AM39" s="42">
        <f t="shared" si="5"/>
        <v>0</v>
      </c>
      <c r="AN39" s="43">
        <f t="shared" si="6"/>
        <v>0</v>
      </c>
      <c r="AO39" s="44"/>
      <c r="AP39" s="9"/>
      <c r="AQ39" s="9"/>
    </row>
    <row r="40" ht="18" customHeight="1" spans="1:43">
      <c r="A40" s="35">
        <f t="shared" si="0"/>
        <v>35</v>
      </c>
      <c r="B40" s="36" t="s">
        <v>181</v>
      </c>
      <c r="C40" s="37" t="s">
        <v>2523</v>
      </c>
      <c r="D40" s="37" t="s">
        <v>5937</v>
      </c>
      <c r="E40" s="38" t="s">
        <v>2524</v>
      </c>
      <c r="F40" s="39">
        <v>15894916494</v>
      </c>
      <c r="G40" s="40"/>
      <c r="H40" s="40"/>
      <c r="I40" s="40"/>
      <c r="J40" s="40"/>
      <c r="K40" s="40"/>
      <c r="L40" s="40"/>
      <c r="M40" s="40"/>
      <c r="N40" s="40"/>
      <c r="O40" s="40"/>
      <c r="P40" s="40"/>
      <c r="Q40" s="40"/>
      <c r="R40" s="40"/>
      <c r="S40" s="40">
        <f t="shared" si="4"/>
        <v>0</v>
      </c>
      <c r="T40" s="40"/>
      <c r="U40" s="41"/>
      <c r="V40" s="41"/>
      <c r="W40" s="42"/>
      <c r="X40" s="41"/>
      <c r="Y40" s="41"/>
      <c r="Z40" s="42"/>
      <c r="AA40" s="41"/>
      <c r="AB40" s="41"/>
      <c r="AC40" s="42"/>
      <c r="AD40" s="41"/>
      <c r="AE40" s="41"/>
      <c r="AF40" s="42"/>
      <c r="AG40" s="41"/>
      <c r="AH40" s="41"/>
      <c r="AI40" s="42"/>
      <c r="AJ40" s="41"/>
      <c r="AK40" s="41"/>
      <c r="AL40" s="42"/>
      <c r="AM40" s="42">
        <f t="shared" si="5"/>
        <v>0</v>
      </c>
      <c r="AN40" s="43">
        <f t="shared" si="6"/>
        <v>0</v>
      </c>
      <c r="AO40" s="44"/>
      <c r="AP40" s="9"/>
      <c r="AQ40" s="9"/>
    </row>
    <row r="41" ht="18" customHeight="1" spans="1:43">
      <c r="A41" s="35">
        <f t="shared" si="0"/>
        <v>36</v>
      </c>
      <c r="B41" s="36" t="s">
        <v>181</v>
      </c>
      <c r="C41" s="46" t="s">
        <v>2520</v>
      </c>
      <c r="D41" s="47" t="s">
        <v>5919</v>
      </c>
      <c r="E41" s="38" t="s">
        <v>2521</v>
      </c>
      <c r="F41" s="39" t="s">
        <v>7520</v>
      </c>
      <c r="G41" s="40"/>
      <c r="H41" s="40"/>
      <c r="I41" s="40"/>
      <c r="J41" s="40"/>
      <c r="K41" s="40"/>
      <c r="L41" s="40"/>
      <c r="M41" s="40"/>
      <c r="N41" s="40"/>
      <c r="O41" s="40"/>
      <c r="P41" s="40"/>
      <c r="Q41" s="40"/>
      <c r="R41" s="40"/>
      <c r="S41" s="40">
        <f t="shared" si="4"/>
        <v>0</v>
      </c>
      <c r="T41" s="40"/>
      <c r="U41" s="41"/>
      <c r="V41" s="41"/>
      <c r="W41" s="42"/>
      <c r="X41" s="41"/>
      <c r="Y41" s="41"/>
      <c r="Z41" s="42"/>
      <c r="AA41" s="41"/>
      <c r="AB41" s="41"/>
      <c r="AC41" s="42"/>
      <c r="AD41" s="41"/>
      <c r="AE41" s="41"/>
      <c r="AF41" s="42"/>
      <c r="AG41" s="41"/>
      <c r="AH41" s="41"/>
      <c r="AI41" s="42"/>
      <c r="AJ41" s="41"/>
      <c r="AK41" s="41"/>
      <c r="AL41" s="42"/>
      <c r="AM41" s="42">
        <f t="shared" si="5"/>
        <v>0</v>
      </c>
      <c r="AN41" s="43">
        <f t="shared" si="6"/>
        <v>0</v>
      </c>
      <c r="AO41" s="44"/>
      <c r="AP41" s="9"/>
      <c r="AQ41" s="9"/>
    </row>
    <row r="42" ht="18" customHeight="1" spans="1:43">
      <c r="A42" s="35">
        <f t="shared" si="0"/>
        <v>37</v>
      </c>
      <c r="B42" s="36" t="s">
        <v>181</v>
      </c>
      <c r="C42" s="37" t="s">
        <v>164</v>
      </c>
      <c r="D42" s="36" t="s">
        <v>4915</v>
      </c>
      <c r="E42" s="38" t="s">
        <v>2499</v>
      </c>
      <c r="F42" s="39">
        <v>15804897575</v>
      </c>
      <c r="G42" s="40"/>
      <c r="H42" s="40"/>
      <c r="I42" s="40"/>
      <c r="J42" s="40"/>
      <c r="K42" s="40"/>
      <c r="L42" s="40"/>
      <c r="M42" s="40"/>
      <c r="N42" s="40"/>
      <c r="O42" s="40"/>
      <c r="P42" s="40"/>
      <c r="Q42" s="40"/>
      <c r="R42" s="40"/>
      <c r="S42" s="40">
        <f t="shared" si="4"/>
        <v>0</v>
      </c>
      <c r="T42" s="40"/>
      <c r="U42" s="41"/>
      <c r="V42" s="41"/>
      <c r="W42" s="42"/>
      <c r="X42" s="41"/>
      <c r="Y42" s="41"/>
      <c r="Z42" s="42"/>
      <c r="AA42" s="41"/>
      <c r="AB42" s="41"/>
      <c r="AC42" s="42"/>
      <c r="AD42" s="41"/>
      <c r="AE42" s="41"/>
      <c r="AF42" s="42"/>
      <c r="AG42" s="41"/>
      <c r="AH42" s="41"/>
      <c r="AI42" s="42"/>
      <c r="AJ42" s="41"/>
      <c r="AK42" s="41"/>
      <c r="AL42" s="42"/>
      <c r="AM42" s="42">
        <f t="shared" si="5"/>
        <v>0</v>
      </c>
      <c r="AN42" s="43">
        <f t="shared" si="6"/>
        <v>0</v>
      </c>
      <c r="AO42" s="44"/>
      <c r="AP42" s="9"/>
      <c r="AQ42" s="9"/>
    </row>
    <row r="43" ht="18" customHeight="1" spans="1:43">
      <c r="A43" s="35">
        <f t="shared" si="0"/>
        <v>38</v>
      </c>
      <c r="B43" s="36" t="s">
        <v>181</v>
      </c>
      <c r="C43" s="37" t="s">
        <v>210</v>
      </c>
      <c r="D43" s="36" t="s">
        <v>7042</v>
      </c>
      <c r="E43" s="38" t="s">
        <v>2501</v>
      </c>
      <c r="F43" s="39">
        <v>15804818455</v>
      </c>
      <c r="G43" s="40"/>
      <c r="H43" s="40"/>
      <c r="I43" s="40"/>
      <c r="J43" s="40"/>
      <c r="K43" s="40"/>
      <c r="L43" s="40"/>
      <c r="M43" s="40"/>
      <c r="N43" s="40"/>
      <c r="O43" s="40"/>
      <c r="P43" s="40"/>
      <c r="Q43" s="40"/>
      <c r="R43" s="40"/>
      <c r="S43" s="40">
        <f t="shared" si="4"/>
        <v>0</v>
      </c>
      <c r="T43" s="40"/>
      <c r="U43" s="41"/>
      <c r="V43" s="41"/>
      <c r="W43" s="42"/>
      <c r="X43" s="41"/>
      <c r="Y43" s="41"/>
      <c r="Z43" s="42"/>
      <c r="AA43" s="41"/>
      <c r="AB43" s="41"/>
      <c r="AC43" s="42"/>
      <c r="AD43" s="41"/>
      <c r="AE43" s="41"/>
      <c r="AF43" s="42"/>
      <c r="AG43" s="41"/>
      <c r="AH43" s="41"/>
      <c r="AI43" s="42"/>
      <c r="AJ43" s="41"/>
      <c r="AK43" s="41"/>
      <c r="AL43" s="42"/>
      <c r="AM43" s="42">
        <f t="shared" si="5"/>
        <v>0</v>
      </c>
      <c r="AN43" s="43">
        <f t="shared" si="6"/>
        <v>0</v>
      </c>
      <c r="AO43" s="44"/>
      <c r="AP43" s="9"/>
      <c r="AQ43" s="9"/>
    </row>
    <row r="44" ht="18" customHeight="1" spans="1:43">
      <c r="A44" s="35">
        <f t="shared" si="0"/>
        <v>39</v>
      </c>
      <c r="B44" s="36" t="s">
        <v>181</v>
      </c>
      <c r="C44" s="46" t="s">
        <v>7039</v>
      </c>
      <c r="D44" s="47" t="s">
        <v>4915</v>
      </c>
      <c r="E44" s="491" t="s">
        <v>7040</v>
      </c>
      <c r="F44" s="39">
        <v>13789679616</v>
      </c>
      <c r="G44" s="40"/>
      <c r="H44" s="40"/>
      <c r="I44" s="40"/>
      <c r="J44" s="40"/>
      <c r="K44" s="40"/>
      <c r="L44" s="40"/>
      <c r="M44" s="40"/>
      <c r="N44" s="40"/>
      <c r="O44" s="40"/>
      <c r="P44" s="40"/>
      <c r="Q44" s="40"/>
      <c r="R44" s="40"/>
      <c r="S44" s="40">
        <f t="shared" si="4"/>
        <v>0</v>
      </c>
      <c r="T44" s="40"/>
      <c r="U44" s="41"/>
      <c r="V44" s="41"/>
      <c r="W44" s="42"/>
      <c r="X44" s="41"/>
      <c r="Y44" s="41"/>
      <c r="Z44" s="42"/>
      <c r="AA44" s="41"/>
      <c r="AB44" s="41"/>
      <c r="AC44" s="42"/>
      <c r="AD44" s="41"/>
      <c r="AE44" s="41"/>
      <c r="AF44" s="42"/>
      <c r="AG44" s="41"/>
      <c r="AH44" s="41"/>
      <c r="AI44" s="42"/>
      <c r="AJ44" s="41"/>
      <c r="AK44" s="41"/>
      <c r="AL44" s="42"/>
      <c r="AM44" s="42">
        <f t="shared" si="5"/>
        <v>0</v>
      </c>
      <c r="AN44" s="43">
        <f t="shared" si="6"/>
        <v>0</v>
      </c>
      <c r="AO44" s="44"/>
      <c r="AP44" s="9"/>
      <c r="AQ44" s="9"/>
    </row>
    <row r="45" ht="18" customHeight="1" spans="1:43">
      <c r="A45" s="35">
        <f t="shared" si="0"/>
        <v>40</v>
      </c>
      <c r="B45" s="36" t="s">
        <v>181</v>
      </c>
      <c r="C45" s="46" t="s">
        <v>211</v>
      </c>
      <c r="D45" s="54" t="s">
        <v>4915</v>
      </c>
      <c r="E45" s="491" t="s">
        <v>2503</v>
      </c>
      <c r="F45" s="39">
        <v>18747750925</v>
      </c>
      <c r="G45" s="40"/>
      <c r="H45" s="40"/>
      <c r="I45" s="40"/>
      <c r="J45" s="40"/>
      <c r="K45" s="40"/>
      <c r="L45" s="40"/>
      <c r="M45" s="40"/>
      <c r="N45" s="40"/>
      <c r="O45" s="40"/>
      <c r="P45" s="40"/>
      <c r="Q45" s="40"/>
      <c r="R45" s="40"/>
      <c r="S45" s="40">
        <f t="shared" si="4"/>
        <v>0</v>
      </c>
      <c r="T45" s="40"/>
      <c r="U45" s="41"/>
      <c r="V45" s="41"/>
      <c r="W45" s="42"/>
      <c r="X45" s="41"/>
      <c r="Y45" s="41"/>
      <c r="Z45" s="42"/>
      <c r="AA45" s="41"/>
      <c r="AB45" s="41"/>
      <c r="AC45" s="42"/>
      <c r="AD45" s="41"/>
      <c r="AE45" s="41"/>
      <c r="AF45" s="42"/>
      <c r="AG45" s="41"/>
      <c r="AH45" s="41"/>
      <c r="AI45" s="42"/>
      <c r="AJ45" s="41"/>
      <c r="AK45" s="41"/>
      <c r="AL45" s="42"/>
      <c r="AM45" s="42">
        <f t="shared" si="5"/>
        <v>0</v>
      </c>
      <c r="AN45" s="43">
        <f t="shared" si="6"/>
        <v>0</v>
      </c>
      <c r="AO45" s="44"/>
      <c r="AP45" s="9"/>
      <c r="AQ45" s="9"/>
    </row>
    <row r="46" ht="18" customHeight="1" spans="1:43">
      <c r="A46" s="35">
        <f t="shared" si="0"/>
        <v>41</v>
      </c>
      <c r="B46" s="36" t="s">
        <v>181</v>
      </c>
      <c r="C46" s="46" t="s">
        <v>7043</v>
      </c>
      <c r="D46" s="54" t="s">
        <v>3485</v>
      </c>
      <c r="E46" s="38" t="s">
        <v>7044</v>
      </c>
      <c r="F46" s="39">
        <v>15149778924</v>
      </c>
      <c r="G46" s="40"/>
      <c r="H46" s="40"/>
      <c r="I46" s="40"/>
      <c r="J46" s="40"/>
      <c r="K46" s="40"/>
      <c r="L46" s="40"/>
      <c r="M46" s="40"/>
      <c r="N46" s="40"/>
      <c r="O46" s="40"/>
      <c r="P46" s="40"/>
      <c r="Q46" s="40"/>
      <c r="R46" s="40"/>
      <c r="S46" s="40">
        <f t="shared" si="4"/>
        <v>0</v>
      </c>
      <c r="T46" s="40"/>
      <c r="U46" s="41"/>
      <c r="V46" s="41"/>
      <c r="W46" s="42"/>
      <c r="X46" s="41"/>
      <c r="Y46" s="41"/>
      <c r="Z46" s="42"/>
      <c r="AA46" s="41"/>
      <c r="AB46" s="41"/>
      <c r="AC46" s="42"/>
      <c r="AD46" s="41"/>
      <c r="AE46" s="41"/>
      <c r="AF46" s="42"/>
      <c r="AG46" s="41"/>
      <c r="AH46" s="41"/>
      <c r="AI46" s="42"/>
      <c r="AJ46" s="41"/>
      <c r="AK46" s="41"/>
      <c r="AL46" s="42"/>
      <c r="AM46" s="42">
        <f t="shared" si="5"/>
        <v>0</v>
      </c>
      <c r="AN46" s="43">
        <f t="shared" si="6"/>
        <v>0</v>
      </c>
      <c r="AO46" s="44"/>
      <c r="AP46" s="9"/>
      <c r="AQ46" s="9"/>
    </row>
    <row r="47" ht="18" customHeight="1" spans="1:43">
      <c r="A47" s="35">
        <f t="shared" si="0"/>
        <v>42</v>
      </c>
      <c r="B47" s="36" t="s">
        <v>181</v>
      </c>
      <c r="C47" s="37" t="s">
        <v>2526</v>
      </c>
      <c r="D47" s="36" t="s">
        <v>5125</v>
      </c>
      <c r="E47" s="38" t="s">
        <v>2528</v>
      </c>
      <c r="F47" s="39">
        <v>15248495675</v>
      </c>
      <c r="G47" s="40"/>
      <c r="H47" s="40"/>
      <c r="I47" s="40"/>
      <c r="J47" s="40"/>
      <c r="K47" s="40"/>
      <c r="L47" s="40"/>
      <c r="M47" s="40"/>
      <c r="N47" s="40"/>
      <c r="O47" s="40"/>
      <c r="P47" s="40"/>
      <c r="Q47" s="40"/>
      <c r="R47" s="40"/>
      <c r="S47" s="40">
        <f t="shared" si="4"/>
        <v>0</v>
      </c>
      <c r="T47" s="40"/>
      <c r="U47" s="41"/>
      <c r="V47" s="41"/>
      <c r="W47" s="42"/>
      <c r="X47" s="41"/>
      <c r="Y47" s="41"/>
      <c r="Z47" s="42"/>
      <c r="AA47" s="41"/>
      <c r="AB47" s="41"/>
      <c r="AC47" s="42"/>
      <c r="AD47" s="41"/>
      <c r="AE47" s="41"/>
      <c r="AF47" s="42"/>
      <c r="AG47" s="41"/>
      <c r="AH47" s="41"/>
      <c r="AI47" s="42"/>
      <c r="AJ47" s="41"/>
      <c r="AK47" s="41"/>
      <c r="AL47" s="42"/>
      <c r="AM47" s="42">
        <f t="shared" si="5"/>
        <v>0</v>
      </c>
      <c r="AN47" s="43">
        <f t="shared" si="6"/>
        <v>0</v>
      </c>
      <c r="AO47" s="44"/>
      <c r="AP47" s="9"/>
      <c r="AQ47" s="9"/>
    </row>
    <row r="48" ht="18" customHeight="1" spans="1:43">
      <c r="A48" s="35">
        <f t="shared" si="0"/>
        <v>43</v>
      </c>
      <c r="B48" s="36" t="s">
        <v>181</v>
      </c>
      <c r="C48" s="46" t="s">
        <v>208</v>
      </c>
      <c r="D48" s="55" t="s">
        <v>5125</v>
      </c>
      <c r="E48" s="38" t="s">
        <v>2463</v>
      </c>
      <c r="F48" s="39">
        <v>13654779922</v>
      </c>
      <c r="G48" s="40"/>
      <c r="H48" s="40"/>
      <c r="I48" s="40"/>
      <c r="J48" s="40"/>
      <c r="K48" s="40"/>
      <c r="L48" s="40"/>
      <c r="M48" s="40"/>
      <c r="N48" s="40"/>
      <c r="O48" s="40"/>
      <c r="P48" s="40"/>
      <c r="Q48" s="40"/>
      <c r="R48" s="40"/>
      <c r="S48" s="40">
        <f t="shared" si="4"/>
        <v>0</v>
      </c>
      <c r="T48" s="40"/>
      <c r="U48" s="41"/>
      <c r="V48" s="41"/>
      <c r="W48" s="42"/>
      <c r="X48" s="41"/>
      <c r="Y48" s="41"/>
      <c r="Z48" s="42"/>
      <c r="AA48" s="41"/>
      <c r="AB48" s="41"/>
      <c r="AC48" s="42"/>
      <c r="AD48" s="41"/>
      <c r="AE48" s="41"/>
      <c r="AF48" s="42"/>
      <c r="AG48" s="41"/>
      <c r="AH48" s="41"/>
      <c r="AI48" s="42"/>
      <c r="AJ48" s="41"/>
      <c r="AK48" s="41"/>
      <c r="AL48" s="42"/>
      <c r="AM48" s="42">
        <f t="shared" si="5"/>
        <v>0</v>
      </c>
      <c r="AN48" s="43">
        <f t="shared" si="6"/>
        <v>0</v>
      </c>
      <c r="AO48" s="44"/>
      <c r="AP48" s="9"/>
      <c r="AQ48" s="9"/>
    </row>
    <row r="49" ht="18" customHeight="1" spans="1:43">
      <c r="A49" s="35">
        <f t="shared" si="0"/>
        <v>44</v>
      </c>
      <c r="B49" s="36" t="s">
        <v>181</v>
      </c>
      <c r="C49" s="46" t="s">
        <v>2530</v>
      </c>
      <c r="D49" s="47" t="s">
        <v>5125</v>
      </c>
      <c r="E49" s="38" t="s">
        <v>2531</v>
      </c>
      <c r="F49" s="39">
        <v>15934950630</v>
      </c>
      <c r="G49" s="40"/>
      <c r="H49" s="40"/>
      <c r="I49" s="40"/>
      <c r="J49" s="40"/>
      <c r="K49" s="40"/>
      <c r="L49" s="40"/>
      <c r="M49" s="40"/>
      <c r="N49" s="40"/>
      <c r="O49" s="40"/>
      <c r="P49" s="40"/>
      <c r="Q49" s="40"/>
      <c r="R49" s="40"/>
      <c r="S49" s="40">
        <f t="shared" si="4"/>
        <v>0</v>
      </c>
      <c r="T49" s="40"/>
      <c r="U49" s="41"/>
      <c r="V49" s="41"/>
      <c r="W49" s="42"/>
      <c r="X49" s="41"/>
      <c r="Y49" s="41"/>
      <c r="Z49" s="42"/>
      <c r="AA49" s="41"/>
      <c r="AB49" s="41"/>
      <c r="AC49" s="42"/>
      <c r="AD49" s="41"/>
      <c r="AE49" s="41"/>
      <c r="AF49" s="42"/>
      <c r="AG49" s="41"/>
      <c r="AH49" s="41"/>
      <c r="AI49" s="42"/>
      <c r="AJ49" s="41"/>
      <c r="AK49" s="41"/>
      <c r="AL49" s="42"/>
      <c r="AM49" s="42">
        <f t="shared" si="5"/>
        <v>0</v>
      </c>
      <c r="AN49" s="43">
        <f t="shared" si="6"/>
        <v>0</v>
      </c>
      <c r="AO49" s="44"/>
      <c r="AP49" s="9"/>
      <c r="AQ49" s="9"/>
    </row>
    <row r="50" ht="18" customHeight="1" spans="1:43">
      <c r="A50" s="35">
        <f t="shared" si="0"/>
        <v>45</v>
      </c>
      <c r="B50" s="36" t="s">
        <v>181</v>
      </c>
      <c r="C50" s="46" t="s">
        <v>65</v>
      </c>
      <c r="D50" s="47" t="s">
        <v>5125</v>
      </c>
      <c r="E50" s="38" t="s">
        <v>2486</v>
      </c>
      <c r="F50" s="39">
        <v>15044906650</v>
      </c>
      <c r="G50" s="40"/>
      <c r="H50" s="40"/>
      <c r="I50" s="40"/>
      <c r="J50" s="40"/>
      <c r="K50" s="40">
        <v>183.1</v>
      </c>
      <c r="L50" s="40">
        <v>200</v>
      </c>
      <c r="M50" s="40"/>
      <c r="N50" s="40"/>
      <c r="O50" s="40"/>
      <c r="P50" s="40">
        <v>169</v>
      </c>
      <c r="Q50" s="40">
        <v>180.55</v>
      </c>
      <c r="R50" s="40">
        <v>200</v>
      </c>
      <c r="S50" s="40">
        <f t="shared" si="4"/>
        <v>932.65</v>
      </c>
      <c r="T50" s="40"/>
      <c r="U50" s="41"/>
      <c r="V50" s="41"/>
      <c r="W50" s="42"/>
      <c r="X50" s="41"/>
      <c r="Y50" s="41"/>
      <c r="Z50" s="42"/>
      <c r="AA50" s="41"/>
      <c r="AB50" s="41"/>
      <c r="AC50" s="42"/>
      <c r="AD50" s="41"/>
      <c r="AE50" s="41"/>
      <c r="AF50" s="42"/>
      <c r="AG50" s="41"/>
      <c r="AH50" s="41"/>
      <c r="AI50" s="42"/>
      <c r="AJ50" s="41"/>
      <c r="AK50" s="41"/>
      <c r="AL50" s="42"/>
      <c r="AM50" s="42">
        <f t="shared" si="5"/>
        <v>0</v>
      </c>
      <c r="AN50" s="43">
        <f t="shared" si="6"/>
        <v>932.65</v>
      </c>
      <c r="AO50" s="44"/>
      <c r="AP50" s="9"/>
      <c r="AQ50" s="9"/>
    </row>
    <row r="51" ht="18" customHeight="1" spans="1:43">
      <c r="A51" s="35">
        <f t="shared" si="0"/>
        <v>46</v>
      </c>
      <c r="B51" s="36" t="s">
        <v>181</v>
      </c>
      <c r="C51" s="46" t="s">
        <v>63</v>
      </c>
      <c r="D51" s="47" t="s">
        <v>5125</v>
      </c>
      <c r="E51" s="38" t="s">
        <v>2483</v>
      </c>
      <c r="F51" s="39" t="s">
        <v>2484</v>
      </c>
      <c r="G51" s="40"/>
      <c r="H51" s="40"/>
      <c r="I51" s="40"/>
      <c r="J51" s="40"/>
      <c r="K51" s="40"/>
      <c r="L51" s="40"/>
      <c r="M51" s="40"/>
      <c r="N51" s="40"/>
      <c r="O51" s="40"/>
      <c r="P51" s="40"/>
      <c r="Q51" s="40"/>
      <c r="R51" s="40"/>
      <c r="S51" s="40">
        <f t="shared" si="4"/>
        <v>0</v>
      </c>
      <c r="T51" s="40"/>
      <c r="U51" s="41"/>
      <c r="V51" s="41"/>
      <c r="W51" s="42"/>
      <c r="X51" s="41"/>
      <c r="Y51" s="41"/>
      <c r="Z51" s="42"/>
      <c r="AA51" s="41"/>
      <c r="AB51" s="41"/>
      <c r="AC51" s="42"/>
      <c r="AD51" s="41"/>
      <c r="AE51" s="41"/>
      <c r="AF51" s="42"/>
      <c r="AG51" s="41"/>
      <c r="AH51" s="41"/>
      <c r="AI51" s="42"/>
      <c r="AJ51" s="41"/>
      <c r="AK51" s="41"/>
      <c r="AL51" s="42"/>
      <c r="AM51" s="42">
        <f t="shared" si="5"/>
        <v>0</v>
      </c>
      <c r="AN51" s="43">
        <f t="shared" si="6"/>
        <v>0</v>
      </c>
      <c r="AO51" s="44"/>
      <c r="AP51" s="9"/>
      <c r="AQ51" s="9"/>
    </row>
    <row r="52" ht="18" customHeight="1" spans="1:43">
      <c r="A52" s="35">
        <f t="shared" si="0"/>
        <v>47</v>
      </c>
      <c r="B52" s="36" t="s">
        <v>181</v>
      </c>
      <c r="C52" s="46" t="s">
        <v>2533</v>
      </c>
      <c r="D52" s="54" t="s">
        <v>5125</v>
      </c>
      <c r="E52" s="38" t="s">
        <v>2534</v>
      </c>
      <c r="F52" s="39" t="s">
        <v>2535</v>
      </c>
      <c r="G52" s="40"/>
      <c r="H52" s="40"/>
      <c r="I52" s="40"/>
      <c r="J52" s="40"/>
      <c r="K52" s="40"/>
      <c r="L52" s="40"/>
      <c r="M52" s="40"/>
      <c r="N52" s="40"/>
      <c r="O52" s="40"/>
      <c r="P52" s="40"/>
      <c r="Q52" s="40"/>
      <c r="R52" s="40"/>
      <c r="S52" s="40">
        <f t="shared" si="4"/>
        <v>0</v>
      </c>
      <c r="T52" s="40"/>
      <c r="U52" s="41"/>
      <c r="V52" s="41"/>
      <c r="W52" s="42"/>
      <c r="X52" s="41"/>
      <c r="Y52" s="41"/>
      <c r="Z52" s="42"/>
      <c r="AA52" s="41"/>
      <c r="AB52" s="41"/>
      <c r="AC52" s="42"/>
      <c r="AD52" s="41"/>
      <c r="AE52" s="41"/>
      <c r="AF52" s="42"/>
      <c r="AG52" s="41"/>
      <c r="AH52" s="41"/>
      <c r="AI52" s="42"/>
      <c r="AJ52" s="41"/>
      <c r="AK52" s="41"/>
      <c r="AL52" s="42"/>
      <c r="AM52" s="42">
        <f t="shared" si="5"/>
        <v>0</v>
      </c>
      <c r="AN52" s="43">
        <f t="shared" si="6"/>
        <v>0</v>
      </c>
      <c r="AO52" s="44"/>
      <c r="AP52" s="9"/>
      <c r="AQ52" s="9"/>
    </row>
    <row r="53" ht="18" customHeight="1" spans="1:43">
      <c r="A53" s="35">
        <f t="shared" si="0"/>
        <v>48</v>
      </c>
      <c r="B53" s="37" t="s">
        <v>3150</v>
      </c>
      <c r="C53" s="46" t="s">
        <v>221</v>
      </c>
      <c r="D53" s="47" t="s">
        <v>6371</v>
      </c>
      <c r="E53" s="38" t="s">
        <v>2937</v>
      </c>
      <c r="F53" s="39">
        <v>15326064707</v>
      </c>
      <c r="G53" s="40"/>
      <c r="H53" s="40"/>
      <c r="I53" s="40"/>
      <c r="J53" s="40">
        <v>84.6</v>
      </c>
      <c r="K53" s="40">
        <v>84.5</v>
      </c>
      <c r="L53" s="40">
        <v>84.5</v>
      </c>
      <c r="M53" s="40">
        <v>84.5</v>
      </c>
      <c r="N53" s="40">
        <v>84.5</v>
      </c>
      <c r="O53" s="40">
        <v>94.56</v>
      </c>
      <c r="P53" s="40">
        <v>100</v>
      </c>
      <c r="Q53" s="40">
        <v>87.27</v>
      </c>
      <c r="R53" s="40">
        <v>100</v>
      </c>
      <c r="S53" s="40">
        <f t="shared" si="4"/>
        <v>804.43</v>
      </c>
      <c r="T53" s="40"/>
      <c r="U53" s="41"/>
      <c r="V53" s="41"/>
      <c r="W53" s="42"/>
      <c r="X53" s="41"/>
      <c r="Y53" s="41"/>
      <c r="Z53" s="42"/>
      <c r="AA53" s="41"/>
      <c r="AB53" s="41"/>
      <c r="AC53" s="42"/>
      <c r="AD53" s="41"/>
      <c r="AE53" s="41"/>
      <c r="AF53" s="42"/>
      <c r="AG53" s="41"/>
      <c r="AH53" s="41"/>
      <c r="AI53" s="42"/>
      <c r="AJ53" s="41"/>
      <c r="AK53" s="41"/>
      <c r="AL53" s="42"/>
      <c r="AM53" s="42">
        <f t="shared" si="5"/>
        <v>0</v>
      </c>
      <c r="AN53" s="43">
        <f t="shared" si="6"/>
        <v>804.43</v>
      </c>
      <c r="AO53" s="44"/>
      <c r="AP53" s="9"/>
      <c r="AQ53" s="9"/>
    </row>
    <row r="54" ht="18" customHeight="1" spans="1:43">
      <c r="A54" s="35">
        <f t="shared" si="0"/>
        <v>49</v>
      </c>
      <c r="B54" s="37" t="s">
        <v>3150</v>
      </c>
      <c r="C54" s="37" t="s">
        <v>3168</v>
      </c>
      <c r="D54" s="37" t="s">
        <v>3485</v>
      </c>
      <c r="E54" s="38" t="s">
        <v>3169</v>
      </c>
      <c r="F54" s="39">
        <v>15690971989</v>
      </c>
      <c r="G54" s="40"/>
      <c r="H54" s="40"/>
      <c r="I54" s="40"/>
      <c r="J54" s="40"/>
      <c r="K54" s="40"/>
      <c r="L54" s="40"/>
      <c r="M54" s="40"/>
      <c r="N54" s="40"/>
      <c r="O54" s="40"/>
      <c r="P54" s="40"/>
      <c r="Q54" s="40"/>
      <c r="R54" s="40"/>
      <c r="S54" s="40">
        <f t="shared" si="4"/>
        <v>0</v>
      </c>
      <c r="T54" s="40"/>
      <c r="U54" s="41"/>
      <c r="V54" s="41"/>
      <c r="W54" s="42"/>
      <c r="X54" s="41"/>
      <c r="Y54" s="41"/>
      <c r="Z54" s="42"/>
      <c r="AA54" s="41"/>
      <c r="AB54" s="41"/>
      <c r="AC54" s="42"/>
      <c r="AD54" s="41"/>
      <c r="AE54" s="41"/>
      <c r="AF54" s="42"/>
      <c r="AG54" s="41"/>
      <c r="AH54" s="41"/>
      <c r="AI54" s="42"/>
      <c r="AJ54" s="41"/>
      <c r="AK54" s="41"/>
      <c r="AL54" s="42"/>
      <c r="AM54" s="42">
        <f t="shared" si="5"/>
        <v>0</v>
      </c>
      <c r="AN54" s="43">
        <f t="shared" si="6"/>
        <v>0</v>
      </c>
      <c r="AO54" s="44"/>
      <c r="AP54" s="9"/>
      <c r="AQ54" s="9"/>
    </row>
    <row r="55" ht="18" customHeight="1" spans="1:43">
      <c r="A55" s="35">
        <f t="shared" si="0"/>
        <v>50</v>
      </c>
      <c r="B55" s="37" t="s">
        <v>3150</v>
      </c>
      <c r="C55" s="37" t="s">
        <v>7521</v>
      </c>
      <c r="D55" s="37" t="s">
        <v>6703</v>
      </c>
      <c r="E55" s="489" t="s">
        <v>7522</v>
      </c>
      <c r="F55" s="39">
        <v>18047123234</v>
      </c>
      <c r="G55" s="40"/>
      <c r="H55" s="40"/>
      <c r="I55" s="40"/>
      <c r="J55" s="40"/>
      <c r="K55" s="40"/>
      <c r="L55" s="40"/>
      <c r="M55" s="40"/>
      <c r="N55" s="40"/>
      <c r="O55" s="40"/>
      <c r="P55" s="40"/>
      <c r="Q55" s="40"/>
      <c r="R55" s="40"/>
      <c r="S55" s="40">
        <f t="shared" si="4"/>
        <v>0</v>
      </c>
      <c r="T55" s="40"/>
      <c r="U55" s="41"/>
      <c r="V55" s="41"/>
      <c r="W55" s="42"/>
      <c r="X55" s="41"/>
      <c r="Y55" s="41"/>
      <c r="Z55" s="42"/>
      <c r="AA55" s="41"/>
      <c r="AB55" s="41"/>
      <c r="AC55" s="42"/>
      <c r="AD55" s="41"/>
      <c r="AE55" s="41"/>
      <c r="AF55" s="42"/>
      <c r="AG55" s="41"/>
      <c r="AH55" s="41"/>
      <c r="AI55" s="42"/>
      <c r="AJ55" s="41"/>
      <c r="AK55" s="41"/>
      <c r="AL55" s="42"/>
      <c r="AM55" s="42">
        <f t="shared" si="5"/>
        <v>0</v>
      </c>
      <c r="AN55" s="43">
        <f t="shared" si="6"/>
        <v>0</v>
      </c>
      <c r="AO55" s="44"/>
      <c r="AP55" s="9"/>
      <c r="AQ55" s="9"/>
    </row>
    <row r="56" ht="18" customHeight="1" spans="1:43">
      <c r="A56" s="35">
        <f t="shared" si="0"/>
        <v>51</v>
      </c>
      <c r="B56" s="37" t="s">
        <v>57</v>
      </c>
      <c r="C56" s="37" t="s">
        <v>7523</v>
      </c>
      <c r="D56" s="37" t="s">
        <v>7524</v>
      </c>
      <c r="E56" s="38" t="s">
        <v>7525</v>
      </c>
      <c r="F56" s="39">
        <v>13848918833</v>
      </c>
      <c r="G56" s="40"/>
      <c r="H56" s="40"/>
      <c r="I56" s="40"/>
      <c r="J56" s="40"/>
      <c r="K56" s="40"/>
      <c r="L56" s="40"/>
      <c r="M56" s="40"/>
      <c r="N56" s="40"/>
      <c r="O56" s="40"/>
      <c r="P56" s="40"/>
      <c r="Q56" s="40"/>
      <c r="R56" s="40"/>
      <c r="S56" s="40">
        <f t="shared" si="4"/>
        <v>0</v>
      </c>
      <c r="T56" s="40"/>
      <c r="U56" s="41"/>
      <c r="V56" s="41"/>
      <c r="W56" s="42"/>
      <c r="X56" s="41"/>
      <c r="Y56" s="41"/>
      <c r="Z56" s="42"/>
      <c r="AA56" s="41"/>
      <c r="AB56" s="41"/>
      <c r="AC56" s="42"/>
      <c r="AD56" s="41"/>
      <c r="AE56" s="41"/>
      <c r="AF56" s="42"/>
      <c r="AG56" s="41"/>
      <c r="AH56" s="41"/>
      <c r="AI56" s="42"/>
      <c r="AJ56" s="41"/>
      <c r="AK56" s="41"/>
      <c r="AL56" s="42"/>
      <c r="AM56" s="42">
        <f t="shared" si="5"/>
        <v>0</v>
      </c>
      <c r="AN56" s="43">
        <f t="shared" si="6"/>
        <v>0</v>
      </c>
      <c r="AO56" s="44"/>
      <c r="AP56" s="9"/>
      <c r="AQ56" s="9"/>
    </row>
    <row r="57" ht="18" customHeight="1" spans="1:43">
      <c r="A57" s="35">
        <f t="shared" si="0"/>
        <v>52</v>
      </c>
      <c r="B57" s="37" t="s">
        <v>57</v>
      </c>
      <c r="C57" s="37" t="s">
        <v>2849</v>
      </c>
      <c r="D57" s="37" t="s">
        <v>7526</v>
      </c>
      <c r="E57" s="38" t="s">
        <v>7047</v>
      </c>
      <c r="F57" s="39" t="s">
        <v>7527</v>
      </c>
      <c r="G57" s="40"/>
      <c r="H57" s="40"/>
      <c r="I57" s="40"/>
      <c r="J57" s="40"/>
      <c r="K57" s="40"/>
      <c r="L57" s="40"/>
      <c r="M57" s="40"/>
      <c r="N57" s="40"/>
      <c r="O57" s="40"/>
      <c r="P57" s="40"/>
      <c r="Q57" s="40"/>
      <c r="R57" s="40"/>
      <c r="S57" s="40">
        <f t="shared" si="4"/>
        <v>0</v>
      </c>
      <c r="T57" s="40"/>
      <c r="U57" s="41"/>
      <c r="V57" s="41"/>
      <c r="W57" s="42"/>
      <c r="X57" s="41"/>
      <c r="Y57" s="41"/>
      <c r="Z57" s="42"/>
      <c r="AA57" s="41"/>
      <c r="AB57" s="41"/>
      <c r="AC57" s="42"/>
      <c r="AD57" s="41"/>
      <c r="AE57" s="41"/>
      <c r="AF57" s="42"/>
      <c r="AG57" s="41"/>
      <c r="AH57" s="41"/>
      <c r="AI57" s="42"/>
      <c r="AJ57" s="41"/>
      <c r="AK57" s="41"/>
      <c r="AL57" s="42"/>
      <c r="AM57" s="42">
        <f t="shared" si="5"/>
        <v>0</v>
      </c>
      <c r="AN57" s="43">
        <f t="shared" si="6"/>
        <v>0</v>
      </c>
      <c r="AO57" s="44"/>
      <c r="AP57" s="9"/>
      <c r="AQ57" s="9"/>
    </row>
    <row r="58" ht="18" customHeight="1" spans="1:43">
      <c r="A58" s="35">
        <f t="shared" si="0"/>
        <v>53</v>
      </c>
      <c r="B58" s="37" t="s">
        <v>57</v>
      </c>
      <c r="C58" s="37" t="s">
        <v>60</v>
      </c>
      <c r="D58" s="54" t="s">
        <v>6952</v>
      </c>
      <c r="E58" s="38" t="s">
        <v>2465</v>
      </c>
      <c r="F58" s="39" t="s">
        <v>7528</v>
      </c>
      <c r="G58" s="40"/>
      <c r="H58" s="40"/>
      <c r="I58" s="40"/>
      <c r="J58" s="40"/>
      <c r="K58" s="40"/>
      <c r="L58" s="40"/>
      <c r="M58" s="40"/>
      <c r="N58" s="40"/>
      <c r="O58" s="40"/>
      <c r="P58" s="40"/>
      <c r="Q58" s="40"/>
      <c r="R58" s="40"/>
      <c r="S58" s="40">
        <f t="shared" si="4"/>
        <v>0</v>
      </c>
      <c r="T58" s="40"/>
      <c r="U58" s="41"/>
      <c r="V58" s="41"/>
      <c r="W58" s="42"/>
      <c r="X58" s="41"/>
      <c r="Y58" s="41"/>
      <c r="Z58" s="42"/>
      <c r="AA58" s="41"/>
      <c r="AB58" s="41"/>
      <c r="AC58" s="42"/>
      <c r="AD58" s="41"/>
      <c r="AE58" s="41"/>
      <c r="AF58" s="42"/>
      <c r="AG58" s="41"/>
      <c r="AH58" s="41"/>
      <c r="AI58" s="42"/>
      <c r="AJ58" s="41"/>
      <c r="AK58" s="41"/>
      <c r="AL58" s="42"/>
      <c r="AM58" s="42">
        <f t="shared" si="5"/>
        <v>0</v>
      </c>
      <c r="AN58" s="43">
        <f t="shared" si="6"/>
        <v>0</v>
      </c>
      <c r="AO58" s="44"/>
      <c r="AP58" s="9"/>
      <c r="AQ58" s="9"/>
    </row>
    <row r="59" ht="18" customHeight="1" spans="1:43">
      <c r="A59" s="35">
        <f t="shared" si="0"/>
        <v>54</v>
      </c>
      <c r="B59" s="37" t="s">
        <v>57</v>
      </c>
      <c r="C59" s="37" t="s">
        <v>7529</v>
      </c>
      <c r="D59" s="54" t="s">
        <v>6952</v>
      </c>
      <c r="E59" s="38" t="s">
        <v>7530</v>
      </c>
      <c r="F59" s="39" t="s">
        <v>7531</v>
      </c>
      <c r="G59" s="40"/>
      <c r="H59" s="40"/>
      <c r="I59" s="40"/>
      <c r="J59" s="40"/>
      <c r="K59" s="40"/>
      <c r="L59" s="40"/>
      <c r="M59" s="40"/>
      <c r="N59" s="40"/>
      <c r="O59" s="40"/>
      <c r="P59" s="40"/>
      <c r="Q59" s="40"/>
      <c r="R59" s="40"/>
      <c r="S59" s="40">
        <f t="shared" si="4"/>
        <v>0</v>
      </c>
      <c r="T59" s="40"/>
      <c r="U59" s="41"/>
      <c r="V59" s="41"/>
      <c r="W59" s="42"/>
      <c r="X59" s="41"/>
      <c r="Y59" s="41"/>
      <c r="Z59" s="42"/>
      <c r="AA59" s="41"/>
      <c r="AB59" s="41"/>
      <c r="AC59" s="42"/>
      <c r="AD59" s="41"/>
      <c r="AE59" s="41"/>
      <c r="AF59" s="42"/>
      <c r="AG59" s="41"/>
      <c r="AH59" s="41"/>
      <c r="AI59" s="42"/>
      <c r="AJ59" s="41"/>
      <c r="AK59" s="41"/>
      <c r="AL59" s="42"/>
      <c r="AM59" s="42">
        <f t="shared" si="5"/>
        <v>0</v>
      </c>
      <c r="AN59" s="43">
        <f t="shared" si="6"/>
        <v>0</v>
      </c>
      <c r="AO59" s="44"/>
      <c r="AP59" s="9"/>
      <c r="AQ59" s="9"/>
    </row>
    <row r="60" ht="18" customHeight="1" spans="1:43">
      <c r="A60" s="35">
        <f t="shared" si="0"/>
        <v>55</v>
      </c>
      <c r="B60" s="37" t="s">
        <v>57</v>
      </c>
      <c r="C60" s="37" t="s">
        <v>7532</v>
      </c>
      <c r="D60" s="54" t="s">
        <v>6952</v>
      </c>
      <c r="E60" s="38" t="s">
        <v>7533</v>
      </c>
      <c r="F60" s="39">
        <v>13514871158</v>
      </c>
      <c r="G60" s="40"/>
      <c r="H60" s="40"/>
      <c r="I60" s="40"/>
      <c r="J60" s="40"/>
      <c r="K60" s="40"/>
      <c r="L60" s="40"/>
      <c r="M60" s="40"/>
      <c r="N60" s="40"/>
      <c r="O60" s="40"/>
      <c r="P60" s="40"/>
      <c r="Q60" s="40"/>
      <c r="R60" s="40"/>
      <c r="S60" s="40">
        <f t="shared" si="4"/>
        <v>0</v>
      </c>
      <c r="T60" s="40"/>
      <c r="U60" s="41"/>
      <c r="V60" s="41"/>
      <c r="W60" s="42"/>
      <c r="X60" s="41"/>
      <c r="Y60" s="41"/>
      <c r="Z60" s="42"/>
      <c r="AA60" s="41"/>
      <c r="AB60" s="41"/>
      <c r="AC60" s="42"/>
      <c r="AD60" s="41"/>
      <c r="AE60" s="41"/>
      <c r="AF60" s="42"/>
      <c r="AG60" s="41"/>
      <c r="AH60" s="41"/>
      <c r="AI60" s="42"/>
      <c r="AJ60" s="41"/>
      <c r="AK60" s="41"/>
      <c r="AL60" s="42"/>
      <c r="AM60" s="42">
        <f t="shared" si="5"/>
        <v>0</v>
      </c>
      <c r="AN60" s="43">
        <f t="shared" si="6"/>
        <v>0</v>
      </c>
      <c r="AO60" s="44"/>
      <c r="AP60" s="9"/>
      <c r="AQ60" s="9"/>
    </row>
    <row r="61" ht="18" customHeight="1" spans="1:43">
      <c r="A61" s="35">
        <f t="shared" si="0"/>
        <v>56</v>
      </c>
      <c r="B61" s="36" t="s">
        <v>2476</v>
      </c>
      <c r="C61" s="37" t="s">
        <v>151</v>
      </c>
      <c r="D61" s="37" t="s">
        <v>182</v>
      </c>
      <c r="E61" s="38" t="s">
        <v>2477</v>
      </c>
      <c r="F61" s="39">
        <v>15734773315</v>
      </c>
      <c r="G61" s="40">
        <v>98.4</v>
      </c>
      <c r="H61" s="40">
        <v>99.1</v>
      </c>
      <c r="I61" s="40">
        <v>98.8</v>
      </c>
      <c r="J61" s="40">
        <v>98.6</v>
      </c>
      <c r="K61" s="40">
        <v>105</v>
      </c>
      <c r="L61" s="40">
        <v>104.7</v>
      </c>
      <c r="M61" s="40">
        <v>105</v>
      </c>
      <c r="N61" s="40">
        <v>105.1</v>
      </c>
      <c r="O61" s="40">
        <v>104.7</v>
      </c>
      <c r="P61" s="40">
        <v>104.7</v>
      </c>
      <c r="Q61" s="40">
        <v>104.7</v>
      </c>
      <c r="R61" s="40">
        <v>104.7</v>
      </c>
      <c r="S61" s="40">
        <f t="shared" si="4"/>
        <v>1233.5</v>
      </c>
      <c r="T61" s="40"/>
      <c r="U61" s="41">
        <v>44287</v>
      </c>
      <c r="V61" s="41">
        <v>44297</v>
      </c>
      <c r="W61" s="42">
        <v>1144</v>
      </c>
      <c r="X61" s="41">
        <v>44397</v>
      </c>
      <c r="Y61" s="41">
        <v>44407</v>
      </c>
      <c r="Z61" s="42">
        <v>1530</v>
      </c>
      <c r="AA61" s="41"/>
      <c r="AB61" s="41"/>
      <c r="AC61" s="42"/>
      <c r="AD61" s="41"/>
      <c r="AE61" s="41"/>
      <c r="AF61" s="42"/>
      <c r="AG61" s="41"/>
      <c r="AH61" s="41"/>
      <c r="AI61" s="42"/>
      <c r="AJ61" s="41"/>
      <c r="AK61" s="41"/>
      <c r="AL61" s="42"/>
      <c r="AM61" s="42">
        <f t="shared" si="5"/>
        <v>2674</v>
      </c>
      <c r="AN61" s="43">
        <f t="shared" si="6"/>
        <v>3907.5</v>
      </c>
      <c r="AO61" s="44"/>
      <c r="AP61" s="9"/>
      <c r="AQ61" s="9"/>
    </row>
    <row r="62" ht="18" customHeight="1" spans="1:43">
      <c r="A62" s="35">
        <f t="shared" si="0"/>
        <v>57</v>
      </c>
      <c r="B62" s="36" t="s">
        <v>2476</v>
      </c>
      <c r="C62" s="56" t="s">
        <v>7534</v>
      </c>
      <c r="D62" s="56" t="s">
        <v>7535</v>
      </c>
      <c r="E62" s="57" t="s">
        <v>7536</v>
      </c>
      <c r="F62" s="39">
        <v>18610812490</v>
      </c>
      <c r="G62" s="40">
        <v>214</v>
      </c>
      <c r="H62" s="40">
        <v>214</v>
      </c>
      <c r="I62" s="40">
        <v>214</v>
      </c>
      <c r="J62" s="40">
        <v>214</v>
      </c>
      <c r="K62" s="40">
        <v>214</v>
      </c>
      <c r="L62" s="40">
        <v>214</v>
      </c>
      <c r="M62" s="40">
        <v>214</v>
      </c>
      <c r="N62" s="40">
        <v>214</v>
      </c>
      <c r="O62" s="40">
        <v>400</v>
      </c>
      <c r="P62" s="40">
        <v>400</v>
      </c>
      <c r="Q62" s="40"/>
      <c r="R62" s="40"/>
      <c r="S62" s="40">
        <f t="shared" si="4"/>
        <v>2512</v>
      </c>
      <c r="T62" s="40"/>
      <c r="U62" s="41">
        <v>44211</v>
      </c>
      <c r="V62" s="41">
        <v>44245</v>
      </c>
      <c r="W62" s="42">
        <v>811</v>
      </c>
      <c r="X62" s="58">
        <v>44505</v>
      </c>
      <c r="Y62" s="58">
        <v>44509</v>
      </c>
      <c r="Z62" s="59"/>
      <c r="AA62" s="58">
        <v>44511</v>
      </c>
      <c r="AB62" s="58">
        <v>44514</v>
      </c>
      <c r="AC62" s="59">
        <v>1555</v>
      </c>
      <c r="AD62" s="41"/>
      <c r="AE62" s="41"/>
      <c r="AF62" s="42"/>
      <c r="AG62" s="41"/>
      <c r="AH62" s="41"/>
      <c r="AI62" s="42"/>
      <c r="AJ62" s="41"/>
      <c r="AK62" s="41"/>
      <c r="AL62" s="42"/>
      <c r="AM62" s="42">
        <f t="shared" si="5"/>
        <v>2366</v>
      </c>
      <c r="AN62" s="43">
        <f t="shared" si="6"/>
        <v>4878</v>
      </c>
      <c r="AO62" s="44"/>
      <c r="AP62" s="9"/>
      <c r="AQ62" s="9"/>
    </row>
    <row r="63" ht="18" customHeight="1" spans="1:43">
      <c r="A63" s="35">
        <f t="shared" si="0"/>
        <v>58</v>
      </c>
      <c r="B63" s="36" t="s">
        <v>2476</v>
      </c>
      <c r="C63" s="56" t="s">
        <v>3152</v>
      </c>
      <c r="D63" s="60" t="s">
        <v>7537</v>
      </c>
      <c r="E63" s="57" t="s">
        <v>3153</v>
      </c>
      <c r="F63" s="39">
        <v>15134846986</v>
      </c>
      <c r="G63" s="40">
        <v>173</v>
      </c>
      <c r="H63" s="40">
        <v>173</v>
      </c>
      <c r="I63" s="40">
        <v>173.59</v>
      </c>
      <c r="J63" s="40">
        <v>173.2</v>
      </c>
      <c r="K63" s="40">
        <v>186.3</v>
      </c>
      <c r="L63" s="40">
        <v>186.39</v>
      </c>
      <c r="M63" s="40">
        <v>186.6</v>
      </c>
      <c r="N63" s="40">
        <v>186.6</v>
      </c>
      <c r="O63" s="40">
        <v>186.63</v>
      </c>
      <c r="P63" s="40">
        <v>186</v>
      </c>
      <c r="Q63" s="40">
        <v>186.9</v>
      </c>
      <c r="R63" s="40">
        <v>181.6</v>
      </c>
      <c r="S63" s="40">
        <f t="shared" si="4"/>
        <v>2179.81</v>
      </c>
      <c r="T63" s="40"/>
      <c r="U63" s="41"/>
      <c r="V63" s="41"/>
      <c r="W63" s="42"/>
      <c r="X63" s="41"/>
      <c r="Y63" s="41"/>
      <c r="Z63" s="42"/>
      <c r="AA63" s="41"/>
      <c r="AB63" s="41"/>
      <c r="AC63" s="42"/>
      <c r="AD63" s="41"/>
      <c r="AE63" s="41"/>
      <c r="AF63" s="42"/>
      <c r="AG63" s="41"/>
      <c r="AH63" s="41"/>
      <c r="AI63" s="42"/>
      <c r="AJ63" s="41"/>
      <c r="AK63" s="41"/>
      <c r="AL63" s="42"/>
      <c r="AM63" s="42">
        <f t="shared" si="5"/>
        <v>0</v>
      </c>
      <c r="AN63" s="43">
        <f t="shared" si="6"/>
        <v>2179.81</v>
      </c>
      <c r="AO63" s="44"/>
      <c r="AP63" s="9"/>
      <c r="AQ63" s="9"/>
    </row>
    <row r="64" ht="18" customHeight="1" spans="1:43">
      <c r="A64" s="35">
        <f t="shared" si="0"/>
        <v>59</v>
      </c>
      <c r="B64" s="36" t="s">
        <v>2476</v>
      </c>
      <c r="C64" s="61" t="s">
        <v>219</v>
      </c>
      <c r="D64" s="36" t="s">
        <v>5883</v>
      </c>
      <c r="E64" s="38" t="s">
        <v>2481</v>
      </c>
      <c r="F64" s="39">
        <v>13947725837</v>
      </c>
      <c r="G64" s="40">
        <v>138.2</v>
      </c>
      <c r="H64" s="40">
        <v>138.3</v>
      </c>
      <c r="I64" s="40">
        <v>138.4</v>
      </c>
      <c r="J64" s="40">
        <v>138.6</v>
      </c>
      <c r="K64" s="40">
        <v>138.1</v>
      </c>
      <c r="L64" s="40">
        <v>135.5</v>
      </c>
      <c r="M64" s="40">
        <v>135.1</v>
      </c>
      <c r="N64" s="40">
        <v>138.2</v>
      </c>
      <c r="O64" s="40">
        <v>138.3</v>
      </c>
      <c r="P64" s="40">
        <v>138.3</v>
      </c>
      <c r="Q64" s="40">
        <v>138</v>
      </c>
      <c r="R64" s="40">
        <v>188.5</v>
      </c>
      <c r="S64" s="40">
        <f t="shared" si="4"/>
        <v>1703.5</v>
      </c>
      <c r="T64" s="40"/>
      <c r="U64" s="41"/>
      <c r="V64" s="41"/>
      <c r="W64" s="42"/>
      <c r="X64" s="41"/>
      <c r="Y64" s="41"/>
      <c r="Z64" s="42"/>
      <c r="AA64" s="41"/>
      <c r="AB64" s="41"/>
      <c r="AC64" s="42"/>
      <c r="AD64" s="41"/>
      <c r="AE64" s="41"/>
      <c r="AF64" s="42"/>
      <c r="AG64" s="41"/>
      <c r="AH64" s="41"/>
      <c r="AI64" s="42"/>
      <c r="AJ64" s="41"/>
      <c r="AK64" s="41"/>
      <c r="AL64" s="42"/>
      <c r="AM64" s="42">
        <f t="shared" si="5"/>
        <v>0</v>
      </c>
      <c r="AN64" s="43">
        <f t="shared" si="6"/>
        <v>1703.5</v>
      </c>
      <c r="AO64" s="44"/>
      <c r="AP64" s="9"/>
      <c r="AQ64" s="9"/>
    </row>
    <row r="65" ht="18" customHeight="1" spans="1:43">
      <c r="A65" s="35">
        <f t="shared" si="0"/>
        <v>60</v>
      </c>
      <c r="B65" s="36" t="s">
        <v>2476</v>
      </c>
      <c r="C65" s="37" t="s">
        <v>7315</v>
      </c>
      <c r="D65" s="36" t="s">
        <v>5883</v>
      </c>
      <c r="E65" s="38" t="s">
        <v>7317</v>
      </c>
      <c r="F65" s="39">
        <v>15147542823</v>
      </c>
      <c r="G65" s="40">
        <v>200</v>
      </c>
      <c r="H65" s="40">
        <v>184.1</v>
      </c>
      <c r="I65" s="40">
        <v>200</v>
      </c>
      <c r="J65" s="40"/>
      <c r="K65" s="40"/>
      <c r="L65" s="40"/>
      <c r="M65" s="40"/>
      <c r="N65" s="40"/>
      <c r="O65" s="40"/>
      <c r="P65" s="40"/>
      <c r="Q65" s="40"/>
      <c r="R65" s="40"/>
      <c r="S65" s="40">
        <f t="shared" si="4"/>
        <v>584.1</v>
      </c>
      <c r="T65" s="40"/>
      <c r="U65" s="41"/>
      <c r="V65" s="41"/>
      <c r="W65" s="42"/>
      <c r="X65" s="41"/>
      <c r="Y65" s="41"/>
      <c r="Z65" s="42"/>
      <c r="AA65" s="41"/>
      <c r="AB65" s="41"/>
      <c r="AC65" s="42"/>
      <c r="AD65" s="41"/>
      <c r="AE65" s="41"/>
      <c r="AF65" s="42"/>
      <c r="AG65" s="41"/>
      <c r="AH65" s="41"/>
      <c r="AI65" s="42"/>
      <c r="AJ65" s="41"/>
      <c r="AK65" s="41"/>
      <c r="AL65" s="42"/>
      <c r="AM65" s="42">
        <f t="shared" si="5"/>
        <v>0</v>
      </c>
      <c r="AN65" s="43">
        <f t="shared" si="6"/>
        <v>584.1</v>
      </c>
      <c r="AO65" s="44"/>
      <c r="AP65" s="9"/>
      <c r="AQ65" s="9"/>
    </row>
    <row r="66" ht="18" customHeight="1" spans="1:43">
      <c r="A66" s="35">
        <f t="shared" si="0"/>
        <v>61</v>
      </c>
      <c r="B66" s="36" t="s">
        <v>2476</v>
      </c>
      <c r="C66" s="37" t="s">
        <v>66</v>
      </c>
      <c r="D66" s="36" t="s">
        <v>5883</v>
      </c>
      <c r="E66" s="38" t="s">
        <v>2488</v>
      </c>
      <c r="F66" s="39">
        <v>15048194144</v>
      </c>
      <c r="G66" s="40">
        <v>91.8</v>
      </c>
      <c r="H66" s="40">
        <v>91.8</v>
      </c>
      <c r="I66" s="40">
        <v>91.8</v>
      </c>
      <c r="J66" s="40">
        <v>113.7</v>
      </c>
      <c r="K66" s="40">
        <v>115.2</v>
      </c>
      <c r="L66" s="40">
        <v>110.6</v>
      </c>
      <c r="M66" s="40">
        <v>138.6</v>
      </c>
      <c r="N66" s="40">
        <v>138.6</v>
      </c>
      <c r="O66" s="40">
        <v>138.8</v>
      </c>
      <c r="P66" s="40">
        <v>138.6</v>
      </c>
      <c r="Q66" s="40">
        <v>138.6</v>
      </c>
      <c r="R66" s="40">
        <v>138.6</v>
      </c>
      <c r="S66" s="40">
        <f t="shared" si="4"/>
        <v>1446.7</v>
      </c>
      <c r="T66" s="40"/>
      <c r="U66" s="41"/>
      <c r="V66" s="41"/>
      <c r="W66" s="42"/>
      <c r="X66" s="41"/>
      <c r="Y66" s="41"/>
      <c r="Z66" s="42"/>
      <c r="AA66" s="41"/>
      <c r="AB66" s="41"/>
      <c r="AC66" s="42"/>
      <c r="AD66" s="41"/>
      <c r="AE66" s="41"/>
      <c r="AF66" s="42"/>
      <c r="AG66" s="41"/>
      <c r="AH66" s="41"/>
      <c r="AI66" s="42"/>
      <c r="AJ66" s="41"/>
      <c r="AK66" s="41"/>
      <c r="AL66" s="42"/>
      <c r="AM66" s="42">
        <f t="shared" si="5"/>
        <v>0</v>
      </c>
      <c r="AN66" s="43">
        <f t="shared" si="6"/>
        <v>1446.7</v>
      </c>
      <c r="AO66" s="44"/>
      <c r="AP66" s="9"/>
      <c r="AQ66" s="9"/>
    </row>
    <row r="67" ht="18" customHeight="1" spans="1:43">
      <c r="A67" s="35">
        <f t="shared" si="0"/>
        <v>62</v>
      </c>
      <c r="B67" s="36" t="s">
        <v>2476</v>
      </c>
      <c r="C67" s="37" t="s">
        <v>142</v>
      </c>
      <c r="D67" s="36" t="s">
        <v>5883</v>
      </c>
      <c r="E67" s="51" t="s">
        <v>2479</v>
      </c>
      <c r="F67" s="39">
        <v>15849760101</v>
      </c>
      <c r="G67" s="40">
        <v>105.1</v>
      </c>
      <c r="H67" s="40">
        <v>105</v>
      </c>
      <c r="I67" s="40">
        <v>105</v>
      </c>
      <c r="J67" s="40">
        <v>100.06</v>
      </c>
      <c r="K67" s="40">
        <v>100</v>
      </c>
      <c r="L67" s="40">
        <v>100</v>
      </c>
      <c r="M67" s="40">
        <v>100</v>
      </c>
      <c r="N67" s="40">
        <v>100.3</v>
      </c>
      <c r="O67" s="40">
        <v>100</v>
      </c>
      <c r="P67" s="40"/>
      <c r="Q67" s="40"/>
      <c r="R67" s="40"/>
      <c r="S67" s="40">
        <f t="shared" si="4"/>
        <v>915.46</v>
      </c>
      <c r="T67" s="40"/>
      <c r="U67" s="41"/>
      <c r="V67" s="41"/>
      <c r="W67" s="42"/>
      <c r="X67" s="41"/>
      <c r="Y67" s="41"/>
      <c r="Z67" s="42"/>
      <c r="AA67" s="41"/>
      <c r="AB67" s="41"/>
      <c r="AC67" s="42"/>
      <c r="AD67" s="41"/>
      <c r="AE67" s="41"/>
      <c r="AF67" s="42"/>
      <c r="AG67" s="41"/>
      <c r="AH67" s="41"/>
      <c r="AI67" s="42"/>
      <c r="AJ67" s="41"/>
      <c r="AK67" s="41"/>
      <c r="AL67" s="42"/>
      <c r="AM67" s="42">
        <f t="shared" si="5"/>
        <v>0</v>
      </c>
      <c r="AN67" s="43">
        <f t="shared" si="6"/>
        <v>915.46</v>
      </c>
      <c r="AO67" s="44"/>
      <c r="AP67" s="9"/>
      <c r="AQ67" s="9"/>
    </row>
    <row r="68" ht="18" customHeight="1" spans="1:43">
      <c r="A68" s="35">
        <f t="shared" si="0"/>
        <v>63</v>
      </c>
      <c r="B68" s="36" t="s">
        <v>2476</v>
      </c>
      <c r="C68" s="37" t="s">
        <v>67</v>
      </c>
      <c r="D68" s="47" t="s">
        <v>5895</v>
      </c>
      <c r="E68" s="38" t="s">
        <v>2490</v>
      </c>
      <c r="F68" s="39">
        <v>15147535880</v>
      </c>
      <c r="G68" s="40">
        <v>147.1</v>
      </c>
      <c r="H68" s="40">
        <v>144</v>
      </c>
      <c r="I68" s="40">
        <v>144</v>
      </c>
      <c r="J68" s="40"/>
      <c r="K68" s="40"/>
      <c r="L68" s="40"/>
      <c r="M68" s="40">
        <v>144.1</v>
      </c>
      <c r="N68" s="40">
        <v>145.2</v>
      </c>
      <c r="O68" s="40">
        <v>145.1</v>
      </c>
      <c r="P68" s="40">
        <v>145.4</v>
      </c>
      <c r="Q68" s="40">
        <v>145.1</v>
      </c>
      <c r="R68" s="40">
        <v>145.7</v>
      </c>
      <c r="S68" s="40">
        <f t="shared" si="4"/>
        <v>1305.7</v>
      </c>
      <c r="T68" s="40"/>
      <c r="U68" s="41"/>
      <c r="V68" s="41"/>
      <c r="W68" s="42"/>
      <c r="X68" s="41"/>
      <c r="Y68" s="41"/>
      <c r="Z68" s="42"/>
      <c r="AA68" s="41"/>
      <c r="AB68" s="41"/>
      <c r="AC68" s="42"/>
      <c r="AD68" s="41"/>
      <c r="AE68" s="41"/>
      <c r="AF68" s="42"/>
      <c r="AG68" s="41"/>
      <c r="AH68" s="41"/>
      <c r="AI68" s="42"/>
      <c r="AJ68" s="41"/>
      <c r="AK68" s="41"/>
      <c r="AL68" s="42"/>
      <c r="AM68" s="42">
        <f t="shared" si="5"/>
        <v>0</v>
      </c>
      <c r="AN68" s="43">
        <f t="shared" si="6"/>
        <v>1305.7</v>
      </c>
      <c r="AO68" s="44"/>
      <c r="AP68" s="9"/>
      <c r="AQ68" s="9"/>
    </row>
    <row r="69" ht="18" customHeight="1" spans="1:43">
      <c r="A69" s="35">
        <f t="shared" si="0"/>
        <v>64</v>
      </c>
      <c r="B69" s="36" t="s">
        <v>2476</v>
      </c>
      <c r="C69" s="46" t="s">
        <v>2492</v>
      </c>
      <c r="D69" s="47" t="s">
        <v>6696</v>
      </c>
      <c r="E69" s="38" t="s">
        <v>2493</v>
      </c>
      <c r="F69" s="39">
        <v>15149427412</v>
      </c>
      <c r="G69" s="40">
        <v>12.6</v>
      </c>
      <c r="H69" s="40">
        <v>90.4</v>
      </c>
      <c r="I69" s="40">
        <v>91</v>
      </c>
      <c r="J69" s="40">
        <v>90.5</v>
      </c>
      <c r="K69" s="40">
        <v>91</v>
      </c>
      <c r="L69" s="40">
        <v>90.5</v>
      </c>
      <c r="M69" s="40">
        <v>90.8</v>
      </c>
      <c r="N69" s="40">
        <v>90.7</v>
      </c>
      <c r="O69" s="40">
        <v>91.1</v>
      </c>
      <c r="P69" s="40">
        <v>90.4</v>
      </c>
      <c r="Q69" s="40">
        <v>90.6</v>
      </c>
      <c r="R69" s="40">
        <v>90.5</v>
      </c>
      <c r="S69" s="40">
        <f t="shared" si="4"/>
        <v>1010.1</v>
      </c>
      <c r="T69" s="40"/>
      <c r="U69" s="41"/>
      <c r="V69" s="41"/>
      <c r="W69" s="42"/>
      <c r="X69" s="41"/>
      <c r="Y69" s="41"/>
      <c r="Z69" s="42"/>
      <c r="AA69" s="41"/>
      <c r="AB69" s="41"/>
      <c r="AC69" s="42"/>
      <c r="AD69" s="41"/>
      <c r="AE69" s="41"/>
      <c r="AF69" s="42"/>
      <c r="AG69" s="41"/>
      <c r="AH69" s="41"/>
      <c r="AI69" s="42"/>
      <c r="AJ69" s="41"/>
      <c r="AK69" s="41"/>
      <c r="AL69" s="42"/>
      <c r="AM69" s="42">
        <f t="shared" si="5"/>
        <v>0</v>
      </c>
      <c r="AN69" s="43">
        <f t="shared" si="6"/>
        <v>1010.1</v>
      </c>
      <c r="AO69" s="44"/>
      <c r="AP69" s="9"/>
      <c r="AQ69" s="9"/>
    </row>
    <row r="70" ht="18" customHeight="1" spans="1:43">
      <c r="A70" s="35">
        <f t="shared" ref="A70:A133" si="7">ROW()-5</f>
        <v>65</v>
      </c>
      <c r="B70" s="36" t="s">
        <v>5736</v>
      </c>
      <c r="C70" s="37" t="s">
        <v>169</v>
      </c>
      <c r="D70" s="62" t="s">
        <v>182</v>
      </c>
      <c r="E70" s="38" t="s">
        <v>2362</v>
      </c>
      <c r="F70" s="39">
        <v>15149769018</v>
      </c>
      <c r="G70" s="40"/>
      <c r="H70" s="40"/>
      <c r="I70" s="40"/>
      <c r="J70" s="40">
        <v>249.17</v>
      </c>
      <c r="K70" s="40">
        <v>294.9</v>
      </c>
      <c r="L70" s="40">
        <v>277.5</v>
      </c>
      <c r="M70" s="40">
        <v>286.45</v>
      </c>
      <c r="N70" s="40">
        <v>277.5</v>
      </c>
      <c r="O70" s="40">
        <v>277.5</v>
      </c>
      <c r="P70" s="40"/>
      <c r="Q70" s="40"/>
      <c r="R70" s="40"/>
      <c r="S70" s="40">
        <f t="shared" si="4"/>
        <v>1663.02</v>
      </c>
      <c r="T70" s="40"/>
      <c r="U70" s="41"/>
      <c r="V70" s="41"/>
      <c r="W70" s="42"/>
      <c r="X70" s="41"/>
      <c r="Y70" s="41"/>
      <c r="Z70" s="42"/>
      <c r="AA70" s="41"/>
      <c r="AB70" s="41"/>
      <c r="AC70" s="42"/>
      <c r="AD70" s="41"/>
      <c r="AE70" s="41"/>
      <c r="AF70" s="42"/>
      <c r="AG70" s="41"/>
      <c r="AH70" s="41"/>
      <c r="AI70" s="42"/>
      <c r="AJ70" s="41"/>
      <c r="AK70" s="41"/>
      <c r="AL70" s="42"/>
      <c r="AM70" s="42">
        <f t="shared" si="5"/>
        <v>0</v>
      </c>
      <c r="AN70" s="43">
        <f t="shared" si="6"/>
        <v>1663.02</v>
      </c>
      <c r="AO70" s="44"/>
      <c r="AP70" s="9"/>
      <c r="AQ70" s="9"/>
    </row>
    <row r="71" ht="18" customHeight="1" spans="1:43">
      <c r="A71" s="35">
        <f t="shared" si="7"/>
        <v>66</v>
      </c>
      <c r="B71" s="36" t="s">
        <v>5736</v>
      </c>
      <c r="C71" s="46" t="s">
        <v>2373</v>
      </c>
      <c r="D71" s="54" t="s">
        <v>3485</v>
      </c>
      <c r="E71" s="38" t="s">
        <v>2374</v>
      </c>
      <c r="F71" s="39">
        <v>15704771496</v>
      </c>
      <c r="G71" s="40"/>
      <c r="H71" s="40"/>
      <c r="I71" s="40"/>
      <c r="J71" s="40"/>
      <c r="K71" s="40"/>
      <c r="L71" s="40"/>
      <c r="M71" s="40"/>
      <c r="N71" s="40"/>
      <c r="O71" s="40"/>
      <c r="P71" s="40"/>
      <c r="Q71" s="40"/>
      <c r="R71" s="40"/>
      <c r="S71" s="40">
        <f t="shared" si="4"/>
        <v>0</v>
      </c>
      <c r="T71" s="40"/>
      <c r="U71" s="41"/>
      <c r="V71" s="41"/>
      <c r="W71" s="42"/>
      <c r="X71" s="41"/>
      <c r="Y71" s="41"/>
      <c r="Z71" s="42"/>
      <c r="AA71" s="41"/>
      <c r="AB71" s="41"/>
      <c r="AC71" s="42"/>
      <c r="AD71" s="41"/>
      <c r="AE71" s="41"/>
      <c r="AF71" s="42"/>
      <c r="AG71" s="41"/>
      <c r="AH71" s="41"/>
      <c r="AI71" s="42"/>
      <c r="AJ71" s="41"/>
      <c r="AK71" s="41"/>
      <c r="AL71" s="42"/>
      <c r="AM71" s="42">
        <f t="shared" si="5"/>
        <v>0</v>
      </c>
      <c r="AN71" s="43">
        <f t="shared" si="6"/>
        <v>0</v>
      </c>
      <c r="AO71" s="44"/>
      <c r="AP71" s="9"/>
      <c r="AQ71" s="9"/>
    </row>
    <row r="72" ht="18" customHeight="1" spans="1:43">
      <c r="A72" s="35">
        <f t="shared" si="7"/>
        <v>67</v>
      </c>
      <c r="B72" s="36" t="s">
        <v>2910</v>
      </c>
      <c r="C72" s="37" t="s">
        <v>146</v>
      </c>
      <c r="D72" s="36" t="s">
        <v>6344</v>
      </c>
      <c r="E72" s="38" t="s">
        <v>2911</v>
      </c>
      <c r="F72" s="39">
        <v>15149605695</v>
      </c>
      <c r="G72" s="40">
        <v>203</v>
      </c>
      <c r="H72" s="40">
        <v>204</v>
      </c>
      <c r="I72" s="40">
        <v>204.2</v>
      </c>
      <c r="J72" s="40">
        <v>218.1</v>
      </c>
      <c r="K72" s="40">
        <v>218.2</v>
      </c>
      <c r="L72" s="40">
        <v>218.2</v>
      </c>
      <c r="M72" s="40">
        <v>218</v>
      </c>
      <c r="N72" s="40">
        <v>199</v>
      </c>
      <c r="O72" s="40">
        <v>199.1</v>
      </c>
      <c r="P72" s="40">
        <v>199.1</v>
      </c>
      <c r="Q72" s="40">
        <v>199.1</v>
      </c>
      <c r="R72" s="40">
        <v>199.2</v>
      </c>
      <c r="S72" s="40">
        <f t="shared" si="4"/>
        <v>2479.2</v>
      </c>
      <c r="T72" s="40"/>
      <c r="U72" s="41">
        <v>44202</v>
      </c>
      <c r="V72" s="41">
        <v>44212</v>
      </c>
      <c r="W72" s="42">
        <v>1194</v>
      </c>
      <c r="X72" s="41">
        <v>44280</v>
      </c>
      <c r="Y72" s="41">
        <v>44288</v>
      </c>
      <c r="Z72" s="42">
        <v>1667</v>
      </c>
      <c r="AA72" s="41">
        <v>44448</v>
      </c>
      <c r="AB72" s="41">
        <v>44458</v>
      </c>
      <c r="AC72" s="42">
        <v>1470</v>
      </c>
      <c r="AD72" s="41">
        <v>44332</v>
      </c>
      <c r="AE72" s="41">
        <v>44363</v>
      </c>
      <c r="AF72" s="42">
        <v>2000</v>
      </c>
      <c r="AG72" s="41">
        <v>44335</v>
      </c>
      <c r="AH72" s="41">
        <v>44363</v>
      </c>
      <c r="AI72" s="42">
        <v>937</v>
      </c>
      <c r="AJ72" s="41">
        <v>44366</v>
      </c>
      <c r="AK72" s="41">
        <v>44376</v>
      </c>
      <c r="AL72" s="42">
        <v>1413.5</v>
      </c>
      <c r="AM72" s="42">
        <f t="shared" si="5"/>
        <v>8681.5</v>
      </c>
      <c r="AN72" s="43">
        <f t="shared" si="6"/>
        <v>11160.7</v>
      </c>
      <c r="AO72" s="44"/>
      <c r="AP72" s="9"/>
      <c r="AQ72" s="9"/>
    </row>
    <row r="73" ht="18" customHeight="1" spans="1:43">
      <c r="A73" s="35">
        <f t="shared" si="7"/>
        <v>68</v>
      </c>
      <c r="B73" s="36" t="s">
        <v>2910</v>
      </c>
      <c r="C73" s="37" t="s">
        <v>2920</v>
      </c>
      <c r="D73" s="36" t="s">
        <v>6344</v>
      </c>
      <c r="E73" s="51" t="s">
        <v>2921</v>
      </c>
      <c r="F73" s="39">
        <v>18947099897</v>
      </c>
      <c r="G73" s="40">
        <v>199.1</v>
      </c>
      <c r="H73" s="40">
        <v>199.9</v>
      </c>
      <c r="I73" s="40">
        <v>245.1</v>
      </c>
      <c r="J73" s="40">
        <v>204.1</v>
      </c>
      <c r="K73" s="40">
        <v>222.3</v>
      </c>
      <c r="L73" s="40">
        <v>201.6</v>
      </c>
      <c r="M73" s="40">
        <v>202</v>
      </c>
      <c r="N73" s="40">
        <v>201</v>
      </c>
      <c r="O73" s="40">
        <v>201.6</v>
      </c>
      <c r="P73" s="40">
        <v>202.1</v>
      </c>
      <c r="Q73" s="40">
        <v>201.2</v>
      </c>
      <c r="R73" s="40">
        <v>201.1</v>
      </c>
      <c r="S73" s="40">
        <f t="shared" si="4"/>
        <v>2481.1</v>
      </c>
      <c r="T73" s="40"/>
      <c r="U73" s="41"/>
      <c r="V73" s="41"/>
      <c r="W73" s="42"/>
      <c r="X73" s="41"/>
      <c r="Y73" s="41"/>
      <c r="Z73" s="42"/>
      <c r="AA73" s="41"/>
      <c r="AB73" s="41"/>
      <c r="AC73" s="42"/>
      <c r="AD73" s="41"/>
      <c r="AE73" s="41"/>
      <c r="AF73" s="42"/>
      <c r="AG73" s="41"/>
      <c r="AH73" s="41"/>
      <c r="AI73" s="42"/>
      <c r="AJ73" s="41"/>
      <c r="AK73" s="41"/>
      <c r="AL73" s="42"/>
      <c r="AM73" s="42">
        <f t="shared" si="5"/>
        <v>0</v>
      </c>
      <c r="AN73" s="43">
        <f t="shared" si="6"/>
        <v>2481.1</v>
      </c>
      <c r="AO73" s="44"/>
      <c r="AP73" s="9"/>
      <c r="AQ73" s="9"/>
    </row>
    <row r="74" ht="18" customHeight="1" spans="1:43">
      <c r="A74" s="35">
        <f t="shared" si="7"/>
        <v>69</v>
      </c>
      <c r="B74" s="36" t="s">
        <v>2910</v>
      </c>
      <c r="C74" s="37" t="s">
        <v>147</v>
      </c>
      <c r="D74" s="36" t="s">
        <v>6344</v>
      </c>
      <c r="E74" s="51"/>
      <c r="F74" s="39"/>
      <c r="G74" s="40">
        <v>242.3</v>
      </c>
      <c r="H74" s="40">
        <v>260.49</v>
      </c>
      <c r="I74" s="40">
        <v>278.68</v>
      </c>
      <c r="J74" s="40">
        <v>322.58</v>
      </c>
      <c r="K74" s="40">
        <v>289.8</v>
      </c>
      <c r="L74" s="40">
        <v>238</v>
      </c>
      <c r="M74" s="40">
        <v>208.39</v>
      </c>
      <c r="N74" s="40">
        <v>289.28</v>
      </c>
      <c r="O74" s="40">
        <v>289.87</v>
      </c>
      <c r="P74" s="40">
        <v>355.75</v>
      </c>
      <c r="Q74" s="40">
        <v>320.12</v>
      </c>
      <c r="R74" s="40">
        <v>395.08</v>
      </c>
      <c r="S74" s="40">
        <f t="shared" si="4"/>
        <v>3490.34</v>
      </c>
      <c r="T74" s="40"/>
      <c r="U74" s="41">
        <v>44340</v>
      </c>
      <c r="V74" s="41">
        <v>44348</v>
      </c>
      <c r="W74" s="42">
        <v>1533.89</v>
      </c>
      <c r="X74" s="41">
        <v>44553</v>
      </c>
      <c r="Y74" s="41">
        <v>44563</v>
      </c>
      <c r="Z74" s="42">
        <v>1300</v>
      </c>
      <c r="AA74" s="41">
        <v>44590</v>
      </c>
      <c r="AB74" s="41">
        <v>44598</v>
      </c>
      <c r="AC74" s="42">
        <v>1545.07</v>
      </c>
      <c r="AD74" s="41"/>
      <c r="AE74" s="41"/>
      <c r="AF74" s="42"/>
      <c r="AG74" s="41"/>
      <c r="AH74" s="41"/>
      <c r="AI74" s="42"/>
      <c r="AJ74" s="41"/>
      <c r="AK74" s="41"/>
      <c r="AL74" s="42"/>
      <c r="AM74" s="42">
        <f t="shared" si="5"/>
        <v>4378.96</v>
      </c>
      <c r="AN74" s="43">
        <f t="shared" si="6"/>
        <v>7869.3</v>
      </c>
      <c r="AO74" s="44"/>
      <c r="AP74" s="9"/>
      <c r="AQ74" s="9"/>
    </row>
    <row r="75" ht="18" customHeight="1" spans="1:43">
      <c r="A75" s="35">
        <f t="shared" si="7"/>
        <v>70</v>
      </c>
      <c r="B75" s="36" t="s">
        <v>2910</v>
      </c>
      <c r="C75" s="37" t="s">
        <v>168</v>
      </c>
      <c r="D75" s="37"/>
      <c r="E75" s="38" t="s">
        <v>2916</v>
      </c>
      <c r="F75" s="39">
        <v>18847714464</v>
      </c>
      <c r="G75" s="40">
        <v>141.9</v>
      </c>
      <c r="H75" s="40">
        <v>260.49</v>
      </c>
      <c r="I75" s="40">
        <v>142.2</v>
      </c>
      <c r="J75" s="40">
        <v>142</v>
      </c>
      <c r="K75" s="40">
        <v>142.9</v>
      </c>
      <c r="L75" s="40">
        <v>142.1</v>
      </c>
      <c r="P75" s="40">
        <v>147.6</v>
      </c>
      <c r="Q75" s="40">
        <v>141.9</v>
      </c>
      <c r="R75" s="40">
        <v>141.9</v>
      </c>
      <c r="S75" s="40">
        <f t="shared" si="4"/>
        <v>1402.99</v>
      </c>
      <c r="T75" s="40"/>
      <c r="U75" s="41"/>
      <c r="V75" s="41"/>
      <c r="W75" s="42"/>
      <c r="X75" s="41"/>
      <c r="Y75" s="41"/>
      <c r="Z75" s="42"/>
      <c r="AA75" s="41"/>
      <c r="AB75" s="41"/>
      <c r="AC75" s="42"/>
      <c r="AD75" s="41"/>
      <c r="AE75" s="41"/>
      <c r="AF75" s="42"/>
      <c r="AG75" s="41"/>
      <c r="AH75" s="41"/>
      <c r="AI75" s="42"/>
      <c r="AJ75" s="41"/>
      <c r="AK75" s="41"/>
      <c r="AL75" s="42"/>
      <c r="AM75" s="42">
        <f t="shared" si="5"/>
        <v>0</v>
      </c>
      <c r="AN75" s="43">
        <f t="shared" si="6"/>
        <v>1402.99</v>
      </c>
      <c r="AO75" s="44"/>
      <c r="AP75" s="9"/>
      <c r="AQ75" s="9"/>
    </row>
    <row r="76" ht="18" customHeight="1" spans="1:43">
      <c r="A76" s="35">
        <f t="shared" si="7"/>
        <v>71</v>
      </c>
      <c r="B76" s="36" t="s">
        <v>2910</v>
      </c>
      <c r="C76" s="37" t="s">
        <v>6966</v>
      </c>
      <c r="D76" s="47"/>
      <c r="E76" s="51" t="s">
        <v>7052</v>
      </c>
      <c r="F76" s="39">
        <v>18404816643</v>
      </c>
      <c r="G76" s="40">
        <v>100</v>
      </c>
      <c r="H76" s="40">
        <v>100</v>
      </c>
      <c r="I76" s="40">
        <v>100</v>
      </c>
      <c r="J76" s="40">
        <v>74.81</v>
      </c>
      <c r="K76" s="40">
        <v>61.78</v>
      </c>
      <c r="L76" s="40">
        <v>55.04</v>
      </c>
      <c r="M76" s="40">
        <v>76.17</v>
      </c>
      <c r="N76" s="40">
        <v>92.38</v>
      </c>
      <c r="O76" s="40">
        <v>88.38</v>
      </c>
      <c r="P76" s="40">
        <v>51.5</v>
      </c>
      <c r="Q76" s="40">
        <v>120.22</v>
      </c>
      <c r="R76" s="40">
        <v>76.94</v>
      </c>
      <c r="S76" s="40">
        <f t="shared" si="4"/>
        <v>997.22</v>
      </c>
      <c r="T76" s="40"/>
      <c r="U76" s="41"/>
      <c r="V76" s="41"/>
      <c r="W76" s="42"/>
      <c r="X76" s="41"/>
      <c r="Y76" s="41"/>
      <c r="Z76" s="42"/>
      <c r="AA76" s="41"/>
      <c r="AB76" s="41"/>
      <c r="AC76" s="42"/>
      <c r="AD76" s="41"/>
      <c r="AE76" s="41"/>
      <c r="AF76" s="42"/>
      <c r="AG76" s="41"/>
      <c r="AH76" s="41"/>
      <c r="AI76" s="42"/>
      <c r="AJ76" s="41"/>
      <c r="AK76" s="41"/>
      <c r="AL76" s="42"/>
      <c r="AM76" s="42">
        <f t="shared" si="5"/>
        <v>0</v>
      </c>
      <c r="AN76" s="43">
        <f t="shared" si="6"/>
        <v>997.22</v>
      </c>
      <c r="AO76" s="44"/>
      <c r="AP76" s="9"/>
      <c r="AQ76" s="9"/>
    </row>
    <row r="77" ht="18" customHeight="1" spans="1:43">
      <c r="A77" s="35">
        <f t="shared" si="7"/>
        <v>72</v>
      </c>
      <c r="B77" s="36" t="s">
        <v>138</v>
      </c>
      <c r="C77" s="37" t="s">
        <v>120</v>
      </c>
      <c r="D77" s="63" t="s">
        <v>3393</v>
      </c>
      <c r="E77" s="38" t="s">
        <v>276</v>
      </c>
      <c r="F77" s="39">
        <v>15847702155</v>
      </c>
      <c r="G77" s="40">
        <v>379.61</v>
      </c>
      <c r="H77" s="40">
        <v>379.13</v>
      </c>
      <c r="I77" s="40">
        <v>378.5</v>
      </c>
      <c r="J77" s="40">
        <v>433</v>
      </c>
      <c r="K77" s="40">
        <v>225.45</v>
      </c>
      <c r="L77" s="40">
        <v>379.33</v>
      </c>
      <c r="M77" s="40">
        <v>381</v>
      </c>
      <c r="N77" s="40">
        <v>379.9</v>
      </c>
      <c r="O77" s="40">
        <v>379.7</v>
      </c>
      <c r="P77" s="40">
        <v>418.77</v>
      </c>
      <c r="Q77" s="40">
        <v>399.15</v>
      </c>
      <c r="R77" s="40">
        <v>438.21</v>
      </c>
      <c r="S77" s="40">
        <f t="shared" si="4"/>
        <v>4571.75</v>
      </c>
      <c r="T77" s="40"/>
      <c r="U77" s="41">
        <v>44253</v>
      </c>
      <c r="V77" s="41">
        <v>44260</v>
      </c>
      <c r="W77" s="42">
        <v>1390</v>
      </c>
      <c r="X77" s="41">
        <v>44319</v>
      </c>
      <c r="Y77" s="41">
        <v>44328</v>
      </c>
      <c r="Z77" s="42">
        <v>1220</v>
      </c>
      <c r="AA77" s="41">
        <v>44434</v>
      </c>
      <c r="AB77" s="41">
        <v>44437</v>
      </c>
      <c r="AC77" s="42">
        <v>1060</v>
      </c>
      <c r="AD77" s="41">
        <v>44389</v>
      </c>
      <c r="AE77" s="41">
        <v>44420</v>
      </c>
      <c r="AF77" s="42">
        <v>4170</v>
      </c>
      <c r="AG77" s="41"/>
      <c r="AH77" s="41"/>
      <c r="AI77" s="42"/>
      <c r="AJ77" s="41"/>
      <c r="AK77" s="41"/>
      <c r="AL77" s="42"/>
      <c r="AM77" s="42">
        <f t="shared" si="5"/>
        <v>7840</v>
      </c>
      <c r="AN77" s="43">
        <f t="shared" si="6"/>
        <v>12411.75</v>
      </c>
      <c r="AO77" s="44"/>
      <c r="AP77" s="9"/>
      <c r="AQ77" s="9"/>
    </row>
    <row r="78" ht="18" customHeight="1" spans="1:43">
      <c r="A78" s="35">
        <f t="shared" si="7"/>
        <v>73</v>
      </c>
      <c r="B78" s="36" t="s">
        <v>138</v>
      </c>
      <c r="C78" s="64" t="s">
        <v>122</v>
      </c>
      <c r="D78" s="63" t="s">
        <v>3418</v>
      </c>
      <c r="E78" s="38" t="s">
        <v>278</v>
      </c>
      <c r="F78" s="39">
        <v>15847076472</v>
      </c>
      <c r="G78" s="40">
        <v>150.5</v>
      </c>
      <c r="H78" s="40">
        <v>150.39</v>
      </c>
      <c r="I78" s="40">
        <v>150.3</v>
      </c>
      <c r="J78" s="40">
        <v>164.1</v>
      </c>
      <c r="K78" s="40">
        <v>149.3</v>
      </c>
      <c r="L78" s="40">
        <v>154.16</v>
      </c>
      <c r="M78" s="40">
        <v>150</v>
      </c>
      <c r="N78" s="40">
        <v>151.2</v>
      </c>
      <c r="O78" s="40">
        <v>144.1</v>
      </c>
      <c r="P78" s="40">
        <v>146</v>
      </c>
      <c r="Q78" s="40">
        <v>147.9</v>
      </c>
      <c r="R78" s="40">
        <v>142.6</v>
      </c>
      <c r="S78" s="40">
        <f t="shared" si="4"/>
        <v>1800.55</v>
      </c>
      <c r="T78" s="40"/>
      <c r="U78" s="41">
        <v>44251</v>
      </c>
      <c r="V78" s="41">
        <v>44261</v>
      </c>
      <c r="W78" s="42">
        <v>855</v>
      </c>
      <c r="X78" s="41">
        <v>44452</v>
      </c>
      <c r="Y78" s="41">
        <v>44462</v>
      </c>
      <c r="Z78" s="42">
        <v>1057</v>
      </c>
      <c r="AA78" s="41"/>
      <c r="AB78" s="41"/>
      <c r="AC78" s="42"/>
      <c r="AD78" s="41">
        <v>44261</v>
      </c>
      <c r="AE78" s="41">
        <v>44349</v>
      </c>
      <c r="AF78" s="42">
        <v>850</v>
      </c>
      <c r="AG78" s="41"/>
      <c r="AH78" s="41"/>
      <c r="AI78" s="42"/>
      <c r="AJ78" s="41"/>
      <c r="AK78" s="41"/>
      <c r="AL78" s="42"/>
      <c r="AM78" s="42" t="e">
        <f>W78+AF78+AC78+#REF!+AI78+AL78</f>
        <v>#REF!</v>
      </c>
      <c r="AN78" s="43" t="e">
        <f t="shared" si="6"/>
        <v>#REF!</v>
      </c>
      <c r="AO78" s="44"/>
      <c r="AP78" s="9"/>
      <c r="AQ78" s="9"/>
    </row>
    <row r="79" ht="18" customHeight="1" spans="1:43">
      <c r="A79" s="35">
        <f t="shared" si="7"/>
        <v>74</v>
      </c>
      <c r="B79" s="36" t="s">
        <v>138</v>
      </c>
      <c r="C79" s="37" t="s">
        <v>149</v>
      </c>
      <c r="D79" s="36" t="s">
        <v>139</v>
      </c>
      <c r="E79" s="38" t="s">
        <v>2923</v>
      </c>
      <c r="F79" s="39">
        <v>13585388076</v>
      </c>
      <c r="G79" s="40">
        <v>333.58</v>
      </c>
      <c r="H79" s="40">
        <v>317.27</v>
      </c>
      <c r="I79" s="40">
        <v>325.59</v>
      </c>
      <c r="J79" s="40">
        <v>314.27</v>
      </c>
      <c r="K79" s="40">
        <v>339.11</v>
      </c>
      <c r="L79" s="40">
        <v>340.59</v>
      </c>
      <c r="M79" s="40">
        <v>329.01</v>
      </c>
      <c r="N79" s="40">
        <v>320.69</v>
      </c>
      <c r="O79" s="40">
        <v>328.31</v>
      </c>
      <c r="P79" s="40">
        <v>333.86</v>
      </c>
      <c r="Q79" s="40">
        <v>333.18</v>
      </c>
      <c r="R79" s="40">
        <v>342.41</v>
      </c>
      <c r="S79" s="40">
        <f t="shared" si="4"/>
        <v>3957.87</v>
      </c>
      <c r="T79" s="40"/>
      <c r="U79" s="41"/>
      <c r="V79" s="41"/>
      <c r="W79" s="42"/>
      <c r="X79" s="41"/>
      <c r="Y79" s="41"/>
      <c r="Z79" s="42"/>
      <c r="AA79" s="41"/>
      <c r="AB79" s="41"/>
      <c r="AC79" s="42"/>
      <c r="AD79" s="41"/>
      <c r="AE79" s="41"/>
      <c r="AF79" s="42"/>
      <c r="AG79" s="41"/>
      <c r="AH79" s="41"/>
      <c r="AI79" s="42"/>
      <c r="AJ79" s="41"/>
      <c r="AK79" s="41"/>
      <c r="AL79" s="42"/>
      <c r="AM79" s="42">
        <f t="shared" ref="AM79:AM126" si="8">W79+Z79+AC79+AF79+AI79+AL79</f>
        <v>0</v>
      </c>
      <c r="AN79" s="43">
        <f t="shared" si="6"/>
        <v>3957.87</v>
      </c>
      <c r="AO79" s="44"/>
      <c r="AP79" s="9"/>
      <c r="AQ79" s="9"/>
    </row>
    <row r="80" ht="18" customHeight="1" spans="1:43">
      <c r="A80" s="35">
        <f t="shared" si="7"/>
        <v>75</v>
      </c>
      <c r="B80" s="36" t="s">
        <v>138</v>
      </c>
      <c r="C80" s="46" t="s">
        <v>280</v>
      </c>
      <c r="D80" s="47" t="s">
        <v>3435</v>
      </c>
      <c r="E80" s="38" t="s">
        <v>281</v>
      </c>
      <c r="F80" s="39">
        <v>18646751172</v>
      </c>
      <c r="G80" s="40">
        <v>89</v>
      </c>
      <c r="H80" s="40">
        <v>94.65</v>
      </c>
      <c r="I80" s="40">
        <v>113.25</v>
      </c>
      <c r="J80" s="40">
        <v>101.85</v>
      </c>
      <c r="K80" s="40">
        <v>93</v>
      </c>
      <c r="L80" s="40">
        <v>95.1</v>
      </c>
      <c r="M80" s="40">
        <v>105.3</v>
      </c>
      <c r="N80" s="40">
        <v>129</v>
      </c>
      <c r="O80" s="40">
        <v>114.75</v>
      </c>
      <c r="P80" s="40">
        <v>128.85</v>
      </c>
      <c r="Q80" s="40">
        <v>181</v>
      </c>
      <c r="R80" s="40">
        <v>142.9</v>
      </c>
      <c r="S80" s="40">
        <f t="shared" si="4"/>
        <v>1388.65</v>
      </c>
      <c r="T80" s="40"/>
      <c r="U80" s="41">
        <v>44287</v>
      </c>
      <c r="V80" s="41">
        <v>44297</v>
      </c>
      <c r="W80" s="42">
        <v>1482</v>
      </c>
      <c r="X80" s="41">
        <v>44397</v>
      </c>
      <c r="Y80" s="41">
        <v>44407</v>
      </c>
      <c r="Z80" s="42">
        <v>1996</v>
      </c>
      <c r="AA80" s="41"/>
      <c r="AB80" s="41"/>
      <c r="AC80" s="42"/>
      <c r="AD80" s="41"/>
      <c r="AE80" s="41"/>
      <c r="AF80" s="42"/>
      <c r="AG80" s="41"/>
      <c r="AH80" s="41"/>
      <c r="AI80" s="42"/>
      <c r="AJ80" s="41"/>
      <c r="AK80" s="41"/>
      <c r="AL80" s="42"/>
      <c r="AM80" s="42">
        <f t="shared" si="8"/>
        <v>3478</v>
      </c>
      <c r="AN80" s="43">
        <f t="shared" si="6"/>
        <v>4866.65</v>
      </c>
      <c r="AO80" s="44"/>
      <c r="AP80" s="9"/>
      <c r="AQ80" s="9"/>
    </row>
    <row r="81" ht="18" customHeight="1" spans="1:43">
      <c r="A81" s="35">
        <f t="shared" si="7"/>
        <v>76</v>
      </c>
      <c r="B81" s="63" t="s">
        <v>1982</v>
      </c>
      <c r="C81" s="37" t="s">
        <v>148</v>
      </c>
      <c r="D81" s="36" t="s">
        <v>7538</v>
      </c>
      <c r="E81" s="38" t="s">
        <v>1983</v>
      </c>
      <c r="F81" s="39">
        <v>15849760633</v>
      </c>
      <c r="G81" s="40">
        <v>99.8</v>
      </c>
      <c r="H81" s="40">
        <v>105.03</v>
      </c>
      <c r="I81" s="40">
        <v>134.82</v>
      </c>
      <c r="J81" s="40">
        <v>144.2</v>
      </c>
      <c r="K81" s="40">
        <v>157.4</v>
      </c>
      <c r="L81" s="40">
        <v>157.72</v>
      </c>
      <c r="M81" s="40">
        <v>191.03</v>
      </c>
      <c r="N81" s="40">
        <v>193.44</v>
      </c>
      <c r="O81" s="40">
        <v>179.75</v>
      </c>
      <c r="P81" s="40">
        <v>169.88</v>
      </c>
      <c r="Q81" s="40">
        <v>208.08</v>
      </c>
      <c r="R81" s="40">
        <v>174.84</v>
      </c>
      <c r="S81" s="40">
        <f t="shared" si="4"/>
        <v>1915.99</v>
      </c>
      <c r="T81" s="40"/>
      <c r="U81" s="41"/>
      <c r="V81" s="41"/>
      <c r="W81" s="42"/>
      <c r="X81" s="41"/>
      <c r="Y81" s="41"/>
      <c r="Z81" s="42"/>
      <c r="AA81" s="41"/>
      <c r="AB81" s="41"/>
      <c r="AC81" s="42"/>
      <c r="AD81" s="41"/>
      <c r="AE81" s="41"/>
      <c r="AF81" s="42"/>
      <c r="AG81" s="41"/>
      <c r="AH81" s="41"/>
      <c r="AI81" s="42"/>
      <c r="AJ81" s="41"/>
      <c r="AK81" s="41"/>
      <c r="AL81" s="42"/>
      <c r="AM81" s="42">
        <f t="shared" si="8"/>
        <v>0</v>
      </c>
      <c r="AN81" s="43">
        <f t="shared" si="6"/>
        <v>1915.99</v>
      </c>
      <c r="AO81" s="44"/>
      <c r="AP81" s="9"/>
      <c r="AQ81" s="9"/>
    </row>
    <row r="82" ht="18" customHeight="1" spans="1:43">
      <c r="A82" s="35">
        <f t="shared" si="7"/>
        <v>77</v>
      </c>
      <c r="B82" s="63" t="s">
        <v>1982</v>
      </c>
      <c r="C82" s="37" t="s">
        <v>1987</v>
      </c>
      <c r="D82" s="63" t="s">
        <v>5395</v>
      </c>
      <c r="E82" s="38" t="s">
        <v>1988</v>
      </c>
      <c r="F82" s="39">
        <v>13514771860</v>
      </c>
      <c r="G82" s="40">
        <v>198.1</v>
      </c>
      <c r="H82" s="40">
        <v>198.1</v>
      </c>
      <c r="I82" s="40">
        <v>198.3</v>
      </c>
      <c r="J82" s="40">
        <v>198.1</v>
      </c>
      <c r="K82" s="40">
        <v>200</v>
      </c>
      <c r="L82" s="40">
        <v>200</v>
      </c>
      <c r="M82" s="40">
        <v>200</v>
      </c>
      <c r="N82" s="40">
        <v>200</v>
      </c>
      <c r="O82" s="40">
        <v>200</v>
      </c>
      <c r="P82" s="40">
        <v>200</v>
      </c>
      <c r="Q82" s="40">
        <v>200</v>
      </c>
      <c r="R82" s="40">
        <v>200</v>
      </c>
      <c r="S82" s="40">
        <f t="shared" si="4"/>
        <v>2392.6</v>
      </c>
      <c r="T82" s="40"/>
      <c r="U82" s="41"/>
      <c r="V82" s="41"/>
      <c r="W82" s="42"/>
      <c r="X82" s="41"/>
      <c r="Y82" s="41"/>
      <c r="Z82" s="42"/>
      <c r="AA82" s="41"/>
      <c r="AB82" s="41"/>
      <c r="AC82" s="42"/>
      <c r="AD82" s="41"/>
      <c r="AE82" s="41"/>
      <c r="AF82" s="42"/>
      <c r="AG82" s="41"/>
      <c r="AH82" s="41"/>
      <c r="AI82" s="42"/>
      <c r="AJ82" s="41"/>
      <c r="AK82" s="41"/>
      <c r="AL82" s="42"/>
      <c r="AM82" s="42">
        <f t="shared" si="8"/>
        <v>0</v>
      </c>
      <c r="AN82" s="43">
        <f t="shared" si="6"/>
        <v>2392.6</v>
      </c>
      <c r="AO82" s="44"/>
      <c r="AP82" s="9"/>
      <c r="AQ82" s="9"/>
    </row>
    <row r="83" ht="18" customHeight="1" spans="1:43">
      <c r="A83" s="35">
        <f t="shared" si="7"/>
        <v>78</v>
      </c>
      <c r="B83" s="63" t="s">
        <v>1982</v>
      </c>
      <c r="C83" s="37" t="s">
        <v>7053</v>
      </c>
      <c r="D83" s="63" t="s">
        <v>5395</v>
      </c>
      <c r="E83" s="38" t="s">
        <v>7054</v>
      </c>
      <c r="F83" s="39">
        <v>15894990155</v>
      </c>
      <c r="G83" s="40">
        <v>200</v>
      </c>
      <c r="H83" s="40">
        <v>200</v>
      </c>
      <c r="I83" s="40">
        <v>200</v>
      </c>
      <c r="J83" s="40">
        <v>200</v>
      </c>
      <c r="K83" s="40">
        <v>200</v>
      </c>
      <c r="L83" s="40">
        <v>200</v>
      </c>
      <c r="M83" s="40">
        <v>200</v>
      </c>
      <c r="N83" s="40">
        <v>200</v>
      </c>
      <c r="O83" s="40">
        <v>200</v>
      </c>
      <c r="P83" s="40">
        <v>200</v>
      </c>
      <c r="Q83" s="40">
        <v>200</v>
      </c>
      <c r="R83" s="40">
        <v>200</v>
      </c>
      <c r="S83" s="40">
        <f t="shared" si="4"/>
        <v>2400</v>
      </c>
      <c r="T83" s="40"/>
      <c r="U83" s="41">
        <v>44289</v>
      </c>
      <c r="V83" s="41">
        <v>44292</v>
      </c>
      <c r="W83" s="42">
        <v>600</v>
      </c>
      <c r="X83" s="41">
        <v>44317</v>
      </c>
      <c r="Y83" s="41">
        <v>44321</v>
      </c>
      <c r="Z83" s="42">
        <v>580</v>
      </c>
      <c r="AA83" s="41"/>
      <c r="AB83" s="41"/>
      <c r="AC83" s="42"/>
      <c r="AD83" s="41"/>
      <c r="AE83" s="41"/>
      <c r="AF83" s="42"/>
      <c r="AG83" s="41"/>
      <c r="AH83" s="41"/>
      <c r="AI83" s="42"/>
      <c r="AJ83" s="41"/>
      <c r="AK83" s="41"/>
      <c r="AL83" s="42"/>
      <c r="AM83" s="42">
        <f t="shared" si="8"/>
        <v>1180</v>
      </c>
      <c r="AN83" s="43">
        <f t="shared" si="6"/>
        <v>3580</v>
      </c>
      <c r="AO83" s="44"/>
      <c r="AP83" s="9"/>
      <c r="AQ83" s="9"/>
    </row>
    <row r="84" ht="18" customHeight="1" spans="1:43">
      <c r="A84" s="35">
        <f t="shared" si="7"/>
        <v>79</v>
      </c>
      <c r="B84" s="63" t="s">
        <v>1982</v>
      </c>
      <c r="C84" s="37" t="s">
        <v>137</v>
      </c>
      <c r="D84" s="63" t="s">
        <v>5395</v>
      </c>
      <c r="E84" s="38" t="s">
        <v>1985</v>
      </c>
      <c r="F84" s="39">
        <v>13789673269</v>
      </c>
      <c r="G84" s="40">
        <v>83</v>
      </c>
      <c r="H84" s="40">
        <v>83.3</v>
      </c>
      <c r="I84" s="40">
        <v>83</v>
      </c>
      <c r="J84" s="40">
        <v>83.1</v>
      </c>
      <c r="K84" s="40">
        <v>83.1</v>
      </c>
      <c r="L84" s="40">
        <v>80.2</v>
      </c>
      <c r="M84" s="40">
        <v>98.2</v>
      </c>
      <c r="N84" s="40">
        <v>101</v>
      </c>
      <c r="O84" s="40">
        <v>101</v>
      </c>
      <c r="P84" s="40">
        <v>101.2</v>
      </c>
      <c r="Q84" s="40">
        <v>149.2</v>
      </c>
      <c r="R84" s="40">
        <v>134.6</v>
      </c>
      <c r="S84" s="40">
        <f t="shared" si="4"/>
        <v>1180.9</v>
      </c>
      <c r="T84" s="40"/>
      <c r="U84" s="41"/>
      <c r="V84" s="41"/>
      <c r="W84" s="42"/>
      <c r="X84" s="41"/>
      <c r="Y84" s="41"/>
      <c r="Z84" s="42"/>
      <c r="AA84" s="41"/>
      <c r="AB84" s="41"/>
      <c r="AC84" s="42"/>
      <c r="AD84" s="41"/>
      <c r="AE84" s="41"/>
      <c r="AF84" s="42"/>
      <c r="AG84" s="41"/>
      <c r="AH84" s="41"/>
      <c r="AI84" s="42"/>
      <c r="AJ84" s="41"/>
      <c r="AK84" s="41"/>
      <c r="AL84" s="42"/>
      <c r="AM84" s="42">
        <f t="shared" si="8"/>
        <v>0</v>
      </c>
      <c r="AN84" s="43">
        <f t="shared" si="6"/>
        <v>1180.9</v>
      </c>
      <c r="AO84" s="44"/>
      <c r="AP84" s="9"/>
      <c r="AQ84" s="9"/>
    </row>
    <row r="85" ht="18" customHeight="1" spans="1:43">
      <c r="A85" s="35">
        <f t="shared" si="7"/>
        <v>80</v>
      </c>
      <c r="B85" s="63" t="s">
        <v>1982</v>
      </c>
      <c r="C85" s="46" t="s">
        <v>1999</v>
      </c>
      <c r="D85" s="47" t="s">
        <v>6895</v>
      </c>
      <c r="E85" s="38" t="s">
        <v>2000</v>
      </c>
      <c r="F85" s="39">
        <v>18830446858</v>
      </c>
      <c r="G85" s="40"/>
      <c r="H85" s="40"/>
      <c r="I85" s="40"/>
      <c r="J85" s="40"/>
      <c r="K85" s="40"/>
      <c r="L85" s="40"/>
      <c r="M85" s="40"/>
      <c r="N85" s="40"/>
      <c r="O85" s="40"/>
      <c r="P85" s="40"/>
      <c r="Q85" s="40"/>
      <c r="R85" s="40"/>
      <c r="S85" s="40">
        <f t="shared" si="4"/>
        <v>0</v>
      </c>
      <c r="T85" s="40"/>
      <c r="U85" s="41"/>
      <c r="V85" s="41"/>
      <c r="W85" s="42"/>
      <c r="X85" s="41"/>
      <c r="Y85" s="41"/>
      <c r="Z85" s="42"/>
      <c r="AA85" s="41"/>
      <c r="AB85" s="41"/>
      <c r="AC85" s="42"/>
      <c r="AD85" s="41"/>
      <c r="AE85" s="41"/>
      <c r="AF85" s="42"/>
      <c r="AG85" s="41"/>
      <c r="AH85" s="41"/>
      <c r="AI85" s="42"/>
      <c r="AJ85" s="41"/>
      <c r="AK85" s="41"/>
      <c r="AL85" s="42"/>
      <c r="AM85" s="42">
        <f t="shared" si="8"/>
        <v>0</v>
      </c>
      <c r="AN85" s="43">
        <f t="shared" si="6"/>
        <v>0</v>
      </c>
      <c r="AO85" s="44"/>
      <c r="AP85" s="9"/>
      <c r="AQ85" s="9"/>
    </row>
    <row r="86" ht="18" customHeight="1" spans="1:43">
      <c r="A86" s="35">
        <f t="shared" si="7"/>
        <v>81</v>
      </c>
      <c r="B86" s="63" t="s">
        <v>1982</v>
      </c>
      <c r="C86" s="37" t="s">
        <v>197</v>
      </c>
      <c r="D86" s="36" t="s">
        <v>5409</v>
      </c>
      <c r="E86" s="38" t="s">
        <v>1994</v>
      </c>
      <c r="F86" s="39">
        <v>18304661058</v>
      </c>
      <c r="G86" s="40"/>
      <c r="H86" s="40"/>
      <c r="I86" s="40"/>
      <c r="J86" s="40"/>
      <c r="K86" s="40"/>
      <c r="L86" s="40"/>
      <c r="M86" s="40"/>
      <c r="N86" s="40"/>
      <c r="O86" s="40"/>
      <c r="P86" s="40"/>
      <c r="Q86" s="40"/>
      <c r="R86" s="40"/>
      <c r="S86" s="40">
        <f t="shared" si="4"/>
        <v>0</v>
      </c>
      <c r="T86" s="40"/>
      <c r="U86" s="41"/>
      <c r="V86" s="41"/>
      <c r="W86" s="42"/>
      <c r="X86" s="41"/>
      <c r="Y86" s="41"/>
      <c r="Z86" s="42"/>
      <c r="AA86" s="41"/>
      <c r="AB86" s="41"/>
      <c r="AC86" s="42"/>
      <c r="AD86" s="41"/>
      <c r="AE86" s="41"/>
      <c r="AF86" s="42"/>
      <c r="AG86" s="41"/>
      <c r="AH86" s="41"/>
      <c r="AI86" s="42"/>
      <c r="AJ86" s="41"/>
      <c r="AK86" s="41"/>
      <c r="AL86" s="42"/>
      <c r="AM86" s="42">
        <f t="shared" si="8"/>
        <v>0</v>
      </c>
      <c r="AN86" s="43">
        <f t="shared" si="6"/>
        <v>0</v>
      </c>
      <c r="AO86" s="44"/>
      <c r="AP86" s="9"/>
      <c r="AQ86" s="9"/>
    </row>
    <row r="87" ht="18" customHeight="1" spans="1:43">
      <c r="A87" s="35">
        <f t="shared" si="7"/>
        <v>82</v>
      </c>
      <c r="B87" s="63" t="s">
        <v>1982</v>
      </c>
      <c r="C87" s="46" t="s">
        <v>196</v>
      </c>
      <c r="D87" s="47" t="s">
        <v>5409</v>
      </c>
      <c r="E87" s="489" t="s">
        <v>1990</v>
      </c>
      <c r="F87" s="39">
        <v>15934956384</v>
      </c>
      <c r="G87" s="40"/>
      <c r="H87" s="40"/>
      <c r="I87" s="40"/>
      <c r="J87" s="40"/>
      <c r="K87" s="40"/>
      <c r="L87" s="40"/>
      <c r="M87" s="40"/>
      <c r="N87" s="40"/>
      <c r="O87" s="40"/>
      <c r="P87" s="40"/>
      <c r="Q87" s="40"/>
      <c r="R87" s="40"/>
      <c r="S87" s="40">
        <f t="shared" si="4"/>
        <v>0</v>
      </c>
      <c r="T87" s="40"/>
      <c r="U87" s="41"/>
      <c r="V87" s="41"/>
      <c r="W87" s="42"/>
      <c r="X87" s="41"/>
      <c r="Y87" s="41"/>
      <c r="Z87" s="42"/>
      <c r="AA87" s="41"/>
      <c r="AB87" s="41"/>
      <c r="AC87" s="42"/>
      <c r="AD87" s="41"/>
      <c r="AE87" s="41"/>
      <c r="AF87" s="42"/>
      <c r="AG87" s="41"/>
      <c r="AH87" s="41"/>
      <c r="AI87" s="42"/>
      <c r="AJ87" s="41"/>
      <c r="AK87" s="41"/>
      <c r="AL87" s="42"/>
      <c r="AM87" s="42">
        <f t="shared" si="8"/>
        <v>0</v>
      </c>
      <c r="AN87" s="43">
        <f t="shared" si="6"/>
        <v>0</v>
      </c>
      <c r="AO87" s="44"/>
      <c r="AP87" s="9"/>
      <c r="AQ87" s="9"/>
    </row>
    <row r="88" ht="18" customHeight="1" spans="1:43">
      <c r="A88" s="35">
        <f t="shared" si="7"/>
        <v>83</v>
      </c>
      <c r="B88" s="63" t="s">
        <v>1982</v>
      </c>
      <c r="C88" s="37" t="s">
        <v>162</v>
      </c>
      <c r="D88" s="36" t="s">
        <v>5409</v>
      </c>
      <c r="E88" s="38" t="s">
        <v>2184</v>
      </c>
      <c r="F88" s="39">
        <v>15949451692</v>
      </c>
      <c r="G88" s="40"/>
      <c r="H88" s="40"/>
      <c r="I88" s="40"/>
      <c r="J88" s="40"/>
      <c r="K88" s="40"/>
      <c r="L88" s="40"/>
      <c r="M88" s="40"/>
      <c r="N88" s="40"/>
      <c r="O88" s="40"/>
      <c r="P88" s="40"/>
      <c r="Q88" s="40"/>
      <c r="R88" s="40"/>
      <c r="S88" s="40">
        <f t="shared" si="4"/>
        <v>0</v>
      </c>
      <c r="T88" s="40"/>
      <c r="U88" s="41"/>
      <c r="V88" s="41"/>
      <c r="W88" s="42"/>
      <c r="X88" s="41"/>
      <c r="Y88" s="41"/>
      <c r="Z88" s="42"/>
      <c r="AA88" s="41"/>
      <c r="AB88" s="41"/>
      <c r="AC88" s="42"/>
      <c r="AD88" s="41"/>
      <c r="AE88" s="41"/>
      <c r="AF88" s="42"/>
      <c r="AG88" s="41"/>
      <c r="AH88" s="41"/>
      <c r="AI88" s="42"/>
      <c r="AJ88" s="41"/>
      <c r="AK88" s="41"/>
      <c r="AL88" s="42"/>
      <c r="AM88" s="42">
        <f t="shared" si="8"/>
        <v>0</v>
      </c>
      <c r="AN88" s="43">
        <f t="shared" si="6"/>
        <v>0</v>
      </c>
      <c r="AO88" s="44"/>
      <c r="AP88" s="9"/>
      <c r="AQ88" s="9"/>
    </row>
    <row r="89" ht="18" customHeight="1" spans="1:43">
      <c r="A89" s="35">
        <f t="shared" si="7"/>
        <v>84</v>
      </c>
      <c r="B89" s="63" t="s">
        <v>1982</v>
      </c>
      <c r="C89" s="46" t="s">
        <v>1996</v>
      </c>
      <c r="D89" s="47" t="s">
        <v>6895</v>
      </c>
      <c r="E89" s="491" t="s">
        <v>1997</v>
      </c>
      <c r="F89" s="39">
        <v>13848542246</v>
      </c>
      <c r="G89" s="40"/>
      <c r="H89" s="40"/>
      <c r="I89" s="40"/>
      <c r="J89" s="40"/>
      <c r="K89" s="40"/>
      <c r="L89" s="40"/>
      <c r="M89" s="40"/>
      <c r="N89" s="40"/>
      <c r="O89" s="40"/>
      <c r="P89" s="40"/>
      <c r="Q89" s="40"/>
      <c r="R89" s="40"/>
      <c r="S89" s="40">
        <f t="shared" si="4"/>
        <v>0</v>
      </c>
      <c r="T89" s="40"/>
      <c r="U89" s="41"/>
      <c r="V89" s="41"/>
      <c r="W89" s="42"/>
      <c r="X89" s="41"/>
      <c r="Y89" s="41"/>
      <c r="Z89" s="42"/>
      <c r="AA89" s="41"/>
      <c r="AB89" s="41"/>
      <c r="AC89" s="42"/>
      <c r="AD89" s="41"/>
      <c r="AE89" s="41"/>
      <c r="AF89" s="42"/>
      <c r="AG89" s="41"/>
      <c r="AH89" s="41"/>
      <c r="AI89" s="42"/>
      <c r="AJ89" s="41"/>
      <c r="AK89" s="41"/>
      <c r="AL89" s="42"/>
      <c r="AM89" s="42">
        <f t="shared" si="8"/>
        <v>0</v>
      </c>
      <c r="AN89" s="43">
        <f t="shared" si="6"/>
        <v>0</v>
      </c>
      <c r="AO89" s="44"/>
      <c r="AP89" s="9"/>
      <c r="AQ89" s="9"/>
    </row>
    <row r="90" ht="18" customHeight="1" spans="1:43">
      <c r="A90" s="35">
        <f t="shared" si="7"/>
        <v>85</v>
      </c>
      <c r="B90" s="63" t="s">
        <v>1982</v>
      </c>
      <c r="C90" s="46" t="s">
        <v>6896</v>
      </c>
      <c r="D90" s="47" t="s">
        <v>6895</v>
      </c>
      <c r="E90" s="492" t="s">
        <v>7057</v>
      </c>
      <c r="F90" s="39">
        <v>15560744503</v>
      </c>
      <c r="G90" s="40"/>
      <c r="H90" s="40"/>
      <c r="I90" s="40"/>
      <c r="J90" s="40"/>
      <c r="K90" s="40"/>
      <c r="L90" s="40"/>
      <c r="M90" s="40"/>
      <c r="N90" s="40"/>
      <c r="O90" s="40"/>
      <c r="P90" s="40"/>
      <c r="Q90" s="40"/>
      <c r="R90" s="40"/>
      <c r="S90" s="40">
        <f t="shared" si="4"/>
        <v>0</v>
      </c>
      <c r="T90" s="40"/>
      <c r="U90" s="41"/>
      <c r="V90" s="41"/>
      <c r="W90" s="42"/>
      <c r="X90" s="41"/>
      <c r="Y90" s="41"/>
      <c r="Z90" s="42"/>
      <c r="AA90" s="41"/>
      <c r="AB90" s="41"/>
      <c r="AC90" s="42"/>
      <c r="AD90" s="41"/>
      <c r="AE90" s="41"/>
      <c r="AF90" s="42"/>
      <c r="AG90" s="41"/>
      <c r="AH90" s="41"/>
      <c r="AI90" s="42"/>
      <c r="AJ90" s="41"/>
      <c r="AK90" s="41"/>
      <c r="AL90" s="42"/>
      <c r="AM90" s="42">
        <f t="shared" si="8"/>
        <v>0</v>
      </c>
      <c r="AN90" s="43">
        <f t="shared" si="6"/>
        <v>0</v>
      </c>
      <c r="AO90" s="44"/>
      <c r="AP90" s="9"/>
      <c r="AQ90" s="9"/>
    </row>
    <row r="91" ht="18" customHeight="1" spans="1:43">
      <c r="A91" s="35">
        <f t="shared" si="7"/>
        <v>86</v>
      </c>
      <c r="B91" s="63" t="s">
        <v>1982</v>
      </c>
      <c r="C91" s="46" t="s">
        <v>52</v>
      </c>
      <c r="D91" s="47" t="s">
        <v>3485</v>
      </c>
      <c r="E91" s="38" t="s">
        <v>2011</v>
      </c>
      <c r="F91" s="39">
        <v>18686195818</v>
      </c>
      <c r="G91" s="40">
        <v>98.1</v>
      </c>
      <c r="H91" s="40">
        <v>98.1</v>
      </c>
      <c r="I91" s="40">
        <v>102.25</v>
      </c>
      <c r="J91" s="40">
        <v>98</v>
      </c>
      <c r="K91" s="40">
        <v>100</v>
      </c>
      <c r="L91" s="40">
        <v>100</v>
      </c>
      <c r="M91" s="40">
        <v>99.4</v>
      </c>
      <c r="N91" s="40">
        <v>99.1</v>
      </c>
      <c r="O91" s="40">
        <v>99</v>
      </c>
      <c r="P91" s="40">
        <v>69.1</v>
      </c>
      <c r="Q91" s="40">
        <v>69</v>
      </c>
      <c r="R91" s="40">
        <v>72.6</v>
      </c>
      <c r="S91" s="40">
        <f t="shared" si="4"/>
        <v>1104.65</v>
      </c>
      <c r="T91" s="40"/>
      <c r="U91" s="41"/>
      <c r="V91" s="41"/>
      <c r="W91" s="42"/>
      <c r="X91" s="41"/>
      <c r="Y91" s="41"/>
      <c r="Z91" s="42"/>
      <c r="AA91" s="41"/>
      <c r="AB91" s="41"/>
      <c r="AC91" s="42"/>
      <c r="AD91" s="41"/>
      <c r="AE91" s="41"/>
      <c r="AF91" s="42"/>
      <c r="AG91" s="41"/>
      <c r="AH91" s="41"/>
      <c r="AI91" s="42"/>
      <c r="AJ91" s="41"/>
      <c r="AK91" s="41"/>
      <c r="AL91" s="42"/>
      <c r="AM91" s="42">
        <f t="shared" si="8"/>
        <v>0</v>
      </c>
      <c r="AN91" s="43">
        <f t="shared" si="6"/>
        <v>1104.65</v>
      </c>
      <c r="AO91" s="44"/>
      <c r="AP91" s="9"/>
      <c r="AQ91" s="9"/>
    </row>
    <row r="92" ht="18" customHeight="1" spans="1:43">
      <c r="A92" s="35">
        <f t="shared" si="7"/>
        <v>87</v>
      </c>
      <c r="B92" s="63" t="s">
        <v>1982</v>
      </c>
      <c r="C92" s="37" t="s">
        <v>1936</v>
      </c>
      <c r="D92" s="36" t="s">
        <v>5424</v>
      </c>
      <c r="E92" s="38" t="s">
        <v>1937</v>
      </c>
      <c r="F92" s="39">
        <v>15374998675</v>
      </c>
      <c r="G92" s="40"/>
      <c r="H92" s="40"/>
      <c r="I92" s="40"/>
      <c r="J92" s="40"/>
      <c r="K92" s="40"/>
      <c r="L92" s="40"/>
      <c r="M92" s="40"/>
      <c r="N92" s="40"/>
      <c r="O92" s="40"/>
      <c r="P92" s="40"/>
      <c r="Q92" s="40"/>
      <c r="R92" s="40"/>
      <c r="S92" s="40">
        <f t="shared" si="4"/>
        <v>0</v>
      </c>
      <c r="T92" s="40"/>
      <c r="U92" s="41"/>
      <c r="V92" s="41"/>
      <c r="W92" s="42"/>
      <c r="X92" s="41"/>
      <c r="Y92" s="41"/>
      <c r="Z92" s="42"/>
      <c r="AA92" s="41"/>
      <c r="AB92" s="41"/>
      <c r="AC92" s="42"/>
      <c r="AD92" s="41"/>
      <c r="AE92" s="41"/>
      <c r="AF92" s="42"/>
      <c r="AG92" s="41"/>
      <c r="AH92" s="41"/>
      <c r="AI92" s="42"/>
      <c r="AJ92" s="41"/>
      <c r="AK92" s="41"/>
      <c r="AL92" s="42"/>
      <c r="AM92" s="42">
        <f t="shared" si="8"/>
        <v>0</v>
      </c>
      <c r="AN92" s="43">
        <f t="shared" si="6"/>
        <v>0</v>
      </c>
      <c r="AO92" s="44"/>
      <c r="AP92" s="9"/>
      <c r="AQ92" s="9"/>
    </row>
    <row r="93" ht="18" customHeight="1" spans="1:43">
      <c r="A93" s="35">
        <f t="shared" si="7"/>
        <v>88</v>
      </c>
      <c r="B93" s="63" t="s">
        <v>1982</v>
      </c>
      <c r="C93" s="66" t="s">
        <v>2013</v>
      </c>
      <c r="D93" s="36" t="s">
        <v>5418</v>
      </c>
      <c r="E93" s="38" t="s">
        <v>2014</v>
      </c>
      <c r="F93" s="39">
        <v>15384772211</v>
      </c>
      <c r="G93" s="40"/>
      <c r="H93" s="40"/>
      <c r="I93" s="40"/>
      <c r="J93" s="40"/>
      <c r="K93" s="40"/>
      <c r="L93" s="40"/>
      <c r="M93" s="40"/>
      <c r="N93" s="40"/>
      <c r="O93" s="40"/>
      <c r="P93" s="40"/>
      <c r="Q93" s="40"/>
      <c r="R93" s="40"/>
      <c r="S93" s="40">
        <f t="shared" ref="S93:S156" si="9">SUM(G93:R93)</f>
        <v>0</v>
      </c>
      <c r="T93" s="40"/>
      <c r="U93" s="41"/>
      <c r="V93" s="41"/>
      <c r="W93" s="42"/>
      <c r="X93" s="41"/>
      <c r="Y93" s="41"/>
      <c r="Z93" s="42"/>
      <c r="AA93" s="41"/>
      <c r="AB93" s="41"/>
      <c r="AC93" s="42"/>
      <c r="AD93" s="41"/>
      <c r="AE93" s="41"/>
      <c r="AF93" s="42"/>
      <c r="AG93" s="41"/>
      <c r="AH93" s="41"/>
      <c r="AI93" s="42"/>
      <c r="AJ93" s="41"/>
      <c r="AK93" s="41"/>
      <c r="AL93" s="42"/>
      <c r="AM93" s="42">
        <f t="shared" si="8"/>
        <v>0</v>
      </c>
      <c r="AN93" s="43">
        <f t="shared" si="6"/>
        <v>0</v>
      </c>
      <c r="AO93" s="44"/>
      <c r="AP93" s="9"/>
      <c r="AQ93" s="9"/>
    </row>
    <row r="94" ht="18" customHeight="1" spans="1:43">
      <c r="A94" s="35">
        <f t="shared" si="7"/>
        <v>89</v>
      </c>
      <c r="B94" s="63" t="s">
        <v>1982</v>
      </c>
      <c r="C94" s="56" t="s">
        <v>2019</v>
      </c>
      <c r="D94" s="47" t="s">
        <v>5424</v>
      </c>
      <c r="E94" s="57" t="s">
        <v>2020</v>
      </c>
      <c r="F94" s="39">
        <v>15149704970</v>
      </c>
      <c r="G94" s="40"/>
      <c r="H94" s="40"/>
      <c r="I94" s="40"/>
      <c r="J94" s="40"/>
      <c r="K94" s="40"/>
      <c r="L94" s="40"/>
      <c r="M94" s="40"/>
      <c r="N94" s="40"/>
      <c r="O94" s="40"/>
      <c r="P94" s="40"/>
      <c r="Q94" s="40"/>
      <c r="R94" s="40"/>
      <c r="S94" s="40">
        <f t="shared" si="9"/>
        <v>0</v>
      </c>
      <c r="T94" s="40"/>
      <c r="U94" s="41"/>
      <c r="V94" s="41"/>
      <c r="W94" s="42"/>
      <c r="X94" s="41"/>
      <c r="Y94" s="41"/>
      <c r="Z94" s="42"/>
      <c r="AA94" s="41"/>
      <c r="AB94" s="41"/>
      <c r="AC94" s="42"/>
      <c r="AD94" s="41"/>
      <c r="AE94" s="41"/>
      <c r="AF94" s="42"/>
      <c r="AG94" s="41"/>
      <c r="AH94" s="41"/>
      <c r="AI94" s="42"/>
      <c r="AJ94" s="41"/>
      <c r="AK94" s="41"/>
      <c r="AL94" s="42"/>
      <c r="AM94" s="42">
        <f t="shared" si="8"/>
        <v>0</v>
      </c>
      <c r="AN94" s="43">
        <f t="shared" si="6"/>
        <v>0</v>
      </c>
      <c r="AO94" s="44"/>
      <c r="AP94" s="9"/>
      <c r="AQ94" s="9"/>
    </row>
    <row r="95" ht="18" customHeight="1" spans="1:43">
      <c r="A95" s="35">
        <f t="shared" si="7"/>
        <v>90</v>
      </c>
      <c r="B95" s="63" t="s">
        <v>1982</v>
      </c>
      <c r="C95" s="46" t="s">
        <v>2016</v>
      </c>
      <c r="D95" s="47" t="s">
        <v>5424</v>
      </c>
      <c r="E95" s="38" t="s">
        <v>2017</v>
      </c>
      <c r="F95" s="39">
        <v>18847777958</v>
      </c>
      <c r="G95" s="40"/>
      <c r="H95" s="40"/>
      <c r="I95" s="40"/>
      <c r="J95" s="40"/>
      <c r="K95" s="40"/>
      <c r="L95" s="40"/>
      <c r="M95" s="40"/>
      <c r="N95" s="40"/>
      <c r="O95" s="40"/>
      <c r="P95" s="40"/>
      <c r="Q95" s="40"/>
      <c r="R95" s="40"/>
      <c r="S95" s="40">
        <f t="shared" si="9"/>
        <v>0</v>
      </c>
      <c r="T95" s="40"/>
      <c r="U95" s="41"/>
      <c r="V95" s="41"/>
      <c r="W95" s="42"/>
      <c r="X95" s="41"/>
      <c r="Y95" s="41"/>
      <c r="Z95" s="42"/>
      <c r="AA95" s="41"/>
      <c r="AB95" s="41"/>
      <c r="AC95" s="42"/>
      <c r="AD95" s="41"/>
      <c r="AE95" s="41"/>
      <c r="AF95" s="42"/>
      <c r="AG95" s="41"/>
      <c r="AH95" s="41"/>
      <c r="AI95" s="42"/>
      <c r="AJ95" s="41"/>
      <c r="AK95" s="41"/>
      <c r="AL95" s="42"/>
      <c r="AM95" s="42">
        <f t="shared" si="8"/>
        <v>0</v>
      </c>
      <c r="AN95" s="43">
        <f t="shared" si="6"/>
        <v>0</v>
      </c>
      <c r="AO95" s="44"/>
      <c r="AP95" s="9"/>
      <c r="AQ95" s="9"/>
    </row>
    <row r="96" ht="18" customHeight="1" spans="1:43">
      <c r="A96" s="35">
        <f t="shared" si="7"/>
        <v>91</v>
      </c>
      <c r="B96" s="63" t="s">
        <v>1982</v>
      </c>
      <c r="C96" s="56" t="s">
        <v>2022</v>
      </c>
      <c r="D96" s="47" t="s">
        <v>5424</v>
      </c>
      <c r="E96" s="491" t="s">
        <v>2023</v>
      </c>
      <c r="F96" s="39">
        <v>15750655959</v>
      </c>
      <c r="G96" s="40"/>
      <c r="H96" s="40"/>
      <c r="I96" s="40"/>
      <c r="J96" s="40"/>
      <c r="K96" s="40"/>
      <c r="L96" s="40"/>
      <c r="M96" s="40"/>
      <c r="N96" s="40"/>
      <c r="O96" s="40"/>
      <c r="P96" s="40"/>
      <c r="Q96" s="40"/>
      <c r="R96" s="40"/>
      <c r="S96" s="40">
        <f t="shared" si="9"/>
        <v>0</v>
      </c>
      <c r="T96" s="40"/>
      <c r="U96" s="41"/>
      <c r="V96" s="41"/>
      <c r="W96" s="42"/>
      <c r="X96" s="41"/>
      <c r="Y96" s="41"/>
      <c r="Z96" s="42"/>
      <c r="AA96" s="41"/>
      <c r="AB96" s="41"/>
      <c r="AC96" s="42"/>
      <c r="AD96" s="41"/>
      <c r="AE96" s="41"/>
      <c r="AF96" s="42"/>
      <c r="AG96" s="41"/>
      <c r="AH96" s="41"/>
      <c r="AI96" s="42"/>
      <c r="AJ96" s="41"/>
      <c r="AK96" s="41"/>
      <c r="AL96" s="42"/>
      <c r="AM96" s="42">
        <f t="shared" si="8"/>
        <v>0</v>
      </c>
      <c r="AN96" s="43">
        <f t="shared" si="6"/>
        <v>0</v>
      </c>
      <c r="AO96" s="44"/>
      <c r="AP96" s="9"/>
      <c r="AQ96" s="9"/>
    </row>
    <row r="97" ht="18" customHeight="1" spans="1:43">
      <c r="A97" s="35">
        <f t="shared" si="7"/>
        <v>92</v>
      </c>
      <c r="B97" s="63" t="s">
        <v>1982</v>
      </c>
      <c r="C97" s="66" t="s">
        <v>2056</v>
      </c>
      <c r="D97" s="67" t="s">
        <v>7061</v>
      </c>
      <c r="E97" s="38" t="s">
        <v>2057</v>
      </c>
      <c r="F97" s="39">
        <v>15134915521</v>
      </c>
      <c r="G97" s="40"/>
      <c r="H97" s="40"/>
      <c r="I97" s="40"/>
      <c r="J97" s="40"/>
      <c r="K97" s="40"/>
      <c r="L97" s="40"/>
      <c r="M97" s="40"/>
      <c r="N97" s="40"/>
      <c r="O97" s="40"/>
      <c r="P97" s="40"/>
      <c r="Q97" s="40"/>
      <c r="R97" s="40"/>
      <c r="S97" s="40">
        <f t="shared" si="9"/>
        <v>0</v>
      </c>
      <c r="T97" s="40"/>
      <c r="U97" s="41"/>
      <c r="V97" s="41"/>
      <c r="W97" s="42"/>
      <c r="X97" s="41"/>
      <c r="Y97" s="41"/>
      <c r="Z97" s="42"/>
      <c r="AA97" s="41"/>
      <c r="AB97" s="41"/>
      <c r="AC97" s="42"/>
      <c r="AD97" s="41"/>
      <c r="AE97" s="41"/>
      <c r="AF97" s="42"/>
      <c r="AG97" s="41"/>
      <c r="AH97" s="41"/>
      <c r="AI97" s="42"/>
      <c r="AJ97" s="41"/>
      <c r="AK97" s="41"/>
      <c r="AL97" s="42"/>
      <c r="AM97" s="42">
        <f t="shared" si="8"/>
        <v>0</v>
      </c>
      <c r="AN97" s="43">
        <f t="shared" si="6"/>
        <v>0</v>
      </c>
      <c r="AO97" s="44"/>
      <c r="AP97" s="9"/>
      <c r="AQ97" s="9"/>
    </row>
    <row r="98" ht="18" customHeight="1" spans="1:43">
      <c r="A98" s="35">
        <f t="shared" si="7"/>
        <v>93</v>
      </c>
      <c r="B98" s="63" t="s">
        <v>1982</v>
      </c>
      <c r="C98" s="37" t="s">
        <v>78</v>
      </c>
      <c r="D98" s="47" t="s">
        <v>7539</v>
      </c>
      <c r="E98" s="38" t="s">
        <v>2944</v>
      </c>
      <c r="F98" s="39">
        <v>15247757022</v>
      </c>
      <c r="G98" s="40"/>
      <c r="H98" s="40"/>
      <c r="I98" s="40"/>
      <c r="J98" s="40"/>
      <c r="K98" s="40"/>
      <c r="L98" s="40"/>
      <c r="M98" s="40"/>
      <c r="N98" s="40"/>
      <c r="O98" s="40"/>
      <c r="P98" s="40"/>
      <c r="Q98" s="40"/>
      <c r="R98" s="40"/>
      <c r="S98" s="40">
        <f t="shared" si="9"/>
        <v>0</v>
      </c>
      <c r="T98" s="40"/>
      <c r="U98" s="41"/>
      <c r="V98" s="41"/>
      <c r="W98" s="42"/>
      <c r="X98" s="41"/>
      <c r="Y98" s="41"/>
      <c r="Z98" s="42"/>
      <c r="AA98" s="41"/>
      <c r="AB98" s="41"/>
      <c r="AC98" s="42"/>
      <c r="AD98" s="41"/>
      <c r="AE98" s="41"/>
      <c r="AF98" s="42"/>
      <c r="AG98" s="41"/>
      <c r="AH98" s="41"/>
      <c r="AI98" s="42"/>
      <c r="AJ98" s="41"/>
      <c r="AK98" s="41"/>
      <c r="AL98" s="42"/>
      <c r="AM98" s="42">
        <f t="shared" si="8"/>
        <v>0</v>
      </c>
      <c r="AN98" s="43">
        <f t="shared" ref="AN98:AN161" si="10">AM98+S98</f>
        <v>0</v>
      </c>
      <c r="AO98" s="44"/>
      <c r="AP98" s="9"/>
      <c r="AQ98" s="9"/>
    </row>
    <row r="99" ht="18" customHeight="1" spans="1:43">
      <c r="A99" s="35">
        <f t="shared" si="7"/>
        <v>94</v>
      </c>
      <c r="B99" s="63" t="s">
        <v>1982</v>
      </c>
      <c r="C99" s="66" t="s">
        <v>2065</v>
      </c>
      <c r="D99" s="67" t="s">
        <v>7540</v>
      </c>
      <c r="E99" s="38" t="s">
        <v>2066</v>
      </c>
      <c r="F99" s="39">
        <v>15829115987</v>
      </c>
      <c r="G99" s="40"/>
      <c r="H99" s="40"/>
      <c r="I99" s="40"/>
      <c r="J99" s="40"/>
      <c r="K99" s="40"/>
      <c r="L99" s="40"/>
      <c r="M99" s="40"/>
      <c r="N99" s="40"/>
      <c r="O99" s="40"/>
      <c r="P99" s="40"/>
      <c r="Q99" s="40"/>
      <c r="R99" s="40"/>
      <c r="S99" s="40">
        <f t="shared" si="9"/>
        <v>0</v>
      </c>
      <c r="T99" s="40"/>
      <c r="U99" s="41"/>
      <c r="V99" s="41"/>
      <c r="W99" s="42"/>
      <c r="X99" s="41"/>
      <c r="Y99" s="41"/>
      <c r="Z99" s="42"/>
      <c r="AA99" s="41"/>
      <c r="AB99" s="41"/>
      <c r="AC99" s="42"/>
      <c r="AD99" s="41"/>
      <c r="AE99" s="41"/>
      <c r="AF99" s="42"/>
      <c r="AG99" s="41"/>
      <c r="AH99" s="41"/>
      <c r="AI99" s="42"/>
      <c r="AJ99" s="41"/>
      <c r="AK99" s="41"/>
      <c r="AL99" s="42"/>
      <c r="AM99" s="42">
        <f t="shared" si="8"/>
        <v>0</v>
      </c>
      <c r="AN99" s="43">
        <f t="shared" si="10"/>
        <v>0</v>
      </c>
      <c r="AO99" s="44"/>
      <c r="AP99" s="9"/>
      <c r="AQ99" s="9"/>
    </row>
    <row r="100" ht="18" customHeight="1" spans="1:43">
      <c r="A100" s="35">
        <f t="shared" si="7"/>
        <v>95</v>
      </c>
      <c r="B100" s="63" t="s">
        <v>1982</v>
      </c>
      <c r="C100" s="62" t="s">
        <v>2080</v>
      </c>
      <c r="D100" s="36" t="s">
        <v>7541</v>
      </c>
      <c r="E100" s="489" t="s">
        <v>2081</v>
      </c>
      <c r="F100" s="39">
        <v>15248184495</v>
      </c>
      <c r="G100" s="40"/>
      <c r="H100" s="40"/>
      <c r="I100" s="40"/>
      <c r="J100" s="40"/>
      <c r="K100" s="40"/>
      <c r="L100" s="40"/>
      <c r="M100" s="40"/>
      <c r="N100" s="40"/>
      <c r="O100" s="40"/>
      <c r="P100" s="40"/>
      <c r="Q100" s="40"/>
      <c r="R100" s="40"/>
      <c r="S100" s="40">
        <f t="shared" si="9"/>
        <v>0</v>
      </c>
      <c r="T100" s="40"/>
      <c r="U100" s="41"/>
      <c r="V100" s="41"/>
      <c r="W100" s="42"/>
      <c r="X100" s="41"/>
      <c r="Y100" s="41"/>
      <c r="Z100" s="42"/>
      <c r="AA100" s="41"/>
      <c r="AB100" s="41"/>
      <c r="AC100" s="42"/>
      <c r="AD100" s="41"/>
      <c r="AE100" s="41"/>
      <c r="AF100" s="42"/>
      <c r="AG100" s="41"/>
      <c r="AH100" s="41"/>
      <c r="AI100" s="42"/>
      <c r="AJ100" s="41"/>
      <c r="AK100" s="41"/>
      <c r="AL100" s="42"/>
      <c r="AM100" s="42">
        <f t="shared" si="8"/>
        <v>0</v>
      </c>
      <c r="AN100" s="43">
        <f t="shared" si="10"/>
        <v>0</v>
      </c>
      <c r="AO100" s="44"/>
      <c r="AP100" s="9"/>
      <c r="AQ100" s="9"/>
    </row>
    <row r="101" ht="18" customHeight="1" spans="1:43">
      <c r="A101" s="35">
        <f t="shared" si="7"/>
        <v>96</v>
      </c>
      <c r="B101" s="63" t="s">
        <v>1982</v>
      </c>
      <c r="C101" s="62" t="s">
        <v>6907</v>
      </c>
      <c r="D101" s="36" t="s">
        <v>7541</v>
      </c>
      <c r="E101" s="489" t="s">
        <v>7062</v>
      </c>
      <c r="F101" s="39">
        <v>18047709400</v>
      </c>
      <c r="G101" s="40"/>
      <c r="H101" s="40"/>
      <c r="I101" s="40"/>
      <c r="J101" s="40"/>
      <c r="K101" s="40"/>
      <c r="L101" s="40"/>
      <c r="M101" s="40"/>
      <c r="N101" s="40"/>
      <c r="O101" s="40"/>
      <c r="P101" s="40"/>
      <c r="Q101" s="40"/>
      <c r="R101" s="40"/>
      <c r="S101" s="40">
        <f t="shared" si="9"/>
        <v>0</v>
      </c>
      <c r="T101" s="40"/>
      <c r="U101" s="41"/>
      <c r="V101" s="41"/>
      <c r="W101" s="42"/>
      <c r="X101" s="41"/>
      <c r="Y101" s="41"/>
      <c r="Z101" s="42"/>
      <c r="AA101" s="41"/>
      <c r="AB101" s="41"/>
      <c r="AC101" s="42"/>
      <c r="AD101" s="41"/>
      <c r="AE101" s="41"/>
      <c r="AF101" s="42"/>
      <c r="AG101" s="41"/>
      <c r="AH101" s="41"/>
      <c r="AI101" s="42"/>
      <c r="AJ101" s="41"/>
      <c r="AK101" s="41"/>
      <c r="AL101" s="42"/>
      <c r="AM101" s="42">
        <f t="shared" si="8"/>
        <v>0</v>
      </c>
      <c r="AN101" s="43">
        <f t="shared" si="10"/>
        <v>0</v>
      </c>
      <c r="AO101" s="44"/>
      <c r="AP101" s="9"/>
      <c r="AQ101" s="9"/>
    </row>
    <row r="102" ht="18" customHeight="1" spans="1:43">
      <c r="A102" s="35">
        <f t="shared" si="7"/>
        <v>97</v>
      </c>
      <c r="B102" s="63" t="s">
        <v>1982</v>
      </c>
      <c r="C102" s="54" t="s">
        <v>2068</v>
      </c>
      <c r="D102" s="67" t="s">
        <v>7540</v>
      </c>
      <c r="E102" s="38" t="s">
        <v>2069</v>
      </c>
      <c r="F102" s="39">
        <v>15147976759</v>
      </c>
      <c r="G102" s="40"/>
      <c r="H102" s="40"/>
      <c r="I102" s="40"/>
      <c r="J102" s="40"/>
      <c r="K102" s="40"/>
      <c r="L102" s="40"/>
      <c r="M102" s="40"/>
      <c r="N102" s="40"/>
      <c r="O102" s="40"/>
      <c r="P102" s="40"/>
      <c r="Q102" s="40"/>
      <c r="R102" s="40"/>
      <c r="S102" s="40">
        <f t="shared" si="9"/>
        <v>0</v>
      </c>
      <c r="T102" s="40"/>
      <c r="U102" s="41"/>
      <c r="V102" s="41"/>
      <c r="W102" s="42"/>
      <c r="X102" s="41"/>
      <c r="Y102" s="41"/>
      <c r="Z102" s="42"/>
      <c r="AA102" s="41"/>
      <c r="AB102" s="41"/>
      <c r="AC102" s="42"/>
      <c r="AD102" s="41"/>
      <c r="AE102" s="41"/>
      <c r="AF102" s="42"/>
      <c r="AG102" s="41"/>
      <c r="AH102" s="41"/>
      <c r="AI102" s="42"/>
      <c r="AJ102" s="41"/>
      <c r="AK102" s="41"/>
      <c r="AL102" s="42"/>
      <c r="AM102" s="42">
        <f t="shared" si="8"/>
        <v>0</v>
      </c>
      <c r="AN102" s="43">
        <f t="shared" si="10"/>
        <v>0</v>
      </c>
      <c r="AO102" s="44"/>
      <c r="AP102" s="9"/>
      <c r="AQ102" s="9"/>
    </row>
    <row r="103" ht="18" customHeight="1" spans="1:43">
      <c r="A103" s="35">
        <f t="shared" si="7"/>
        <v>98</v>
      </c>
      <c r="B103" s="63" t="s">
        <v>1982</v>
      </c>
      <c r="C103" s="46" t="s">
        <v>2071</v>
      </c>
      <c r="D103" s="67" t="s">
        <v>7540</v>
      </c>
      <c r="E103" s="38" t="s">
        <v>2072</v>
      </c>
      <c r="F103" s="39">
        <v>15110721029</v>
      </c>
      <c r="G103" s="40"/>
      <c r="H103" s="40"/>
      <c r="I103" s="40"/>
      <c r="J103" s="40"/>
      <c r="K103" s="40"/>
      <c r="L103" s="40"/>
      <c r="M103" s="40"/>
      <c r="N103" s="40"/>
      <c r="O103" s="40"/>
      <c r="P103" s="40"/>
      <c r="Q103" s="40"/>
      <c r="R103" s="40"/>
      <c r="S103" s="40">
        <f t="shared" si="9"/>
        <v>0</v>
      </c>
      <c r="T103" s="40"/>
      <c r="U103" s="41"/>
      <c r="V103" s="41"/>
      <c r="W103" s="42"/>
      <c r="X103" s="41"/>
      <c r="Y103" s="41"/>
      <c r="Z103" s="42"/>
      <c r="AA103" s="41"/>
      <c r="AB103" s="41"/>
      <c r="AC103" s="42"/>
      <c r="AD103" s="41"/>
      <c r="AE103" s="41"/>
      <c r="AF103" s="42"/>
      <c r="AG103" s="41"/>
      <c r="AH103" s="41"/>
      <c r="AI103" s="42"/>
      <c r="AJ103" s="41"/>
      <c r="AK103" s="41"/>
      <c r="AL103" s="42"/>
      <c r="AM103" s="42">
        <f t="shared" si="8"/>
        <v>0</v>
      </c>
      <c r="AN103" s="43">
        <f t="shared" si="10"/>
        <v>0</v>
      </c>
      <c r="AO103" s="44"/>
      <c r="AP103" s="9"/>
      <c r="AQ103" s="9"/>
    </row>
    <row r="104" ht="18" customHeight="1" spans="1:43">
      <c r="A104" s="35">
        <f t="shared" si="7"/>
        <v>99</v>
      </c>
      <c r="B104" s="63" t="s">
        <v>1982</v>
      </c>
      <c r="C104" s="66" t="s">
        <v>6906</v>
      </c>
      <c r="D104" s="67" t="s">
        <v>7540</v>
      </c>
      <c r="E104" s="38" t="s">
        <v>7063</v>
      </c>
      <c r="F104" s="39">
        <v>15514677009</v>
      </c>
      <c r="G104" s="40"/>
      <c r="H104" s="40"/>
      <c r="I104" s="40"/>
      <c r="J104" s="40"/>
      <c r="K104" s="40"/>
      <c r="L104" s="40"/>
      <c r="M104" s="40"/>
      <c r="N104" s="40"/>
      <c r="O104" s="40"/>
      <c r="P104" s="40"/>
      <c r="Q104" s="40"/>
      <c r="R104" s="40"/>
      <c r="S104" s="40">
        <f t="shared" si="9"/>
        <v>0</v>
      </c>
      <c r="T104" s="40"/>
      <c r="U104" s="41"/>
      <c r="V104" s="41"/>
      <c r="W104" s="42"/>
      <c r="X104" s="41"/>
      <c r="Y104" s="41"/>
      <c r="Z104" s="42"/>
      <c r="AA104" s="41"/>
      <c r="AB104" s="41"/>
      <c r="AC104" s="42"/>
      <c r="AD104" s="41"/>
      <c r="AE104" s="41"/>
      <c r="AF104" s="42"/>
      <c r="AG104" s="41"/>
      <c r="AH104" s="41"/>
      <c r="AI104" s="42"/>
      <c r="AJ104" s="41"/>
      <c r="AK104" s="41"/>
      <c r="AL104" s="42"/>
      <c r="AM104" s="42">
        <f t="shared" si="8"/>
        <v>0</v>
      </c>
      <c r="AN104" s="43">
        <f t="shared" si="10"/>
        <v>0</v>
      </c>
      <c r="AO104" s="44"/>
      <c r="AP104" s="9"/>
      <c r="AQ104" s="9"/>
    </row>
    <row r="105" ht="18" customHeight="1" spans="1:43">
      <c r="A105" s="35">
        <f t="shared" si="7"/>
        <v>100</v>
      </c>
      <c r="B105" s="63" t="s">
        <v>1982</v>
      </c>
      <c r="C105" s="56" t="s">
        <v>2062</v>
      </c>
      <c r="D105" s="67" t="s">
        <v>7540</v>
      </c>
      <c r="E105" s="489" t="s">
        <v>2063</v>
      </c>
      <c r="F105" s="39">
        <v>15149789429</v>
      </c>
      <c r="G105" s="40"/>
      <c r="H105" s="40"/>
      <c r="I105" s="40"/>
      <c r="J105" s="40"/>
      <c r="K105" s="40"/>
      <c r="L105" s="40"/>
      <c r="M105" s="40"/>
      <c r="N105" s="40"/>
      <c r="O105" s="40"/>
      <c r="P105" s="40"/>
      <c r="Q105" s="40"/>
      <c r="R105" s="40"/>
      <c r="S105" s="40">
        <f t="shared" si="9"/>
        <v>0</v>
      </c>
      <c r="T105" s="40"/>
      <c r="U105" s="41"/>
      <c r="V105" s="41"/>
      <c r="W105" s="42"/>
      <c r="X105" s="41"/>
      <c r="Y105" s="41"/>
      <c r="Z105" s="42"/>
      <c r="AA105" s="41"/>
      <c r="AB105" s="41"/>
      <c r="AC105" s="42"/>
      <c r="AD105" s="41"/>
      <c r="AE105" s="41"/>
      <c r="AF105" s="42"/>
      <c r="AG105" s="41"/>
      <c r="AH105" s="41"/>
      <c r="AI105" s="42"/>
      <c r="AJ105" s="41"/>
      <c r="AK105" s="41"/>
      <c r="AL105" s="42"/>
      <c r="AM105" s="42">
        <f t="shared" si="8"/>
        <v>0</v>
      </c>
      <c r="AN105" s="43">
        <f t="shared" si="10"/>
        <v>0</v>
      </c>
      <c r="AO105" s="44"/>
      <c r="AP105" s="9"/>
      <c r="AQ105" s="9"/>
    </row>
    <row r="106" ht="18" customHeight="1" spans="1:43">
      <c r="A106" s="35">
        <f t="shared" si="7"/>
        <v>101</v>
      </c>
      <c r="B106" s="63" t="s">
        <v>1982</v>
      </c>
      <c r="C106" s="56" t="s">
        <v>2077</v>
      </c>
      <c r="D106" s="36" t="s">
        <v>7541</v>
      </c>
      <c r="E106" s="489" t="s">
        <v>2078</v>
      </c>
      <c r="F106" s="39">
        <v>13546683953</v>
      </c>
      <c r="G106" s="40"/>
      <c r="H106" s="40"/>
      <c r="I106" s="40"/>
      <c r="J106" s="40"/>
      <c r="K106" s="40"/>
      <c r="L106" s="40"/>
      <c r="M106" s="40"/>
      <c r="N106" s="40"/>
      <c r="O106" s="40"/>
      <c r="P106" s="40"/>
      <c r="Q106" s="40"/>
      <c r="R106" s="40"/>
      <c r="S106" s="40">
        <f t="shared" si="9"/>
        <v>0</v>
      </c>
      <c r="T106" s="40"/>
      <c r="U106" s="41"/>
      <c r="V106" s="41"/>
      <c r="W106" s="42"/>
      <c r="X106" s="41"/>
      <c r="Y106" s="41"/>
      <c r="Z106" s="42"/>
      <c r="AA106" s="41"/>
      <c r="AB106" s="41"/>
      <c r="AC106" s="42"/>
      <c r="AD106" s="41"/>
      <c r="AE106" s="41"/>
      <c r="AF106" s="42"/>
      <c r="AG106" s="41"/>
      <c r="AH106" s="41"/>
      <c r="AI106" s="42"/>
      <c r="AJ106" s="41"/>
      <c r="AK106" s="41"/>
      <c r="AL106" s="42"/>
      <c r="AM106" s="42">
        <f t="shared" si="8"/>
        <v>0</v>
      </c>
      <c r="AN106" s="43">
        <f t="shared" si="10"/>
        <v>0</v>
      </c>
      <c r="AO106" s="44"/>
      <c r="AP106" s="9"/>
      <c r="AQ106" s="9"/>
    </row>
    <row r="107" ht="18" customHeight="1" spans="1:43">
      <c r="A107" s="35">
        <f t="shared" si="7"/>
        <v>102</v>
      </c>
      <c r="B107" s="36" t="s">
        <v>1928</v>
      </c>
      <c r="C107" s="37" t="s">
        <v>291</v>
      </c>
      <c r="D107" s="36" t="s">
        <v>5330</v>
      </c>
      <c r="E107" s="38" t="s">
        <v>292</v>
      </c>
      <c r="F107" s="39">
        <v>15149539452</v>
      </c>
      <c r="G107" s="40">
        <v>137.98</v>
      </c>
      <c r="H107" s="40">
        <v>137.43</v>
      </c>
      <c r="I107" s="40">
        <v>123.34</v>
      </c>
      <c r="J107" s="40"/>
      <c r="K107" s="40"/>
      <c r="L107" s="40"/>
      <c r="M107" s="40">
        <v>90.7</v>
      </c>
      <c r="N107" s="40">
        <v>89.5</v>
      </c>
      <c r="O107" s="40">
        <v>90.2</v>
      </c>
      <c r="P107" s="40">
        <v>90</v>
      </c>
      <c r="Q107" s="40">
        <v>121</v>
      </c>
      <c r="R107" s="40">
        <v>98.15</v>
      </c>
      <c r="S107" s="40">
        <f t="shared" si="9"/>
        <v>978.3</v>
      </c>
      <c r="T107" s="40" t="s">
        <v>50</v>
      </c>
      <c r="U107" s="41">
        <v>44274</v>
      </c>
      <c r="V107" s="41">
        <v>44279</v>
      </c>
      <c r="W107" s="42">
        <v>930.43</v>
      </c>
      <c r="X107" s="41">
        <v>44308</v>
      </c>
      <c r="Y107" s="41">
        <v>44316</v>
      </c>
      <c r="Z107" s="42">
        <v>1300</v>
      </c>
      <c r="AA107" s="41">
        <v>44470</v>
      </c>
      <c r="AB107" s="41">
        <v>44480</v>
      </c>
      <c r="AC107" s="42">
        <v>1300</v>
      </c>
      <c r="AD107" s="41">
        <v>44381</v>
      </c>
      <c r="AE107" s="41">
        <v>44385</v>
      </c>
      <c r="AF107" s="42">
        <v>927.44</v>
      </c>
      <c r="AG107" s="41">
        <v>44562</v>
      </c>
      <c r="AH107" s="41">
        <v>44570</v>
      </c>
      <c r="AI107" s="42">
        <v>938.68</v>
      </c>
      <c r="AJ107" s="41"/>
      <c r="AK107" s="41"/>
      <c r="AL107" s="42"/>
      <c r="AM107" s="42">
        <f t="shared" si="8"/>
        <v>5396.55</v>
      </c>
      <c r="AN107" s="43">
        <f t="shared" si="10"/>
        <v>6374.85</v>
      </c>
      <c r="AO107" s="44"/>
      <c r="AP107" s="9"/>
      <c r="AQ107" s="9"/>
    </row>
    <row r="108" ht="18" customHeight="1" spans="1:43">
      <c r="A108" s="35">
        <f t="shared" si="7"/>
        <v>103</v>
      </c>
      <c r="B108" s="36" t="s">
        <v>1928</v>
      </c>
      <c r="C108" s="37" t="s">
        <v>157</v>
      </c>
      <c r="D108" s="36" t="s">
        <v>5523</v>
      </c>
      <c r="E108" s="38" t="s">
        <v>1929</v>
      </c>
      <c r="F108" s="39">
        <v>15248412504</v>
      </c>
      <c r="G108" s="40">
        <v>200</v>
      </c>
      <c r="H108" s="40">
        <v>200</v>
      </c>
      <c r="I108" s="40">
        <v>200</v>
      </c>
      <c r="J108" s="40">
        <v>200</v>
      </c>
      <c r="K108" s="40">
        <v>200</v>
      </c>
      <c r="L108" s="40">
        <v>200</v>
      </c>
      <c r="M108" s="40">
        <v>200</v>
      </c>
      <c r="N108" s="40">
        <v>200</v>
      </c>
      <c r="O108" s="40">
        <v>200</v>
      </c>
      <c r="P108" s="40">
        <v>200</v>
      </c>
      <c r="Q108" s="40">
        <v>200</v>
      </c>
      <c r="R108" s="40">
        <v>200</v>
      </c>
      <c r="S108" s="40">
        <f t="shared" si="9"/>
        <v>2400</v>
      </c>
      <c r="T108" s="40" t="s">
        <v>50</v>
      </c>
      <c r="U108" s="41"/>
      <c r="V108" s="41"/>
      <c r="W108" s="42"/>
      <c r="X108" s="41"/>
      <c r="Y108" s="41"/>
      <c r="Z108" s="42"/>
      <c r="AA108" s="41"/>
      <c r="AB108" s="41"/>
      <c r="AC108" s="42"/>
      <c r="AD108" s="41"/>
      <c r="AE108" s="41"/>
      <c r="AF108" s="42"/>
      <c r="AG108" s="41"/>
      <c r="AH108" s="41"/>
      <c r="AI108" s="42"/>
      <c r="AJ108" s="41"/>
      <c r="AK108" s="41"/>
      <c r="AL108" s="42"/>
      <c r="AM108" s="42">
        <f t="shared" si="8"/>
        <v>0</v>
      </c>
      <c r="AN108" s="43">
        <f t="shared" si="10"/>
        <v>2400</v>
      </c>
      <c r="AO108" s="44"/>
      <c r="AP108" s="9"/>
      <c r="AQ108" s="9"/>
    </row>
    <row r="109" ht="18" customHeight="1" spans="1:43">
      <c r="A109" s="35">
        <f t="shared" si="7"/>
        <v>104</v>
      </c>
      <c r="B109" s="36" t="s">
        <v>1928</v>
      </c>
      <c r="C109" s="46" t="s">
        <v>131</v>
      </c>
      <c r="D109" s="36" t="s">
        <v>5523</v>
      </c>
      <c r="E109" s="491" t="s">
        <v>2555</v>
      </c>
      <c r="F109" s="39">
        <v>15698528316</v>
      </c>
      <c r="G109" s="40">
        <v>200</v>
      </c>
      <c r="H109" s="40">
        <v>200</v>
      </c>
      <c r="I109" s="40">
        <v>200</v>
      </c>
      <c r="J109" s="40"/>
      <c r="K109" s="40"/>
      <c r="L109" s="40"/>
      <c r="M109" s="40">
        <v>199</v>
      </c>
      <c r="N109" s="40">
        <v>200</v>
      </c>
      <c r="O109" s="40">
        <v>199</v>
      </c>
      <c r="P109" s="40"/>
      <c r="Q109" s="40"/>
      <c r="R109" s="40"/>
      <c r="S109" s="40">
        <f t="shared" si="9"/>
        <v>1198</v>
      </c>
      <c r="T109" s="40"/>
      <c r="U109" s="41">
        <v>44426</v>
      </c>
      <c r="V109" s="41">
        <v>44436</v>
      </c>
      <c r="W109" s="42">
        <v>800</v>
      </c>
      <c r="X109" s="41">
        <v>44535</v>
      </c>
      <c r="Y109" s="41">
        <v>44536</v>
      </c>
      <c r="Z109" s="42">
        <v>910.8</v>
      </c>
      <c r="AA109" s="41"/>
      <c r="AB109" s="41"/>
      <c r="AC109" s="42"/>
      <c r="AD109" s="41"/>
      <c r="AE109" s="41"/>
      <c r="AF109" s="42"/>
      <c r="AG109" s="41"/>
      <c r="AH109" s="41"/>
      <c r="AI109" s="42"/>
      <c r="AJ109" s="41"/>
      <c r="AK109" s="41"/>
      <c r="AL109" s="42"/>
      <c r="AM109" s="42">
        <f t="shared" si="8"/>
        <v>1710.8</v>
      </c>
      <c r="AN109" s="43">
        <f t="shared" si="10"/>
        <v>2908.8</v>
      </c>
      <c r="AO109" s="44"/>
      <c r="AP109" s="9"/>
      <c r="AQ109" s="9"/>
    </row>
    <row r="110" ht="18" customHeight="1" spans="1:43">
      <c r="A110" s="35">
        <f t="shared" si="7"/>
        <v>105</v>
      </c>
      <c r="B110" s="36" t="s">
        <v>1928</v>
      </c>
      <c r="C110" s="37" t="s">
        <v>189</v>
      </c>
      <c r="D110" s="54" t="s">
        <v>7542</v>
      </c>
      <c r="E110" s="38" t="s">
        <v>1931</v>
      </c>
      <c r="F110" s="39">
        <v>15135286909</v>
      </c>
      <c r="G110" s="40"/>
      <c r="H110" s="40"/>
      <c r="I110" s="40"/>
      <c r="J110" s="40"/>
      <c r="K110" s="40"/>
      <c r="L110" s="40"/>
      <c r="M110" s="40"/>
      <c r="N110" s="40"/>
      <c r="O110" s="40"/>
      <c r="P110" s="40"/>
      <c r="Q110" s="40"/>
      <c r="R110" s="40"/>
      <c r="S110" s="40">
        <f t="shared" si="9"/>
        <v>0</v>
      </c>
      <c r="T110" s="40"/>
      <c r="U110" s="41"/>
      <c r="V110" s="41"/>
      <c r="W110" s="42"/>
      <c r="X110" s="41"/>
      <c r="Y110" s="41"/>
      <c r="Z110" s="42"/>
      <c r="AA110" s="41"/>
      <c r="AB110" s="41"/>
      <c r="AC110" s="42"/>
      <c r="AD110" s="41"/>
      <c r="AE110" s="41"/>
      <c r="AF110" s="42"/>
      <c r="AG110" s="41"/>
      <c r="AH110" s="41"/>
      <c r="AI110" s="42"/>
      <c r="AJ110" s="41"/>
      <c r="AK110" s="41"/>
      <c r="AL110" s="42"/>
      <c r="AM110" s="42">
        <f t="shared" si="8"/>
        <v>0</v>
      </c>
      <c r="AN110" s="43">
        <f t="shared" si="10"/>
        <v>0</v>
      </c>
      <c r="AO110" s="44"/>
      <c r="AP110" s="9"/>
      <c r="AQ110" s="9"/>
    </row>
    <row r="111" ht="18" customHeight="1" spans="1:43">
      <c r="A111" s="35">
        <f t="shared" si="7"/>
        <v>106</v>
      </c>
      <c r="B111" s="36" t="s">
        <v>1928</v>
      </c>
      <c r="C111" s="37" t="s">
        <v>3170</v>
      </c>
      <c r="D111" s="54" t="s">
        <v>7542</v>
      </c>
      <c r="E111" s="38" t="s">
        <v>3172</v>
      </c>
      <c r="F111" s="39">
        <v>15704920325</v>
      </c>
      <c r="G111" s="40"/>
      <c r="H111" s="40"/>
      <c r="I111" s="40"/>
      <c r="J111" s="40"/>
      <c r="K111" s="40"/>
      <c r="L111" s="40"/>
      <c r="M111" s="40"/>
      <c r="N111" s="40"/>
      <c r="O111" s="40"/>
      <c r="P111" s="40"/>
      <c r="Q111" s="40"/>
      <c r="R111" s="40"/>
      <c r="S111" s="40">
        <f t="shared" si="9"/>
        <v>0</v>
      </c>
      <c r="T111" s="40"/>
      <c r="U111" s="41"/>
      <c r="V111" s="41"/>
      <c r="W111" s="42"/>
      <c r="X111" s="41"/>
      <c r="Y111" s="41"/>
      <c r="Z111" s="42"/>
      <c r="AA111" s="41"/>
      <c r="AB111" s="41"/>
      <c r="AC111" s="42"/>
      <c r="AD111" s="41"/>
      <c r="AE111" s="41"/>
      <c r="AF111" s="42"/>
      <c r="AG111" s="41"/>
      <c r="AH111" s="41"/>
      <c r="AI111" s="42"/>
      <c r="AJ111" s="41"/>
      <c r="AK111" s="41"/>
      <c r="AL111" s="42"/>
      <c r="AM111" s="42">
        <f t="shared" si="8"/>
        <v>0</v>
      </c>
      <c r="AN111" s="43">
        <f t="shared" si="10"/>
        <v>0</v>
      </c>
      <c r="AO111" s="44"/>
      <c r="AP111" s="9"/>
      <c r="AQ111" s="9"/>
    </row>
    <row r="112" ht="18" customHeight="1" spans="1:43">
      <c r="A112" s="35">
        <f t="shared" si="7"/>
        <v>107</v>
      </c>
      <c r="B112" s="36" t="s">
        <v>1928</v>
      </c>
      <c r="C112" s="46" t="s">
        <v>1933</v>
      </c>
      <c r="D112" s="54" t="s">
        <v>7542</v>
      </c>
      <c r="E112" s="489" t="s">
        <v>1934</v>
      </c>
      <c r="F112" s="39">
        <v>15847075320</v>
      </c>
      <c r="G112" s="40"/>
      <c r="H112" s="40"/>
      <c r="I112" s="40"/>
      <c r="J112" s="40"/>
      <c r="K112" s="40"/>
      <c r="L112" s="40"/>
      <c r="M112" s="40"/>
      <c r="N112" s="40"/>
      <c r="O112" s="40"/>
      <c r="P112" s="40"/>
      <c r="Q112" s="40"/>
      <c r="R112" s="40"/>
      <c r="S112" s="40">
        <f t="shared" si="9"/>
        <v>0</v>
      </c>
      <c r="T112" s="40"/>
      <c r="U112" s="41"/>
      <c r="V112" s="41"/>
      <c r="W112" s="42"/>
      <c r="X112" s="41"/>
      <c r="Y112" s="41"/>
      <c r="Z112" s="42"/>
      <c r="AA112" s="41"/>
      <c r="AB112" s="41"/>
      <c r="AC112" s="42"/>
      <c r="AD112" s="41"/>
      <c r="AE112" s="41"/>
      <c r="AF112" s="42"/>
      <c r="AG112" s="41"/>
      <c r="AH112" s="41"/>
      <c r="AI112" s="42"/>
      <c r="AJ112" s="41"/>
      <c r="AK112" s="41"/>
      <c r="AL112" s="42"/>
      <c r="AM112" s="42">
        <f t="shared" si="8"/>
        <v>0</v>
      </c>
      <c r="AN112" s="43">
        <f t="shared" si="10"/>
        <v>0</v>
      </c>
      <c r="AO112" s="44"/>
      <c r="AP112" s="9"/>
      <c r="AQ112" s="9"/>
    </row>
    <row r="113" ht="18" customHeight="1" spans="1:43">
      <c r="A113" s="35">
        <f t="shared" si="7"/>
        <v>108</v>
      </c>
      <c r="B113" s="36" t="s">
        <v>1928</v>
      </c>
      <c r="C113" s="37" t="s">
        <v>305</v>
      </c>
      <c r="D113" s="37" t="s">
        <v>7495</v>
      </c>
      <c r="E113" s="489" t="s">
        <v>306</v>
      </c>
      <c r="F113" s="39">
        <v>15848627873</v>
      </c>
      <c r="G113" s="40"/>
      <c r="H113" s="40"/>
      <c r="I113" s="40"/>
      <c r="J113" s="40"/>
      <c r="K113" s="40"/>
      <c r="L113" s="40"/>
      <c r="M113" s="40"/>
      <c r="N113" s="40"/>
      <c r="O113" s="40"/>
      <c r="P113" s="40"/>
      <c r="Q113" s="40"/>
      <c r="R113" s="40"/>
      <c r="S113" s="40">
        <f t="shared" si="9"/>
        <v>0</v>
      </c>
      <c r="T113" s="40"/>
      <c r="U113" s="41"/>
      <c r="V113" s="41"/>
      <c r="W113" s="42"/>
      <c r="X113" s="41"/>
      <c r="Y113" s="41"/>
      <c r="Z113" s="42"/>
      <c r="AA113" s="41"/>
      <c r="AB113" s="41"/>
      <c r="AC113" s="42"/>
      <c r="AD113" s="41"/>
      <c r="AE113" s="41"/>
      <c r="AF113" s="42"/>
      <c r="AG113" s="41"/>
      <c r="AH113" s="41"/>
      <c r="AI113" s="42"/>
      <c r="AJ113" s="41"/>
      <c r="AK113" s="41"/>
      <c r="AL113" s="42"/>
      <c r="AM113" s="42">
        <f t="shared" si="8"/>
        <v>0</v>
      </c>
      <c r="AN113" s="43">
        <f t="shared" si="10"/>
        <v>0</v>
      </c>
      <c r="AO113" s="44"/>
      <c r="AP113" s="9"/>
      <c r="AQ113" s="9"/>
    </row>
    <row r="114" ht="18" customHeight="1" spans="1:43">
      <c r="A114" s="35">
        <f t="shared" si="7"/>
        <v>109</v>
      </c>
      <c r="B114" s="36" t="s">
        <v>1928</v>
      </c>
      <c r="C114" s="37" t="s">
        <v>100</v>
      </c>
      <c r="D114" s="37" t="s">
        <v>7543</v>
      </c>
      <c r="E114" s="68" t="s">
        <v>1947</v>
      </c>
      <c r="F114" s="39">
        <v>15704956979</v>
      </c>
      <c r="G114" s="40"/>
      <c r="H114" s="40"/>
      <c r="I114" s="40"/>
      <c r="J114" s="40"/>
      <c r="K114" s="40"/>
      <c r="L114" s="40"/>
      <c r="M114" s="40"/>
      <c r="N114" s="40"/>
      <c r="O114" s="40"/>
      <c r="P114" s="40"/>
      <c r="Q114" s="40"/>
      <c r="R114" s="40"/>
      <c r="S114" s="40">
        <f t="shared" si="9"/>
        <v>0</v>
      </c>
      <c r="T114" s="40"/>
      <c r="U114" s="41"/>
      <c r="V114" s="41"/>
      <c r="W114" s="42"/>
      <c r="X114" s="41"/>
      <c r="Y114" s="41"/>
      <c r="Z114" s="42"/>
      <c r="AA114" s="41"/>
      <c r="AB114" s="41"/>
      <c r="AC114" s="42"/>
      <c r="AD114" s="41"/>
      <c r="AE114" s="41"/>
      <c r="AF114" s="42"/>
      <c r="AG114" s="41"/>
      <c r="AH114" s="41"/>
      <c r="AI114" s="42"/>
      <c r="AJ114" s="41"/>
      <c r="AK114" s="41"/>
      <c r="AL114" s="42"/>
      <c r="AM114" s="42">
        <f t="shared" si="8"/>
        <v>0</v>
      </c>
      <c r="AN114" s="43">
        <f t="shared" si="10"/>
        <v>0</v>
      </c>
      <c r="AO114" s="44"/>
      <c r="AP114" s="9"/>
      <c r="AQ114" s="9"/>
    </row>
    <row r="115" ht="18" customHeight="1" spans="1:43">
      <c r="A115" s="35">
        <f t="shared" si="7"/>
        <v>110</v>
      </c>
      <c r="B115" s="36" t="s">
        <v>1928</v>
      </c>
      <c r="C115" s="56" t="s">
        <v>7074</v>
      </c>
      <c r="D115" s="54" t="s">
        <v>7544</v>
      </c>
      <c r="E115" s="57" t="s">
        <v>7075</v>
      </c>
      <c r="F115" s="39">
        <v>17793659121</v>
      </c>
      <c r="G115" s="40"/>
      <c r="H115" s="40"/>
      <c r="I115" s="40"/>
      <c r="J115" s="40"/>
      <c r="K115" s="40"/>
      <c r="L115" s="40"/>
      <c r="M115" s="40"/>
      <c r="N115" s="40"/>
      <c r="O115" s="40"/>
      <c r="P115" s="40"/>
      <c r="Q115" s="40"/>
      <c r="R115" s="40"/>
      <c r="S115" s="40">
        <f t="shared" si="9"/>
        <v>0</v>
      </c>
      <c r="T115" s="40"/>
      <c r="U115" s="41"/>
      <c r="V115" s="41"/>
      <c r="W115" s="42"/>
      <c r="X115" s="41"/>
      <c r="Y115" s="41"/>
      <c r="Z115" s="42"/>
      <c r="AA115" s="41"/>
      <c r="AB115" s="41"/>
      <c r="AC115" s="42"/>
      <c r="AD115" s="41"/>
      <c r="AE115" s="41"/>
      <c r="AF115" s="42"/>
      <c r="AG115" s="41"/>
      <c r="AH115" s="41"/>
      <c r="AI115" s="42"/>
      <c r="AJ115" s="41"/>
      <c r="AK115" s="41"/>
      <c r="AL115" s="42"/>
      <c r="AM115" s="42">
        <f t="shared" si="8"/>
        <v>0</v>
      </c>
      <c r="AN115" s="43">
        <f t="shared" si="10"/>
        <v>0</v>
      </c>
      <c r="AO115" s="44"/>
      <c r="AP115" s="9"/>
      <c r="AQ115" s="9"/>
    </row>
    <row r="116" ht="18" customHeight="1" spans="1:43">
      <c r="A116" s="35">
        <f t="shared" si="7"/>
        <v>111</v>
      </c>
      <c r="B116" s="36" t="s">
        <v>1928</v>
      </c>
      <c r="C116" s="37" t="s">
        <v>1952</v>
      </c>
      <c r="D116" s="37" t="s">
        <v>3493</v>
      </c>
      <c r="E116" s="38" t="s">
        <v>1953</v>
      </c>
      <c r="F116" s="39">
        <v>15248461071</v>
      </c>
      <c r="G116" s="40"/>
      <c r="H116" s="40"/>
      <c r="I116" s="40"/>
      <c r="J116" s="40"/>
      <c r="K116" s="40"/>
      <c r="L116" s="40"/>
      <c r="M116" s="40"/>
      <c r="N116" s="40"/>
      <c r="O116" s="40"/>
      <c r="P116" s="40"/>
      <c r="Q116" s="40"/>
      <c r="R116" s="40"/>
      <c r="S116" s="40">
        <f t="shared" si="9"/>
        <v>0</v>
      </c>
      <c r="T116" s="40"/>
      <c r="U116" s="41"/>
      <c r="V116" s="41"/>
      <c r="W116" s="42"/>
      <c r="X116" s="41"/>
      <c r="Y116" s="41"/>
      <c r="Z116" s="42"/>
      <c r="AA116" s="41"/>
      <c r="AB116" s="41"/>
      <c r="AC116" s="42"/>
      <c r="AD116" s="41"/>
      <c r="AE116" s="41"/>
      <c r="AF116" s="42"/>
      <c r="AG116" s="41"/>
      <c r="AH116" s="41"/>
      <c r="AI116" s="42"/>
      <c r="AJ116" s="41"/>
      <c r="AK116" s="41"/>
      <c r="AL116" s="42"/>
      <c r="AM116" s="42">
        <f t="shared" si="8"/>
        <v>0</v>
      </c>
      <c r="AN116" s="43">
        <f t="shared" si="10"/>
        <v>0</v>
      </c>
      <c r="AO116" s="44"/>
      <c r="AP116" s="9"/>
      <c r="AQ116" s="9"/>
    </row>
    <row r="117" ht="18" customHeight="1" spans="1:43">
      <c r="A117" s="35">
        <f t="shared" si="7"/>
        <v>112</v>
      </c>
      <c r="B117" s="36" t="s">
        <v>1928</v>
      </c>
      <c r="C117" s="37" t="s">
        <v>311</v>
      </c>
      <c r="D117" s="37" t="s">
        <v>3493</v>
      </c>
      <c r="E117" s="38" t="s">
        <v>313</v>
      </c>
      <c r="F117" s="39">
        <v>15947177929</v>
      </c>
      <c r="G117" s="40"/>
      <c r="H117" s="40"/>
      <c r="I117" s="40"/>
      <c r="J117" s="40"/>
      <c r="K117" s="40"/>
      <c r="L117" s="40"/>
      <c r="M117" s="40"/>
      <c r="N117" s="40"/>
      <c r="O117" s="40"/>
      <c r="P117" s="40"/>
      <c r="Q117" s="40"/>
      <c r="R117" s="40"/>
      <c r="S117" s="40">
        <f t="shared" si="9"/>
        <v>0</v>
      </c>
      <c r="T117" s="40"/>
      <c r="U117" s="41"/>
      <c r="V117" s="41"/>
      <c r="W117" s="42"/>
      <c r="X117" s="41"/>
      <c r="Y117" s="41"/>
      <c r="Z117" s="42"/>
      <c r="AA117" s="41"/>
      <c r="AB117" s="41"/>
      <c r="AC117" s="42"/>
      <c r="AD117" s="41"/>
      <c r="AE117" s="41"/>
      <c r="AF117" s="42"/>
      <c r="AG117" s="41"/>
      <c r="AH117" s="41"/>
      <c r="AI117" s="42"/>
      <c r="AJ117" s="41"/>
      <c r="AK117" s="41"/>
      <c r="AL117" s="42"/>
      <c r="AM117" s="42">
        <f t="shared" si="8"/>
        <v>0</v>
      </c>
      <c r="AN117" s="43">
        <f t="shared" si="10"/>
        <v>0</v>
      </c>
      <c r="AO117" s="44"/>
      <c r="AP117" s="9"/>
      <c r="AQ117" s="9"/>
    </row>
    <row r="118" ht="18" customHeight="1" spans="1:43">
      <c r="A118" s="35">
        <f t="shared" si="7"/>
        <v>113</v>
      </c>
      <c r="B118" s="36" t="s">
        <v>1928</v>
      </c>
      <c r="C118" s="56" t="s">
        <v>1949</v>
      </c>
      <c r="D118" s="56" t="s">
        <v>3493</v>
      </c>
      <c r="E118" s="57" t="s">
        <v>1950</v>
      </c>
      <c r="F118" s="39">
        <v>15048761347</v>
      </c>
      <c r="G118" s="40"/>
      <c r="H118" s="40"/>
      <c r="I118" s="40"/>
      <c r="J118" s="40"/>
      <c r="K118" s="40"/>
      <c r="L118" s="40"/>
      <c r="M118" s="40"/>
      <c r="N118" s="40"/>
      <c r="O118" s="40"/>
      <c r="P118" s="40"/>
      <c r="Q118" s="40"/>
      <c r="R118" s="40"/>
      <c r="S118" s="40">
        <f t="shared" si="9"/>
        <v>0</v>
      </c>
      <c r="T118" s="40"/>
      <c r="U118" s="41"/>
      <c r="V118" s="41"/>
      <c r="W118" s="42"/>
      <c r="X118" s="41"/>
      <c r="Y118" s="41"/>
      <c r="Z118" s="42"/>
      <c r="AA118" s="41"/>
      <c r="AB118" s="41"/>
      <c r="AC118" s="42"/>
      <c r="AD118" s="41"/>
      <c r="AE118" s="41"/>
      <c r="AF118" s="42"/>
      <c r="AG118" s="41"/>
      <c r="AH118" s="41"/>
      <c r="AI118" s="42"/>
      <c r="AJ118" s="41"/>
      <c r="AK118" s="41"/>
      <c r="AL118" s="42"/>
      <c r="AM118" s="42">
        <f t="shared" si="8"/>
        <v>0</v>
      </c>
      <c r="AN118" s="43">
        <f t="shared" si="10"/>
        <v>0</v>
      </c>
      <c r="AO118" s="44"/>
      <c r="AP118" s="9"/>
      <c r="AQ118" s="9"/>
    </row>
    <row r="119" ht="18" customHeight="1" spans="1:43">
      <c r="A119" s="35">
        <f t="shared" si="7"/>
        <v>114</v>
      </c>
      <c r="B119" s="36" t="s">
        <v>1928</v>
      </c>
      <c r="C119" s="56" t="s">
        <v>7545</v>
      </c>
      <c r="D119" s="56" t="s">
        <v>3493</v>
      </c>
      <c r="E119" s="57" t="s">
        <v>7546</v>
      </c>
      <c r="F119" s="39" t="s">
        <v>7547</v>
      </c>
      <c r="G119" s="40"/>
      <c r="H119" s="40"/>
      <c r="I119" s="40"/>
      <c r="J119" s="40"/>
      <c r="K119" s="40"/>
      <c r="L119" s="40"/>
      <c r="M119" s="40"/>
      <c r="N119" s="40"/>
      <c r="O119" s="40"/>
      <c r="P119" s="40"/>
      <c r="Q119" s="40"/>
      <c r="R119" s="40"/>
      <c r="S119" s="40">
        <f t="shared" si="9"/>
        <v>0</v>
      </c>
      <c r="T119" s="40"/>
      <c r="U119" s="41"/>
      <c r="V119" s="41"/>
      <c r="W119" s="42"/>
      <c r="X119" s="41"/>
      <c r="Y119" s="41"/>
      <c r="Z119" s="42"/>
      <c r="AA119" s="41"/>
      <c r="AB119" s="41"/>
      <c r="AC119" s="42"/>
      <c r="AD119" s="41"/>
      <c r="AE119" s="41"/>
      <c r="AF119" s="42"/>
      <c r="AG119" s="41"/>
      <c r="AH119" s="41"/>
      <c r="AI119" s="42"/>
      <c r="AJ119" s="41"/>
      <c r="AK119" s="41"/>
      <c r="AL119" s="42"/>
      <c r="AM119" s="42">
        <f t="shared" si="8"/>
        <v>0</v>
      </c>
      <c r="AN119" s="43">
        <f t="shared" si="10"/>
        <v>0</v>
      </c>
      <c r="AO119" s="44"/>
      <c r="AP119" s="9"/>
      <c r="AQ119" s="9"/>
    </row>
    <row r="120" ht="18" customHeight="1" spans="1:43">
      <c r="A120" s="35">
        <f t="shared" si="7"/>
        <v>115</v>
      </c>
      <c r="B120" s="36" t="s">
        <v>1928</v>
      </c>
      <c r="C120" s="56" t="s">
        <v>7071</v>
      </c>
      <c r="D120" s="56" t="s">
        <v>3493</v>
      </c>
      <c r="E120" s="69" t="s">
        <v>7548</v>
      </c>
      <c r="F120" s="39" t="s">
        <v>6812</v>
      </c>
      <c r="G120" s="40"/>
      <c r="H120" s="40"/>
      <c r="I120" s="40"/>
      <c r="J120" s="40"/>
      <c r="K120" s="40"/>
      <c r="L120" s="40"/>
      <c r="M120" s="40"/>
      <c r="N120" s="40"/>
      <c r="O120" s="40"/>
      <c r="P120" s="40"/>
      <c r="Q120" s="40"/>
      <c r="R120" s="40"/>
      <c r="S120" s="40">
        <f t="shared" si="9"/>
        <v>0</v>
      </c>
      <c r="T120" s="40"/>
      <c r="U120" s="41"/>
      <c r="V120" s="41"/>
      <c r="W120" s="42"/>
      <c r="X120" s="41"/>
      <c r="Y120" s="41"/>
      <c r="Z120" s="42"/>
      <c r="AA120" s="41"/>
      <c r="AB120" s="41"/>
      <c r="AC120" s="42"/>
      <c r="AD120" s="41"/>
      <c r="AE120" s="41"/>
      <c r="AF120" s="42"/>
      <c r="AG120" s="41"/>
      <c r="AH120" s="41"/>
      <c r="AI120" s="42"/>
      <c r="AJ120" s="41"/>
      <c r="AK120" s="41"/>
      <c r="AL120" s="42"/>
      <c r="AM120" s="42">
        <f t="shared" si="8"/>
        <v>0</v>
      </c>
      <c r="AN120" s="43">
        <f t="shared" si="10"/>
        <v>0</v>
      </c>
      <c r="AO120" s="44"/>
      <c r="AP120" s="9"/>
      <c r="AQ120" s="9"/>
    </row>
    <row r="121" ht="18" customHeight="1" spans="1:43">
      <c r="A121" s="35">
        <f t="shared" si="7"/>
        <v>116</v>
      </c>
      <c r="B121" s="36" t="s">
        <v>1928</v>
      </c>
      <c r="C121" s="37" t="s">
        <v>6892</v>
      </c>
      <c r="D121" s="56" t="s">
        <v>7549</v>
      </c>
      <c r="E121" s="38" t="s">
        <v>7073</v>
      </c>
      <c r="F121" s="39">
        <v>13204846039</v>
      </c>
      <c r="G121" s="40"/>
      <c r="H121" s="40"/>
      <c r="I121" s="40"/>
      <c r="J121" s="40"/>
      <c r="K121" s="40"/>
      <c r="L121" s="40"/>
      <c r="M121" s="40"/>
      <c r="N121" s="40"/>
      <c r="O121" s="40"/>
      <c r="P121" s="40"/>
      <c r="Q121" s="40"/>
      <c r="R121" s="40"/>
      <c r="S121" s="40">
        <f t="shared" si="9"/>
        <v>0</v>
      </c>
      <c r="T121" s="40"/>
      <c r="U121" s="41"/>
      <c r="V121" s="41"/>
      <c r="W121" s="42"/>
      <c r="X121" s="41"/>
      <c r="Y121" s="41"/>
      <c r="Z121" s="42"/>
      <c r="AA121" s="41"/>
      <c r="AB121" s="41"/>
      <c r="AC121" s="42"/>
      <c r="AD121" s="41"/>
      <c r="AE121" s="41"/>
      <c r="AF121" s="42"/>
      <c r="AG121" s="41"/>
      <c r="AH121" s="41"/>
      <c r="AI121" s="42"/>
      <c r="AJ121" s="41"/>
      <c r="AK121" s="41"/>
      <c r="AL121" s="42"/>
      <c r="AM121" s="42">
        <f t="shared" si="8"/>
        <v>0</v>
      </c>
      <c r="AN121" s="43">
        <f t="shared" si="10"/>
        <v>0</v>
      </c>
      <c r="AO121" s="44"/>
      <c r="AP121" s="9"/>
      <c r="AQ121" s="9"/>
    </row>
    <row r="122" ht="18" customHeight="1" spans="1:43">
      <c r="A122" s="35">
        <f t="shared" si="7"/>
        <v>117</v>
      </c>
      <c r="B122" s="36" t="s">
        <v>1928</v>
      </c>
      <c r="C122" s="56" t="s">
        <v>1975</v>
      </c>
      <c r="D122" s="56" t="s">
        <v>7549</v>
      </c>
      <c r="E122" s="69" t="s">
        <v>1976</v>
      </c>
      <c r="F122" s="39">
        <v>18947874213</v>
      </c>
      <c r="G122" s="40"/>
      <c r="H122" s="40"/>
      <c r="I122" s="40"/>
      <c r="J122" s="40"/>
      <c r="K122" s="40"/>
      <c r="L122" s="40"/>
      <c r="M122" s="40"/>
      <c r="N122" s="40"/>
      <c r="O122" s="40"/>
      <c r="P122" s="40"/>
      <c r="Q122" s="40"/>
      <c r="R122" s="40"/>
      <c r="S122" s="40">
        <f t="shared" si="9"/>
        <v>0</v>
      </c>
      <c r="T122" s="40"/>
      <c r="U122" s="41"/>
      <c r="V122" s="41"/>
      <c r="W122" s="42"/>
      <c r="X122" s="41"/>
      <c r="Y122" s="41"/>
      <c r="Z122" s="42"/>
      <c r="AA122" s="41"/>
      <c r="AB122" s="41"/>
      <c r="AC122" s="42"/>
      <c r="AD122" s="41"/>
      <c r="AE122" s="41"/>
      <c r="AF122" s="42"/>
      <c r="AG122" s="41"/>
      <c r="AH122" s="41"/>
      <c r="AI122" s="42"/>
      <c r="AJ122" s="41"/>
      <c r="AK122" s="41"/>
      <c r="AL122" s="42"/>
      <c r="AM122" s="42">
        <f t="shared" si="8"/>
        <v>0</v>
      </c>
      <c r="AN122" s="43">
        <f t="shared" si="10"/>
        <v>0</v>
      </c>
      <c r="AO122" s="44"/>
      <c r="AP122" s="9"/>
      <c r="AQ122" s="9"/>
    </row>
    <row r="123" ht="18" customHeight="1" spans="1:43">
      <c r="A123" s="35">
        <f t="shared" si="7"/>
        <v>118</v>
      </c>
      <c r="B123" s="36" t="s">
        <v>1928</v>
      </c>
      <c r="C123" s="56" t="s">
        <v>1955</v>
      </c>
      <c r="D123" s="56" t="s">
        <v>7549</v>
      </c>
      <c r="E123" s="57" t="s">
        <v>1956</v>
      </c>
      <c r="F123" s="39">
        <v>15540450978</v>
      </c>
      <c r="G123" s="40"/>
      <c r="H123" s="40"/>
      <c r="I123" s="40"/>
      <c r="J123" s="40"/>
      <c r="K123" s="40"/>
      <c r="L123" s="40"/>
      <c r="M123" s="40"/>
      <c r="N123" s="40"/>
      <c r="O123" s="40"/>
      <c r="P123" s="40"/>
      <c r="Q123" s="40"/>
      <c r="R123" s="40"/>
      <c r="S123" s="40">
        <f t="shared" si="9"/>
        <v>0</v>
      </c>
      <c r="T123" s="40"/>
      <c r="U123" s="41"/>
      <c r="V123" s="41"/>
      <c r="W123" s="42"/>
      <c r="X123" s="41"/>
      <c r="Y123" s="41"/>
      <c r="Z123" s="42"/>
      <c r="AA123" s="41"/>
      <c r="AB123" s="41"/>
      <c r="AC123" s="42"/>
      <c r="AD123" s="41"/>
      <c r="AE123" s="41"/>
      <c r="AF123" s="42"/>
      <c r="AG123" s="41"/>
      <c r="AH123" s="41"/>
      <c r="AI123" s="42"/>
      <c r="AJ123" s="41"/>
      <c r="AK123" s="41"/>
      <c r="AL123" s="42"/>
      <c r="AM123" s="42">
        <f t="shared" si="8"/>
        <v>0</v>
      </c>
      <c r="AN123" s="43">
        <f t="shared" si="10"/>
        <v>0</v>
      </c>
      <c r="AO123" s="44"/>
      <c r="AP123" s="9"/>
      <c r="AQ123" s="9"/>
    </row>
    <row r="124" ht="18" customHeight="1" spans="1:43">
      <c r="A124" s="35">
        <f t="shared" si="7"/>
        <v>119</v>
      </c>
      <c r="B124" s="48" t="s">
        <v>2029</v>
      </c>
      <c r="C124" s="46" t="s">
        <v>6901</v>
      </c>
      <c r="D124" s="47" t="s">
        <v>5520</v>
      </c>
      <c r="E124" s="38" t="s">
        <v>7076</v>
      </c>
      <c r="F124" s="39">
        <v>18646423613</v>
      </c>
      <c r="G124" s="40">
        <v>174.1</v>
      </c>
      <c r="H124" s="40">
        <v>159</v>
      </c>
      <c r="I124" s="40">
        <v>159</v>
      </c>
      <c r="J124" s="40">
        <v>159</v>
      </c>
      <c r="K124" s="40"/>
      <c r="L124" s="40"/>
      <c r="M124" s="40">
        <v>59</v>
      </c>
      <c r="N124" s="40">
        <v>145</v>
      </c>
      <c r="O124" s="40">
        <v>80</v>
      </c>
      <c r="P124" s="40">
        <v>130</v>
      </c>
      <c r="Q124" s="40">
        <v>100</v>
      </c>
      <c r="R124" s="40">
        <v>130</v>
      </c>
      <c r="S124" s="40">
        <f t="shared" si="9"/>
        <v>1295.1</v>
      </c>
      <c r="T124" s="40"/>
      <c r="U124" s="41">
        <v>44347</v>
      </c>
      <c r="V124" s="41">
        <v>44355</v>
      </c>
      <c r="W124" s="42">
        <v>699</v>
      </c>
      <c r="X124" s="41">
        <v>44447</v>
      </c>
      <c r="Y124" s="41">
        <v>44450</v>
      </c>
      <c r="Z124" s="42">
        <v>687</v>
      </c>
      <c r="AA124" s="41"/>
      <c r="AB124" s="41"/>
      <c r="AC124" s="42"/>
      <c r="AD124" s="41"/>
      <c r="AE124" s="41"/>
      <c r="AF124" s="42"/>
      <c r="AG124" s="41"/>
      <c r="AH124" s="41"/>
      <c r="AI124" s="42"/>
      <c r="AJ124" s="41"/>
      <c r="AK124" s="41"/>
      <c r="AL124" s="42"/>
      <c r="AM124" s="42">
        <f t="shared" si="8"/>
        <v>1386</v>
      </c>
      <c r="AN124" s="43">
        <f t="shared" si="10"/>
        <v>2681.1</v>
      </c>
      <c r="AO124" s="44"/>
      <c r="AP124" s="9"/>
      <c r="AQ124" s="9"/>
    </row>
    <row r="125" ht="18" customHeight="1" spans="1:43">
      <c r="A125" s="35">
        <f t="shared" si="7"/>
        <v>120</v>
      </c>
      <c r="B125" s="48" t="s">
        <v>2029</v>
      </c>
      <c r="C125" s="46" t="s">
        <v>7550</v>
      </c>
      <c r="D125" s="47" t="s">
        <v>5523</v>
      </c>
      <c r="E125" s="38" t="s">
        <v>7551</v>
      </c>
      <c r="F125" s="39">
        <v>18691396826</v>
      </c>
      <c r="G125" s="40">
        <v>149.5</v>
      </c>
      <c r="H125" s="40">
        <v>123</v>
      </c>
      <c r="I125" s="40">
        <v>144.5</v>
      </c>
      <c r="J125" s="40">
        <v>141.7</v>
      </c>
      <c r="K125" s="40">
        <v>105</v>
      </c>
      <c r="L125" s="40">
        <v>96</v>
      </c>
      <c r="M125" s="40"/>
      <c r="N125" s="40"/>
      <c r="O125" s="40"/>
      <c r="P125" s="40"/>
      <c r="Q125" s="40"/>
      <c r="R125" s="40"/>
      <c r="S125" s="40">
        <f t="shared" si="9"/>
        <v>759.7</v>
      </c>
      <c r="T125" s="40"/>
      <c r="U125" s="41"/>
      <c r="V125" s="41"/>
      <c r="W125" s="42"/>
      <c r="X125" s="41"/>
      <c r="Y125" s="41"/>
      <c r="Z125" s="42"/>
      <c r="AA125" s="41"/>
      <c r="AB125" s="41"/>
      <c r="AC125" s="42"/>
      <c r="AD125" s="41"/>
      <c r="AE125" s="41"/>
      <c r="AF125" s="42"/>
      <c r="AG125" s="41"/>
      <c r="AH125" s="41"/>
      <c r="AI125" s="42"/>
      <c r="AJ125" s="41"/>
      <c r="AK125" s="41"/>
      <c r="AL125" s="42"/>
      <c r="AM125" s="42">
        <f t="shared" si="8"/>
        <v>0</v>
      </c>
      <c r="AN125" s="43">
        <f t="shared" si="10"/>
        <v>759.7</v>
      </c>
      <c r="AO125" s="44"/>
      <c r="AP125" s="9"/>
      <c r="AQ125" s="9"/>
    </row>
    <row r="126" ht="18" customHeight="1" spans="1:43">
      <c r="A126" s="35">
        <f t="shared" si="7"/>
        <v>121</v>
      </c>
      <c r="B126" s="48" t="s">
        <v>2029</v>
      </c>
      <c r="C126" s="37" t="s">
        <v>2028</v>
      </c>
      <c r="D126" s="36" t="s">
        <v>5432</v>
      </c>
      <c r="E126" s="38" t="s">
        <v>2030</v>
      </c>
      <c r="F126" s="39">
        <v>15149506687</v>
      </c>
      <c r="G126" s="40">
        <v>245.14</v>
      </c>
      <c r="H126" s="40">
        <v>305.97</v>
      </c>
      <c r="I126" s="40">
        <v>346.68</v>
      </c>
      <c r="J126" s="40">
        <v>261.4</v>
      </c>
      <c r="K126" s="40">
        <v>260.98</v>
      </c>
      <c r="L126" s="40">
        <v>252.7</v>
      </c>
      <c r="M126" s="40">
        <v>250.2</v>
      </c>
      <c r="N126" s="40">
        <v>252.3</v>
      </c>
      <c r="O126" s="40">
        <v>375.7</v>
      </c>
      <c r="P126" s="40">
        <v>277.7</v>
      </c>
      <c r="Q126" s="40">
        <v>247.6</v>
      </c>
      <c r="R126" s="40">
        <v>295.2</v>
      </c>
      <c r="S126" s="40">
        <f t="shared" si="9"/>
        <v>3371.57</v>
      </c>
      <c r="T126" s="40"/>
      <c r="U126" s="41">
        <v>44333</v>
      </c>
      <c r="V126" s="41">
        <v>44340</v>
      </c>
      <c r="W126" s="42">
        <v>784</v>
      </c>
      <c r="X126" s="41">
        <v>44264</v>
      </c>
      <c r="Y126" s="41">
        <v>44271</v>
      </c>
      <c r="Z126" s="42">
        <v>1000.5</v>
      </c>
      <c r="AA126" s="41"/>
      <c r="AB126" s="41"/>
      <c r="AC126" s="42"/>
      <c r="AD126" s="41"/>
      <c r="AE126" s="41"/>
      <c r="AF126" s="42"/>
      <c r="AG126" s="41"/>
      <c r="AH126" s="41"/>
      <c r="AI126" s="42"/>
      <c r="AJ126" s="41"/>
      <c r="AK126" s="41"/>
      <c r="AL126" s="42"/>
      <c r="AM126" s="42">
        <f t="shared" si="8"/>
        <v>1784.5</v>
      </c>
      <c r="AN126" s="43">
        <f t="shared" si="10"/>
        <v>5156.07</v>
      </c>
      <c r="AO126" s="44"/>
      <c r="AP126" s="9"/>
      <c r="AQ126" s="9"/>
    </row>
    <row r="127" ht="18" customHeight="1" spans="1:43">
      <c r="A127" s="35">
        <f t="shared" si="7"/>
        <v>122</v>
      </c>
      <c r="B127" s="48" t="s">
        <v>2029</v>
      </c>
      <c r="C127" s="37" t="s">
        <v>160</v>
      </c>
      <c r="D127" s="36" t="s">
        <v>5447</v>
      </c>
      <c r="E127" s="38" t="s">
        <v>2032</v>
      </c>
      <c r="F127" s="39">
        <v>15134892552</v>
      </c>
      <c r="G127" s="40">
        <v>79.8</v>
      </c>
      <c r="H127" s="40">
        <v>80.4</v>
      </c>
      <c r="I127" s="40">
        <v>78</v>
      </c>
      <c r="J127" s="40">
        <v>78.6</v>
      </c>
      <c r="K127" s="40">
        <v>77.8</v>
      </c>
      <c r="L127" s="40">
        <v>78</v>
      </c>
      <c r="M127" s="40"/>
      <c r="N127" s="40">
        <v>78</v>
      </c>
      <c r="O127" s="40">
        <v>78.3</v>
      </c>
      <c r="P127" s="40">
        <v>78.1</v>
      </c>
      <c r="Q127" s="40">
        <v>78</v>
      </c>
      <c r="R127" s="40">
        <v>78.1</v>
      </c>
      <c r="S127" s="40">
        <f t="shared" si="9"/>
        <v>863.1</v>
      </c>
      <c r="T127" s="40"/>
      <c r="U127" s="41">
        <v>44316</v>
      </c>
      <c r="V127" s="41">
        <v>44324</v>
      </c>
      <c r="W127" s="42">
        <v>548</v>
      </c>
      <c r="X127" s="41">
        <v>44472</v>
      </c>
      <c r="Y127" s="41">
        <v>44482</v>
      </c>
      <c r="Z127" s="42">
        <v>280</v>
      </c>
      <c r="AA127" s="41"/>
      <c r="AB127" s="41"/>
      <c r="AC127" s="42"/>
      <c r="AD127" s="41">
        <v>44355</v>
      </c>
      <c r="AE127" s="41">
        <v>44469</v>
      </c>
      <c r="AF127" s="42" t="s">
        <v>7552</v>
      </c>
      <c r="AG127" s="41"/>
      <c r="AH127" s="41"/>
      <c r="AI127" s="42"/>
      <c r="AJ127" s="41"/>
      <c r="AK127" s="41"/>
      <c r="AL127" s="42"/>
      <c r="AM127" s="42" t="e">
        <f>W127+#REF!+Z127+AF127+AI127+AL127</f>
        <v>#REF!</v>
      </c>
      <c r="AN127" s="43" t="e">
        <f t="shared" si="10"/>
        <v>#REF!</v>
      </c>
      <c r="AO127" s="44"/>
      <c r="AP127" s="9"/>
      <c r="AQ127" s="9"/>
    </row>
    <row r="128" ht="18" customHeight="1" spans="1:43">
      <c r="A128" s="35">
        <f t="shared" si="7"/>
        <v>123</v>
      </c>
      <c r="B128" s="48" t="s">
        <v>2029</v>
      </c>
      <c r="C128" s="70" t="s">
        <v>6903</v>
      </c>
      <c r="D128" s="71" t="s">
        <v>6689</v>
      </c>
      <c r="E128" s="489" t="s">
        <v>7077</v>
      </c>
      <c r="F128" s="39">
        <v>17604779078</v>
      </c>
      <c r="G128" s="40"/>
      <c r="H128" s="40"/>
      <c r="I128" s="40"/>
      <c r="J128" s="40"/>
      <c r="K128" s="40"/>
      <c r="L128" s="40"/>
      <c r="M128" s="40"/>
      <c r="N128" s="40"/>
      <c r="O128" s="40"/>
      <c r="P128" s="40"/>
      <c r="Q128" s="40"/>
      <c r="R128" s="40"/>
      <c r="S128" s="40">
        <f t="shared" si="9"/>
        <v>0</v>
      </c>
      <c r="T128" s="40"/>
      <c r="U128" s="41"/>
      <c r="V128" s="41"/>
      <c r="W128" s="42"/>
      <c r="X128" s="41"/>
      <c r="Y128" s="41"/>
      <c r="Z128" s="42"/>
      <c r="AA128" s="41"/>
      <c r="AB128" s="41"/>
      <c r="AC128" s="42"/>
      <c r="AD128" s="41"/>
      <c r="AE128" s="41"/>
      <c r="AF128" s="42"/>
      <c r="AG128" s="41"/>
      <c r="AH128" s="41"/>
      <c r="AI128" s="42"/>
      <c r="AJ128" s="41"/>
      <c r="AK128" s="41"/>
      <c r="AL128" s="42"/>
      <c r="AM128" s="42">
        <f t="shared" ref="AM128:AM191" si="11">W128+Z128+AC128+AF128+AI128+AL128</f>
        <v>0</v>
      </c>
      <c r="AN128" s="43">
        <f t="shared" si="10"/>
        <v>0</v>
      </c>
      <c r="AO128" s="44"/>
      <c r="AP128" s="9"/>
      <c r="AQ128" s="9"/>
    </row>
    <row r="129" ht="18" customHeight="1" spans="1:43">
      <c r="A129" s="35">
        <f t="shared" si="7"/>
        <v>124</v>
      </c>
      <c r="B129" s="48" t="s">
        <v>2029</v>
      </c>
      <c r="C129" s="46" t="s">
        <v>200</v>
      </c>
      <c r="D129" s="54" t="s">
        <v>6868</v>
      </c>
      <c r="E129" s="38" t="s">
        <v>2036</v>
      </c>
      <c r="F129" s="39">
        <v>15146962460</v>
      </c>
      <c r="G129" s="40"/>
      <c r="H129" s="40"/>
      <c r="I129" s="40"/>
      <c r="J129" s="40"/>
      <c r="K129" s="40"/>
      <c r="L129" s="40"/>
      <c r="M129" s="40"/>
      <c r="N129" s="40"/>
      <c r="O129" s="40"/>
      <c r="P129" s="40"/>
      <c r="Q129" s="40"/>
      <c r="R129" s="40"/>
      <c r="S129" s="40">
        <f t="shared" si="9"/>
        <v>0</v>
      </c>
      <c r="T129" s="40"/>
      <c r="U129" s="41"/>
      <c r="V129" s="41"/>
      <c r="W129" s="42"/>
      <c r="X129" s="41"/>
      <c r="Y129" s="41"/>
      <c r="Z129" s="42"/>
      <c r="AA129" s="41"/>
      <c r="AB129" s="41"/>
      <c r="AC129" s="42"/>
      <c r="AD129" s="41"/>
      <c r="AE129" s="41"/>
      <c r="AF129" s="42"/>
      <c r="AG129" s="41"/>
      <c r="AH129" s="41"/>
      <c r="AI129" s="42"/>
      <c r="AJ129" s="41"/>
      <c r="AK129" s="41"/>
      <c r="AL129" s="42"/>
      <c r="AM129" s="42">
        <f t="shared" si="11"/>
        <v>0</v>
      </c>
      <c r="AN129" s="43">
        <f t="shared" si="10"/>
        <v>0</v>
      </c>
      <c r="AO129" s="44"/>
      <c r="AP129" s="9"/>
      <c r="AQ129" s="9"/>
    </row>
    <row r="130" ht="18" customHeight="1" spans="1:43">
      <c r="A130" s="35">
        <f t="shared" si="7"/>
        <v>125</v>
      </c>
      <c r="B130" s="48" t="s">
        <v>2029</v>
      </c>
      <c r="C130" s="46" t="s">
        <v>2043</v>
      </c>
      <c r="D130" s="54" t="s">
        <v>6904</v>
      </c>
      <c r="E130" s="38" t="s">
        <v>2044</v>
      </c>
      <c r="F130" s="39" t="s">
        <v>2045</v>
      </c>
      <c r="G130" s="40"/>
      <c r="H130" s="40"/>
      <c r="I130" s="40"/>
      <c r="J130" s="40"/>
      <c r="K130" s="40"/>
      <c r="L130" s="40"/>
      <c r="M130" s="40"/>
      <c r="N130" s="40"/>
      <c r="O130" s="40"/>
      <c r="P130" s="40"/>
      <c r="Q130" s="40"/>
      <c r="R130" s="40"/>
      <c r="S130" s="40">
        <f t="shared" si="9"/>
        <v>0</v>
      </c>
      <c r="T130" s="40"/>
      <c r="U130" s="41"/>
      <c r="V130" s="41"/>
      <c r="W130" s="42"/>
      <c r="X130" s="41"/>
      <c r="Y130" s="41"/>
      <c r="Z130" s="42"/>
      <c r="AA130" s="41"/>
      <c r="AB130" s="41"/>
      <c r="AC130" s="42"/>
      <c r="AD130" s="41"/>
      <c r="AE130" s="41"/>
      <c r="AF130" s="42"/>
      <c r="AG130" s="41"/>
      <c r="AH130" s="41"/>
      <c r="AI130" s="42"/>
      <c r="AJ130" s="41"/>
      <c r="AK130" s="41"/>
      <c r="AL130" s="42"/>
      <c r="AM130" s="42">
        <f t="shared" si="11"/>
        <v>0</v>
      </c>
      <c r="AN130" s="43">
        <f t="shared" si="10"/>
        <v>0</v>
      </c>
      <c r="AO130" s="44"/>
      <c r="AP130" s="9"/>
      <c r="AQ130" s="9"/>
    </row>
    <row r="131" ht="18" customHeight="1" spans="1:43">
      <c r="A131" s="35">
        <f t="shared" si="7"/>
        <v>126</v>
      </c>
      <c r="B131" s="48" t="s">
        <v>2029</v>
      </c>
      <c r="C131" s="46" t="s">
        <v>2047</v>
      </c>
      <c r="D131" s="54" t="s">
        <v>4949</v>
      </c>
      <c r="E131" s="489" t="s">
        <v>2048</v>
      </c>
      <c r="F131" s="39">
        <v>15661006653</v>
      </c>
      <c r="G131" s="40"/>
      <c r="H131" s="40"/>
      <c r="I131" s="40"/>
      <c r="J131" s="40"/>
      <c r="K131" s="40"/>
      <c r="L131" s="40"/>
      <c r="M131" s="40"/>
      <c r="N131" s="40"/>
      <c r="O131" s="40"/>
      <c r="P131" s="40"/>
      <c r="Q131" s="40"/>
      <c r="R131" s="40"/>
      <c r="S131" s="40">
        <f t="shared" si="9"/>
        <v>0</v>
      </c>
      <c r="T131" s="40"/>
      <c r="U131" s="41"/>
      <c r="V131" s="41"/>
      <c r="W131" s="42"/>
      <c r="X131" s="41"/>
      <c r="Y131" s="41"/>
      <c r="Z131" s="42"/>
      <c r="AA131" s="41"/>
      <c r="AB131" s="41"/>
      <c r="AC131" s="42"/>
      <c r="AD131" s="41"/>
      <c r="AE131" s="41"/>
      <c r="AF131" s="42"/>
      <c r="AG131" s="41"/>
      <c r="AH131" s="41"/>
      <c r="AI131" s="42"/>
      <c r="AJ131" s="41"/>
      <c r="AK131" s="41"/>
      <c r="AL131" s="42"/>
      <c r="AM131" s="42">
        <f t="shared" si="11"/>
        <v>0</v>
      </c>
      <c r="AN131" s="43">
        <f t="shared" si="10"/>
        <v>0</v>
      </c>
      <c r="AO131" s="44"/>
      <c r="AP131" s="9"/>
      <c r="AQ131" s="9"/>
    </row>
    <row r="132" ht="18" customHeight="1" spans="1:43">
      <c r="A132" s="35">
        <f t="shared" si="7"/>
        <v>127</v>
      </c>
      <c r="B132" s="67" t="s">
        <v>2181</v>
      </c>
      <c r="C132" s="37" t="s">
        <v>132</v>
      </c>
      <c r="D132" s="47" t="s">
        <v>5523</v>
      </c>
      <c r="E132" s="38" t="s">
        <v>2182</v>
      </c>
      <c r="F132" s="39">
        <v>14794999710</v>
      </c>
      <c r="G132" s="40"/>
      <c r="H132" s="40"/>
      <c r="I132" s="40"/>
      <c r="J132" s="40"/>
      <c r="K132" s="40"/>
      <c r="L132" s="40"/>
      <c r="M132" s="40"/>
      <c r="N132" s="40"/>
      <c r="O132" s="40"/>
      <c r="P132" s="40"/>
      <c r="Q132" s="40"/>
      <c r="R132" s="40"/>
      <c r="S132" s="40">
        <f t="shared" si="9"/>
        <v>0</v>
      </c>
      <c r="T132" s="40"/>
      <c r="U132" s="41">
        <v>44249</v>
      </c>
      <c r="V132" s="41">
        <v>44257</v>
      </c>
      <c r="W132" s="42">
        <v>868.5</v>
      </c>
      <c r="X132" s="41">
        <v>44390</v>
      </c>
      <c r="Y132" s="41">
        <v>44398</v>
      </c>
      <c r="Z132" s="42">
        <v>874</v>
      </c>
      <c r="AA132" s="41">
        <v>44480</v>
      </c>
      <c r="AB132" s="41">
        <v>44489</v>
      </c>
      <c r="AC132" s="42">
        <v>788</v>
      </c>
      <c r="AD132" s="41">
        <v>44398</v>
      </c>
      <c r="AE132" s="41">
        <v>44433</v>
      </c>
      <c r="AF132" s="42">
        <v>406</v>
      </c>
      <c r="AG132" s="41"/>
      <c r="AH132" s="41"/>
      <c r="AI132" s="42"/>
      <c r="AJ132" s="41"/>
      <c r="AK132" s="41"/>
      <c r="AL132" s="42"/>
      <c r="AM132" s="42">
        <f t="shared" si="11"/>
        <v>2936.5</v>
      </c>
      <c r="AN132" s="43">
        <f t="shared" si="10"/>
        <v>2936.5</v>
      </c>
      <c r="AO132" s="44"/>
      <c r="AP132" s="9"/>
      <c r="AQ132" s="9"/>
    </row>
    <row r="133" ht="18" customHeight="1" spans="1:43">
      <c r="A133" s="35">
        <f t="shared" si="7"/>
        <v>128</v>
      </c>
      <c r="B133" s="67" t="s">
        <v>2181</v>
      </c>
      <c r="C133" s="46" t="s">
        <v>218</v>
      </c>
      <c r="D133" s="47" t="s">
        <v>5523</v>
      </c>
      <c r="E133" s="38" t="s">
        <v>2188</v>
      </c>
      <c r="F133" s="39">
        <v>15548268663</v>
      </c>
      <c r="G133" s="40"/>
      <c r="H133" s="40"/>
      <c r="I133" s="40"/>
      <c r="J133" s="40"/>
      <c r="K133" s="40"/>
      <c r="L133" s="40"/>
      <c r="M133" s="40"/>
      <c r="N133" s="40"/>
      <c r="O133" s="40"/>
      <c r="P133" s="40"/>
      <c r="Q133" s="40"/>
      <c r="R133" s="40"/>
      <c r="S133" s="40">
        <f t="shared" si="9"/>
        <v>0</v>
      </c>
      <c r="T133" s="40"/>
      <c r="U133" s="41">
        <v>44522</v>
      </c>
      <c r="V133" s="41">
        <v>44527</v>
      </c>
      <c r="W133" s="42">
        <v>911</v>
      </c>
      <c r="X133" s="41">
        <v>44470</v>
      </c>
      <c r="Y133" s="41">
        <v>44478</v>
      </c>
      <c r="Z133" s="42">
        <v>500</v>
      </c>
      <c r="AA133" s="41"/>
      <c r="AB133" s="41"/>
      <c r="AC133" s="42"/>
      <c r="AD133" s="41"/>
      <c r="AE133" s="41"/>
      <c r="AF133" s="42"/>
      <c r="AG133" s="41"/>
      <c r="AH133" s="41"/>
      <c r="AI133" s="42"/>
      <c r="AJ133" s="41"/>
      <c r="AK133" s="41"/>
      <c r="AL133" s="42"/>
      <c r="AM133" s="42">
        <f t="shared" si="11"/>
        <v>1411</v>
      </c>
      <c r="AN133" s="43">
        <f t="shared" si="10"/>
        <v>1411</v>
      </c>
      <c r="AO133" s="44"/>
      <c r="AP133" s="9"/>
      <c r="AQ133" s="9"/>
    </row>
    <row r="134" ht="18" customHeight="1" spans="1:43">
      <c r="A134" s="35">
        <f t="shared" ref="A134:A197" si="12">ROW()-5</f>
        <v>129</v>
      </c>
      <c r="B134" s="67" t="s">
        <v>2181</v>
      </c>
      <c r="C134" s="37" t="s">
        <v>163</v>
      </c>
      <c r="D134" s="48" t="s">
        <v>5447</v>
      </c>
      <c r="E134" s="38" t="s">
        <v>2186</v>
      </c>
      <c r="F134" s="39">
        <v>15134864538</v>
      </c>
      <c r="G134" s="40"/>
      <c r="H134" s="40"/>
      <c r="I134" s="40"/>
      <c r="J134" s="40"/>
      <c r="K134" s="40"/>
      <c r="L134" s="40"/>
      <c r="M134" s="40"/>
      <c r="N134" s="40"/>
      <c r="O134" s="40"/>
      <c r="P134" s="40"/>
      <c r="Q134" s="40"/>
      <c r="R134" s="40"/>
      <c r="S134" s="40">
        <f t="shared" si="9"/>
        <v>0</v>
      </c>
      <c r="T134" s="40"/>
      <c r="U134" s="41">
        <v>44298</v>
      </c>
      <c r="V134" s="41">
        <v>44301</v>
      </c>
      <c r="W134" s="42">
        <v>924.5</v>
      </c>
      <c r="X134" s="41">
        <v>44382</v>
      </c>
      <c r="Y134" s="41">
        <v>44391</v>
      </c>
      <c r="Z134" s="42">
        <v>928.5</v>
      </c>
      <c r="AA134" s="41">
        <v>44463</v>
      </c>
      <c r="AB134" s="41">
        <v>44473</v>
      </c>
      <c r="AC134" s="42">
        <v>921</v>
      </c>
      <c r="AD134" s="41"/>
      <c r="AE134" s="41"/>
      <c r="AF134" s="42"/>
      <c r="AG134" s="41"/>
      <c r="AH134" s="41"/>
      <c r="AI134" s="42"/>
      <c r="AJ134" s="41"/>
      <c r="AK134" s="41"/>
      <c r="AL134" s="42"/>
      <c r="AM134" s="42">
        <f t="shared" si="11"/>
        <v>2774</v>
      </c>
      <c r="AN134" s="43">
        <f t="shared" si="10"/>
        <v>2774</v>
      </c>
      <c r="AO134" s="44"/>
      <c r="AP134" s="9"/>
      <c r="AQ134" s="9"/>
    </row>
    <row r="135" ht="18" customHeight="1" spans="1:43">
      <c r="A135" s="35">
        <f t="shared" si="12"/>
        <v>130</v>
      </c>
      <c r="B135" s="67" t="s">
        <v>2181</v>
      </c>
      <c r="C135" s="46" t="s">
        <v>2038</v>
      </c>
      <c r="D135" s="47" t="s">
        <v>3476</v>
      </c>
      <c r="E135" s="489" t="s">
        <v>2039</v>
      </c>
      <c r="F135" s="39">
        <v>13847726977</v>
      </c>
      <c r="G135" s="40"/>
      <c r="H135" s="40"/>
      <c r="I135" s="40"/>
      <c r="J135" s="40"/>
      <c r="K135" s="40"/>
      <c r="L135" s="40"/>
      <c r="M135" s="40"/>
      <c r="N135" s="40"/>
      <c r="O135" s="40"/>
      <c r="P135" s="40"/>
      <c r="Q135" s="40"/>
      <c r="R135" s="40"/>
      <c r="S135" s="40">
        <f t="shared" si="9"/>
        <v>0</v>
      </c>
      <c r="T135" s="40"/>
      <c r="U135" s="41"/>
      <c r="V135" s="41"/>
      <c r="W135" s="42"/>
      <c r="X135" s="41"/>
      <c r="Y135" s="41"/>
      <c r="Z135" s="42"/>
      <c r="AA135" s="41"/>
      <c r="AB135" s="41"/>
      <c r="AC135" s="42"/>
      <c r="AD135" s="41"/>
      <c r="AE135" s="41"/>
      <c r="AF135" s="42"/>
      <c r="AG135" s="41"/>
      <c r="AH135" s="41"/>
      <c r="AI135" s="42"/>
      <c r="AJ135" s="41"/>
      <c r="AK135" s="41"/>
      <c r="AL135" s="42"/>
      <c r="AM135" s="42">
        <f t="shared" si="11"/>
        <v>0</v>
      </c>
      <c r="AN135" s="43">
        <f t="shared" si="10"/>
        <v>0</v>
      </c>
      <c r="AO135" s="44"/>
      <c r="AP135" s="9"/>
      <c r="AQ135" s="9"/>
    </row>
    <row r="136" ht="18" customHeight="1" spans="1:43">
      <c r="A136" s="35">
        <f t="shared" si="12"/>
        <v>131</v>
      </c>
      <c r="B136" s="67" t="s">
        <v>2181</v>
      </c>
      <c r="C136" s="66" t="s">
        <v>2192</v>
      </c>
      <c r="D136" s="36" t="s">
        <v>3476</v>
      </c>
      <c r="E136" s="38" t="s">
        <v>2193</v>
      </c>
      <c r="F136" s="39">
        <v>18947878624</v>
      </c>
      <c r="G136" s="40"/>
      <c r="H136" s="40"/>
      <c r="I136" s="40"/>
      <c r="J136" s="40"/>
      <c r="K136" s="40"/>
      <c r="L136" s="40"/>
      <c r="M136" s="40"/>
      <c r="N136" s="40"/>
      <c r="O136" s="40"/>
      <c r="P136" s="40"/>
      <c r="Q136" s="40"/>
      <c r="R136" s="40"/>
      <c r="S136" s="40">
        <f t="shared" si="9"/>
        <v>0</v>
      </c>
      <c r="T136" s="40"/>
      <c r="U136" s="41"/>
      <c r="V136" s="41"/>
      <c r="W136" s="42"/>
      <c r="X136" s="41"/>
      <c r="Y136" s="41"/>
      <c r="Z136" s="42"/>
      <c r="AA136" s="41"/>
      <c r="AB136" s="41"/>
      <c r="AC136" s="42"/>
      <c r="AD136" s="41"/>
      <c r="AE136" s="41"/>
      <c r="AF136" s="42"/>
      <c r="AG136" s="41"/>
      <c r="AH136" s="41"/>
      <c r="AI136" s="42"/>
      <c r="AJ136" s="41"/>
      <c r="AK136" s="41"/>
      <c r="AL136" s="42"/>
      <c r="AM136" s="42">
        <f t="shared" si="11"/>
        <v>0</v>
      </c>
      <c r="AN136" s="43">
        <f t="shared" si="10"/>
        <v>0</v>
      </c>
      <c r="AO136" s="44"/>
      <c r="AP136" s="9"/>
      <c r="AQ136" s="9"/>
    </row>
    <row r="137" ht="18" customHeight="1" spans="1:43">
      <c r="A137" s="35">
        <f t="shared" si="12"/>
        <v>132</v>
      </c>
      <c r="B137" s="67" t="s">
        <v>2181</v>
      </c>
      <c r="C137" s="37" t="s">
        <v>6911</v>
      </c>
      <c r="D137" s="36" t="s">
        <v>3485</v>
      </c>
      <c r="E137" s="38" t="s">
        <v>7085</v>
      </c>
      <c r="F137" s="39">
        <v>15947598480</v>
      </c>
      <c r="G137" s="40">
        <v>85.6</v>
      </c>
      <c r="H137" s="40">
        <v>81.6</v>
      </c>
      <c r="I137" s="40">
        <v>83.2</v>
      </c>
      <c r="J137" s="40">
        <v>87.7</v>
      </c>
      <c r="K137" s="40">
        <v>88</v>
      </c>
      <c r="L137" s="40">
        <v>84</v>
      </c>
      <c r="M137" s="40">
        <v>77.3</v>
      </c>
      <c r="N137" s="40">
        <v>63.3</v>
      </c>
      <c r="O137" s="40">
        <v>84.4</v>
      </c>
      <c r="P137" s="40">
        <v>76.4</v>
      </c>
      <c r="Q137" s="40">
        <v>88</v>
      </c>
      <c r="R137" s="40">
        <v>83</v>
      </c>
      <c r="S137" s="40">
        <f t="shared" si="9"/>
        <v>982.5</v>
      </c>
      <c r="T137" s="40"/>
      <c r="U137" s="41"/>
      <c r="V137" s="41"/>
      <c r="W137" s="42"/>
      <c r="X137" s="41"/>
      <c r="Y137" s="41"/>
      <c r="Z137" s="42"/>
      <c r="AA137" s="41"/>
      <c r="AB137" s="41"/>
      <c r="AC137" s="42"/>
      <c r="AD137" s="41"/>
      <c r="AE137" s="41"/>
      <c r="AF137" s="42"/>
      <c r="AG137" s="41"/>
      <c r="AH137" s="41"/>
      <c r="AI137" s="42"/>
      <c r="AJ137" s="41"/>
      <c r="AK137" s="41"/>
      <c r="AL137" s="42"/>
      <c r="AM137" s="42">
        <f t="shared" si="11"/>
        <v>0</v>
      </c>
      <c r="AN137" s="43">
        <f t="shared" si="10"/>
        <v>982.5</v>
      </c>
      <c r="AO137" s="44"/>
      <c r="AP137" s="9"/>
      <c r="AQ137" s="9"/>
    </row>
    <row r="138" ht="18" customHeight="1" spans="1:43">
      <c r="A138" s="35">
        <f t="shared" si="12"/>
        <v>133</v>
      </c>
      <c r="B138" s="67" t="s">
        <v>2181</v>
      </c>
      <c r="C138" s="37" t="s">
        <v>2260</v>
      </c>
      <c r="D138" s="48" t="s">
        <v>7553</v>
      </c>
      <c r="E138" s="38" t="s">
        <v>2261</v>
      </c>
      <c r="F138" s="39">
        <v>13451374460</v>
      </c>
      <c r="G138" s="40"/>
      <c r="H138" s="40"/>
      <c r="I138" s="40"/>
      <c r="J138" s="40"/>
      <c r="K138" s="40"/>
      <c r="L138" s="40"/>
      <c r="M138" s="40"/>
      <c r="N138" s="40"/>
      <c r="O138" s="40"/>
      <c r="P138" s="40"/>
      <c r="Q138" s="40"/>
      <c r="R138" s="40"/>
      <c r="S138" s="40">
        <f t="shared" si="9"/>
        <v>0</v>
      </c>
      <c r="T138" s="40"/>
      <c r="U138" s="41"/>
      <c r="V138" s="41"/>
      <c r="W138" s="42"/>
      <c r="X138" s="41"/>
      <c r="Y138" s="41"/>
      <c r="Z138" s="42"/>
      <c r="AA138" s="41"/>
      <c r="AB138" s="41"/>
      <c r="AC138" s="42"/>
      <c r="AD138" s="41"/>
      <c r="AE138" s="41"/>
      <c r="AF138" s="42"/>
      <c r="AG138" s="41"/>
      <c r="AH138" s="41"/>
      <c r="AI138" s="42"/>
      <c r="AJ138" s="41"/>
      <c r="AK138" s="41"/>
      <c r="AL138" s="42"/>
      <c r="AM138" s="42">
        <f t="shared" si="11"/>
        <v>0</v>
      </c>
      <c r="AN138" s="43">
        <f t="shared" si="10"/>
        <v>0</v>
      </c>
      <c r="AO138" s="44"/>
      <c r="AP138" s="9"/>
      <c r="AQ138" s="9"/>
    </row>
    <row r="139" ht="18" customHeight="1" spans="1:43">
      <c r="A139" s="35">
        <f t="shared" si="12"/>
        <v>134</v>
      </c>
      <c r="B139" s="67" t="s">
        <v>2181</v>
      </c>
      <c r="C139" s="37" t="s">
        <v>2311</v>
      </c>
      <c r="D139" s="48" t="s">
        <v>5717</v>
      </c>
      <c r="E139" s="38" t="s">
        <v>2312</v>
      </c>
      <c r="F139" s="39">
        <v>15326935813</v>
      </c>
      <c r="G139" s="40"/>
      <c r="H139" s="40"/>
      <c r="I139" s="40"/>
      <c r="J139" s="40"/>
      <c r="K139" s="40"/>
      <c r="L139" s="40"/>
      <c r="M139" s="40"/>
      <c r="N139" s="40"/>
      <c r="O139" s="40"/>
      <c r="P139" s="40"/>
      <c r="Q139" s="40"/>
      <c r="R139" s="40"/>
      <c r="S139" s="40">
        <f t="shared" si="9"/>
        <v>0</v>
      </c>
      <c r="T139" s="40"/>
      <c r="U139" s="41"/>
      <c r="V139" s="41"/>
      <c r="W139" s="42"/>
      <c r="X139" s="41"/>
      <c r="Y139" s="41"/>
      <c r="Z139" s="42"/>
      <c r="AA139" s="41"/>
      <c r="AB139" s="41"/>
      <c r="AC139" s="42"/>
      <c r="AD139" s="41"/>
      <c r="AE139" s="41"/>
      <c r="AF139" s="42"/>
      <c r="AG139" s="41"/>
      <c r="AH139" s="41"/>
      <c r="AI139" s="42"/>
      <c r="AJ139" s="41"/>
      <c r="AK139" s="41"/>
      <c r="AL139" s="42"/>
      <c r="AM139" s="42">
        <f t="shared" si="11"/>
        <v>0</v>
      </c>
      <c r="AN139" s="43">
        <f t="shared" si="10"/>
        <v>0</v>
      </c>
      <c r="AO139" s="44"/>
      <c r="AP139" s="9"/>
      <c r="AQ139" s="9"/>
    </row>
    <row r="140" ht="18" customHeight="1" spans="1:43">
      <c r="A140" s="35">
        <f t="shared" si="12"/>
        <v>135</v>
      </c>
      <c r="B140" s="67" t="s">
        <v>2181</v>
      </c>
      <c r="C140" s="37" t="s">
        <v>2308</v>
      </c>
      <c r="D140" s="48" t="s">
        <v>7554</v>
      </c>
      <c r="E140" s="38" t="s">
        <v>2309</v>
      </c>
      <c r="F140" s="39">
        <v>15047741498</v>
      </c>
      <c r="G140" s="40"/>
      <c r="H140" s="40"/>
      <c r="I140" s="40"/>
      <c r="J140" s="40"/>
      <c r="K140" s="40"/>
      <c r="L140" s="40"/>
      <c r="M140" s="40"/>
      <c r="N140" s="40"/>
      <c r="O140" s="40"/>
      <c r="P140" s="40"/>
      <c r="Q140" s="40"/>
      <c r="R140" s="40"/>
      <c r="S140" s="40">
        <f t="shared" si="9"/>
        <v>0</v>
      </c>
      <c r="T140" s="40"/>
      <c r="U140" s="41"/>
      <c r="V140" s="41"/>
      <c r="W140" s="42"/>
      <c r="X140" s="41"/>
      <c r="Y140" s="41"/>
      <c r="Z140" s="42"/>
      <c r="AA140" s="41"/>
      <c r="AB140" s="41"/>
      <c r="AC140" s="42"/>
      <c r="AD140" s="41"/>
      <c r="AE140" s="41"/>
      <c r="AF140" s="42"/>
      <c r="AG140" s="41"/>
      <c r="AH140" s="41"/>
      <c r="AI140" s="42"/>
      <c r="AJ140" s="41"/>
      <c r="AK140" s="41"/>
      <c r="AL140" s="42"/>
      <c r="AM140" s="42">
        <f t="shared" si="11"/>
        <v>0</v>
      </c>
      <c r="AN140" s="43">
        <f t="shared" si="10"/>
        <v>0</v>
      </c>
      <c r="AO140" s="44"/>
      <c r="AP140" s="9"/>
      <c r="AQ140" s="9"/>
    </row>
    <row r="141" ht="18" customHeight="1" spans="1:43">
      <c r="A141" s="35">
        <f t="shared" si="12"/>
        <v>136</v>
      </c>
      <c r="B141" s="67" t="s">
        <v>2181</v>
      </c>
      <c r="C141" s="37" t="s">
        <v>2347</v>
      </c>
      <c r="D141" s="48" t="s">
        <v>7554</v>
      </c>
      <c r="E141" s="38" t="s">
        <v>7087</v>
      </c>
      <c r="F141" s="39">
        <v>18347738316</v>
      </c>
      <c r="G141" s="40"/>
      <c r="H141" s="40"/>
      <c r="I141" s="40"/>
      <c r="J141" s="40"/>
      <c r="K141" s="40"/>
      <c r="L141" s="40"/>
      <c r="M141" s="40"/>
      <c r="N141" s="40"/>
      <c r="O141" s="40"/>
      <c r="P141" s="40"/>
      <c r="Q141" s="40"/>
      <c r="R141" s="40"/>
      <c r="S141" s="40">
        <f t="shared" si="9"/>
        <v>0</v>
      </c>
      <c r="T141" s="40"/>
      <c r="U141" s="41"/>
      <c r="V141" s="41"/>
      <c r="W141" s="42"/>
      <c r="X141" s="41"/>
      <c r="Y141" s="41"/>
      <c r="Z141" s="42"/>
      <c r="AA141" s="41"/>
      <c r="AB141" s="41"/>
      <c r="AC141" s="42"/>
      <c r="AD141" s="41"/>
      <c r="AE141" s="41"/>
      <c r="AF141" s="42"/>
      <c r="AG141" s="41"/>
      <c r="AH141" s="41"/>
      <c r="AI141" s="42"/>
      <c r="AJ141" s="41"/>
      <c r="AK141" s="41"/>
      <c r="AL141" s="42"/>
      <c r="AM141" s="42">
        <f t="shared" si="11"/>
        <v>0</v>
      </c>
      <c r="AN141" s="43">
        <f t="shared" si="10"/>
        <v>0</v>
      </c>
      <c r="AO141" s="44"/>
      <c r="AP141" s="9"/>
      <c r="AQ141" s="9"/>
    </row>
    <row r="142" ht="18" customHeight="1" spans="1:43">
      <c r="A142" s="35">
        <f t="shared" si="12"/>
        <v>137</v>
      </c>
      <c r="B142" s="67" t="s">
        <v>2181</v>
      </c>
      <c r="C142" s="37" t="s">
        <v>7555</v>
      </c>
      <c r="D142" s="72" t="s">
        <v>5683</v>
      </c>
      <c r="E142" s="493" t="s">
        <v>7556</v>
      </c>
      <c r="F142" s="39">
        <v>13214830733</v>
      </c>
      <c r="G142" s="40"/>
      <c r="H142" s="40"/>
      <c r="I142" s="40"/>
      <c r="J142" s="40"/>
      <c r="K142" s="40"/>
      <c r="L142" s="40"/>
      <c r="M142" s="40"/>
      <c r="N142" s="40"/>
      <c r="O142" s="40"/>
      <c r="P142" s="40"/>
      <c r="Q142" s="40"/>
      <c r="R142" s="40"/>
      <c r="S142" s="40">
        <f t="shared" si="9"/>
        <v>0</v>
      </c>
      <c r="T142" s="40"/>
      <c r="U142" s="41"/>
      <c r="V142" s="41"/>
      <c r="W142" s="42"/>
      <c r="X142" s="41"/>
      <c r="Y142" s="41"/>
      <c r="Z142" s="42"/>
      <c r="AA142" s="41"/>
      <c r="AB142" s="41"/>
      <c r="AC142" s="42"/>
      <c r="AD142" s="41"/>
      <c r="AE142" s="41"/>
      <c r="AF142" s="42"/>
      <c r="AG142" s="41"/>
      <c r="AH142" s="41"/>
      <c r="AI142" s="42"/>
      <c r="AJ142" s="41"/>
      <c r="AK142" s="41"/>
      <c r="AL142" s="42"/>
      <c r="AM142" s="42">
        <f t="shared" si="11"/>
        <v>0</v>
      </c>
      <c r="AN142" s="43">
        <f t="shared" si="10"/>
        <v>0</v>
      </c>
      <c r="AO142" s="44"/>
      <c r="AP142" s="9"/>
      <c r="AQ142" s="9"/>
    </row>
    <row r="143" ht="18" customHeight="1" spans="1:43">
      <c r="A143" s="35">
        <f t="shared" si="12"/>
        <v>138</v>
      </c>
      <c r="B143" s="67" t="s">
        <v>2181</v>
      </c>
      <c r="C143" s="66" t="s">
        <v>2263</v>
      </c>
      <c r="D143" s="48" t="s">
        <v>5683</v>
      </c>
      <c r="E143" s="38" t="s">
        <v>2264</v>
      </c>
      <c r="F143" s="39">
        <v>15847722307</v>
      </c>
      <c r="G143" s="40"/>
      <c r="H143" s="40"/>
      <c r="I143" s="40"/>
      <c r="J143" s="40"/>
      <c r="K143" s="40"/>
      <c r="L143" s="40"/>
      <c r="M143" s="40"/>
      <c r="N143" s="40"/>
      <c r="O143" s="40"/>
      <c r="P143" s="40"/>
      <c r="Q143" s="40"/>
      <c r="R143" s="40"/>
      <c r="S143" s="40">
        <f t="shared" si="9"/>
        <v>0</v>
      </c>
      <c r="T143" s="40"/>
      <c r="U143" s="41"/>
      <c r="V143" s="41"/>
      <c r="W143" s="42"/>
      <c r="X143" s="41"/>
      <c r="Y143" s="41"/>
      <c r="Z143" s="42"/>
      <c r="AA143" s="41"/>
      <c r="AB143" s="41"/>
      <c r="AC143" s="42"/>
      <c r="AD143" s="41"/>
      <c r="AE143" s="41"/>
      <c r="AF143" s="42"/>
      <c r="AG143" s="41"/>
      <c r="AH143" s="41"/>
      <c r="AI143" s="42"/>
      <c r="AJ143" s="41"/>
      <c r="AK143" s="41"/>
      <c r="AL143" s="42"/>
      <c r="AM143" s="42">
        <f t="shared" si="11"/>
        <v>0</v>
      </c>
      <c r="AN143" s="43">
        <f t="shared" si="10"/>
        <v>0</v>
      </c>
      <c r="AO143" s="44"/>
      <c r="AP143" s="9"/>
      <c r="AQ143" s="9"/>
    </row>
    <row r="144" ht="18" customHeight="1" spans="1:43">
      <c r="A144" s="35">
        <f t="shared" si="12"/>
        <v>139</v>
      </c>
      <c r="B144" s="67" t="s">
        <v>2181</v>
      </c>
      <c r="C144" s="46" t="s">
        <v>2269</v>
      </c>
      <c r="D144" s="54" t="s">
        <v>5703</v>
      </c>
      <c r="E144" s="494" t="s">
        <v>2270</v>
      </c>
      <c r="F144" s="39">
        <v>15661894373</v>
      </c>
      <c r="G144" s="40"/>
      <c r="H144" s="40"/>
      <c r="I144" s="40"/>
      <c r="J144" s="40"/>
      <c r="K144" s="40"/>
      <c r="L144" s="40"/>
      <c r="M144" s="40"/>
      <c r="N144" s="40"/>
      <c r="O144" s="40"/>
      <c r="P144" s="40"/>
      <c r="Q144" s="40"/>
      <c r="R144" s="40"/>
      <c r="S144" s="40">
        <f t="shared" si="9"/>
        <v>0</v>
      </c>
      <c r="T144" s="40"/>
      <c r="U144" s="41"/>
      <c r="V144" s="41"/>
      <c r="W144" s="42"/>
      <c r="X144" s="41"/>
      <c r="Y144" s="41"/>
      <c r="Z144" s="42"/>
      <c r="AA144" s="41"/>
      <c r="AB144" s="41"/>
      <c r="AC144" s="42"/>
      <c r="AD144" s="41"/>
      <c r="AE144" s="41"/>
      <c r="AF144" s="42"/>
      <c r="AG144" s="41"/>
      <c r="AH144" s="41"/>
      <c r="AI144" s="42"/>
      <c r="AJ144" s="41"/>
      <c r="AK144" s="41"/>
      <c r="AL144" s="42"/>
      <c r="AM144" s="42">
        <f t="shared" si="11"/>
        <v>0</v>
      </c>
      <c r="AN144" s="43">
        <f t="shared" si="10"/>
        <v>0</v>
      </c>
      <c r="AO144" s="44"/>
      <c r="AP144" s="9"/>
      <c r="AQ144" s="9"/>
    </row>
    <row r="145" ht="18" customHeight="1" spans="1:43">
      <c r="A145" s="35">
        <f t="shared" si="12"/>
        <v>140</v>
      </c>
      <c r="B145" s="67" t="s">
        <v>2181</v>
      </c>
      <c r="C145" s="46" t="s">
        <v>1666</v>
      </c>
      <c r="D145" s="54" t="s">
        <v>5703</v>
      </c>
      <c r="E145" s="38" t="s">
        <v>1667</v>
      </c>
      <c r="F145" s="39">
        <v>15149726000</v>
      </c>
      <c r="G145" s="40"/>
      <c r="H145" s="40"/>
      <c r="I145" s="40"/>
      <c r="J145" s="40"/>
      <c r="K145" s="40"/>
      <c r="L145" s="40"/>
      <c r="M145" s="40"/>
      <c r="N145" s="40"/>
      <c r="O145" s="40"/>
      <c r="P145" s="40"/>
      <c r="Q145" s="40"/>
      <c r="R145" s="40"/>
      <c r="S145" s="40">
        <f t="shared" si="9"/>
        <v>0</v>
      </c>
      <c r="T145" s="40"/>
      <c r="U145" s="41"/>
      <c r="V145" s="41"/>
      <c r="W145" s="42"/>
      <c r="X145" s="41"/>
      <c r="Y145" s="41"/>
      <c r="Z145" s="42"/>
      <c r="AA145" s="41"/>
      <c r="AB145" s="41"/>
      <c r="AC145" s="42"/>
      <c r="AD145" s="41"/>
      <c r="AE145" s="41"/>
      <c r="AF145" s="42"/>
      <c r="AG145" s="41"/>
      <c r="AH145" s="41"/>
      <c r="AI145" s="42"/>
      <c r="AJ145" s="41"/>
      <c r="AK145" s="41"/>
      <c r="AL145" s="42"/>
      <c r="AM145" s="42">
        <f t="shared" si="11"/>
        <v>0</v>
      </c>
      <c r="AN145" s="43">
        <f t="shared" si="10"/>
        <v>0</v>
      </c>
      <c r="AO145" s="44"/>
      <c r="AP145" s="9"/>
      <c r="AQ145" s="9"/>
    </row>
    <row r="146" ht="18" customHeight="1" spans="1:43">
      <c r="A146" s="35">
        <f t="shared" si="12"/>
        <v>141</v>
      </c>
      <c r="B146" s="67" t="s">
        <v>2181</v>
      </c>
      <c r="C146" s="62" t="s">
        <v>2228</v>
      </c>
      <c r="D146" s="62" t="s">
        <v>7557</v>
      </c>
      <c r="E146" s="38" t="s">
        <v>2229</v>
      </c>
      <c r="F146" s="39">
        <v>15947428960</v>
      </c>
      <c r="G146" s="40"/>
      <c r="H146" s="40"/>
      <c r="I146" s="40"/>
      <c r="J146" s="40"/>
      <c r="K146" s="40"/>
      <c r="L146" s="40"/>
      <c r="M146" s="40"/>
      <c r="N146" s="40"/>
      <c r="O146" s="40"/>
      <c r="P146" s="40"/>
      <c r="Q146" s="40"/>
      <c r="R146" s="40"/>
      <c r="S146" s="40">
        <f t="shared" si="9"/>
        <v>0</v>
      </c>
      <c r="T146" s="40"/>
      <c r="U146" s="41"/>
      <c r="V146" s="41"/>
      <c r="W146" s="42"/>
      <c r="X146" s="41"/>
      <c r="Y146" s="41"/>
      <c r="Z146" s="42"/>
      <c r="AA146" s="41"/>
      <c r="AB146" s="41"/>
      <c r="AC146" s="42"/>
      <c r="AD146" s="41"/>
      <c r="AE146" s="41"/>
      <c r="AF146" s="42"/>
      <c r="AG146" s="41"/>
      <c r="AH146" s="41"/>
      <c r="AI146" s="42"/>
      <c r="AJ146" s="41"/>
      <c r="AK146" s="41"/>
      <c r="AL146" s="42"/>
      <c r="AM146" s="42">
        <f t="shared" si="11"/>
        <v>0</v>
      </c>
      <c r="AN146" s="43">
        <f t="shared" si="10"/>
        <v>0</v>
      </c>
      <c r="AO146" s="44"/>
      <c r="AP146" s="9"/>
      <c r="AQ146" s="9"/>
    </row>
    <row r="147" ht="18" customHeight="1" spans="1:43">
      <c r="A147" s="35">
        <f t="shared" si="12"/>
        <v>142</v>
      </c>
      <c r="B147" s="67" t="s">
        <v>2181</v>
      </c>
      <c r="C147" s="66" t="s">
        <v>2195</v>
      </c>
      <c r="D147" s="36" t="s">
        <v>6552</v>
      </c>
      <c r="E147" s="38" t="s">
        <v>2196</v>
      </c>
      <c r="F147" s="39">
        <v>15934976190</v>
      </c>
      <c r="G147" s="40"/>
      <c r="H147" s="40"/>
      <c r="I147" s="40"/>
      <c r="J147" s="40"/>
      <c r="K147" s="40"/>
      <c r="L147" s="40"/>
      <c r="M147" s="40"/>
      <c r="N147" s="40"/>
      <c r="O147" s="40"/>
      <c r="P147" s="40"/>
      <c r="Q147" s="40"/>
      <c r="R147" s="40"/>
      <c r="S147" s="40">
        <f t="shared" si="9"/>
        <v>0</v>
      </c>
      <c r="T147" s="40"/>
      <c r="U147" s="41"/>
      <c r="V147" s="41"/>
      <c r="W147" s="42"/>
      <c r="X147" s="41"/>
      <c r="Y147" s="41"/>
      <c r="Z147" s="42"/>
      <c r="AA147" s="41"/>
      <c r="AB147" s="41"/>
      <c r="AC147" s="42"/>
      <c r="AD147" s="41"/>
      <c r="AE147" s="41"/>
      <c r="AF147" s="42"/>
      <c r="AG147" s="41"/>
      <c r="AH147" s="41"/>
      <c r="AI147" s="42"/>
      <c r="AJ147" s="41"/>
      <c r="AK147" s="41"/>
      <c r="AL147" s="42"/>
      <c r="AM147" s="42">
        <f t="shared" si="11"/>
        <v>0</v>
      </c>
      <c r="AN147" s="43">
        <f t="shared" si="10"/>
        <v>0</v>
      </c>
      <c r="AO147" s="44"/>
      <c r="AP147" s="9"/>
      <c r="AQ147" s="9"/>
    </row>
    <row r="148" ht="18" customHeight="1" spans="1:43">
      <c r="A148" s="35">
        <f t="shared" si="12"/>
        <v>143</v>
      </c>
      <c r="B148" s="67" t="s">
        <v>2181</v>
      </c>
      <c r="C148" s="46" t="s">
        <v>2219</v>
      </c>
      <c r="D148" s="48" t="s">
        <v>5708</v>
      </c>
      <c r="E148" s="38" t="s">
        <v>2220</v>
      </c>
      <c r="F148" s="39">
        <v>13847653107</v>
      </c>
      <c r="G148" s="40"/>
      <c r="H148" s="40"/>
      <c r="I148" s="40"/>
      <c r="J148" s="40"/>
      <c r="K148" s="40"/>
      <c r="L148" s="40"/>
      <c r="M148" s="40"/>
      <c r="N148" s="40"/>
      <c r="O148" s="40"/>
      <c r="P148" s="40"/>
      <c r="Q148" s="40"/>
      <c r="R148" s="40"/>
      <c r="S148" s="40">
        <f t="shared" si="9"/>
        <v>0</v>
      </c>
      <c r="T148" s="40"/>
      <c r="U148" s="41"/>
      <c r="V148" s="41"/>
      <c r="W148" s="42"/>
      <c r="X148" s="41"/>
      <c r="Y148" s="41"/>
      <c r="Z148" s="42"/>
      <c r="AA148" s="41"/>
      <c r="AB148" s="41"/>
      <c r="AC148" s="42"/>
      <c r="AD148" s="41"/>
      <c r="AE148" s="41"/>
      <c r="AF148" s="42"/>
      <c r="AG148" s="41"/>
      <c r="AH148" s="41"/>
      <c r="AI148" s="42"/>
      <c r="AJ148" s="41"/>
      <c r="AK148" s="41"/>
      <c r="AL148" s="42"/>
      <c r="AM148" s="42">
        <f t="shared" si="11"/>
        <v>0</v>
      </c>
      <c r="AN148" s="43">
        <f t="shared" si="10"/>
        <v>0</v>
      </c>
      <c r="AO148" s="44"/>
      <c r="AP148" s="9"/>
      <c r="AQ148" s="9"/>
    </row>
    <row r="149" ht="18" customHeight="1" spans="1:43">
      <c r="A149" s="35">
        <f t="shared" si="12"/>
        <v>144</v>
      </c>
      <c r="B149" s="67" t="s">
        <v>2181</v>
      </c>
      <c r="C149" s="62" t="s">
        <v>7090</v>
      </c>
      <c r="D149" s="48" t="s">
        <v>5708</v>
      </c>
      <c r="E149" s="38" t="s">
        <v>7091</v>
      </c>
      <c r="F149" s="39">
        <v>14794939592</v>
      </c>
      <c r="G149" s="40"/>
      <c r="H149" s="40"/>
      <c r="I149" s="40"/>
      <c r="J149" s="40"/>
      <c r="K149" s="40"/>
      <c r="L149" s="40"/>
      <c r="M149" s="40"/>
      <c r="N149" s="40"/>
      <c r="O149" s="40"/>
      <c r="P149" s="40"/>
      <c r="Q149" s="40"/>
      <c r="R149" s="40"/>
      <c r="S149" s="40">
        <f t="shared" si="9"/>
        <v>0</v>
      </c>
      <c r="T149" s="40"/>
      <c r="U149" s="41"/>
      <c r="V149" s="41"/>
      <c r="W149" s="42"/>
      <c r="X149" s="41"/>
      <c r="Y149" s="41"/>
      <c r="Z149" s="42"/>
      <c r="AA149" s="41"/>
      <c r="AB149" s="41"/>
      <c r="AC149" s="42"/>
      <c r="AD149" s="41"/>
      <c r="AE149" s="41"/>
      <c r="AF149" s="42"/>
      <c r="AG149" s="41"/>
      <c r="AH149" s="41"/>
      <c r="AI149" s="42"/>
      <c r="AJ149" s="41"/>
      <c r="AK149" s="41"/>
      <c r="AL149" s="42"/>
      <c r="AM149" s="42">
        <f t="shared" si="11"/>
        <v>0</v>
      </c>
      <c r="AN149" s="43">
        <f t="shared" si="10"/>
        <v>0</v>
      </c>
      <c r="AO149" s="44"/>
      <c r="AP149" s="9"/>
      <c r="AQ149" s="9"/>
    </row>
    <row r="150" ht="18" customHeight="1" spans="1:43">
      <c r="A150" s="35">
        <f t="shared" si="12"/>
        <v>145</v>
      </c>
      <c r="B150" s="67" t="s">
        <v>2181</v>
      </c>
      <c r="C150" s="37" t="s">
        <v>2293</v>
      </c>
      <c r="D150" s="72" t="s">
        <v>5708</v>
      </c>
      <c r="E150" s="38" t="s">
        <v>2294</v>
      </c>
      <c r="F150" s="39">
        <v>15149675797</v>
      </c>
      <c r="G150" s="40"/>
      <c r="H150" s="40"/>
      <c r="I150" s="40"/>
      <c r="J150" s="40"/>
      <c r="K150" s="40"/>
      <c r="L150" s="40"/>
      <c r="M150" s="40"/>
      <c r="N150" s="40"/>
      <c r="O150" s="40"/>
      <c r="P150" s="40"/>
      <c r="Q150" s="40"/>
      <c r="R150" s="40"/>
      <c r="S150" s="40">
        <f t="shared" si="9"/>
        <v>0</v>
      </c>
      <c r="T150" s="40"/>
      <c r="U150" s="41"/>
      <c r="V150" s="41"/>
      <c r="W150" s="42"/>
      <c r="X150" s="41"/>
      <c r="Y150" s="41"/>
      <c r="Z150" s="42"/>
      <c r="AA150" s="41"/>
      <c r="AB150" s="41"/>
      <c r="AC150" s="42"/>
      <c r="AD150" s="41"/>
      <c r="AE150" s="41"/>
      <c r="AF150" s="42"/>
      <c r="AG150" s="41"/>
      <c r="AH150" s="41"/>
      <c r="AI150" s="42"/>
      <c r="AJ150" s="41"/>
      <c r="AK150" s="41"/>
      <c r="AL150" s="42"/>
      <c r="AM150" s="42">
        <f t="shared" si="11"/>
        <v>0</v>
      </c>
      <c r="AN150" s="43">
        <f t="shared" si="10"/>
        <v>0</v>
      </c>
      <c r="AO150" s="44"/>
      <c r="AP150" s="9"/>
      <c r="AQ150" s="9"/>
    </row>
    <row r="151" ht="18" customHeight="1" spans="1:43">
      <c r="A151" s="35">
        <f t="shared" si="12"/>
        <v>146</v>
      </c>
      <c r="B151" s="67" t="s">
        <v>2181</v>
      </c>
      <c r="C151" s="37" t="s">
        <v>6912</v>
      </c>
      <c r="D151" s="72" t="s">
        <v>3947</v>
      </c>
      <c r="E151" s="489" t="s">
        <v>7095</v>
      </c>
      <c r="F151" s="39">
        <v>18165020135</v>
      </c>
      <c r="G151" s="40"/>
      <c r="H151" s="40"/>
      <c r="I151" s="40"/>
      <c r="J151" s="40"/>
      <c r="K151" s="40"/>
      <c r="L151" s="40"/>
      <c r="M151" s="40"/>
      <c r="N151" s="40"/>
      <c r="O151" s="40"/>
      <c r="P151" s="40"/>
      <c r="Q151" s="40"/>
      <c r="R151" s="40"/>
      <c r="S151" s="40">
        <f t="shared" si="9"/>
        <v>0</v>
      </c>
      <c r="T151" s="40"/>
      <c r="U151" s="41"/>
      <c r="V151" s="41"/>
      <c r="W151" s="42"/>
      <c r="X151" s="41"/>
      <c r="Y151" s="41"/>
      <c r="Z151" s="42"/>
      <c r="AA151" s="41"/>
      <c r="AB151" s="41"/>
      <c r="AC151" s="42"/>
      <c r="AD151" s="41"/>
      <c r="AE151" s="41"/>
      <c r="AF151" s="42"/>
      <c r="AG151" s="41"/>
      <c r="AH151" s="41"/>
      <c r="AI151" s="42"/>
      <c r="AJ151" s="41"/>
      <c r="AK151" s="41"/>
      <c r="AL151" s="42"/>
      <c r="AM151" s="42">
        <f t="shared" si="11"/>
        <v>0</v>
      </c>
      <c r="AN151" s="43">
        <f t="shared" si="10"/>
        <v>0</v>
      </c>
      <c r="AO151" s="44"/>
      <c r="AP151" s="9"/>
      <c r="AQ151" s="9"/>
    </row>
    <row r="152" ht="18" customHeight="1" spans="1:43">
      <c r="A152" s="35">
        <f t="shared" si="12"/>
        <v>147</v>
      </c>
      <c r="B152" s="67" t="s">
        <v>2181</v>
      </c>
      <c r="C152" s="37" t="s">
        <v>6916</v>
      </c>
      <c r="D152" s="72" t="s">
        <v>3947</v>
      </c>
      <c r="E152" s="489" t="s">
        <v>7093</v>
      </c>
      <c r="F152" s="39">
        <v>18847002622</v>
      </c>
      <c r="G152" s="40"/>
      <c r="H152" s="40"/>
      <c r="I152" s="40"/>
      <c r="J152" s="40"/>
      <c r="K152" s="40"/>
      <c r="L152" s="40"/>
      <c r="M152" s="40"/>
      <c r="N152" s="40"/>
      <c r="O152" s="40"/>
      <c r="P152" s="40"/>
      <c r="Q152" s="40"/>
      <c r="R152" s="40"/>
      <c r="S152" s="40">
        <f t="shared" si="9"/>
        <v>0</v>
      </c>
      <c r="T152" s="40"/>
      <c r="U152" s="41"/>
      <c r="V152" s="41"/>
      <c r="W152" s="42"/>
      <c r="X152" s="41"/>
      <c r="Y152" s="41"/>
      <c r="Z152" s="42"/>
      <c r="AA152" s="41"/>
      <c r="AB152" s="41"/>
      <c r="AC152" s="42"/>
      <c r="AD152" s="41"/>
      <c r="AE152" s="41"/>
      <c r="AF152" s="42"/>
      <c r="AG152" s="41"/>
      <c r="AH152" s="41"/>
      <c r="AI152" s="42"/>
      <c r="AJ152" s="41"/>
      <c r="AK152" s="41"/>
      <c r="AL152" s="42"/>
      <c r="AM152" s="42">
        <f t="shared" si="11"/>
        <v>0</v>
      </c>
      <c r="AN152" s="43">
        <f t="shared" si="10"/>
        <v>0</v>
      </c>
      <c r="AO152" s="44"/>
      <c r="AP152" s="9"/>
      <c r="AQ152" s="9"/>
    </row>
    <row r="153" ht="18" customHeight="1" spans="1:43">
      <c r="A153" s="35">
        <f t="shared" si="12"/>
        <v>148</v>
      </c>
      <c r="B153" s="67" t="s">
        <v>2181</v>
      </c>
      <c r="C153" s="36" t="s">
        <v>2203</v>
      </c>
      <c r="D153" s="72" t="s">
        <v>3947</v>
      </c>
      <c r="E153" s="489" t="s">
        <v>2204</v>
      </c>
      <c r="F153" s="39">
        <v>13994909359</v>
      </c>
      <c r="G153" s="40"/>
      <c r="H153" s="40"/>
      <c r="I153" s="40"/>
      <c r="J153" s="40"/>
      <c r="K153" s="40"/>
      <c r="L153" s="40"/>
      <c r="M153" s="40"/>
      <c r="N153" s="40"/>
      <c r="O153" s="40"/>
      <c r="P153" s="40"/>
      <c r="Q153" s="40"/>
      <c r="R153" s="40"/>
      <c r="S153" s="40">
        <f t="shared" si="9"/>
        <v>0</v>
      </c>
      <c r="T153" s="40"/>
      <c r="U153" s="41"/>
      <c r="V153" s="41"/>
      <c r="W153" s="42"/>
      <c r="X153" s="41"/>
      <c r="Y153" s="41"/>
      <c r="Z153" s="42"/>
      <c r="AA153" s="41"/>
      <c r="AB153" s="41"/>
      <c r="AC153" s="42"/>
      <c r="AD153" s="41"/>
      <c r="AE153" s="41"/>
      <c r="AF153" s="42"/>
      <c r="AG153" s="41"/>
      <c r="AH153" s="41"/>
      <c r="AI153" s="42"/>
      <c r="AJ153" s="41"/>
      <c r="AK153" s="41"/>
      <c r="AL153" s="42"/>
      <c r="AM153" s="42">
        <f t="shared" si="11"/>
        <v>0</v>
      </c>
      <c r="AN153" s="43">
        <f t="shared" si="10"/>
        <v>0</v>
      </c>
      <c r="AO153" s="44"/>
      <c r="AP153" s="9"/>
      <c r="AQ153" s="9"/>
    </row>
    <row r="154" ht="18" customHeight="1" spans="1:43">
      <c r="A154" s="35">
        <f t="shared" si="12"/>
        <v>149</v>
      </c>
      <c r="B154" s="67" t="s">
        <v>2181</v>
      </c>
      <c r="C154" s="56" t="s">
        <v>2296</v>
      </c>
      <c r="D154" s="56" t="s">
        <v>3574</v>
      </c>
      <c r="E154" s="57" t="s">
        <v>2297</v>
      </c>
      <c r="F154" s="39">
        <v>15149514678</v>
      </c>
      <c r="G154" s="40"/>
      <c r="H154" s="40"/>
      <c r="I154" s="40"/>
      <c r="J154" s="40"/>
      <c r="K154" s="40"/>
      <c r="L154" s="40"/>
      <c r="M154" s="40"/>
      <c r="N154" s="40"/>
      <c r="O154" s="40"/>
      <c r="P154" s="40"/>
      <c r="Q154" s="40"/>
      <c r="R154" s="40"/>
      <c r="S154" s="40">
        <f t="shared" si="9"/>
        <v>0</v>
      </c>
      <c r="T154" s="40"/>
      <c r="U154" s="41"/>
      <c r="V154" s="41"/>
      <c r="W154" s="42"/>
      <c r="X154" s="41"/>
      <c r="Y154" s="41"/>
      <c r="Z154" s="42"/>
      <c r="AA154" s="41"/>
      <c r="AB154" s="41"/>
      <c r="AC154" s="42"/>
      <c r="AD154" s="41"/>
      <c r="AE154" s="41"/>
      <c r="AF154" s="42"/>
      <c r="AG154" s="41"/>
      <c r="AH154" s="41"/>
      <c r="AI154" s="42"/>
      <c r="AJ154" s="41"/>
      <c r="AK154" s="41"/>
      <c r="AL154" s="42"/>
      <c r="AM154" s="42">
        <f t="shared" si="11"/>
        <v>0</v>
      </c>
      <c r="AN154" s="43">
        <f t="shared" si="10"/>
        <v>0</v>
      </c>
      <c r="AO154" s="44"/>
      <c r="AP154" s="9"/>
      <c r="AQ154" s="9"/>
    </row>
    <row r="155" ht="18" customHeight="1" spans="1:43">
      <c r="A155" s="35">
        <f t="shared" si="12"/>
        <v>150</v>
      </c>
      <c r="B155" s="67" t="s">
        <v>2181</v>
      </c>
      <c r="C155" s="56" t="s">
        <v>2198</v>
      </c>
      <c r="D155" s="56" t="s">
        <v>5638</v>
      </c>
      <c r="E155" s="69" t="s">
        <v>7558</v>
      </c>
      <c r="F155" s="39" t="s">
        <v>2200</v>
      </c>
      <c r="G155" s="40"/>
      <c r="H155" s="40"/>
      <c r="I155" s="40"/>
      <c r="J155" s="40"/>
      <c r="K155" s="40"/>
      <c r="L155" s="40"/>
      <c r="M155" s="40"/>
      <c r="N155" s="40"/>
      <c r="O155" s="40"/>
      <c r="P155" s="40"/>
      <c r="Q155" s="40"/>
      <c r="R155" s="40"/>
      <c r="S155" s="40">
        <f t="shared" si="9"/>
        <v>0</v>
      </c>
      <c r="T155" s="40"/>
      <c r="U155" s="41"/>
      <c r="V155" s="41"/>
      <c r="W155" s="42"/>
      <c r="X155" s="41"/>
      <c r="Y155" s="41"/>
      <c r="Z155" s="42"/>
      <c r="AA155" s="41"/>
      <c r="AB155" s="41"/>
      <c r="AC155" s="42"/>
      <c r="AD155" s="41"/>
      <c r="AE155" s="41"/>
      <c r="AF155" s="42"/>
      <c r="AG155" s="41"/>
      <c r="AH155" s="41"/>
      <c r="AI155" s="42"/>
      <c r="AJ155" s="41"/>
      <c r="AK155" s="41"/>
      <c r="AL155" s="42"/>
      <c r="AM155" s="42">
        <f t="shared" si="11"/>
        <v>0</v>
      </c>
      <c r="AN155" s="43">
        <f t="shared" si="10"/>
        <v>0</v>
      </c>
      <c r="AO155" s="44"/>
      <c r="AP155" s="9"/>
      <c r="AQ155" s="9"/>
    </row>
    <row r="156" ht="18" customHeight="1" spans="1:43">
      <c r="A156" s="35">
        <f t="shared" si="12"/>
        <v>151</v>
      </c>
      <c r="B156" s="67" t="s">
        <v>2181</v>
      </c>
      <c r="C156" s="56" t="s">
        <v>2206</v>
      </c>
      <c r="D156" s="56" t="s">
        <v>5638</v>
      </c>
      <c r="E156" s="69" t="s">
        <v>7559</v>
      </c>
      <c r="F156" s="39" t="s">
        <v>2208</v>
      </c>
      <c r="G156" s="40"/>
      <c r="H156" s="40"/>
      <c r="I156" s="40"/>
      <c r="J156" s="40"/>
      <c r="K156" s="40"/>
      <c r="L156" s="40"/>
      <c r="M156" s="40"/>
      <c r="N156" s="40"/>
      <c r="O156" s="40"/>
      <c r="P156" s="40"/>
      <c r="Q156" s="40"/>
      <c r="R156" s="40"/>
      <c r="S156" s="40">
        <f t="shared" si="9"/>
        <v>0</v>
      </c>
      <c r="T156" s="40"/>
      <c r="U156" s="41"/>
      <c r="V156" s="41"/>
      <c r="W156" s="42"/>
      <c r="X156" s="41"/>
      <c r="Y156" s="41"/>
      <c r="Z156" s="42"/>
      <c r="AA156" s="41"/>
      <c r="AB156" s="41"/>
      <c r="AC156" s="42"/>
      <c r="AD156" s="41"/>
      <c r="AE156" s="41"/>
      <c r="AF156" s="42"/>
      <c r="AG156" s="41"/>
      <c r="AH156" s="41"/>
      <c r="AI156" s="42"/>
      <c r="AJ156" s="41"/>
      <c r="AK156" s="41"/>
      <c r="AL156" s="42"/>
      <c r="AM156" s="42">
        <f t="shared" si="11"/>
        <v>0</v>
      </c>
      <c r="AN156" s="43">
        <f t="shared" si="10"/>
        <v>0</v>
      </c>
      <c r="AO156" s="44"/>
      <c r="AP156" s="9"/>
      <c r="AQ156" s="9"/>
    </row>
    <row r="157" ht="18" customHeight="1" spans="1:43">
      <c r="A157" s="35">
        <f t="shared" si="12"/>
        <v>152</v>
      </c>
      <c r="B157" s="67" t="s">
        <v>2181</v>
      </c>
      <c r="C157" s="56" t="s">
        <v>6913</v>
      </c>
      <c r="D157" s="56" t="s">
        <v>5638</v>
      </c>
      <c r="E157" s="69" t="s">
        <v>7094</v>
      </c>
      <c r="F157" s="39" t="s">
        <v>6834</v>
      </c>
      <c r="G157" s="40"/>
      <c r="H157" s="40"/>
      <c r="I157" s="40"/>
      <c r="J157" s="40"/>
      <c r="K157" s="40"/>
      <c r="L157" s="40"/>
      <c r="M157" s="40"/>
      <c r="N157" s="40"/>
      <c r="O157" s="40"/>
      <c r="P157" s="40"/>
      <c r="Q157" s="40"/>
      <c r="R157" s="40"/>
      <c r="S157" s="40">
        <f t="shared" ref="S157:S220" si="13">SUM(G157:R157)</f>
        <v>0</v>
      </c>
      <c r="T157" s="40"/>
      <c r="U157" s="41"/>
      <c r="V157" s="41"/>
      <c r="W157" s="42"/>
      <c r="X157" s="41"/>
      <c r="Y157" s="41"/>
      <c r="Z157" s="42"/>
      <c r="AA157" s="41"/>
      <c r="AB157" s="41"/>
      <c r="AC157" s="42"/>
      <c r="AD157" s="41"/>
      <c r="AE157" s="41"/>
      <c r="AF157" s="42"/>
      <c r="AG157" s="41"/>
      <c r="AH157" s="41"/>
      <c r="AI157" s="42"/>
      <c r="AJ157" s="41"/>
      <c r="AK157" s="41"/>
      <c r="AL157" s="42"/>
      <c r="AM157" s="42">
        <f t="shared" si="11"/>
        <v>0</v>
      </c>
      <c r="AN157" s="43">
        <f t="shared" si="10"/>
        <v>0</v>
      </c>
      <c r="AO157" s="44"/>
      <c r="AP157" s="9"/>
      <c r="AQ157" s="9"/>
    </row>
    <row r="158" ht="18" customHeight="1" spans="1:43">
      <c r="A158" s="35">
        <f t="shared" si="12"/>
        <v>153</v>
      </c>
      <c r="B158" s="67" t="s">
        <v>2181</v>
      </c>
      <c r="C158" s="56" t="s">
        <v>2299</v>
      </c>
      <c r="D158" s="56" t="s">
        <v>5638</v>
      </c>
      <c r="E158" s="69" t="s">
        <v>2300</v>
      </c>
      <c r="F158" s="39">
        <v>13274774202</v>
      </c>
      <c r="G158" s="40"/>
      <c r="H158" s="40"/>
      <c r="I158" s="40"/>
      <c r="J158" s="40"/>
      <c r="K158" s="40"/>
      <c r="L158" s="40"/>
      <c r="M158" s="40"/>
      <c r="N158" s="40"/>
      <c r="O158" s="40"/>
      <c r="P158" s="40"/>
      <c r="Q158" s="40"/>
      <c r="R158" s="40"/>
      <c r="S158" s="40">
        <f t="shared" si="13"/>
        <v>0</v>
      </c>
      <c r="T158" s="40"/>
      <c r="U158" s="41"/>
      <c r="V158" s="41"/>
      <c r="W158" s="42"/>
      <c r="X158" s="41"/>
      <c r="Y158" s="41"/>
      <c r="Z158" s="42"/>
      <c r="AA158" s="41"/>
      <c r="AB158" s="41"/>
      <c r="AC158" s="42"/>
      <c r="AD158" s="41"/>
      <c r="AE158" s="41"/>
      <c r="AF158" s="42"/>
      <c r="AG158" s="41"/>
      <c r="AH158" s="41"/>
      <c r="AI158" s="42"/>
      <c r="AJ158" s="41"/>
      <c r="AK158" s="41"/>
      <c r="AL158" s="42"/>
      <c r="AM158" s="42">
        <f t="shared" si="11"/>
        <v>0</v>
      </c>
      <c r="AN158" s="43">
        <f t="shared" si="10"/>
        <v>0</v>
      </c>
      <c r="AO158" s="44"/>
      <c r="AP158" s="9"/>
      <c r="AQ158" s="9"/>
    </row>
    <row r="159" ht="18" customHeight="1" spans="1:43">
      <c r="A159" s="35">
        <f t="shared" si="12"/>
        <v>154</v>
      </c>
      <c r="B159" s="67" t="s">
        <v>2181</v>
      </c>
      <c r="C159" s="64" t="s">
        <v>2239</v>
      </c>
      <c r="D159" s="62" t="s">
        <v>7560</v>
      </c>
      <c r="E159" s="38" t="s">
        <v>2240</v>
      </c>
      <c r="F159" s="39">
        <v>15847318591</v>
      </c>
      <c r="G159" s="40"/>
      <c r="H159" s="40"/>
      <c r="I159" s="40"/>
      <c r="J159" s="40"/>
      <c r="K159" s="40"/>
      <c r="L159" s="40"/>
      <c r="M159" s="40"/>
      <c r="N159" s="40"/>
      <c r="O159" s="40"/>
      <c r="P159" s="40"/>
      <c r="Q159" s="40"/>
      <c r="R159" s="40"/>
      <c r="S159" s="40">
        <f t="shared" si="13"/>
        <v>0</v>
      </c>
      <c r="T159" s="40"/>
      <c r="U159" s="41"/>
      <c r="V159" s="41"/>
      <c r="W159" s="42"/>
      <c r="X159" s="41"/>
      <c r="Y159" s="41"/>
      <c r="Z159" s="42"/>
      <c r="AA159" s="41"/>
      <c r="AB159" s="41"/>
      <c r="AC159" s="42"/>
      <c r="AD159" s="41"/>
      <c r="AE159" s="41"/>
      <c r="AF159" s="42"/>
      <c r="AG159" s="41"/>
      <c r="AH159" s="41"/>
      <c r="AI159" s="42"/>
      <c r="AJ159" s="41"/>
      <c r="AK159" s="41"/>
      <c r="AL159" s="42"/>
      <c r="AM159" s="42">
        <f t="shared" si="11"/>
        <v>0</v>
      </c>
      <c r="AN159" s="43">
        <f t="shared" si="10"/>
        <v>0</v>
      </c>
      <c r="AO159" s="44"/>
      <c r="AP159" s="9"/>
      <c r="AQ159" s="9"/>
    </row>
    <row r="160" ht="18" customHeight="1" spans="1:43">
      <c r="A160" s="35">
        <f t="shared" si="12"/>
        <v>155</v>
      </c>
      <c r="B160" s="67" t="s">
        <v>2181</v>
      </c>
      <c r="C160" s="46" t="s">
        <v>2248</v>
      </c>
      <c r="D160" s="48" t="s">
        <v>7561</v>
      </c>
      <c r="E160" s="38" t="s">
        <v>2249</v>
      </c>
      <c r="F160" s="39">
        <v>13087196318</v>
      </c>
      <c r="G160" s="40"/>
      <c r="H160" s="40"/>
      <c r="I160" s="40"/>
      <c r="J160" s="40"/>
      <c r="K160" s="40"/>
      <c r="L160" s="40"/>
      <c r="M160" s="40"/>
      <c r="N160" s="40"/>
      <c r="O160" s="40"/>
      <c r="P160" s="40"/>
      <c r="Q160" s="40"/>
      <c r="R160" s="40"/>
      <c r="S160" s="40">
        <f t="shared" si="13"/>
        <v>0</v>
      </c>
      <c r="T160" s="40"/>
      <c r="U160" s="41"/>
      <c r="V160" s="41"/>
      <c r="W160" s="42"/>
      <c r="X160" s="41"/>
      <c r="Y160" s="41"/>
      <c r="Z160" s="42"/>
      <c r="AA160" s="41"/>
      <c r="AB160" s="41"/>
      <c r="AC160" s="42"/>
      <c r="AD160" s="41"/>
      <c r="AE160" s="41"/>
      <c r="AF160" s="42"/>
      <c r="AG160" s="41"/>
      <c r="AH160" s="41"/>
      <c r="AI160" s="42"/>
      <c r="AJ160" s="41"/>
      <c r="AK160" s="41"/>
      <c r="AL160" s="42"/>
      <c r="AM160" s="42">
        <f t="shared" si="11"/>
        <v>0</v>
      </c>
      <c r="AN160" s="43">
        <f t="shared" si="10"/>
        <v>0</v>
      </c>
      <c r="AO160" s="44"/>
      <c r="AP160" s="9"/>
      <c r="AQ160" s="9"/>
    </row>
    <row r="161" ht="18" customHeight="1" spans="1:43">
      <c r="A161" s="35">
        <f t="shared" si="12"/>
        <v>156</v>
      </c>
      <c r="B161" s="67" t="s">
        <v>2181</v>
      </c>
      <c r="C161" s="46" t="s">
        <v>2266</v>
      </c>
      <c r="D161" s="48" t="s">
        <v>7561</v>
      </c>
      <c r="E161" s="38" t="s">
        <v>2267</v>
      </c>
      <c r="F161" s="39">
        <v>13948779442</v>
      </c>
      <c r="G161" s="40"/>
      <c r="H161" s="40"/>
      <c r="I161" s="40"/>
      <c r="J161" s="40"/>
      <c r="K161" s="40"/>
      <c r="L161" s="40"/>
      <c r="M161" s="40"/>
      <c r="N161" s="40"/>
      <c r="O161" s="40"/>
      <c r="P161" s="40"/>
      <c r="Q161" s="40"/>
      <c r="R161" s="40"/>
      <c r="S161" s="40">
        <f t="shared" si="13"/>
        <v>0</v>
      </c>
      <c r="T161" s="40"/>
      <c r="U161" s="41"/>
      <c r="V161" s="41"/>
      <c r="W161" s="42"/>
      <c r="X161" s="41"/>
      <c r="Y161" s="41"/>
      <c r="Z161" s="42"/>
      <c r="AA161" s="41"/>
      <c r="AB161" s="41"/>
      <c r="AC161" s="42"/>
      <c r="AD161" s="41"/>
      <c r="AE161" s="41"/>
      <c r="AF161" s="42"/>
      <c r="AG161" s="41"/>
      <c r="AH161" s="41"/>
      <c r="AI161" s="42"/>
      <c r="AJ161" s="41"/>
      <c r="AK161" s="41"/>
      <c r="AL161" s="42"/>
      <c r="AM161" s="42">
        <f t="shared" si="11"/>
        <v>0</v>
      </c>
      <c r="AN161" s="43">
        <f t="shared" si="10"/>
        <v>0</v>
      </c>
      <c r="AO161" s="44"/>
      <c r="AP161" s="9"/>
      <c r="AQ161" s="9"/>
    </row>
    <row r="162" ht="18" customHeight="1" spans="1:43">
      <c r="A162" s="35">
        <f t="shared" si="12"/>
        <v>157</v>
      </c>
      <c r="B162" s="67" t="s">
        <v>2181</v>
      </c>
      <c r="C162" s="56" t="s">
        <v>6915</v>
      </c>
      <c r="D162" s="60" t="s">
        <v>7561</v>
      </c>
      <c r="E162" s="57" t="s">
        <v>7086</v>
      </c>
      <c r="F162" s="39">
        <v>15704903683</v>
      </c>
      <c r="G162" s="40"/>
      <c r="H162" s="40"/>
      <c r="I162" s="40"/>
      <c r="J162" s="40"/>
      <c r="K162" s="40"/>
      <c r="L162" s="40"/>
      <c r="M162" s="40"/>
      <c r="N162" s="40"/>
      <c r="O162" s="40"/>
      <c r="P162" s="40"/>
      <c r="Q162" s="40"/>
      <c r="R162" s="40"/>
      <c r="S162" s="40">
        <f t="shared" si="13"/>
        <v>0</v>
      </c>
      <c r="T162" s="40"/>
      <c r="U162" s="41"/>
      <c r="V162" s="41"/>
      <c r="W162" s="42"/>
      <c r="X162" s="41"/>
      <c r="Y162" s="41"/>
      <c r="Z162" s="42"/>
      <c r="AA162" s="41"/>
      <c r="AB162" s="41"/>
      <c r="AC162" s="42"/>
      <c r="AD162" s="41"/>
      <c r="AE162" s="41"/>
      <c r="AF162" s="42"/>
      <c r="AG162" s="41"/>
      <c r="AH162" s="41"/>
      <c r="AI162" s="42"/>
      <c r="AJ162" s="41"/>
      <c r="AK162" s="41"/>
      <c r="AL162" s="42"/>
      <c r="AM162" s="42">
        <f t="shared" si="11"/>
        <v>0</v>
      </c>
      <c r="AN162" s="43">
        <f t="shared" ref="AN162:AN202" si="14">AM162+S162</f>
        <v>0</v>
      </c>
      <c r="AO162" s="44"/>
      <c r="AP162" s="9"/>
      <c r="AQ162" s="9"/>
    </row>
    <row r="163" ht="18" customHeight="1" spans="1:43">
      <c r="A163" s="35">
        <f t="shared" si="12"/>
        <v>158</v>
      </c>
      <c r="B163" s="67" t="s">
        <v>2181</v>
      </c>
      <c r="C163" s="56" t="s">
        <v>7088</v>
      </c>
      <c r="D163" s="60" t="s">
        <v>7561</v>
      </c>
      <c r="E163" s="57" t="s">
        <v>7089</v>
      </c>
      <c r="F163" s="39">
        <v>15149474021</v>
      </c>
      <c r="G163" s="40"/>
      <c r="H163" s="40"/>
      <c r="I163" s="40"/>
      <c r="J163" s="40"/>
      <c r="K163" s="40"/>
      <c r="L163" s="40"/>
      <c r="M163" s="40"/>
      <c r="N163" s="40"/>
      <c r="O163" s="40"/>
      <c r="P163" s="40"/>
      <c r="Q163" s="40"/>
      <c r="R163" s="40"/>
      <c r="S163" s="40">
        <f t="shared" si="13"/>
        <v>0</v>
      </c>
      <c r="T163" s="40"/>
      <c r="U163" s="41"/>
      <c r="V163" s="41"/>
      <c r="W163" s="42"/>
      <c r="X163" s="41"/>
      <c r="Y163" s="41"/>
      <c r="Z163" s="42"/>
      <c r="AA163" s="41"/>
      <c r="AB163" s="41"/>
      <c r="AC163" s="42"/>
      <c r="AD163" s="41"/>
      <c r="AE163" s="41"/>
      <c r="AF163" s="42"/>
      <c r="AG163" s="41"/>
      <c r="AH163" s="41"/>
      <c r="AI163" s="42"/>
      <c r="AJ163" s="41"/>
      <c r="AK163" s="41"/>
      <c r="AL163" s="42"/>
      <c r="AM163" s="42">
        <f t="shared" si="11"/>
        <v>0</v>
      </c>
      <c r="AN163" s="43">
        <f t="shared" si="14"/>
        <v>0</v>
      </c>
      <c r="AO163" s="44"/>
      <c r="AP163" s="9"/>
      <c r="AQ163" s="9"/>
    </row>
    <row r="164" ht="18" customHeight="1" spans="1:43">
      <c r="A164" s="35">
        <f t="shared" si="12"/>
        <v>159</v>
      </c>
      <c r="B164" s="67" t="s">
        <v>2181</v>
      </c>
      <c r="C164" s="61" t="s">
        <v>2242</v>
      </c>
      <c r="D164" s="47" t="s">
        <v>7561</v>
      </c>
      <c r="E164" s="491" t="s">
        <v>2243</v>
      </c>
      <c r="F164" s="39">
        <v>15949455476</v>
      </c>
      <c r="G164" s="40"/>
      <c r="H164" s="40"/>
      <c r="I164" s="40"/>
      <c r="J164" s="40"/>
      <c r="K164" s="40"/>
      <c r="L164" s="40"/>
      <c r="M164" s="40"/>
      <c r="N164" s="40"/>
      <c r="O164" s="40"/>
      <c r="P164" s="40"/>
      <c r="Q164" s="40"/>
      <c r="R164" s="40"/>
      <c r="S164" s="40">
        <f t="shared" si="13"/>
        <v>0</v>
      </c>
      <c r="T164" s="40"/>
      <c r="U164" s="41"/>
      <c r="V164" s="41"/>
      <c r="W164" s="42"/>
      <c r="X164" s="41"/>
      <c r="Y164" s="41"/>
      <c r="Z164" s="42"/>
      <c r="AA164" s="41"/>
      <c r="AB164" s="41"/>
      <c r="AC164" s="42"/>
      <c r="AD164" s="41"/>
      <c r="AE164" s="41"/>
      <c r="AF164" s="42"/>
      <c r="AG164" s="41"/>
      <c r="AH164" s="41"/>
      <c r="AI164" s="42"/>
      <c r="AJ164" s="41"/>
      <c r="AK164" s="41"/>
      <c r="AL164" s="42"/>
      <c r="AM164" s="42">
        <f t="shared" si="11"/>
        <v>0</v>
      </c>
      <c r="AN164" s="43">
        <f t="shared" si="14"/>
        <v>0</v>
      </c>
      <c r="AO164" s="44"/>
      <c r="AP164" s="9"/>
      <c r="AQ164" s="9"/>
    </row>
    <row r="165" ht="18" customHeight="1" spans="1:43">
      <c r="A165" s="35">
        <f t="shared" si="12"/>
        <v>160</v>
      </c>
      <c r="B165" s="67" t="s">
        <v>2181</v>
      </c>
      <c r="C165" s="61" t="s">
        <v>2254</v>
      </c>
      <c r="D165" s="47" t="s">
        <v>5669</v>
      </c>
      <c r="E165" s="491" t="s">
        <v>2255</v>
      </c>
      <c r="F165" s="39">
        <v>13500641948</v>
      </c>
      <c r="G165" s="40"/>
      <c r="H165" s="40"/>
      <c r="I165" s="40"/>
      <c r="J165" s="40"/>
      <c r="K165" s="40"/>
      <c r="L165" s="40"/>
      <c r="M165" s="40"/>
      <c r="N165" s="40"/>
      <c r="O165" s="40"/>
      <c r="P165" s="40"/>
      <c r="Q165" s="40"/>
      <c r="R165" s="40"/>
      <c r="S165" s="40">
        <f t="shared" si="13"/>
        <v>0</v>
      </c>
      <c r="T165" s="40"/>
      <c r="U165" s="41"/>
      <c r="V165" s="41"/>
      <c r="W165" s="42"/>
      <c r="X165" s="41"/>
      <c r="Y165" s="41"/>
      <c r="Z165" s="42"/>
      <c r="AA165" s="41"/>
      <c r="AB165" s="41"/>
      <c r="AC165" s="42"/>
      <c r="AD165" s="41"/>
      <c r="AE165" s="41"/>
      <c r="AF165" s="42"/>
      <c r="AG165" s="41"/>
      <c r="AH165" s="41"/>
      <c r="AI165" s="42"/>
      <c r="AJ165" s="41"/>
      <c r="AK165" s="41"/>
      <c r="AL165" s="42"/>
      <c r="AM165" s="42">
        <f t="shared" si="11"/>
        <v>0</v>
      </c>
      <c r="AN165" s="43">
        <f t="shared" si="14"/>
        <v>0</v>
      </c>
      <c r="AO165" s="44"/>
      <c r="AP165" s="9"/>
      <c r="AQ165" s="9"/>
    </row>
    <row r="166" ht="18" customHeight="1" spans="1:43">
      <c r="A166" s="35">
        <f t="shared" si="12"/>
        <v>161</v>
      </c>
      <c r="B166" s="67" t="s">
        <v>2181</v>
      </c>
      <c r="C166" s="61" t="s">
        <v>2251</v>
      </c>
      <c r="D166" s="47" t="s">
        <v>5669</v>
      </c>
      <c r="E166" s="491" t="s">
        <v>2252</v>
      </c>
      <c r="F166" s="39">
        <v>18734364154</v>
      </c>
      <c r="G166" s="40"/>
      <c r="H166" s="40"/>
      <c r="I166" s="40"/>
      <c r="J166" s="40"/>
      <c r="K166" s="40"/>
      <c r="L166" s="40"/>
      <c r="M166" s="40"/>
      <c r="N166" s="40"/>
      <c r="O166" s="40"/>
      <c r="P166" s="40"/>
      <c r="Q166" s="40"/>
      <c r="R166" s="40"/>
      <c r="S166" s="40">
        <f t="shared" si="13"/>
        <v>0</v>
      </c>
      <c r="T166" s="40"/>
      <c r="U166" s="41"/>
      <c r="V166" s="41"/>
      <c r="W166" s="42"/>
      <c r="X166" s="41"/>
      <c r="Y166" s="41"/>
      <c r="Z166" s="42"/>
      <c r="AA166" s="41"/>
      <c r="AB166" s="41"/>
      <c r="AC166" s="42"/>
      <c r="AD166" s="41"/>
      <c r="AE166" s="41"/>
      <c r="AF166" s="42"/>
      <c r="AG166" s="41"/>
      <c r="AH166" s="41"/>
      <c r="AI166" s="42"/>
      <c r="AJ166" s="41"/>
      <c r="AK166" s="41"/>
      <c r="AL166" s="42"/>
      <c r="AM166" s="42">
        <f t="shared" si="11"/>
        <v>0</v>
      </c>
      <c r="AN166" s="43">
        <f t="shared" si="14"/>
        <v>0</v>
      </c>
      <c r="AO166" s="44"/>
      <c r="AP166" s="9"/>
      <c r="AQ166" s="9"/>
    </row>
    <row r="167" ht="18" customHeight="1" spans="1:43">
      <c r="A167" s="35">
        <f t="shared" si="12"/>
        <v>162</v>
      </c>
      <c r="B167" s="67" t="s">
        <v>2181</v>
      </c>
      <c r="C167" s="61" t="s">
        <v>2231</v>
      </c>
      <c r="D167" s="47" t="s">
        <v>7562</v>
      </c>
      <c r="E167" s="491" t="s">
        <v>2232</v>
      </c>
      <c r="F167" s="39">
        <v>13190807707</v>
      </c>
      <c r="G167" s="40"/>
      <c r="H167" s="40"/>
      <c r="I167" s="40"/>
      <c r="J167" s="40"/>
      <c r="K167" s="40"/>
      <c r="L167" s="40"/>
      <c r="M167" s="40"/>
      <c r="N167" s="40"/>
      <c r="O167" s="40"/>
      <c r="P167" s="40"/>
      <c r="Q167" s="40"/>
      <c r="R167" s="40"/>
      <c r="S167" s="40">
        <f t="shared" si="13"/>
        <v>0</v>
      </c>
      <c r="T167" s="40"/>
      <c r="U167" s="41"/>
      <c r="V167" s="41"/>
      <c r="W167" s="42"/>
      <c r="X167" s="41"/>
      <c r="Y167" s="41"/>
      <c r="Z167" s="42"/>
      <c r="AA167" s="41"/>
      <c r="AB167" s="41"/>
      <c r="AC167" s="42"/>
      <c r="AD167" s="41"/>
      <c r="AE167" s="41"/>
      <c r="AF167" s="42"/>
      <c r="AG167" s="41"/>
      <c r="AH167" s="41"/>
      <c r="AI167" s="42"/>
      <c r="AJ167" s="41"/>
      <c r="AK167" s="41"/>
      <c r="AL167" s="42"/>
      <c r="AM167" s="42">
        <f t="shared" si="11"/>
        <v>0</v>
      </c>
      <c r="AN167" s="43">
        <f t="shared" si="14"/>
        <v>0</v>
      </c>
      <c r="AO167" s="44"/>
      <c r="AP167" s="9"/>
      <c r="AQ167" s="9"/>
    </row>
    <row r="168" ht="18" customHeight="1" spans="1:43">
      <c r="A168" s="35">
        <f t="shared" si="12"/>
        <v>163</v>
      </c>
      <c r="B168" s="67" t="s">
        <v>2181</v>
      </c>
      <c r="C168" s="61" t="s">
        <v>1819</v>
      </c>
      <c r="D168" s="47" t="s">
        <v>7562</v>
      </c>
      <c r="E168" s="491" t="s">
        <v>2234</v>
      </c>
      <c r="F168" s="39">
        <v>15149501242</v>
      </c>
      <c r="G168" s="40"/>
      <c r="H168" s="40"/>
      <c r="I168" s="40"/>
      <c r="J168" s="40"/>
      <c r="K168" s="40"/>
      <c r="L168" s="40"/>
      <c r="M168" s="40"/>
      <c r="N168" s="40"/>
      <c r="O168" s="40"/>
      <c r="P168" s="40"/>
      <c r="Q168" s="40"/>
      <c r="R168" s="40"/>
      <c r="S168" s="40">
        <f t="shared" si="13"/>
        <v>0</v>
      </c>
      <c r="T168" s="40"/>
      <c r="U168" s="41"/>
      <c r="V168" s="41"/>
      <c r="W168" s="42"/>
      <c r="X168" s="41"/>
      <c r="Y168" s="41"/>
      <c r="Z168" s="42"/>
      <c r="AA168" s="41"/>
      <c r="AB168" s="41"/>
      <c r="AC168" s="42"/>
      <c r="AD168" s="41"/>
      <c r="AE168" s="41"/>
      <c r="AF168" s="42"/>
      <c r="AG168" s="41"/>
      <c r="AH168" s="41"/>
      <c r="AI168" s="42"/>
      <c r="AJ168" s="41"/>
      <c r="AK168" s="41"/>
      <c r="AL168" s="42"/>
      <c r="AM168" s="42">
        <f t="shared" si="11"/>
        <v>0</v>
      </c>
      <c r="AN168" s="43">
        <f t="shared" si="14"/>
        <v>0</v>
      </c>
      <c r="AO168" s="44"/>
      <c r="AP168" s="9"/>
      <c r="AQ168" s="9"/>
    </row>
    <row r="169" ht="18" customHeight="1" spans="1:43">
      <c r="A169" s="35">
        <f t="shared" si="12"/>
        <v>164</v>
      </c>
      <c r="B169" s="67" t="s">
        <v>2181</v>
      </c>
      <c r="C169" s="61" t="s">
        <v>7563</v>
      </c>
      <c r="D169" s="47" t="s">
        <v>7562</v>
      </c>
      <c r="E169" s="491" t="s">
        <v>7564</v>
      </c>
      <c r="F169" s="39">
        <v>15947335528</v>
      </c>
      <c r="G169" s="40"/>
      <c r="H169" s="40"/>
      <c r="I169" s="40"/>
      <c r="J169" s="40"/>
      <c r="K169" s="40"/>
      <c r="L169" s="40"/>
      <c r="M169" s="40"/>
      <c r="N169" s="40"/>
      <c r="O169" s="40"/>
      <c r="P169" s="40"/>
      <c r="Q169" s="40"/>
      <c r="R169" s="40"/>
      <c r="S169" s="40">
        <f t="shared" si="13"/>
        <v>0</v>
      </c>
      <c r="T169" s="40"/>
      <c r="U169" s="41"/>
      <c r="V169" s="41"/>
      <c r="W169" s="42"/>
      <c r="X169" s="41"/>
      <c r="Y169" s="41"/>
      <c r="Z169" s="42"/>
      <c r="AA169" s="41"/>
      <c r="AB169" s="41"/>
      <c r="AC169" s="42"/>
      <c r="AD169" s="41"/>
      <c r="AE169" s="41"/>
      <c r="AF169" s="42"/>
      <c r="AG169" s="41"/>
      <c r="AH169" s="41"/>
      <c r="AI169" s="42"/>
      <c r="AJ169" s="41"/>
      <c r="AK169" s="41"/>
      <c r="AL169" s="42"/>
      <c r="AM169" s="42">
        <f t="shared" si="11"/>
        <v>0</v>
      </c>
      <c r="AN169" s="43">
        <f t="shared" si="14"/>
        <v>0</v>
      </c>
      <c r="AO169" s="44"/>
      <c r="AP169" s="9"/>
      <c r="AQ169" s="9"/>
    </row>
    <row r="170" ht="18" customHeight="1" spans="1:43">
      <c r="A170" s="35">
        <f t="shared" si="12"/>
        <v>165</v>
      </c>
      <c r="B170" s="48" t="s">
        <v>6968</v>
      </c>
      <c r="C170" s="37" t="s">
        <v>2350</v>
      </c>
      <c r="D170" s="48" t="s">
        <v>5737</v>
      </c>
      <c r="E170" s="38" t="s">
        <v>2352</v>
      </c>
      <c r="F170" s="39">
        <v>15949403165</v>
      </c>
      <c r="G170" s="40">
        <v>98.3</v>
      </c>
      <c r="H170" s="40">
        <v>98.4</v>
      </c>
      <c r="I170" s="40">
        <v>98.5</v>
      </c>
      <c r="J170" s="40">
        <v>98.3</v>
      </c>
      <c r="K170" s="40">
        <v>90</v>
      </c>
      <c r="L170" s="40">
        <v>96.5</v>
      </c>
      <c r="M170" s="40">
        <v>92.9</v>
      </c>
      <c r="N170" s="40">
        <v>104.95</v>
      </c>
      <c r="O170" s="40">
        <v>123.05</v>
      </c>
      <c r="P170" s="40">
        <v>156.35</v>
      </c>
      <c r="Q170" s="40">
        <v>162.3</v>
      </c>
      <c r="R170" s="40">
        <v>89.9</v>
      </c>
      <c r="S170" s="40">
        <f t="shared" si="13"/>
        <v>1309.45</v>
      </c>
      <c r="T170" s="40"/>
      <c r="U170" s="41">
        <v>44382</v>
      </c>
      <c r="V170" s="41">
        <v>44387</v>
      </c>
      <c r="W170" s="42">
        <v>748</v>
      </c>
      <c r="X170" s="41" t="s">
        <v>7565</v>
      </c>
      <c r="Y170" s="41"/>
      <c r="Z170" s="42">
        <v>752</v>
      </c>
      <c r="AA170" s="41"/>
      <c r="AB170" s="41"/>
      <c r="AC170" s="42"/>
      <c r="AD170" s="41"/>
      <c r="AE170" s="41"/>
      <c r="AF170" s="42"/>
      <c r="AG170" s="41"/>
      <c r="AH170" s="41"/>
      <c r="AI170" s="42"/>
      <c r="AJ170" s="41"/>
      <c r="AK170" s="41"/>
      <c r="AL170" s="42"/>
      <c r="AM170" s="42">
        <f t="shared" si="11"/>
        <v>1500</v>
      </c>
      <c r="AN170" s="43">
        <f t="shared" si="14"/>
        <v>2809.45</v>
      </c>
      <c r="AO170" s="44"/>
      <c r="AP170" s="9"/>
      <c r="AQ170" s="9"/>
    </row>
    <row r="171" ht="18" customHeight="1" spans="1:43">
      <c r="A171" s="35">
        <f t="shared" si="12"/>
        <v>166</v>
      </c>
      <c r="B171" s="48" t="s">
        <v>6968</v>
      </c>
      <c r="C171" s="46" t="s">
        <v>2356</v>
      </c>
      <c r="D171" s="47" t="s">
        <v>5749</v>
      </c>
      <c r="E171" s="38" t="s">
        <v>2357</v>
      </c>
      <c r="F171" s="39">
        <v>16604776688</v>
      </c>
      <c r="G171" s="40"/>
      <c r="H171" s="40"/>
      <c r="I171" s="40"/>
      <c r="J171" s="40"/>
      <c r="K171" s="40"/>
      <c r="L171" s="40">
        <v>100</v>
      </c>
      <c r="M171" s="40">
        <v>100</v>
      </c>
      <c r="N171" s="40">
        <v>100</v>
      </c>
      <c r="O171" s="40">
        <v>100</v>
      </c>
      <c r="P171" s="40"/>
      <c r="Q171" s="40"/>
      <c r="R171" s="40"/>
      <c r="S171" s="40">
        <f t="shared" si="13"/>
        <v>400</v>
      </c>
      <c r="T171" s="40"/>
      <c r="U171" s="41"/>
      <c r="V171" s="41"/>
      <c r="W171" s="42"/>
      <c r="X171" s="41"/>
      <c r="Y171" s="41"/>
      <c r="Z171" s="42"/>
      <c r="AA171" s="41"/>
      <c r="AB171" s="41"/>
      <c r="AC171" s="42"/>
      <c r="AD171" s="41"/>
      <c r="AE171" s="41"/>
      <c r="AF171" s="42"/>
      <c r="AG171" s="41"/>
      <c r="AH171" s="41"/>
      <c r="AI171" s="42"/>
      <c r="AJ171" s="41"/>
      <c r="AK171" s="41"/>
      <c r="AL171" s="42"/>
      <c r="AM171" s="42">
        <f t="shared" si="11"/>
        <v>0</v>
      </c>
      <c r="AN171" s="43">
        <f t="shared" si="14"/>
        <v>400</v>
      </c>
      <c r="AO171" s="44"/>
      <c r="AP171" s="9"/>
      <c r="AQ171" s="9"/>
    </row>
    <row r="172" ht="18" customHeight="1" spans="1:43">
      <c r="A172" s="35">
        <f t="shared" si="12"/>
        <v>167</v>
      </c>
      <c r="B172" s="48" t="s">
        <v>6968</v>
      </c>
      <c r="C172" s="37" t="s">
        <v>53</v>
      </c>
      <c r="D172" s="63" t="s">
        <v>6000</v>
      </c>
      <c r="E172" s="38" t="s">
        <v>2359</v>
      </c>
      <c r="F172" s="39">
        <v>18147735599</v>
      </c>
      <c r="G172" s="40"/>
      <c r="H172" s="40"/>
      <c r="I172" s="40"/>
      <c r="J172" s="40"/>
      <c r="K172" s="40"/>
      <c r="L172" s="40">
        <v>100</v>
      </c>
      <c r="M172" s="40">
        <v>100</v>
      </c>
      <c r="N172" s="40">
        <v>100</v>
      </c>
      <c r="O172" s="40">
        <v>100</v>
      </c>
      <c r="P172" s="40">
        <v>100</v>
      </c>
      <c r="Q172" s="40">
        <v>100</v>
      </c>
      <c r="R172" s="40">
        <v>100</v>
      </c>
      <c r="S172" s="40">
        <f t="shared" si="13"/>
        <v>700</v>
      </c>
      <c r="T172" s="40"/>
      <c r="U172" s="41"/>
      <c r="V172" s="41"/>
      <c r="W172" s="42"/>
      <c r="X172" s="41"/>
      <c r="Y172" s="41"/>
      <c r="Z172" s="42"/>
      <c r="AA172" s="41"/>
      <c r="AB172" s="41"/>
      <c r="AC172" s="42"/>
      <c r="AD172" s="41"/>
      <c r="AE172" s="41"/>
      <c r="AF172" s="42"/>
      <c r="AG172" s="41"/>
      <c r="AH172" s="41"/>
      <c r="AI172" s="42"/>
      <c r="AJ172" s="41"/>
      <c r="AK172" s="41"/>
      <c r="AL172" s="42"/>
      <c r="AM172" s="42">
        <f t="shared" si="11"/>
        <v>0</v>
      </c>
      <c r="AN172" s="43">
        <f t="shared" si="14"/>
        <v>700</v>
      </c>
      <c r="AO172" s="44"/>
      <c r="AP172" s="9"/>
      <c r="AQ172" s="9"/>
    </row>
    <row r="173" ht="18" customHeight="1" spans="1:43">
      <c r="A173" s="35">
        <f t="shared" si="12"/>
        <v>168</v>
      </c>
      <c r="B173" s="48" t="s">
        <v>6968</v>
      </c>
      <c r="C173" s="46" t="s">
        <v>89</v>
      </c>
      <c r="D173" s="47" t="s">
        <v>3476</v>
      </c>
      <c r="E173" s="68" t="s">
        <v>5756</v>
      </c>
      <c r="F173" s="39">
        <v>15754883412</v>
      </c>
      <c r="G173" s="40"/>
      <c r="H173" s="40"/>
      <c r="I173" s="40"/>
      <c r="J173" s="40"/>
      <c r="K173" s="40"/>
      <c r="L173" s="40">
        <v>74.6</v>
      </c>
      <c r="M173" s="40">
        <v>61</v>
      </c>
      <c r="N173" s="40">
        <v>64.5</v>
      </c>
      <c r="O173" s="40">
        <v>100</v>
      </c>
      <c r="P173" s="40">
        <v>100</v>
      </c>
      <c r="Q173" s="40">
        <v>100</v>
      </c>
      <c r="R173" s="40">
        <v>100</v>
      </c>
      <c r="S173" s="40">
        <f t="shared" si="13"/>
        <v>600.1</v>
      </c>
      <c r="T173" s="40"/>
      <c r="U173" s="41"/>
      <c r="V173" s="41"/>
      <c r="W173" s="42"/>
      <c r="X173" s="41"/>
      <c r="Y173" s="41"/>
      <c r="Z173" s="42"/>
      <c r="AA173" s="41"/>
      <c r="AB173" s="41"/>
      <c r="AC173" s="42"/>
      <c r="AD173" s="41"/>
      <c r="AE173" s="41"/>
      <c r="AF173" s="42"/>
      <c r="AG173" s="41"/>
      <c r="AH173" s="41"/>
      <c r="AI173" s="42"/>
      <c r="AJ173" s="41"/>
      <c r="AK173" s="41"/>
      <c r="AL173" s="42"/>
      <c r="AM173" s="42">
        <f t="shared" si="11"/>
        <v>0</v>
      </c>
      <c r="AN173" s="43">
        <f t="shared" si="14"/>
        <v>600.1</v>
      </c>
      <c r="AO173" s="44"/>
      <c r="AP173" s="9"/>
      <c r="AQ173" s="9"/>
    </row>
    <row r="174" ht="18" customHeight="1" spans="1:43">
      <c r="A174" s="35">
        <f t="shared" si="12"/>
        <v>169</v>
      </c>
      <c r="B174" s="36" t="s">
        <v>7080</v>
      </c>
      <c r="C174" s="46" t="s">
        <v>7566</v>
      </c>
      <c r="D174" s="47" t="s">
        <v>5520</v>
      </c>
      <c r="E174" s="38" t="s">
        <v>7567</v>
      </c>
      <c r="F174" s="39">
        <v>18747728281</v>
      </c>
      <c r="G174" s="40">
        <v>161.54</v>
      </c>
      <c r="H174" s="40">
        <v>134.2</v>
      </c>
      <c r="I174" s="40">
        <v>161.7</v>
      </c>
      <c r="J174" s="40">
        <v>171</v>
      </c>
      <c r="K174" s="40">
        <v>282.6</v>
      </c>
      <c r="L174" s="40">
        <v>189.1</v>
      </c>
      <c r="M174" s="40">
        <v>192.8</v>
      </c>
      <c r="N174" s="40">
        <v>164.9</v>
      </c>
      <c r="O174" s="40">
        <v>135.2</v>
      </c>
      <c r="P174" s="40"/>
      <c r="Q174" s="40"/>
      <c r="R174" s="40"/>
      <c r="S174" s="40">
        <f t="shared" si="13"/>
        <v>1593.04</v>
      </c>
      <c r="T174" s="40"/>
      <c r="U174" s="41">
        <v>44359</v>
      </c>
      <c r="V174" s="41">
        <v>44367</v>
      </c>
      <c r="W174" s="42">
        <v>952.76</v>
      </c>
      <c r="X174" s="41"/>
      <c r="Y174" s="41"/>
      <c r="Z174" s="42"/>
      <c r="AA174" s="41"/>
      <c r="AB174" s="41"/>
      <c r="AC174" s="42"/>
      <c r="AD174" s="41"/>
      <c r="AE174" s="41"/>
      <c r="AF174" s="42"/>
      <c r="AG174" s="41"/>
      <c r="AH174" s="41"/>
      <c r="AI174" s="42"/>
      <c r="AJ174" s="41"/>
      <c r="AK174" s="41"/>
      <c r="AL174" s="42"/>
      <c r="AM174" s="42">
        <f t="shared" si="11"/>
        <v>952.76</v>
      </c>
      <c r="AN174" s="43">
        <f t="shared" si="14"/>
        <v>2545.8</v>
      </c>
      <c r="AO174" s="44"/>
      <c r="AP174" s="9"/>
      <c r="AQ174" s="9"/>
    </row>
    <row r="175" ht="18" customHeight="1" spans="1:43">
      <c r="A175" s="35">
        <f t="shared" si="12"/>
        <v>170</v>
      </c>
      <c r="B175" s="36" t="s">
        <v>7080</v>
      </c>
      <c r="C175" s="46" t="s">
        <v>3149</v>
      </c>
      <c r="D175" s="47" t="s">
        <v>7568</v>
      </c>
      <c r="E175" s="51" t="s">
        <v>3151</v>
      </c>
      <c r="F175" s="39">
        <v>15750697989</v>
      </c>
      <c r="G175" s="40"/>
      <c r="H175" s="40"/>
      <c r="I175" s="40"/>
      <c r="J175" s="40"/>
      <c r="K175" s="40"/>
      <c r="L175" s="40"/>
      <c r="M175" s="40"/>
      <c r="N175" s="40"/>
      <c r="O175" s="40"/>
      <c r="P175" s="40"/>
      <c r="Q175" s="40"/>
      <c r="R175" s="40"/>
      <c r="S175" s="40">
        <f t="shared" si="13"/>
        <v>0</v>
      </c>
      <c r="T175" s="40"/>
      <c r="U175" s="41">
        <v>44362</v>
      </c>
      <c r="V175" s="41">
        <v>44366</v>
      </c>
      <c r="W175" s="42">
        <v>1201.86</v>
      </c>
      <c r="X175" s="41"/>
      <c r="Y175" s="41"/>
      <c r="Z175" s="42"/>
      <c r="AA175" s="41"/>
      <c r="AB175" s="41"/>
      <c r="AC175" s="42"/>
      <c r="AD175" s="41"/>
      <c r="AE175" s="41"/>
      <c r="AF175" s="42"/>
      <c r="AG175" s="41"/>
      <c r="AH175" s="41"/>
      <c r="AI175" s="42"/>
      <c r="AJ175" s="41"/>
      <c r="AK175" s="41"/>
      <c r="AL175" s="42"/>
      <c r="AM175" s="42">
        <f t="shared" si="11"/>
        <v>1201.86</v>
      </c>
      <c r="AN175" s="43">
        <f t="shared" si="14"/>
        <v>1201.86</v>
      </c>
      <c r="AO175" s="44"/>
      <c r="AP175" s="9"/>
      <c r="AQ175" s="9"/>
    </row>
    <row r="176" ht="18" customHeight="1" spans="1:43">
      <c r="A176" s="35">
        <f t="shared" si="12"/>
        <v>171</v>
      </c>
      <c r="B176" s="36" t="s">
        <v>7080</v>
      </c>
      <c r="C176" s="46" t="s">
        <v>7083</v>
      </c>
      <c r="D176" s="47" t="s">
        <v>7569</v>
      </c>
      <c r="E176" s="491" t="s">
        <v>7084</v>
      </c>
      <c r="F176" s="39">
        <v>15149678968</v>
      </c>
      <c r="G176" s="40"/>
      <c r="H176" s="40"/>
      <c r="I176" s="40"/>
      <c r="J176" s="40"/>
      <c r="K176" s="40"/>
      <c r="L176" s="40"/>
      <c r="M176" s="40"/>
      <c r="N176" s="40"/>
      <c r="O176" s="40"/>
      <c r="P176" s="40"/>
      <c r="Q176" s="40"/>
      <c r="R176" s="40"/>
      <c r="S176" s="40">
        <f t="shared" si="13"/>
        <v>0</v>
      </c>
      <c r="T176" s="40"/>
      <c r="U176" s="41"/>
      <c r="V176" s="41"/>
      <c r="W176" s="42"/>
      <c r="X176" s="41"/>
      <c r="Y176" s="41"/>
      <c r="Z176" s="42"/>
      <c r="AA176" s="41"/>
      <c r="AB176" s="41"/>
      <c r="AC176" s="42"/>
      <c r="AD176" s="41"/>
      <c r="AE176" s="41"/>
      <c r="AF176" s="42"/>
      <c r="AG176" s="41"/>
      <c r="AH176" s="41"/>
      <c r="AI176" s="42"/>
      <c r="AJ176" s="41"/>
      <c r="AK176" s="41"/>
      <c r="AL176" s="42"/>
      <c r="AM176" s="42">
        <f t="shared" si="11"/>
        <v>0</v>
      </c>
      <c r="AN176" s="43">
        <f t="shared" si="14"/>
        <v>0</v>
      </c>
      <c r="AO176" s="44"/>
      <c r="AP176" s="9"/>
      <c r="AQ176" s="9"/>
    </row>
    <row r="177" ht="18" customHeight="1" spans="1:43">
      <c r="A177" s="35">
        <f t="shared" si="12"/>
        <v>172</v>
      </c>
      <c r="B177" s="36" t="s">
        <v>7080</v>
      </c>
      <c r="C177" s="37" t="s">
        <v>220</v>
      </c>
      <c r="D177" s="36" t="s">
        <v>7570</v>
      </c>
      <c r="E177" s="38" t="s">
        <v>2935</v>
      </c>
      <c r="F177" s="39">
        <v>18686040415</v>
      </c>
      <c r="G177" s="40">
        <v>99</v>
      </c>
      <c r="H177" s="40">
        <v>99.1</v>
      </c>
      <c r="I177" s="40">
        <v>99.1</v>
      </c>
      <c r="J177" s="40">
        <v>99</v>
      </c>
      <c r="K177" s="40">
        <v>99</v>
      </c>
      <c r="L177" s="40">
        <v>99</v>
      </c>
      <c r="M177" s="40">
        <v>99</v>
      </c>
      <c r="N177" s="40">
        <v>99</v>
      </c>
      <c r="O177" s="40">
        <v>99.1</v>
      </c>
      <c r="P177" s="40">
        <v>99</v>
      </c>
      <c r="Q177" s="40">
        <v>109.35</v>
      </c>
      <c r="R177" s="40">
        <v>132</v>
      </c>
      <c r="S177" s="40">
        <f t="shared" si="13"/>
        <v>1231.65</v>
      </c>
      <c r="T177" s="40"/>
      <c r="U177" s="41"/>
      <c r="V177" s="41"/>
      <c r="W177" s="42"/>
      <c r="X177" s="41"/>
      <c r="Y177" s="41"/>
      <c r="Z177" s="42"/>
      <c r="AA177" s="41"/>
      <c r="AB177" s="41"/>
      <c r="AC177" s="42"/>
      <c r="AD177" s="41"/>
      <c r="AE177" s="41"/>
      <c r="AF177" s="42"/>
      <c r="AG177" s="41"/>
      <c r="AH177" s="41"/>
      <c r="AI177" s="42"/>
      <c r="AJ177" s="41"/>
      <c r="AK177" s="41"/>
      <c r="AL177" s="42"/>
      <c r="AM177" s="42">
        <f t="shared" si="11"/>
        <v>0</v>
      </c>
      <c r="AN177" s="43">
        <f t="shared" si="14"/>
        <v>1231.65</v>
      </c>
      <c r="AO177" s="44"/>
      <c r="AP177" s="9"/>
      <c r="AQ177" s="9"/>
    </row>
    <row r="178" ht="18" customHeight="1" spans="1:43">
      <c r="A178" s="35">
        <f t="shared" si="12"/>
        <v>173</v>
      </c>
      <c r="B178" s="36" t="s">
        <v>2101</v>
      </c>
      <c r="C178" s="37" t="s">
        <v>140</v>
      </c>
      <c r="D178" s="63" t="s">
        <v>3454</v>
      </c>
      <c r="E178" s="38" t="s">
        <v>2102</v>
      </c>
      <c r="F178" s="39">
        <v>13947378929</v>
      </c>
      <c r="G178" s="40">
        <v>200</v>
      </c>
      <c r="H178" s="40">
        <v>200</v>
      </c>
      <c r="I178" s="40">
        <v>194.5</v>
      </c>
      <c r="J178" s="40">
        <v>227.65</v>
      </c>
      <c r="K178" s="40">
        <v>193.5</v>
      </c>
      <c r="L178" s="40">
        <v>190.4</v>
      </c>
      <c r="M178" s="40">
        <v>190.6</v>
      </c>
      <c r="N178" s="40">
        <v>210.2</v>
      </c>
      <c r="O178" s="40">
        <v>189.7</v>
      </c>
      <c r="P178" s="40">
        <v>190</v>
      </c>
      <c r="Q178" s="40">
        <v>400</v>
      </c>
      <c r="R178" s="40">
        <v>301.6</v>
      </c>
      <c r="S178" s="40">
        <f t="shared" si="13"/>
        <v>2688.15</v>
      </c>
      <c r="T178" s="40"/>
      <c r="U178" s="41"/>
      <c r="V178" s="41"/>
      <c r="W178" s="42"/>
      <c r="X178" s="41"/>
      <c r="Y178" s="41"/>
      <c r="Z178" s="42"/>
      <c r="AA178" s="41"/>
      <c r="AB178" s="41"/>
      <c r="AC178" s="42"/>
      <c r="AD178" s="41"/>
      <c r="AE178" s="41"/>
      <c r="AF178" s="42"/>
      <c r="AG178" s="41"/>
      <c r="AH178" s="41"/>
      <c r="AI178" s="42"/>
      <c r="AJ178" s="41"/>
      <c r="AK178" s="41"/>
      <c r="AL178" s="42"/>
      <c r="AM178" s="42">
        <f t="shared" si="11"/>
        <v>0</v>
      </c>
      <c r="AN178" s="43">
        <f t="shared" si="14"/>
        <v>2688.15</v>
      </c>
      <c r="AO178" s="44"/>
      <c r="AP178" s="9"/>
      <c r="AQ178" s="9"/>
    </row>
    <row r="179" ht="18" customHeight="1" spans="1:43">
      <c r="A179" s="35">
        <f t="shared" si="12"/>
        <v>174</v>
      </c>
      <c r="B179" s="36" t="s">
        <v>2101</v>
      </c>
      <c r="C179" s="66" t="s">
        <v>6908</v>
      </c>
      <c r="D179" s="36" t="s">
        <v>3476</v>
      </c>
      <c r="E179" s="38" t="s">
        <v>7101</v>
      </c>
      <c r="F179" s="39">
        <v>15049852513</v>
      </c>
      <c r="G179" s="40"/>
      <c r="H179" s="40"/>
      <c r="I179" s="40"/>
      <c r="J179" s="40"/>
      <c r="K179" s="40"/>
      <c r="L179" s="40"/>
      <c r="M179" s="40"/>
      <c r="N179" s="40"/>
      <c r="O179" s="40"/>
      <c r="P179" s="40"/>
      <c r="Q179" s="40"/>
      <c r="R179" s="40"/>
      <c r="S179" s="40">
        <f t="shared" si="13"/>
        <v>0</v>
      </c>
      <c r="T179" s="40"/>
      <c r="U179" s="41"/>
      <c r="V179" s="41"/>
      <c r="W179" s="42"/>
      <c r="X179" s="41"/>
      <c r="Y179" s="41"/>
      <c r="Z179" s="42"/>
      <c r="AA179" s="41"/>
      <c r="AB179" s="41"/>
      <c r="AC179" s="42"/>
      <c r="AD179" s="41"/>
      <c r="AE179" s="41"/>
      <c r="AF179" s="42"/>
      <c r="AG179" s="41"/>
      <c r="AH179" s="41"/>
      <c r="AI179" s="42"/>
      <c r="AJ179" s="41"/>
      <c r="AK179" s="41"/>
      <c r="AL179" s="42"/>
      <c r="AM179" s="42">
        <f t="shared" si="11"/>
        <v>0</v>
      </c>
      <c r="AN179" s="43">
        <f t="shared" si="14"/>
        <v>0</v>
      </c>
      <c r="AO179" s="44"/>
      <c r="AP179" s="9"/>
      <c r="AQ179" s="9"/>
    </row>
    <row r="180" ht="18" customHeight="1" spans="1:43">
      <c r="A180" s="35">
        <f t="shared" si="12"/>
        <v>175</v>
      </c>
      <c r="B180" s="36" t="s">
        <v>2101</v>
      </c>
      <c r="C180" s="46" t="s">
        <v>204</v>
      </c>
      <c r="D180" s="36" t="s">
        <v>3476</v>
      </c>
      <c r="E180" s="38" t="s">
        <v>2104</v>
      </c>
      <c r="F180" s="39">
        <v>13624776443</v>
      </c>
      <c r="G180" s="40"/>
      <c r="H180" s="40"/>
      <c r="I180" s="40"/>
      <c r="J180" s="40">
        <v>108.58</v>
      </c>
      <c r="K180" s="40">
        <v>160.25</v>
      </c>
      <c r="L180" s="40">
        <v>164.48</v>
      </c>
      <c r="M180" s="40">
        <v>164.71</v>
      </c>
      <c r="N180" s="40">
        <v>163.86</v>
      </c>
      <c r="O180" s="40">
        <v>162.26</v>
      </c>
      <c r="P180" s="40">
        <v>182.82</v>
      </c>
      <c r="Q180" s="40">
        <v>159.42</v>
      </c>
      <c r="R180" s="40">
        <v>161.54</v>
      </c>
      <c r="S180" s="40">
        <f t="shared" si="13"/>
        <v>1427.92</v>
      </c>
      <c r="T180" s="40"/>
      <c r="U180" s="41"/>
      <c r="V180" s="41"/>
      <c r="W180" s="42"/>
      <c r="X180" s="41"/>
      <c r="Y180" s="41"/>
      <c r="Z180" s="42"/>
      <c r="AA180" s="41"/>
      <c r="AB180" s="41"/>
      <c r="AC180" s="42"/>
      <c r="AD180" s="41"/>
      <c r="AE180" s="41"/>
      <c r="AF180" s="42"/>
      <c r="AG180" s="41"/>
      <c r="AH180" s="41"/>
      <c r="AI180" s="42"/>
      <c r="AJ180" s="41"/>
      <c r="AK180" s="41"/>
      <c r="AL180" s="42"/>
      <c r="AM180" s="42">
        <f t="shared" si="11"/>
        <v>0</v>
      </c>
      <c r="AN180" s="43">
        <f t="shared" si="14"/>
        <v>1427.92</v>
      </c>
      <c r="AO180" s="44"/>
      <c r="AP180" s="9"/>
      <c r="AQ180" s="9"/>
    </row>
    <row r="181" ht="18" customHeight="1" spans="1:43">
      <c r="A181" s="35">
        <f t="shared" si="12"/>
        <v>176</v>
      </c>
      <c r="B181" s="36" t="s">
        <v>2101</v>
      </c>
      <c r="C181" s="46" t="s">
        <v>308</v>
      </c>
      <c r="D181" s="47" t="s">
        <v>6696</v>
      </c>
      <c r="E181" s="489" t="s">
        <v>309</v>
      </c>
      <c r="F181" s="39">
        <v>15698615326</v>
      </c>
      <c r="G181" s="40"/>
      <c r="H181" s="40"/>
      <c r="I181" s="40"/>
      <c r="J181" s="40"/>
      <c r="K181" s="40"/>
      <c r="L181" s="40"/>
      <c r="M181" s="40"/>
      <c r="N181" s="40">
        <v>81.86</v>
      </c>
      <c r="O181" s="40">
        <v>100</v>
      </c>
      <c r="P181" s="40">
        <v>88.54</v>
      </c>
      <c r="Q181" s="40">
        <v>95</v>
      </c>
      <c r="R181" s="40">
        <v>95</v>
      </c>
      <c r="S181" s="40">
        <f t="shared" si="13"/>
        <v>460.4</v>
      </c>
      <c r="T181" s="40"/>
      <c r="U181" s="41"/>
      <c r="V181" s="41"/>
      <c r="W181" s="42"/>
      <c r="X181" s="41"/>
      <c r="Y181" s="41"/>
      <c r="Z181" s="42"/>
      <c r="AA181" s="41"/>
      <c r="AB181" s="41"/>
      <c r="AC181" s="42"/>
      <c r="AD181" s="41"/>
      <c r="AE181" s="41"/>
      <c r="AF181" s="42"/>
      <c r="AG181" s="41"/>
      <c r="AH181" s="41"/>
      <c r="AI181" s="42"/>
      <c r="AJ181" s="41"/>
      <c r="AK181" s="41"/>
      <c r="AL181" s="42"/>
      <c r="AM181" s="42">
        <f t="shared" si="11"/>
        <v>0</v>
      </c>
      <c r="AN181" s="43">
        <f t="shared" si="14"/>
        <v>460.4</v>
      </c>
      <c r="AO181" s="44"/>
      <c r="AP181" s="9"/>
      <c r="AQ181" s="9"/>
    </row>
    <row r="182" ht="18" customHeight="1" spans="1:43">
      <c r="A182" s="35">
        <f t="shared" si="12"/>
        <v>177</v>
      </c>
      <c r="B182" s="36" t="s">
        <v>2101</v>
      </c>
      <c r="C182" s="37" t="s">
        <v>1906</v>
      </c>
      <c r="D182" s="36" t="s">
        <v>5553</v>
      </c>
      <c r="E182" s="495" t="s">
        <v>1907</v>
      </c>
      <c r="F182" s="39">
        <v>15147538001</v>
      </c>
      <c r="G182" s="40"/>
      <c r="H182" s="40"/>
      <c r="I182" s="40"/>
      <c r="J182" s="40"/>
      <c r="K182" s="40"/>
      <c r="L182" s="40"/>
      <c r="M182" s="40"/>
      <c r="N182" s="40"/>
      <c r="O182" s="40"/>
      <c r="P182" s="40"/>
      <c r="Q182" s="40"/>
      <c r="R182" s="40"/>
      <c r="S182" s="40">
        <f t="shared" si="13"/>
        <v>0</v>
      </c>
      <c r="T182" s="40"/>
      <c r="U182" s="41"/>
      <c r="V182" s="41"/>
      <c r="W182" s="42"/>
      <c r="X182" s="41"/>
      <c r="Y182" s="41"/>
      <c r="Z182" s="42"/>
      <c r="AA182" s="41"/>
      <c r="AB182" s="41"/>
      <c r="AC182" s="42"/>
      <c r="AD182" s="41"/>
      <c r="AE182" s="41"/>
      <c r="AF182" s="42"/>
      <c r="AG182" s="41"/>
      <c r="AH182" s="41"/>
      <c r="AI182" s="42"/>
      <c r="AJ182" s="41"/>
      <c r="AK182" s="41"/>
      <c r="AL182" s="42"/>
      <c r="AM182" s="42">
        <f t="shared" si="11"/>
        <v>0</v>
      </c>
      <c r="AN182" s="43">
        <f t="shared" si="14"/>
        <v>0</v>
      </c>
      <c r="AO182" s="44"/>
      <c r="AP182" s="9"/>
      <c r="AQ182" s="9"/>
    </row>
    <row r="183" ht="18" customHeight="1" spans="1:43">
      <c r="A183" s="35">
        <f t="shared" si="12"/>
        <v>178</v>
      </c>
      <c r="B183" s="36" t="s">
        <v>2101</v>
      </c>
      <c r="C183" s="46" t="s">
        <v>2141</v>
      </c>
      <c r="D183" s="47" t="s">
        <v>7571</v>
      </c>
      <c r="E183" s="38" t="s">
        <v>2142</v>
      </c>
      <c r="F183" s="39">
        <v>13848376524</v>
      </c>
      <c r="G183" s="40"/>
      <c r="H183" s="40"/>
      <c r="I183" s="40"/>
      <c r="J183" s="40"/>
      <c r="K183" s="40"/>
      <c r="L183" s="40"/>
      <c r="M183" s="40"/>
      <c r="N183" s="40"/>
      <c r="O183" s="40"/>
      <c r="P183" s="40"/>
      <c r="Q183" s="40"/>
      <c r="R183" s="40"/>
      <c r="S183" s="40">
        <f t="shared" si="13"/>
        <v>0</v>
      </c>
      <c r="T183" s="40"/>
      <c r="U183" s="41"/>
      <c r="V183" s="41"/>
      <c r="W183" s="42"/>
      <c r="X183" s="41"/>
      <c r="Y183" s="41"/>
      <c r="Z183" s="42"/>
      <c r="AA183" s="41"/>
      <c r="AB183" s="41"/>
      <c r="AC183" s="42"/>
      <c r="AD183" s="41"/>
      <c r="AE183" s="41"/>
      <c r="AF183" s="42"/>
      <c r="AG183" s="41"/>
      <c r="AH183" s="41"/>
      <c r="AI183" s="42"/>
      <c r="AJ183" s="41"/>
      <c r="AK183" s="41"/>
      <c r="AL183" s="42"/>
      <c r="AM183" s="42">
        <f t="shared" si="11"/>
        <v>0</v>
      </c>
      <c r="AN183" s="43">
        <f t="shared" si="14"/>
        <v>0</v>
      </c>
      <c r="AO183" s="44"/>
      <c r="AP183" s="9"/>
      <c r="AQ183" s="9"/>
    </row>
    <row r="184" ht="18" customHeight="1" spans="1:43">
      <c r="A184" s="35">
        <f t="shared" si="12"/>
        <v>179</v>
      </c>
      <c r="B184" s="36" t="s">
        <v>2101</v>
      </c>
      <c r="C184" s="56" t="s">
        <v>2135</v>
      </c>
      <c r="D184" s="36" t="s">
        <v>7571</v>
      </c>
      <c r="E184" s="38" t="s">
        <v>2136</v>
      </c>
      <c r="F184" s="39">
        <v>18147700751</v>
      </c>
      <c r="G184" s="40"/>
      <c r="H184" s="40"/>
      <c r="I184" s="40"/>
      <c r="J184" s="40"/>
      <c r="K184" s="40"/>
      <c r="L184" s="40"/>
      <c r="M184" s="40"/>
      <c r="N184" s="40"/>
      <c r="O184" s="40"/>
      <c r="P184" s="40"/>
      <c r="Q184" s="40"/>
      <c r="R184" s="40"/>
      <c r="S184" s="40">
        <f t="shared" si="13"/>
        <v>0</v>
      </c>
      <c r="T184" s="40"/>
      <c r="U184" s="41"/>
      <c r="V184" s="41"/>
      <c r="W184" s="42"/>
      <c r="X184" s="41"/>
      <c r="Y184" s="41"/>
      <c r="Z184" s="42"/>
      <c r="AA184" s="41"/>
      <c r="AB184" s="41"/>
      <c r="AC184" s="42"/>
      <c r="AD184" s="41"/>
      <c r="AE184" s="41"/>
      <c r="AF184" s="42"/>
      <c r="AG184" s="41"/>
      <c r="AH184" s="41"/>
      <c r="AI184" s="42"/>
      <c r="AJ184" s="41"/>
      <c r="AK184" s="41"/>
      <c r="AL184" s="42"/>
      <c r="AM184" s="42">
        <f t="shared" si="11"/>
        <v>0</v>
      </c>
      <c r="AN184" s="43">
        <f t="shared" si="14"/>
        <v>0</v>
      </c>
      <c r="AO184" s="44"/>
      <c r="AP184" s="9"/>
      <c r="AQ184" s="9"/>
    </row>
    <row r="185" ht="18" customHeight="1" spans="1:43">
      <c r="A185" s="35">
        <f t="shared" si="12"/>
        <v>180</v>
      </c>
      <c r="B185" s="36" t="s">
        <v>2101</v>
      </c>
      <c r="C185" s="37" t="s">
        <v>2132</v>
      </c>
      <c r="D185" s="63" t="s">
        <v>7571</v>
      </c>
      <c r="E185" s="495" t="s">
        <v>2133</v>
      </c>
      <c r="F185" s="39">
        <v>18234213082</v>
      </c>
      <c r="G185" s="40"/>
      <c r="H185" s="40"/>
      <c r="I185" s="40"/>
      <c r="J185" s="40"/>
      <c r="K185" s="40"/>
      <c r="L185" s="40"/>
      <c r="M185" s="40"/>
      <c r="N185" s="40"/>
      <c r="O185" s="40"/>
      <c r="P185" s="40"/>
      <c r="Q185" s="40"/>
      <c r="R185" s="40"/>
      <c r="S185" s="40">
        <f t="shared" si="13"/>
        <v>0</v>
      </c>
      <c r="T185" s="40"/>
      <c r="U185" s="41"/>
      <c r="V185" s="41"/>
      <c r="W185" s="42"/>
      <c r="X185" s="41"/>
      <c r="Y185" s="41"/>
      <c r="Z185" s="42"/>
      <c r="AA185" s="41"/>
      <c r="AB185" s="41"/>
      <c r="AC185" s="42"/>
      <c r="AD185" s="41"/>
      <c r="AE185" s="41"/>
      <c r="AF185" s="42"/>
      <c r="AG185" s="41"/>
      <c r="AH185" s="41"/>
      <c r="AI185" s="42"/>
      <c r="AJ185" s="41"/>
      <c r="AK185" s="41"/>
      <c r="AL185" s="42"/>
      <c r="AM185" s="42">
        <f t="shared" si="11"/>
        <v>0</v>
      </c>
      <c r="AN185" s="43">
        <f t="shared" si="14"/>
        <v>0</v>
      </c>
      <c r="AO185" s="44"/>
      <c r="AP185" s="9"/>
      <c r="AQ185" s="9"/>
    </row>
    <row r="186" ht="18" customHeight="1" spans="1:43">
      <c r="A186" s="35">
        <f t="shared" si="12"/>
        <v>181</v>
      </c>
      <c r="B186" s="36" t="s">
        <v>2101</v>
      </c>
      <c r="C186" s="56" t="s">
        <v>7106</v>
      </c>
      <c r="D186" s="37" t="s">
        <v>7571</v>
      </c>
      <c r="E186" s="57" t="s">
        <v>7572</v>
      </c>
      <c r="F186" s="39">
        <v>15047354434</v>
      </c>
      <c r="G186" s="40"/>
      <c r="H186" s="40"/>
      <c r="I186" s="40"/>
      <c r="J186" s="40"/>
      <c r="K186" s="40"/>
      <c r="L186" s="40"/>
      <c r="M186" s="40"/>
      <c r="N186" s="40"/>
      <c r="O186" s="40"/>
      <c r="P186" s="40"/>
      <c r="Q186" s="40"/>
      <c r="R186" s="40"/>
      <c r="S186" s="40">
        <f t="shared" si="13"/>
        <v>0</v>
      </c>
      <c r="T186" s="40"/>
      <c r="U186" s="41"/>
      <c r="V186" s="41"/>
      <c r="W186" s="42"/>
      <c r="X186" s="41"/>
      <c r="Y186" s="41"/>
      <c r="Z186" s="42"/>
      <c r="AA186" s="41"/>
      <c r="AB186" s="41"/>
      <c r="AC186" s="42"/>
      <c r="AD186" s="41"/>
      <c r="AE186" s="41"/>
      <c r="AF186" s="42"/>
      <c r="AG186" s="41"/>
      <c r="AH186" s="41"/>
      <c r="AI186" s="42"/>
      <c r="AJ186" s="41"/>
      <c r="AK186" s="41"/>
      <c r="AL186" s="42"/>
      <c r="AM186" s="42">
        <f t="shared" si="11"/>
        <v>0</v>
      </c>
      <c r="AN186" s="43">
        <f t="shared" si="14"/>
        <v>0</v>
      </c>
      <c r="AO186" s="44"/>
      <c r="AP186" s="9"/>
      <c r="AQ186" s="9"/>
    </row>
    <row r="187" ht="18" customHeight="1" spans="1:43">
      <c r="A187" s="35">
        <f t="shared" si="12"/>
        <v>182</v>
      </c>
      <c r="B187" s="36" t="s">
        <v>2101</v>
      </c>
      <c r="C187" s="56" t="s">
        <v>96</v>
      </c>
      <c r="D187" s="37" t="s">
        <v>7571</v>
      </c>
      <c r="E187" s="69" t="s">
        <v>7573</v>
      </c>
      <c r="F187" s="39" t="s">
        <v>2130</v>
      </c>
      <c r="G187" s="40"/>
      <c r="H187" s="40"/>
      <c r="I187" s="40"/>
      <c r="J187" s="40"/>
      <c r="K187" s="40"/>
      <c r="L187" s="40"/>
      <c r="M187" s="40"/>
      <c r="N187" s="40"/>
      <c r="O187" s="40"/>
      <c r="P187" s="40"/>
      <c r="Q187" s="40"/>
      <c r="R187" s="40"/>
      <c r="S187" s="40">
        <f t="shared" si="13"/>
        <v>0</v>
      </c>
      <c r="T187" s="40"/>
      <c r="U187" s="41"/>
      <c r="V187" s="41"/>
      <c r="W187" s="42"/>
      <c r="X187" s="41"/>
      <c r="Y187" s="41"/>
      <c r="Z187" s="42"/>
      <c r="AA187" s="41"/>
      <c r="AB187" s="41"/>
      <c r="AC187" s="42"/>
      <c r="AD187" s="41"/>
      <c r="AE187" s="41"/>
      <c r="AF187" s="42"/>
      <c r="AG187" s="41"/>
      <c r="AH187" s="41"/>
      <c r="AI187" s="42"/>
      <c r="AJ187" s="41"/>
      <c r="AK187" s="41"/>
      <c r="AL187" s="42"/>
      <c r="AM187" s="42">
        <f t="shared" si="11"/>
        <v>0</v>
      </c>
      <c r="AN187" s="43">
        <f t="shared" si="14"/>
        <v>0</v>
      </c>
      <c r="AO187" s="44"/>
      <c r="AP187" s="9"/>
      <c r="AQ187" s="9"/>
    </row>
    <row r="188" ht="18" customHeight="1" spans="1:43">
      <c r="A188" s="35">
        <f t="shared" si="12"/>
        <v>183</v>
      </c>
      <c r="B188" s="36" t="s">
        <v>2101</v>
      </c>
      <c r="C188" s="46" t="s">
        <v>2144</v>
      </c>
      <c r="D188" s="37" t="s">
        <v>7571</v>
      </c>
      <c r="E188" s="491" t="s">
        <v>2145</v>
      </c>
      <c r="F188" s="39">
        <v>15364606089</v>
      </c>
      <c r="G188" s="40"/>
      <c r="H188" s="40"/>
      <c r="I188" s="40"/>
      <c r="J188" s="40"/>
      <c r="K188" s="40"/>
      <c r="L188" s="40"/>
      <c r="M188" s="40"/>
      <c r="N188" s="40"/>
      <c r="O188" s="40"/>
      <c r="P188" s="40"/>
      <c r="Q188" s="40"/>
      <c r="R188" s="40"/>
      <c r="S188" s="40">
        <f t="shared" si="13"/>
        <v>0</v>
      </c>
      <c r="T188" s="40"/>
      <c r="U188" s="41"/>
      <c r="V188" s="41"/>
      <c r="W188" s="42"/>
      <c r="X188" s="41"/>
      <c r="Y188" s="41"/>
      <c r="Z188" s="42"/>
      <c r="AA188" s="41"/>
      <c r="AB188" s="41"/>
      <c r="AC188" s="42"/>
      <c r="AD188" s="41"/>
      <c r="AE188" s="41"/>
      <c r="AF188" s="42"/>
      <c r="AG188" s="41"/>
      <c r="AH188" s="41"/>
      <c r="AI188" s="42"/>
      <c r="AJ188" s="41"/>
      <c r="AK188" s="41"/>
      <c r="AL188" s="42"/>
      <c r="AM188" s="42">
        <f t="shared" si="11"/>
        <v>0</v>
      </c>
      <c r="AN188" s="43">
        <f t="shared" si="14"/>
        <v>0</v>
      </c>
      <c r="AO188" s="44"/>
      <c r="AP188" s="9"/>
      <c r="AQ188" s="9"/>
    </row>
    <row r="189" ht="18" customHeight="1" spans="1:43">
      <c r="A189" s="35">
        <f t="shared" si="12"/>
        <v>184</v>
      </c>
      <c r="B189" s="36" t="s">
        <v>2101</v>
      </c>
      <c r="C189" s="46" t="s">
        <v>697</v>
      </c>
      <c r="D189" s="37" t="s">
        <v>7571</v>
      </c>
      <c r="E189" s="491" t="s">
        <v>698</v>
      </c>
      <c r="F189" s="39">
        <v>13310335399</v>
      </c>
      <c r="G189" s="40"/>
      <c r="H189" s="40"/>
      <c r="I189" s="40"/>
      <c r="J189" s="40"/>
      <c r="K189" s="40"/>
      <c r="L189" s="40"/>
      <c r="M189" s="40"/>
      <c r="N189" s="40"/>
      <c r="O189" s="40"/>
      <c r="P189" s="40"/>
      <c r="Q189" s="40"/>
      <c r="R189" s="40"/>
      <c r="S189" s="40">
        <f t="shared" si="13"/>
        <v>0</v>
      </c>
      <c r="T189" s="40"/>
      <c r="U189" s="41"/>
      <c r="V189" s="41"/>
      <c r="W189" s="42"/>
      <c r="X189" s="41"/>
      <c r="Y189" s="41"/>
      <c r="Z189" s="42"/>
      <c r="AA189" s="41"/>
      <c r="AB189" s="41"/>
      <c r="AC189" s="42"/>
      <c r="AD189" s="41"/>
      <c r="AE189" s="41"/>
      <c r="AF189" s="42"/>
      <c r="AG189" s="41"/>
      <c r="AH189" s="41"/>
      <c r="AI189" s="42"/>
      <c r="AJ189" s="41"/>
      <c r="AK189" s="41"/>
      <c r="AL189" s="42"/>
      <c r="AM189" s="42">
        <f t="shared" si="11"/>
        <v>0</v>
      </c>
      <c r="AN189" s="43">
        <f t="shared" si="14"/>
        <v>0</v>
      </c>
      <c r="AO189" s="44"/>
      <c r="AP189" s="9"/>
      <c r="AQ189" s="9"/>
    </row>
    <row r="190" ht="18" customHeight="1" spans="1:43">
      <c r="A190" s="35">
        <f t="shared" si="12"/>
        <v>185</v>
      </c>
      <c r="B190" s="36" t="s">
        <v>2101</v>
      </c>
      <c r="C190" s="46" t="s">
        <v>7574</v>
      </c>
      <c r="D190" s="37" t="s">
        <v>7571</v>
      </c>
      <c r="E190" s="492" t="s">
        <v>7575</v>
      </c>
      <c r="F190" s="39">
        <v>15047722974</v>
      </c>
      <c r="G190" s="40"/>
      <c r="H190" s="40"/>
      <c r="I190" s="40"/>
      <c r="J190" s="40"/>
      <c r="K190" s="40"/>
      <c r="L190" s="40"/>
      <c r="M190" s="40"/>
      <c r="N190" s="40"/>
      <c r="O190" s="40"/>
      <c r="P190" s="40"/>
      <c r="Q190" s="40"/>
      <c r="R190" s="40"/>
      <c r="S190" s="40">
        <f t="shared" si="13"/>
        <v>0</v>
      </c>
      <c r="T190" s="40"/>
      <c r="U190" s="41"/>
      <c r="V190" s="41"/>
      <c r="W190" s="42"/>
      <c r="X190" s="41"/>
      <c r="Y190" s="41"/>
      <c r="Z190" s="42"/>
      <c r="AA190" s="41"/>
      <c r="AB190" s="41"/>
      <c r="AC190" s="42"/>
      <c r="AD190" s="41"/>
      <c r="AE190" s="41"/>
      <c r="AF190" s="42"/>
      <c r="AG190" s="41"/>
      <c r="AH190" s="41"/>
      <c r="AI190" s="42"/>
      <c r="AJ190" s="41"/>
      <c r="AK190" s="41"/>
      <c r="AL190" s="42"/>
      <c r="AM190" s="42">
        <f t="shared" si="11"/>
        <v>0</v>
      </c>
      <c r="AN190" s="43">
        <f t="shared" si="14"/>
        <v>0</v>
      </c>
      <c r="AO190" s="44"/>
      <c r="AP190" s="9"/>
      <c r="AQ190" s="9"/>
    </row>
    <row r="191" ht="18" customHeight="1" spans="1:43">
      <c r="A191" s="35">
        <f t="shared" si="12"/>
        <v>186</v>
      </c>
      <c r="B191" s="36" t="s">
        <v>2101</v>
      </c>
      <c r="C191" s="46" t="s">
        <v>2147</v>
      </c>
      <c r="D191" s="37" t="s">
        <v>7571</v>
      </c>
      <c r="E191" s="65" t="s">
        <v>2148</v>
      </c>
      <c r="F191" s="39">
        <v>15247741797</v>
      </c>
      <c r="G191" s="40"/>
      <c r="H191" s="40"/>
      <c r="I191" s="40"/>
      <c r="J191" s="40"/>
      <c r="K191" s="40"/>
      <c r="L191" s="40"/>
      <c r="M191" s="40"/>
      <c r="N191" s="40"/>
      <c r="O191" s="40"/>
      <c r="P191" s="40"/>
      <c r="Q191" s="40"/>
      <c r="R191" s="40"/>
      <c r="S191" s="40">
        <f t="shared" si="13"/>
        <v>0</v>
      </c>
      <c r="T191" s="40"/>
      <c r="U191" s="41"/>
      <c r="V191" s="41"/>
      <c r="W191" s="42"/>
      <c r="X191" s="41"/>
      <c r="Y191" s="41"/>
      <c r="Z191" s="42"/>
      <c r="AA191" s="41"/>
      <c r="AB191" s="41"/>
      <c r="AC191" s="42"/>
      <c r="AD191" s="41"/>
      <c r="AE191" s="41"/>
      <c r="AF191" s="42"/>
      <c r="AG191" s="41"/>
      <c r="AH191" s="41"/>
      <c r="AI191" s="42"/>
      <c r="AJ191" s="41"/>
      <c r="AK191" s="41"/>
      <c r="AL191" s="42"/>
      <c r="AM191" s="42">
        <f t="shared" si="11"/>
        <v>0</v>
      </c>
      <c r="AN191" s="43">
        <f t="shared" si="14"/>
        <v>0</v>
      </c>
      <c r="AO191" s="44"/>
      <c r="AP191" s="9"/>
      <c r="AQ191" s="9"/>
    </row>
    <row r="192" ht="18" customHeight="1" spans="1:43">
      <c r="A192" s="35">
        <f t="shared" si="12"/>
        <v>187</v>
      </c>
      <c r="B192" s="36" t="s">
        <v>2101</v>
      </c>
      <c r="C192" s="37" t="s">
        <v>2106</v>
      </c>
      <c r="D192" s="36" t="s">
        <v>5530</v>
      </c>
      <c r="E192" s="495" t="s">
        <v>2107</v>
      </c>
      <c r="F192" s="39">
        <v>15048695618</v>
      </c>
      <c r="G192" s="40"/>
      <c r="H192" s="40"/>
      <c r="I192" s="40"/>
      <c r="J192" s="40"/>
      <c r="K192" s="40"/>
      <c r="L192" s="40"/>
      <c r="M192" s="40"/>
      <c r="N192" s="40"/>
      <c r="O192" s="40"/>
      <c r="P192" s="40"/>
      <c r="Q192" s="40"/>
      <c r="R192" s="40"/>
      <c r="S192" s="40">
        <f t="shared" si="13"/>
        <v>0</v>
      </c>
      <c r="T192" s="40"/>
      <c r="U192" s="41"/>
      <c r="V192" s="41"/>
      <c r="W192" s="42"/>
      <c r="X192" s="41"/>
      <c r="Y192" s="41"/>
      <c r="Z192" s="42"/>
      <c r="AA192" s="41"/>
      <c r="AB192" s="41"/>
      <c r="AC192" s="42"/>
      <c r="AD192" s="41"/>
      <c r="AE192" s="41"/>
      <c r="AF192" s="42"/>
      <c r="AG192" s="41"/>
      <c r="AH192" s="41"/>
      <c r="AI192" s="42"/>
      <c r="AJ192" s="41"/>
      <c r="AK192" s="41"/>
      <c r="AL192" s="42"/>
      <c r="AM192" s="42">
        <f t="shared" ref="AM192:AM202" si="15">W192+Z192+AC192+AF192+AI192+AL192</f>
        <v>0</v>
      </c>
      <c r="AN192" s="43">
        <f t="shared" si="14"/>
        <v>0</v>
      </c>
      <c r="AO192" s="44"/>
      <c r="AP192" s="9"/>
      <c r="AQ192" s="9"/>
    </row>
    <row r="193" ht="18" customHeight="1" spans="1:43">
      <c r="A193" s="35">
        <f t="shared" si="12"/>
        <v>188</v>
      </c>
      <c r="B193" s="36" t="s">
        <v>2101</v>
      </c>
      <c r="C193" s="54" t="s">
        <v>2109</v>
      </c>
      <c r="D193" s="36" t="s">
        <v>5532</v>
      </c>
      <c r="E193" s="38" t="s">
        <v>2110</v>
      </c>
      <c r="F193" s="39">
        <v>15332845721</v>
      </c>
      <c r="G193" s="40"/>
      <c r="H193" s="40"/>
      <c r="I193" s="40"/>
      <c r="J193" s="40"/>
      <c r="K193" s="40"/>
      <c r="L193" s="40"/>
      <c r="M193" s="40"/>
      <c r="N193" s="40"/>
      <c r="O193" s="40"/>
      <c r="P193" s="40"/>
      <c r="Q193" s="40"/>
      <c r="R193" s="40"/>
      <c r="S193" s="40">
        <f t="shared" si="13"/>
        <v>0</v>
      </c>
      <c r="T193" s="40"/>
      <c r="U193" s="41"/>
      <c r="V193" s="41"/>
      <c r="W193" s="42"/>
      <c r="X193" s="41"/>
      <c r="Y193" s="41"/>
      <c r="Z193" s="42"/>
      <c r="AA193" s="41"/>
      <c r="AB193" s="41"/>
      <c r="AC193" s="42"/>
      <c r="AD193" s="41"/>
      <c r="AE193" s="41"/>
      <c r="AF193" s="42"/>
      <c r="AG193" s="41"/>
      <c r="AH193" s="41"/>
      <c r="AI193" s="42"/>
      <c r="AJ193" s="41"/>
      <c r="AK193" s="41"/>
      <c r="AL193" s="42"/>
      <c r="AM193" s="42">
        <f t="shared" si="15"/>
        <v>0</v>
      </c>
      <c r="AN193" s="43">
        <f t="shared" si="14"/>
        <v>0</v>
      </c>
      <c r="AO193" s="44"/>
      <c r="AP193" s="9"/>
      <c r="AQ193" s="9"/>
    </row>
    <row r="194" ht="18" customHeight="1" spans="1:43">
      <c r="A194" s="35">
        <f t="shared" si="12"/>
        <v>189</v>
      </c>
      <c r="B194" s="36" t="s">
        <v>2101</v>
      </c>
      <c r="C194" s="56" t="s">
        <v>2112</v>
      </c>
      <c r="D194" s="36" t="s">
        <v>5534</v>
      </c>
      <c r="E194" s="57" t="s">
        <v>2113</v>
      </c>
      <c r="F194" s="39">
        <v>15213820187</v>
      </c>
      <c r="G194" s="40"/>
      <c r="H194" s="40"/>
      <c r="I194" s="40"/>
      <c r="J194" s="40"/>
      <c r="K194" s="40"/>
      <c r="L194" s="40"/>
      <c r="M194" s="40"/>
      <c r="N194" s="40"/>
      <c r="O194" s="40"/>
      <c r="P194" s="40"/>
      <c r="Q194" s="40"/>
      <c r="R194" s="40"/>
      <c r="S194" s="40">
        <f t="shared" si="13"/>
        <v>0</v>
      </c>
      <c r="T194" s="40"/>
      <c r="U194" s="41"/>
      <c r="V194" s="41"/>
      <c r="W194" s="42"/>
      <c r="X194" s="41"/>
      <c r="Y194" s="41"/>
      <c r="Z194" s="42"/>
      <c r="AA194" s="41"/>
      <c r="AB194" s="41"/>
      <c r="AC194" s="42"/>
      <c r="AD194" s="41"/>
      <c r="AE194" s="41"/>
      <c r="AF194" s="42"/>
      <c r="AG194" s="41"/>
      <c r="AH194" s="41"/>
      <c r="AI194" s="42"/>
      <c r="AJ194" s="41"/>
      <c r="AK194" s="41"/>
      <c r="AL194" s="42"/>
      <c r="AM194" s="42">
        <f t="shared" si="15"/>
        <v>0</v>
      </c>
      <c r="AN194" s="43">
        <f t="shared" si="14"/>
        <v>0</v>
      </c>
      <c r="AO194" s="44"/>
      <c r="AP194" s="9"/>
      <c r="AQ194" s="9"/>
    </row>
    <row r="195" ht="18" customHeight="1" spans="1:43">
      <c r="A195" s="35">
        <f t="shared" si="12"/>
        <v>190</v>
      </c>
      <c r="B195" s="36" t="s">
        <v>2101</v>
      </c>
      <c r="C195" s="37" t="s">
        <v>2813</v>
      </c>
      <c r="D195" s="36" t="s">
        <v>5534</v>
      </c>
      <c r="E195" s="38" t="s">
        <v>2814</v>
      </c>
      <c r="F195" s="39">
        <v>15704924922</v>
      </c>
      <c r="G195" s="40"/>
      <c r="H195" s="40"/>
      <c r="I195" s="40"/>
      <c r="J195" s="40"/>
      <c r="K195" s="40"/>
      <c r="L195" s="40"/>
      <c r="M195" s="40"/>
      <c r="N195" s="40"/>
      <c r="O195" s="40"/>
      <c r="P195" s="40"/>
      <c r="Q195" s="40"/>
      <c r="R195" s="40"/>
      <c r="S195" s="40">
        <f t="shared" si="13"/>
        <v>0</v>
      </c>
      <c r="T195" s="40"/>
      <c r="U195" s="41"/>
      <c r="V195" s="41"/>
      <c r="W195" s="42"/>
      <c r="X195" s="41"/>
      <c r="Y195" s="41"/>
      <c r="Z195" s="42"/>
      <c r="AA195" s="41"/>
      <c r="AB195" s="41"/>
      <c r="AC195" s="42"/>
      <c r="AD195" s="41"/>
      <c r="AE195" s="41"/>
      <c r="AF195" s="42"/>
      <c r="AG195" s="41"/>
      <c r="AH195" s="41"/>
      <c r="AI195" s="42"/>
      <c r="AJ195" s="41"/>
      <c r="AK195" s="41"/>
      <c r="AL195" s="42"/>
      <c r="AM195" s="42">
        <f t="shared" si="15"/>
        <v>0</v>
      </c>
      <c r="AN195" s="43">
        <f t="shared" si="14"/>
        <v>0</v>
      </c>
      <c r="AO195" s="44"/>
      <c r="AP195" s="9"/>
      <c r="AQ195" s="9"/>
    </row>
    <row r="196" ht="18" customHeight="1" spans="1:43">
      <c r="A196" s="35">
        <f t="shared" si="12"/>
        <v>191</v>
      </c>
      <c r="B196" s="36" t="s">
        <v>2101</v>
      </c>
      <c r="C196" s="56" t="s">
        <v>2245</v>
      </c>
      <c r="D196" s="36" t="s">
        <v>5534</v>
      </c>
      <c r="E196" s="495" t="s">
        <v>2246</v>
      </c>
      <c r="F196" s="39">
        <v>15149574131</v>
      </c>
      <c r="G196" s="40"/>
      <c r="H196" s="40"/>
      <c r="I196" s="40"/>
      <c r="J196" s="40"/>
      <c r="K196" s="40"/>
      <c r="L196" s="40"/>
      <c r="M196" s="40"/>
      <c r="N196" s="40"/>
      <c r="O196" s="40"/>
      <c r="P196" s="40"/>
      <c r="Q196" s="40"/>
      <c r="R196" s="40"/>
      <c r="S196" s="40">
        <f t="shared" si="13"/>
        <v>0</v>
      </c>
      <c r="T196" s="40"/>
      <c r="U196" s="41"/>
      <c r="V196" s="41"/>
      <c r="W196" s="42"/>
      <c r="X196" s="41"/>
      <c r="Y196" s="41"/>
      <c r="Z196" s="42"/>
      <c r="AA196" s="41"/>
      <c r="AB196" s="41"/>
      <c r="AC196" s="42"/>
      <c r="AD196" s="41"/>
      <c r="AE196" s="41"/>
      <c r="AF196" s="42"/>
      <c r="AG196" s="41"/>
      <c r="AH196" s="41"/>
      <c r="AI196" s="42"/>
      <c r="AJ196" s="41"/>
      <c r="AK196" s="41"/>
      <c r="AL196" s="42"/>
      <c r="AM196" s="42">
        <f t="shared" si="15"/>
        <v>0</v>
      </c>
      <c r="AN196" s="43">
        <f t="shared" si="14"/>
        <v>0</v>
      </c>
      <c r="AO196" s="44"/>
      <c r="AP196" s="9"/>
      <c r="AQ196" s="9"/>
    </row>
    <row r="197" ht="18" customHeight="1" spans="1:43">
      <c r="A197" s="35">
        <f t="shared" si="12"/>
        <v>192</v>
      </c>
      <c r="B197" s="36" t="s">
        <v>2101</v>
      </c>
      <c r="C197" s="37" t="s">
        <v>1014</v>
      </c>
      <c r="D197" s="36" t="s">
        <v>5534</v>
      </c>
      <c r="E197" s="76" t="s">
        <v>1015</v>
      </c>
      <c r="F197" s="39">
        <v>13694774580</v>
      </c>
      <c r="G197" s="40"/>
      <c r="H197" s="40"/>
      <c r="I197" s="40"/>
      <c r="J197" s="40"/>
      <c r="K197" s="40"/>
      <c r="L197" s="40"/>
      <c r="M197" s="40"/>
      <c r="N197" s="40"/>
      <c r="O197" s="40"/>
      <c r="P197" s="40"/>
      <c r="Q197" s="40"/>
      <c r="R197" s="40"/>
      <c r="S197" s="40">
        <f t="shared" si="13"/>
        <v>0</v>
      </c>
      <c r="T197" s="40"/>
      <c r="U197" s="41"/>
      <c r="V197" s="41"/>
      <c r="W197" s="42"/>
      <c r="X197" s="41"/>
      <c r="Y197" s="41"/>
      <c r="Z197" s="42"/>
      <c r="AA197" s="41"/>
      <c r="AB197" s="41"/>
      <c r="AC197" s="42"/>
      <c r="AD197" s="41"/>
      <c r="AE197" s="41"/>
      <c r="AF197" s="42"/>
      <c r="AG197" s="41"/>
      <c r="AH197" s="41"/>
      <c r="AI197" s="42"/>
      <c r="AJ197" s="41"/>
      <c r="AK197" s="41"/>
      <c r="AL197" s="42"/>
      <c r="AM197" s="42">
        <f t="shared" si="15"/>
        <v>0</v>
      </c>
      <c r="AN197" s="43">
        <f t="shared" si="14"/>
        <v>0</v>
      </c>
      <c r="AO197" s="44"/>
      <c r="AP197" s="9"/>
      <c r="AQ197" s="9"/>
    </row>
    <row r="198" ht="18" customHeight="1" spans="1:43">
      <c r="A198" s="35">
        <f t="shared" ref="A198:A202" si="16">ROW()-5</f>
        <v>193</v>
      </c>
      <c r="B198" s="36" t="s">
        <v>2101</v>
      </c>
      <c r="C198" s="46" t="s">
        <v>586</v>
      </c>
      <c r="D198" s="47" t="s">
        <v>5534</v>
      </c>
      <c r="E198" s="491" t="s">
        <v>587</v>
      </c>
      <c r="F198" s="39">
        <v>15047313770</v>
      </c>
      <c r="G198" s="40"/>
      <c r="H198" s="40"/>
      <c r="I198" s="40"/>
      <c r="J198" s="40"/>
      <c r="K198" s="40"/>
      <c r="L198" s="40"/>
      <c r="M198" s="40"/>
      <c r="N198" s="40"/>
      <c r="O198" s="40"/>
      <c r="P198" s="40"/>
      <c r="Q198" s="40"/>
      <c r="R198" s="40"/>
      <c r="S198" s="40">
        <f t="shared" si="13"/>
        <v>0</v>
      </c>
      <c r="T198" s="40"/>
      <c r="U198" s="41"/>
      <c r="V198" s="41"/>
      <c r="W198" s="42"/>
      <c r="X198" s="41"/>
      <c r="Y198" s="41"/>
      <c r="Z198" s="42"/>
      <c r="AA198" s="41"/>
      <c r="AB198" s="41"/>
      <c r="AC198" s="42"/>
      <c r="AD198" s="41"/>
      <c r="AE198" s="41"/>
      <c r="AF198" s="42"/>
      <c r="AG198" s="41"/>
      <c r="AH198" s="41"/>
      <c r="AI198" s="42"/>
      <c r="AJ198" s="41"/>
      <c r="AK198" s="41"/>
      <c r="AL198" s="42"/>
      <c r="AM198" s="42">
        <f t="shared" si="15"/>
        <v>0</v>
      </c>
      <c r="AN198" s="43">
        <f t="shared" si="14"/>
        <v>0</v>
      </c>
      <c r="AO198" s="44"/>
      <c r="AP198" s="9"/>
      <c r="AQ198" s="9"/>
    </row>
    <row r="199" ht="18" customHeight="1" spans="1:43">
      <c r="A199" s="35">
        <f t="shared" si="16"/>
        <v>194</v>
      </c>
      <c r="B199" s="48" t="s">
        <v>107</v>
      </c>
      <c r="C199" s="46" t="s">
        <v>6762</v>
      </c>
      <c r="D199" s="47" t="s">
        <v>173</v>
      </c>
      <c r="E199" s="77" t="s">
        <v>7108</v>
      </c>
      <c r="F199" s="39">
        <v>15199167815</v>
      </c>
      <c r="G199" s="40">
        <v>364.97</v>
      </c>
      <c r="H199" s="40">
        <v>355.67</v>
      </c>
      <c r="I199" s="40">
        <v>278.37</v>
      </c>
      <c r="J199" s="40">
        <v>191.87</v>
      </c>
      <c r="K199" s="40">
        <v>247.87</v>
      </c>
      <c r="L199" s="40">
        <v>309.97</v>
      </c>
      <c r="M199" s="40">
        <v>328.77</v>
      </c>
      <c r="N199" s="40">
        <v>349.03</v>
      </c>
      <c r="O199" s="40">
        <v>320.8</v>
      </c>
      <c r="P199" s="40">
        <v>212.7</v>
      </c>
      <c r="Q199" s="40">
        <v>212.7</v>
      </c>
      <c r="R199" s="40">
        <v>213.7</v>
      </c>
      <c r="S199" s="40">
        <f t="shared" si="13"/>
        <v>3386.42</v>
      </c>
      <c r="T199" s="40"/>
      <c r="U199" s="41">
        <v>44313</v>
      </c>
      <c r="V199" s="41">
        <v>44322</v>
      </c>
      <c r="W199" s="42"/>
      <c r="X199" s="41"/>
      <c r="Y199" s="41"/>
      <c r="Z199" s="42"/>
      <c r="AA199" s="41"/>
      <c r="AB199" s="41"/>
      <c r="AC199" s="42"/>
      <c r="AD199" s="41"/>
      <c r="AE199" s="41"/>
      <c r="AF199" s="42"/>
      <c r="AG199" s="41"/>
      <c r="AH199" s="41"/>
      <c r="AI199" s="42"/>
      <c r="AJ199" s="41"/>
      <c r="AK199" s="41"/>
      <c r="AL199" s="42"/>
      <c r="AM199" s="42">
        <f t="shared" si="15"/>
        <v>0</v>
      </c>
      <c r="AN199" s="43">
        <f t="shared" si="14"/>
        <v>3386.42</v>
      </c>
      <c r="AO199" s="44"/>
      <c r="AP199" s="9"/>
      <c r="AQ199" s="9"/>
    </row>
    <row r="200" ht="18" customHeight="1" spans="1:43">
      <c r="A200" s="35">
        <f t="shared" si="16"/>
        <v>195</v>
      </c>
      <c r="B200" s="48" t="s">
        <v>107</v>
      </c>
      <c r="C200" s="37" t="s">
        <v>206</v>
      </c>
      <c r="D200" s="36" t="s">
        <v>7576</v>
      </c>
      <c r="E200" s="38" t="s">
        <v>2190</v>
      </c>
      <c r="F200" s="39">
        <v>15247718096</v>
      </c>
      <c r="G200" s="40">
        <v>142.2</v>
      </c>
      <c r="H200" s="40">
        <v>141.6</v>
      </c>
      <c r="I200" s="40">
        <v>142.4</v>
      </c>
      <c r="J200" s="40">
        <v>82.85</v>
      </c>
      <c r="K200" s="40">
        <v>61.2</v>
      </c>
      <c r="L200" s="40">
        <v>61.6</v>
      </c>
      <c r="M200" s="40">
        <v>90.33</v>
      </c>
      <c r="N200" s="40">
        <v>96.7</v>
      </c>
      <c r="O200" s="40">
        <v>74.79</v>
      </c>
      <c r="P200" s="40">
        <v>79.96</v>
      </c>
      <c r="Q200" s="40">
        <v>38.7</v>
      </c>
      <c r="R200" s="40">
        <v>61.4</v>
      </c>
      <c r="S200" s="40">
        <f t="shared" si="13"/>
        <v>1073.73</v>
      </c>
      <c r="T200" s="40"/>
      <c r="U200" s="41">
        <v>44360</v>
      </c>
      <c r="V200" s="41">
        <v>44370</v>
      </c>
      <c r="W200" s="42">
        <v>916</v>
      </c>
      <c r="X200" s="41">
        <v>44452</v>
      </c>
      <c r="Y200" s="41">
        <v>44462</v>
      </c>
      <c r="Z200" s="42">
        <v>1008</v>
      </c>
      <c r="AA200" s="41"/>
      <c r="AB200" s="41"/>
      <c r="AC200" s="42"/>
      <c r="AD200" s="41" t="s">
        <v>7577</v>
      </c>
      <c r="AE200" s="41">
        <v>44424</v>
      </c>
      <c r="AF200" s="42">
        <v>1008</v>
      </c>
      <c r="AG200" s="41"/>
      <c r="AH200" s="41"/>
      <c r="AI200" s="42"/>
      <c r="AJ200" s="41"/>
      <c r="AK200" s="41"/>
      <c r="AL200" s="42"/>
      <c r="AM200" s="42">
        <f t="shared" si="15"/>
        <v>2932</v>
      </c>
      <c r="AN200" s="43">
        <f t="shared" si="14"/>
        <v>4005.73</v>
      </c>
      <c r="AO200" s="44"/>
      <c r="AP200" s="9"/>
      <c r="AQ200" s="9"/>
    </row>
    <row r="201" ht="18" customHeight="1" spans="1:43">
      <c r="A201" s="35">
        <f t="shared" si="16"/>
        <v>196</v>
      </c>
      <c r="B201" s="48" t="s">
        <v>107</v>
      </c>
      <c r="C201" s="37" t="s">
        <v>100</v>
      </c>
      <c r="D201" s="36" t="s">
        <v>3454</v>
      </c>
      <c r="E201" s="77" t="s">
        <v>1198</v>
      </c>
      <c r="F201" s="39">
        <v>18947095108</v>
      </c>
      <c r="G201" s="40">
        <v>200</v>
      </c>
      <c r="H201" s="40">
        <v>200</v>
      </c>
      <c r="I201" s="40">
        <v>200</v>
      </c>
      <c r="J201" s="40">
        <v>200</v>
      </c>
      <c r="K201" s="40">
        <v>200</v>
      </c>
      <c r="L201" s="40">
        <v>200</v>
      </c>
      <c r="M201" s="40">
        <v>200</v>
      </c>
      <c r="N201" s="40">
        <v>200</v>
      </c>
      <c r="O201" s="40">
        <v>200</v>
      </c>
      <c r="P201" s="40">
        <v>200</v>
      </c>
      <c r="Q201" s="40">
        <v>200</v>
      </c>
      <c r="R201" s="40">
        <v>200</v>
      </c>
      <c r="S201" s="40">
        <f t="shared" si="13"/>
        <v>2400</v>
      </c>
      <c r="T201" s="40"/>
      <c r="U201" s="41"/>
      <c r="V201" s="41"/>
      <c r="W201" s="42"/>
      <c r="X201" s="41"/>
      <c r="Y201" s="41"/>
      <c r="Z201" s="42"/>
      <c r="AA201" s="41"/>
      <c r="AB201" s="41"/>
      <c r="AC201" s="42"/>
      <c r="AD201" s="41">
        <v>44287</v>
      </c>
      <c r="AE201" s="41">
        <v>44293</v>
      </c>
      <c r="AF201" s="42">
        <v>701</v>
      </c>
      <c r="AG201" s="41"/>
      <c r="AH201" s="41"/>
      <c r="AI201" s="42"/>
      <c r="AJ201" s="41"/>
      <c r="AK201" s="41"/>
      <c r="AL201" s="42"/>
      <c r="AM201" s="42">
        <f t="shared" si="15"/>
        <v>701</v>
      </c>
      <c r="AN201" s="43">
        <f t="shared" si="14"/>
        <v>3101</v>
      </c>
      <c r="AO201" s="44"/>
      <c r="AP201" s="9"/>
      <c r="AQ201" s="9"/>
    </row>
    <row r="202" ht="18" customHeight="1" spans="1:43">
      <c r="A202" s="35">
        <f t="shared" si="16"/>
        <v>197</v>
      </c>
      <c r="B202" s="48" t="s">
        <v>107</v>
      </c>
      <c r="C202" s="37" t="s">
        <v>135</v>
      </c>
      <c r="D202" s="36" t="s">
        <v>3454</v>
      </c>
      <c r="E202" s="38" t="s">
        <v>1196</v>
      </c>
      <c r="F202" s="39">
        <v>15704890929</v>
      </c>
      <c r="G202" s="40">
        <v>200</v>
      </c>
      <c r="H202" s="40">
        <v>200</v>
      </c>
      <c r="I202" s="40">
        <v>200</v>
      </c>
      <c r="J202" s="40">
        <v>200</v>
      </c>
      <c r="K202" s="40">
        <v>200</v>
      </c>
      <c r="L202" s="40">
        <v>200</v>
      </c>
      <c r="M202" s="40">
        <v>200</v>
      </c>
      <c r="N202" s="40">
        <v>200</v>
      </c>
      <c r="O202" s="40">
        <v>200</v>
      </c>
      <c r="P202" s="40">
        <v>200</v>
      </c>
      <c r="Q202" s="40">
        <v>200</v>
      </c>
      <c r="R202" s="40">
        <v>200</v>
      </c>
      <c r="S202" s="40">
        <f t="shared" si="13"/>
        <v>2400</v>
      </c>
      <c r="T202" s="40"/>
      <c r="U202" s="41">
        <v>44283</v>
      </c>
      <c r="V202" s="41">
        <v>44293</v>
      </c>
      <c r="W202" s="42">
        <v>1341</v>
      </c>
      <c r="X202" s="41">
        <v>44459</v>
      </c>
      <c r="Y202" s="41">
        <v>44469</v>
      </c>
      <c r="Z202" s="42">
        <v>1100</v>
      </c>
      <c r="AA202" s="41"/>
      <c r="AB202" s="41"/>
      <c r="AC202" s="42"/>
      <c r="AD202" s="41">
        <v>44380</v>
      </c>
      <c r="AE202" s="41">
        <v>44420</v>
      </c>
      <c r="AF202" s="42">
        <v>2793.5</v>
      </c>
      <c r="AG202" s="41"/>
      <c r="AH202" s="41"/>
      <c r="AI202" s="42"/>
      <c r="AJ202" s="41"/>
      <c r="AK202" s="41"/>
      <c r="AL202" s="42"/>
      <c r="AM202" s="42">
        <f t="shared" si="15"/>
        <v>5234.5</v>
      </c>
      <c r="AN202" s="43">
        <f t="shared" si="14"/>
        <v>7634.5</v>
      </c>
      <c r="AO202" s="44"/>
      <c r="AP202" s="9"/>
      <c r="AQ202" s="9"/>
    </row>
    <row r="203" ht="18" customHeight="1" spans="1:43">
      <c r="A203" s="35"/>
      <c r="B203" s="48"/>
      <c r="C203" s="37" t="s">
        <v>46</v>
      </c>
      <c r="D203" s="36"/>
      <c r="E203" s="38"/>
      <c r="F203" s="39"/>
      <c r="G203" s="40"/>
      <c r="H203" s="40"/>
      <c r="I203" s="40"/>
      <c r="J203" s="40"/>
      <c r="K203" s="40"/>
      <c r="L203" s="40"/>
      <c r="M203" s="40">
        <v>55.72</v>
      </c>
      <c r="N203" s="40">
        <v>75.55</v>
      </c>
      <c r="O203" s="40">
        <v>73</v>
      </c>
      <c r="P203" s="40">
        <v>100</v>
      </c>
      <c r="Q203" s="40">
        <v>100</v>
      </c>
      <c r="R203" s="40">
        <v>100</v>
      </c>
      <c r="S203" s="40">
        <f t="shared" si="13"/>
        <v>504.27</v>
      </c>
      <c r="T203" s="40"/>
      <c r="U203" s="41"/>
      <c r="V203" s="41"/>
      <c r="W203" s="42"/>
      <c r="X203" s="41"/>
      <c r="Y203" s="41"/>
      <c r="Z203" s="42"/>
      <c r="AA203" s="41"/>
      <c r="AB203" s="41"/>
      <c r="AC203" s="42"/>
      <c r="AD203" s="41"/>
      <c r="AE203" s="41"/>
      <c r="AF203" s="42"/>
      <c r="AG203" s="41"/>
      <c r="AH203" s="41"/>
      <c r="AI203" s="42"/>
      <c r="AJ203" s="41"/>
      <c r="AK203" s="41"/>
      <c r="AL203" s="42"/>
      <c r="AM203" s="42"/>
      <c r="AN203" s="43"/>
      <c r="AO203" s="44"/>
      <c r="AP203" s="9"/>
      <c r="AQ203" s="9"/>
    </row>
    <row r="204" ht="18" customHeight="1" spans="1:43">
      <c r="A204" s="35">
        <f t="shared" ref="A204:A267" si="17">ROW()-5</f>
        <v>199</v>
      </c>
      <c r="B204" s="48" t="s">
        <v>107</v>
      </c>
      <c r="C204" s="37" t="s">
        <v>6867</v>
      </c>
      <c r="D204" s="36" t="s">
        <v>7578</v>
      </c>
      <c r="E204" s="51" t="s">
        <v>7109</v>
      </c>
      <c r="F204" s="39">
        <v>18347745665</v>
      </c>
      <c r="G204" s="40"/>
      <c r="H204" s="40"/>
      <c r="I204" s="40"/>
      <c r="J204" s="40"/>
      <c r="K204" s="40"/>
      <c r="L204" s="40"/>
      <c r="M204" s="40"/>
      <c r="N204" s="40"/>
      <c r="O204" s="40"/>
      <c r="P204" s="40"/>
      <c r="Q204" s="40"/>
      <c r="R204" s="40"/>
      <c r="S204" s="40">
        <f t="shared" si="13"/>
        <v>0</v>
      </c>
      <c r="T204" s="40"/>
      <c r="U204" s="41"/>
      <c r="V204" s="41"/>
      <c r="W204" s="42"/>
      <c r="X204" s="41"/>
      <c r="Y204" s="41"/>
      <c r="Z204" s="42"/>
      <c r="AA204" s="41"/>
      <c r="AB204" s="41"/>
      <c r="AC204" s="42"/>
      <c r="AD204" s="41"/>
      <c r="AE204" s="41"/>
      <c r="AF204" s="42"/>
      <c r="AG204" s="41"/>
      <c r="AH204" s="41"/>
      <c r="AI204" s="42"/>
      <c r="AJ204" s="41"/>
      <c r="AK204" s="41"/>
      <c r="AL204" s="42"/>
      <c r="AM204" s="42">
        <f t="shared" ref="AM204:AM267" si="18">W204+Z204+AC204+AF204+AI204+AL204</f>
        <v>0</v>
      </c>
      <c r="AN204" s="43">
        <f t="shared" ref="AN204:AN267" si="19">AM204+S204</f>
        <v>0</v>
      </c>
      <c r="AO204" s="44"/>
      <c r="AP204" s="9"/>
      <c r="AQ204" s="9"/>
    </row>
    <row r="205" ht="18" customHeight="1" spans="1:43">
      <c r="A205" s="35">
        <f t="shared" si="17"/>
        <v>200</v>
      </c>
      <c r="B205" s="48" t="s">
        <v>107</v>
      </c>
      <c r="C205" s="37" t="s">
        <v>1490</v>
      </c>
      <c r="D205" s="36" t="s">
        <v>3922</v>
      </c>
      <c r="E205" s="38" t="s">
        <v>1491</v>
      </c>
      <c r="F205" s="39">
        <v>13623407778</v>
      </c>
      <c r="G205" s="40"/>
      <c r="H205" s="40"/>
      <c r="I205" s="40"/>
      <c r="J205" s="40"/>
      <c r="K205" s="40"/>
      <c r="L205" s="40"/>
      <c r="M205" s="40"/>
      <c r="N205" s="40"/>
      <c r="O205" s="40"/>
      <c r="P205" s="40"/>
      <c r="Q205" s="40"/>
      <c r="R205" s="40"/>
      <c r="S205" s="40">
        <f t="shared" si="13"/>
        <v>0</v>
      </c>
      <c r="T205" s="40"/>
      <c r="U205" s="41"/>
      <c r="V205" s="41"/>
      <c r="W205" s="42"/>
      <c r="X205" s="41"/>
      <c r="Y205" s="41"/>
      <c r="Z205" s="42"/>
      <c r="AA205" s="41"/>
      <c r="AB205" s="41"/>
      <c r="AC205" s="42"/>
      <c r="AD205" s="41"/>
      <c r="AE205" s="41"/>
      <c r="AF205" s="42"/>
      <c r="AG205" s="41"/>
      <c r="AH205" s="41"/>
      <c r="AI205" s="42"/>
      <c r="AJ205" s="41"/>
      <c r="AK205" s="41"/>
      <c r="AL205" s="42"/>
      <c r="AM205" s="42">
        <f t="shared" si="18"/>
        <v>0</v>
      </c>
      <c r="AN205" s="43">
        <f t="shared" si="19"/>
        <v>0</v>
      </c>
      <c r="AO205" s="44"/>
      <c r="AP205" s="9"/>
      <c r="AQ205" s="9"/>
    </row>
    <row r="206" ht="18" customHeight="1" spans="1:43">
      <c r="A206" s="35">
        <f t="shared" si="17"/>
        <v>201</v>
      </c>
      <c r="B206" s="48" t="s">
        <v>107</v>
      </c>
      <c r="C206" s="61" t="s">
        <v>3173</v>
      </c>
      <c r="D206" s="36" t="s">
        <v>3485</v>
      </c>
      <c r="E206" s="38" t="s">
        <v>3174</v>
      </c>
      <c r="F206" s="39">
        <v>15044789599</v>
      </c>
      <c r="G206" s="40">
        <v>100</v>
      </c>
      <c r="H206" s="40">
        <v>100</v>
      </c>
      <c r="I206" s="40">
        <v>100</v>
      </c>
      <c r="J206" s="40">
        <v>100</v>
      </c>
      <c r="K206" s="40"/>
      <c r="L206" s="40"/>
      <c r="M206" s="40"/>
      <c r="N206" s="40"/>
      <c r="O206" s="40"/>
      <c r="P206" s="40"/>
      <c r="Q206" s="40"/>
      <c r="R206" s="40"/>
      <c r="S206" s="40">
        <f t="shared" si="13"/>
        <v>400</v>
      </c>
      <c r="T206" s="40"/>
      <c r="U206" s="41"/>
      <c r="V206" s="41"/>
      <c r="W206" s="42"/>
      <c r="X206" s="41"/>
      <c r="Y206" s="41"/>
      <c r="Z206" s="42"/>
      <c r="AA206" s="41"/>
      <c r="AB206" s="41"/>
      <c r="AC206" s="42"/>
      <c r="AD206" s="41"/>
      <c r="AE206" s="41"/>
      <c r="AF206" s="42"/>
      <c r="AG206" s="41"/>
      <c r="AH206" s="41"/>
      <c r="AI206" s="42"/>
      <c r="AJ206" s="41"/>
      <c r="AK206" s="41"/>
      <c r="AL206" s="42"/>
      <c r="AM206" s="42">
        <f t="shared" si="18"/>
        <v>0</v>
      </c>
      <c r="AN206" s="43">
        <f t="shared" si="19"/>
        <v>400</v>
      </c>
      <c r="AO206" s="44"/>
      <c r="AP206" s="9"/>
      <c r="AQ206" s="9"/>
    </row>
    <row r="207" ht="18" customHeight="1" spans="1:43">
      <c r="A207" s="35">
        <f t="shared" si="17"/>
        <v>202</v>
      </c>
      <c r="B207" s="48" t="s">
        <v>107</v>
      </c>
      <c r="C207" s="37" t="s">
        <v>1220</v>
      </c>
      <c r="D207" s="36" t="s">
        <v>3947</v>
      </c>
      <c r="E207" s="38" t="s">
        <v>1221</v>
      </c>
      <c r="F207" s="39">
        <v>15134943927</v>
      </c>
      <c r="G207" s="40"/>
      <c r="H207" s="40"/>
      <c r="I207" s="40"/>
      <c r="J207" s="40"/>
      <c r="K207" s="40"/>
      <c r="L207" s="40"/>
      <c r="M207" s="40"/>
      <c r="N207" s="40"/>
      <c r="O207" s="40"/>
      <c r="P207" s="40"/>
      <c r="Q207" s="40"/>
      <c r="R207" s="40"/>
      <c r="S207" s="40">
        <f t="shared" si="13"/>
        <v>0</v>
      </c>
      <c r="T207" s="40"/>
      <c r="U207" s="41"/>
      <c r="V207" s="41"/>
      <c r="W207" s="42"/>
      <c r="X207" s="41"/>
      <c r="Y207" s="41"/>
      <c r="Z207" s="42"/>
      <c r="AA207" s="41"/>
      <c r="AB207" s="41"/>
      <c r="AC207" s="42"/>
      <c r="AD207" s="41"/>
      <c r="AE207" s="41"/>
      <c r="AF207" s="42"/>
      <c r="AG207" s="41"/>
      <c r="AH207" s="41"/>
      <c r="AI207" s="42"/>
      <c r="AJ207" s="41"/>
      <c r="AK207" s="41"/>
      <c r="AL207" s="42"/>
      <c r="AM207" s="42">
        <f t="shared" si="18"/>
        <v>0</v>
      </c>
      <c r="AN207" s="43">
        <f t="shared" si="19"/>
        <v>0</v>
      </c>
      <c r="AO207" s="44"/>
      <c r="AP207" s="9"/>
      <c r="AQ207" s="9"/>
    </row>
    <row r="208" ht="18" customHeight="1" spans="1:43">
      <c r="A208" s="35">
        <f t="shared" si="17"/>
        <v>203</v>
      </c>
      <c r="B208" s="48" t="s">
        <v>107</v>
      </c>
      <c r="C208" s="37" t="s">
        <v>1327</v>
      </c>
      <c r="D208" s="36" t="s">
        <v>7579</v>
      </c>
      <c r="E208" s="38" t="s">
        <v>1328</v>
      </c>
      <c r="F208" s="39">
        <v>15047728383</v>
      </c>
      <c r="G208" s="40"/>
      <c r="H208" s="40"/>
      <c r="I208" s="40"/>
      <c r="J208" s="40"/>
      <c r="K208" s="40"/>
      <c r="L208" s="40"/>
      <c r="M208" s="40"/>
      <c r="N208" s="40"/>
      <c r="O208" s="40"/>
      <c r="P208" s="40"/>
      <c r="Q208" s="40"/>
      <c r="R208" s="40"/>
      <c r="S208" s="40">
        <f t="shared" si="13"/>
        <v>0</v>
      </c>
      <c r="T208" s="40"/>
      <c r="U208" s="41"/>
      <c r="V208" s="41"/>
      <c r="W208" s="42"/>
      <c r="X208" s="41"/>
      <c r="Y208" s="41"/>
      <c r="Z208" s="42"/>
      <c r="AA208" s="41"/>
      <c r="AB208" s="41"/>
      <c r="AC208" s="42"/>
      <c r="AD208" s="41"/>
      <c r="AE208" s="41"/>
      <c r="AF208" s="42"/>
      <c r="AG208" s="41"/>
      <c r="AH208" s="41"/>
      <c r="AI208" s="42"/>
      <c r="AJ208" s="41"/>
      <c r="AK208" s="41"/>
      <c r="AL208" s="42"/>
      <c r="AM208" s="42">
        <f t="shared" si="18"/>
        <v>0</v>
      </c>
      <c r="AN208" s="43">
        <f t="shared" si="19"/>
        <v>0</v>
      </c>
      <c r="AO208" s="44"/>
      <c r="AP208" s="9"/>
      <c r="AQ208" s="9"/>
    </row>
    <row r="209" ht="18" customHeight="1" spans="1:43">
      <c r="A209" s="35">
        <f t="shared" si="17"/>
        <v>204</v>
      </c>
      <c r="B209" s="48" t="s">
        <v>107</v>
      </c>
      <c r="C209" s="37" t="s">
        <v>1416</v>
      </c>
      <c r="D209" s="36" t="s">
        <v>4832</v>
      </c>
      <c r="E209" s="38" t="s">
        <v>1417</v>
      </c>
      <c r="F209" s="39">
        <v>15661874523</v>
      </c>
      <c r="G209" s="40"/>
      <c r="H209" s="40"/>
      <c r="I209" s="40"/>
      <c r="J209" s="40"/>
      <c r="K209" s="40"/>
      <c r="L209" s="40"/>
      <c r="M209" s="40"/>
      <c r="N209" s="40"/>
      <c r="O209" s="40"/>
      <c r="P209" s="40"/>
      <c r="Q209" s="40"/>
      <c r="R209" s="40"/>
      <c r="S209" s="40">
        <f t="shared" si="13"/>
        <v>0</v>
      </c>
      <c r="T209" s="40"/>
      <c r="U209" s="41"/>
      <c r="V209" s="41"/>
      <c r="W209" s="42"/>
      <c r="X209" s="41"/>
      <c r="Y209" s="41"/>
      <c r="Z209" s="42"/>
      <c r="AA209" s="41"/>
      <c r="AB209" s="41"/>
      <c r="AC209" s="42"/>
      <c r="AD209" s="41"/>
      <c r="AE209" s="41"/>
      <c r="AF209" s="42"/>
      <c r="AG209" s="41"/>
      <c r="AH209" s="41"/>
      <c r="AI209" s="42"/>
      <c r="AJ209" s="41"/>
      <c r="AK209" s="41"/>
      <c r="AL209" s="42"/>
      <c r="AM209" s="42">
        <f t="shared" si="18"/>
        <v>0</v>
      </c>
      <c r="AN209" s="43">
        <f t="shared" si="19"/>
        <v>0</v>
      </c>
      <c r="AO209" s="44"/>
      <c r="AP209" s="9"/>
      <c r="AQ209" s="9"/>
    </row>
    <row r="210" ht="18" customHeight="1" spans="1:43">
      <c r="A210" s="35">
        <f t="shared" si="17"/>
        <v>205</v>
      </c>
      <c r="B210" s="48" t="s">
        <v>107</v>
      </c>
      <c r="C210" s="46" t="s">
        <v>1410</v>
      </c>
      <c r="D210" s="47" t="s">
        <v>7580</v>
      </c>
      <c r="E210" s="38" t="s">
        <v>1411</v>
      </c>
      <c r="F210" s="39">
        <v>15547753419</v>
      </c>
      <c r="G210" s="40"/>
      <c r="H210" s="40"/>
      <c r="I210" s="40"/>
      <c r="J210" s="40"/>
      <c r="K210" s="40"/>
      <c r="L210" s="40"/>
      <c r="M210" s="40"/>
      <c r="N210" s="40"/>
      <c r="O210" s="40"/>
      <c r="P210" s="40"/>
      <c r="Q210" s="40"/>
      <c r="R210" s="40"/>
      <c r="S210" s="40">
        <f t="shared" si="13"/>
        <v>0</v>
      </c>
      <c r="T210" s="40"/>
      <c r="U210" s="41"/>
      <c r="V210" s="41"/>
      <c r="W210" s="42"/>
      <c r="X210" s="41"/>
      <c r="Y210" s="41"/>
      <c r="Z210" s="42"/>
      <c r="AA210" s="41"/>
      <c r="AB210" s="41"/>
      <c r="AC210" s="42"/>
      <c r="AD210" s="41"/>
      <c r="AE210" s="41"/>
      <c r="AF210" s="42"/>
      <c r="AG210" s="41"/>
      <c r="AH210" s="41"/>
      <c r="AI210" s="42"/>
      <c r="AJ210" s="41"/>
      <c r="AK210" s="41"/>
      <c r="AL210" s="42"/>
      <c r="AM210" s="42">
        <f t="shared" si="18"/>
        <v>0</v>
      </c>
      <c r="AN210" s="43">
        <f t="shared" si="19"/>
        <v>0</v>
      </c>
      <c r="AO210" s="44"/>
      <c r="AP210" s="9"/>
      <c r="AQ210" s="9"/>
    </row>
    <row r="211" ht="18" customHeight="1" spans="1:43">
      <c r="A211" s="35">
        <f t="shared" si="17"/>
        <v>206</v>
      </c>
      <c r="B211" s="48" t="s">
        <v>107</v>
      </c>
      <c r="C211" s="46" t="s">
        <v>1301</v>
      </c>
      <c r="D211" s="47" t="s">
        <v>7580</v>
      </c>
      <c r="E211" s="38" t="s">
        <v>1302</v>
      </c>
      <c r="F211" s="39">
        <v>13994162452</v>
      </c>
      <c r="G211" s="40"/>
      <c r="H211" s="40"/>
      <c r="I211" s="40"/>
      <c r="J211" s="40"/>
      <c r="K211" s="40"/>
      <c r="L211" s="40"/>
      <c r="M211" s="40"/>
      <c r="N211" s="40"/>
      <c r="O211" s="40"/>
      <c r="P211" s="40"/>
      <c r="Q211" s="40"/>
      <c r="R211" s="40"/>
      <c r="S211" s="40">
        <f t="shared" si="13"/>
        <v>0</v>
      </c>
      <c r="T211" s="40"/>
      <c r="U211" s="41"/>
      <c r="V211" s="41"/>
      <c r="W211" s="42"/>
      <c r="X211" s="41"/>
      <c r="Y211" s="41"/>
      <c r="Z211" s="42"/>
      <c r="AA211" s="41"/>
      <c r="AB211" s="41"/>
      <c r="AC211" s="42"/>
      <c r="AD211" s="41"/>
      <c r="AE211" s="41"/>
      <c r="AF211" s="42"/>
      <c r="AG211" s="41"/>
      <c r="AH211" s="41"/>
      <c r="AI211" s="42"/>
      <c r="AJ211" s="41"/>
      <c r="AK211" s="41"/>
      <c r="AL211" s="42"/>
      <c r="AM211" s="42">
        <f t="shared" si="18"/>
        <v>0</v>
      </c>
      <c r="AN211" s="43">
        <f t="shared" si="19"/>
        <v>0</v>
      </c>
      <c r="AO211" s="44"/>
      <c r="AP211" s="9"/>
      <c r="AQ211" s="9"/>
    </row>
    <row r="212" ht="18" customHeight="1" spans="1:43">
      <c r="A212" s="35">
        <f t="shared" si="17"/>
        <v>207</v>
      </c>
      <c r="B212" s="48" t="s">
        <v>107</v>
      </c>
      <c r="C212" s="46" t="s">
        <v>1413</v>
      </c>
      <c r="D212" s="47" t="s">
        <v>7580</v>
      </c>
      <c r="E212" s="51" t="s">
        <v>1414</v>
      </c>
      <c r="F212" s="39">
        <v>15548682366</v>
      </c>
      <c r="G212" s="40"/>
      <c r="H212" s="40"/>
      <c r="I212" s="40"/>
      <c r="J212" s="40"/>
      <c r="K212" s="40"/>
      <c r="L212" s="40"/>
      <c r="M212" s="40"/>
      <c r="N212" s="40"/>
      <c r="O212" s="40"/>
      <c r="P212" s="40"/>
      <c r="Q212" s="40"/>
      <c r="R212" s="40"/>
      <c r="S212" s="40">
        <f t="shared" si="13"/>
        <v>0</v>
      </c>
      <c r="T212" s="40"/>
      <c r="U212" s="41"/>
      <c r="V212" s="41"/>
      <c r="W212" s="42"/>
      <c r="X212" s="41"/>
      <c r="Y212" s="41"/>
      <c r="Z212" s="42"/>
      <c r="AA212" s="41"/>
      <c r="AB212" s="41"/>
      <c r="AC212" s="42"/>
      <c r="AD212" s="41"/>
      <c r="AE212" s="41"/>
      <c r="AF212" s="42"/>
      <c r="AG212" s="41"/>
      <c r="AH212" s="41"/>
      <c r="AI212" s="42"/>
      <c r="AJ212" s="41"/>
      <c r="AK212" s="41"/>
      <c r="AL212" s="42"/>
      <c r="AM212" s="42">
        <f t="shared" si="18"/>
        <v>0</v>
      </c>
      <c r="AN212" s="43">
        <f t="shared" si="19"/>
        <v>0</v>
      </c>
      <c r="AO212" s="44"/>
      <c r="AP212" s="9"/>
      <c r="AQ212" s="9"/>
    </row>
    <row r="213" ht="18" customHeight="1" spans="1:43">
      <c r="A213" s="35">
        <f t="shared" si="17"/>
        <v>208</v>
      </c>
      <c r="B213" s="48" t="s">
        <v>107</v>
      </c>
      <c r="C213" s="46" t="s">
        <v>1229</v>
      </c>
      <c r="D213" s="47" t="s">
        <v>7580</v>
      </c>
      <c r="E213" s="51" t="s">
        <v>1230</v>
      </c>
      <c r="F213" s="39">
        <v>15148080415</v>
      </c>
      <c r="G213" s="40"/>
      <c r="H213" s="40"/>
      <c r="I213" s="40"/>
      <c r="J213" s="40"/>
      <c r="K213" s="40"/>
      <c r="L213" s="40"/>
      <c r="M213" s="40"/>
      <c r="N213" s="40"/>
      <c r="O213" s="40"/>
      <c r="P213" s="40"/>
      <c r="Q213" s="40"/>
      <c r="R213" s="40"/>
      <c r="S213" s="40">
        <f t="shared" si="13"/>
        <v>0</v>
      </c>
      <c r="T213" s="40"/>
      <c r="U213" s="41"/>
      <c r="V213" s="41"/>
      <c r="W213" s="42"/>
      <c r="X213" s="41"/>
      <c r="Y213" s="41"/>
      <c r="Z213" s="42"/>
      <c r="AA213" s="41"/>
      <c r="AB213" s="41"/>
      <c r="AC213" s="42"/>
      <c r="AD213" s="41"/>
      <c r="AE213" s="41"/>
      <c r="AF213" s="42"/>
      <c r="AG213" s="41"/>
      <c r="AH213" s="41"/>
      <c r="AI213" s="42"/>
      <c r="AJ213" s="41"/>
      <c r="AK213" s="41"/>
      <c r="AL213" s="42"/>
      <c r="AM213" s="42">
        <f t="shared" si="18"/>
        <v>0</v>
      </c>
      <c r="AN213" s="43">
        <f t="shared" si="19"/>
        <v>0</v>
      </c>
      <c r="AO213" s="44"/>
      <c r="AP213" s="9"/>
      <c r="AQ213" s="9"/>
    </row>
    <row r="214" ht="18" customHeight="1" spans="1:43">
      <c r="A214" s="35">
        <f t="shared" si="17"/>
        <v>209</v>
      </c>
      <c r="B214" s="48" t="s">
        <v>107</v>
      </c>
      <c r="C214" s="46" t="s">
        <v>1270</v>
      </c>
      <c r="D214" s="47" t="s">
        <v>7580</v>
      </c>
      <c r="E214" s="51" t="s">
        <v>1271</v>
      </c>
      <c r="F214" s="39">
        <v>15148109407</v>
      </c>
      <c r="G214" s="40"/>
      <c r="H214" s="40"/>
      <c r="I214" s="40"/>
      <c r="J214" s="40"/>
      <c r="K214" s="40"/>
      <c r="L214" s="40"/>
      <c r="M214" s="40"/>
      <c r="N214" s="40"/>
      <c r="O214" s="40"/>
      <c r="P214" s="40"/>
      <c r="Q214" s="40"/>
      <c r="R214" s="40"/>
      <c r="S214" s="40">
        <f t="shared" si="13"/>
        <v>0</v>
      </c>
      <c r="T214" s="40"/>
      <c r="U214" s="41"/>
      <c r="V214" s="41"/>
      <c r="W214" s="42"/>
      <c r="X214" s="41"/>
      <c r="Y214" s="41"/>
      <c r="Z214" s="42"/>
      <c r="AA214" s="41"/>
      <c r="AB214" s="41"/>
      <c r="AC214" s="42"/>
      <c r="AD214" s="41"/>
      <c r="AE214" s="41"/>
      <c r="AF214" s="42"/>
      <c r="AG214" s="41"/>
      <c r="AH214" s="41"/>
      <c r="AI214" s="42"/>
      <c r="AJ214" s="41"/>
      <c r="AK214" s="41"/>
      <c r="AL214" s="42"/>
      <c r="AM214" s="42">
        <f t="shared" si="18"/>
        <v>0</v>
      </c>
      <c r="AN214" s="43">
        <f t="shared" si="19"/>
        <v>0</v>
      </c>
      <c r="AO214" s="44"/>
      <c r="AP214" s="9"/>
      <c r="AQ214" s="9"/>
    </row>
    <row r="215" ht="18" customHeight="1" spans="1:43">
      <c r="A215" s="35">
        <f t="shared" si="17"/>
        <v>210</v>
      </c>
      <c r="B215" s="48" t="s">
        <v>107</v>
      </c>
      <c r="C215" s="37" t="s">
        <v>1282</v>
      </c>
      <c r="D215" s="36" t="s">
        <v>4712</v>
      </c>
      <c r="E215" s="38" t="s">
        <v>1283</v>
      </c>
      <c r="F215" s="39">
        <v>13134772024</v>
      </c>
      <c r="G215" s="40"/>
      <c r="H215" s="40"/>
      <c r="I215" s="40"/>
      <c r="J215" s="40"/>
      <c r="K215" s="40"/>
      <c r="L215" s="40"/>
      <c r="M215" s="40"/>
      <c r="N215" s="40"/>
      <c r="O215" s="40"/>
      <c r="P215" s="40"/>
      <c r="Q215" s="40"/>
      <c r="R215" s="40"/>
      <c r="S215" s="40">
        <f t="shared" si="13"/>
        <v>0</v>
      </c>
      <c r="T215" s="40"/>
      <c r="U215" s="41"/>
      <c r="V215" s="41"/>
      <c r="W215" s="42"/>
      <c r="X215" s="41"/>
      <c r="Y215" s="41"/>
      <c r="Z215" s="42"/>
      <c r="AA215" s="41"/>
      <c r="AB215" s="41"/>
      <c r="AC215" s="42"/>
      <c r="AD215" s="41"/>
      <c r="AE215" s="41"/>
      <c r="AF215" s="42"/>
      <c r="AG215" s="41"/>
      <c r="AH215" s="41"/>
      <c r="AI215" s="42"/>
      <c r="AJ215" s="41"/>
      <c r="AK215" s="41"/>
      <c r="AL215" s="42"/>
      <c r="AM215" s="42">
        <f t="shared" si="18"/>
        <v>0</v>
      </c>
      <c r="AN215" s="43">
        <f t="shared" si="19"/>
        <v>0</v>
      </c>
      <c r="AO215" s="44"/>
      <c r="AP215" s="9"/>
      <c r="AQ215" s="9"/>
    </row>
    <row r="216" ht="18" customHeight="1" spans="1:43">
      <c r="A216" s="35">
        <f t="shared" si="17"/>
        <v>211</v>
      </c>
      <c r="B216" s="48" t="s">
        <v>107</v>
      </c>
      <c r="C216" s="46" t="s">
        <v>1264</v>
      </c>
      <c r="D216" s="55" t="s">
        <v>4031</v>
      </c>
      <c r="E216" s="38" t="s">
        <v>1265</v>
      </c>
      <c r="F216" s="39">
        <v>13948875443</v>
      </c>
      <c r="G216" s="40"/>
      <c r="H216" s="40"/>
      <c r="I216" s="40"/>
      <c r="J216" s="40"/>
      <c r="K216" s="40"/>
      <c r="L216" s="40"/>
      <c r="M216" s="40"/>
      <c r="N216" s="40"/>
      <c r="O216" s="40"/>
      <c r="P216" s="40"/>
      <c r="Q216" s="40"/>
      <c r="R216" s="40"/>
      <c r="S216" s="40">
        <f t="shared" si="13"/>
        <v>0</v>
      </c>
      <c r="T216" s="40"/>
      <c r="U216" s="41"/>
      <c r="V216" s="41"/>
      <c r="W216" s="42"/>
      <c r="X216" s="41"/>
      <c r="Y216" s="41"/>
      <c r="Z216" s="42"/>
      <c r="AA216" s="41"/>
      <c r="AB216" s="41"/>
      <c r="AC216" s="42"/>
      <c r="AD216" s="41"/>
      <c r="AE216" s="41"/>
      <c r="AF216" s="42"/>
      <c r="AG216" s="41"/>
      <c r="AH216" s="41"/>
      <c r="AI216" s="42"/>
      <c r="AJ216" s="41"/>
      <c r="AK216" s="41"/>
      <c r="AL216" s="42"/>
      <c r="AM216" s="42">
        <f t="shared" si="18"/>
        <v>0</v>
      </c>
      <c r="AN216" s="43">
        <f t="shared" si="19"/>
        <v>0</v>
      </c>
      <c r="AO216" s="44"/>
      <c r="AP216" s="9"/>
      <c r="AQ216" s="9"/>
    </row>
    <row r="217" ht="18" customHeight="1" spans="1:43">
      <c r="A217" s="35">
        <f t="shared" si="17"/>
        <v>212</v>
      </c>
      <c r="B217" s="48" t="s">
        <v>107</v>
      </c>
      <c r="C217" s="46" t="s">
        <v>1251</v>
      </c>
      <c r="D217" s="55" t="s">
        <v>4031</v>
      </c>
      <c r="E217" s="38" t="s">
        <v>1252</v>
      </c>
      <c r="F217" s="39" t="s">
        <v>1253</v>
      </c>
      <c r="G217" s="40"/>
      <c r="H217" s="40"/>
      <c r="I217" s="40"/>
      <c r="J217" s="40"/>
      <c r="K217" s="40"/>
      <c r="L217" s="40"/>
      <c r="M217" s="40"/>
      <c r="N217" s="40"/>
      <c r="O217" s="40"/>
      <c r="P217" s="40"/>
      <c r="Q217" s="40"/>
      <c r="R217" s="40"/>
      <c r="S217" s="40">
        <f t="shared" si="13"/>
        <v>0</v>
      </c>
      <c r="T217" s="40"/>
      <c r="U217" s="41"/>
      <c r="V217" s="41"/>
      <c r="W217" s="42"/>
      <c r="X217" s="41"/>
      <c r="Y217" s="41"/>
      <c r="Z217" s="42"/>
      <c r="AA217" s="41"/>
      <c r="AB217" s="41"/>
      <c r="AC217" s="42"/>
      <c r="AD217" s="41"/>
      <c r="AE217" s="41"/>
      <c r="AF217" s="42"/>
      <c r="AG217" s="41"/>
      <c r="AH217" s="41"/>
      <c r="AI217" s="42"/>
      <c r="AJ217" s="41"/>
      <c r="AK217" s="41"/>
      <c r="AL217" s="42"/>
      <c r="AM217" s="42">
        <f t="shared" si="18"/>
        <v>0</v>
      </c>
      <c r="AN217" s="43">
        <f t="shared" si="19"/>
        <v>0</v>
      </c>
      <c r="AO217" s="44"/>
      <c r="AP217" s="9"/>
      <c r="AQ217" s="9"/>
    </row>
    <row r="218" ht="18" customHeight="1" spans="1:43">
      <c r="A218" s="35">
        <f t="shared" si="17"/>
        <v>213</v>
      </c>
      <c r="B218" s="48" t="s">
        <v>107</v>
      </c>
      <c r="C218" s="46" t="s">
        <v>1307</v>
      </c>
      <c r="D218" s="47" t="s">
        <v>4031</v>
      </c>
      <c r="E218" s="491" t="s">
        <v>1308</v>
      </c>
      <c r="F218" s="39">
        <v>15389766945</v>
      </c>
      <c r="G218" s="40"/>
      <c r="H218" s="40"/>
      <c r="I218" s="40"/>
      <c r="J218" s="40"/>
      <c r="K218" s="40"/>
      <c r="L218" s="40"/>
      <c r="M218" s="40"/>
      <c r="N218" s="40"/>
      <c r="O218" s="40"/>
      <c r="P218" s="40"/>
      <c r="Q218" s="40"/>
      <c r="R218" s="40"/>
      <c r="S218" s="40">
        <f t="shared" si="13"/>
        <v>0</v>
      </c>
      <c r="T218" s="40"/>
      <c r="U218" s="41"/>
      <c r="V218" s="41"/>
      <c r="W218" s="42"/>
      <c r="X218" s="41"/>
      <c r="Y218" s="41"/>
      <c r="Z218" s="42"/>
      <c r="AA218" s="41"/>
      <c r="AB218" s="41"/>
      <c r="AC218" s="42"/>
      <c r="AD218" s="41"/>
      <c r="AE218" s="41"/>
      <c r="AF218" s="42"/>
      <c r="AG218" s="41"/>
      <c r="AH218" s="41"/>
      <c r="AI218" s="42"/>
      <c r="AJ218" s="41"/>
      <c r="AK218" s="41"/>
      <c r="AL218" s="42"/>
      <c r="AM218" s="42">
        <f t="shared" si="18"/>
        <v>0</v>
      </c>
      <c r="AN218" s="43">
        <f t="shared" si="19"/>
        <v>0</v>
      </c>
      <c r="AO218" s="44"/>
      <c r="AP218" s="9"/>
      <c r="AQ218" s="9"/>
    </row>
    <row r="219" ht="18" customHeight="1" spans="1:43">
      <c r="A219" s="35">
        <f t="shared" si="17"/>
        <v>214</v>
      </c>
      <c r="B219" s="48" t="s">
        <v>107</v>
      </c>
      <c r="C219" s="46" t="s">
        <v>1345</v>
      </c>
      <c r="D219" s="47" t="s">
        <v>4031</v>
      </c>
      <c r="E219" s="38" t="s">
        <v>1346</v>
      </c>
      <c r="F219" s="39">
        <v>13734875963</v>
      </c>
      <c r="G219" s="40"/>
      <c r="H219" s="40"/>
      <c r="I219" s="40"/>
      <c r="J219" s="40"/>
      <c r="K219" s="40"/>
      <c r="L219" s="40"/>
      <c r="M219" s="40"/>
      <c r="N219" s="40"/>
      <c r="O219" s="40"/>
      <c r="P219" s="40"/>
      <c r="Q219" s="40"/>
      <c r="R219" s="40"/>
      <c r="S219" s="40">
        <f t="shared" si="13"/>
        <v>0</v>
      </c>
      <c r="T219" s="40"/>
      <c r="U219" s="41"/>
      <c r="V219" s="41"/>
      <c r="W219" s="42"/>
      <c r="X219" s="41"/>
      <c r="Y219" s="41"/>
      <c r="Z219" s="42"/>
      <c r="AA219" s="41"/>
      <c r="AB219" s="41"/>
      <c r="AC219" s="42"/>
      <c r="AD219" s="41"/>
      <c r="AE219" s="41"/>
      <c r="AF219" s="42"/>
      <c r="AG219" s="41"/>
      <c r="AH219" s="41"/>
      <c r="AI219" s="42"/>
      <c r="AJ219" s="41"/>
      <c r="AK219" s="41"/>
      <c r="AL219" s="42"/>
      <c r="AM219" s="42">
        <f t="shared" si="18"/>
        <v>0</v>
      </c>
      <c r="AN219" s="43">
        <f t="shared" si="19"/>
        <v>0</v>
      </c>
      <c r="AO219" s="44"/>
      <c r="AP219" s="9"/>
      <c r="AQ219" s="9"/>
    </row>
    <row r="220" ht="18" customHeight="1" spans="1:43">
      <c r="A220" s="35">
        <f t="shared" si="17"/>
        <v>215</v>
      </c>
      <c r="B220" s="48" t="s">
        <v>107</v>
      </c>
      <c r="C220" s="46" t="s">
        <v>1381</v>
      </c>
      <c r="D220" s="47" t="s">
        <v>4031</v>
      </c>
      <c r="E220" s="38" t="s">
        <v>1382</v>
      </c>
      <c r="F220" s="39">
        <v>15149636147</v>
      </c>
      <c r="G220" s="40"/>
      <c r="H220" s="40"/>
      <c r="I220" s="40"/>
      <c r="J220" s="40"/>
      <c r="K220" s="40"/>
      <c r="L220" s="40"/>
      <c r="M220" s="40"/>
      <c r="N220" s="40"/>
      <c r="O220" s="40"/>
      <c r="P220" s="40"/>
      <c r="Q220" s="40"/>
      <c r="R220" s="40"/>
      <c r="S220" s="40">
        <f t="shared" si="13"/>
        <v>0</v>
      </c>
      <c r="T220" s="40"/>
      <c r="U220" s="41"/>
      <c r="V220" s="41"/>
      <c r="W220" s="42"/>
      <c r="X220" s="41"/>
      <c r="Y220" s="41"/>
      <c r="Z220" s="42"/>
      <c r="AA220" s="41"/>
      <c r="AB220" s="41"/>
      <c r="AC220" s="42"/>
      <c r="AD220" s="41"/>
      <c r="AE220" s="41"/>
      <c r="AF220" s="42"/>
      <c r="AG220" s="41"/>
      <c r="AH220" s="41"/>
      <c r="AI220" s="42"/>
      <c r="AJ220" s="41"/>
      <c r="AK220" s="41"/>
      <c r="AL220" s="42"/>
      <c r="AM220" s="42">
        <f t="shared" si="18"/>
        <v>0</v>
      </c>
      <c r="AN220" s="43">
        <f t="shared" si="19"/>
        <v>0</v>
      </c>
      <c r="AO220" s="44"/>
      <c r="AP220" s="9"/>
      <c r="AQ220" s="9"/>
    </row>
    <row r="221" ht="18" customHeight="1" spans="1:43">
      <c r="A221" s="35">
        <f t="shared" si="17"/>
        <v>216</v>
      </c>
      <c r="B221" s="48" t="s">
        <v>107</v>
      </c>
      <c r="C221" s="46" t="s">
        <v>1339</v>
      </c>
      <c r="D221" s="47" t="s">
        <v>4031</v>
      </c>
      <c r="E221" s="38" t="s">
        <v>1340</v>
      </c>
      <c r="F221" s="39">
        <v>15049856345</v>
      </c>
      <c r="G221" s="40"/>
      <c r="H221" s="40"/>
      <c r="I221" s="40"/>
      <c r="J221" s="40"/>
      <c r="K221" s="40"/>
      <c r="L221" s="40"/>
      <c r="M221" s="40"/>
      <c r="N221" s="40"/>
      <c r="O221" s="40"/>
      <c r="P221" s="40"/>
      <c r="Q221" s="40"/>
      <c r="R221" s="40"/>
      <c r="S221" s="40">
        <f t="shared" ref="S221:S284" si="20">SUM(G221:R221)</f>
        <v>0</v>
      </c>
      <c r="T221" s="40"/>
      <c r="U221" s="41"/>
      <c r="V221" s="41"/>
      <c r="W221" s="42"/>
      <c r="X221" s="41"/>
      <c r="Y221" s="41"/>
      <c r="Z221" s="42"/>
      <c r="AA221" s="41"/>
      <c r="AB221" s="41"/>
      <c r="AC221" s="42"/>
      <c r="AD221" s="41"/>
      <c r="AE221" s="41"/>
      <c r="AF221" s="42"/>
      <c r="AG221" s="41"/>
      <c r="AH221" s="41"/>
      <c r="AI221" s="42"/>
      <c r="AJ221" s="41"/>
      <c r="AK221" s="41"/>
      <c r="AL221" s="42"/>
      <c r="AM221" s="42">
        <f t="shared" si="18"/>
        <v>0</v>
      </c>
      <c r="AN221" s="43">
        <f t="shared" si="19"/>
        <v>0</v>
      </c>
      <c r="AO221" s="44"/>
      <c r="AP221" s="9"/>
      <c r="AQ221" s="9"/>
    </row>
    <row r="222" ht="18" customHeight="1" spans="1:43">
      <c r="A222" s="35">
        <f t="shared" si="17"/>
        <v>217</v>
      </c>
      <c r="B222" s="48" t="s">
        <v>107</v>
      </c>
      <c r="C222" s="56" t="s">
        <v>1387</v>
      </c>
      <c r="D222" s="60" t="s">
        <v>4031</v>
      </c>
      <c r="E222" s="57" t="s">
        <v>1388</v>
      </c>
      <c r="F222" s="39">
        <v>18947097724</v>
      </c>
      <c r="G222" s="40"/>
      <c r="H222" s="40"/>
      <c r="I222" s="40"/>
      <c r="J222" s="40"/>
      <c r="K222" s="40"/>
      <c r="L222" s="40"/>
      <c r="M222" s="40"/>
      <c r="N222" s="40"/>
      <c r="O222" s="40"/>
      <c r="P222" s="40"/>
      <c r="Q222" s="40"/>
      <c r="R222" s="40"/>
      <c r="S222" s="40">
        <f t="shared" si="20"/>
        <v>0</v>
      </c>
      <c r="T222" s="40"/>
      <c r="U222" s="41"/>
      <c r="V222" s="41"/>
      <c r="W222" s="42"/>
      <c r="X222" s="41"/>
      <c r="Y222" s="41"/>
      <c r="Z222" s="42"/>
      <c r="AA222" s="41"/>
      <c r="AB222" s="41"/>
      <c r="AC222" s="42"/>
      <c r="AD222" s="41"/>
      <c r="AE222" s="41"/>
      <c r="AF222" s="42"/>
      <c r="AG222" s="41"/>
      <c r="AH222" s="41"/>
      <c r="AI222" s="42"/>
      <c r="AJ222" s="41"/>
      <c r="AK222" s="41"/>
      <c r="AL222" s="42"/>
      <c r="AM222" s="42">
        <f t="shared" si="18"/>
        <v>0</v>
      </c>
      <c r="AN222" s="43">
        <f t="shared" si="19"/>
        <v>0</v>
      </c>
      <c r="AO222" s="44"/>
      <c r="AP222" s="9"/>
      <c r="AQ222" s="9"/>
    </row>
    <row r="223" ht="18" customHeight="1" spans="1:43">
      <c r="A223" s="35">
        <f t="shared" si="17"/>
        <v>218</v>
      </c>
      <c r="B223" s="48" t="s">
        <v>107</v>
      </c>
      <c r="C223" s="56" t="s">
        <v>1454</v>
      </c>
      <c r="D223" s="60" t="s">
        <v>4031</v>
      </c>
      <c r="E223" s="57" t="s">
        <v>1455</v>
      </c>
      <c r="F223" s="39">
        <v>15924574776</v>
      </c>
      <c r="G223" s="40"/>
      <c r="H223" s="40"/>
      <c r="I223" s="40"/>
      <c r="J223" s="40"/>
      <c r="K223" s="40"/>
      <c r="L223" s="40"/>
      <c r="M223" s="40"/>
      <c r="N223" s="40"/>
      <c r="O223" s="40"/>
      <c r="P223" s="40"/>
      <c r="Q223" s="40"/>
      <c r="R223" s="40"/>
      <c r="S223" s="40">
        <f t="shared" si="20"/>
        <v>0</v>
      </c>
      <c r="T223" s="40"/>
      <c r="U223" s="41"/>
      <c r="V223" s="41"/>
      <c r="W223" s="42"/>
      <c r="X223" s="41"/>
      <c r="Y223" s="41"/>
      <c r="Z223" s="42"/>
      <c r="AA223" s="41"/>
      <c r="AB223" s="41"/>
      <c r="AC223" s="42"/>
      <c r="AD223" s="41"/>
      <c r="AE223" s="41"/>
      <c r="AF223" s="42"/>
      <c r="AG223" s="41"/>
      <c r="AH223" s="41"/>
      <c r="AI223" s="42"/>
      <c r="AJ223" s="41"/>
      <c r="AK223" s="41"/>
      <c r="AL223" s="42"/>
      <c r="AM223" s="42">
        <f t="shared" si="18"/>
        <v>0</v>
      </c>
      <c r="AN223" s="43">
        <f t="shared" si="19"/>
        <v>0</v>
      </c>
      <c r="AO223" s="44"/>
      <c r="AP223" s="9"/>
      <c r="AQ223" s="9"/>
    </row>
    <row r="224" ht="18" customHeight="1" spans="1:43">
      <c r="A224" s="35">
        <f t="shared" si="17"/>
        <v>219</v>
      </c>
      <c r="B224" s="48" t="s">
        <v>107</v>
      </c>
      <c r="C224" s="37" t="s">
        <v>1348</v>
      </c>
      <c r="D224" s="37" t="s">
        <v>4031</v>
      </c>
      <c r="E224" s="38" t="s">
        <v>1349</v>
      </c>
      <c r="F224" s="39">
        <v>15750634680</v>
      </c>
      <c r="G224" s="40"/>
      <c r="H224" s="40"/>
      <c r="I224" s="40"/>
      <c r="J224" s="40"/>
      <c r="K224" s="40"/>
      <c r="L224" s="40"/>
      <c r="M224" s="40"/>
      <c r="N224" s="40"/>
      <c r="O224" s="40"/>
      <c r="P224" s="40"/>
      <c r="Q224" s="40"/>
      <c r="R224" s="40"/>
      <c r="S224" s="40">
        <f t="shared" si="20"/>
        <v>0</v>
      </c>
      <c r="T224" s="40"/>
      <c r="U224" s="41"/>
      <c r="V224" s="41"/>
      <c r="W224" s="42"/>
      <c r="X224" s="41"/>
      <c r="Y224" s="41"/>
      <c r="Z224" s="42"/>
      <c r="AA224" s="41"/>
      <c r="AB224" s="41"/>
      <c r="AC224" s="42"/>
      <c r="AD224" s="41"/>
      <c r="AE224" s="41"/>
      <c r="AF224" s="42"/>
      <c r="AG224" s="41"/>
      <c r="AH224" s="41"/>
      <c r="AI224" s="42"/>
      <c r="AJ224" s="41"/>
      <c r="AK224" s="41"/>
      <c r="AL224" s="42"/>
      <c r="AM224" s="42">
        <f t="shared" si="18"/>
        <v>0</v>
      </c>
      <c r="AN224" s="43">
        <f t="shared" si="19"/>
        <v>0</v>
      </c>
      <c r="AO224" s="44"/>
      <c r="AP224" s="9"/>
      <c r="AQ224" s="9"/>
    </row>
    <row r="225" ht="18" customHeight="1" spans="1:43">
      <c r="A225" s="35">
        <f t="shared" si="17"/>
        <v>220</v>
      </c>
      <c r="B225" s="48" t="s">
        <v>107</v>
      </c>
      <c r="C225" s="56" t="s">
        <v>7581</v>
      </c>
      <c r="D225" s="56" t="s">
        <v>4031</v>
      </c>
      <c r="E225" s="57" t="s">
        <v>7582</v>
      </c>
      <c r="F225" s="39">
        <v>15947070940</v>
      </c>
      <c r="G225" s="40"/>
      <c r="H225" s="40"/>
      <c r="I225" s="40"/>
      <c r="J225" s="40"/>
      <c r="K225" s="40"/>
      <c r="L225" s="40"/>
      <c r="M225" s="40"/>
      <c r="N225" s="40"/>
      <c r="O225" s="40"/>
      <c r="P225" s="40"/>
      <c r="Q225" s="40"/>
      <c r="R225" s="40"/>
      <c r="S225" s="40">
        <f t="shared" si="20"/>
        <v>0</v>
      </c>
      <c r="T225" s="40"/>
      <c r="U225" s="41"/>
      <c r="V225" s="41"/>
      <c r="W225" s="42"/>
      <c r="X225" s="41"/>
      <c r="Y225" s="41"/>
      <c r="Z225" s="42"/>
      <c r="AA225" s="41"/>
      <c r="AB225" s="41"/>
      <c r="AC225" s="42"/>
      <c r="AD225" s="41"/>
      <c r="AE225" s="41"/>
      <c r="AF225" s="42"/>
      <c r="AG225" s="41"/>
      <c r="AH225" s="41"/>
      <c r="AI225" s="42"/>
      <c r="AJ225" s="41"/>
      <c r="AK225" s="41"/>
      <c r="AL225" s="42"/>
      <c r="AM225" s="42">
        <f t="shared" si="18"/>
        <v>0</v>
      </c>
      <c r="AN225" s="43">
        <f t="shared" si="19"/>
        <v>0</v>
      </c>
      <c r="AO225" s="44"/>
      <c r="AP225" s="9"/>
      <c r="AQ225" s="9"/>
    </row>
    <row r="226" ht="18" customHeight="1" spans="1:43">
      <c r="A226" s="35">
        <f t="shared" si="17"/>
        <v>221</v>
      </c>
      <c r="B226" s="48" t="s">
        <v>107</v>
      </c>
      <c r="C226" s="56" t="s">
        <v>1384</v>
      </c>
      <c r="D226" s="60" t="s">
        <v>4031</v>
      </c>
      <c r="E226" s="57" t="s">
        <v>1385</v>
      </c>
      <c r="F226" s="39">
        <v>15924580340</v>
      </c>
      <c r="G226" s="40"/>
      <c r="H226" s="40"/>
      <c r="I226" s="40"/>
      <c r="J226" s="40"/>
      <c r="K226" s="40"/>
      <c r="L226" s="40"/>
      <c r="M226" s="40"/>
      <c r="N226" s="40"/>
      <c r="O226" s="40"/>
      <c r="P226" s="40"/>
      <c r="Q226" s="40"/>
      <c r="R226" s="40"/>
      <c r="S226" s="40">
        <f t="shared" si="20"/>
        <v>0</v>
      </c>
      <c r="T226" s="40"/>
      <c r="U226" s="41"/>
      <c r="V226" s="41"/>
      <c r="W226" s="42"/>
      <c r="X226" s="41"/>
      <c r="Y226" s="41"/>
      <c r="Z226" s="42"/>
      <c r="AA226" s="41"/>
      <c r="AB226" s="41"/>
      <c r="AC226" s="42"/>
      <c r="AD226" s="41"/>
      <c r="AE226" s="41"/>
      <c r="AF226" s="42"/>
      <c r="AG226" s="41"/>
      <c r="AH226" s="41"/>
      <c r="AI226" s="42"/>
      <c r="AJ226" s="41"/>
      <c r="AK226" s="41"/>
      <c r="AL226" s="42"/>
      <c r="AM226" s="42">
        <f t="shared" si="18"/>
        <v>0</v>
      </c>
      <c r="AN226" s="43">
        <f t="shared" si="19"/>
        <v>0</v>
      </c>
      <c r="AO226" s="44"/>
      <c r="AP226" s="9"/>
      <c r="AQ226" s="9"/>
    </row>
    <row r="227" ht="18" customHeight="1" spans="1:43">
      <c r="A227" s="35">
        <f t="shared" si="17"/>
        <v>222</v>
      </c>
      <c r="B227" s="48" t="s">
        <v>107</v>
      </c>
      <c r="C227" s="56" t="s">
        <v>1457</v>
      </c>
      <c r="D227" s="56" t="s">
        <v>4031</v>
      </c>
      <c r="E227" s="57" t="s">
        <v>1458</v>
      </c>
      <c r="F227" s="39">
        <v>13190903659</v>
      </c>
      <c r="G227" s="40"/>
      <c r="H227" s="40"/>
      <c r="I227" s="40"/>
      <c r="J227" s="40"/>
      <c r="K227" s="40"/>
      <c r="L227" s="40"/>
      <c r="M227" s="40"/>
      <c r="N227" s="40"/>
      <c r="O227" s="40"/>
      <c r="P227" s="40"/>
      <c r="Q227" s="40"/>
      <c r="R227" s="40"/>
      <c r="S227" s="40">
        <f t="shared" si="20"/>
        <v>0</v>
      </c>
      <c r="T227" s="40"/>
      <c r="U227" s="41"/>
      <c r="V227" s="41"/>
      <c r="W227" s="42"/>
      <c r="X227" s="41"/>
      <c r="Y227" s="41"/>
      <c r="Z227" s="42"/>
      <c r="AA227" s="41"/>
      <c r="AB227" s="41"/>
      <c r="AC227" s="42"/>
      <c r="AD227" s="41"/>
      <c r="AE227" s="41"/>
      <c r="AF227" s="42"/>
      <c r="AG227" s="41"/>
      <c r="AH227" s="41"/>
      <c r="AI227" s="42"/>
      <c r="AJ227" s="41"/>
      <c r="AK227" s="41"/>
      <c r="AL227" s="42"/>
      <c r="AM227" s="42">
        <f t="shared" si="18"/>
        <v>0</v>
      </c>
      <c r="AN227" s="43">
        <f t="shared" si="19"/>
        <v>0</v>
      </c>
      <c r="AO227" s="44"/>
      <c r="AP227" s="9"/>
      <c r="AQ227" s="9"/>
    </row>
    <row r="228" ht="18" customHeight="1" spans="1:43">
      <c r="A228" s="35">
        <f t="shared" si="17"/>
        <v>223</v>
      </c>
      <c r="B228" s="48" t="s">
        <v>107</v>
      </c>
      <c r="C228" s="37" t="s">
        <v>1478</v>
      </c>
      <c r="D228" s="47" t="s">
        <v>4031</v>
      </c>
      <c r="E228" s="38" t="s">
        <v>1479</v>
      </c>
      <c r="F228" s="39">
        <v>15247704587</v>
      </c>
      <c r="G228" s="40"/>
      <c r="H228" s="40"/>
      <c r="I228" s="40"/>
      <c r="J228" s="40"/>
      <c r="K228" s="40"/>
      <c r="L228" s="40"/>
      <c r="M228" s="40"/>
      <c r="N228" s="40"/>
      <c r="O228" s="40"/>
      <c r="P228" s="40"/>
      <c r="Q228" s="40"/>
      <c r="R228" s="40"/>
      <c r="S228" s="40">
        <f t="shared" si="20"/>
        <v>0</v>
      </c>
      <c r="T228" s="40"/>
      <c r="U228" s="41"/>
      <c r="V228" s="41"/>
      <c r="W228" s="42"/>
      <c r="X228" s="41"/>
      <c r="Y228" s="41"/>
      <c r="Z228" s="42"/>
      <c r="AA228" s="41"/>
      <c r="AB228" s="41"/>
      <c r="AC228" s="42"/>
      <c r="AD228" s="41"/>
      <c r="AE228" s="41"/>
      <c r="AF228" s="42"/>
      <c r="AG228" s="41"/>
      <c r="AH228" s="41"/>
      <c r="AI228" s="42"/>
      <c r="AJ228" s="41"/>
      <c r="AK228" s="41"/>
      <c r="AL228" s="42"/>
      <c r="AM228" s="42">
        <f t="shared" si="18"/>
        <v>0</v>
      </c>
      <c r="AN228" s="43">
        <f t="shared" si="19"/>
        <v>0</v>
      </c>
      <c r="AO228" s="44"/>
      <c r="AP228" s="9"/>
      <c r="AQ228" s="9"/>
    </row>
    <row r="229" ht="18" customHeight="1" spans="1:43">
      <c r="A229" s="35">
        <f t="shared" si="17"/>
        <v>224</v>
      </c>
      <c r="B229" s="48" t="s">
        <v>107</v>
      </c>
      <c r="C229" s="46" t="s">
        <v>1267</v>
      </c>
      <c r="D229" s="47" t="s">
        <v>4031</v>
      </c>
      <c r="E229" s="38" t="s">
        <v>1268</v>
      </c>
      <c r="F229" s="39">
        <v>15935445850</v>
      </c>
      <c r="G229" s="40"/>
      <c r="H229" s="40"/>
      <c r="I229" s="40"/>
      <c r="J229" s="40"/>
      <c r="K229" s="40"/>
      <c r="L229" s="40"/>
      <c r="M229" s="40"/>
      <c r="N229" s="40"/>
      <c r="O229" s="40"/>
      <c r="P229" s="40"/>
      <c r="Q229" s="40"/>
      <c r="R229" s="40"/>
      <c r="S229" s="40">
        <f t="shared" si="20"/>
        <v>0</v>
      </c>
      <c r="T229" s="40"/>
      <c r="U229" s="41"/>
      <c r="V229" s="41"/>
      <c r="W229" s="42"/>
      <c r="X229" s="41"/>
      <c r="Y229" s="41"/>
      <c r="Z229" s="42"/>
      <c r="AA229" s="41"/>
      <c r="AB229" s="41"/>
      <c r="AC229" s="42"/>
      <c r="AD229" s="41"/>
      <c r="AE229" s="41"/>
      <c r="AF229" s="42"/>
      <c r="AG229" s="41"/>
      <c r="AH229" s="41"/>
      <c r="AI229" s="42"/>
      <c r="AJ229" s="41"/>
      <c r="AK229" s="41"/>
      <c r="AL229" s="42"/>
      <c r="AM229" s="42">
        <f t="shared" si="18"/>
        <v>0</v>
      </c>
      <c r="AN229" s="43">
        <f t="shared" si="19"/>
        <v>0</v>
      </c>
      <c r="AO229" s="44"/>
      <c r="AP229" s="9"/>
      <c r="AQ229" s="9"/>
    </row>
    <row r="230" ht="18" customHeight="1" spans="1:43">
      <c r="A230" s="35">
        <f t="shared" si="17"/>
        <v>225</v>
      </c>
      <c r="B230" s="48" t="s">
        <v>107</v>
      </c>
      <c r="C230" s="46" t="s">
        <v>7583</v>
      </c>
      <c r="D230" s="47" t="s">
        <v>4031</v>
      </c>
      <c r="E230" s="38" t="s">
        <v>7584</v>
      </c>
      <c r="F230" s="39">
        <v>13209829527</v>
      </c>
      <c r="G230" s="40"/>
      <c r="H230" s="40"/>
      <c r="I230" s="40"/>
      <c r="J230" s="40"/>
      <c r="K230" s="40"/>
      <c r="L230" s="40"/>
      <c r="M230" s="40"/>
      <c r="N230" s="40"/>
      <c r="O230" s="40"/>
      <c r="P230" s="40"/>
      <c r="Q230" s="40"/>
      <c r="R230" s="40"/>
      <c r="S230" s="40">
        <f t="shared" si="20"/>
        <v>0</v>
      </c>
      <c r="T230" s="40"/>
      <c r="U230" s="41"/>
      <c r="V230" s="41"/>
      <c r="W230" s="42"/>
      <c r="X230" s="41"/>
      <c r="Y230" s="41"/>
      <c r="Z230" s="42"/>
      <c r="AA230" s="41"/>
      <c r="AB230" s="41"/>
      <c r="AC230" s="42"/>
      <c r="AD230" s="41"/>
      <c r="AE230" s="41"/>
      <c r="AF230" s="42"/>
      <c r="AG230" s="41"/>
      <c r="AH230" s="41"/>
      <c r="AI230" s="42"/>
      <c r="AJ230" s="41"/>
      <c r="AK230" s="41"/>
      <c r="AL230" s="42"/>
      <c r="AM230" s="42">
        <f t="shared" si="18"/>
        <v>0</v>
      </c>
      <c r="AN230" s="43">
        <f t="shared" si="19"/>
        <v>0</v>
      </c>
      <c r="AO230" s="44"/>
      <c r="AP230" s="9"/>
      <c r="AQ230" s="9"/>
    </row>
    <row r="231" ht="18" customHeight="1" spans="1:43">
      <c r="A231" s="35">
        <f t="shared" si="17"/>
        <v>226</v>
      </c>
      <c r="B231" s="48" t="s">
        <v>107</v>
      </c>
      <c r="C231" s="61" t="s">
        <v>1445</v>
      </c>
      <c r="D231" s="48" t="s">
        <v>4031</v>
      </c>
      <c r="E231" s="38" t="s">
        <v>1446</v>
      </c>
      <c r="F231" s="39">
        <v>15134806928</v>
      </c>
      <c r="G231" s="40"/>
      <c r="H231" s="40"/>
      <c r="I231" s="40"/>
      <c r="J231" s="40"/>
      <c r="K231" s="40"/>
      <c r="L231" s="40"/>
      <c r="M231" s="40"/>
      <c r="N231" s="40"/>
      <c r="O231" s="40"/>
      <c r="P231" s="40"/>
      <c r="Q231" s="40"/>
      <c r="R231" s="40"/>
      <c r="S231" s="40">
        <f t="shared" si="20"/>
        <v>0</v>
      </c>
      <c r="T231" s="40"/>
      <c r="U231" s="41"/>
      <c r="V231" s="41"/>
      <c r="W231" s="42"/>
      <c r="X231" s="41"/>
      <c r="Y231" s="41"/>
      <c r="Z231" s="42"/>
      <c r="AA231" s="41"/>
      <c r="AB231" s="41"/>
      <c r="AC231" s="42"/>
      <c r="AD231" s="41"/>
      <c r="AE231" s="41"/>
      <c r="AF231" s="42"/>
      <c r="AG231" s="41"/>
      <c r="AH231" s="41"/>
      <c r="AI231" s="42"/>
      <c r="AJ231" s="41"/>
      <c r="AK231" s="41"/>
      <c r="AL231" s="42"/>
      <c r="AM231" s="42">
        <f t="shared" si="18"/>
        <v>0</v>
      </c>
      <c r="AN231" s="43">
        <f t="shared" si="19"/>
        <v>0</v>
      </c>
      <c r="AO231" s="44"/>
      <c r="AP231" s="9"/>
      <c r="AQ231" s="9"/>
    </row>
    <row r="232" ht="18" customHeight="1" spans="1:43">
      <c r="A232" s="35">
        <f t="shared" si="17"/>
        <v>227</v>
      </c>
      <c r="B232" s="48" t="s">
        <v>107</v>
      </c>
      <c r="C232" s="46" t="s">
        <v>1451</v>
      </c>
      <c r="D232" s="55" t="s">
        <v>4031</v>
      </c>
      <c r="E232" s="38" t="s">
        <v>1452</v>
      </c>
      <c r="F232" s="39">
        <v>15034440163</v>
      </c>
      <c r="G232" s="40"/>
      <c r="H232" s="40"/>
      <c r="I232" s="40"/>
      <c r="J232" s="40"/>
      <c r="K232" s="40"/>
      <c r="L232" s="40"/>
      <c r="M232" s="40"/>
      <c r="N232" s="40"/>
      <c r="O232" s="40"/>
      <c r="P232" s="40"/>
      <c r="Q232" s="40"/>
      <c r="R232" s="40"/>
      <c r="S232" s="40">
        <f t="shared" si="20"/>
        <v>0</v>
      </c>
      <c r="T232" s="40"/>
      <c r="U232" s="41"/>
      <c r="V232" s="41"/>
      <c r="W232" s="42"/>
      <c r="X232" s="41"/>
      <c r="Y232" s="41"/>
      <c r="Z232" s="42"/>
      <c r="AA232" s="41"/>
      <c r="AB232" s="41"/>
      <c r="AC232" s="42"/>
      <c r="AD232" s="41"/>
      <c r="AE232" s="41"/>
      <c r="AF232" s="42"/>
      <c r="AG232" s="41"/>
      <c r="AH232" s="41"/>
      <c r="AI232" s="42"/>
      <c r="AJ232" s="41"/>
      <c r="AK232" s="41"/>
      <c r="AL232" s="42"/>
      <c r="AM232" s="42">
        <f t="shared" si="18"/>
        <v>0</v>
      </c>
      <c r="AN232" s="43">
        <f t="shared" si="19"/>
        <v>0</v>
      </c>
      <c r="AO232" s="44"/>
      <c r="AP232" s="9"/>
      <c r="AQ232" s="9"/>
    </row>
    <row r="233" ht="18" customHeight="1" spans="1:43">
      <c r="A233" s="35">
        <f t="shared" si="17"/>
        <v>228</v>
      </c>
      <c r="B233" s="48" t="s">
        <v>107</v>
      </c>
      <c r="C233" s="61" t="s">
        <v>7391</v>
      </c>
      <c r="D233" s="55" t="s">
        <v>4031</v>
      </c>
      <c r="E233" s="38" t="s">
        <v>7393</v>
      </c>
      <c r="F233" s="39">
        <v>15247773394</v>
      </c>
      <c r="G233" s="40"/>
      <c r="H233" s="40"/>
      <c r="I233" s="40"/>
      <c r="J233" s="40"/>
      <c r="K233" s="40"/>
      <c r="L233" s="40"/>
      <c r="M233" s="40"/>
      <c r="N233" s="40"/>
      <c r="O233" s="40"/>
      <c r="P233" s="40"/>
      <c r="Q233" s="40"/>
      <c r="R233" s="40"/>
      <c r="S233" s="40">
        <f t="shared" si="20"/>
        <v>0</v>
      </c>
      <c r="T233" s="40"/>
      <c r="U233" s="41"/>
      <c r="V233" s="41"/>
      <c r="W233" s="42"/>
      <c r="X233" s="41"/>
      <c r="Y233" s="41"/>
      <c r="Z233" s="42"/>
      <c r="AA233" s="41"/>
      <c r="AB233" s="41"/>
      <c r="AC233" s="42"/>
      <c r="AD233" s="41"/>
      <c r="AE233" s="41"/>
      <c r="AF233" s="42"/>
      <c r="AG233" s="41"/>
      <c r="AH233" s="41"/>
      <c r="AI233" s="42"/>
      <c r="AJ233" s="41"/>
      <c r="AK233" s="41"/>
      <c r="AL233" s="42"/>
      <c r="AM233" s="42">
        <f t="shared" si="18"/>
        <v>0</v>
      </c>
      <c r="AN233" s="43">
        <f t="shared" si="19"/>
        <v>0</v>
      </c>
      <c r="AO233" s="44"/>
      <c r="AP233" s="9"/>
      <c r="AQ233" s="9"/>
    </row>
    <row r="234" ht="18" customHeight="1" spans="1:43">
      <c r="A234" s="35">
        <f t="shared" si="17"/>
        <v>229</v>
      </c>
      <c r="B234" s="48" t="s">
        <v>107</v>
      </c>
      <c r="C234" s="61" t="s">
        <v>1436</v>
      </c>
      <c r="D234" s="48" t="s">
        <v>5708</v>
      </c>
      <c r="E234" s="38" t="s">
        <v>1437</v>
      </c>
      <c r="F234" s="39">
        <v>15248496033</v>
      </c>
      <c r="G234" s="40"/>
      <c r="H234" s="40"/>
      <c r="I234" s="40"/>
      <c r="J234" s="40"/>
      <c r="K234" s="40"/>
      <c r="L234" s="40"/>
      <c r="M234" s="40"/>
      <c r="N234" s="40"/>
      <c r="O234" s="40"/>
      <c r="P234" s="40"/>
      <c r="Q234" s="40"/>
      <c r="R234" s="40"/>
      <c r="S234" s="40">
        <f t="shared" si="20"/>
        <v>0</v>
      </c>
      <c r="T234" s="40"/>
      <c r="U234" s="41"/>
      <c r="V234" s="41"/>
      <c r="W234" s="42"/>
      <c r="X234" s="41"/>
      <c r="Y234" s="41"/>
      <c r="Z234" s="42"/>
      <c r="AA234" s="41"/>
      <c r="AB234" s="41"/>
      <c r="AC234" s="42"/>
      <c r="AD234" s="41"/>
      <c r="AE234" s="41"/>
      <c r="AF234" s="42"/>
      <c r="AG234" s="41"/>
      <c r="AH234" s="41"/>
      <c r="AI234" s="42"/>
      <c r="AJ234" s="41"/>
      <c r="AK234" s="41"/>
      <c r="AL234" s="42"/>
      <c r="AM234" s="42">
        <f t="shared" si="18"/>
        <v>0</v>
      </c>
      <c r="AN234" s="43">
        <f t="shared" si="19"/>
        <v>0</v>
      </c>
      <c r="AO234" s="44"/>
      <c r="AP234" s="9"/>
      <c r="AQ234" s="9"/>
    </row>
    <row r="235" ht="18" customHeight="1" spans="1:43">
      <c r="A235" s="35">
        <f t="shared" si="17"/>
        <v>230</v>
      </c>
      <c r="B235" s="48" t="s">
        <v>107</v>
      </c>
      <c r="C235" s="62" t="s">
        <v>1357</v>
      </c>
      <c r="D235" s="48" t="s">
        <v>5708</v>
      </c>
      <c r="E235" s="38" t="s">
        <v>1358</v>
      </c>
      <c r="F235" s="39">
        <v>13113525222</v>
      </c>
      <c r="G235" s="40"/>
      <c r="H235" s="40"/>
      <c r="I235" s="40"/>
      <c r="J235" s="40"/>
      <c r="K235" s="40"/>
      <c r="L235" s="40"/>
      <c r="M235" s="40"/>
      <c r="N235" s="40"/>
      <c r="O235" s="40"/>
      <c r="P235" s="40"/>
      <c r="Q235" s="40"/>
      <c r="R235" s="40"/>
      <c r="S235" s="40">
        <f t="shared" si="20"/>
        <v>0</v>
      </c>
      <c r="T235" s="40"/>
      <c r="U235" s="41"/>
      <c r="V235" s="41"/>
      <c r="W235" s="42"/>
      <c r="X235" s="41"/>
      <c r="Y235" s="41"/>
      <c r="Z235" s="42"/>
      <c r="AA235" s="41"/>
      <c r="AB235" s="41"/>
      <c r="AC235" s="42"/>
      <c r="AD235" s="41"/>
      <c r="AE235" s="41"/>
      <c r="AF235" s="42"/>
      <c r="AG235" s="41"/>
      <c r="AH235" s="41"/>
      <c r="AI235" s="42"/>
      <c r="AJ235" s="41"/>
      <c r="AK235" s="41"/>
      <c r="AL235" s="42"/>
      <c r="AM235" s="42">
        <f t="shared" si="18"/>
        <v>0</v>
      </c>
      <c r="AN235" s="43">
        <f t="shared" si="19"/>
        <v>0</v>
      </c>
      <c r="AO235" s="44"/>
      <c r="AP235" s="9"/>
      <c r="AQ235" s="9"/>
    </row>
    <row r="236" ht="18" customHeight="1" spans="1:43">
      <c r="A236" s="35">
        <f t="shared" si="17"/>
        <v>231</v>
      </c>
      <c r="B236" s="48" t="s">
        <v>107</v>
      </c>
      <c r="C236" s="66" t="s">
        <v>106</v>
      </c>
      <c r="D236" s="72" t="s">
        <v>7585</v>
      </c>
      <c r="E236" s="38" t="s">
        <v>1215</v>
      </c>
      <c r="F236" s="39">
        <v>13515619286</v>
      </c>
      <c r="G236" s="40"/>
      <c r="H236" s="40"/>
      <c r="I236" s="40"/>
      <c r="J236" s="40"/>
      <c r="K236" s="40"/>
      <c r="L236" s="40"/>
      <c r="M236" s="40"/>
      <c r="N236" s="40"/>
      <c r="O236" s="40"/>
      <c r="P236" s="40"/>
      <c r="Q236" s="40"/>
      <c r="R236" s="40"/>
      <c r="S236" s="40">
        <f t="shared" si="20"/>
        <v>0</v>
      </c>
      <c r="T236" s="40"/>
      <c r="U236" s="41"/>
      <c r="V236" s="41"/>
      <c r="W236" s="42"/>
      <c r="X236" s="41"/>
      <c r="Y236" s="41"/>
      <c r="Z236" s="42"/>
      <c r="AA236" s="41"/>
      <c r="AB236" s="41"/>
      <c r="AC236" s="42"/>
      <c r="AD236" s="41"/>
      <c r="AE236" s="41"/>
      <c r="AF236" s="42"/>
      <c r="AG236" s="41"/>
      <c r="AH236" s="41"/>
      <c r="AI236" s="42"/>
      <c r="AJ236" s="41"/>
      <c r="AK236" s="41"/>
      <c r="AL236" s="42"/>
      <c r="AM236" s="42">
        <f t="shared" si="18"/>
        <v>0</v>
      </c>
      <c r="AN236" s="43">
        <f t="shared" si="19"/>
        <v>0</v>
      </c>
      <c r="AO236" s="44"/>
      <c r="AP236" s="9"/>
      <c r="AQ236" s="9"/>
    </row>
    <row r="237" ht="18" customHeight="1" spans="1:43">
      <c r="A237" s="35">
        <f t="shared" si="17"/>
        <v>232</v>
      </c>
      <c r="B237" s="48" t="s">
        <v>107</v>
      </c>
      <c r="C237" s="61" t="s">
        <v>1399</v>
      </c>
      <c r="D237" s="48" t="s">
        <v>3750</v>
      </c>
      <c r="E237" s="38" t="s">
        <v>1400</v>
      </c>
      <c r="F237" s="39">
        <v>15247706542</v>
      </c>
      <c r="G237" s="40"/>
      <c r="H237" s="40"/>
      <c r="I237" s="40"/>
      <c r="J237" s="40"/>
      <c r="K237" s="40"/>
      <c r="L237" s="40"/>
      <c r="M237" s="40"/>
      <c r="N237" s="40"/>
      <c r="O237" s="40"/>
      <c r="P237" s="40"/>
      <c r="Q237" s="40"/>
      <c r="R237" s="40"/>
      <c r="S237" s="40">
        <f t="shared" si="20"/>
        <v>0</v>
      </c>
      <c r="T237" s="40"/>
      <c r="U237" s="41"/>
      <c r="V237" s="41"/>
      <c r="W237" s="42"/>
      <c r="X237" s="41"/>
      <c r="Y237" s="41"/>
      <c r="Z237" s="42"/>
      <c r="AA237" s="41"/>
      <c r="AB237" s="41"/>
      <c r="AC237" s="42"/>
      <c r="AD237" s="41"/>
      <c r="AE237" s="41"/>
      <c r="AF237" s="42"/>
      <c r="AG237" s="41"/>
      <c r="AH237" s="41"/>
      <c r="AI237" s="42"/>
      <c r="AJ237" s="41"/>
      <c r="AK237" s="41"/>
      <c r="AL237" s="42"/>
      <c r="AM237" s="42">
        <f t="shared" si="18"/>
        <v>0</v>
      </c>
      <c r="AN237" s="43">
        <f t="shared" si="19"/>
        <v>0</v>
      </c>
      <c r="AO237" s="44"/>
      <c r="AP237" s="9"/>
      <c r="AQ237" s="9"/>
    </row>
    <row r="238" ht="18" customHeight="1" spans="1:43">
      <c r="A238" s="35">
        <f t="shared" si="17"/>
        <v>233</v>
      </c>
      <c r="B238" s="48" t="s">
        <v>107</v>
      </c>
      <c r="C238" s="37" t="s">
        <v>1217</v>
      </c>
      <c r="D238" s="36" t="s">
        <v>3755</v>
      </c>
      <c r="E238" s="489" t="s">
        <v>1218</v>
      </c>
      <c r="F238" s="39">
        <v>15047353252</v>
      </c>
      <c r="G238" s="40"/>
      <c r="H238" s="40"/>
      <c r="I238" s="40"/>
      <c r="J238" s="40"/>
      <c r="K238" s="40"/>
      <c r="L238" s="40"/>
      <c r="M238" s="40"/>
      <c r="N238" s="40"/>
      <c r="O238" s="40"/>
      <c r="P238" s="40"/>
      <c r="Q238" s="40"/>
      <c r="R238" s="40"/>
      <c r="S238" s="40">
        <f t="shared" si="20"/>
        <v>0</v>
      </c>
      <c r="T238" s="40"/>
      <c r="U238" s="41"/>
      <c r="V238" s="41"/>
      <c r="W238" s="42"/>
      <c r="X238" s="41"/>
      <c r="Y238" s="41"/>
      <c r="Z238" s="42"/>
      <c r="AA238" s="41"/>
      <c r="AB238" s="41"/>
      <c r="AC238" s="42"/>
      <c r="AD238" s="41"/>
      <c r="AE238" s="41"/>
      <c r="AF238" s="42"/>
      <c r="AG238" s="41"/>
      <c r="AH238" s="41"/>
      <c r="AI238" s="42"/>
      <c r="AJ238" s="41"/>
      <c r="AK238" s="41"/>
      <c r="AL238" s="42"/>
      <c r="AM238" s="42">
        <f t="shared" si="18"/>
        <v>0</v>
      </c>
      <c r="AN238" s="43">
        <f t="shared" si="19"/>
        <v>0</v>
      </c>
      <c r="AO238" s="44"/>
      <c r="AP238" s="9"/>
      <c r="AQ238" s="9"/>
    </row>
    <row r="239" ht="18" customHeight="1" spans="1:43">
      <c r="A239" s="35">
        <f t="shared" si="17"/>
        <v>234</v>
      </c>
      <c r="B239" s="48" t="s">
        <v>107</v>
      </c>
      <c r="C239" s="37" t="s">
        <v>1727</v>
      </c>
      <c r="D239" s="36" t="s">
        <v>4832</v>
      </c>
      <c r="E239" s="38" t="s">
        <v>1728</v>
      </c>
      <c r="F239" s="39">
        <v>15149629084</v>
      </c>
      <c r="G239" s="40"/>
      <c r="H239" s="40"/>
      <c r="I239" s="40"/>
      <c r="J239" s="40"/>
      <c r="K239" s="40"/>
      <c r="L239" s="40"/>
      <c r="M239" s="40"/>
      <c r="N239" s="40"/>
      <c r="O239" s="40"/>
      <c r="P239" s="40"/>
      <c r="Q239" s="40"/>
      <c r="R239" s="40"/>
      <c r="S239" s="40">
        <f t="shared" si="20"/>
        <v>0</v>
      </c>
      <c r="T239" s="40"/>
      <c r="U239" s="41"/>
      <c r="V239" s="41"/>
      <c r="W239" s="42"/>
      <c r="X239" s="41"/>
      <c r="Y239" s="41"/>
      <c r="Z239" s="42"/>
      <c r="AA239" s="41"/>
      <c r="AB239" s="41"/>
      <c r="AC239" s="42"/>
      <c r="AD239" s="41"/>
      <c r="AE239" s="41"/>
      <c r="AF239" s="42"/>
      <c r="AG239" s="41"/>
      <c r="AH239" s="41"/>
      <c r="AI239" s="42"/>
      <c r="AJ239" s="41"/>
      <c r="AK239" s="41"/>
      <c r="AL239" s="42"/>
      <c r="AM239" s="42">
        <f t="shared" si="18"/>
        <v>0</v>
      </c>
      <c r="AN239" s="43">
        <f t="shared" si="19"/>
        <v>0</v>
      </c>
      <c r="AO239" s="44"/>
      <c r="AP239" s="9"/>
      <c r="AQ239" s="9"/>
    </row>
    <row r="240" ht="18" customHeight="1" spans="1:43">
      <c r="A240" s="35">
        <f t="shared" si="17"/>
        <v>235</v>
      </c>
      <c r="B240" s="48" t="s">
        <v>107</v>
      </c>
      <c r="C240" s="37" t="s">
        <v>1258</v>
      </c>
      <c r="D240" s="36" t="s">
        <v>4694</v>
      </c>
      <c r="E240" s="38" t="s">
        <v>1259</v>
      </c>
      <c r="F240" s="39">
        <v>13664092420</v>
      </c>
      <c r="G240" s="40"/>
      <c r="H240" s="40"/>
      <c r="I240" s="40"/>
      <c r="J240" s="40"/>
      <c r="K240" s="40"/>
      <c r="L240" s="40"/>
      <c r="M240" s="40"/>
      <c r="N240" s="40"/>
      <c r="O240" s="40"/>
      <c r="P240" s="40"/>
      <c r="Q240" s="40"/>
      <c r="R240" s="40"/>
      <c r="S240" s="40">
        <f t="shared" si="20"/>
        <v>0</v>
      </c>
      <c r="T240" s="40"/>
      <c r="U240" s="41"/>
      <c r="V240" s="41"/>
      <c r="W240" s="42"/>
      <c r="X240" s="41"/>
      <c r="Y240" s="41"/>
      <c r="Z240" s="42"/>
      <c r="AA240" s="41"/>
      <c r="AB240" s="41"/>
      <c r="AC240" s="42"/>
      <c r="AD240" s="41"/>
      <c r="AE240" s="41"/>
      <c r="AF240" s="42"/>
      <c r="AG240" s="41"/>
      <c r="AH240" s="41"/>
      <c r="AI240" s="42"/>
      <c r="AJ240" s="41"/>
      <c r="AK240" s="41"/>
      <c r="AL240" s="42"/>
      <c r="AM240" s="42">
        <f t="shared" si="18"/>
        <v>0</v>
      </c>
      <c r="AN240" s="43">
        <f t="shared" si="19"/>
        <v>0</v>
      </c>
      <c r="AO240" s="44"/>
      <c r="AP240" s="9"/>
      <c r="AQ240" s="9"/>
    </row>
    <row r="241" ht="18" customHeight="1" spans="1:43">
      <c r="A241" s="35">
        <f t="shared" si="17"/>
        <v>236</v>
      </c>
      <c r="B241" s="48" t="s">
        <v>107</v>
      </c>
      <c r="C241" s="37" t="s">
        <v>1351</v>
      </c>
      <c r="D241" s="36" t="s">
        <v>4011</v>
      </c>
      <c r="E241" s="38" t="s">
        <v>1352</v>
      </c>
      <c r="F241" s="39">
        <v>18647776420</v>
      </c>
      <c r="G241" s="40"/>
      <c r="H241" s="40"/>
      <c r="I241" s="40"/>
      <c r="J241" s="40"/>
      <c r="K241" s="40"/>
      <c r="L241" s="40"/>
      <c r="M241" s="40"/>
      <c r="N241" s="40"/>
      <c r="O241" s="40"/>
      <c r="P241" s="40"/>
      <c r="Q241" s="40"/>
      <c r="R241" s="40"/>
      <c r="S241" s="40">
        <f t="shared" si="20"/>
        <v>0</v>
      </c>
      <c r="T241" s="40"/>
      <c r="U241" s="41"/>
      <c r="V241" s="41"/>
      <c r="W241" s="42"/>
      <c r="X241" s="41"/>
      <c r="Y241" s="41"/>
      <c r="Z241" s="42"/>
      <c r="AA241" s="41"/>
      <c r="AB241" s="41"/>
      <c r="AC241" s="42"/>
      <c r="AD241" s="41"/>
      <c r="AE241" s="41"/>
      <c r="AF241" s="42"/>
      <c r="AG241" s="41"/>
      <c r="AH241" s="41"/>
      <c r="AI241" s="42"/>
      <c r="AJ241" s="41"/>
      <c r="AK241" s="41"/>
      <c r="AL241" s="42"/>
      <c r="AM241" s="42">
        <f t="shared" si="18"/>
        <v>0</v>
      </c>
      <c r="AN241" s="43">
        <f t="shared" si="19"/>
        <v>0</v>
      </c>
      <c r="AO241" s="44"/>
      <c r="AP241" s="9"/>
      <c r="AQ241" s="9"/>
    </row>
    <row r="242" ht="18" customHeight="1" spans="1:43">
      <c r="A242" s="35">
        <f t="shared" si="17"/>
        <v>237</v>
      </c>
      <c r="B242" s="48" t="s">
        <v>107</v>
      </c>
      <c r="C242" s="37" t="s">
        <v>1343</v>
      </c>
      <c r="D242" s="36" t="s">
        <v>4011</v>
      </c>
      <c r="E242" s="38" t="s">
        <v>1344</v>
      </c>
      <c r="F242" s="39">
        <v>15248631181</v>
      </c>
      <c r="G242" s="40"/>
      <c r="H242" s="40"/>
      <c r="I242" s="40"/>
      <c r="J242" s="40"/>
      <c r="K242" s="40"/>
      <c r="L242" s="40"/>
      <c r="M242" s="40"/>
      <c r="N242" s="40"/>
      <c r="O242" s="40"/>
      <c r="P242" s="40"/>
      <c r="Q242" s="40"/>
      <c r="R242" s="40"/>
      <c r="S242" s="40">
        <f t="shared" si="20"/>
        <v>0</v>
      </c>
      <c r="T242" s="40"/>
      <c r="U242" s="41"/>
      <c r="V242" s="41"/>
      <c r="W242" s="42"/>
      <c r="X242" s="41"/>
      <c r="Y242" s="41"/>
      <c r="Z242" s="42"/>
      <c r="AA242" s="41"/>
      <c r="AB242" s="41"/>
      <c r="AC242" s="42"/>
      <c r="AD242" s="41"/>
      <c r="AE242" s="41"/>
      <c r="AF242" s="42"/>
      <c r="AG242" s="41"/>
      <c r="AH242" s="41"/>
      <c r="AI242" s="42"/>
      <c r="AJ242" s="41"/>
      <c r="AK242" s="41"/>
      <c r="AL242" s="42"/>
      <c r="AM242" s="42">
        <f t="shared" si="18"/>
        <v>0</v>
      </c>
      <c r="AN242" s="43">
        <f t="shared" si="19"/>
        <v>0</v>
      </c>
      <c r="AO242" s="44"/>
      <c r="AP242" s="9"/>
      <c r="AQ242" s="9"/>
    </row>
    <row r="243" ht="18" customHeight="1" spans="1:43">
      <c r="A243" s="35">
        <f t="shared" si="17"/>
        <v>238</v>
      </c>
      <c r="B243" s="48" t="s">
        <v>107</v>
      </c>
      <c r="C243" s="37" t="s">
        <v>1972</v>
      </c>
      <c r="D243" s="36" t="s">
        <v>4011</v>
      </c>
      <c r="E243" s="38" t="s">
        <v>1973</v>
      </c>
      <c r="F243" s="39">
        <v>13904705250</v>
      </c>
      <c r="G243" s="40"/>
      <c r="H243" s="40"/>
      <c r="I243" s="40"/>
      <c r="J243" s="40"/>
      <c r="K243" s="40"/>
      <c r="L243" s="40"/>
      <c r="M243" s="40"/>
      <c r="N243" s="40"/>
      <c r="O243" s="40"/>
      <c r="P243" s="40"/>
      <c r="Q243" s="40"/>
      <c r="R243" s="40"/>
      <c r="S243" s="40">
        <f t="shared" si="20"/>
        <v>0</v>
      </c>
      <c r="T243" s="40"/>
      <c r="U243" s="41"/>
      <c r="V243" s="41"/>
      <c r="W243" s="42"/>
      <c r="X243" s="41"/>
      <c r="Y243" s="41"/>
      <c r="Z243" s="42"/>
      <c r="AA243" s="41"/>
      <c r="AB243" s="41"/>
      <c r="AC243" s="42"/>
      <c r="AD243" s="41"/>
      <c r="AE243" s="41"/>
      <c r="AF243" s="42"/>
      <c r="AG243" s="41"/>
      <c r="AH243" s="41"/>
      <c r="AI243" s="42"/>
      <c r="AJ243" s="41"/>
      <c r="AK243" s="41"/>
      <c r="AL243" s="42"/>
      <c r="AM243" s="42">
        <f t="shared" si="18"/>
        <v>0</v>
      </c>
      <c r="AN243" s="43">
        <f t="shared" si="19"/>
        <v>0</v>
      </c>
      <c r="AO243" s="44"/>
      <c r="AP243" s="9"/>
      <c r="AQ243" s="9"/>
    </row>
    <row r="244" ht="18" customHeight="1" spans="1:43">
      <c r="A244" s="35">
        <f t="shared" si="17"/>
        <v>239</v>
      </c>
      <c r="B244" s="48" t="s">
        <v>107</v>
      </c>
      <c r="C244" s="37" t="s">
        <v>1513</v>
      </c>
      <c r="D244" s="36" t="s">
        <v>4011</v>
      </c>
      <c r="E244" s="38" t="s">
        <v>1514</v>
      </c>
      <c r="F244" s="39">
        <v>15134813100</v>
      </c>
      <c r="G244" s="40"/>
      <c r="H244" s="40"/>
      <c r="I244" s="40"/>
      <c r="J244" s="40"/>
      <c r="K244" s="40"/>
      <c r="L244" s="40"/>
      <c r="M244" s="40"/>
      <c r="N244" s="40"/>
      <c r="O244" s="40"/>
      <c r="P244" s="40"/>
      <c r="Q244" s="40"/>
      <c r="R244" s="40"/>
      <c r="S244" s="40">
        <f t="shared" si="20"/>
        <v>0</v>
      </c>
      <c r="T244" s="40"/>
      <c r="U244" s="41"/>
      <c r="V244" s="41"/>
      <c r="W244" s="42"/>
      <c r="X244" s="41"/>
      <c r="Y244" s="41"/>
      <c r="Z244" s="42"/>
      <c r="AA244" s="41"/>
      <c r="AB244" s="41"/>
      <c r="AC244" s="42"/>
      <c r="AD244" s="41"/>
      <c r="AE244" s="41"/>
      <c r="AF244" s="42"/>
      <c r="AG244" s="41"/>
      <c r="AH244" s="41"/>
      <c r="AI244" s="42"/>
      <c r="AJ244" s="41"/>
      <c r="AK244" s="41"/>
      <c r="AL244" s="42"/>
      <c r="AM244" s="42">
        <f t="shared" si="18"/>
        <v>0</v>
      </c>
      <c r="AN244" s="43">
        <f t="shared" si="19"/>
        <v>0</v>
      </c>
      <c r="AO244" s="44"/>
      <c r="AP244" s="9"/>
      <c r="AQ244" s="9"/>
    </row>
    <row r="245" ht="18" customHeight="1" spans="1:43">
      <c r="A245" s="35">
        <f t="shared" si="17"/>
        <v>240</v>
      </c>
      <c r="B245" s="48" t="s">
        <v>107</v>
      </c>
      <c r="C245" s="66" t="s">
        <v>1378</v>
      </c>
      <c r="D245" s="72" t="s">
        <v>4011</v>
      </c>
      <c r="E245" s="38" t="s">
        <v>1379</v>
      </c>
      <c r="F245" s="39">
        <v>15847370940</v>
      </c>
      <c r="G245" s="40"/>
      <c r="H245" s="40"/>
      <c r="I245" s="40"/>
      <c r="J245" s="40"/>
      <c r="K245" s="40"/>
      <c r="L245" s="40"/>
      <c r="M245" s="40"/>
      <c r="N245" s="40"/>
      <c r="O245" s="40"/>
      <c r="P245" s="40"/>
      <c r="Q245" s="40"/>
      <c r="R245" s="40"/>
      <c r="S245" s="40">
        <f t="shared" si="20"/>
        <v>0</v>
      </c>
      <c r="T245" s="40"/>
      <c r="U245" s="41"/>
      <c r="V245" s="41"/>
      <c r="W245" s="42"/>
      <c r="X245" s="41"/>
      <c r="Y245" s="41"/>
      <c r="Z245" s="42"/>
      <c r="AA245" s="41"/>
      <c r="AB245" s="41"/>
      <c r="AC245" s="42"/>
      <c r="AD245" s="41"/>
      <c r="AE245" s="41"/>
      <c r="AF245" s="42"/>
      <c r="AG245" s="41"/>
      <c r="AH245" s="41"/>
      <c r="AI245" s="42"/>
      <c r="AJ245" s="41"/>
      <c r="AK245" s="41"/>
      <c r="AL245" s="42"/>
      <c r="AM245" s="42">
        <f t="shared" si="18"/>
        <v>0</v>
      </c>
      <c r="AN245" s="43">
        <f t="shared" si="19"/>
        <v>0</v>
      </c>
      <c r="AO245" s="44"/>
      <c r="AP245" s="9"/>
      <c r="AQ245" s="9"/>
    </row>
    <row r="246" ht="18" customHeight="1" spans="1:43">
      <c r="A246" s="35">
        <f t="shared" si="17"/>
        <v>241</v>
      </c>
      <c r="B246" s="48" t="s">
        <v>107</v>
      </c>
      <c r="C246" s="37" t="s">
        <v>1516</v>
      </c>
      <c r="D246" s="36" t="s">
        <v>4011</v>
      </c>
      <c r="E246" s="38" t="s">
        <v>1517</v>
      </c>
      <c r="F246" s="39">
        <v>15947596920</v>
      </c>
      <c r="G246" s="40"/>
      <c r="H246" s="40"/>
      <c r="I246" s="40"/>
      <c r="J246" s="40"/>
      <c r="K246" s="40"/>
      <c r="L246" s="40"/>
      <c r="M246" s="40"/>
      <c r="N246" s="40"/>
      <c r="O246" s="40"/>
      <c r="P246" s="40"/>
      <c r="Q246" s="40"/>
      <c r="R246" s="40"/>
      <c r="S246" s="40">
        <f t="shared" si="20"/>
        <v>0</v>
      </c>
      <c r="T246" s="40"/>
      <c r="U246" s="41"/>
      <c r="V246" s="41"/>
      <c r="W246" s="42"/>
      <c r="X246" s="41"/>
      <c r="Y246" s="41"/>
      <c r="Z246" s="42"/>
      <c r="AA246" s="41"/>
      <c r="AB246" s="41"/>
      <c r="AC246" s="42"/>
      <c r="AD246" s="41"/>
      <c r="AE246" s="41"/>
      <c r="AF246" s="42"/>
      <c r="AG246" s="41"/>
      <c r="AH246" s="41"/>
      <c r="AI246" s="42"/>
      <c r="AJ246" s="41"/>
      <c r="AK246" s="41"/>
      <c r="AL246" s="42"/>
      <c r="AM246" s="42">
        <f t="shared" si="18"/>
        <v>0</v>
      </c>
      <c r="AN246" s="43">
        <f t="shared" si="19"/>
        <v>0</v>
      </c>
      <c r="AO246" s="44"/>
      <c r="AP246" s="9"/>
      <c r="AQ246" s="9"/>
    </row>
    <row r="247" ht="18" customHeight="1" spans="1:43">
      <c r="A247" s="35">
        <f t="shared" si="17"/>
        <v>242</v>
      </c>
      <c r="B247" s="48" t="s">
        <v>107</v>
      </c>
      <c r="C247" s="37" t="s">
        <v>1341</v>
      </c>
      <c r="D247" s="36" t="s">
        <v>4011</v>
      </c>
      <c r="E247" s="38" t="s">
        <v>1342</v>
      </c>
      <c r="F247" s="39">
        <v>13948175216</v>
      </c>
      <c r="G247" s="40"/>
      <c r="H247" s="40"/>
      <c r="I247" s="40"/>
      <c r="J247" s="40"/>
      <c r="K247" s="40"/>
      <c r="L247" s="40"/>
      <c r="M247" s="40"/>
      <c r="N247" s="40"/>
      <c r="O247" s="40"/>
      <c r="P247" s="40"/>
      <c r="Q247" s="40"/>
      <c r="R247" s="40"/>
      <c r="S247" s="40">
        <f t="shared" si="20"/>
        <v>0</v>
      </c>
      <c r="T247" s="40"/>
      <c r="U247" s="41"/>
      <c r="V247" s="41"/>
      <c r="W247" s="42"/>
      <c r="X247" s="41"/>
      <c r="Y247" s="41"/>
      <c r="Z247" s="42"/>
      <c r="AA247" s="41"/>
      <c r="AB247" s="41"/>
      <c r="AC247" s="42"/>
      <c r="AD247" s="41"/>
      <c r="AE247" s="41"/>
      <c r="AF247" s="42"/>
      <c r="AG247" s="41"/>
      <c r="AH247" s="41"/>
      <c r="AI247" s="42"/>
      <c r="AJ247" s="41"/>
      <c r="AK247" s="41"/>
      <c r="AL247" s="42"/>
      <c r="AM247" s="42">
        <f t="shared" si="18"/>
        <v>0</v>
      </c>
      <c r="AN247" s="43">
        <f t="shared" si="19"/>
        <v>0</v>
      </c>
      <c r="AO247" s="44"/>
      <c r="AP247" s="9"/>
      <c r="AQ247" s="9"/>
    </row>
    <row r="248" ht="18" customHeight="1" spans="1:43">
      <c r="A248" s="35">
        <f t="shared" si="17"/>
        <v>243</v>
      </c>
      <c r="B248" s="48" t="s">
        <v>107</v>
      </c>
      <c r="C248" s="64" t="s">
        <v>1285</v>
      </c>
      <c r="D248" s="36" t="s">
        <v>4011</v>
      </c>
      <c r="E248" s="38" t="s">
        <v>1286</v>
      </c>
      <c r="F248" s="39">
        <v>15045354968</v>
      </c>
      <c r="G248" s="40"/>
      <c r="H248" s="40"/>
      <c r="I248" s="40"/>
      <c r="J248" s="40"/>
      <c r="K248" s="40"/>
      <c r="L248" s="40"/>
      <c r="M248" s="40"/>
      <c r="N248" s="40"/>
      <c r="O248" s="40"/>
      <c r="P248" s="40"/>
      <c r="Q248" s="40"/>
      <c r="R248" s="40"/>
      <c r="S248" s="40">
        <f t="shared" si="20"/>
        <v>0</v>
      </c>
      <c r="T248" s="40"/>
      <c r="U248" s="41"/>
      <c r="V248" s="41"/>
      <c r="W248" s="42"/>
      <c r="X248" s="41"/>
      <c r="Y248" s="41"/>
      <c r="Z248" s="42"/>
      <c r="AA248" s="41"/>
      <c r="AB248" s="41"/>
      <c r="AC248" s="42"/>
      <c r="AD248" s="41"/>
      <c r="AE248" s="41"/>
      <c r="AF248" s="42"/>
      <c r="AG248" s="41"/>
      <c r="AH248" s="41"/>
      <c r="AI248" s="42"/>
      <c r="AJ248" s="41"/>
      <c r="AK248" s="41"/>
      <c r="AL248" s="42"/>
      <c r="AM248" s="42">
        <f t="shared" si="18"/>
        <v>0</v>
      </c>
      <c r="AN248" s="43">
        <f t="shared" si="19"/>
        <v>0</v>
      </c>
      <c r="AO248" s="44"/>
      <c r="AP248" s="9"/>
      <c r="AQ248" s="9"/>
    </row>
    <row r="249" ht="18" customHeight="1" spans="1:43">
      <c r="A249" s="35">
        <f t="shared" si="17"/>
        <v>244</v>
      </c>
      <c r="B249" s="48" t="s">
        <v>107</v>
      </c>
      <c r="C249" s="56" t="s">
        <v>682</v>
      </c>
      <c r="D249" s="60" t="s">
        <v>4011</v>
      </c>
      <c r="E249" s="57" t="s">
        <v>7586</v>
      </c>
      <c r="F249" s="39">
        <v>15193297877</v>
      </c>
      <c r="G249" s="40"/>
      <c r="H249" s="40"/>
      <c r="I249" s="40"/>
      <c r="J249" s="40"/>
      <c r="K249" s="40"/>
      <c r="L249" s="40"/>
      <c r="M249" s="40"/>
      <c r="N249" s="40"/>
      <c r="O249" s="40"/>
      <c r="P249" s="40"/>
      <c r="Q249" s="40"/>
      <c r="R249" s="40"/>
      <c r="S249" s="40">
        <f t="shared" si="20"/>
        <v>0</v>
      </c>
      <c r="T249" s="40"/>
      <c r="U249" s="41"/>
      <c r="V249" s="41"/>
      <c r="W249" s="42"/>
      <c r="X249" s="41"/>
      <c r="Y249" s="41"/>
      <c r="Z249" s="42"/>
      <c r="AA249" s="41"/>
      <c r="AB249" s="41"/>
      <c r="AC249" s="42"/>
      <c r="AD249" s="41"/>
      <c r="AE249" s="41"/>
      <c r="AF249" s="42"/>
      <c r="AG249" s="41"/>
      <c r="AH249" s="41"/>
      <c r="AI249" s="42"/>
      <c r="AJ249" s="41"/>
      <c r="AK249" s="41"/>
      <c r="AL249" s="42"/>
      <c r="AM249" s="42">
        <f t="shared" si="18"/>
        <v>0</v>
      </c>
      <c r="AN249" s="43">
        <f t="shared" si="19"/>
        <v>0</v>
      </c>
      <c r="AO249" s="44"/>
      <c r="AP249" s="9"/>
      <c r="AQ249" s="9"/>
    </row>
    <row r="250" ht="18" customHeight="1" spans="1:43">
      <c r="A250" s="35">
        <f t="shared" si="17"/>
        <v>245</v>
      </c>
      <c r="B250" s="48" t="s">
        <v>107</v>
      </c>
      <c r="C250" s="37" t="s">
        <v>1375</v>
      </c>
      <c r="D250" s="36" t="s">
        <v>4011</v>
      </c>
      <c r="E250" s="38" t="s">
        <v>1376</v>
      </c>
      <c r="F250" s="39">
        <v>14747967578</v>
      </c>
      <c r="G250" s="40"/>
      <c r="H250" s="40"/>
      <c r="I250" s="40"/>
      <c r="J250" s="40"/>
      <c r="K250" s="40"/>
      <c r="L250" s="40"/>
      <c r="M250" s="40"/>
      <c r="N250" s="40"/>
      <c r="O250" s="40"/>
      <c r="P250" s="40"/>
      <c r="Q250" s="40"/>
      <c r="R250" s="40"/>
      <c r="S250" s="40">
        <f t="shared" si="20"/>
        <v>0</v>
      </c>
      <c r="T250" s="40"/>
      <c r="U250" s="41"/>
      <c r="V250" s="41"/>
      <c r="W250" s="42"/>
      <c r="X250" s="41"/>
      <c r="Y250" s="41"/>
      <c r="Z250" s="42"/>
      <c r="AA250" s="41"/>
      <c r="AB250" s="41"/>
      <c r="AC250" s="42"/>
      <c r="AD250" s="41"/>
      <c r="AE250" s="41"/>
      <c r="AF250" s="42"/>
      <c r="AG250" s="41"/>
      <c r="AH250" s="41"/>
      <c r="AI250" s="42"/>
      <c r="AJ250" s="41"/>
      <c r="AK250" s="41"/>
      <c r="AL250" s="42"/>
      <c r="AM250" s="42">
        <f t="shared" si="18"/>
        <v>0</v>
      </c>
      <c r="AN250" s="43">
        <f t="shared" si="19"/>
        <v>0</v>
      </c>
      <c r="AO250" s="44"/>
      <c r="AP250" s="9"/>
      <c r="AQ250" s="9"/>
    </row>
    <row r="251" ht="18" customHeight="1" spans="1:43">
      <c r="A251" s="35">
        <f t="shared" si="17"/>
        <v>246</v>
      </c>
      <c r="B251" s="48" t="s">
        <v>107</v>
      </c>
      <c r="C251" s="78" t="s">
        <v>1448</v>
      </c>
      <c r="D251" s="36" t="s">
        <v>4011</v>
      </c>
      <c r="E251" s="38" t="s">
        <v>1449</v>
      </c>
      <c r="F251" s="39">
        <v>18847756905</v>
      </c>
      <c r="G251" s="40"/>
      <c r="H251" s="40"/>
      <c r="I251" s="40"/>
      <c r="J251" s="40"/>
      <c r="K251" s="40"/>
      <c r="L251" s="40"/>
      <c r="M251" s="40"/>
      <c r="N251" s="40"/>
      <c r="O251" s="40"/>
      <c r="P251" s="40"/>
      <c r="Q251" s="40"/>
      <c r="R251" s="40"/>
      <c r="S251" s="40">
        <f t="shared" si="20"/>
        <v>0</v>
      </c>
      <c r="T251" s="40"/>
      <c r="U251" s="41"/>
      <c r="V251" s="41"/>
      <c r="W251" s="42"/>
      <c r="X251" s="41"/>
      <c r="Y251" s="41"/>
      <c r="Z251" s="42"/>
      <c r="AA251" s="41"/>
      <c r="AB251" s="41"/>
      <c r="AC251" s="42"/>
      <c r="AD251" s="41"/>
      <c r="AE251" s="41"/>
      <c r="AF251" s="42"/>
      <c r="AG251" s="41"/>
      <c r="AH251" s="41"/>
      <c r="AI251" s="42"/>
      <c r="AJ251" s="41"/>
      <c r="AK251" s="41"/>
      <c r="AL251" s="42"/>
      <c r="AM251" s="42">
        <f t="shared" si="18"/>
        <v>0</v>
      </c>
      <c r="AN251" s="43">
        <f t="shared" si="19"/>
        <v>0</v>
      </c>
      <c r="AO251" s="44"/>
      <c r="AP251" s="9"/>
      <c r="AQ251" s="9"/>
    </row>
    <row r="252" ht="18" customHeight="1" spans="1:43">
      <c r="A252" s="35">
        <f t="shared" si="17"/>
        <v>247</v>
      </c>
      <c r="B252" s="48" t="s">
        <v>107</v>
      </c>
      <c r="C252" s="56" t="s">
        <v>1288</v>
      </c>
      <c r="D252" s="60" t="s">
        <v>4011</v>
      </c>
      <c r="E252" s="57" t="s">
        <v>1289</v>
      </c>
      <c r="F252" s="39">
        <v>18636257574</v>
      </c>
      <c r="G252" s="40"/>
      <c r="H252" s="40"/>
      <c r="I252" s="40"/>
      <c r="J252" s="40"/>
      <c r="K252" s="40"/>
      <c r="L252" s="40"/>
      <c r="M252" s="40"/>
      <c r="N252" s="40"/>
      <c r="O252" s="40"/>
      <c r="P252" s="40"/>
      <c r="Q252" s="40"/>
      <c r="R252" s="40"/>
      <c r="S252" s="40">
        <f t="shared" si="20"/>
        <v>0</v>
      </c>
      <c r="T252" s="40"/>
      <c r="U252" s="41"/>
      <c r="V252" s="41"/>
      <c r="W252" s="42"/>
      <c r="X252" s="41"/>
      <c r="Y252" s="41"/>
      <c r="Z252" s="42"/>
      <c r="AA252" s="41"/>
      <c r="AB252" s="41"/>
      <c r="AC252" s="42"/>
      <c r="AD252" s="41"/>
      <c r="AE252" s="41"/>
      <c r="AF252" s="42"/>
      <c r="AG252" s="41"/>
      <c r="AH252" s="41"/>
      <c r="AI252" s="42"/>
      <c r="AJ252" s="41"/>
      <c r="AK252" s="41"/>
      <c r="AL252" s="42"/>
      <c r="AM252" s="42">
        <f t="shared" si="18"/>
        <v>0</v>
      </c>
      <c r="AN252" s="43">
        <f t="shared" si="19"/>
        <v>0</v>
      </c>
      <c r="AO252" s="44"/>
      <c r="AP252" s="9"/>
      <c r="AQ252" s="9"/>
    </row>
    <row r="253" ht="18" customHeight="1" spans="1:43">
      <c r="A253" s="35">
        <f t="shared" si="17"/>
        <v>248</v>
      </c>
      <c r="B253" s="48" t="s">
        <v>107</v>
      </c>
      <c r="C253" s="66" t="s">
        <v>1407</v>
      </c>
      <c r="D253" s="36" t="s">
        <v>7587</v>
      </c>
      <c r="E253" s="38" t="s">
        <v>1408</v>
      </c>
      <c r="F253" s="39">
        <v>15894909577</v>
      </c>
      <c r="G253" s="40"/>
      <c r="H253" s="40"/>
      <c r="I253" s="40"/>
      <c r="J253" s="40"/>
      <c r="K253" s="40"/>
      <c r="L253" s="40"/>
      <c r="M253" s="40"/>
      <c r="N253" s="40"/>
      <c r="O253" s="40"/>
      <c r="P253" s="40"/>
      <c r="Q253" s="40"/>
      <c r="R253" s="40"/>
      <c r="S253" s="40">
        <f t="shared" si="20"/>
        <v>0</v>
      </c>
      <c r="T253" s="40"/>
      <c r="U253" s="41"/>
      <c r="V253" s="41"/>
      <c r="W253" s="42"/>
      <c r="X253" s="41"/>
      <c r="Y253" s="41"/>
      <c r="Z253" s="42"/>
      <c r="AA253" s="41"/>
      <c r="AB253" s="41"/>
      <c r="AC253" s="42"/>
      <c r="AD253" s="41"/>
      <c r="AE253" s="41"/>
      <c r="AF253" s="42"/>
      <c r="AG253" s="41"/>
      <c r="AH253" s="41"/>
      <c r="AI253" s="42"/>
      <c r="AJ253" s="41"/>
      <c r="AK253" s="41"/>
      <c r="AL253" s="42"/>
      <c r="AM253" s="42">
        <f t="shared" si="18"/>
        <v>0</v>
      </c>
      <c r="AN253" s="43">
        <f t="shared" si="19"/>
        <v>0</v>
      </c>
      <c r="AO253" s="44"/>
      <c r="AP253" s="9"/>
      <c r="AQ253" s="9"/>
    </row>
    <row r="254" ht="18" customHeight="1" spans="1:43">
      <c r="A254" s="35">
        <f t="shared" si="17"/>
        <v>249</v>
      </c>
      <c r="B254" s="48" t="s">
        <v>107</v>
      </c>
      <c r="C254" s="37" t="s">
        <v>1475</v>
      </c>
      <c r="D254" s="36" t="s">
        <v>7587</v>
      </c>
      <c r="E254" s="38" t="s">
        <v>1476</v>
      </c>
      <c r="F254" s="39">
        <v>15661942966</v>
      </c>
      <c r="G254" s="40"/>
      <c r="H254" s="40"/>
      <c r="I254" s="40"/>
      <c r="J254" s="40"/>
      <c r="K254" s="40"/>
      <c r="L254" s="40"/>
      <c r="M254" s="40"/>
      <c r="N254" s="40"/>
      <c r="O254" s="40"/>
      <c r="P254" s="40"/>
      <c r="Q254" s="40"/>
      <c r="R254" s="40"/>
      <c r="S254" s="40">
        <f t="shared" si="20"/>
        <v>0</v>
      </c>
      <c r="T254" s="40"/>
      <c r="U254" s="41"/>
      <c r="V254" s="41"/>
      <c r="W254" s="42"/>
      <c r="X254" s="41"/>
      <c r="Y254" s="41"/>
      <c r="Z254" s="42"/>
      <c r="AA254" s="41"/>
      <c r="AB254" s="41"/>
      <c r="AC254" s="42"/>
      <c r="AD254" s="41"/>
      <c r="AE254" s="41"/>
      <c r="AF254" s="42"/>
      <c r="AG254" s="41"/>
      <c r="AH254" s="41"/>
      <c r="AI254" s="42"/>
      <c r="AJ254" s="41"/>
      <c r="AK254" s="41"/>
      <c r="AL254" s="42"/>
      <c r="AM254" s="42">
        <f t="shared" si="18"/>
        <v>0</v>
      </c>
      <c r="AN254" s="43">
        <f t="shared" si="19"/>
        <v>0</v>
      </c>
      <c r="AO254" s="44"/>
      <c r="AP254" s="9"/>
      <c r="AQ254" s="9"/>
    </row>
    <row r="255" ht="18" customHeight="1" spans="1:43">
      <c r="A255" s="35">
        <f t="shared" si="17"/>
        <v>250</v>
      </c>
      <c r="B255" s="48" t="s">
        <v>107</v>
      </c>
      <c r="C255" s="37" t="s">
        <v>700</v>
      </c>
      <c r="D255" s="36" t="s">
        <v>7588</v>
      </c>
      <c r="E255" s="489" t="s">
        <v>701</v>
      </c>
      <c r="F255" s="39">
        <v>13079208289</v>
      </c>
      <c r="G255" s="40"/>
      <c r="H255" s="40"/>
      <c r="I255" s="40"/>
      <c r="J255" s="40"/>
      <c r="K255" s="40"/>
      <c r="L255" s="40"/>
      <c r="M255" s="40"/>
      <c r="N255" s="40"/>
      <c r="O255" s="40"/>
      <c r="P255" s="40"/>
      <c r="Q255" s="40"/>
      <c r="R255" s="40"/>
      <c r="S255" s="40">
        <f t="shared" si="20"/>
        <v>0</v>
      </c>
      <c r="T255" s="40"/>
      <c r="U255" s="41"/>
      <c r="V255" s="41"/>
      <c r="W255" s="42"/>
      <c r="X255" s="41"/>
      <c r="Y255" s="41"/>
      <c r="Z255" s="42"/>
      <c r="AA255" s="41"/>
      <c r="AB255" s="41"/>
      <c r="AC255" s="42"/>
      <c r="AD255" s="41"/>
      <c r="AE255" s="41"/>
      <c r="AF255" s="42"/>
      <c r="AG255" s="41"/>
      <c r="AH255" s="41"/>
      <c r="AI255" s="42"/>
      <c r="AJ255" s="41"/>
      <c r="AK255" s="41"/>
      <c r="AL255" s="42"/>
      <c r="AM255" s="42">
        <f t="shared" si="18"/>
        <v>0</v>
      </c>
      <c r="AN255" s="43">
        <f t="shared" si="19"/>
        <v>0</v>
      </c>
      <c r="AO255" s="44"/>
      <c r="AP255" s="9"/>
      <c r="AQ255" s="9"/>
    </row>
    <row r="256" ht="18" customHeight="1" spans="1:43">
      <c r="A256" s="35">
        <f t="shared" si="17"/>
        <v>251</v>
      </c>
      <c r="B256" s="48" t="s">
        <v>107</v>
      </c>
      <c r="C256" s="46" t="s">
        <v>6869</v>
      </c>
      <c r="D256" s="47" t="s">
        <v>4753</v>
      </c>
      <c r="E256" s="38" t="s">
        <v>7110</v>
      </c>
      <c r="F256" s="39" t="s">
        <v>6860</v>
      </c>
      <c r="G256" s="40"/>
      <c r="H256" s="40"/>
      <c r="I256" s="40"/>
      <c r="J256" s="40"/>
      <c r="K256" s="40"/>
      <c r="L256" s="40"/>
      <c r="M256" s="40"/>
      <c r="N256" s="40"/>
      <c r="O256" s="40"/>
      <c r="P256" s="40"/>
      <c r="Q256" s="40"/>
      <c r="R256" s="40"/>
      <c r="S256" s="40">
        <f t="shared" si="20"/>
        <v>0</v>
      </c>
      <c r="T256" s="40"/>
      <c r="U256" s="41"/>
      <c r="V256" s="41"/>
      <c r="W256" s="42"/>
      <c r="X256" s="41"/>
      <c r="Y256" s="41"/>
      <c r="Z256" s="42"/>
      <c r="AA256" s="41"/>
      <c r="AB256" s="41"/>
      <c r="AC256" s="42"/>
      <c r="AD256" s="41"/>
      <c r="AE256" s="41"/>
      <c r="AF256" s="42"/>
      <c r="AG256" s="41"/>
      <c r="AH256" s="41"/>
      <c r="AI256" s="42"/>
      <c r="AJ256" s="41"/>
      <c r="AK256" s="41"/>
      <c r="AL256" s="42"/>
      <c r="AM256" s="42">
        <f t="shared" si="18"/>
        <v>0</v>
      </c>
      <c r="AN256" s="43">
        <f t="shared" si="19"/>
        <v>0</v>
      </c>
      <c r="AO256" s="44"/>
      <c r="AP256" s="9"/>
      <c r="AQ256" s="9"/>
    </row>
    <row r="257" ht="18" customHeight="1" spans="1:43">
      <c r="A257" s="35">
        <f t="shared" si="17"/>
        <v>252</v>
      </c>
      <c r="B257" s="48" t="s">
        <v>107</v>
      </c>
      <c r="C257" s="54" t="s">
        <v>1330</v>
      </c>
      <c r="D257" s="47" t="s">
        <v>4753</v>
      </c>
      <c r="E257" s="38" t="s">
        <v>1331</v>
      </c>
      <c r="F257" s="39">
        <v>15149614381</v>
      </c>
      <c r="G257" s="40"/>
      <c r="H257" s="40"/>
      <c r="I257" s="40"/>
      <c r="J257" s="40"/>
      <c r="K257" s="40"/>
      <c r="L257" s="40"/>
      <c r="M257" s="40"/>
      <c r="N257" s="40"/>
      <c r="O257" s="40"/>
      <c r="P257" s="40"/>
      <c r="Q257" s="40"/>
      <c r="R257" s="40"/>
      <c r="S257" s="40">
        <f t="shared" si="20"/>
        <v>0</v>
      </c>
      <c r="T257" s="40"/>
      <c r="U257" s="41"/>
      <c r="V257" s="41"/>
      <c r="W257" s="42"/>
      <c r="X257" s="41"/>
      <c r="Y257" s="41"/>
      <c r="Z257" s="42"/>
      <c r="AA257" s="41"/>
      <c r="AB257" s="41"/>
      <c r="AC257" s="42"/>
      <c r="AD257" s="41"/>
      <c r="AE257" s="41"/>
      <c r="AF257" s="42"/>
      <c r="AG257" s="41"/>
      <c r="AH257" s="41"/>
      <c r="AI257" s="42"/>
      <c r="AJ257" s="41"/>
      <c r="AK257" s="41"/>
      <c r="AL257" s="42"/>
      <c r="AM257" s="42">
        <f t="shared" si="18"/>
        <v>0</v>
      </c>
      <c r="AN257" s="43">
        <f t="shared" si="19"/>
        <v>0</v>
      </c>
      <c r="AO257" s="44"/>
      <c r="AP257" s="9"/>
      <c r="AQ257" s="9"/>
    </row>
    <row r="258" ht="18" customHeight="1" spans="1:43">
      <c r="A258" s="35">
        <f t="shared" si="17"/>
        <v>253</v>
      </c>
      <c r="B258" s="48" t="s">
        <v>107</v>
      </c>
      <c r="C258" s="37" t="s">
        <v>191</v>
      </c>
      <c r="D258" s="36" t="s">
        <v>4687</v>
      </c>
      <c r="E258" s="38" t="s">
        <v>1200</v>
      </c>
      <c r="F258" s="39">
        <v>18604870828</v>
      </c>
      <c r="G258" s="40"/>
      <c r="H258" s="40"/>
      <c r="I258" s="40"/>
      <c r="J258" s="40"/>
      <c r="K258" s="40"/>
      <c r="L258" s="40"/>
      <c r="M258" s="40"/>
      <c r="N258" s="40"/>
      <c r="O258" s="40"/>
      <c r="P258" s="40"/>
      <c r="Q258" s="40"/>
      <c r="R258" s="40"/>
      <c r="S258" s="40">
        <f t="shared" si="20"/>
        <v>0</v>
      </c>
      <c r="T258" s="40"/>
      <c r="U258" s="41"/>
      <c r="V258" s="41"/>
      <c r="W258" s="42"/>
      <c r="X258" s="41"/>
      <c r="Y258" s="41"/>
      <c r="Z258" s="42"/>
      <c r="AA258" s="41"/>
      <c r="AB258" s="41"/>
      <c r="AC258" s="42"/>
      <c r="AD258" s="41"/>
      <c r="AE258" s="41"/>
      <c r="AF258" s="42"/>
      <c r="AG258" s="41"/>
      <c r="AH258" s="41"/>
      <c r="AI258" s="42"/>
      <c r="AJ258" s="41"/>
      <c r="AK258" s="41"/>
      <c r="AL258" s="42"/>
      <c r="AM258" s="42">
        <f t="shared" si="18"/>
        <v>0</v>
      </c>
      <c r="AN258" s="43">
        <f t="shared" si="19"/>
        <v>0</v>
      </c>
      <c r="AO258" s="44"/>
      <c r="AP258" s="9"/>
      <c r="AQ258" s="9"/>
    </row>
    <row r="259" ht="18" customHeight="1" spans="1:43">
      <c r="A259" s="35">
        <f t="shared" si="17"/>
        <v>254</v>
      </c>
      <c r="B259" s="48" t="s">
        <v>107</v>
      </c>
      <c r="C259" s="46" t="s">
        <v>1248</v>
      </c>
      <c r="D259" s="36" t="s">
        <v>4690</v>
      </c>
      <c r="E259" s="38" t="s">
        <v>1249</v>
      </c>
      <c r="F259" s="39">
        <v>18035021503</v>
      </c>
      <c r="G259" s="40"/>
      <c r="H259" s="40"/>
      <c r="I259" s="40"/>
      <c r="J259" s="40"/>
      <c r="K259" s="40"/>
      <c r="L259" s="40"/>
      <c r="M259" s="40"/>
      <c r="N259" s="40"/>
      <c r="O259" s="40"/>
      <c r="P259" s="40"/>
      <c r="Q259" s="40"/>
      <c r="R259" s="40"/>
      <c r="S259" s="40">
        <f t="shared" si="20"/>
        <v>0</v>
      </c>
      <c r="T259" s="40"/>
      <c r="U259" s="41"/>
      <c r="V259" s="41"/>
      <c r="W259" s="42"/>
      <c r="X259" s="41"/>
      <c r="Y259" s="41"/>
      <c r="Z259" s="42"/>
      <c r="AA259" s="41"/>
      <c r="AB259" s="41"/>
      <c r="AC259" s="42"/>
      <c r="AD259" s="41"/>
      <c r="AE259" s="41"/>
      <c r="AF259" s="42"/>
      <c r="AG259" s="41"/>
      <c r="AH259" s="41"/>
      <c r="AI259" s="42"/>
      <c r="AJ259" s="41"/>
      <c r="AK259" s="41"/>
      <c r="AL259" s="42"/>
      <c r="AM259" s="42">
        <f t="shared" si="18"/>
        <v>0</v>
      </c>
      <c r="AN259" s="43">
        <f t="shared" si="19"/>
        <v>0</v>
      </c>
      <c r="AO259" s="44"/>
      <c r="AP259" s="9"/>
      <c r="AQ259" s="9"/>
    </row>
    <row r="260" ht="18" customHeight="1" spans="1:43">
      <c r="A260" s="35">
        <f t="shared" si="17"/>
        <v>255</v>
      </c>
      <c r="B260" s="48" t="s">
        <v>107</v>
      </c>
      <c r="C260" s="37" t="s">
        <v>1223</v>
      </c>
      <c r="D260" s="36" t="s">
        <v>5184</v>
      </c>
      <c r="E260" s="38" t="s">
        <v>1224</v>
      </c>
      <c r="F260" s="39">
        <v>18735491963</v>
      </c>
      <c r="G260" s="40"/>
      <c r="H260" s="40"/>
      <c r="I260" s="40"/>
      <c r="J260" s="40"/>
      <c r="K260" s="40"/>
      <c r="L260" s="40"/>
      <c r="M260" s="40"/>
      <c r="N260" s="40"/>
      <c r="O260" s="40"/>
      <c r="P260" s="40"/>
      <c r="Q260" s="40"/>
      <c r="R260" s="40"/>
      <c r="S260" s="40">
        <f t="shared" si="20"/>
        <v>0</v>
      </c>
      <c r="T260" s="40"/>
      <c r="U260" s="41"/>
      <c r="V260" s="41"/>
      <c r="W260" s="42"/>
      <c r="X260" s="41"/>
      <c r="Y260" s="41"/>
      <c r="Z260" s="42"/>
      <c r="AA260" s="41"/>
      <c r="AB260" s="41"/>
      <c r="AC260" s="42"/>
      <c r="AD260" s="41"/>
      <c r="AE260" s="41"/>
      <c r="AF260" s="42"/>
      <c r="AG260" s="41"/>
      <c r="AH260" s="41"/>
      <c r="AI260" s="42"/>
      <c r="AJ260" s="41"/>
      <c r="AK260" s="41"/>
      <c r="AL260" s="42"/>
      <c r="AM260" s="42">
        <f t="shared" si="18"/>
        <v>0</v>
      </c>
      <c r="AN260" s="43">
        <f t="shared" si="19"/>
        <v>0</v>
      </c>
      <c r="AO260" s="44"/>
      <c r="AP260" s="9"/>
      <c r="AQ260" s="9"/>
    </row>
    <row r="261" ht="18" customHeight="1" spans="1:43">
      <c r="A261" s="35">
        <f t="shared" si="17"/>
        <v>256</v>
      </c>
      <c r="B261" s="48" t="s">
        <v>107</v>
      </c>
      <c r="C261" s="37" t="s">
        <v>1226</v>
      </c>
      <c r="D261" s="37" t="s">
        <v>5184</v>
      </c>
      <c r="E261" s="38" t="s">
        <v>1227</v>
      </c>
      <c r="F261" s="39">
        <v>18347776461</v>
      </c>
      <c r="G261" s="40"/>
      <c r="H261" s="40"/>
      <c r="I261" s="40"/>
      <c r="J261" s="40"/>
      <c r="K261" s="40"/>
      <c r="L261" s="40"/>
      <c r="M261" s="40"/>
      <c r="N261" s="40"/>
      <c r="O261" s="40"/>
      <c r="P261" s="40"/>
      <c r="Q261" s="40"/>
      <c r="R261" s="40"/>
      <c r="S261" s="40">
        <f t="shared" si="20"/>
        <v>0</v>
      </c>
      <c r="T261" s="40"/>
      <c r="U261" s="41"/>
      <c r="V261" s="41"/>
      <c r="W261" s="42"/>
      <c r="X261" s="41"/>
      <c r="Y261" s="41"/>
      <c r="Z261" s="42"/>
      <c r="AA261" s="41"/>
      <c r="AB261" s="41"/>
      <c r="AC261" s="42"/>
      <c r="AD261" s="41"/>
      <c r="AE261" s="41"/>
      <c r="AF261" s="42"/>
      <c r="AG261" s="41"/>
      <c r="AH261" s="41"/>
      <c r="AI261" s="42"/>
      <c r="AJ261" s="41"/>
      <c r="AK261" s="41"/>
      <c r="AL261" s="42"/>
      <c r="AM261" s="42">
        <f t="shared" si="18"/>
        <v>0</v>
      </c>
      <c r="AN261" s="43">
        <f t="shared" si="19"/>
        <v>0</v>
      </c>
      <c r="AO261" s="44"/>
      <c r="AP261" s="9"/>
      <c r="AQ261" s="9"/>
    </row>
    <row r="262" ht="18" customHeight="1" spans="1:43">
      <c r="A262" s="35">
        <f t="shared" si="17"/>
        <v>257</v>
      </c>
      <c r="B262" s="48" t="s">
        <v>107</v>
      </c>
      <c r="C262" s="64" t="s">
        <v>1304</v>
      </c>
      <c r="D262" s="64" t="s">
        <v>5184</v>
      </c>
      <c r="E262" s="38" t="s">
        <v>1305</v>
      </c>
      <c r="F262" s="39">
        <v>13834946881</v>
      </c>
      <c r="G262" s="40"/>
      <c r="H262" s="40"/>
      <c r="I262" s="40"/>
      <c r="J262" s="40"/>
      <c r="K262" s="40"/>
      <c r="L262" s="40"/>
      <c r="M262" s="40"/>
      <c r="N262" s="40"/>
      <c r="O262" s="40"/>
      <c r="P262" s="40"/>
      <c r="Q262" s="40"/>
      <c r="R262" s="40"/>
      <c r="S262" s="40">
        <f t="shared" si="20"/>
        <v>0</v>
      </c>
      <c r="T262" s="40"/>
      <c r="U262" s="41"/>
      <c r="V262" s="41"/>
      <c r="W262" s="42"/>
      <c r="X262" s="41"/>
      <c r="Y262" s="41"/>
      <c r="Z262" s="42"/>
      <c r="AA262" s="41"/>
      <c r="AB262" s="41"/>
      <c r="AC262" s="42"/>
      <c r="AD262" s="41"/>
      <c r="AE262" s="41"/>
      <c r="AF262" s="42"/>
      <c r="AG262" s="41"/>
      <c r="AH262" s="41"/>
      <c r="AI262" s="42"/>
      <c r="AJ262" s="41"/>
      <c r="AK262" s="41"/>
      <c r="AL262" s="42"/>
      <c r="AM262" s="42">
        <f t="shared" si="18"/>
        <v>0</v>
      </c>
      <c r="AN262" s="43">
        <f t="shared" si="19"/>
        <v>0</v>
      </c>
      <c r="AO262" s="44"/>
      <c r="AP262" s="9"/>
      <c r="AQ262" s="9"/>
    </row>
    <row r="263" ht="18" customHeight="1" spans="1:43">
      <c r="A263" s="35">
        <f t="shared" si="17"/>
        <v>258</v>
      </c>
      <c r="B263" s="48" t="s">
        <v>107</v>
      </c>
      <c r="C263" s="64" t="s">
        <v>7112</v>
      </c>
      <c r="D263" s="64" t="s">
        <v>5184</v>
      </c>
      <c r="E263" s="38" t="s">
        <v>7113</v>
      </c>
      <c r="F263" s="39">
        <v>15149439151</v>
      </c>
      <c r="G263" s="40"/>
      <c r="H263" s="40"/>
      <c r="I263" s="40"/>
      <c r="J263" s="40"/>
      <c r="K263" s="40"/>
      <c r="L263" s="40"/>
      <c r="M263" s="40"/>
      <c r="N263" s="40"/>
      <c r="O263" s="40"/>
      <c r="P263" s="40"/>
      <c r="Q263" s="40"/>
      <c r="R263" s="40"/>
      <c r="S263" s="40">
        <f t="shared" si="20"/>
        <v>0</v>
      </c>
      <c r="T263" s="40"/>
      <c r="U263" s="41"/>
      <c r="V263" s="41"/>
      <c r="W263" s="42"/>
      <c r="X263" s="41"/>
      <c r="Y263" s="41"/>
      <c r="Z263" s="42"/>
      <c r="AA263" s="41"/>
      <c r="AB263" s="41"/>
      <c r="AC263" s="42"/>
      <c r="AD263" s="41"/>
      <c r="AE263" s="41"/>
      <c r="AF263" s="42"/>
      <c r="AG263" s="41"/>
      <c r="AH263" s="41"/>
      <c r="AI263" s="42"/>
      <c r="AJ263" s="41"/>
      <c r="AK263" s="41"/>
      <c r="AL263" s="42"/>
      <c r="AM263" s="42">
        <f t="shared" si="18"/>
        <v>0</v>
      </c>
      <c r="AN263" s="43">
        <f t="shared" si="19"/>
        <v>0</v>
      </c>
      <c r="AO263" s="44"/>
      <c r="AP263" s="9"/>
      <c r="AQ263" s="9"/>
    </row>
    <row r="264" ht="18" customHeight="1" spans="1:43">
      <c r="A264" s="35">
        <f t="shared" si="17"/>
        <v>259</v>
      </c>
      <c r="B264" s="48" t="s">
        <v>107</v>
      </c>
      <c r="C264" s="37" t="s">
        <v>1310</v>
      </c>
      <c r="D264" s="37" t="s">
        <v>7589</v>
      </c>
      <c r="E264" s="38" t="s">
        <v>1311</v>
      </c>
      <c r="F264" s="39">
        <v>15847255784</v>
      </c>
      <c r="G264" s="40"/>
      <c r="H264" s="40"/>
      <c r="I264" s="40"/>
      <c r="J264" s="40"/>
      <c r="K264" s="40"/>
      <c r="L264" s="40"/>
      <c r="M264" s="40"/>
      <c r="N264" s="40"/>
      <c r="O264" s="40"/>
      <c r="P264" s="40"/>
      <c r="Q264" s="40"/>
      <c r="R264" s="40"/>
      <c r="S264" s="40">
        <f t="shared" si="20"/>
        <v>0</v>
      </c>
      <c r="T264" s="40"/>
      <c r="U264" s="41"/>
      <c r="V264" s="41"/>
      <c r="W264" s="42"/>
      <c r="X264" s="41"/>
      <c r="Y264" s="41"/>
      <c r="Z264" s="42"/>
      <c r="AA264" s="41"/>
      <c r="AB264" s="41"/>
      <c r="AC264" s="42"/>
      <c r="AD264" s="41"/>
      <c r="AE264" s="41"/>
      <c r="AF264" s="42"/>
      <c r="AG264" s="41"/>
      <c r="AH264" s="41"/>
      <c r="AI264" s="42"/>
      <c r="AJ264" s="41"/>
      <c r="AK264" s="41"/>
      <c r="AL264" s="42"/>
      <c r="AM264" s="42">
        <f t="shared" si="18"/>
        <v>0</v>
      </c>
      <c r="AN264" s="43">
        <f t="shared" si="19"/>
        <v>0</v>
      </c>
      <c r="AO264" s="44"/>
      <c r="AP264" s="9"/>
      <c r="AQ264" s="9"/>
    </row>
    <row r="265" ht="18" customHeight="1" spans="1:43">
      <c r="A265" s="35">
        <f t="shared" si="17"/>
        <v>260</v>
      </c>
      <c r="B265" s="48" t="s">
        <v>107</v>
      </c>
      <c r="C265" s="37" t="s">
        <v>1396</v>
      </c>
      <c r="D265" s="36" t="s">
        <v>7590</v>
      </c>
      <c r="E265" s="38" t="s">
        <v>1397</v>
      </c>
      <c r="F265" s="39">
        <v>15049462947</v>
      </c>
      <c r="G265" s="40"/>
      <c r="H265" s="40"/>
      <c r="I265" s="40"/>
      <c r="J265" s="40"/>
      <c r="K265" s="40"/>
      <c r="L265" s="40"/>
      <c r="M265" s="40"/>
      <c r="N265" s="40"/>
      <c r="O265" s="40"/>
      <c r="P265" s="40"/>
      <c r="Q265" s="40"/>
      <c r="R265" s="40"/>
      <c r="S265" s="40">
        <f t="shared" si="20"/>
        <v>0</v>
      </c>
      <c r="T265" s="40"/>
      <c r="U265" s="41"/>
      <c r="V265" s="41"/>
      <c r="W265" s="42"/>
      <c r="X265" s="41"/>
      <c r="Y265" s="41"/>
      <c r="Z265" s="42"/>
      <c r="AA265" s="41"/>
      <c r="AB265" s="41"/>
      <c r="AC265" s="42"/>
      <c r="AD265" s="41"/>
      <c r="AE265" s="41"/>
      <c r="AF265" s="42"/>
      <c r="AG265" s="41"/>
      <c r="AH265" s="41"/>
      <c r="AI265" s="42"/>
      <c r="AJ265" s="41"/>
      <c r="AK265" s="41"/>
      <c r="AL265" s="42"/>
      <c r="AM265" s="42">
        <f t="shared" si="18"/>
        <v>0</v>
      </c>
      <c r="AN265" s="43">
        <f t="shared" si="19"/>
        <v>0</v>
      </c>
      <c r="AO265" s="44"/>
      <c r="AP265" s="9"/>
      <c r="AQ265" s="9"/>
    </row>
    <row r="266" ht="18" customHeight="1" spans="1:43">
      <c r="A266" s="35">
        <f t="shared" si="17"/>
        <v>261</v>
      </c>
      <c r="B266" s="48" t="s">
        <v>107</v>
      </c>
      <c r="C266" s="37" t="s">
        <v>192</v>
      </c>
      <c r="D266" s="36" t="s">
        <v>7591</v>
      </c>
      <c r="E266" s="38" t="s">
        <v>1207</v>
      </c>
      <c r="F266" s="39">
        <v>18335632938</v>
      </c>
      <c r="G266" s="40"/>
      <c r="H266" s="40"/>
      <c r="I266" s="40"/>
      <c r="J266" s="40"/>
      <c r="K266" s="40"/>
      <c r="L266" s="40"/>
      <c r="M266" s="40"/>
      <c r="N266" s="40"/>
      <c r="O266" s="40"/>
      <c r="P266" s="40"/>
      <c r="Q266" s="40"/>
      <c r="R266" s="40"/>
      <c r="S266" s="40">
        <f t="shared" si="20"/>
        <v>0</v>
      </c>
      <c r="T266" s="40"/>
      <c r="U266" s="41"/>
      <c r="V266" s="41"/>
      <c r="W266" s="42"/>
      <c r="X266" s="41"/>
      <c r="Y266" s="41"/>
      <c r="Z266" s="42"/>
      <c r="AA266" s="41"/>
      <c r="AB266" s="41"/>
      <c r="AC266" s="42"/>
      <c r="AD266" s="41"/>
      <c r="AE266" s="41"/>
      <c r="AF266" s="42"/>
      <c r="AG266" s="41"/>
      <c r="AH266" s="41"/>
      <c r="AI266" s="42"/>
      <c r="AJ266" s="41"/>
      <c r="AK266" s="41"/>
      <c r="AL266" s="42"/>
      <c r="AM266" s="42">
        <f t="shared" si="18"/>
        <v>0</v>
      </c>
      <c r="AN266" s="43">
        <f t="shared" si="19"/>
        <v>0</v>
      </c>
      <c r="AO266" s="44"/>
      <c r="AP266" s="9"/>
      <c r="AQ266" s="9"/>
    </row>
    <row r="267" ht="18" customHeight="1" spans="1:43">
      <c r="A267" s="35">
        <f t="shared" si="17"/>
        <v>262</v>
      </c>
      <c r="B267" s="48" t="s">
        <v>107</v>
      </c>
      <c r="C267" s="46" t="s">
        <v>643</v>
      </c>
      <c r="D267" s="47" t="s">
        <v>3574</v>
      </c>
      <c r="E267" s="38" t="s">
        <v>644</v>
      </c>
      <c r="F267" s="39">
        <v>15849715716</v>
      </c>
      <c r="G267" s="40"/>
      <c r="H267" s="40"/>
      <c r="I267" s="40"/>
      <c r="J267" s="40"/>
      <c r="K267" s="40"/>
      <c r="L267" s="40"/>
      <c r="M267" s="40"/>
      <c r="N267" s="40"/>
      <c r="O267" s="40"/>
      <c r="P267" s="40"/>
      <c r="Q267" s="40"/>
      <c r="R267" s="40"/>
      <c r="S267" s="40">
        <f t="shared" si="20"/>
        <v>0</v>
      </c>
      <c r="T267" s="40"/>
      <c r="U267" s="41"/>
      <c r="V267" s="41"/>
      <c r="W267" s="42"/>
      <c r="X267" s="41"/>
      <c r="Y267" s="41"/>
      <c r="Z267" s="42"/>
      <c r="AA267" s="41"/>
      <c r="AB267" s="41"/>
      <c r="AC267" s="42"/>
      <c r="AD267" s="41"/>
      <c r="AE267" s="41"/>
      <c r="AF267" s="42"/>
      <c r="AG267" s="41"/>
      <c r="AH267" s="41"/>
      <c r="AI267" s="42"/>
      <c r="AJ267" s="41"/>
      <c r="AK267" s="41"/>
      <c r="AL267" s="42"/>
      <c r="AM267" s="42">
        <f t="shared" si="18"/>
        <v>0</v>
      </c>
      <c r="AN267" s="43">
        <f t="shared" si="19"/>
        <v>0</v>
      </c>
      <c r="AO267" s="44"/>
      <c r="AP267" s="9"/>
      <c r="AQ267" s="9"/>
    </row>
    <row r="268" ht="18" customHeight="1" spans="1:43">
      <c r="A268" s="35">
        <f t="shared" ref="A268:A331" si="21">ROW()-5</f>
        <v>263</v>
      </c>
      <c r="B268" s="48" t="s">
        <v>107</v>
      </c>
      <c r="C268" s="37" t="s">
        <v>6872</v>
      </c>
      <c r="D268" s="36" t="s">
        <v>4941</v>
      </c>
      <c r="E268" s="38" t="s">
        <v>7114</v>
      </c>
      <c r="F268" s="39">
        <v>15149418051</v>
      </c>
      <c r="G268" s="40"/>
      <c r="H268" s="40"/>
      <c r="I268" s="40"/>
      <c r="J268" s="40"/>
      <c r="K268" s="40"/>
      <c r="L268" s="40"/>
      <c r="M268" s="40"/>
      <c r="N268" s="40"/>
      <c r="O268" s="40"/>
      <c r="P268" s="40"/>
      <c r="Q268" s="40"/>
      <c r="R268" s="40"/>
      <c r="S268" s="40">
        <f t="shared" si="20"/>
        <v>0</v>
      </c>
      <c r="T268" s="40"/>
      <c r="U268" s="41"/>
      <c r="V268" s="41"/>
      <c r="W268" s="42"/>
      <c r="X268" s="41"/>
      <c r="Y268" s="41"/>
      <c r="Z268" s="42"/>
      <c r="AA268" s="41"/>
      <c r="AB268" s="41"/>
      <c r="AC268" s="42"/>
      <c r="AD268" s="41"/>
      <c r="AE268" s="41"/>
      <c r="AF268" s="42"/>
      <c r="AG268" s="41"/>
      <c r="AH268" s="41"/>
      <c r="AI268" s="42"/>
      <c r="AJ268" s="41"/>
      <c r="AK268" s="41"/>
      <c r="AL268" s="42"/>
      <c r="AM268" s="42">
        <f t="shared" ref="AM268:AM331" si="22">W268+Z268+AC268+AF268+AI268+AL268</f>
        <v>0</v>
      </c>
      <c r="AN268" s="43">
        <f t="shared" ref="AN268:AN331" si="23">AM268+S268</f>
        <v>0</v>
      </c>
      <c r="AO268" s="44"/>
      <c r="AP268" s="9"/>
      <c r="AQ268" s="9"/>
    </row>
    <row r="269" ht="18" customHeight="1" spans="1:43">
      <c r="A269" s="35">
        <f t="shared" si="21"/>
        <v>264</v>
      </c>
      <c r="B269" s="48" t="s">
        <v>107</v>
      </c>
      <c r="C269" s="37" t="s">
        <v>1360</v>
      </c>
      <c r="D269" s="36" t="s">
        <v>4941</v>
      </c>
      <c r="E269" s="38" t="s">
        <v>1361</v>
      </c>
      <c r="F269" s="39">
        <v>15044901636</v>
      </c>
      <c r="G269" s="40"/>
      <c r="H269" s="40"/>
      <c r="I269" s="40"/>
      <c r="J269" s="40"/>
      <c r="K269" s="40"/>
      <c r="L269" s="40"/>
      <c r="M269" s="40"/>
      <c r="N269" s="40"/>
      <c r="O269" s="40"/>
      <c r="P269" s="40"/>
      <c r="Q269" s="40"/>
      <c r="R269" s="40"/>
      <c r="S269" s="40">
        <f t="shared" si="20"/>
        <v>0</v>
      </c>
      <c r="T269" s="40"/>
      <c r="U269" s="41"/>
      <c r="V269" s="41"/>
      <c r="W269" s="42"/>
      <c r="X269" s="41"/>
      <c r="Y269" s="41"/>
      <c r="Z269" s="42"/>
      <c r="AA269" s="41"/>
      <c r="AB269" s="41"/>
      <c r="AC269" s="42"/>
      <c r="AD269" s="41"/>
      <c r="AE269" s="41"/>
      <c r="AF269" s="42"/>
      <c r="AG269" s="41"/>
      <c r="AH269" s="41"/>
      <c r="AI269" s="42"/>
      <c r="AJ269" s="41"/>
      <c r="AK269" s="41"/>
      <c r="AL269" s="42"/>
      <c r="AM269" s="42">
        <f t="shared" si="22"/>
        <v>0</v>
      </c>
      <c r="AN269" s="43">
        <f t="shared" si="23"/>
        <v>0</v>
      </c>
      <c r="AO269" s="44"/>
      <c r="AP269" s="9"/>
      <c r="AQ269" s="9"/>
    </row>
    <row r="270" ht="18" customHeight="1" spans="1:43">
      <c r="A270" s="35">
        <f t="shared" si="21"/>
        <v>265</v>
      </c>
      <c r="B270" s="48" t="s">
        <v>107</v>
      </c>
      <c r="C270" s="37" t="s">
        <v>1372</v>
      </c>
      <c r="D270" s="36" t="s">
        <v>4941</v>
      </c>
      <c r="E270" s="38" t="s">
        <v>1373</v>
      </c>
      <c r="F270" s="39">
        <v>15849796769</v>
      </c>
      <c r="G270" s="40"/>
      <c r="H270" s="40"/>
      <c r="I270" s="40"/>
      <c r="J270" s="40"/>
      <c r="K270" s="40"/>
      <c r="L270" s="40"/>
      <c r="M270" s="40"/>
      <c r="N270" s="40"/>
      <c r="O270" s="40"/>
      <c r="P270" s="40"/>
      <c r="Q270" s="40"/>
      <c r="R270" s="40"/>
      <c r="S270" s="40">
        <f t="shared" si="20"/>
        <v>0</v>
      </c>
      <c r="T270" s="40"/>
      <c r="U270" s="41"/>
      <c r="V270" s="41"/>
      <c r="W270" s="42"/>
      <c r="X270" s="41"/>
      <c r="Y270" s="41"/>
      <c r="Z270" s="42"/>
      <c r="AA270" s="41"/>
      <c r="AB270" s="41"/>
      <c r="AC270" s="42"/>
      <c r="AD270" s="41"/>
      <c r="AE270" s="41"/>
      <c r="AF270" s="42"/>
      <c r="AG270" s="41"/>
      <c r="AH270" s="41"/>
      <c r="AI270" s="42"/>
      <c r="AJ270" s="41"/>
      <c r="AK270" s="41"/>
      <c r="AL270" s="42"/>
      <c r="AM270" s="42">
        <f t="shared" si="22"/>
        <v>0</v>
      </c>
      <c r="AN270" s="43">
        <f t="shared" si="23"/>
        <v>0</v>
      </c>
      <c r="AO270" s="44"/>
      <c r="AP270" s="9"/>
      <c r="AQ270" s="9"/>
    </row>
    <row r="271" ht="18" customHeight="1" spans="1:43">
      <c r="A271" s="35">
        <f t="shared" si="21"/>
        <v>266</v>
      </c>
      <c r="B271" s="48" t="s">
        <v>107</v>
      </c>
      <c r="C271" s="37" t="s">
        <v>1321</v>
      </c>
      <c r="D271" s="36" t="s">
        <v>4941</v>
      </c>
      <c r="E271" s="38" t="s">
        <v>1322</v>
      </c>
      <c r="F271" s="39">
        <v>15149457271</v>
      </c>
      <c r="G271" s="40"/>
      <c r="H271" s="40"/>
      <c r="I271" s="40"/>
      <c r="J271" s="40"/>
      <c r="K271" s="40"/>
      <c r="L271" s="40"/>
      <c r="M271" s="40"/>
      <c r="N271" s="40"/>
      <c r="O271" s="40"/>
      <c r="P271" s="40"/>
      <c r="Q271" s="40"/>
      <c r="R271" s="40"/>
      <c r="S271" s="40">
        <f t="shared" si="20"/>
        <v>0</v>
      </c>
      <c r="T271" s="40"/>
      <c r="U271" s="41"/>
      <c r="V271" s="41"/>
      <c r="W271" s="42"/>
      <c r="X271" s="41"/>
      <c r="Y271" s="41"/>
      <c r="Z271" s="42"/>
      <c r="AA271" s="41"/>
      <c r="AB271" s="41"/>
      <c r="AC271" s="42"/>
      <c r="AD271" s="41"/>
      <c r="AE271" s="41"/>
      <c r="AF271" s="42"/>
      <c r="AG271" s="41"/>
      <c r="AH271" s="41"/>
      <c r="AI271" s="42"/>
      <c r="AJ271" s="41"/>
      <c r="AK271" s="41"/>
      <c r="AL271" s="42"/>
      <c r="AM271" s="42">
        <f t="shared" si="22"/>
        <v>0</v>
      </c>
      <c r="AN271" s="43">
        <f t="shared" si="23"/>
        <v>0</v>
      </c>
      <c r="AO271" s="44"/>
      <c r="AP271" s="9"/>
      <c r="AQ271" s="9"/>
    </row>
    <row r="272" ht="18" customHeight="1" spans="1:43">
      <c r="A272" s="35">
        <f t="shared" si="21"/>
        <v>267</v>
      </c>
      <c r="B272" s="48" t="s">
        <v>107</v>
      </c>
      <c r="C272" s="37" t="s">
        <v>1366</v>
      </c>
      <c r="D272" s="36" t="s">
        <v>4941</v>
      </c>
      <c r="E272" s="38" t="s">
        <v>1367</v>
      </c>
      <c r="F272" s="39">
        <v>15134925606</v>
      </c>
      <c r="G272" s="40"/>
      <c r="H272" s="40"/>
      <c r="I272" s="40"/>
      <c r="J272" s="40"/>
      <c r="K272" s="40"/>
      <c r="L272" s="40"/>
      <c r="M272" s="40"/>
      <c r="N272" s="40"/>
      <c r="O272" s="40"/>
      <c r="P272" s="40"/>
      <c r="Q272" s="40"/>
      <c r="R272" s="40"/>
      <c r="S272" s="40">
        <f t="shared" si="20"/>
        <v>0</v>
      </c>
      <c r="T272" s="40"/>
      <c r="U272" s="41"/>
      <c r="V272" s="41"/>
      <c r="W272" s="42"/>
      <c r="X272" s="41"/>
      <c r="Y272" s="41"/>
      <c r="Z272" s="42"/>
      <c r="AA272" s="41"/>
      <c r="AB272" s="41"/>
      <c r="AC272" s="42"/>
      <c r="AD272" s="41"/>
      <c r="AE272" s="41"/>
      <c r="AF272" s="42"/>
      <c r="AG272" s="41"/>
      <c r="AH272" s="41"/>
      <c r="AI272" s="42"/>
      <c r="AJ272" s="41"/>
      <c r="AK272" s="41"/>
      <c r="AL272" s="42"/>
      <c r="AM272" s="42">
        <f t="shared" si="22"/>
        <v>0</v>
      </c>
      <c r="AN272" s="43">
        <f t="shared" si="23"/>
        <v>0</v>
      </c>
      <c r="AO272" s="44"/>
      <c r="AP272" s="9"/>
      <c r="AQ272" s="9"/>
    </row>
    <row r="273" ht="18" customHeight="1" spans="1:43">
      <c r="A273" s="35">
        <f t="shared" si="21"/>
        <v>268</v>
      </c>
      <c r="B273" s="48" t="s">
        <v>107</v>
      </c>
      <c r="C273" s="37" t="s">
        <v>1273</v>
      </c>
      <c r="D273" s="36" t="s">
        <v>4941</v>
      </c>
      <c r="E273" s="489" t="s">
        <v>1274</v>
      </c>
      <c r="F273" s="39">
        <v>13835076993</v>
      </c>
      <c r="G273" s="40"/>
      <c r="H273" s="40"/>
      <c r="I273" s="40"/>
      <c r="J273" s="40"/>
      <c r="K273" s="40"/>
      <c r="L273" s="40"/>
      <c r="M273" s="40"/>
      <c r="N273" s="40"/>
      <c r="O273" s="40"/>
      <c r="P273" s="40"/>
      <c r="Q273" s="40"/>
      <c r="R273" s="40"/>
      <c r="S273" s="40">
        <f t="shared" si="20"/>
        <v>0</v>
      </c>
      <c r="T273" s="40"/>
      <c r="U273" s="41"/>
      <c r="V273" s="41"/>
      <c r="W273" s="42"/>
      <c r="X273" s="41"/>
      <c r="Y273" s="41"/>
      <c r="Z273" s="42"/>
      <c r="AA273" s="41"/>
      <c r="AB273" s="41"/>
      <c r="AC273" s="42"/>
      <c r="AD273" s="41"/>
      <c r="AE273" s="41"/>
      <c r="AF273" s="42"/>
      <c r="AG273" s="41"/>
      <c r="AH273" s="41"/>
      <c r="AI273" s="42"/>
      <c r="AJ273" s="41"/>
      <c r="AK273" s="41"/>
      <c r="AL273" s="42"/>
      <c r="AM273" s="42">
        <f t="shared" si="22"/>
        <v>0</v>
      </c>
      <c r="AN273" s="43">
        <f t="shared" si="23"/>
        <v>0</v>
      </c>
      <c r="AO273" s="44"/>
      <c r="AP273" s="9"/>
      <c r="AQ273" s="9"/>
    </row>
    <row r="274" ht="18" customHeight="1" spans="1:43">
      <c r="A274" s="35">
        <f t="shared" si="21"/>
        <v>269</v>
      </c>
      <c r="B274" s="48" t="s">
        <v>107</v>
      </c>
      <c r="C274" s="37" t="s">
        <v>1369</v>
      </c>
      <c r="D274" s="36" t="s">
        <v>3947</v>
      </c>
      <c r="E274" s="38" t="s">
        <v>1370</v>
      </c>
      <c r="F274" s="39">
        <v>15134835371</v>
      </c>
      <c r="G274" s="40"/>
      <c r="H274" s="40"/>
      <c r="I274" s="40"/>
      <c r="J274" s="40"/>
      <c r="K274" s="40"/>
      <c r="L274" s="40"/>
      <c r="M274" s="40"/>
      <c r="N274" s="40"/>
      <c r="O274" s="40"/>
      <c r="P274" s="40"/>
      <c r="Q274" s="40"/>
      <c r="R274" s="40"/>
      <c r="S274" s="40">
        <f t="shared" si="20"/>
        <v>0</v>
      </c>
      <c r="T274" s="40"/>
      <c r="U274" s="41"/>
      <c r="V274" s="41"/>
      <c r="W274" s="42"/>
      <c r="X274" s="41"/>
      <c r="Y274" s="41"/>
      <c r="Z274" s="42"/>
      <c r="AA274" s="41"/>
      <c r="AB274" s="41"/>
      <c r="AC274" s="42"/>
      <c r="AD274" s="41"/>
      <c r="AE274" s="41"/>
      <c r="AF274" s="42"/>
      <c r="AG274" s="41"/>
      <c r="AH274" s="41"/>
      <c r="AI274" s="42"/>
      <c r="AJ274" s="41"/>
      <c r="AK274" s="41"/>
      <c r="AL274" s="42"/>
      <c r="AM274" s="42">
        <f t="shared" si="22"/>
        <v>0</v>
      </c>
      <c r="AN274" s="43">
        <f t="shared" si="23"/>
        <v>0</v>
      </c>
      <c r="AO274" s="44"/>
      <c r="AP274" s="9"/>
      <c r="AQ274" s="9"/>
    </row>
    <row r="275" ht="18" customHeight="1" spans="1:43">
      <c r="A275" s="35">
        <f t="shared" si="21"/>
        <v>270</v>
      </c>
      <c r="B275" s="48" t="s">
        <v>107</v>
      </c>
      <c r="C275" s="37" t="s">
        <v>7117</v>
      </c>
      <c r="D275" s="36" t="s">
        <v>3947</v>
      </c>
      <c r="E275" s="38" t="s">
        <v>7118</v>
      </c>
      <c r="F275" s="39">
        <v>15093195593</v>
      </c>
      <c r="G275" s="40"/>
      <c r="H275" s="40"/>
      <c r="I275" s="40"/>
      <c r="J275" s="40"/>
      <c r="K275" s="40"/>
      <c r="L275" s="40"/>
      <c r="M275" s="40"/>
      <c r="N275" s="40"/>
      <c r="O275" s="40"/>
      <c r="P275" s="40"/>
      <c r="Q275" s="40"/>
      <c r="R275" s="40"/>
      <c r="S275" s="40">
        <f t="shared" si="20"/>
        <v>0</v>
      </c>
      <c r="T275" s="40"/>
      <c r="U275" s="41"/>
      <c r="V275" s="41"/>
      <c r="W275" s="42"/>
      <c r="X275" s="41"/>
      <c r="Y275" s="41"/>
      <c r="Z275" s="42"/>
      <c r="AA275" s="41"/>
      <c r="AB275" s="41"/>
      <c r="AC275" s="42"/>
      <c r="AD275" s="41"/>
      <c r="AE275" s="41"/>
      <c r="AF275" s="42"/>
      <c r="AG275" s="41"/>
      <c r="AH275" s="41"/>
      <c r="AI275" s="42"/>
      <c r="AJ275" s="41"/>
      <c r="AK275" s="41"/>
      <c r="AL275" s="42"/>
      <c r="AM275" s="42">
        <f t="shared" si="22"/>
        <v>0</v>
      </c>
      <c r="AN275" s="43">
        <f t="shared" si="23"/>
        <v>0</v>
      </c>
      <c r="AO275" s="44"/>
      <c r="AP275" s="9"/>
      <c r="AQ275" s="9"/>
    </row>
    <row r="276" ht="18" customHeight="1" spans="1:43">
      <c r="A276" s="35">
        <f t="shared" si="21"/>
        <v>271</v>
      </c>
      <c r="B276" s="48" t="s">
        <v>107</v>
      </c>
      <c r="C276" s="37" t="s">
        <v>1390</v>
      </c>
      <c r="D276" s="36" t="s">
        <v>3947</v>
      </c>
      <c r="E276" s="489" t="s">
        <v>1391</v>
      </c>
      <c r="F276" s="39">
        <v>15252256720</v>
      </c>
      <c r="G276" s="40"/>
      <c r="H276" s="40"/>
      <c r="I276" s="40"/>
      <c r="J276" s="40"/>
      <c r="K276" s="40"/>
      <c r="L276" s="40"/>
      <c r="M276" s="40"/>
      <c r="N276" s="40"/>
      <c r="O276" s="40"/>
      <c r="P276" s="40"/>
      <c r="Q276" s="40"/>
      <c r="R276" s="40"/>
      <c r="S276" s="40">
        <f t="shared" si="20"/>
        <v>0</v>
      </c>
      <c r="T276" s="40"/>
      <c r="U276" s="41"/>
      <c r="V276" s="41"/>
      <c r="W276" s="42"/>
      <c r="X276" s="41"/>
      <c r="Y276" s="41"/>
      <c r="Z276" s="42"/>
      <c r="AA276" s="41"/>
      <c r="AB276" s="41"/>
      <c r="AC276" s="42"/>
      <c r="AD276" s="41"/>
      <c r="AE276" s="41"/>
      <c r="AF276" s="42"/>
      <c r="AG276" s="41"/>
      <c r="AH276" s="41"/>
      <c r="AI276" s="42"/>
      <c r="AJ276" s="41"/>
      <c r="AK276" s="41"/>
      <c r="AL276" s="42"/>
      <c r="AM276" s="42">
        <f t="shared" si="22"/>
        <v>0</v>
      </c>
      <c r="AN276" s="43">
        <f t="shared" si="23"/>
        <v>0</v>
      </c>
      <c r="AO276" s="44"/>
      <c r="AP276" s="9"/>
      <c r="AQ276" s="9"/>
    </row>
    <row r="277" ht="18" customHeight="1" spans="1:43">
      <c r="A277" s="35">
        <f t="shared" si="21"/>
        <v>272</v>
      </c>
      <c r="B277" s="48" t="s">
        <v>107</v>
      </c>
      <c r="C277" s="66" t="s">
        <v>1402</v>
      </c>
      <c r="D277" s="36" t="s">
        <v>4819</v>
      </c>
      <c r="E277" s="38" t="s">
        <v>1403</v>
      </c>
      <c r="F277" s="39">
        <v>15248499418</v>
      </c>
      <c r="G277" s="40"/>
      <c r="H277" s="40"/>
      <c r="I277" s="40"/>
      <c r="J277" s="40"/>
      <c r="K277" s="40"/>
      <c r="L277" s="40"/>
      <c r="M277" s="40"/>
      <c r="N277" s="40"/>
      <c r="O277" s="40"/>
      <c r="P277" s="40"/>
      <c r="Q277" s="40"/>
      <c r="R277" s="40"/>
      <c r="S277" s="40">
        <f t="shared" si="20"/>
        <v>0</v>
      </c>
      <c r="T277" s="40"/>
      <c r="U277" s="41"/>
      <c r="V277" s="41"/>
      <c r="W277" s="42"/>
      <c r="X277" s="41"/>
      <c r="Y277" s="41"/>
      <c r="Z277" s="42"/>
      <c r="AA277" s="41"/>
      <c r="AB277" s="41"/>
      <c r="AC277" s="42"/>
      <c r="AD277" s="41"/>
      <c r="AE277" s="41"/>
      <c r="AF277" s="42"/>
      <c r="AG277" s="41"/>
      <c r="AH277" s="41"/>
      <c r="AI277" s="42"/>
      <c r="AJ277" s="41"/>
      <c r="AK277" s="41"/>
      <c r="AL277" s="42"/>
      <c r="AM277" s="42">
        <f t="shared" si="22"/>
        <v>0</v>
      </c>
      <c r="AN277" s="43">
        <f t="shared" si="23"/>
        <v>0</v>
      </c>
      <c r="AO277" s="44"/>
      <c r="AP277" s="9"/>
      <c r="AQ277" s="9"/>
    </row>
    <row r="278" ht="18" customHeight="1" spans="1:43">
      <c r="A278" s="35">
        <f t="shared" si="21"/>
        <v>273</v>
      </c>
      <c r="B278" s="48" t="s">
        <v>107</v>
      </c>
      <c r="C278" s="66" t="s">
        <v>1324</v>
      </c>
      <c r="D278" s="36" t="s">
        <v>7592</v>
      </c>
      <c r="E278" s="38" t="s">
        <v>1325</v>
      </c>
      <c r="F278" s="39">
        <v>15047377910</v>
      </c>
      <c r="G278" s="40"/>
      <c r="H278" s="40"/>
      <c r="I278" s="40"/>
      <c r="J278" s="40"/>
      <c r="K278" s="40"/>
      <c r="L278" s="40"/>
      <c r="M278" s="40"/>
      <c r="N278" s="40"/>
      <c r="O278" s="40"/>
      <c r="P278" s="40"/>
      <c r="Q278" s="40"/>
      <c r="R278" s="40"/>
      <c r="S278" s="40">
        <f t="shared" si="20"/>
        <v>0</v>
      </c>
      <c r="T278" s="40"/>
      <c r="U278" s="41"/>
      <c r="V278" s="41"/>
      <c r="W278" s="42"/>
      <c r="X278" s="41"/>
      <c r="Y278" s="41"/>
      <c r="Z278" s="42"/>
      <c r="AA278" s="41"/>
      <c r="AB278" s="41"/>
      <c r="AC278" s="42"/>
      <c r="AD278" s="41"/>
      <c r="AE278" s="41"/>
      <c r="AF278" s="42"/>
      <c r="AG278" s="41"/>
      <c r="AH278" s="41"/>
      <c r="AI278" s="42"/>
      <c r="AJ278" s="41"/>
      <c r="AK278" s="41"/>
      <c r="AL278" s="42"/>
      <c r="AM278" s="42">
        <f t="shared" si="22"/>
        <v>0</v>
      </c>
      <c r="AN278" s="43">
        <f t="shared" si="23"/>
        <v>0</v>
      </c>
      <c r="AO278" s="44"/>
      <c r="AP278" s="9"/>
      <c r="AQ278" s="9"/>
    </row>
    <row r="279" ht="18" customHeight="1" spans="1:43">
      <c r="A279" s="35">
        <f t="shared" si="21"/>
        <v>274</v>
      </c>
      <c r="B279" s="48" t="s">
        <v>107</v>
      </c>
      <c r="C279" s="66" t="s">
        <v>611</v>
      </c>
      <c r="D279" s="36" t="s">
        <v>7592</v>
      </c>
      <c r="E279" s="38" t="s">
        <v>1405</v>
      </c>
      <c r="F279" s="39">
        <v>15248459070</v>
      </c>
      <c r="G279" s="40"/>
      <c r="H279" s="40"/>
      <c r="I279" s="40"/>
      <c r="J279" s="40"/>
      <c r="K279" s="40"/>
      <c r="L279" s="40"/>
      <c r="M279" s="40"/>
      <c r="N279" s="40"/>
      <c r="O279" s="40"/>
      <c r="P279" s="40"/>
      <c r="Q279" s="40"/>
      <c r="R279" s="40"/>
      <c r="S279" s="40">
        <f t="shared" si="20"/>
        <v>0</v>
      </c>
      <c r="T279" s="40"/>
      <c r="U279" s="41"/>
      <c r="V279" s="41"/>
      <c r="W279" s="42"/>
      <c r="X279" s="41"/>
      <c r="Y279" s="41"/>
      <c r="Z279" s="42"/>
      <c r="AA279" s="41"/>
      <c r="AB279" s="41"/>
      <c r="AC279" s="42"/>
      <c r="AD279" s="41"/>
      <c r="AE279" s="41"/>
      <c r="AF279" s="42"/>
      <c r="AG279" s="41"/>
      <c r="AH279" s="41"/>
      <c r="AI279" s="42"/>
      <c r="AJ279" s="41"/>
      <c r="AK279" s="41"/>
      <c r="AL279" s="42"/>
      <c r="AM279" s="42">
        <f t="shared" si="22"/>
        <v>0</v>
      </c>
      <c r="AN279" s="43">
        <f t="shared" si="23"/>
        <v>0</v>
      </c>
      <c r="AO279" s="44"/>
      <c r="AP279" s="9"/>
      <c r="AQ279" s="9"/>
    </row>
    <row r="280" ht="18" customHeight="1" spans="1:43">
      <c r="A280" s="35">
        <f t="shared" si="21"/>
        <v>275</v>
      </c>
      <c r="B280" s="48" t="s">
        <v>107</v>
      </c>
      <c r="C280" s="37" t="s">
        <v>1291</v>
      </c>
      <c r="D280" s="36" t="s">
        <v>7593</v>
      </c>
      <c r="E280" s="38" t="s">
        <v>1292</v>
      </c>
      <c r="F280" s="39">
        <v>15049490547</v>
      </c>
      <c r="G280" s="40"/>
      <c r="H280" s="40"/>
      <c r="I280" s="40"/>
      <c r="J280" s="40"/>
      <c r="K280" s="40"/>
      <c r="L280" s="40"/>
      <c r="M280" s="40"/>
      <c r="N280" s="40"/>
      <c r="O280" s="40"/>
      <c r="P280" s="40"/>
      <c r="Q280" s="40"/>
      <c r="R280" s="40"/>
      <c r="S280" s="40">
        <f t="shared" si="20"/>
        <v>0</v>
      </c>
      <c r="T280" s="40"/>
      <c r="U280" s="41"/>
      <c r="V280" s="41"/>
      <c r="W280" s="42"/>
      <c r="X280" s="41"/>
      <c r="Y280" s="41"/>
      <c r="Z280" s="42"/>
      <c r="AA280" s="41"/>
      <c r="AB280" s="41"/>
      <c r="AC280" s="42"/>
      <c r="AD280" s="41"/>
      <c r="AE280" s="41"/>
      <c r="AF280" s="42"/>
      <c r="AG280" s="41"/>
      <c r="AH280" s="41"/>
      <c r="AI280" s="42"/>
      <c r="AJ280" s="41"/>
      <c r="AK280" s="41"/>
      <c r="AL280" s="42"/>
      <c r="AM280" s="42">
        <f t="shared" si="22"/>
        <v>0</v>
      </c>
      <c r="AN280" s="43">
        <f t="shared" si="23"/>
        <v>0</v>
      </c>
      <c r="AO280" s="44"/>
      <c r="AP280" s="9"/>
      <c r="AQ280" s="9"/>
    </row>
    <row r="281" ht="18" customHeight="1" spans="1:43">
      <c r="A281" s="35">
        <f t="shared" si="21"/>
        <v>276</v>
      </c>
      <c r="B281" s="48" t="s">
        <v>107</v>
      </c>
      <c r="C281" s="61" t="s">
        <v>1276</v>
      </c>
      <c r="D281" s="48" t="s">
        <v>4708</v>
      </c>
      <c r="E281" s="38" t="s">
        <v>1277</v>
      </c>
      <c r="F281" s="39">
        <v>15947337730</v>
      </c>
      <c r="G281" s="40"/>
      <c r="H281" s="40"/>
      <c r="I281" s="40"/>
      <c r="J281" s="40"/>
      <c r="K281" s="40"/>
      <c r="L281" s="40"/>
      <c r="M281" s="40"/>
      <c r="N281" s="40"/>
      <c r="O281" s="40"/>
      <c r="P281" s="40"/>
      <c r="Q281" s="40"/>
      <c r="R281" s="40"/>
      <c r="S281" s="40">
        <f t="shared" si="20"/>
        <v>0</v>
      </c>
      <c r="T281" s="40"/>
      <c r="U281" s="41"/>
      <c r="V281" s="41"/>
      <c r="W281" s="42"/>
      <c r="X281" s="41"/>
      <c r="Y281" s="41"/>
      <c r="Z281" s="42"/>
      <c r="AA281" s="41"/>
      <c r="AB281" s="41"/>
      <c r="AC281" s="42"/>
      <c r="AD281" s="41"/>
      <c r="AE281" s="41"/>
      <c r="AF281" s="42"/>
      <c r="AG281" s="41"/>
      <c r="AH281" s="41"/>
      <c r="AI281" s="42"/>
      <c r="AJ281" s="41"/>
      <c r="AK281" s="41"/>
      <c r="AL281" s="42"/>
      <c r="AM281" s="42">
        <f t="shared" si="22"/>
        <v>0</v>
      </c>
      <c r="AN281" s="43">
        <f t="shared" si="23"/>
        <v>0</v>
      </c>
      <c r="AO281" s="44"/>
      <c r="AP281" s="9"/>
      <c r="AQ281" s="9"/>
    </row>
    <row r="282" ht="18" customHeight="1" spans="1:43">
      <c r="A282" s="35">
        <f t="shared" si="21"/>
        <v>277</v>
      </c>
      <c r="B282" s="48" t="s">
        <v>107</v>
      </c>
      <c r="C282" s="37" t="s">
        <v>1298</v>
      </c>
      <c r="D282" s="36" t="s">
        <v>4709</v>
      </c>
      <c r="E282" s="38" t="s">
        <v>1299</v>
      </c>
      <c r="F282" s="39">
        <v>15149520769</v>
      </c>
      <c r="G282" s="40"/>
      <c r="H282" s="40"/>
      <c r="I282" s="40"/>
      <c r="J282" s="40"/>
      <c r="K282" s="40"/>
      <c r="L282" s="40"/>
      <c r="M282" s="40"/>
      <c r="N282" s="40"/>
      <c r="O282" s="40"/>
      <c r="P282" s="40"/>
      <c r="Q282" s="40"/>
      <c r="R282" s="40"/>
      <c r="S282" s="40">
        <f t="shared" si="20"/>
        <v>0</v>
      </c>
      <c r="T282" s="40"/>
      <c r="U282" s="41"/>
      <c r="V282" s="41"/>
      <c r="W282" s="42"/>
      <c r="X282" s="41"/>
      <c r="Y282" s="41"/>
      <c r="Z282" s="42"/>
      <c r="AA282" s="41"/>
      <c r="AB282" s="41"/>
      <c r="AC282" s="42"/>
      <c r="AD282" s="41"/>
      <c r="AE282" s="41"/>
      <c r="AF282" s="42"/>
      <c r="AG282" s="41"/>
      <c r="AH282" s="41"/>
      <c r="AI282" s="42"/>
      <c r="AJ282" s="41"/>
      <c r="AK282" s="41"/>
      <c r="AL282" s="42"/>
      <c r="AM282" s="42">
        <f t="shared" si="22"/>
        <v>0</v>
      </c>
      <c r="AN282" s="43">
        <f t="shared" si="23"/>
        <v>0</v>
      </c>
      <c r="AO282" s="44"/>
      <c r="AP282" s="9"/>
      <c r="AQ282" s="9"/>
    </row>
    <row r="283" ht="18" customHeight="1" spans="1:43">
      <c r="A283" s="35">
        <f t="shared" si="21"/>
        <v>278</v>
      </c>
      <c r="B283" s="48" t="s">
        <v>107</v>
      </c>
      <c r="C283" s="37" t="s">
        <v>1279</v>
      </c>
      <c r="D283" s="36" t="s">
        <v>4709</v>
      </c>
      <c r="E283" s="38" t="s">
        <v>1280</v>
      </c>
      <c r="F283" s="39">
        <v>15934902310</v>
      </c>
      <c r="G283" s="40"/>
      <c r="H283" s="40"/>
      <c r="I283" s="40"/>
      <c r="J283" s="40"/>
      <c r="K283" s="40"/>
      <c r="L283" s="40"/>
      <c r="M283" s="40"/>
      <c r="N283" s="40"/>
      <c r="O283" s="40"/>
      <c r="P283" s="40"/>
      <c r="Q283" s="40"/>
      <c r="R283" s="40"/>
      <c r="S283" s="40">
        <f t="shared" si="20"/>
        <v>0</v>
      </c>
      <c r="T283" s="40"/>
      <c r="U283" s="41"/>
      <c r="V283" s="41"/>
      <c r="W283" s="42"/>
      <c r="X283" s="41"/>
      <c r="Y283" s="41"/>
      <c r="Z283" s="42"/>
      <c r="AA283" s="41"/>
      <c r="AB283" s="41"/>
      <c r="AC283" s="42"/>
      <c r="AD283" s="41"/>
      <c r="AE283" s="41"/>
      <c r="AF283" s="42"/>
      <c r="AG283" s="41"/>
      <c r="AH283" s="41"/>
      <c r="AI283" s="42"/>
      <c r="AJ283" s="41"/>
      <c r="AK283" s="41"/>
      <c r="AL283" s="42"/>
      <c r="AM283" s="42">
        <f t="shared" si="22"/>
        <v>0</v>
      </c>
      <c r="AN283" s="43">
        <f t="shared" si="23"/>
        <v>0</v>
      </c>
      <c r="AO283" s="44"/>
      <c r="AP283" s="9"/>
      <c r="AQ283" s="9"/>
    </row>
    <row r="284" ht="18" customHeight="1" spans="1:43">
      <c r="A284" s="35">
        <f t="shared" si="21"/>
        <v>279</v>
      </c>
      <c r="B284" s="48" t="s">
        <v>107</v>
      </c>
      <c r="C284" s="37" t="s">
        <v>1422</v>
      </c>
      <c r="D284" s="36" t="s">
        <v>4841</v>
      </c>
      <c r="E284" s="38" t="s">
        <v>1423</v>
      </c>
      <c r="F284" s="39">
        <v>13734832891</v>
      </c>
      <c r="G284" s="40"/>
      <c r="H284" s="40"/>
      <c r="I284" s="40"/>
      <c r="J284" s="40"/>
      <c r="K284" s="40"/>
      <c r="L284" s="40"/>
      <c r="M284" s="40"/>
      <c r="N284" s="40"/>
      <c r="O284" s="40"/>
      <c r="P284" s="40"/>
      <c r="Q284" s="40"/>
      <c r="R284" s="40"/>
      <c r="S284" s="40">
        <f t="shared" si="20"/>
        <v>0</v>
      </c>
      <c r="T284" s="40"/>
      <c r="U284" s="41"/>
      <c r="V284" s="41"/>
      <c r="W284" s="42"/>
      <c r="X284" s="41"/>
      <c r="Y284" s="41"/>
      <c r="Z284" s="42"/>
      <c r="AA284" s="41"/>
      <c r="AB284" s="41"/>
      <c r="AC284" s="42"/>
      <c r="AD284" s="41"/>
      <c r="AE284" s="41"/>
      <c r="AF284" s="42"/>
      <c r="AG284" s="41"/>
      <c r="AH284" s="41"/>
      <c r="AI284" s="42"/>
      <c r="AJ284" s="41"/>
      <c r="AK284" s="41"/>
      <c r="AL284" s="42"/>
      <c r="AM284" s="42">
        <f t="shared" si="22"/>
        <v>0</v>
      </c>
      <c r="AN284" s="43">
        <f t="shared" si="23"/>
        <v>0</v>
      </c>
      <c r="AO284" s="44"/>
      <c r="AP284" s="9"/>
      <c r="AQ284" s="9"/>
    </row>
    <row r="285" ht="18" customHeight="1" spans="1:43">
      <c r="A285" s="35">
        <f t="shared" si="21"/>
        <v>280</v>
      </c>
      <c r="B285" s="48" t="s">
        <v>107</v>
      </c>
      <c r="C285" s="37" t="s">
        <v>7115</v>
      </c>
      <c r="D285" s="36" t="s">
        <v>4841</v>
      </c>
      <c r="E285" s="38" t="s">
        <v>7116</v>
      </c>
      <c r="F285" s="39">
        <v>15134946019</v>
      </c>
      <c r="G285" s="40"/>
      <c r="H285" s="40"/>
      <c r="I285" s="40"/>
      <c r="J285" s="40"/>
      <c r="K285" s="40"/>
      <c r="L285" s="40"/>
      <c r="M285" s="40"/>
      <c r="N285" s="40"/>
      <c r="O285" s="40"/>
      <c r="P285" s="40"/>
      <c r="Q285" s="40"/>
      <c r="R285" s="40"/>
      <c r="S285" s="40">
        <f t="shared" ref="S285:S348" si="24">SUM(G285:R285)</f>
        <v>0</v>
      </c>
      <c r="T285" s="40"/>
      <c r="U285" s="41"/>
      <c r="V285" s="41"/>
      <c r="W285" s="42"/>
      <c r="X285" s="41"/>
      <c r="Y285" s="41"/>
      <c r="Z285" s="42"/>
      <c r="AA285" s="41"/>
      <c r="AB285" s="41"/>
      <c r="AC285" s="42"/>
      <c r="AD285" s="41"/>
      <c r="AE285" s="41"/>
      <c r="AF285" s="42"/>
      <c r="AG285" s="41"/>
      <c r="AH285" s="41"/>
      <c r="AI285" s="42"/>
      <c r="AJ285" s="41"/>
      <c r="AK285" s="41"/>
      <c r="AL285" s="42"/>
      <c r="AM285" s="42">
        <f t="shared" si="22"/>
        <v>0</v>
      </c>
      <c r="AN285" s="43">
        <f t="shared" si="23"/>
        <v>0</v>
      </c>
      <c r="AO285" s="44"/>
      <c r="AP285" s="9"/>
      <c r="AQ285" s="9"/>
    </row>
    <row r="286" ht="18" customHeight="1" spans="1:43">
      <c r="A286" s="35">
        <f t="shared" si="21"/>
        <v>281</v>
      </c>
      <c r="B286" s="48" t="s">
        <v>107</v>
      </c>
      <c r="C286" s="66" t="s">
        <v>1261</v>
      </c>
      <c r="D286" s="36" t="s">
        <v>4841</v>
      </c>
      <c r="E286" s="38" t="s">
        <v>1262</v>
      </c>
      <c r="F286" s="39">
        <v>13848674545</v>
      </c>
      <c r="G286" s="40"/>
      <c r="H286" s="40"/>
      <c r="I286" s="40"/>
      <c r="J286" s="40"/>
      <c r="K286" s="40"/>
      <c r="L286" s="40"/>
      <c r="M286" s="40"/>
      <c r="N286" s="40"/>
      <c r="O286" s="40"/>
      <c r="P286" s="40"/>
      <c r="Q286" s="40"/>
      <c r="R286" s="40"/>
      <c r="S286" s="40">
        <f t="shared" si="24"/>
        <v>0</v>
      </c>
      <c r="T286" s="40"/>
      <c r="U286" s="41"/>
      <c r="V286" s="41"/>
      <c r="W286" s="42"/>
      <c r="X286" s="41"/>
      <c r="Y286" s="41"/>
      <c r="Z286" s="42"/>
      <c r="AA286" s="41"/>
      <c r="AB286" s="41"/>
      <c r="AC286" s="42"/>
      <c r="AD286" s="41"/>
      <c r="AE286" s="41"/>
      <c r="AF286" s="42"/>
      <c r="AG286" s="41"/>
      <c r="AH286" s="41"/>
      <c r="AI286" s="42"/>
      <c r="AJ286" s="41"/>
      <c r="AK286" s="41"/>
      <c r="AL286" s="42"/>
      <c r="AM286" s="42">
        <f t="shared" si="22"/>
        <v>0</v>
      </c>
      <c r="AN286" s="43">
        <f t="shared" si="23"/>
        <v>0</v>
      </c>
      <c r="AO286" s="44"/>
      <c r="AP286" s="9"/>
      <c r="AQ286" s="9"/>
    </row>
    <row r="287" ht="18" customHeight="1" spans="1:43">
      <c r="A287" s="35">
        <f t="shared" si="21"/>
        <v>282</v>
      </c>
      <c r="B287" s="48" t="s">
        <v>107</v>
      </c>
      <c r="C287" s="37" t="s">
        <v>1425</v>
      </c>
      <c r="D287" s="36" t="s">
        <v>4841</v>
      </c>
      <c r="E287" s="38" t="s">
        <v>1426</v>
      </c>
      <c r="F287" s="39">
        <v>13474774593</v>
      </c>
      <c r="G287" s="40"/>
      <c r="H287" s="40"/>
      <c r="I287" s="40"/>
      <c r="J287" s="40"/>
      <c r="K287" s="40"/>
      <c r="L287" s="40"/>
      <c r="M287" s="40"/>
      <c r="N287" s="40"/>
      <c r="O287" s="40"/>
      <c r="P287" s="40"/>
      <c r="Q287" s="40"/>
      <c r="R287" s="40"/>
      <c r="S287" s="40">
        <f t="shared" si="24"/>
        <v>0</v>
      </c>
      <c r="T287" s="40"/>
      <c r="U287" s="41"/>
      <c r="V287" s="41"/>
      <c r="W287" s="42"/>
      <c r="X287" s="41"/>
      <c r="Y287" s="41"/>
      <c r="Z287" s="42"/>
      <c r="AA287" s="41"/>
      <c r="AB287" s="41"/>
      <c r="AC287" s="42"/>
      <c r="AD287" s="41"/>
      <c r="AE287" s="41"/>
      <c r="AF287" s="42"/>
      <c r="AG287" s="41"/>
      <c r="AH287" s="41"/>
      <c r="AI287" s="42"/>
      <c r="AJ287" s="41"/>
      <c r="AK287" s="41"/>
      <c r="AL287" s="42"/>
      <c r="AM287" s="42">
        <f t="shared" si="22"/>
        <v>0</v>
      </c>
      <c r="AN287" s="43">
        <f t="shared" si="23"/>
        <v>0</v>
      </c>
      <c r="AO287" s="44"/>
      <c r="AP287" s="9"/>
      <c r="AQ287" s="9"/>
    </row>
    <row r="288" ht="18" customHeight="1" spans="1:43">
      <c r="A288" s="35">
        <f t="shared" si="21"/>
        <v>283</v>
      </c>
      <c r="B288" s="48" t="s">
        <v>107</v>
      </c>
      <c r="C288" s="37" t="s">
        <v>1363</v>
      </c>
      <c r="D288" s="36" t="s">
        <v>4841</v>
      </c>
      <c r="E288" s="38" t="s">
        <v>1364</v>
      </c>
      <c r="F288" s="39">
        <v>15804896143</v>
      </c>
      <c r="G288" s="40"/>
      <c r="H288" s="40"/>
      <c r="I288" s="40"/>
      <c r="J288" s="40"/>
      <c r="K288" s="40"/>
      <c r="L288" s="40"/>
      <c r="M288" s="40"/>
      <c r="N288" s="40"/>
      <c r="O288" s="40"/>
      <c r="P288" s="40"/>
      <c r="Q288" s="40"/>
      <c r="R288" s="40"/>
      <c r="S288" s="40">
        <f t="shared" si="24"/>
        <v>0</v>
      </c>
      <c r="T288" s="40"/>
      <c r="U288" s="41"/>
      <c r="V288" s="41"/>
      <c r="W288" s="42"/>
      <c r="X288" s="41"/>
      <c r="Y288" s="41"/>
      <c r="Z288" s="42"/>
      <c r="AA288" s="41"/>
      <c r="AB288" s="41"/>
      <c r="AC288" s="42"/>
      <c r="AD288" s="41"/>
      <c r="AE288" s="41"/>
      <c r="AF288" s="42"/>
      <c r="AG288" s="41"/>
      <c r="AH288" s="41"/>
      <c r="AI288" s="42"/>
      <c r="AJ288" s="41"/>
      <c r="AK288" s="41"/>
      <c r="AL288" s="42"/>
      <c r="AM288" s="42">
        <f t="shared" si="22"/>
        <v>0</v>
      </c>
      <c r="AN288" s="43">
        <f t="shared" si="23"/>
        <v>0</v>
      </c>
      <c r="AO288" s="44"/>
      <c r="AP288" s="9"/>
      <c r="AQ288" s="9"/>
    </row>
    <row r="289" ht="18" customHeight="1" spans="1:43">
      <c r="A289" s="35">
        <f t="shared" si="21"/>
        <v>284</v>
      </c>
      <c r="B289" s="48" t="s">
        <v>107</v>
      </c>
      <c r="C289" s="37" t="s">
        <v>1255</v>
      </c>
      <c r="D289" s="36" t="s">
        <v>4841</v>
      </c>
      <c r="E289" s="38" t="s">
        <v>1256</v>
      </c>
      <c r="F289" s="39">
        <v>15248482216</v>
      </c>
      <c r="G289" s="40"/>
      <c r="H289" s="40"/>
      <c r="I289" s="40"/>
      <c r="J289" s="40"/>
      <c r="K289" s="40"/>
      <c r="L289" s="40"/>
      <c r="M289" s="40"/>
      <c r="N289" s="40"/>
      <c r="O289" s="40"/>
      <c r="P289" s="40"/>
      <c r="Q289" s="40"/>
      <c r="R289" s="40"/>
      <c r="S289" s="40">
        <f t="shared" si="24"/>
        <v>0</v>
      </c>
      <c r="T289" s="40"/>
      <c r="U289" s="41"/>
      <c r="V289" s="41"/>
      <c r="W289" s="42"/>
      <c r="X289" s="41"/>
      <c r="Y289" s="41"/>
      <c r="Z289" s="42"/>
      <c r="AA289" s="41"/>
      <c r="AB289" s="41"/>
      <c r="AC289" s="42"/>
      <c r="AD289" s="41"/>
      <c r="AE289" s="41"/>
      <c r="AF289" s="42"/>
      <c r="AG289" s="41"/>
      <c r="AH289" s="41"/>
      <c r="AI289" s="42"/>
      <c r="AJ289" s="41"/>
      <c r="AK289" s="41"/>
      <c r="AL289" s="42"/>
      <c r="AM289" s="42">
        <f t="shared" si="22"/>
        <v>0</v>
      </c>
      <c r="AN289" s="43">
        <f t="shared" si="23"/>
        <v>0</v>
      </c>
      <c r="AO289" s="44"/>
      <c r="AP289" s="9"/>
      <c r="AQ289" s="9"/>
    </row>
    <row r="290" ht="18" customHeight="1" spans="1:43">
      <c r="A290" s="35">
        <f t="shared" si="21"/>
        <v>285</v>
      </c>
      <c r="B290" s="48" t="s">
        <v>107</v>
      </c>
      <c r="C290" s="37" t="s">
        <v>1442</v>
      </c>
      <c r="D290" s="36" t="s">
        <v>4841</v>
      </c>
      <c r="E290" s="38" t="s">
        <v>1443</v>
      </c>
      <c r="F290" s="39">
        <v>15598681523</v>
      </c>
      <c r="G290" s="40"/>
      <c r="H290" s="40"/>
      <c r="I290" s="40"/>
      <c r="J290" s="40"/>
      <c r="K290" s="40"/>
      <c r="L290" s="40"/>
      <c r="M290" s="40"/>
      <c r="N290" s="40"/>
      <c r="O290" s="40"/>
      <c r="P290" s="40"/>
      <c r="Q290" s="40"/>
      <c r="R290" s="40"/>
      <c r="S290" s="40">
        <f t="shared" si="24"/>
        <v>0</v>
      </c>
      <c r="T290" s="40"/>
      <c r="U290" s="41"/>
      <c r="V290" s="41"/>
      <c r="W290" s="42"/>
      <c r="X290" s="41"/>
      <c r="Y290" s="41"/>
      <c r="Z290" s="42"/>
      <c r="AA290" s="41"/>
      <c r="AB290" s="41"/>
      <c r="AC290" s="42"/>
      <c r="AD290" s="41"/>
      <c r="AE290" s="41"/>
      <c r="AF290" s="42"/>
      <c r="AG290" s="41"/>
      <c r="AH290" s="41"/>
      <c r="AI290" s="42"/>
      <c r="AJ290" s="41"/>
      <c r="AK290" s="41"/>
      <c r="AL290" s="42"/>
      <c r="AM290" s="42">
        <f t="shared" si="22"/>
        <v>0</v>
      </c>
      <c r="AN290" s="43">
        <f t="shared" si="23"/>
        <v>0</v>
      </c>
      <c r="AO290" s="44"/>
      <c r="AP290" s="9"/>
      <c r="AQ290" s="9"/>
    </row>
    <row r="291" ht="18" customHeight="1" spans="1:43">
      <c r="A291" s="35">
        <f t="shared" si="21"/>
        <v>286</v>
      </c>
      <c r="B291" s="48" t="s">
        <v>107</v>
      </c>
      <c r="C291" s="37" t="s">
        <v>1428</v>
      </c>
      <c r="D291" s="36" t="s">
        <v>4841</v>
      </c>
      <c r="E291" s="38" t="s">
        <v>1429</v>
      </c>
      <c r="F291" s="39">
        <v>13294774768</v>
      </c>
      <c r="G291" s="40"/>
      <c r="H291" s="40"/>
      <c r="I291" s="40"/>
      <c r="J291" s="40"/>
      <c r="K291" s="40"/>
      <c r="L291" s="40"/>
      <c r="M291" s="40"/>
      <c r="N291" s="40"/>
      <c r="O291" s="40"/>
      <c r="P291" s="40"/>
      <c r="Q291" s="40"/>
      <c r="R291" s="40"/>
      <c r="S291" s="40">
        <f t="shared" si="24"/>
        <v>0</v>
      </c>
      <c r="T291" s="40"/>
      <c r="U291" s="41"/>
      <c r="V291" s="41"/>
      <c r="W291" s="42"/>
      <c r="X291" s="41"/>
      <c r="Y291" s="41"/>
      <c r="Z291" s="42"/>
      <c r="AA291" s="41"/>
      <c r="AB291" s="41"/>
      <c r="AC291" s="42"/>
      <c r="AD291" s="41"/>
      <c r="AE291" s="41"/>
      <c r="AF291" s="42"/>
      <c r="AG291" s="41"/>
      <c r="AH291" s="41"/>
      <c r="AI291" s="42"/>
      <c r="AJ291" s="41"/>
      <c r="AK291" s="41"/>
      <c r="AL291" s="42"/>
      <c r="AM291" s="42">
        <f t="shared" si="22"/>
        <v>0</v>
      </c>
      <c r="AN291" s="43">
        <f t="shared" si="23"/>
        <v>0</v>
      </c>
      <c r="AO291" s="44"/>
      <c r="AP291" s="9"/>
      <c r="AQ291" s="9"/>
    </row>
    <row r="292" ht="18" customHeight="1" spans="1:43">
      <c r="A292" s="35">
        <f t="shared" si="21"/>
        <v>287</v>
      </c>
      <c r="B292" s="48" t="s">
        <v>107</v>
      </c>
      <c r="C292" s="46" t="s">
        <v>1431</v>
      </c>
      <c r="D292" s="47" t="s">
        <v>7594</v>
      </c>
      <c r="E292" s="38" t="s">
        <v>1432</v>
      </c>
      <c r="F292" s="39">
        <v>15149662097</v>
      </c>
      <c r="G292" s="40"/>
      <c r="H292" s="40"/>
      <c r="I292" s="40"/>
      <c r="J292" s="40"/>
      <c r="K292" s="40"/>
      <c r="L292" s="40"/>
      <c r="M292" s="40"/>
      <c r="N292" s="40"/>
      <c r="O292" s="40"/>
      <c r="P292" s="40"/>
      <c r="Q292" s="40"/>
      <c r="R292" s="40"/>
      <c r="S292" s="40">
        <f t="shared" si="24"/>
        <v>0</v>
      </c>
      <c r="T292" s="40"/>
      <c r="U292" s="41"/>
      <c r="V292" s="41"/>
      <c r="W292" s="42"/>
      <c r="X292" s="41"/>
      <c r="Y292" s="41"/>
      <c r="Z292" s="42"/>
      <c r="AA292" s="41"/>
      <c r="AB292" s="41"/>
      <c r="AC292" s="42"/>
      <c r="AD292" s="41"/>
      <c r="AE292" s="41"/>
      <c r="AF292" s="42"/>
      <c r="AG292" s="41"/>
      <c r="AH292" s="41"/>
      <c r="AI292" s="42"/>
      <c r="AJ292" s="41"/>
      <c r="AK292" s="41"/>
      <c r="AL292" s="42"/>
      <c r="AM292" s="42">
        <f t="shared" si="22"/>
        <v>0</v>
      </c>
      <c r="AN292" s="43">
        <f t="shared" si="23"/>
        <v>0</v>
      </c>
      <c r="AO292" s="44"/>
      <c r="AP292" s="9"/>
      <c r="AQ292" s="9"/>
    </row>
    <row r="293" ht="18" customHeight="1" spans="1:43">
      <c r="A293" s="35">
        <f t="shared" si="21"/>
        <v>288</v>
      </c>
      <c r="B293" s="48" t="s">
        <v>107</v>
      </c>
      <c r="C293" s="46" t="s">
        <v>1460</v>
      </c>
      <c r="D293" s="54" t="s">
        <v>7594</v>
      </c>
      <c r="E293" s="38" t="s">
        <v>1461</v>
      </c>
      <c r="F293" s="39">
        <v>15352847892</v>
      </c>
      <c r="G293" s="40"/>
      <c r="H293" s="40"/>
      <c r="I293" s="40"/>
      <c r="J293" s="40"/>
      <c r="K293" s="40"/>
      <c r="L293" s="40"/>
      <c r="M293" s="40"/>
      <c r="N293" s="40"/>
      <c r="O293" s="40"/>
      <c r="P293" s="40"/>
      <c r="Q293" s="40"/>
      <c r="R293" s="40"/>
      <c r="S293" s="40">
        <f t="shared" si="24"/>
        <v>0</v>
      </c>
      <c r="T293" s="40"/>
      <c r="U293" s="41"/>
      <c r="V293" s="41"/>
      <c r="W293" s="42"/>
      <c r="X293" s="41"/>
      <c r="Y293" s="41"/>
      <c r="Z293" s="42"/>
      <c r="AA293" s="41"/>
      <c r="AB293" s="41"/>
      <c r="AC293" s="42"/>
      <c r="AD293" s="41"/>
      <c r="AE293" s="41"/>
      <c r="AF293" s="42"/>
      <c r="AG293" s="41"/>
      <c r="AH293" s="41"/>
      <c r="AI293" s="42"/>
      <c r="AJ293" s="41"/>
      <c r="AK293" s="41"/>
      <c r="AL293" s="42"/>
      <c r="AM293" s="42">
        <f t="shared" si="22"/>
        <v>0</v>
      </c>
      <c r="AN293" s="43">
        <f t="shared" si="23"/>
        <v>0</v>
      </c>
      <c r="AO293" s="44"/>
      <c r="AP293" s="9"/>
      <c r="AQ293" s="9"/>
    </row>
    <row r="294" ht="18" customHeight="1" spans="1:43">
      <c r="A294" s="35">
        <f t="shared" si="21"/>
        <v>289</v>
      </c>
      <c r="B294" s="48" t="s">
        <v>107</v>
      </c>
      <c r="C294" s="46" t="s">
        <v>1336</v>
      </c>
      <c r="D294" s="55" t="s">
        <v>7595</v>
      </c>
      <c r="E294" s="38" t="s">
        <v>1337</v>
      </c>
      <c r="F294" s="39" t="s">
        <v>1338</v>
      </c>
      <c r="G294" s="40"/>
      <c r="H294" s="40"/>
      <c r="I294" s="40"/>
      <c r="J294" s="40"/>
      <c r="K294" s="40"/>
      <c r="L294" s="40"/>
      <c r="M294" s="40"/>
      <c r="N294" s="40"/>
      <c r="O294" s="40"/>
      <c r="P294" s="40"/>
      <c r="Q294" s="40"/>
      <c r="R294" s="40"/>
      <c r="S294" s="40">
        <f t="shared" si="24"/>
        <v>0</v>
      </c>
      <c r="T294" s="40"/>
      <c r="U294" s="41"/>
      <c r="V294" s="41"/>
      <c r="W294" s="42"/>
      <c r="X294" s="41"/>
      <c r="Y294" s="41"/>
      <c r="Z294" s="42"/>
      <c r="AA294" s="41"/>
      <c r="AB294" s="41"/>
      <c r="AC294" s="42"/>
      <c r="AD294" s="41"/>
      <c r="AE294" s="41"/>
      <c r="AF294" s="42"/>
      <c r="AG294" s="41"/>
      <c r="AH294" s="41"/>
      <c r="AI294" s="42"/>
      <c r="AJ294" s="41"/>
      <c r="AK294" s="41"/>
      <c r="AL294" s="42"/>
      <c r="AM294" s="42">
        <f t="shared" si="22"/>
        <v>0</v>
      </c>
      <c r="AN294" s="43">
        <f t="shared" si="23"/>
        <v>0</v>
      </c>
      <c r="AO294" s="44"/>
      <c r="AP294" s="9"/>
      <c r="AQ294" s="9"/>
    </row>
    <row r="295" ht="18" customHeight="1" spans="1:43">
      <c r="A295" s="35">
        <f t="shared" si="21"/>
        <v>290</v>
      </c>
      <c r="B295" s="48" t="s">
        <v>107</v>
      </c>
      <c r="C295" s="46" t="s">
        <v>3223</v>
      </c>
      <c r="D295" s="55" t="s">
        <v>7595</v>
      </c>
      <c r="E295" s="489" t="s">
        <v>7111</v>
      </c>
      <c r="F295" s="39">
        <v>13354776766</v>
      </c>
      <c r="G295" s="40"/>
      <c r="H295" s="40"/>
      <c r="I295" s="40"/>
      <c r="J295" s="40"/>
      <c r="K295" s="40"/>
      <c r="L295" s="40"/>
      <c r="M295" s="40"/>
      <c r="N295" s="40"/>
      <c r="O295" s="40"/>
      <c r="P295" s="40"/>
      <c r="Q295" s="40"/>
      <c r="R295" s="40"/>
      <c r="S295" s="40">
        <f t="shared" si="24"/>
        <v>0</v>
      </c>
      <c r="T295" s="40"/>
      <c r="U295" s="41"/>
      <c r="V295" s="41"/>
      <c r="W295" s="42"/>
      <c r="X295" s="41"/>
      <c r="Y295" s="41"/>
      <c r="Z295" s="42"/>
      <c r="AA295" s="41"/>
      <c r="AB295" s="41"/>
      <c r="AC295" s="42"/>
      <c r="AD295" s="41"/>
      <c r="AE295" s="41"/>
      <c r="AF295" s="42"/>
      <c r="AG295" s="41"/>
      <c r="AH295" s="41"/>
      <c r="AI295" s="42"/>
      <c r="AJ295" s="41"/>
      <c r="AK295" s="41"/>
      <c r="AL295" s="42"/>
      <c r="AM295" s="42">
        <f t="shared" si="22"/>
        <v>0</v>
      </c>
      <c r="AN295" s="43">
        <f t="shared" si="23"/>
        <v>0</v>
      </c>
      <c r="AO295" s="44"/>
      <c r="AP295" s="9"/>
      <c r="AQ295" s="9"/>
    </row>
    <row r="296" ht="18" customHeight="1" spans="1:43">
      <c r="A296" s="35">
        <f t="shared" si="21"/>
        <v>291</v>
      </c>
      <c r="B296" s="48" t="s">
        <v>107</v>
      </c>
      <c r="C296" s="37" t="s">
        <v>1496</v>
      </c>
      <c r="D296" s="36" t="s">
        <v>4835</v>
      </c>
      <c r="E296" s="38" t="s">
        <v>1482</v>
      </c>
      <c r="F296" s="39">
        <v>15947592499</v>
      </c>
      <c r="G296" s="40"/>
      <c r="H296" s="40"/>
      <c r="I296" s="40"/>
      <c r="J296" s="40"/>
      <c r="K296" s="40"/>
      <c r="L296" s="40"/>
      <c r="M296" s="40"/>
      <c r="N296" s="40"/>
      <c r="O296" s="40"/>
      <c r="P296" s="40"/>
      <c r="Q296" s="40"/>
      <c r="R296" s="40"/>
      <c r="S296" s="40">
        <f t="shared" si="24"/>
        <v>0</v>
      </c>
      <c r="T296" s="40"/>
      <c r="U296" s="41"/>
      <c r="V296" s="41"/>
      <c r="W296" s="42"/>
      <c r="X296" s="41"/>
      <c r="Y296" s="41"/>
      <c r="Z296" s="42"/>
      <c r="AA296" s="41"/>
      <c r="AB296" s="41"/>
      <c r="AC296" s="42"/>
      <c r="AD296" s="41"/>
      <c r="AE296" s="41"/>
      <c r="AF296" s="42"/>
      <c r="AG296" s="41"/>
      <c r="AH296" s="41"/>
      <c r="AI296" s="42"/>
      <c r="AJ296" s="41"/>
      <c r="AK296" s="41"/>
      <c r="AL296" s="42"/>
      <c r="AM296" s="42">
        <f t="shared" si="22"/>
        <v>0</v>
      </c>
      <c r="AN296" s="43">
        <f t="shared" si="23"/>
        <v>0</v>
      </c>
      <c r="AO296" s="44"/>
      <c r="AP296" s="9"/>
      <c r="AQ296" s="9"/>
    </row>
    <row r="297" ht="18" customHeight="1" spans="1:43">
      <c r="A297" s="35">
        <f t="shared" si="21"/>
        <v>292</v>
      </c>
      <c r="B297" s="48" t="s">
        <v>107</v>
      </c>
      <c r="C297" s="37" t="s">
        <v>1481</v>
      </c>
      <c r="D297" s="36" t="s">
        <v>4835</v>
      </c>
      <c r="E297" s="38" t="s">
        <v>1497</v>
      </c>
      <c r="F297" s="39">
        <v>18686262853</v>
      </c>
      <c r="G297" s="40"/>
      <c r="H297" s="40"/>
      <c r="I297" s="40"/>
      <c r="J297" s="40"/>
      <c r="K297" s="40"/>
      <c r="L297" s="40"/>
      <c r="M297" s="40"/>
      <c r="N297" s="40"/>
      <c r="O297" s="40"/>
      <c r="P297" s="40"/>
      <c r="Q297" s="40"/>
      <c r="R297" s="40"/>
      <c r="S297" s="40">
        <f t="shared" si="24"/>
        <v>0</v>
      </c>
      <c r="T297" s="40"/>
      <c r="U297" s="41"/>
      <c r="V297" s="41"/>
      <c r="W297" s="42"/>
      <c r="X297" s="41"/>
      <c r="Y297" s="41"/>
      <c r="Z297" s="42"/>
      <c r="AA297" s="41"/>
      <c r="AB297" s="41"/>
      <c r="AC297" s="42"/>
      <c r="AD297" s="41"/>
      <c r="AE297" s="41"/>
      <c r="AF297" s="42"/>
      <c r="AG297" s="41"/>
      <c r="AH297" s="41"/>
      <c r="AI297" s="42"/>
      <c r="AJ297" s="41"/>
      <c r="AK297" s="41"/>
      <c r="AL297" s="42"/>
      <c r="AM297" s="42">
        <f t="shared" si="22"/>
        <v>0</v>
      </c>
      <c r="AN297" s="43">
        <f t="shared" si="23"/>
        <v>0</v>
      </c>
      <c r="AO297" s="44"/>
      <c r="AP297" s="9"/>
      <c r="AQ297" s="9"/>
    </row>
    <row r="298" ht="18" customHeight="1" spans="1:43">
      <c r="A298" s="35">
        <f t="shared" si="21"/>
        <v>293</v>
      </c>
      <c r="B298" s="48" t="s">
        <v>107</v>
      </c>
      <c r="C298" s="37" t="s">
        <v>1502</v>
      </c>
      <c r="D298" s="36" t="s">
        <v>4835</v>
      </c>
      <c r="E298" s="38" t="s">
        <v>1503</v>
      </c>
      <c r="F298" s="39">
        <v>14747969341</v>
      </c>
      <c r="G298" s="40"/>
      <c r="H298" s="40"/>
      <c r="I298" s="40"/>
      <c r="J298" s="40"/>
      <c r="K298" s="40"/>
      <c r="L298" s="40"/>
      <c r="M298" s="40"/>
      <c r="N298" s="40"/>
      <c r="O298" s="40"/>
      <c r="P298" s="40"/>
      <c r="Q298" s="40"/>
      <c r="R298" s="40"/>
      <c r="S298" s="40">
        <f t="shared" si="24"/>
        <v>0</v>
      </c>
      <c r="T298" s="40"/>
      <c r="U298" s="41"/>
      <c r="V298" s="41"/>
      <c r="W298" s="42"/>
      <c r="X298" s="41"/>
      <c r="Y298" s="41"/>
      <c r="Z298" s="42"/>
      <c r="AA298" s="41"/>
      <c r="AB298" s="41"/>
      <c r="AC298" s="42"/>
      <c r="AD298" s="41"/>
      <c r="AE298" s="41"/>
      <c r="AF298" s="42"/>
      <c r="AG298" s="41"/>
      <c r="AH298" s="41"/>
      <c r="AI298" s="42"/>
      <c r="AJ298" s="41"/>
      <c r="AK298" s="41"/>
      <c r="AL298" s="42"/>
      <c r="AM298" s="42">
        <f t="shared" si="22"/>
        <v>0</v>
      </c>
      <c r="AN298" s="43">
        <f t="shared" si="23"/>
        <v>0</v>
      </c>
      <c r="AO298" s="44"/>
      <c r="AP298" s="9"/>
      <c r="AQ298" s="9"/>
    </row>
    <row r="299" ht="18" customHeight="1" spans="1:43">
      <c r="A299" s="35">
        <f t="shared" si="21"/>
        <v>294</v>
      </c>
      <c r="B299" s="48" t="s">
        <v>107</v>
      </c>
      <c r="C299" s="37" t="s">
        <v>1505</v>
      </c>
      <c r="D299" s="36" t="s">
        <v>4835</v>
      </c>
      <c r="E299" s="38" t="s">
        <v>1506</v>
      </c>
      <c r="F299" s="39">
        <v>18347763798</v>
      </c>
      <c r="G299" s="40"/>
      <c r="H299" s="40"/>
      <c r="I299" s="40"/>
      <c r="J299" s="40"/>
      <c r="K299" s="40"/>
      <c r="L299" s="40"/>
      <c r="M299" s="40"/>
      <c r="N299" s="40"/>
      <c r="O299" s="40"/>
      <c r="P299" s="40"/>
      <c r="Q299" s="40"/>
      <c r="R299" s="40"/>
      <c r="S299" s="40">
        <f t="shared" si="24"/>
        <v>0</v>
      </c>
      <c r="T299" s="40"/>
      <c r="U299" s="41"/>
      <c r="V299" s="41"/>
      <c r="W299" s="42"/>
      <c r="X299" s="41"/>
      <c r="Y299" s="41"/>
      <c r="Z299" s="42"/>
      <c r="AA299" s="41"/>
      <c r="AB299" s="41"/>
      <c r="AC299" s="42"/>
      <c r="AD299" s="41"/>
      <c r="AE299" s="41"/>
      <c r="AF299" s="42"/>
      <c r="AG299" s="41"/>
      <c r="AH299" s="41"/>
      <c r="AI299" s="42"/>
      <c r="AJ299" s="41"/>
      <c r="AK299" s="41"/>
      <c r="AL299" s="42"/>
      <c r="AM299" s="42">
        <f t="shared" si="22"/>
        <v>0</v>
      </c>
      <c r="AN299" s="43">
        <f t="shared" si="23"/>
        <v>0</v>
      </c>
      <c r="AO299" s="44"/>
      <c r="AP299" s="9"/>
      <c r="AQ299" s="9"/>
    </row>
    <row r="300" ht="18" customHeight="1" spans="1:43">
      <c r="A300" s="35">
        <f t="shared" si="21"/>
        <v>295</v>
      </c>
      <c r="B300" s="48" t="s">
        <v>107</v>
      </c>
      <c r="C300" s="46" t="s">
        <v>1499</v>
      </c>
      <c r="D300" s="47" t="s">
        <v>4887</v>
      </c>
      <c r="E300" s="38" t="s">
        <v>1500</v>
      </c>
      <c r="F300" s="39">
        <v>15104256043</v>
      </c>
      <c r="G300" s="40"/>
      <c r="H300" s="40"/>
      <c r="I300" s="40"/>
      <c r="J300" s="40"/>
      <c r="K300" s="40"/>
      <c r="L300" s="40"/>
      <c r="M300" s="40"/>
      <c r="N300" s="40"/>
      <c r="O300" s="40"/>
      <c r="P300" s="40"/>
      <c r="Q300" s="40"/>
      <c r="R300" s="40"/>
      <c r="S300" s="40">
        <f t="shared" si="24"/>
        <v>0</v>
      </c>
      <c r="T300" s="40"/>
      <c r="U300" s="41"/>
      <c r="V300" s="41"/>
      <c r="W300" s="42"/>
      <c r="X300" s="41"/>
      <c r="Y300" s="41"/>
      <c r="Z300" s="42"/>
      <c r="AA300" s="41"/>
      <c r="AB300" s="41"/>
      <c r="AC300" s="42"/>
      <c r="AD300" s="41"/>
      <c r="AE300" s="41"/>
      <c r="AF300" s="42"/>
      <c r="AG300" s="41"/>
      <c r="AH300" s="41"/>
      <c r="AI300" s="42"/>
      <c r="AJ300" s="41"/>
      <c r="AK300" s="41"/>
      <c r="AL300" s="42"/>
      <c r="AM300" s="42">
        <f t="shared" si="22"/>
        <v>0</v>
      </c>
      <c r="AN300" s="43">
        <f t="shared" si="23"/>
        <v>0</v>
      </c>
      <c r="AO300" s="44"/>
      <c r="AP300" s="9"/>
      <c r="AQ300" s="9"/>
    </row>
    <row r="301" ht="18" customHeight="1" spans="1:43">
      <c r="A301" s="35">
        <f t="shared" si="21"/>
        <v>296</v>
      </c>
      <c r="B301" s="48" t="s">
        <v>107</v>
      </c>
      <c r="C301" s="46" t="s">
        <v>50</v>
      </c>
      <c r="D301" s="47" t="s">
        <v>4887</v>
      </c>
      <c r="E301" s="489" t="s">
        <v>1945</v>
      </c>
      <c r="F301" s="39">
        <v>15804853320</v>
      </c>
      <c r="G301" s="40"/>
      <c r="H301" s="40"/>
      <c r="I301" s="40"/>
      <c r="J301" s="40"/>
      <c r="K301" s="40"/>
      <c r="L301" s="40"/>
      <c r="M301" s="40">
        <v>100</v>
      </c>
      <c r="N301" s="40">
        <v>100</v>
      </c>
      <c r="O301" s="40">
        <v>100</v>
      </c>
      <c r="P301" s="40">
        <v>100</v>
      </c>
      <c r="Q301" s="40">
        <v>100</v>
      </c>
      <c r="R301" s="40">
        <v>100</v>
      </c>
      <c r="S301" s="40">
        <f t="shared" si="24"/>
        <v>600</v>
      </c>
      <c r="T301" s="40"/>
      <c r="U301" s="41"/>
      <c r="V301" s="41"/>
      <c r="W301" s="42"/>
      <c r="X301" s="41"/>
      <c r="Y301" s="41"/>
      <c r="Z301" s="42"/>
      <c r="AA301" s="41"/>
      <c r="AB301" s="41"/>
      <c r="AC301" s="42"/>
      <c r="AD301" s="41"/>
      <c r="AE301" s="41"/>
      <c r="AF301" s="42"/>
      <c r="AG301" s="41"/>
      <c r="AH301" s="41"/>
      <c r="AI301" s="42"/>
      <c r="AJ301" s="41"/>
      <c r="AK301" s="41"/>
      <c r="AL301" s="42"/>
      <c r="AM301" s="42">
        <f t="shared" si="22"/>
        <v>0</v>
      </c>
      <c r="AN301" s="43">
        <f t="shared" si="23"/>
        <v>600</v>
      </c>
      <c r="AO301" s="44"/>
      <c r="AP301" s="9"/>
      <c r="AQ301" s="9"/>
    </row>
    <row r="302" ht="18" customHeight="1" spans="1:43">
      <c r="A302" s="35">
        <f t="shared" si="21"/>
        <v>297</v>
      </c>
      <c r="B302" s="48" t="s">
        <v>107</v>
      </c>
      <c r="C302" s="46" t="s">
        <v>7596</v>
      </c>
      <c r="D302" s="47" t="s">
        <v>4887</v>
      </c>
      <c r="E302" s="38" t="s">
        <v>7597</v>
      </c>
      <c r="F302" s="39">
        <v>15547757816</v>
      </c>
      <c r="G302" s="40"/>
      <c r="H302" s="40"/>
      <c r="I302" s="40"/>
      <c r="J302" s="40"/>
      <c r="K302" s="40"/>
      <c r="L302" s="40"/>
      <c r="M302" s="40"/>
      <c r="N302" s="40"/>
      <c r="O302" s="40"/>
      <c r="P302" s="40"/>
      <c r="Q302" s="40"/>
      <c r="R302" s="40"/>
      <c r="S302" s="40">
        <f t="shared" si="24"/>
        <v>0</v>
      </c>
      <c r="T302" s="40"/>
      <c r="U302" s="41"/>
      <c r="V302" s="41"/>
      <c r="W302" s="42"/>
      <c r="X302" s="41"/>
      <c r="Y302" s="41"/>
      <c r="Z302" s="42"/>
      <c r="AA302" s="41"/>
      <c r="AB302" s="41"/>
      <c r="AC302" s="42"/>
      <c r="AD302" s="41"/>
      <c r="AE302" s="41"/>
      <c r="AF302" s="42"/>
      <c r="AG302" s="41"/>
      <c r="AH302" s="41"/>
      <c r="AI302" s="42"/>
      <c r="AJ302" s="41"/>
      <c r="AK302" s="41"/>
      <c r="AL302" s="42"/>
      <c r="AM302" s="42">
        <f t="shared" si="22"/>
        <v>0</v>
      </c>
      <c r="AN302" s="43">
        <f t="shared" si="23"/>
        <v>0</v>
      </c>
      <c r="AO302" s="44"/>
      <c r="AP302" s="9"/>
      <c r="AQ302" s="9"/>
    </row>
    <row r="303" ht="18" customHeight="1" spans="1:43">
      <c r="A303" s="35">
        <f t="shared" si="21"/>
        <v>298</v>
      </c>
      <c r="B303" s="48" t="s">
        <v>107</v>
      </c>
      <c r="C303" s="46" t="s">
        <v>1209</v>
      </c>
      <c r="D303" s="36" t="s">
        <v>7598</v>
      </c>
      <c r="E303" s="38" t="s">
        <v>1210</v>
      </c>
      <c r="F303" s="39">
        <v>13654865604</v>
      </c>
      <c r="G303" s="40"/>
      <c r="H303" s="40"/>
      <c r="I303" s="40"/>
      <c r="J303" s="40"/>
      <c r="K303" s="40"/>
      <c r="L303" s="40"/>
      <c r="M303" s="40"/>
      <c r="N303" s="40"/>
      <c r="O303" s="40"/>
      <c r="P303" s="40"/>
      <c r="Q303" s="40"/>
      <c r="R303" s="40"/>
      <c r="S303" s="40">
        <f t="shared" si="24"/>
        <v>0</v>
      </c>
      <c r="T303" s="40"/>
      <c r="U303" s="41"/>
      <c r="V303" s="41"/>
      <c r="W303" s="42"/>
      <c r="X303" s="41"/>
      <c r="Y303" s="41"/>
      <c r="Z303" s="42"/>
      <c r="AA303" s="41"/>
      <c r="AB303" s="41"/>
      <c r="AC303" s="42"/>
      <c r="AD303" s="41"/>
      <c r="AE303" s="41"/>
      <c r="AF303" s="42"/>
      <c r="AG303" s="41"/>
      <c r="AH303" s="41"/>
      <c r="AI303" s="42"/>
      <c r="AJ303" s="41"/>
      <c r="AK303" s="41"/>
      <c r="AL303" s="42"/>
      <c r="AM303" s="42">
        <f t="shared" si="22"/>
        <v>0</v>
      </c>
      <c r="AN303" s="43">
        <f t="shared" si="23"/>
        <v>0</v>
      </c>
      <c r="AO303" s="44"/>
      <c r="AP303" s="9"/>
      <c r="AQ303" s="9"/>
    </row>
    <row r="304" ht="18" customHeight="1" spans="1:43">
      <c r="A304" s="35">
        <f t="shared" si="21"/>
        <v>299</v>
      </c>
      <c r="B304" s="48" t="s">
        <v>107</v>
      </c>
      <c r="C304" s="37" t="s">
        <v>1318</v>
      </c>
      <c r="D304" s="36" t="s">
        <v>7598</v>
      </c>
      <c r="E304" s="38" t="s">
        <v>1319</v>
      </c>
      <c r="F304" s="39">
        <v>15704901289</v>
      </c>
      <c r="G304" s="40"/>
      <c r="H304" s="40"/>
      <c r="I304" s="40"/>
      <c r="J304" s="40"/>
      <c r="K304" s="40"/>
      <c r="L304" s="40"/>
      <c r="M304" s="40"/>
      <c r="N304" s="40"/>
      <c r="O304" s="40"/>
      <c r="P304" s="40"/>
      <c r="Q304" s="40"/>
      <c r="R304" s="40"/>
      <c r="S304" s="40">
        <f t="shared" si="24"/>
        <v>0</v>
      </c>
      <c r="T304" s="40"/>
      <c r="U304" s="41"/>
      <c r="V304" s="41"/>
      <c r="W304" s="42"/>
      <c r="X304" s="41"/>
      <c r="Y304" s="41"/>
      <c r="Z304" s="42"/>
      <c r="AA304" s="41"/>
      <c r="AB304" s="41"/>
      <c r="AC304" s="42"/>
      <c r="AD304" s="41"/>
      <c r="AE304" s="41"/>
      <c r="AF304" s="42"/>
      <c r="AG304" s="41"/>
      <c r="AH304" s="41"/>
      <c r="AI304" s="42"/>
      <c r="AJ304" s="41"/>
      <c r="AK304" s="41"/>
      <c r="AL304" s="42"/>
      <c r="AM304" s="42">
        <f t="shared" si="22"/>
        <v>0</v>
      </c>
      <c r="AN304" s="43">
        <f t="shared" si="23"/>
        <v>0</v>
      </c>
      <c r="AO304" s="44"/>
      <c r="AP304" s="9"/>
      <c r="AQ304" s="9"/>
    </row>
    <row r="305" ht="18" customHeight="1" spans="1:43">
      <c r="A305" s="35">
        <f t="shared" si="21"/>
        <v>300</v>
      </c>
      <c r="B305" s="48" t="s">
        <v>107</v>
      </c>
      <c r="C305" s="46" t="s">
        <v>1212</v>
      </c>
      <c r="D305" s="47" t="s">
        <v>7599</v>
      </c>
      <c r="E305" s="38" t="s">
        <v>1213</v>
      </c>
      <c r="F305" s="39">
        <v>15049420835</v>
      </c>
      <c r="G305" s="40"/>
      <c r="H305" s="40"/>
      <c r="I305" s="40"/>
      <c r="J305" s="40"/>
      <c r="K305" s="40"/>
      <c r="L305" s="40"/>
      <c r="M305" s="40"/>
      <c r="N305" s="40"/>
      <c r="O305" s="40"/>
      <c r="P305" s="40"/>
      <c r="Q305" s="40"/>
      <c r="R305" s="40"/>
      <c r="S305" s="40">
        <f t="shared" si="24"/>
        <v>0</v>
      </c>
      <c r="T305" s="40"/>
      <c r="U305" s="41"/>
      <c r="V305" s="41"/>
      <c r="W305" s="42"/>
      <c r="X305" s="41"/>
      <c r="Y305" s="41"/>
      <c r="Z305" s="42"/>
      <c r="AA305" s="41"/>
      <c r="AB305" s="41"/>
      <c r="AC305" s="42"/>
      <c r="AD305" s="41"/>
      <c r="AE305" s="41"/>
      <c r="AF305" s="42"/>
      <c r="AG305" s="41"/>
      <c r="AH305" s="41"/>
      <c r="AI305" s="42"/>
      <c r="AJ305" s="41"/>
      <c r="AK305" s="41"/>
      <c r="AL305" s="42"/>
      <c r="AM305" s="42">
        <f t="shared" si="22"/>
        <v>0</v>
      </c>
      <c r="AN305" s="43">
        <f t="shared" si="23"/>
        <v>0</v>
      </c>
      <c r="AO305" s="44"/>
      <c r="AP305" s="9"/>
      <c r="AQ305" s="9"/>
    </row>
    <row r="306" ht="18" customHeight="1" spans="1:43">
      <c r="A306" s="35">
        <f t="shared" si="21"/>
        <v>301</v>
      </c>
      <c r="B306" s="48" t="s">
        <v>107</v>
      </c>
      <c r="C306" s="37" t="s">
        <v>1487</v>
      </c>
      <c r="D306" s="36" t="s">
        <v>7600</v>
      </c>
      <c r="E306" s="38" t="s">
        <v>1488</v>
      </c>
      <c r="F306" s="39">
        <v>14747953008</v>
      </c>
      <c r="G306" s="40"/>
      <c r="H306" s="40"/>
      <c r="I306" s="40"/>
      <c r="J306" s="40"/>
      <c r="K306" s="40"/>
      <c r="L306" s="40"/>
      <c r="M306" s="40"/>
      <c r="N306" s="40"/>
      <c r="O306" s="40"/>
      <c r="P306" s="40"/>
      <c r="Q306" s="40"/>
      <c r="R306" s="40"/>
      <c r="S306" s="40">
        <f t="shared" si="24"/>
        <v>0</v>
      </c>
      <c r="T306" s="40"/>
      <c r="U306" s="41"/>
      <c r="V306" s="41"/>
      <c r="W306" s="42"/>
      <c r="X306" s="41"/>
      <c r="Y306" s="41"/>
      <c r="Z306" s="42"/>
      <c r="AA306" s="41"/>
      <c r="AB306" s="41"/>
      <c r="AC306" s="42"/>
      <c r="AD306" s="41"/>
      <c r="AE306" s="41"/>
      <c r="AF306" s="42"/>
      <c r="AG306" s="41"/>
      <c r="AH306" s="41"/>
      <c r="AI306" s="42"/>
      <c r="AJ306" s="41"/>
      <c r="AK306" s="41"/>
      <c r="AL306" s="42"/>
      <c r="AM306" s="42">
        <f t="shared" si="22"/>
        <v>0</v>
      </c>
      <c r="AN306" s="43">
        <f t="shared" si="23"/>
        <v>0</v>
      </c>
      <c r="AO306" s="44"/>
      <c r="AP306" s="9"/>
      <c r="AQ306" s="9"/>
    </row>
    <row r="307" ht="18" customHeight="1" spans="1:43">
      <c r="A307" s="35">
        <f t="shared" si="21"/>
        <v>302</v>
      </c>
      <c r="B307" s="48" t="s">
        <v>107</v>
      </c>
      <c r="C307" s="37" t="s">
        <v>1493</v>
      </c>
      <c r="D307" s="36" t="s">
        <v>7600</v>
      </c>
      <c r="E307" s="38" t="s">
        <v>1494</v>
      </c>
      <c r="F307" s="39">
        <v>15352883922</v>
      </c>
      <c r="G307" s="40"/>
      <c r="H307" s="40"/>
      <c r="I307" s="40"/>
      <c r="J307" s="40"/>
      <c r="K307" s="40"/>
      <c r="L307" s="40"/>
      <c r="M307" s="40"/>
      <c r="N307" s="40"/>
      <c r="O307" s="40"/>
      <c r="P307" s="40"/>
      <c r="Q307" s="40"/>
      <c r="R307" s="40"/>
      <c r="S307" s="40">
        <f t="shared" si="24"/>
        <v>0</v>
      </c>
      <c r="T307" s="40"/>
      <c r="U307" s="41"/>
      <c r="V307" s="41"/>
      <c r="W307" s="42"/>
      <c r="X307" s="41"/>
      <c r="Y307" s="41"/>
      <c r="Z307" s="42"/>
      <c r="AA307" s="41"/>
      <c r="AB307" s="41"/>
      <c r="AC307" s="42"/>
      <c r="AD307" s="41"/>
      <c r="AE307" s="41"/>
      <c r="AF307" s="42"/>
      <c r="AG307" s="41"/>
      <c r="AH307" s="41"/>
      <c r="AI307" s="42"/>
      <c r="AJ307" s="41"/>
      <c r="AK307" s="41"/>
      <c r="AL307" s="42"/>
      <c r="AM307" s="42">
        <f t="shared" si="22"/>
        <v>0</v>
      </c>
      <c r="AN307" s="43">
        <f t="shared" si="23"/>
        <v>0</v>
      </c>
      <c r="AO307" s="44"/>
      <c r="AP307" s="9"/>
      <c r="AQ307" s="9"/>
    </row>
    <row r="308" ht="18" customHeight="1" spans="1:43">
      <c r="A308" s="35">
        <f t="shared" si="21"/>
        <v>303</v>
      </c>
      <c r="B308" s="48" t="s">
        <v>109</v>
      </c>
      <c r="C308" s="37" t="s">
        <v>150</v>
      </c>
      <c r="D308" s="36" t="s">
        <v>6763</v>
      </c>
      <c r="E308" s="38" t="s">
        <v>283</v>
      </c>
      <c r="F308" s="39">
        <v>18647722268</v>
      </c>
      <c r="G308" s="40">
        <v>101.7</v>
      </c>
      <c r="H308" s="40">
        <v>100.2</v>
      </c>
      <c r="I308" s="40">
        <v>100.6</v>
      </c>
      <c r="J308" s="40">
        <v>108.4</v>
      </c>
      <c r="K308" s="40">
        <v>99.3</v>
      </c>
      <c r="L308" s="40">
        <v>99.6</v>
      </c>
      <c r="M308" s="40">
        <v>99.5</v>
      </c>
      <c r="N308" s="40">
        <v>99</v>
      </c>
      <c r="O308" s="40">
        <v>124.4</v>
      </c>
      <c r="P308" s="40">
        <v>99.9</v>
      </c>
      <c r="Q308" s="40">
        <v>104.6</v>
      </c>
      <c r="R308" s="40">
        <v>99.3</v>
      </c>
      <c r="S308" s="40">
        <f t="shared" si="24"/>
        <v>1236.5</v>
      </c>
      <c r="T308" s="40"/>
      <c r="U308" s="41">
        <v>44201</v>
      </c>
      <c r="V308" s="41">
        <v>44211</v>
      </c>
      <c r="W308" s="42">
        <v>558.5</v>
      </c>
      <c r="X308" s="41">
        <v>44398</v>
      </c>
      <c r="Y308" s="41">
        <v>44408</v>
      </c>
      <c r="Z308" s="42">
        <v>558.5</v>
      </c>
      <c r="AA308" s="41"/>
      <c r="AB308" s="41"/>
      <c r="AC308" s="42"/>
      <c r="AD308" s="41"/>
      <c r="AE308" s="41"/>
      <c r="AF308" s="42"/>
      <c r="AG308" s="41"/>
      <c r="AH308" s="41"/>
      <c r="AI308" s="42"/>
      <c r="AJ308" s="41"/>
      <c r="AK308" s="41"/>
      <c r="AL308" s="42"/>
      <c r="AM308" s="42">
        <f t="shared" si="22"/>
        <v>1117</v>
      </c>
      <c r="AN308" s="43">
        <f t="shared" si="23"/>
        <v>2353.5</v>
      </c>
      <c r="AO308" s="44"/>
      <c r="AP308" s="9"/>
      <c r="AQ308" s="9"/>
    </row>
    <row r="309" ht="18" customHeight="1" spans="1:43">
      <c r="A309" s="35">
        <f t="shared" si="21"/>
        <v>304</v>
      </c>
      <c r="B309" s="48" t="s">
        <v>109</v>
      </c>
      <c r="C309" s="37" t="s">
        <v>199</v>
      </c>
      <c r="D309" s="36" t="s">
        <v>3454</v>
      </c>
      <c r="E309" s="38" t="s">
        <v>620</v>
      </c>
      <c r="F309" s="39">
        <v>13624876600</v>
      </c>
      <c r="G309" s="40">
        <v>200</v>
      </c>
      <c r="H309" s="40">
        <v>200</v>
      </c>
      <c r="I309" s="40">
        <v>200</v>
      </c>
      <c r="J309" s="40">
        <v>200</v>
      </c>
      <c r="K309" s="40">
        <v>196</v>
      </c>
      <c r="L309" s="40">
        <v>200</v>
      </c>
      <c r="M309" s="40">
        <v>200</v>
      </c>
      <c r="N309" s="40">
        <v>200</v>
      </c>
      <c r="O309" s="40">
        <v>200</v>
      </c>
      <c r="P309" s="40">
        <v>200</v>
      </c>
      <c r="Q309" s="40">
        <v>200</v>
      </c>
      <c r="R309" s="40">
        <v>200</v>
      </c>
      <c r="S309" s="40">
        <f t="shared" si="24"/>
        <v>2396</v>
      </c>
      <c r="T309" s="40"/>
      <c r="U309" s="41"/>
      <c r="V309" s="41"/>
      <c r="W309" s="42"/>
      <c r="X309" s="41"/>
      <c r="Y309" s="41"/>
      <c r="Z309" s="42"/>
      <c r="AA309" s="41"/>
      <c r="AB309" s="41"/>
      <c r="AC309" s="42"/>
      <c r="AD309" s="41"/>
      <c r="AE309" s="41"/>
      <c r="AF309" s="42"/>
      <c r="AG309" s="41"/>
      <c r="AH309" s="41"/>
      <c r="AI309" s="42"/>
      <c r="AJ309" s="41"/>
      <c r="AK309" s="41"/>
      <c r="AL309" s="42"/>
      <c r="AM309" s="42">
        <f t="shared" si="22"/>
        <v>0</v>
      </c>
      <c r="AN309" s="43">
        <f t="shared" si="23"/>
        <v>2396</v>
      </c>
      <c r="AO309" s="44"/>
      <c r="AP309" s="9"/>
      <c r="AQ309" s="9"/>
    </row>
    <row r="310" ht="18" customHeight="1" spans="1:43">
      <c r="A310" s="35">
        <f t="shared" si="21"/>
        <v>305</v>
      </c>
      <c r="B310" s="48" t="s">
        <v>109</v>
      </c>
      <c r="C310" s="37" t="s">
        <v>217</v>
      </c>
      <c r="D310" s="36" t="s">
        <v>3454</v>
      </c>
      <c r="E310" s="38" t="s">
        <v>624</v>
      </c>
      <c r="F310" s="39">
        <v>15149613370</v>
      </c>
      <c r="G310" s="40">
        <v>103.74</v>
      </c>
      <c r="H310" s="40">
        <v>103.4</v>
      </c>
      <c r="I310" s="40">
        <v>95.6</v>
      </c>
      <c r="J310" s="40">
        <v>95.6</v>
      </c>
      <c r="K310" s="40">
        <v>95.6</v>
      </c>
      <c r="L310" s="40">
        <v>105.46</v>
      </c>
      <c r="M310" s="40">
        <v>198.54</v>
      </c>
      <c r="N310" s="40">
        <v>115.5</v>
      </c>
      <c r="O310" s="40">
        <v>115.5</v>
      </c>
      <c r="P310" s="40">
        <v>125.5</v>
      </c>
      <c r="Q310" s="40">
        <v>105.6</v>
      </c>
      <c r="R310" s="40">
        <v>105.6</v>
      </c>
      <c r="S310" s="40">
        <f t="shared" si="24"/>
        <v>1365.64</v>
      </c>
      <c r="T310" s="40"/>
      <c r="U310" s="41">
        <v>44268</v>
      </c>
      <c r="V310" s="41">
        <v>44276</v>
      </c>
      <c r="W310" s="42">
        <v>532</v>
      </c>
      <c r="X310" s="41">
        <v>44360</v>
      </c>
      <c r="Y310" s="41">
        <v>44370</v>
      </c>
      <c r="Z310" s="42">
        <v>529</v>
      </c>
      <c r="AA310" s="41"/>
      <c r="AB310" s="41"/>
      <c r="AC310" s="42"/>
      <c r="AD310" s="41"/>
      <c r="AE310" s="41"/>
      <c r="AF310" s="42"/>
      <c r="AG310" s="41"/>
      <c r="AH310" s="41"/>
      <c r="AI310" s="42"/>
      <c r="AJ310" s="41"/>
      <c r="AK310" s="41"/>
      <c r="AL310" s="42"/>
      <c r="AM310" s="42">
        <f t="shared" si="22"/>
        <v>1061</v>
      </c>
      <c r="AN310" s="43">
        <f t="shared" si="23"/>
        <v>2426.64</v>
      </c>
      <c r="AO310" s="44"/>
      <c r="AP310" s="9"/>
      <c r="AQ310" s="9"/>
    </row>
    <row r="311" ht="18" customHeight="1" spans="1:43">
      <c r="A311" s="35">
        <f t="shared" si="21"/>
        <v>306</v>
      </c>
      <c r="B311" s="48" t="s">
        <v>109</v>
      </c>
      <c r="C311" s="37" t="s">
        <v>184</v>
      </c>
      <c r="D311" s="36" t="s">
        <v>3454</v>
      </c>
      <c r="E311" s="38" t="s">
        <v>622</v>
      </c>
      <c r="F311" s="39">
        <v>15924585954</v>
      </c>
      <c r="G311" s="40">
        <v>127</v>
      </c>
      <c r="H311" s="40">
        <v>227</v>
      </c>
      <c r="I311" s="40">
        <v>178.9</v>
      </c>
      <c r="J311" s="40">
        <v>200</v>
      </c>
      <c r="K311" s="40">
        <v>200</v>
      </c>
      <c r="L311" s="40">
        <v>200</v>
      </c>
      <c r="M311" s="40">
        <v>178.6</v>
      </c>
      <c r="N311" s="40">
        <v>178.7</v>
      </c>
      <c r="O311" s="40">
        <v>178.8</v>
      </c>
      <c r="P311" s="40">
        <v>200</v>
      </c>
      <c r="Q311" s="40">
        <v>200</v>
      </c>
      <c r="R311" s="40">
        <v>200</v>
      </c>
      <c r="S311" s="40">
        <f t="shared" si="24"/>
        <v>2269</v>
      </c>
      <c r="T311" s="40"/>
      <c r="U311" s="41">
        <v>44250</v>
      </c>
      <c r="V311" s="41">
        <v>44257</v>
      </c>
      <c r="W311" s="42">
        <v>538</v>
      </c>
      <c r="X311" s="41">
        <v>44385</v>
      </c>
      <c r="Y311" s="41">
        <v>44395</v>
      </c>
      <c r="Z311" s="42">
        <v>742.7</v>
      </c>
      <c r="AA311" s="41" t="s">
        <v>2201</v>
      </c>
      <c r="AB311" s="41"/>
      <c r="AC311" s="42"/>
      <c r="AD311" s="41"/>
      <c r="AE311" s="41"/>
      <c r="AF311" s="42"/>
      <c r="AG311" s="41"/>
      <c r="AH311" s="41"/>
      <c r="AI311" s="42"/>
      <c r="AJ311" s="41"/>
      <c r="AK311" s="41"/>
      <c r="AL311" s="42"/>
      <c r="AM311" s="42">
        <f t="shared" si="22"/>
        <v>1280.7</v>
      </c>
      <c r="AN311" s="43">
        <f t="shared" si="23"/>
        <v>3549.7</v>
      </c>
      <c r="AO311" s="44"/>
      <c r="AP311" s="9"/>
      <c r="AQ311" s="9"/>
    </row>
    <row r="312" ht="18" customHeight="1" spans="1:43">
      <c r="A312" s="35">
        <f t="shared" si="21"/>
        <v>307</v>
      </c>
      <c r="B312" s="48" t="s">
        <v>109</v>
      </c>
      <c r="C312" s="37" t="s">
        <v>159</v>
      </c>
      <c r="D312" s="36" t="s">
        <v>3454</v>
      </c>
      <c r="E312" s="38" t="s">
        <v>1992</v>
      </c>
      <c r="F312" s="39">
        <v>13474888347</v>
      </c>
      <c r="G312" s="40">
        <v>131.48</v>
      </c>
      <c r="H312" s="40">
        <v>142.99</v>
      </c>
      <c r="I312" s="40">
        <v>195.56</v>
      </c>
      <c r="J312" s="40">
        <v>107.44</v>
      </c>
      <c r="K312" s="40">
        <v>116.88</v>
      </c>
      <c r="L312" s="40">
        <v>109.95</v>
      </c>
      <c r="M312" s="40">
        <v>200</v>
      </c>
      <c r="N312" s="40">
        <v>112.97</v>
      </c>
      <c r="O312" s="40">
        <v>98.1</v>
      </c>
      <c r="P312" s="40">
        <v>127.29</v>
      </c>
      <c r="Q312" s="40">
        <v>127.01</v>
      </c>
      <c r="R312" s="40">
        <v>150.98</v>
      </c>
      <c r="S312" s="40">
        <f t="shared" si="24"/>
        <v>1620.65</v>
      </c>
      <c r="T312" s="40"/>
      <c r="U312" s="41"/>
      <c r="V312" s="41"/>
      <c r="W312" s="42"/>
      <c r="X312" s="41"/>
      <c r="Y312" s="41"/>
      <c r="Z312" s="42"/>
      <c r="AA312" s="41"/>
      <c r="AB312" s="41"/>
      <c r="AC312" s="42"/>
      <c r="AD312" s="41"/>
      <c r="AE312" s="41"/>
      <c r="AF312" s="42"/>
      <c r="AG312" s="41"/>
      <c r="AH312" s="41"/>
      <c r="AI312" s="42"/>
      <c r="AJ312" s="41"/>
      <c r="AK312" s="41"/>
      <c r="AL312" s="42"/>
      <c r="AM312" s="42">
        <f t="shared" si="22"/>
        <v>0</v>
      </c>
      <c r="AN312" s="43">
        <f t="shared" si="23"/>
        <v>1620.65</v>
      </c>
      <c r="AO312" s="44"/>
      <c r="AP312" s="9"/>
      <c r="AQ312" s="9"/>
    </row>
    <row r="313" ht="18" customHeight="1" spans="1:43">
      <c r="A313" s="35">
        <f t="shared" si="21"/>
        <v>308</v>
      </c>
      <c r="B313" s="48" t="s">
        <v>109</v>
      </c>
      <c r="C313" s="37" t="s">
        <v>626</v>
      </c>
      <c r="D313" s="36" t="s">
        <v>3476</v>
      </c>
      <c r="E313" s="38" t="s">
        <v>627</v>
      </c>
      <c r="F313" s="39">
        <v>13948677437</v>
      </c>
      <c r="G313" s="40"/>
      <c r="H313" s="40"/>
      <c r="I313" s="40"/>
      <c r="J313" s="40"/>
      <c r="K313" s="40"/>
      <c r="L313" s="40"/>
      <c r="M313" s="40"/>
      <c r="N313" s="40"/>
      <c r="O313" s="40"/>
      <c r="P313" s="40"/>
      <c r="Q313" s="40"/>
      <c r="R313" s="40"/>
      <c r="S313" s="40">
        <f t="shared" si="24"/>
        <v>0</v>
      </c>
      <c r="T313" s="40"/>
      <c r="U313" s="41"/>
      <c r="V313" s="41"/>
      <c r="W313" s="42"/>
      <c r="X313" s="41"/>
      <c r="Y313" s="41"/>
      <c r="Z313" s="42"/>
      <c r="AA313" s="41"/>
      <c r="AB313" s="41"/>
      <c r="AC313" s="42"/>
      <c r="AD313" s="41"/>
      <c r="AE313" s="41"/>
      <c r="AF313" s="42"/>
      <c r="AG313" s="41"/>
      <c r="AH313" s="41"/>
      <c r="AI313" s="42"/>
      <c r="AJ313" s="41"/>
      <c r="AK313" s="41"/>
      <c r="AL313" s="42"/>
      <c r="AM313" s="42">
        <f t="shared" si="22"/>
        <v>0</v>
      </c>
      <c r="AN313" s="43">
        <f t="shared" si="23"/>
        <v>0</v>
      </c>
      <c r="AO313" s="44"/>
      <c r="AP313" s="9"/>
      <c r="AQ313" s="9"/>
    </row>
    <row r="314" ht="18" customHeight="1" spans="1:43">
      <c r="A314" s="35">
        <f t="shared" si="21"/>
        <v>309</v>
      </c>
      <c r="B314" s="48" t="s">
        <v>109</v>
      </c>
      <c r="C314" s="46" t="s">
        <v>6764</v>
      </c>
      <c r="D314" s="54" t="s">
        <v>3485</v>
      </c>
      <c r="E314" s="38" t="s">
        <v>7120</v>
      </c>
      <c r="F314" s="39">
        <v>15949011077</v>
      </c>
      <c r="G314" s="40">
        <v>98.2</v>
      </c>
      <c r="H314" s="40">
        <v>98.2</v>
      </c>
      <c r="I314" s="40">
        <v>98.3</v>
      </c>
      <c r="J314" s="40">
        <v>98.1</v>
      </c>
      <c r="K314" s="40">
        <v>98.1</v>
      </c>
      <c r="L314" s="40">
        <v>100</v>
      </c>
      <c r="M314" s="40">
        <v>94.6</v>
      </c>
      <c r="N314" s="40">
        <v>94.8</v>
      </c>
      <c r="O314" s="40">
        <v>96.34</v>
      </c>
      <c r="P314" s="40">
        <v>94.6</v>
      </c>
      <c r="Q314" s="40">
        <v>95.28</v>
      </c>
      <c r="R314" s="40">
        <v>94.6</v>
      </c>
      <c r="S314" s="40">
        <f t="shared" si="24"/>
        <v>1161.12</v>
      </c>
      <c r="T314" s="40"/>
      <c r="U314" s="41"/>
      <c r="V314" s="41"/>
      <c r="W314" s="42"/>
      <c r="X314" s="41"/>
      <c r="Y314" s="41"/>
      <c r="Z314" s="42"/>
      <c r="AA314" s="41"/>
      <c r="AB314" s="41"/>
      <c r="AC314" s="42"/>
      <c r="AD314" s="41"/>
      <c r="AE314" s="41"/>
      <c r="AF314" s="42"/>
      <c r="AG314" s="41"/>
      <c r="AH314" s="41"/>
      <c r="AI314" s="42"/>
      <c r="AJ314" s="41"/>
      <c r="AK314" s="41"/>
      <c r="AL314" s="42"/>
      <c r="AM314" s="42">
        <f t="shared" si="22"/>
        <v>0</v>
      </c>
      <c r="AN314" s="43">
        <f t="shared" si="23"/>
        <v>1161.12</v>
      </c>
      <c r="AO314" s="44"/>
      <c r="AP314" s="9"/>
      <c r="AQ314" s="9"/>
    </row>
    <row r="315" ht="18" customHeight="1" spans="1:43">
      <c r="A315" s="35">
        <f t="shared" si="21"/>
        <v>310</v>
      </c>
      <c r="B315" s="48" t="s">
        <v>109</v>
      </c>
      <c r="C315" s="37" t="s">
        <v>7135</v>
      </c>
      <c r="D315" s="36" t="s">
        <v>4199</v>
      </c>
      <c r="E315" s="38" t="s">
        <v>7136</v>
      </c>
      <c r="F315" s="39">
        <v>15149559003</v>
      </c>
      <c r="G315" s="40"/>
      <c r="H315" s="40"/>
      <c r="I315" s="40"/>
      <c r="J315" s="40"/>
      <c r="K315" s="40"/>
      <c r="L315" s="40"/>
      <c r="M315" s="40"/>
      <c r="N315" s="40"/>
      <c r="O315" s="40"/>
      <c r="P315" s="40"/>
      <c r="Q315" s="40"/>
      <c r="R315" s="40"/>
      <c r="S315" s="40">
        <f t="shared" si="24"/>
        <v>0</v>
      </c>
      <c r="T315" s="40"/>
      <c r="U315" s="41"/>
      <c r="V315" s="41"/>
      <c r="W315" s="42"/>
      <c r="X315" s="41"/>
      <c r="Y315" s="41"/>
      <c r="Z315" s="42"/>
      <c r="AA315" s="41"/>
      <c r="AB315" s="41"/>
      <c r="AC315" s="42"/>
      <c r="AD315" s="41"/>
      <c r="AE315" s="41"/>
      <c r="AF315" s="42"/>
      <c r="AG315" s="41"/>
      <c r="AH315" s="41"/>
      <c r="AI315" s="42"/>
      <c r="AJ315" s="41"/>
      <c r="AK315" s="41"/>
      <c r="AL315" s="42"/>
      <c r="AM315" s="42">
        <f t="shared" si="22"/>
        <v>0</v>
      </c>
      <c r="AN315" s="43">
        <f t="shared" si="23"/>
        <v>0</v>
      </c>
      <c r="AO315" s="44"/>
      <c r="AP315" s="9"/>
      <c r="AQ315" s="9"/>
    </row>
    <row r="316" ht="18" customHeight="1" spans="1:43">
      <c r="A316" s="35">
        <f t="shared" si="21"/>
        <v>311</v>
      </c>
      <c r="B316" s="48" t="s">
        <v>109</v>
      </c>
      <c r="C316" s="46" t="s">
        <v>177</v>
      </c>
      <c r="D316" s="36" t="s">
        <v>4208</v>
      </c>
      <c r="E316" s="38" t="s">
        <v>299</v>
      </c>
      <c r="F316" s="39">
        <v>15947364973</v>
      </c>
      <c r="G316" s="40"/>
      <c r="H316" s="40"/>
      <c r="I316" s="40"/>
      <c r="J316" s="40"/>
      <c r="K316" s="40"/>
      <c r="L316" s="40"/>
      <c r="M316" s="40"/>
      <c r="N316" s="40"/>
      <c r="O316" s="40"/>
      <c r="P316" s="40"/>
      <c r="Q316" s="40"/>
      <c r="R316" s="40"/>
      <c r="S316" s="40">
        <f t="shared" si="24"/>
        <v>0</v>
      </c>
      <c r="T316" s="40"/>
      <c r="U316" s="41"/>
      <c r="V316" s="41"/>
      <c r="W316" s="42"/>
      <c r="X316" s="41"/>
      <c r="Y316" s="41"/>
      <c r="Z316" s="42"/>
      <c r="AA316" s="41"/>
      <c r="AB316" s="41"/>
      <c r="AC316" s="42"/>
      <c r="AD316" s="41"/>
      <c r="AE316" s="41"/>
      <c r="AF316" s="42"/>
      <c r="AG316" s="41"/>
      <c r="AH316" s="41"/>
      <c r="AI316" s="42"/>
      <c r="AJ316" s="41"/>
      <c r="AK316" s="41"/>
      <c r="AL316" s="42"/>
      <c r="AM316" s="42">
        <f t="shared" si="22"/>
        <v>0</v>
      </c>
      <c r="AN316" s="43">
        <f t="shared" si="23"/>
        <v>0</v>
      </c>
      <c r="AO316" s="44"/>
      <c r="AP316" s="9"/>
      <c r="AQ316" s="9"/>
    </row>
    <row r="317" ht="18" customHeight="1" spans="1:43">
      <c r="A317" s="35">
        <f t="shared" si="21"/>
        <v>312</v>
      </c>
      <c r="B317" s="48" t="s">
        <v>109</v>
      </c>
      <c r="C317" s="37" t="s">
        <v>444</v>
      </c>
      <c r="D317" s="36" t="s">
        <v>3691</v>
      </c>
      <c r="E317" s="38" t="s">
        <v>445</v>
      </c>
      <c r="F317" s="39">
        <v>15047747248</v>
      </c>
      <c r="G317" s="40"/>
      <c r="H317" s="40"/>
      <c r="I317" s="40"/>
      <c r="J317" s="40"/>
      <c r="K317" s="40"/>
      <c r="L317" s="40"/>
      <c r="M317" s="40"/>
      <c r="N317" s="40"/>
      <c r="O317" s="40"/>
      <c r="P317" s="40"/>
      <c r="Q317" s="40"/>
      <c r="R317" s="40"/>
      <c r="S317" s="40">
        <f t="shared" si="24"/>
        <v>0</v>
      </c>
      <c r="T317" s="40"/>
      <c r="U317" s="41"/>
      <c r="V317" s="41"/>
      <c r="W317" s="42"/>
      <c r="X317" s="41"/>
      <c r="Y317" s="41"/>
      <c r="Z317" s="42"/>
      <c r="AA317" s="41"/>
      <c r="AB317" s="41"/>
      <c r="AC317" s="42"/>
      <c r="AD317" s="41"/>
      <c r="AE317" s="41"/>
      <c r="AF317" s="42"/>
      <c r="AG317" s="41"/>
      <c r="AH317" s="41"/>
      <c r="AI317" s="42"/>
      <c r="AJ317" s="41"/>
      <c r="AK317" s="41"/>
      <c r="AL317" s="42"/>
      <c r="AM317" s="42">
        <f t="shared" si="22"/>
        <v>0</v>
      </c>
      <c r="AN317" s="43">
        <f t="shared" si="23"/>
        <v>0</v>
      </c>
      <c r="AO317" s="44"/>
      <c r="AP317" s="9"/>
      <c r="AQ317" s="9"/>
    </row>
    <row r="318" ht="18" customHeight="1" spans="1:43">
      <c r="A318" s="35">
        <f t="shared" si="21"/>
        <v>313</v>
      </c>
      <c r="B318" s="48" t="s">
        <v>109</v>
      </c>
      <c r="C318" s="46" t="s">
        <v>108</v>
      </c>
      <c r="D318" s="55" t="s">
        <v>3529</v>
      </c>
      <c r="E318" s="38" t="s">
        <v>369</v>
      </c>
      <c r="F318" s="39">
        <v>15149436941</v>
      </c>
      <c r="G318" s="40"/>
      <c r="H318" s="40"/>
      <c r="I318" s="40"/>
      <c r="J318" s="40"/>
      <c r="K318" s="40"/>
      <c r="L318" s="40"/>
      <c r="M318" s="40"/>
      <c r="N318" s="40"/>
      <c r="O318" s="40"/>
      <c r="P318" s="40"/>
      <c r="Q318" s="40"/>
      <c r="R318" s="40"/>
      <c r="S318" s="40">
        <f t="shared" si="24"/>
        <v>0</v>
      </c>
      <c r="T318" s="40"/>
      <c r="U318" s="41"/>
      <c r="V318" s="41"/>
      <c r="W318" s="42"/>
      <c r="X318" s="41"/>
      <c r="Y318" s="41"/>
      <c r="Z318" s="42"/>
      <c r="AA318" s="41"/>
      <c r="AB318" s="41"/>
      <c r="AC318" s="42"/>
      <c r="AD318" s="41"/>
      <c r="AE318" s="41"/>
      <c r="AF318" s="42"/>
      <c r="AG318" s="41"/>
      <c r="AH318" s="41"/>
      <c r="AI318" s="42"/>
      <c r="AJ318" s="41"/>
      <c r="AK318" s="41"/>
      <c r="AL318" s="42"/>
      <c r="AM318" s="42">
        <f t="shared" si="22"/>
        <v>0</v>
      </c>
      <c r="AN318" s="43">
        <f t="shared" si="23"/>
        <v>0</v>
      </c>
      <c r="AO318" s="44"/>
      <c r="AP318" s="9"/>
      <c r="AQ318" s="9"/>
    </row>
    <row r="319" ht="18" customHeight="1" spans="1:43">
      <c r="A319" s="35">
        <f t="shared" si="21"/>
        <v>314</v>
      </c>
      <c r="B319" s="48" t="s">
        <v>109</v>
      </c>
      <c r="C319" s="37" t="s">
        <v>505</v>
      </c>
      <c r="D319" s="36" t="s">
        <v>3758</v>
      </c>
      <c r="E319" s="38" t="s">
        <v>506</v>
      </c>
      <c r="F319" s="39">
        <v>18248332383</v>
      </c>
      <c r="G319" s="40"/>
      <c r="H319" s="40"/>
      <c r="I319" s="40"/>
      <c r="J319" s="40"/>
      <c r="K319" s="40"/>
      <c r="L319" s="40"/>
      <c r="M319" s="40"/>
      <c r="N319" s="40"/>
      <c r="O319" s="40"/>
      <c r="P319" s="40"/>
      <c r="Q319" s="40"/>
      <c r="R319" s="40"/>
      <c r="S319" s="40">
        <f t="shared" si="24"/>
        <v>0</v>
      </c>
      <c r="T319" s="40"/>
      <c r="U319" s="41"/>
      <c r="V319" s="41"/>
      <c r="W319" s="42"/>
      <c r="X319" s="41"/>
      <c r="Y319" s="41"/>
      <c r="Z319" s="42"/>
      <c r="AA319" s="41"/>
      <c r="AB319" s="41"/>
      <c r="AC319" s="42"/>
      <c r="AD319" s="41"/>
      <c r="AE319" s="41"/>
      <c r="AF319" s="42"/>
      <c r="AG319" s="41"/>
      <c r="AH319" s="41"/>
      <c r="AI319" s="42"/>
      <c r="AJ319" s="41"/>
      <c r="AK319" s="41"/>
      <c r="AL319" s="42"/>
      <c r="AM319" s="42">
        <f t="shared" si="22"/>
        <v>0</v>
      </c>
      <c r="AN319" s="43">
        <f t="shared" si="23"/>
        <v>0</v>
      </c>
      <c r="AO319" s="44"/>
      <c r="AP319" s="9"/>
      <c r="AQ319" s="9"/>
    </row>
    <row r="320" ht="18" customHeight="1" spans="1:43">
      <c r="A320" s="35">
        <f t="shared" si="21"/>
        <v>315</v>
      </c>
      <c r="B320" s="48" t="s">
        <v>109</v>
      </c>
      <c r="C320" s="37" t="s">
        <v>508</v>
      </c>
      <c r="D320" s="36" t="s">
        <v>3758</v>
      </c>
      <c r="E320" s="38" t="s">
        <v>509</v>
      </c>
      <c r="F320" s="39">
        <v>18204776286</v>
      </c>
      <c r="G320" s="40"/>
      <c r="H320" s="40"/>
      <c r="I320" s="40"/>
      <c r="J320" s="40"/>
      <c r="K320" s="40"/>
      <c r="L320" s="40"/>
      <c r="M320" s="40"/>
      <c r="N320" s="40"/>
      <c r="O320" s="40"/>
      <c r="P320" s="40"/>
      <c r="Q320" s="40"/>
      <c r="R320" s="40"/>
      <c r="S320" s="40">
        <f t="shared" si="24"/>
        <v>0</v>
      </c>
      <c r="T320" s="40"/>
      <c r="U320" s="41"/>
      <c r="V320" s="41"/>
      <c r="W320" s="42"/>
      <c r="X320" s="41"/>
      <c r="Y320" s="41"/>
      <c r="Z320" s="42"/>
      <c r="AA320" s="41"/>
      <c r="AB320" s="41"/>
      <c r="AC320" s="42"/>
      <c r="AD320" s="41"/>
      <c r="AE320" s="41"/>
      <c r="AF320" s="42"/>
      <c r="AG320" s="41"/>
      <c r="AH320" s="41"/>
      <c r="AI320" s="42"/>
      <c r="AJ320" s="41"/>
      <c r="AK320" s="41"/>
      <c r="AL320" s="42"/>
      <c r="AM320" s="42">
        <f t="shared" si="22"/>
        <v>0</v>
      </c>
      <c r="AN320" s="43">
        <f t="shared" si="23"/>
        <v>0</v>
      </c>
      <c r="AO320" s="44"/>
      <c r="AP320" s="9"/>
      <c r="AQ320" s="9"/>
    </row>
    <row r="321" ht="18" customHeight="1" spans="1:43">
      <c r="A321" s="35">
        <f t="shared" si="21"/>
        <v>316</v>
      </c>
      <c r="B321" s="48" t="s">
        <v>109</v>
      </c>
      <c r="C321" s="64" t="s">
        <v>7601</v>
      </c>
      <c r="D321" s="36" t="s">
        <v>3616</v>
      </c>
      <c r="E321" s="489" t="s">
        <v>7602</v>
      </c>
      <c r="F321" s="39">
        <v>13789571619</v>
      </c>
      <c r="G321" s="40"/>
      <c r="H321" s="40"/>
      <c r="I321" s="40"/>
      <c r="J321" s="40"/>
      <c r="K321" s="40"/>
      <c r="L321" s="40"/>
      <c r="M321" s="40"/>
      <c r="N321" s="40"/>
      <c r="O321" s="40"/>
      <c r="P321" s="40"/>
      <c r="Q321" s="40"/>
      <c r="R321" s="40"/>
      <c r="S321" s="40">
        <f t="shared" si="24"/>
        <v>0</v>
      </c>
      <c r="T321" s="40"/>
      <c r="U321" s="41"/>
      <c r="V321" s="41"/>
      <c r="W321" s="42"/>
      <c r="X321" s="41"/>
      <c r="Y321" s="41"/>
      <c r="Z321" s="42"/>
      <c r="AA321" s="41"/>
      <c r="AB321" s="41"/>
      <c r="AC321" s="42"/>
      <c r="AD321" s="41"/>
      <c r="AE321" s="41"/>
      <c r="AF321" s="42"/>
      <c r="AG321" s="41"/>
      <c r="AH321" s="41"/>
      <c r="AI321" s="42"/>
      <c r="AJ321" s="41"/>
      <c r="AK321" s="41"/>
      <c r="AL321" s="42"/>
      <c r="AM321" s="42">
        <f t="shared" si="22"/>
        <v>0</v>
      </c>
      <c r="AN321" s="43">
        <f t="shared" si="23"/>
        <v>0</v>
      </c>
      <c r="AO321" s="44"/>
      <c r="AP321" s="9"/>
      <c r="AQ321" s="9"/>
    </row>
    <row r="322" ht="18" customHeight="1" spans="1:43">
      <c r="A322" s="35">
        <f t="shared" si="21"/>
        <v>317</v>
      </c>
      <c r="B322" s="48" t="s">
        <v>109</v>
      </c>
      <c r="C322" s="46" t="s">
        <v>404</v>
      </c>
      <c r="D322" s="36" t="s">
        <v>3616</v>
      </c>
      <c r="E322" s="38" t="s">
        <v>406</v>
      </c>
      <c r="F322" s="39">
        <v>13624870469</v>
      </c>
      <c r="G322" s="40"/>
      <c r="H322" s="40"/>
      <c r="I322" s="40"/>
      <c r="J322" s="40"/>
      <c r="K322" s="40"/>
      <c r="L322" s="40"/>
      <c r="M322" s="40"/>
      <c r="N322" s="40"/>
      <c r="O322" s="40"/>
      <c r="P322" s="40"/>
      <c r="Q322" s="40"/>
      <c r="R322" s="40"/>
      <c r="S322" s="40">
        <f t="shared" si="24"/>
        <v>0</v>
      </c>
      <c r="T322" s="40"/>
      <c r="U322" s="41"/>
      <c r="V322" s="41"/>
      <c r="W322" s="42"/>
      <c r="X322" s="41"/>
      <c r="Y322" s="41"/>
      <c r="Z322" s="42"/>
      <c r="AA322" s="41"/>
      <c r="AB322" s="41"/>
      <c r="AC322" s="42"/>
      <c r="AD322" s="41"/>
      <c r="AE322" s="41"/>
      <c r="AF322" s="42"/>
      <c r="AG322" s="41"/>
      <c r="AH322" s="41"/>
      <c r="AI322" s="42"/>
      <c r="AJ322" s="41"/>
      <c r="AK322" s="41"/>
      <c r="AL322" s="42"/>
      <c r="AM322" s="42">
        <f t="shared" si="22"/>
        <v>0</v>
      </c>
      <c r="AN322" s="43">
        <f t="shared" si="23"/>
        <v>0</v>
      </c>
      <c r="AO322" s="44"/>
      <c r="AP322" s="9"/>
      <c r="AQ322" s="9"/>
    </row>
    <row r="323" ht="18" customHeight="1" spans="1:43">
      <c r="A323" s="35">
        <f t="shared" si="21"/>
        <v>318</v>
      </c>
      <c r="B323" s="48" t="s">
        <v>109</v>
      </c>
      <c r="C323" s="37" t="s">
        <v>453</v>
      </c>
      <c r="D323" s="36" t="s">
        <v>3697</v>
      </c>
      <c r="E323" s="38" t="s">
        <v>454</v>
      </c>
      <c r="F323" s="39">
        <v>15044736579</v>
      </c>
      <c r="G323" s="40"/>
      <c r="H323" s="40"/>
      <c r="I323" s="40"/>
      <c r="J323" s="40"/>
      <c r="K323" s="40"/>
      <c r="L323" s="40"/>
      <c r="M323" s="40"/>
      <c r="N323" s="40"/>
      <c r="O323" s="40"/>
      <c r="P323" s="40"/>
      <c r="Q323" s="40"/>
      <c r="R323" s="40"/>
      <c r="S323" s="40">
        <f t="shared" si="24"/>
        <v>0</v>
      </c>
      <c r="T323" s="40"/>
      <c r="U323" s="41"/>
      <c r="V323" s="41"/>
      <c r="W323" s="42"/>
      <c r="X323" s="41"/>
      <c r="Y323" s="41"/>
      <c r="Z323" s="42"/>
      <c r="AA323" s="41"/>
      <c r="AB323" s="41"/>
      <c r="AC323" s="42"/>
      <c r="AD323" s="41"/>
      <c r="AE323" s="41"/>
      <c r="AF323" s="42"/>
      <c r="AG323" s="41"/>
      <c r="AH323" s="41"/>
      <c r="AI323" s="42"/>
      <c r="AJ323" s="41"/>
      <c r="AK323" s="41"/>
      <c r="AL323" s="42"/>
      <c r="AM323" s="42">
        <f t="shared" si="22"/>
        <v>0</v>
      </c>
      <c r="AN323" s="43">
        <f t="shared" si="23"/>
        <v>0</v>
      </c>
      <c r="AO323" s="44"/>
      <c r="AP323" s="9"/>
      <c r="AQ323" s="9"/>
    </row>
    <row r="324" ht="18" customHeight="1" spans="1:43">
      <c r="A324" s="35">
        <f t="shared" si="21"/>
        <v>319</v>
      </c>
      <c r="B324" s="48" t="s">
        <v>109</v>
      </c>
      <c r="C324" s="66" t="s">
        <v>333</v>
      </c>
      <c r="D324" s="36" t="s">
        <v>3529</v>
      </c>
      <c r="E324" s="38" t="s">
        <v>334</v>
      </c>
      <c r="F324" s="39">
        <v>18847710968</v>
      </c>
      <c r="G324" s="40"/>
      <c r="H324" s="40"/>
      <c r="I324" s="40"/>
      <c r="J324" s="40"/>
      <c r="K324" s="40"/>
      <c r="L324" s="40"/>
      <c r="M324" s="40"/>
      <c r="N324" s="40"/>
      <c r="O324" s="40"/>
      <c r="P324" s="40"/>
      <c r="Q324" s="40"/>
      <c r="R324" s="40"/>
      <c r="S324" s="40">
        <f t="shared" si="24"/>
        <v>0</v>
      </c>
      <c r="T324" s="40"/>
      <c r="U324" s="41"/>
      <c r="V324" s="41"/>
      <c r="W324" s="42"/>
      <c r="X324" s="41"/>
      <c r="Y324" s="41"/>
      <c r="Z324" s="42"/>
      <c r="AA324" s="41"/>
      <c r="AB324" s="41"/>
      <c r="AC324" s="42"/>
      <c r="AD324" s="41"/>
      <c r="AE324" s="41"/>
      <c r="AF324" s="42"/>
      <c r="AG324" s="41"/>
      <c r="AH324" s="41"/>
      <c r="AI324" s="42"/>
      <c r="AJ324" s="41"/>
      <c r="AK324" s="41"/>
      <c r="AL324" s="42"/>
      <c r="AM324" s="42">
        <f t="shared" si="22"/>
        <v>0</v>
      </c>
      <c r="AN324" s="43">
        <f t="shared" si="23"/>
        <v>0</v>
      </c>
      <c r="AO324" s="44"/>
      <c r="AP324" s="9"/>
      <c r="AQ324" s="9"/>
    </row>
    <row r="325" ht="18" customHeight="1" spans="1:43">
      <c r="A325" s="35">
        <f t="shared" si="21"/>
        <v>320</v>
      </c>
      <c r="B325" s="48" t="s">
        <v>109</v>
      </c>
      <c r="C325" s="37" t="s">
        <v>486</v>
      </c>
      <c r="D325" s="36" t="s">
        <v>3750</v>
      </c>
      <c r="E325" s="38" t="s">
        <v>487</v>
      </c>
      <c r="F325" s="39">
        <v>18247729007</v>
      </c>
      <c r="G325" s="40"/>
      <c r="H325" s="40"/>
      <c r="I325" s="40"/>
      <c r="J325" s="40"/>
      <c r="K325" s="40"/>
      <c r="L325" s="40"/>
      <c r="M325" s="40"/>
      <c r="N325" s="40"/>
      <c r="O325" s="40"/>
      <c r="P325" s="40"/>
      <c r="Q325" s="40"/>
      <c r="R325" s="40"/>
      <c r="S325" s="40">
        <f t="shared" si="24"/>
        <v>0</v>
      </c>
      <c r="T325" s="40"/>
      <c r="U325" s="41"/>
      <c r="V325" s="41"/>
      <c r="W325" s="42"/>
      <c r="X325" s="41"/>
      <c r="Y325" s="41"/>
      <c r="Z325" s="42"/>
      <c r="AA325" s="41"/>
      <c r="AB325" s="41"/>
      <c r="AC325" s="42"/>
      <c r="AD325" s="41"/>
      <c r="AE325" s="41"/>
      <c r="AF325" s="42"/>
      <c r="AG325" s="41"/>
      <c r="AH325" s="41"/>
      <c r="AI325" s="42"/>
      <c r="AJ325" s="41"/>
      <c r="AK325" s="41"/>
      <c r="AL325" s="42"/>
      <c r="AM325" s="42">
        <f t="shared" si="22"/>
        <v>0</v>
      </c>
      <c r="AN325" s="43">
        <f t="shared" si="23"/>
        <v>0</v>
      </c>
      <c r="AO325" s="44"/>
      <c r="AP325" s="9"/>
      <c r="AQ325" s="9"/>
    </row>
    <row r="326" ht="18" customHeight="1" spans="1:43">
      <c r="A326" s="35">
        <f t="shared" si="21"/>
        <v>321</v>
      </c>
      <c r="B326" s="48" t="s">
        <v>109</v>
      </c>
      <c r="C326" s="46" t="s">
        <v>7150</v>
      </c>
      <c r="D326" s="47" t="s">
        <v>3697</v>
      </c>
      <c r="E326" s="489" t="s">
        <v>7151</v>
      </c>
      <c r="F326" s="39">
        <v>13614879941</v>
      </c>
      <c r="G326" s="40"/>
      <c r="H326" s="40"/>
      <c r="I326" s="40"/>
      <c r="J326" s="40"/>
      <c r="K326" s="40"/>
      <c r="L326" s="40"/>
      <c r="M326" s="40"/>
      <c r="N326" s="40"/>
      <c r="O326" s="40"/>
      <c r="P326" s="40"/>
      <c r="Q326" s="40"/>
      <c r="R326" s="40"/>
      <c r="S326" s="40">
        <f t="shared" si="24"/>
        <v>0</v>
      </c>
      <c r="T326" s="40"/>
      <c r="U326" s="41"/>
      <c r="V326" s="41"/>
      <c r="W326" s="42"/>
      <c r="X326" s="41"/>
      <c r="Y326" s="41"/>
      <c r="Z326" s="42"/>
      <c r="AA326" s="41"/>
      <c r="AB326" s="41"/>
      <c r="AC326" s="42"/>
      <c r="AD326" s="41"/>
      <c r="AE326" s="41"/>
      <c r="AF326" s="42"/>
      <c r="AG326" s="41"/>
      <c r="AH326" s="41"/>
      <c r="AI326" s="42"/>
      <c r="AJ326" s="41"/>
      <c r="AK326" s="41"/>
      <c r="AL326" s="42"/>
      <c r="AM326" s="42">
        <f t="shared" si="22"/>
        <v>0</v>
      </c>
      <c r="AN326" s="43">
        <f t="shared" si="23"/>
        <v>0</v>
      </c>
      <c r="AO326" s="44"/>
      <c r="AP326" s="9"/>
      <c r="AQ326" s="9"/>
    </row>
    <row r="327" ht="18" customHeight="1" spans="1:43">
      <c r="A327" s="35">
        <f t="shared" si="21"/>
        <v>322</v>
      </c>
      <c r="B327" s="48" t="s">
        <v>109</v>
      </c>
      <c r="C327" s="46" t="s">
        <v>7037</v>
      </c>
      <c r="D327" s="47" t="s">
        <v>3616</v>
      </c>
      <c r="E327" s="496" t="s">
        <v>7147</v>
      </c>
      <c r="F327" s="39">
        <v>13831905860</v>
      </c>
      <c r="G327" s="40"/>
      <c r="H327" s="40"/>
      <c r="I327" s="40"/>
      <c r="J327" s="40"/>
      <c r="K327" s="40"/>
      <c r="L327" s="40"/>
      <c r="M327" s="40"/>
      <c r="N327" s="40"/>
      <c r="O327" s="40"/>
      <c r="P327" s="40"/>
      <c r="Q327" s="40"/>
      <c r="R327" s="40"/>
      <c r="S327" s="40">
        <f t="shared" si="24"/>
        <v>0</v>
      </c>
      <c r="T327" s="40"/>
      <c r="U327" s="41"/>
      <c r="V327" s="41"/>
      <c r="W327" s="42"/>
      <c r="X327" s="41"/>
      <c r="Y327" s="41"/>
      <c r="Z327" s="42"/>
      <c r="AA327" s="41"/>
      <c r="AB327" s="41"/>
      <c r="AC327" s="42"/>
      <c r="AD327" s="41"/>
      <c r="AE327" s="41"/>
      <c r="AF327" s="42"/>
      <c r="AG327" s="41"/>
      <c r="AH327" s="41"/>
      <c r="AI327" s="42"/>
      <c r="AJ327" s="41"/>
      <c r="AK327" s="41"/>
      <c r="AL327" s="42"/>
      <c r="AM327" s="42">
        <f t="shared" si="22"/>
        <v>0</v>
      </c>
      <c r="AN327" s="43">
        <f t="shared" si="23"/>
        <v>0</v>
      </c>
      <c r="AO327" s="44"/>
      <c r="AP327" s="9"/>
      <c r="AQ327" s="9"/>
    </row>
    <row r="328" ht="18" customHeight="1" spans="1:43">
      <c r="A328" s="35">
        <f t="shared" si="21"/>
        <v>323</v>
      </c>
      <c r="B328" s="48" t="s">
        <v>109</v>
      </c>
      <c r="C328" s="37" t="s">
        <v>7603</v>
      </c>
      <c r="D328" s="36" t="s">
        <v>4208</v>
      </c>
      <c r="E328" s="38" t="s">
        <v>7604</v>
      </c>
      <c r="F328" s="39">
        <v>15689365759</v>
      </c>
      <c r="G328" s="40"/>
      <c r="H328" s="40"/>
      <c r="I328" s="40"/>
      <c r="J328" s="40"/>
      <c r="K328" s="40"/>
      <c r="L328" s="40"/>
      <c r="M328" s="40"/>
      <c r="N328" s="40"/>
      <c r="O328" s="40"/>
      <c r="P328" s="40"/>
      <c r="Q328" s="40"/>
      <c r="R328" s="40"/>
      <c r="S328" s="40">
        <f t="shared" si="24"/>
        <v>0</v>
      </c>
      <c r="T328" s="40"/>
      <c r="U328" s="41"/>
      <c r="V328" s="41"/>
      <c r="W328" s="42"/>
      <c r="X328" s="41"/>
      <c r="Y328" s="41"/>
      <c r="Z328" s="42"/>
      <c r="AA328" s="41"/>
      <c r="AB328" s="41"/>
      <c r="AC328" s="42"/>
      <c r="AD328" s="41"/>
      <c r="AE328" s="41"/>
      <c r="AF328" s="42"/>
      <c r="AG328" s="41"/>
      <c r="AH328" s="41"/>
      <c r="AI328" s="42"/>
      <c r="AJ328" s="41"/>
      <c r="AK328" s="41"/>
      <c r="AL328" s="42"/>
      <c r="AM328" s="42">
        <f t="shared" si="22"/>
        <v>0</v>
      </c>
      <c r="AN328" s="43">
        <f t="shared" si="23"/>
        <v>0</v>
      </c>
      <c r="AO328" s="44"/>
      <c r="AP328" s="9"/>
      <c r="AQ328" s="9"/>
    </row>
    <row r="329" ht="18" customHeight="1" spans="1:43">
      <c r="A329" s="35">
        <f t="shared" si="21"/>
        <v>324</v>
      </c>
      <c r="B329" s="48" t="s">
        <v>109</v>
      </c>
      <c r="C329" s="46" t="s">
        <v>7124</v>
      </c>
      <c r="D329" s="36" t="s">
        <v>3697</v>
      </c>
      <c r="E329" s="38" t="s">
        <v>7125</v>
      </c>
      <c r="F329" s="39">
        <v>15548450730</v>
      </c>
      <c r="G329" s="40"/>
      <c r="H329" s="40"/>
      <c r="I329" s="40"/>
      <c r="J329" s="40"/>
      <c r="K329" s="40"/>
      <c r="L329" s="40"/>
      <c r="M329" s="40"/>
      <c r="N329" s="40"/>
      <c r="O329" s="40"/>
      <c r="P329" s="40"/>
      <c r="Q329" s="40"/>
      <c r="R329" s="40"/>
      <c r="S329" s="40">
        <f t="shared" si="24"/>
        <v>0</v>
      </c>
      <c r="T329" s="40"/>
      <c r="U329" s="41"/>
      <c r="V329" s="41"/>
      <c r="W329" s="42"/>
      <c r="X329" s="41"/>
      <c r="Y329" s="41"/>
      <c r="Z329" s="42"/>
      <c r="AA329" s="41"/>
      <c r="AB329" s="41"/>
      <c r="AC329" s="42"/>
      <c r="AD329" s="41"/>
      <c r="AE329" s="41"/>
      <c r="AF329" s="42"/>
      <c r="AG329" s="41"/>
      <c r="AH329" s="41"/>
      <c r="AI329" s="42"/>
      <c r="AJ329" s="41"/>
      <c r="AK329" s="41"/>
      <c r="AL329" s="42"/>
      <c r="AM329" s="42">
        <f t="shared" si="22"/>
        <v>0</v>
      </c>
      <c r="AN329" s="43">
        <f t="shared" si="23"/>
        <v>0</v>
      </c>
      <c r="AO329" s="44"/>
      <c r="AP329" s="9"/>
      <c r="AQ329" s="9"/>
    </row>
    <row r="330" ht="18" customHeight="1" spans="1:43">
      <c r="A330" s="35">
        <f t="shared" si="21"/>
        <v>325</v>
      </c>
      <c r="B330" s="48" t="s">
        <v>109</v>
      </c>
      <c r="C330" s="46" t="s">
        <v>517</v>
      </c>
      <c r="D330" s="36" t="s">
        <v>3758</v>
      </c>
      <c r="E330" s="38" t="s">
        <v>518</v>
      </c>
      <c r="F330" s="39">
        <v>14752261170</v>
      </c>
      <c r="G330" s="40"/>
      <c r="H330" s="40"/>
      <c r="I330" s="40"/>
      <c r="J330" s="40"/>
      <c r="K330" s="40"/>
      <c r="L330" s="40"/>
      <c r="M330" s="40"/>
      <c r="N330" s="40"/>
      <c r="O330" s="40"/>
      <c r="P330" s="40"/>
      <c r="Q330" s="40"/>
      <c r="R330" s="40"/>
      <c r="S330" s="40">
        <f t="shared" si="24"/>
        <v>0</v>
      </c>
      <c r="T330" s="40"/>
      <c r="U330" s="41"/>
      <c r="V330" s="41"/>
      <c r="W330" s="42"/>
      <c r="X330" s="41"/>
      <c r="Y330" s="41"/>
      <c r="Z330" s="42"/>
      <c r="AA330" s="41"/>
      <c r="AB330" s="41"/>
      <c r="AC330" s="42"/>
      <c r="AD330" s="41"/>
      <c r="AE330" s="41"/>
      <c r="AF330" s="42"/>
      <c r="AG330" s="41"/>
      <c r="AH330" s="41"/>
      <c r="AI330" s="42"/>
      <c r="AJ330" s="41"/>
      <c r="AK330" s="41"/>
      <c r="AL330" s="42"/>
      <c r="AM330" s="42">
        <f t="shared" si="22"/>
        <v>0</v>
      </c>
      <c r="AN330" s="43">
        <f t="shared" si="23"/>
        <v>0</v>
      </c>
      <c r="AO330" s="44"/>
      <c r="AP330" s="9"/>
      <c r="AQ330" s="9"/>
    </row>
    <row r="331" ht="18" customHeight="1" spans="1:43">
      <c r="A331" s="35">
        <f t="shared" si="21"/>
        <v>326</v>
      </c>
      <c r="B331" s="48" t="s">
        <v>109</v>
      </c>
      <c r="C331" s="46" t="s">
        <v>7605</v>
      </c>
      <c r="D331" s="47" t="s">
        <v>3535</v>
      </c>
      <c r="E331" s="38" t="s">
        <v>7606</v>
      </c>
      <c r="F331" s="39">
        <v>13952221727</v>
      </c>
      <c r="G331" s="40"/>
      <c r="H331" s="40"/>
      <c r="I331" s="40"/>
      <c r="J331" s="40"/>
      <c r="K331" s="40"/>
      <c r="L331" s="40"/>
      <c r="M331" s="40"/>
      <c r="N331" s="40"/>
      <c r="O331" s="40"/>
      <c r="P331" s="40"/>
      <c r="Q331" s="40"/>
      <c r="R331" s="40"/>
      <c r="S331" s="40">
        <f t="shared" si="24"/>
        <v>0</v>
      </c>
      <c r="T331" s="40"/>
      <c r="U331" s="41"/>
      <c r="V331" s="41"/>
      <c r="W331" s="42"/>
      <c r="X331" s="41"/>
      <c r="Y331" s="41"/>
      <c r="Z331" s="42"/>
      <c r="AA331" s="41"/>
      <c r="AB331" s="41"/>
      <c r="AC331" s="42"/>
      <c r="AD331" s="41"/>
      <c r="AE331" s="41"/>
      <c r="AF331" s="42"/>
      <c r="AG331" s="41"/>
      <c r="AH331" s="41"/>
      <c r="AI331" s="42"/>
      <c r="AJ331" s="41"/>
      <c r="AK331" s="41"/>
      <c r="AL331" s="42"/>
      <c r="AM331" s="42">
        <f t="shared" si="22"/>
        <v>0</v>
      </c>
      <c r="AN331" s="43">
        <f t="shared" si="23"/>
        <v>0</v>
      </c>
      <c r="AO331" s="44"/>
      <c r="AP331" s="9"/>
      <c r="AQ331" s="9"/>
    </row>
    <row r="332" ht="18" customHeight="1" spans="1:43">
      <c r="A332" s="35">
        <f t="shared" ref="A332:A395" si="25">ROW()-5</f>
        <v>327</v>
      </c>
      <c r="B332" s="48" t="s">
        <v>109</v>
      </c>
      <c r="C332" s="46" t="s">
        <v>345</v>
      </c>
      <c r="D332" s="47" t="s">
        <v>3535</v>
      </c>
      <c r="E332" s="489" t="s">
        <v>346</v>
      </c>
      <c r="F332" s="39">
        <v>15048763229</v>
      </c>
      <c r="G332" s="40"/>
      <c r="H332" s="40"/>
      <c r="I332" s="40"/>
      <c r="J332" s="40"/>
      <c r="K332" s="40"/>
      <c r="L332" s="40"/>
      <c r="M332" s="40"/>
      <c r="N332" s="40"/>
      <c r="O332" s="40"/>
      <c r="P332" s="40"/>
      <c r="Q332" s="40"/>
      <c r="R332" s="40"/>
      <c r="S332" s="40">
        <f t="shared" si="24"/>
        <v>0</v>
      </c>
      <c r="T332" s="40"/>
      <c r="U332" s="41"/>
      <c r="V332" s="41"/>
      <c r="W332" s="42"/>
      <c r="X332" s="41"/>
      <c r="Y332" s="41"/>
      <c r="Z332" s="42"/>
      <c r="AA332" s="41"/>
      <c r="AB332" s="41"/>
      <c r="AC332" s="42"/>
      <c r="AD332" s="41"/>
      <c r="AE332" s="41"/>
      <c r="AF332" s="42"/>
      <c r="AG332" s="41"/>
      <c r="AH332" s="41"/>
      <c r="AI332" s="42"/>
      <c r="AJ332" s="41"/>
      <c r="AK332" s="41"/>
      <c r="AL332" s="42"/>
      <c r="AM332" s="42">
        <f t="shared" ref="AM332:AM395" si="26">W332+Z332+AC332+AF332+AI332+AL332</f>
        <v>0</v>
      </c>
      <c r="AN332" s="43">
        <f t="shared" ref="AN332:AN395" si="27">AM332+S332</f>
        <v>0</v>
      </c>
      <c r="AO332" s="44"/>
      <c r="AP332" s="9"/>
      <c r="AQ332" s="9"/>
    </row>
    <row r="333" ht="18" customHeight="1" spans="1:43">
      <c r="A333" s="35">
        <f t="shared" si="25"/>
        <v>328</v>
      </c>
      <c r="B333" s="48" t="s">
        <v>109</v>
      </c>
      <c r="C333" s="46" t="s">
        <v>634</v>
      </c>
      <c r="D333" s="47" t="s">
        <v>3535</v>
      </c>
      <c r="E333" s="489" t="s">
        <v>635</v>
      </c>
      <c r="F333" s="39">
        <v>15335668896</v>
      </c>
      <c r="G333" s="40"/>
      <c r="H333" s="40"/>
      <c r="I333" s="40"/>
      <c r="J333" s="40"/>
      <c r="K333" s="40"/>
      <c r="L333" s="40"/>
      <c r="M333" s="40"/>
      <c r="N333" s="40"/>
      <c r="O333" s="40"/>
      <c r="P333" s="40"/>
      <c r="Q333" s="40"/>
      <c r="R333" s="40"/>
      <c r="S333" s="40">
        <f t="shared" si="24"/>
        <v>0</v>
      </c>
      <c r="T333" s="40"/>
      <c r="U333" s="41"/>
      <c r="V333" s="41"/>
      <c r="W333" s="42"/>
      <c r="X333" s="41"/>
      <c r="Y333" s="41"/>
      <c r="Z333" s="42"/>
      <c r="AA333" s="41"/>
      <c r="AB333" s="41"/>
      <c r="AC333" s="42"/>
      <c r="AD333" s="41"/>
      <c r="AE333" s="41"/>
      <c r="AF333" s="42"/>
      <c r="AG333" s="41"/>
      <c r="AH333" s="41"/>
      <c r="AI333" s="42"/>
      <c r="AJ333" s="41"/>
      <c r="AK333" s="41"/>
      <c r="AL333" s="42"/>
      <c r="AM333" s="42">
        <f t="shared" si="26"/>
        <v>0</v>
      </c>
      <c r="AN333" s="43">
        <f t="shared" si="27"/>
        <v>0</v>
      </c>
      <c r="AO333" s="44"/>
      <c r="AP333" s="9"/>
      <c r="AQ333" s="9"/>
    </row>
    <row r="334" ht="18" customHeight="1" spans="1:43">
      <c r="A334" s="35">
        <f t="shared" si="25"/>
        <v>329</v>
      </c>
      <c r="B334" s="48" t="s">
        <v>109</v>
      </c>
      <c r="C334" s="46" t="s">
        <v>685</v>
      </c>
      <c r="D334" s="47" t="s">
        <v>3697</v>
      </c>
      <c r="E334" s="38" t="s">
        <v>686</v>
      </c>
      <c r="F334" s="39">
        <v>15996892966</v>
      </c>
      <c r="G334" s="40"/>
      <c r="H334" s="40"/>
      <c r="I334" s="40"/>
      <c r="J334" s="40"/>
      <c r="K334" s="40"/>
      <c r="L334" s="40"/>
      <c r="M334" s="40"/>
      <c r="N334" s="40"/>
      <c r="O334" s="40"/>
      <c r="P334" s="40"/>
      <c r="Q334" s="40"/>
      <c r="R334" s="40"/>
      <c r="S334" s="40">
        <f t="shared" si="24"/>
        <v>0</v>
      </c>
      <c r="T334" s="40"/>
      <c r="U334" s="41"/>
      <c r="V334" s="41"/>
      <c r="W334" s="42"/>
      <c r="X334" s="41"/>
      <c r="Y334" s="41"/>
      <c r="Z334" s="42"/>
      <c r="AA334" s="41"/>
      <c r="AB334" s="41"/>
      <c r="AC334" s="42"/>
      <c r="AD334" s="41"/>
      <c r="AE334" s="41"/>
      <c r="AF334" s="42"/>
      <c r="AG334" s="41"/>
      <c r="AH334" s="41"/>
      <c r="AI334" s="42"/>
      <c r="AJ334" s="41"/>
      <c r="AK334" s="41"/>
      <c r="AL334" s="42"/>
      <c r="AM334" s="42">
        <f t="shared" si="26"/>
        <v>0</v>
      </c>
      <c r="AN334" s="43">
        <f t="shared" si="27"/>
        <v>0</v>
      </c>
      <c r="AO334" s="44"/>
      <c r="AP334" s="9"/>
      <c r="AQ334" s="9"/>
    </row>
    <row r="335" ht="18" customHeight="1" spans="1:43">
      <c r="A335" s="35">
        <f t="shared" si="25"/>
        <v>330</v>
      </c>
      <c r="B335" s="48" t="s">
        <v>109</v>
      </c>
      <c r="C335" s="37" t="s">
        <v>7148</v>
      </c>
      <c r="D335" s="36" t="s">
        <v>3499</v>
      </c>
      <c r="E335" s="38" t="s">
        <v>7149</v>
      </c>
      <c r="F335" s="39">
        <v>13214840418</v>
      </c>
      <c r="G335" s="40"/>
      <c r="H335" s="40"/>
      <c r="I335" s="40"/>
      <c r="J335" s="40"/>
      <c r="K335" s="40"/>
      <c r="L335" s="40"/>
      <c r="M335" s="40"/>
      <c r="N335" s="40"/>
      <c r="O335" s="40"/>
      <c r="P335" s="40"/>
      <c r="Q335" s="40"/>
      <c r="R335" s="40"/>
      <c r="S335" s="40">
        <f t="shared" si="24"/>
        <v>0</v>
      </c>
      <c r="T335" s="40"/>
      <c r="U335" s="41"/>
      <c r="V335" s="41"/>
      <c r="W335" s="42"/>
      <c r="X335" s="41"/>
      <c r="Y335" s="41"/>
      <c r="Z335" s="42"/>
      <c r="AA335" s="41"/>
      <c r="AB335" s="41"/>
      <c r="AC335" s="42"/>
      <c r="AD335" s="41"/>
      <c r="AE335" s="41"/>
      <c r="AF335" s="42"/>
      <c r="AG335" s="41"/>
      <c r="AH335" s="41"/>
      <c r="AI335" s="42"/>
      <c r="AJ335" s="41"/>
      <c r="AK335" s="41"/>
      <c r="AL335" s="42"/>
      <c r="AM335" s="42">
        <f t="shared" si="26"/>
        <v>0</v>
      </c>
      <c r="AN335" s="43">
        <f t="shared" si="27"/>
        <v>0</v>
      </c>
      <c r="AO335" s="44"/>
      <c r="AP335" s="9"/>
      <c r="AQ335" s="9"/>
    </row>
    <row r="336" ht="18" customHeight="1" spans="1:43">
      <c r="A336" s="35">
        <f t="shared" si="25"/>
        <v>331</v>
      </c>
      <c r="B336" s="48" t="s">
        <v>109</v>
      </c>
      <c r="C336" s="46" t="s">
        <v>7153</v>
      </c>
      <c r="D336" s="47" t="s">
        <v>3616</v>
      </c>
      <c r="E336" s="38" t="s">
        <v>7154</v>
      </c>
      <c r="F336" s="39">
        <v>13236020106</v>
      </c>
      <c r="G336" s="40"/>
      <c r="H336" s="40"/>
      <c r="I336" s="40"/>
      <c r="J336" s="40"/>
      <c r="K336" s="40"/>
      <c r="L336" s="40"/>
      <c r="M336" s="40"/>
      <c r="N336" s="40"/>
      <c r="O336" s="40"/>
      <c r="P336" s="40"/>
      <c r="Q336" s="40"/>
      <c r="R336" s="40"/>
      <c r="S336" s="40">
        <f t="shared" si="24"/>
        <v>0</v>
      </c>
      <c r="T336" s="40"/>
      <c r="U336" s="41"/>
      <c r="V336" s="41"/>
      <c r="W336" s="42"/>
      <c r="X336" s="41"/>
      <c r="Y336" s="41"/>
      <c r="Z336" s="42"/>
      <c r="AA336" s="41"/>
      <c r="AB336" s="41"/>
      <c r="AC336" s="42"/>
      <c r="AD336" s="41"/>
      <c r="AE336" s="41"/>
      <c r="AF336" s="42"/>
      <c r="AG336" s="41"/>
      <c r="AH336" s="41"/>
      <c r="AI336" s="42"/>
      <c r="AJ336" s="41"/>
      <c r="AK336" s="41"/>
      <c r="AL336" s="42"/>
      <c r="AM336" s="42">
        <f t="shared" si="26"/>
        <v>0</v>
      </c>
      <c r="AN336" s="43">
        <f t="shared" si="27"/>
        <v>0</v>
      </c>
      <c r="AO336" s="44"/>
      <c r="AP336" s="9"/>
      <c r="AQ336" s="9"/>
    </row>
    <row r="337" ht="18" customHeight="1" spans="1:43">
      <c r="A337" s="35">
        <f t="shared" si="25"/>
        <v>332</v>
      </c>
      <c r="B337" s="48" t="s">
        <v>109</v>
      </c>
      <c r="C337" s="66" t="s">
        <v>357</v>
      </c>
      <c r="D337" s="36" t="s">
        <v>3579</v>
      </c>
      <c r="E337" s="38" t="s">
        <v>358</v>
      </c>
      <c r="F337" s="39">
        <v>18832992590</v>
      </c>
      <c r="G337" s="40"/>
      <c r="H337" s="40"/>
      <c r="I337" s="40"/>
      <c r="J337" s="40"/>
      <c r="K337" s="40"/>
      <c r="L337" s="40"/>
      <c r="M337" s="40"/>
      <c r="N337" s="40"/>
      <c r="O337" s="40"/>
      <c r="P337" s="40"/>
      <c r="Q337" s="40"/>
      <c r="R337" s="40"/>
      <c r="S337" s="40">
        <f t="shared" si="24"/>
        <v>0</v>
      </c>
      <c r="T337" s="40"/>
      <c r="U337" s="41"/>
      <c r="V337" s="41"/>
      <c r="W337" s="42"/>
      <c r="X337" s="41"/>
      <c r="Y337" s="41"/>
      <c r="Z337" s="42"/>
      <c r="AA337" s="41"/>
      <c r="AB337" s="41"/>
      <c r="AC337" s="42"/>
      <c r="AD337" s="41"/>
      <c r="AE337" s="41"/>
      <c r="AF337" s="42"/>
      <c r="AG337" s="41"/>
      <c r="AH337" s="41"/>
      <c r="AI337" s="42"/>
      <c r="AJ337" s="41"/>
      <c r="AK337" s="41"/>
      <c r="AL337" s="42"/>
      <c r="AM337" s="42">
        <f t="shared" si="26"/>
        <v>0</v>
      </c>
      <c r="AN337" s="43">
        <f t="shared" si="27"/>
        <v>0</v>
      </c>
      <c r="AO337" s="44"/>
      <c r="AP337" s="9"/>
      <c r="AQ337" s="9"/>
    </row>
    <row r="338" ht="18" customHeight="1" spans="1:43">
      <c r="A338" s="35">
        <f t="shared" si="25"/>
        <v>333</v>
      </c>
      <c r="B338" s="48" t="s">
        <v>109</v>
      </c>
      <c r="C338" s="46" t="s">
        <v>408</v>
      </c>
      <c r="D338" s="47" t="s">
        <v>3616</v>
      </c>
      <c r="E338" s="38" t="s">
        <v>409</v>
      </c>
      <c r="F338" s="39">
        <v>15049897592</v>
      </c>
      <c r="G338" s="40"/>
      <c r="H338" s="40"/>
      <c r="I338" s="40"/>
      <c r="J338" s="40"/>
      <c r="K338" s="40"/>
      <c r="L338" s="40"/>
      <c r="M338" s="40"/>
      <c r="N338" s="40"/>
      <c r="O338" s="40"/>
      <c r="P338" s="40"/>
      <c r="Q338" s="40"/>
      <c r="R338" s="40"/>
      <c r="S338" s="40">
        <f t="shared" si="24"/>
        <v>0</v>
      </c>
      <c r="T338" s="40"/>
      <c r="U338" s="41"/>
      <c r="V338" s="41"/>
      <c r="W338" s="42"/>
      <c r="X338" s="41"/>
      <c r="Y338" s="41"/>
      <c r="Z338" s="42"/>
      <c r="AA338" s="41"/>
      <c r="AB338" s="41"/>
      <c r="AC338" s="42"/>
      <c r="AD338" s="41"/>
      <c r="AE338" s="41"/>
      <c r="AF338" s="42"/>
      <c r="AG338" s="41"/>
      <c r="AH338" s="41"/>
      <c r="AI338" s="42"/>
      <c r="AJ338" s="41"/>
      <c r="AK338" s="41"/>
      <c r="AL338" s="42"/>
      <c r="AM338" s="42">
        <f t="shared" si="26"/>
        <v>0</v>
      </c>
      <c r="AN338" s="43">
        <f t="shared" si="27"/>
        <v>0</v>
      </c>
      <c r="AO338" s="44"/>
      <c r="AP338" s="9"/>
      <c r="AQ338" s="9"/>
    </row>
    <row r="339" ht="18" customHeight="1" spans="1:43">
      <c r="A339" s="35">
        <f t="shared" si="25"/>
        <v>334</v>
      </c>
      <c r="B339" s="48" t="s">
        <v>109</v>
      </c>
      <c r="C339" s="37" t="s">
        <v>354</v>
      </c>
      <c r="D339" s="47" t="s">
        <v>3579</v>
      </c>
      <c r="E339" s="38" t="s">
        <v>355</v>
      </c>
      <c r="F339" s="39">
        <v>14747969346</v>
      </c>
      <c r="G339" s="40"/>
      <c r="H339" s="40"/>
      <c r="I339" s="40"/>
      <c r="J339" s="40"/>
      <c r="K339" s="40"/>
      <c r="L339" s="40"/>
      <c r="M339" s="40"/>
      <c r="N339" s="40"/>
      <c r="O339" s="40"/>
      <c r="P339" s="40"/>
      <c r="Q339" s="40"/>
      <c r="R339" s="40"/>
      <c r="S339" s="40">
        <f t="shared" si="24"/>
        <v>0</v>
      </c>
      <c r="T339" s="40"/>
      <c r="U339" s="41"/>
      <c r="V339" s="41"/>
      <c r="W339" s="42"/>
      <c r="X339" s="41"/>
      <c r="Y339" s="41"/>
      <c r="Z339" s="42"/>
      <c r="AA339" s="41"/>
      <c r="AB339" s="41"/>
      <c r="AC339" s="42"/>
      <c r="AD339" s="41"/>
      <c r="AE339" s="41"/>
      <c r="AF339" s="42"/>
      <c r="AG339" s="41"/>
      <c r="AH339" s="41"/>
      <c r="AI339" s="42"/>
      <c r="AJ339" s="41"/>
      <c r="AK339" s="41"/>
      <c r="AL339" s="42"/>
      <c r="AM339" s="42">
        <f t="shared" si="26"/>
        <v>0</v>
      </c>
      <c r="AN339" s="43">
        <f t="shared" si="27"/>
        <v>0</v>
      </c>
      <c r="AO339" s="44"/>
      <c r="AP339" s="9"/>
      <c r="AQ339" s="9"/>
    </row>
    <row r="340" ht="18" customHeight="1" spans="1:43">
      <c r="A340" s="35">
        <f t="shared" si="25"/>
        <v>335</v>
      </c>
      <c r="B340" s="48" t="s">
        <v>109</v>
      </c>
      <c r="C340" s="37" t="s">
        <v>398</v>
      </c>
      <c r="D340" s="36" t="s">
        <v>3616</v>
      </c>
      <c r="E340" s="38" t="s">
        <v>399</v>
      </c>
      <c r="F340" s="39">
        <v>15147521056</v>
      </c>
      <c r="G340" s="40"/>
      <c r="H340" s="40"/>
      <c r="I340" s="40"/>
      <c r="J340" s="40"/>
      <c r="K340" s="40"/>
      <c r="L340" s="40"/>
      <c r="M340" s="40"/>
      <c r="N340" s="40"/>
      <c r="O340" s="40"/>
      <c r="P340" s="40"/>
      <c r="Q340" s="40"/>
      <c r="R340" s="40"/>
      <c r="S340" s="40">
        <f t="shared" si="24"/>
        <v>0</v>
      </c>
      <c r="T340" s="40"/>
      <c r="U340" s="41"/>
      <c r="V340" s="41"/>
      <c r="W340" s="42"/>
      <c r="X340" s="41"/>
      <c r="Y340" s="41"/>
      <c r="Z340" s="42"/>
      <c r="AA340" s="41"/>
      <c r="AB340" s="41"/>
      <c r="AC340" s="42"/>
      <c r="AD340" s="41"/>
      <c r="AE340" s="41"/>
      <c r="AF340" s="42"/>
      <c r="AG340" s="41"/>
      <c r="AH340" s="41"/>
      <c r="AI340" s="42"/>
      <c r="AJ340" s="41"/>
      <c r="AK340" s="41"/>
      <c r="AL340" s="42"/>
      <c r="AM340" s="42">
        <f t="shared" si="26"/>
        <v>0</v>
      </c>
      <c r="AN340" s="43">
        <f t="shared" si="27"/>
        <v>0</v>
      </c>
      <c r="AO340" s="44"/>
      <c r="AP340" s="9"/>
      <c r="AQ340" s="9"/>
    </row>
    <row r="341" ht="18" customHeight="1" spans="1:43">
      <c r="A341" s="35">
        <f t="shared" si="25"/>
        <v>336</v>
      </c>
      <c r="B341" s="48" t="s">
        <v>109</v>
      </c>
      <c r="C341" s="46" t="s">
        <v>321</v>
      </c>
      <c r="D341" s="47" t="s">
        <v>3499</v>
      </c>
      <c r="E341" s="38" t="s">
        <v>322</v>
      </c>
      <c r="F341" s="39">
        <v>15289211913</v>
      </c>
      <c r="G341" s="40"/>
      <c r="H341" s="40"/>
      <c r="I341" s="40"/>
      <c r="J341" s="40"/>
      <c r="K341" s="40"/>
      <c r="L341" s="40"/>
      <c r="M341" s="40"/>
      <c r="N341" s="40"/>
      <c r="O341" s="40"/>
      <c r="P341" s="40"/>
      <c r="Q341" s="40"/>
      <c r="R341" s="40"/>
      <c r="S341" s="40">
        <f t="shared" si="24"/>
        <v>0</v>
      </c>
      <c r="T341" s="40"/>
      <c r="U341" s="41"/>
      <c r="V341" s="41"/>
      <c r="W341" s="42"/>
      <c r="X341" s="41"/>
      <c r="Y341" s="41"/>
      <c r="Z341" s="42"/>
      <c r="AA341" s="41"/>
      <c r="AB341" s="41"/>
      <c r="AC341" s="42"/>
      <c r="AD341" s="41"/>
      <c r="AE341" s="41"/>
      <c r="AF341" s="42"/>
      <c r="AG341" s="41"/>
      <c r="AH341" s="41"/>
      <c r="AI341" s="42"/>
      <c r="AJ341" s="41"/>
      <c r="AK341" s="41"/>
      <c r="AL341" s="42"/>
      <c r="AM341" s="42">
        <f t="shared" si="26"/>
        <v>0</v>
      </c>
      <c r="AN341" s="43">
        <f t="shared" si="27"/>
        <v>0</v>
      </c>
      <c r="AO341" s="44"/>
      <c r="AP341" s="9"/>
      <c r="AQ341" s="9"/>
    </row>
    <row r="342" ht="18" customHeight="1" spans="1:43">
      <c r="A342" s="35">
        <f t="shared" si="25"/>
        <v>337</v>
      </c>
      <c r="B342" s="48" t="s">
        <v>109</v>
      </c>
      <c r="C342" s="46" t="s">
        <v>377</v>
      </c>
      <c r="D342" s="47" t="s">
        <v>3499</v>
      </c>
      <c r="E342" s="489" t="s">
        <v>378</v>
      </c>
      <c r="F342" s="39">
        <v>18947574241</v>
      </c>
      <c r="G342" s="40"/>
      <c r="H342" s="40"/>
      <c r="I342" s="40"/>
      <c r="J342" s="40"/>
      <c r="K342" s="40"/>
      <c r="L342" s="40"/>
      <c r="M342" s="40"/>
      <c r="N342" s="40"/>
      <c r="O342" s="40"/>
      <c r="P342" s="40"/>
      <c r="Q342" s="40"/>
      <c r="R342" s="40"/>
      <c r="S342" s="40">
        <f t="shared" si="24"/>
        <v>0</v>
      </c>
      <c r="T342" s="40"/>
      <c r="U342" s="41"/>
      <c r="V342" s="41"/>
      <c r="W342" s="42"/>
      <c r="X342" s="41"/>
      <c r="Y342" s="41"/>
      <c r="Z342" s="42"/>
      <c r="AA342" s="41"/>
      <c r="AB342" s="41"/>
      <c r="AC342" s="42"/>
      <c r="AD342" s="41"/>
      <c r="AE342" s="41"/>
      <c r="AF342" s="42"/>
      <c r="AG342" s="41"/>
      <c r="AH342" s="41"/>
      <c r="AI342" s="42"/>
      <c r="AJ342" s="41"/>
      <c r="AK342" s="41"/>
      <c r="AL342" s="42"/>
      <c r="AM342" s="42">
        <f t="shared" si="26"/>
        <v>0</v>
      </c>
      <c r="AN342" s="43">
        <f t="shared" si="27"/>
        <v>0</v>
      </c>
      <c r="AO342" s="44"/>
      <c r="AP342" s="9"/>
      <c r="AQ342" s="9"/>
    </row>
    <row r="343" ht="18" customHeight="1" spans="1:43">
      <c r="A343" s="35">
        <f t="shared" si="25"/>
        <v>338</v>
      </c>
      <c r="B343" s="48" t="s">
        <v>109</v>
      </c>
      <c r="C343" s="46" t="s">
        <v>7607</v>
      </c>
      <c r="D343" s="47" t="s">
        <v>3499</v>
      </c>
      <c r="E343" s="489" t="s">
        <v>7608</v>
      </c>
      <c r="F343" s="39">
        <v>13930904080</v>
      </c>
      <c r="G343" s="40"/>
      <c r="H343" s="40"/>
      <c r="I343" s="40"/>
      <c r="J343" s="40"/>
      <c r="K343" s="40"/>
      <c r="L343" s="40"/>
      <c r="M343" s="40"/>
      <c r="N343" s="40"/>
      <c r="O343" s="40"/>
      <c r="P343" s="40"/>
      <c r="Q343" s="40"/>
      <c r="R343" s="40"/>
      <c r="S343" s="40">
        <f t="shared" si="24"/>
        <v>0</v>
      </c>
      <c r="T343" s="40"/>
      <c r="U343" s="41"/>
      <c r="V343" s="41"/>
      <c r="W343" s="42"/>
      <c r="X343" s="41"/>
      <c r="Y343" s="41"/>
      <c r="Z343" s="42"/>
      <c r="AA343" s="41"/>
      <c r="AB343" s="41"/>
      <c r="AC343" s="42"/>
      <c r="AD343" s="41"/>
      <c r="AE343" s="41"/>
      <c r="AF343" s="42"/>
      <c r="AG343" s="41"/>
      <c r="AH343" s="41"/>
      <c r="AI343" s="42"/>
      <c r="AJ343" s="41"/>
      <c r="AK343" s="41"/>
      <c r="AL343" s="42"/>
      <c r="AM343" s="42">
        <f t="shared" si="26"/>
        <v>0</v>
      </c>
      <c r="AN343" s="43">
        <f t="shared" si="27"/>
        <v>0</v>
      </c>
      <c r="AO343" s="44"/>
      <c r="AP343" s="9"/>
      <c r="AQ343" s="9"/>
    </row>
    <row r="344" ht="18" customHeight="1" spans="1:43">
      <c r="A344" s="35">
        <f t="shared" si="25"/>
        <v>339</v>
      </c>
      <c r="B344" s="48" t="s">
        <v>109</v>
      </c>
      <c r="C344" s="46" t="s">
        <v>480</v>
      </c>
      <c r="D344" s="47" t="s">
        <v>3697</v>
      </c>
      <c r="E344" s="38" t="s">
        <v>481</v>
      </c>
      <c r="F344" s="39">
        <v>13015177693</v>
      </c>
      <c r="G344" s="40"/>
      <c r="H344" s="40"/>
      <c r="I344" s="40"/>
      <c r="J344" s="40"/>
      <c r="K344" s="40"/>
      <c r="L344" s="40"/>
      <c r="M344" s="40"/>
      <c r="N344" s="40"/>
      <c r="O344" s="40"/>
      <c r="P344" s="40"/>
      <c r="Q344" s="40"/>
      <c r="R344" s="40"/>
      <c r="S344" s="40">
        <f t="shared" si="24"/>
        <v>0</v>
      </c>
      <c r="T344" s="40"/>
      <c r="U344" s="41"/>
      <c r="V344" s="41"/>
      <c r="W344" s="42"/>
      <c r="X344" s="41"/>
      <c r="Y344" s="41"/>
      <c r="Z344" s="42"/>
      <c r="AA344" s="41"/>
      <c r="AB344" s="41"/>
      <c r="AC344" s="42"/>
      <c r="AD344" s="41"/>
      <c r="AE344" s="41"/>
      <c r="AF344" s="42"/>
      <c r="AG344" s="41"/>
      <c r="AH344" s="41"/>
      <c r="AI344" s="42"/>
      <c r="AJ344" s="41"/>
      <c r="AK344" s="41"/>
      <c r="AL344" s="42"/>
      <c r="AM344" s="42">
        <f t="shared" si="26"/>
        <v>0</v>
      </c>
      <c r="AN344" s="43">
        <f t="shared" si="27"/>
        <v>0</v>
      </c>
      <c r="AO344" s="44"/>
      <c r="AP344" s="9"/>
      <c r="AQ344" s="9"/>
    </row>
    <row r="345" ht="18" customHeight="1" spans="1:43">
      <c r="A345" s="35">
        <f t="shared" si="25"/>
        <v>340</v>
      </c>
      <c r="B345" s="48" t="s">
        <v>109</v>
      </c>
      <c r="C345" s="80" t="s">
        <v>447</v>
      </c>
      <c r="D345" s="81" t="s">
        <v>3691</v>
      </c>
      <c r="E345" s="38" t="s">
        <v>448</v>
      </c>
      <c r="F345" s="39">
        <v>13734850386</v>
      </c>
      <c r="G345" s="40"/>
      <c r="H345" s="40"/>
      <c r="I345" s="40"/>
      <c r="J345" s="40"/>
      <c r="K345" s="40"/>
      <c r="L345" s="40"/>
      <c r="M345" s="40"/>
      <c r="N345" s="40"/>
      <c r="O345" s="40"/>
      <c r="P345" s="40"/>
      <c r="Q345" s="40"/>
      <c r="R345" s="40"/>
      <c r="S345" s="40">
        <f t="shared" si="24"/>
        <v>0</v>
      </c>
      <c r="T345" s="40"/>
      <c r="U345" s="41"/>
      <c r="V345" s="41"/>
      <c r="W345" s="42"/>
      <c r="X345" s="41"/>
      <c r="Y345" s="41"/>
      <c r="Z345" s="42"/>
      <c r="AA345" s="41"/>
      <c r="AB345" s="41"/>
      <c r="AC345" s="42"/>
      <c r="AD345" s="41"/>
      <c r="AE345" s="41"/>
      <c r="AF345" s="42"/>
      <c r="AG345" s="41"/>
      <c r="AH345" s="41"/>
      <c r="AI345" s="42"/>
      <c r="AJ345" s="41"/>
      <c r="AK345" s="41"/>
      <c r="AL345" s="42"/>
      <c r="AM345" s="42">
        <f t="shared" si="26"/>
        <v>0</v>
      </c>
      <c r="AN345" s="43">
        <f t="shared" si="27"/>
        <v>0</v>
      </c>
      <c r="AO345" s="44"/>
      <c r="AP345" s="9"/>
      <c r="AQ345" s="9"/>
    </row>
    <row r="346" ht="18" customHeight="1" spans="1:43">
      <c r="A346" s="35">
        <f t="shared" si="25"/>
        <v>341</v>
      </c>
      <c r="B346" s="48" t="s">
        <v>109</v>
      </c>
      <c r="C346" s="80" t="s">
        <v>6776</v>
      </c>
      <c r="D346" s="81" t="s">
        <v>3616</v>
      </c>
      <c r="E346" s="38" t="s">
        <v>7152</v>
      </c>
      <c r="F346" s="39">
        <v>15131380734</v>
      </c>
      <c r="G346" s="40"/>
      <c r="H346" s="40"/>
      <c r="I346" s="40"/>
      <c r="J346" s="40"/>
      <c r="K346" s="40"/>
      <c r="L346" s="40"/>
      <c r="M346" s="40"/>
      <c r="N346" s="40"/>
      <c r="O346" s="40"/>
      <c r="P346" s="40"/>
      <c r="Q346" s="40"/>
      <c r="R346" s="40"/>
      <c r="S346" s="40">
        <f t="shared" si="24"/>
        <v>0</v>
      </c>
      <c r="T346" s="40"/>
      <c r="U346" s="41"/>
      <c r="V346" s="41"/>
      <c r="W346" s="42"/>
      <c r="X346" s="41"/>
      <c r="Y346" s="41"/>
      <c r="Z346" s="42"/>
      <c r="AA346" s="41"/>
      <c r="AB346" s="41"/>
      <c r="AC346" s="42"/>
      <c r="AD346" s="41"/>
      <c r="AE346" s="41"/>
      <c r="AF346" s="42"/>
      <c r="AG346" s="41"/>
      <c r="AH346" s="41"/>
      <c r="AI346" s="42"/>
      <c r="AJ346" s="41"/>
      <c r="AK346" s="41"/>
      <c r="AL346" s="42"/>
      <c r="AM346" s="42">
        <f t="shared" si="26"/>
        <v>0</v>
      </c>
      <c r="AN346" s="43">
        <f t="shared" si="27"/>
        <v>0</v>
      </c>
      <c r="AO346" s="44"/>
      <c r="AP346" s="9"/>
      <c r="AQ346" s="9"/>
    </row>
    <row r="347" ht="18" customHeight="1" spans="1:43">
      <c r="A347" s="35">
        <f t="shared" si="25"/>
        <v>342</v>
      </c>
      <c r="B347" s="48" t="s">
        <v>109</v>
      </c>
      <c r="C347" s="46" t="s">
        <v>7145</v>
      </c>
      <c r="D347" s="47" t="s">
        <v>3697</v>
      </c>
      <c r="E347" s="491" t="s">
        <v>7146</v>
      </c>
      <c r="F347" s="39">
        <v>15149461200</v>
      </c>
      <c r="G347" s="40"/>
      <c r="H347" s="40"/>
      <c r="I347" s="40"/>
      <c r="J347" s="40"/>
      <c r="K347" s="40"/>
      <c r="L347" s="40"/>
      <c r="M347" s="40"/>
      <c r="N347" s="40"/>
      <c r="O347" s="40"/>
      <c r="P347" s="40"/>
      <c r="Q347" s="40"/>
      <c r="R347" s="40"/>
      <c r="S347" s="40">
        <f t="shared" si="24"/>
        <v>0</v>
      </c>
      <c r="T347" s="40"/>
      <c r="U347" s="41"/>
      <c r="V347" s="41"/>
      <c r="W347" s="42"/>
      <c r="X347" s="41"/>
      <c r="Y347" s="41"/>
      <c r="Z347" s="42"/>
      <c r="AA347" s="41"/>
      <c r="AB347" s="41"/>
      <c r="AC347" s="42"/>
      <c r="AD347" s="41"/>
      <c r="AE347" s="41"/>
      <c r="AF347" s="42"/>
      <c r="AG347" s="41"/>
      <c r="AH347" s="41"/>
      <c r="AI347" s="42"/>
      <c r="AJ347" s="41"/>
      <c r="AK347" s="41"/>
      <c r="AL347" s="42"/>
      <c r="AM347" s="42">
        <f t="shared" si="26"/>
        <v>0</v>
      </c>
      <c r="AN347" s="43">
        <f t="shared" si="27"/>
        <v>0</v>
      </c>
      <c r="AO347" s="44"/>
      <c r="AP347" s="9"/>
      <c r="AQ347" s="9"/>
    </row>
    <row r="348" ht="18" customHeight="1" spans="1:43">
      <c r="A348" s="35">
        <f t="shared" si="25"/>
        <v>343</v>
      </c>
      <c r="B348" s="48" t="s">
        <v>109</v>
      </c>
      <c r="C348" s="56" t="s">
        <v>342</v>
      </c>
      <c r="D348" s="60" t="s">
        <v>3535</v>
      </c>
      <c r="E348" s="77" t="s">
        <v>343</v>
      </c>
      <c r="F348" s="39">
        <v>15124712528</v>
      </c>
      <c r="G348" s="40"/>
      <c r="H348" s="40"/>
      <c r="I348" s="40"/>
      <c r="J348" s="40"/>
      <c r="K348" s="40"/>
      <c r="L348" s="40"/>
      <c r="M348" s="40"/>
      <c r="N348" s="40"/>
      <c r="O348" s="40"/>
      <c r="P348" s="40"/>
      <c r="Q348" s="40"/>
      <c r="R348" s="40"/>
      <c r="S348" s="40">
        <f t="shared" si="24"/>
        <v>0</v>
      </c>
      <c r="T348" s="40"/>
      <c r="U348" s="41"/>
      <c r="V348" s="41"/>
      <c r="W348" s="42"/>
      <c r="X348" s="41"/>
      <c r="Y348" s="41"/>
      <c r="Z348" s="42"/>
      <c r="AA348" s="41"/>
      <c r="AB348" s="41"/>
      <c r="AC348" s="42"/>
      <c r="AD348" s="41"/>
      <c r="AE348" s="41"/>
      <c r="AF348" s="42"/>
      <c r="AG348" s="41"/>
      <c r="AH348" s="41"/>
      <c r="AI348" s="42"/>
      <c r="AJ348" s="41"/>
      <c r="AK348" s="41"/>
      <c r="AL348" s="42"/>
      <c r="AM348" s="42">
        <f t="shared" si="26"/>
        <v>0</v>
      </c>
      <c r="AN348" s="43">
        <f t="shared" si="27"/>
        <v>0</v>
      </c>
      <c r="AO348" s="44"/>
      <c r="AP348" s="9"/>
      <c r="AQ348" s="9"/>
    </row>
    <row r="349" ht="18" customHeight="1" spans="1:43">
      <c r="A349" s="35">
        <f t="shared" si="25"/>
        <v>344</v>
      </c>
      <c r="B349" s="48" t="s">
        <v>109</v>
      </c>
      <c r="C349" s="64" t="s">
        <v>637</v>
      </c>
      <c r="D349" s="36" t="s">
        <v>3579</v>
      </c>
      <c r="E349" s="38" t="s">
        <v>638</v>
      </c>
      <c r="F349" s="39">
        <v>15335543446</v>
      </c>
      <c r="G349" s="40"/>
      <c r="H349" s="40"/>
      <c r="I349" s="40"/>
      <c r="J349" s="40"/>
      <c r="K349" s="40"/>
      <c r="L349" s="40"/>
      <c r="M349" s="40"/>
      <c r="N349" s="40"/>
      <c r="O349" s="40"/>
      <c r="P349" s="40"/>
      <c r="Q349" s="40"/>
      <c r="R349" s="40"/>
      <c r="S349" s="40">
        <f t="shared" ref="S349:S412" si="28">SUM(G349:R349)</f>
        <v>0</v>
      </c>
      <c r="T349" s="40"/>
      <c r="U349" s="41"/>
      <c r="V349" s="41"/>
      <c r="W349" s="42"/>
      <c r="X349" s="41"/>
      <c r="Y349" s="41"/>
      <c r="Z349" s="42"/>
      <c r="AA349" s="41"/>
      <c r="AB349" s="41"/>
      <c r="AC349" s="42"/>
      <c r="AD349" s="41"/>
      <c r="AE349" s="41"/>
      <c r="AF349" s="42"/>
      <c r="AG349" s="41"/>
      <c r="AH349" s="41"/>
      <c r="AI349" s="42"/>
      <c r="AJ349" s="41"/>
      <c r="AK349" s="41"/>
      <c r="AL349" s="42"/>
      <c r="AM349" s="42">
        <f t="shared" si="26"/>
        <v>0</v>
      </c>
      <c r="AN349" s="43">
        <f t="shared" si="27"/>
        <v>0</v>
      </c>
      <c r="AO349" s="44"/>
      <c r="AP349" s="9"/>
      <c r="AQ349" s="9"/>
    </row>
    <row r="350" ht="18" customHeight="1" spans="1:43">
      <c r="A350" s="35">
        <f t="shared" si="25"/>
        <v>345</v>
      </c>
      <c r="B350" s="48" t="s">
        <v>109</v>
      </c>
      <c r="C350" s="46" t="s">
        <v>363</v>
      </c>
      <c r="D350" s="47" t="s">
        <v>3579</v>
      </c>
      <c r="E350" s="38" t="s">
        <v>364</v>
      </c>
      <c r="F350" s="39">
        <v>15947551297</v>
      </c>
      <c r="G350" s="40"/>
      <c r="H350" s="40"/>
      <c r="I350" s="40"/>
      <c r="J350" s="40"/>
      <c r="K350" s="40"/>
      <c r="L350" s="40"/>
      <c r="M350" s="40"/>
      <c r="N350" s="40"/>
      <c r="O350" s="40"/>
      <c r="P350" s="40"/>
      <c r="Q350" s="40"/>
      <c r="R350" s="40"/>
      <c r="S350" s="40">
        <f t="shared" si="28"/>
        <v>0</v>
      </c>
      <c r="T350" s="40"/>
      <c r="U350" s="41"/>
      <c r="V350" s="41"/>
      <c r="W350" s="42"/>
      <c r="X350" s="41"/>
      <c r="Y350" s="41"/>
      <c r="Z350" s="42"/>
      <c r="AA350" s="41"/>
      <c r="AB350" s="41"/>
      <c r="AC350" s="42"/>
      <c r="AD350" s="41"/>
      <c r="AE350" s="41"/>
      <c r="AF350" s="42"/>
      <c r="AG350" s="41"/>
      <c r="AH350" s="41"/>
      <c r="AI350" s="42"/>
      <c r="AJ350" s="41"/>
      <c r="AK350" s="41"/>
      <c r="AL350" s="42"/>
      <c r="AM350" s="42">
        <f t="shared" si="26"/>
        <v>0</v>
      </c>
      <c r="AN350" s="43">
        <f t="shared" si="27"/>
        <v>0</v>
      </c>
      <c r="AO350" s="44"/>
      <c r="AP350" s="9"/>
      <c r="AQ350" s="9"/>
    </row>
    <row r="351" ht="18" customHeight="1" spans="1:43">
      <c r="A351" s="35">
        <f t="shared" si="25"/>
        <v>346</v>
      </c>
      <c r="B351" s="48" t="s">
        <v>109</v>
      </c>
      <c r="C351" s="46" t="s">
        <v>411</v>
      </c>
      <c r="D351" s="36" t="s">
        <v>3616</v>
      </c>
      <c r="E351" s="51" t="s">
        <v>412</v>
      </c>
      <c r="F351" s="39">
        <v>13191375855</v>
      </c>
      <c r="G351" s="40"/>
      <c r="H351" s="40"/>
      <c r="I351" s="40"/>
      <c r="J351" s="40"/>
      <c r="K351" s="40"/>
      <c r="L351" s="40"/>
      <c r="M351" s="40"/>
      <c r="N351" s="40"/>
      <c r="O351" s="40"/>
      <c r="P351" s="40"/>
      <c r="Q351" s="40"/>
      <c r="R351" s="40"/>
      <c r="S351" s="40">
        <f t="shared" si="28"/>
        <v>0</v>
      </c>
      <c r="T351" s="40"/>
      <c r="U351" s="41"/>
      <c r="V351" s="41"/>
      <c r="W351" s="42"/>
      <c r="X351" s="41"/>
      <c r="Y351" s="41"/>
      <c r="Z351" s="42"/>
      <c r="AA351" s="41"/>
      <c r="AB351" s="41"/>
      <c r="AC351" s="42"/>
      <c r="AD351" s="41"/>
      <c r="AE351" s="41"/>
      <c r="AF351" s="42"/>
      <c r="AG351" s="41"/>
      <c r="AH351" s="41"/>
      <c r="AI351" s="42"/>
      <c r="AJ351" s="41"/>
      <c r="AK351" s="41"/>
      <c r="AL351" s="42"/>
      <c r="AM351" s="42">
        <f t="shared" si="26"/>
        <v>0</v>
      </c>
      <c r="AN351" s="43">
        <f t="shared" si="27"/>
        <v>0</v>
      </c>
      <c r="AO351" s="44"/>
      <c r="AP351" s="9"/>
      <c r="AQ351" s="9"/>
    </row>
    <row r="352" ht="18" customHeight="1" spans="1:43">
      <c r="A352" s="35">
        <f t="shared" si="25"/>
        <v>347</v>
      </c>
      <c r="B352" s="48" t="s">
        <v>109</v>
      </c>
      <c r="C352" s="37" t="s">
        <v>395</v>
      </c>
      <c r="D352" s="36" t="s">
        <v>3616</v>
      </c>
      <c r="E352" s="38" t="s">
        <v>396</v>
      </c>
      <c r="F352" s="39">
        <v>15147790535</v>
      </c>
      <c r="G352" s="40"/>
      <c r="H352" s="40"/>
      <c r="I352" s="40"/>
      <c r="J352" s="40"/>
      <c r="K352" s="40"/>
      <c r="L352" s="40"/>
      <c r="M352" s="40"/>
      <c r="N352" s="40"/>
      <c r="O352" s="40"/>
      <c r="P352" s="40"/>
      <c r="Q352" s="40"/>
      <c r="R352" s="40"/>
      <c r="S352" s="40">
        <f t="shared" si="28"/>
        <v>0</v>
      </c>
      <c r="T352" s="40"/>
      <c r="U352" s="41"/>
      <c r="V352" s="41"/>
      <c r="W352" s="42"/>
      <c r="X352" s="41"/>
      <c r="Y352" s="41"/>
      <c r="Z352" s="42"/>
      <c r="AA352" s="41"/>
      <c r="AB352" s="41"/>
      <c r="AC352" s="42"/>
      <c r="AD352" s="41"/>
      <c r="AE352" s="41"/>
      <c r="AF352" s="42"/>
      <c r="AG352" s="41"/>
      <c r="AH352" s="41"/>
      <c r="AI352" s="42"/>
      <c r="AJ352" s="41"/>
      <c r="AK352" s="41"/>
      <c r="AL352" s="42"/>
      <c r="AM352" s="42">
        <f t="shared" si="26"/>
        <v>0</v>
      </c>
      <c r="AN352" s="43">
        <f t="shared" si="27"/>
        <v>0</v>
      </c>
      <c r="AO352" s="44"/>
      <c r="AP352" s="9"/>
      <c r="AQ352" s="9"/>
    </row>
    <row r="353" ht="18" customHeight="1" spans="1:43">
      <c r="A353" s="35">
        <f t="shared" si="25"/>
        <v>348</v>
      </c>
      <c r="B353" s="48" t="s">
        <v>109</v>
      </c>
      <c r="C353" s="37" t="s">
        <v>459</v>
      </c>
      <c r="D353" s="63" t="s">
        <v>3697</v>
      </c>
      <c r="E353" s="38" t="s">
        <v>460</v>
      </c>
      <c r="F353" s="39">
        <v>15833365409</v>
      </c>
      <c r="G353" s="40"/>
      <c r="H353" s="40"/>
      <c r="I353" s="40"/>
      <c r="J353" s="40"/>
      <c r="K353" s="40"/>
      <c r="L353" s="40"/>
      <c r="M353" s="40"/>
      <c r="N353" s="40"/>
      <c r="O353" s="40"/>
      <c r="P353" s="40"/>
      <c r="Q353" s="40"/>
      <c r="R353" s="40"/>
      <c r="S353" s="40">
        <f t="shared" si="28"/>
        <v>0</v>
      </c>
      <c r="T353" s="40"/>
      <c r="U353" s="41"/>
      <c r="V353" s="41"/>
      <c r="W353" s="42"/>
      <c r="X353" s="41"/>
      <c r="Y353" s="41"/>
      <c r="Z353" s="42"/>
      <c r="AA353" s="41"/>
      <c r="AB353" s="41"/>
      <c r="AC353" s="42"/>
      <c r="AD353" s="41"/>
      <c r="AE353" s="41"/>
      <c r="AF353" s="42"/>
      <c r="AG353" s="41"/>
      <c r="AH353" s="41"/>
      <c r="AI353" s="42"/>
      <c r="AJ353" s="41"/>
      <c r="AK353" s="41"/>
      <c r="AL353" s="42"/>
      <c r="AM353" s="42">
        <f t="shared" si="26"/>
        <v>0</v>
      </c>
      <c r="AN353" s="43">
        <f t="shared" si="27"/>
        <v>0</v>
      </c>
      <c r="AO353" s="44"/>
      <c r="AP353" s="9"/>
      <c r="AQ353" s="9"/>
    </row>
    <row r="354" ht="18" customHeight="1" spans="1:43">
      <c r="A354" s="35">
        <f t="shared" si="25"/>
        <v>349</v>
      </c>
      <c r="B354" s="48" t="s">
        <v>109</v>
      </c>
      <c r="C354" s="66" t="s">
        <v>6777</v>
      </c>
      <c r="D354" s="60" t="s">
        <v>4819</v>
      </c>
      <c r="E354" s="38" t="s">
        <v>7131</v>
      </c>
      <c r="F354" s="39">
        <v>15263751112</v>
      </c>
      <c r="G354" s="40"/>
      <c r="H354" s="40"/>
      <c r="I354" s="40"/>
      <c r="J354" s="40"/>
      <c r="K354" s="40"/>
      <c r="L354" s="40"/>
      <c r="M354" s="40"/>
      <c r="N354" s="40"/>
      <c r="O354" s="40"/>
      <c r="P354" s="40"/>
      <c r="Q354" s="40"/>
      <c r="R354" s="40"/>
      <c r="S354" s="40">
        <f t="shared" si="28"/>
        <v>0</v>
      </c>
      <c r="T354" s="40"/>
      <c r="U354" s="41"/>
      <c r="V354" s="41"/>
      <c r="W354" s="42"/>
      <c r="X354" s="41"/>
      <c r="Y354" s="41"/>
      <c r="Z354" s="42"/>
      <c r="AA354" s="41"/>
      <c r="AB354" s="41"/>
      <c r="AC354" s="42"/>
      <c r="AD354" s="41"/>
      <c r="AE354" s="41"/>
      <c r="AF354" s="42"/>
      <c r="AG354" s="41"/>
      <c r="AH354" s="41"/>
      <c r="AI354" s="42"/>
      <c r="AJ354" s="41"/>
      <c r="AK354" s="41"/>
      <c r="AL354" s="42"/>
      <c r="AM354" s="42">
        <f t="shared" si="26"/>
        <v>0</v>
      </c>
      <c r="AN354" s="43">
        <f t="shared" si="27"/>
        <v>0</v>
      </c>
      <c r="AO354" s="44"/>
      <c r="AP354" s="9"/>
      <c r="AQ354" s="9"/>
    </row>
    <row r="355" ht="18" customHeight="1" spans="1:43">
      <c r="A355" s="35">
        <f t="shared" si="25"/>
        <v>350</v>
      </c>
      <c r="B355" s="48" t="s">
        <v>109</v>
      </c>
      <c r="C355" s="37" t="s">
        <v>6765</v>
      </c>
      <c r="D355" s="36" t="s">
        <v>3499</v>
      </c>
      <c r="E355" s="38" t="s">
        <v>7134</v>
      </c>
      <c r="F355" s="39">
        <v>15147515467</v>
      </c>
      <c r="G355" s="40"/>
      <c r="H355" s="40"/>
      <c r="I355" s="40"/>
      <c r="J355" s="40"/>
      <c r="K355" s="40"/>
      <c r="L355" s="40"/>
      <c r="M355" s="40"/>
      <c r="N355" s="40"/>
      <c r="O355" s="40"/>
      <c r="P355" s="40"/>
      <c r="Q355" s="40"/>
      <c r="R355" s="40"/>
      <c r="S355" s="40">
        <f t="shared" si="28"/>
        <v>0</v>
      </c>
      <c r="T355" s="40"/>
      <c r="U355" s="41"/>
      <c r="V355" s="41"/>
      <c r="W355" s="42"/>
      <c r="X355" s="41"/>
      <c r="Y355" s="41"/>
      <c r="Z355" s="42"/>
      <c r="AA355" s="41"/>
      <c r="AB355" s="41"/>
      <c r="AC355" s="42"/>
      <c r="AD355" s="41"/>
      <c r="AE355" s="41"/>
      <c r="AF355" s="42"/>
      <c r="AG355" s="41"/>
      <c r="AH355" s="41"/>
      <c r="AI355" s="42"/>
      <c r="AJ355" s="41"/>
      <c r="AK355" s="41"/>
      <c r="AL355" s="42"/>
      <c r="AM355" s="42">
        <f t="shared" si="26"/>
        <v>0</v>
      </c>
      <c r="AN355" s="43">
        <f t="shared" si="27"/>
        <v>0</v>
      </c>
      <c r="AO355" s="44"/>
      <c r="AP355" s="9"/>
      <c r="AQ355" s="9"/>
    </row>
    <row r="356" ht="18" customHeight="1" spans="1:43">
      <c r="A356" s="35">
        <f t="shared" si="25"/>
        <v>351</v>
      </c>
      <c r="B356" s="48" t="s">
        <v>109</v>
      </c>
      <c r="C356" s="46" t="s">
        <v>492</v>
      </c>
      <c r="D356" s="47" t="s">
        <v>4819</v>
      </c>
      <c r="E356" s="38" t="s">
        <v>493</v>
      </c>
      <c r="F356" s="39">
        <v>15194937837</v>
      </c>
      <c r="G356" s="40"/>
      <c r="H356" s="40"/>
      <c r="I356" s="40"/>
      <c r="J356" s="40"/>
      <c r="K356" s="40"/>
      <c r="L356" s="40"/>
      <c r="M356" s="40"/>
      <c r="N356" s="40"/>
      <c r="O356" s="40"/>
      <c r="P356" s="40"/>
      <c r="Q356" s="40"/>
      <c r="R356" s="40"/>
      <c r="S356" s="40">
        <f t="shared" si="28"/>
        <v>0</v>
      </c>
      <c r="T356" s="40"/>
      <c r="U356" s="41"/>
      <c r="V356" s="41"/>
      <c r="W356" s="42"/>
      <c r="X356" s="41"/>
      <c r="Y356" s="41"/>
      <c r="Z356" s="42"/>
      <c r="AA356" s="41"/>
      <c r="AB356" s="41"/>
      <c r="AC356" s="42"/>
      <c r="AD356" s="41"/>
      <c r="AE356" s="41"/>
      <c r="AF356" s="42"/>
      <c r="AG356" s="41"/>
      <c r="AH356" s="41"/>
      <c r="AI356" s="42"/>
      <c r="AJ356" s="41"/>
      <c r="AK356" s="41"/>
      <c r="AL356" s="42"/>
      <c r="AM356" s="42">
        <f t="shared" si="26"/>
        <v>0</v>
      </c>
      <c r="AN356" s="43">
        <f t="shared" si="27"/>
        <v>0</v>
      </c>
      <c r="AO356" s="44"/>
      <c r="AP356" s="9"/>
      <c r="AQ356" s="9"/>
    </row>
    <row r="357" ht="18" customHeight="1" spans="1:43">
      <c r="A357" s="35">
        <f t="shared" si="25"/>
        <v>352</v>
      </c>
      <c r="B357" s="48" t="s">
        <v>109</v>
      </c>
      <c r="C357" s="66" t="s">
        <v>401</v>
      </c>
      <c r="D357" s="36" t="s">
        <v>3616</v>
      </c>
      <c r="E357" s="38" t="s">
        <v>402</v>
      </c>
      <c r="F357" s="39">
        <v>18648373361</v>
      </c>
      <c r="G357" s="40"/>
      <c r="H357" s="40"/>
      <c r="I357" s="40"/>
      <c r="J357" s="40"/>
      <c r="K357" s="40"/>
      <c r="L357" s="40"/>
      <c r="M357" s="40"/>
      <c r="N357" s="40"/>
      <c r="O357" s="40"/>
      <c r="P357" s="40"/>
      <c r="Q357" s="40"/>
      <c r="R357" s="40"/>
      <c r="S357" s="40">
        <f t="shared" si="28"/>
        <v>0</v>
      </c>
      <c r="T357" s="40"/>
      <c r="U357" s="41"/>
      <c r="V357" s="41"/>
      <c r="W357" s="42"/>
      <c r="X357" s="41"/>
      <c r="Y357" s="41"/>
      <c r="Z357" s="42"/>
      <c r="AA357" s="41"/>
      <c r="AB357" s="41"/>
      <c r="AC357" s="42"/>
      <c r="AD357" s="41"/>
      <c r="AE357" s="41"/>
      <c r="AF357" s="42"/>
      <c r="AG357" s="41"/>
      <c r="AH357" s="41"/>
      <c r="AI357" s="42"/>
      <c r="AJ357" s="41"/>
      <c r="AK357" s="41"/>
      <c r="AL357" s="42"/>
      <c r="AM357" s="42">
        <f t="shared" si="26"/>
        <v>0</v>
      </c>
      <c r="AN357" s="43">
        <f t="shared" si="27"/>
        <v>0</v>
      </c>
      <c r="AO357" s="44"/>
      <c r="AP357" s="9"/>
      <c r="AQ357" s="9"/>
    </row>
    <row r="358" ht="18" customHeight="1" spans="1:43">
      <c r="A358" s="35">
        <f t="shared" si="25"/>
        <v>353</v>
      </c>
      <c r="B358" s="48" t="s">
        <v>109</v>
      </c>
      <c r="C358" s="56" t="s">
        <v>640</v>
      </c>
      <c r="D358" s="37" t="s">
        <v>3616</v>
      </c>
      <c r="E358" s="57" t="s">
        <v>641</v>
      </c>
      <c r="F358" s="39">
        <v>15344045442</v>
      </c>
      <c r="G358" s="40"/>
      <c r="H358" s="40"/>
      <c r="I358" s="40"/>
      <c r="J358" s="40"/>
      <c r="K358" s="40"/>
      <c r="L358" s="40"/>
      <c r="M358" s="40"/>
      <c r="N358" s="40"/>
      <c r="O358" s="40"/>
      <c r="P358" s="40"/>
      <c r="Q358" s="40"/>
      <c r="R358" s="40"/>
      <c r="S358" s="40">
        <f t="shared" si="28"/>
        <v>0</v>
      </c>
      <c r="T358" s="40"/>
      <c r="U358" s="41"/>
      <c r="V358" s="41"/>
      <c r="W358" s="42"/>
      <c r="X358" s="41"/>
      <c r="Y358" s="41"/>
      <c r="Z358" s="42"/>
      <c r="AA358" s="41"/>
      <c r="AB358" s="41"/>
      <c r="AC358" s="42"/>
      <c r="AD358" s="41"/>
      <c r="AE358" s="41"/>
      <c r="AF358" s="42"/>
      <c r="AG358" s="41"/>
      <c r="AH358" s="41"/>
      <c r="AI358" s="42"/>
      <c r="AJ358" s="41"/>
      <c r="AK358" s="41"/>
      <c r="AL358" s="42"/>
      <c r="AM358" s="42">
        <f t="shared" si="26"/>
        <v>0</v>
      </c>
      <c r="AN358" s="43">
        <f t="shared" si="27"/>
        <v>0</v>
      </c>
      <c r="AO358" s="44"/>
      <c r="AP358" s="9"/>
      <c r="AQ358" s="9"/>
    </row>
    <row r="359" ht="18" customHeight="1" spans="1:43">
      <c r="A359" s="35">
        <f t="shared" si="25"/>
        <v>354</v>
      </c>
      <c r="B359" s="48" t="s">
        <v>109</v>
      </c>
      <c r="C359" s="66" t="s">
        <v>360</v>
      </c>
      <c r="D359" s="36" t="s">
        <v>3579</v>
      </c>
      <c r="E359" s="38" t="s">
        <v>361</v>
      </c>
      <c r="F359" s="39">
        <v>18647769689</v>
      </c>
      <c r="G359" s="40"/>
      <c r="H359" s="40"/>
      <c r="I359" s="40"/>
      <c r="J359" s="40"/>
      <c r="K359" s="40"/>
      <c r="L359" s="40"/>
      <c r="M359" s="40"/>
      <c r="N359" s="40"/>
      <c r="O359" s="40"/>
      <c r="P359" s="40"/>
      <c r="Q359" s="40"/>
      <c r="R359" s="40"/>
      <c r="S359" s="40">
        <f t="shared" si="28"/>
        <v>0</v>
      </c>
      <c r="T359" s="40"/>
      <c r="U359" s="41"/>
      <c r="V359" s="41"/>
      <c r="W359" s="42"/>
      <c r="X359" s="41"/>
      <c r="Y359" s="41"/>
      <c r="Z359" s="42"/>
      <c r="AA359" s="41"/>
      <c r="AB359" s="41"/>
      <c r="AC359" s="42"/>
      <c r="AD359" s="41"/>
      <c r="AE359" s="41"/>
      <c r="AF359" s="42"/>
      <c r="AG359" s="41"/>
      <c r="AH359" s="41"/>
      <c r="AI359" s="42"/>
      <c r="AJ359" s="41"/>
      <c r="AK359" s="41"/>
      <c r="AL359" s="42"/>
      <c r="AM359" s="42">
        <f t="shared" si="26"/>
        <v>0</v>
      </c>
      <c r="AN359" s="43">
        <f t="shared" si="27"/>
        <v>0</v>
      </c>
      <c r="AO359" s="44"/>
      <c r="AP359" s="9"/>
      <c r="AQ359" s="9"/>
    </row>
    <row r="360" ht="18" customHeight="1" spans="1:43">
      <c r="A360" s="35">
        <f t="shared" si="25"/>
        <v>355</v>
      </c>
      <c r="B360" s="48" t="s">
        <v>109</v>
      </c>
      <c r="C360" s="46" t="s">
        <v>706</v>
      </c>
      <c r="D360" s="47" t="s">
        <v>3616</v>
      </c>
      <c r="E360" s="38" t="s">
        <v>707</v>
      </c>
      <c r="F360" s="39">
        <v>18251688013</v>
      </c>
      <c r="G360" s="40"/>
      <c r="H360" s="40"/>
      <c r="I360" s="40"/>
      <c r="J360" s="40"/>
      <c r="K360" s="40"/>
      <c r="L360" s="40"/>
      <c r="M360" s="40"/>
      <c r="N360" s="40"/>
      <c r="O360" s="40"/>
      <c r="P360" s="40"/>
      <c r="Q360" s="40"/>
      <c r="R360" s="40"/>
      <c r="S360" s="40">
        <f t="shared" si="28"/>
        <v>0</v>
      </c>
      <c r="T360" s="40"/>
      <c r="U360" s="41"/>
      <c r="V360" s="41"/>
      <c r="W360" s="42"/>
      <c r="X360" s="41"/>
      <c r="Y360" s="41"/>
      <c r="Z360" s="42"/>
      <c r="AA360" s="41"/>
      <c r="AB360" s="41"/>
      <c r="AC360" s="42"/>
      <c r="AD360" s="41"/>
      <c r="AE360" s="41"/>
      <c r="AF360" s="42"/>
      <c r="AG360" s="41"/>
      <c r="AH360" s="41"/>
      <c r="AI360" s="42"/>
      <c r="AJ360" s="41"/>
      <c r="AK360" s="41"/>
      <c r="AL360" s="42"/>
      <c r="AM360" s="42">
        <f t="shared" si="26"/>
        <v>0</v>
      </c>
      <c r="AN360" s="43">
        <f t="shared" si="27"/>
        <v>0</v>
      </c>
      <c r="AO360" s="44"/>
      <c r="AP360" s="9"/>
      <c r="AQ360" s="9"/>
    </row>
    <row r="361" ht="18" customHeight="1" spans="1:43">
      <c r="A361" s="35">
        <f t="shared" si="25"/>
        <v>356</v>
      </c>
      <c r="B361" s="48" t="s">
        <v>109</v>
      </c>
      <c r="C361" s="37" t="s">
        <v>179</v>
      </c>
      <c r="D361" s="63" t="s">
        <v>3755</v>
      </c>
      <c r="E361" s="38" t="s">
        <v>301</v>
      </c>
      <c r="F361" s="39">
        <v>15054887907</v>
      </c>
      <c r="G361" s="40"/>
      <c r="H361" s="40"/>
      <c r="I361" s="40"/>
      <c r="J361" s="40"/>
      <c r="K361" s="40"/>
      <c r="L361" s="40"/>
      <c r="M361" s="40"/>
      <c r="N361" s="40"/>
      <c r="O361" s="40"/>
      <c r="P361" s="40"/>
      <c r="Q361" s="40"/>
      <c r="R361" s="40"/>
      <c r="S361" s="40">
        <f t="shared" si="28"/>
        <v>0</v>
      </c>
      <c r="T361" s="40"/>
      <c r="U361" s="41"/>
      <c r="V361" s="41"/>
      <c r="W361" s="42"/>
      <c r="X361" s="41"/>
      <c r="Y361" s="41"/>
      <c r="Z361" s="42"/>
      <c r="AA361" s="41"/>
      <c r="AB361" s="41"/>
      <c r="AC361" s="42"/>
      <c r="AD361" s="41"/>
      <c r="AE361" s="41"/>
      <c r="AF361" s="42"/>
      <c r="AG361" s="41"/>
      <c r="AH361" s="41"/>
      <c r="AI361" s="42"/>
      <c r="AJ361" s="41"/>
      <c r="AK361" s="41"/>
      <c r="AL361" s="42"/>
      <c r="AM361" s="42">
        <f t="shared" si="26"/>
        <v>0</v>
      </c>
      <c r="AN361" s="43">
        <f t="shared" si="27"/>
        <v>0</v>
      </c>
      <c r="AO361" s="44"/>
      <c r="AP361" s="9"/>
      <c r="AQ361" s="9"/>
    </row>
    <row r="362" ht="18" customHeight="1" spans="1:43">
      <c r="A362" s="35">
        <f t="shared" si="25"/>
        <v>357</v>
      </c>
      <c r="B362" s="48" t="s">
        <v>109</v>
      </c>
      <c r="C362" s="66" t="s">
        <v>462</v>
      </c>
      <c r="D362" s="36" t="s">
        <v>3697</v>
      </c>
      <c r="E362" s="38" t="s">
        <v>463</v>
      </c>
      <c r="F362" s="39">
        <v>18686230228</v>
      </c>
      <c r="G362" s="40"/>
      <c r="H362" s="40"/>
      <c r="I362" s="40"/>
      <c r="J362" s="40"/>
      <c r="K362" s="40"/>
      <c r="L362" s="40"/>
      <c r="M362" s="40"/>
      <c r="N362" s="40"/>
      <c r="O362" s="40"/>
      <c r="P362" s="40"/>
      <c r="Q362" s="40"/>
      <c r="R362" s="40"/>
      <c r="S362" s="40">
        <f t="shared" si="28"/>
        <v>0</v>
      </c>
      <c r="T362" s="40"/>
      <c r="U362" s="41"/>
      <c r="V362" s="41"/>
      <c r="W362" s="42"/>
      <c r="X362" s="41"/>
      <c r="Y362" s="41"/>
      <c r="Z362" s="42"/>
      <c r="AA362" s="41"/>
      <c r="AB362" s="41"/>
      <c r="AC362" s="42"/>
      <c r="AD362" s="41"/>
      <c r="AE362" s="41"/>
      <c r="AF362" s="42"/>
      <c r="AG362" s="41"/>
      <c r="AH362" s="41"/>
      <c r="AI362" s="42"/>
      <c r="AJ362" s="41"/>
      <c r="AK362" s="41"/>
      <c r="AL362" s="42"/>
      <c r="AM362" s="42">
        <f t="shared" si="26"/>
        <v>0</v>
      </c>
      <c r="AN362" s="43">
        <f t="shared" si="27"/>
        <v>0</v>
      </c>
      <c r="AO362" s="44"/>
      <c r="AP362" s="9"/>
      <c r="AQ362" s="9"/>
    </row>
    <row r="363" ht="18" customHeight="1" spans="1:43">
      <c r="A363" s="35">
        <f t="shared" si="25"/>
        <v>358</v>
      </c>
      <c r="B363" s="48" t="s">
        <v>109</v>
      </c>
      <c r="C363" s="37" t="s">
        <v>339</v>
      </c>
      <c r="D363" s="36" t="s">
        <v>3535</v>
      </c>
      <c r="E363" s="38" t="s">
        <v>340</v>
      </c>
      <c r="F363" s="39">
        <v>15934986163</v>
      </c>
      <c r="G363" s="40"/>
      <c r="H363" s="40"/>
      <c r="I363" s="40"/>
      <c r="J363" s="40"/>
      <c r="K363" s="40"/>
      <c r="L363" s="40"/>
      <c r="M363" s="40"/>
      <c r="N363" s="40"/>
      <c r="O363" s="40"/>
      <c r="P363" s="40"/>
      <c r="Q363" s="40"/>
      <c r="R363" s="40"/>
      <c r="S363" s="40">
        <f t="shared" si="28"/>
        <v>0</v>
      </c>
      <c r="T363" s="40"/>
      <c r="U363" s="41"/>
      <c r="V363" s="41"/>
      <c r="W363" s="42"/>
      <c r="X363" s="41"/>
      <c r="Y363" s="41"/>
      <c r="Z363" s="42"/>
      <c r="AA363" s="41"/>
      <c r="AB363" s="41"/>
      <c r="AC363" s="42"/>
      <c r="AD363" s="41"/>
      <c r="AE363" s="41"/>
      <c r="AF363" s="42"/>
      <c r="AG363" s="41"/>
      <c r="AH363" s="41"/>
      <c r="AI363" s="42"/>
      <c r="AJ363" s="41"/>
      <c r="AK363" s="41"/>
      <c r="AL363" s="42"/>
      <c r="AM363" s="42">
        <f t="shared" si="26"/>
        <v>0</v>
      </c>
      <c r="AN363" s="43">
        <f t="shared" si="27"/>
        <v>0</v>
      </c>
      <c r="AO363" s="44"/>
      <c r="AP363" s="9"/>
      <c r="AQ363" s="9"/>
    </row>
    <row r="364" ht="18" customHeight="1" spans="1:43">
      <c r="A364" s="35">
        <f t="shared" si="25"/>
        <v>359</v>
      </c>
      <c r="B364" s="48" t="s">
        <v>109</v>
      </c>
      <c r="C364" s="46" t="s">
        <v>6775</v>
      </c>
      <c r="D364" s="47" t="s">
        <v>3579</v>
      </c>
      <c r="E364" s="38" t="s">
        <v>7159</v>
      </c>
      <c r="F364" s="39">
        <v>13053706959</v>
      </c>
      <c r="G364" s="40"/>
      <c r="H364" s="40"/>
      <c r="I364" s="40"/>
      <c r="J364" s="40"/>
      <c r="K364" s="40"/>
      <c r="L364" s="40"/>
      <c r="M364" s="40"/>
      <c r="N364" s="40"/>
      <c r="O364" s="40"/>
      <c r="P364" s="40"/>
      <c r="Q364" s="40"/>
      <c r="R364" s="40"/>
      <c r="S364" s="40">
        <f t="shared" si="28"/>
        <v>0</v>
      </c>
      <c r="T364" s="40"/>
      <c r="U364" s="41"/>
      <c r="V364" s="41"/>
      <c r="W364" s="42"/>
      <c r="X364" s="41"/>
      <c r="Y364" s="41"/>
      <c r="Z364" s="42"/>
      <c r="AA364" s="41"/>
      <c r="AB364" s="41"/>
      <c r="AC364" s="42"/>
      <c r="AD364" s="41"/>
      <c r="AE364" s="41"/>
      <c r="AF364" s="42"/>
      <c r="AG364" s="41"/>
      <c r="AH364" s="41"/>
      <c r="AI364" s="42"/>
      <c r="AJ364" s="41"/>
      <c r="AK364" s="41"/>
      <c r="AL364" s="42"/>
      <c r="AM364" s="42">
        <f t="shared" si="26"/>
        <v>0</v>
      </c>
      <c r="AN364" s="43">
        <f t="shared" si="27"/>
        <v>0</v>
      </c>
      <c r="AO364" s="44"/>
      <c r="AP364" s="9"/>
      <c r="AQ364" s="9"/>
    </row>
    <row r="365" ht="18" customHeight="1" spans="1:43">
      <c r="A365" s="35">
        <f t="shared" si="25"/>
        <v>360</v>
      </c>
      <c r="B365" s="48" t="s">
        <v>109</v>
      </c>
      <c r="C365" s="46" t="s">
        <v>670</v>
      </c>
      <c r="D365" s="47" t="s">
        <v>3616</v>
      </c>
      <c r="E365" s="38" t="s">
        <v>671</v>
      </c>
      <c r="F365" s="39">
        <v>15195471257</v>
      </c>
      <c r="G365" s="40"/>
      <c r="H365" s="40"/>
      <c r="I365" s="40"/>
      <c r="J365" s="40"/>
      <c r="K365" s="40"/>
      <c r="L365" s="40"/>
      <c r="M365" s="40"/>
      <c r="N365" s="40"/>
      <c r="O365" s="40"/>
      <c r="P365" s="40"/>
      <c r="Q365" s="40"/>
      <c r="R365" s="40"/>
      <c r="S365" s="40">
        <f t="shared" si="28"/>
        <v>0</v>
      </c>
      <c r="T365" s="40"/>
      <c r="U365" s="41"/>
      <c r="V365" s="41"/>
      <c r="W365" s="42"/>
      <c r="X365" s="41"/>
      <c r="Y365" s="41"/>
      <c r="Z365" s="42"/>
      <c r="AA365" s="41"/>
      <c r="AB365" s="41"/>
      <c r="AC365" s="42"/>
      <c r="AD365" s="41"/>
      <c r="AE365" s="41"/>
      <c r="AF365" s="42"/>
      <c r="AG365" s="41"/>
      <c r="AH365" s="41"/>
      <c r="AI365" s="42"/>
      <c r="AJ365" s="41"/>
      <c r="AK365" s="41"/>
      <c r="AL365" s="42"/>
      <c r="AM365" s="42">
        <f t="shared" si="26"/>
        <v>0</v>
      </c>
      <c r="AN365" s="43">
        <f t="shared" si="27"/>
        <v>0</v>
      </c>
      <c r="AO365" s="44"/>
      <c r="AP365" s="9"/>
      <c r="AQ365" s="9"/>
    </row>
    <row r="366" ht="18" customHeight="1" spans="1:43">
      <c r="A366" s="35">
        <f t="shared" si="25"/>
        <v>361</v>
      </c>
      <c r="B366" s="48" t="s">
        <v>109</v>
      </c>
      <c r="C366" s="46" t="s">
        <v>318</v>
      </c>
      <c r="D366" s="47" t="s">
        <v>3499</v>
      </c>
      <c r="E366" s="38" t="s">
        <v>319</v>
      </c>
      <c r="F366" s="39">
        <v>15028919688</v>
      </c>
      <c r="G366" s="40"/>
      <c r="H366" s="40"/>
      <c r="I366" s="40"/>
      <c r="J366" s="40"/>
      <c r="K366" s="40"/>
      <c r="L366" s="40"/>
      <c r="M366" s="40"/>
      <c r="N366" s="40"/>
      <c r="O366" s="40"/>
      <c r="P366" s="40"/>
      <c r="Q366" s="40"/>
      <c r="R366" s="40"/>
      <c r="S366" s="40">
        <f t="shared" si="28"/>
        <v>0</v>
      </c>
      <c r="T366" s="40"/>
      <c r="U366" s="41"/>
      <c r="V366" s="41"/>
      <c r="W366" s="42"/>
      <c r="X366" s="41"/>
      <c r="Y366" s="41"/>
      <c r="Z366" s="42"/>
      <c r="AA366" s="41"/>
      <c r="AB366" s="41"/>
      <c r="AC366" s="42"/>
      <c r="AD366" s="41"/>
      <c r="AE366" s="41"/>
      <c r="AF366" s="42"/>
      <c r="AG366" s="41"/>
      <c r="AH366" s="41"/>
      <c r="AI366" s="42"/>
      <c r="AJ366" s="41"/>
      <c r="AK366" s="41"/>
      <c r="AL366" s="42"/>
      <c r="AM366" s="42">
        <f t="shared" si="26"/>
        <v>0</v>
      </c>
      <c r="AN366" s="43">
        <f t="shared" si="27"/>
        <v>0</v>
      </c>
      <c r="AO366" s="44"/>
      <c r="AP366" s="9"/>
      <c r="AQ366" s="9"/>
    </row>
    <row r="367" ht="18" customHeight="1" spans="1:43">
      <c r="A367" s="35">
        <f t="shared" si="25"/>
        <v>362</v>
      </c>
      <c r="B367" s="48" t="s">
        <v>109</v>
      </c>
      <c r="C367" s="46" t="s">
        <v>502</v>
      </c>
      <c r="D367" s="47" t="s">
        <v>3499</v>
      </c>
      <c r="E367" s="38" t="s">
        <v>503</v>
      </c>
      <c r="F367" s="39">
        <v>15134905646</v>
      </c>
      <c r="G367" s="40"/>
      <c r="H367" s="40"/>
      <c r="I367" s="40"/>
      <c r="J367" s="40"/>
      <c r="K367" s="40"/>
      <c r="L367" s="40"/>
      <c r="M367" s="40"/>
      <c r="N367" s="40"/>
      <c r="O367" s="40"/>
      <c r="P367" s="40"/>
      <c r="Q367" s="40"/>
      <c r="R367" s="40"/>
      <c r="S367" s="40">
        <f t="shared" si="28"/>
        <v>0</v>
      </c>
      <c r="T367" s="40"/>
      <c r="U367" s="41"/>
      <c r="V367" s="41"/>
      <c r="W367" s="42"/>
      <c r="X367" s="41"/>
      <c r="Y367" s="41"/>
      <c r="Z367" s="42"/>
      <c r="AA367" s="41"/>
      <c r="AB367" s="41"/>
      <c r="AC367" s="42"/>
      <c r="AD367" s="41"/>
      <c r="AE367" s="41"/>
      <c r="AF367" s="42"/>
      <c r="AG367" s="41"/>
      <c r="AH367" s="41"/>
      <c r="AI367" s="42"/>
      <c r="AJ367" s="41"/>
      <c r="AK367" s="41"/>
      <c r="AL367" s="42"/>
      <c r="AM367" s="42">
        <f t="shared" si="26"/>
        <v>0</v>
      </c>
      <c r="AN367" s="43">
        <f t="shared" si="27"/>
        <v>0</v>
      </c>
      <c r="AO367" s="44"/>
      <c r="AP367" s="9"/>
      <c r="AQ367" s="9"/>
    </row>
    <row r="368" ht="18" customHeight="1" spans="1:43">
      <c r="A368" s="35">
        <f t="shared" si="25"/>
        <v>363</v>
      </c>
      <c r="B368" s="48" t="s">
        <v>109</v>
      </c>
      <c r="C368" s="46" t="s">
        <v>673</v>
      </c>
      <c r="D368" s="47" t="s">
        <v>3616</v>
      </c>
      <c r="E368" s="38" t="s">
        <v>674</v>
      </c>
      <c r="F368" s="39">
        <v>15131940335</v>
      </c>
      <c r="G368" s="40"/>
      <c r="H368" s="40"/>
      <c r="I368" s="40"/>
      <c r="J368" s="40"/>
      <c r="K368" s="40"/>
      <c r="L368" s="40"/>
      <c r="M368" s="40"/>
      <c r="N368" s="40"/>
      <c r="O368" s="40"/>
      <c r="P368" s="40"/>
      <c r="Q368" s="40"/>
      <c r="R368" s="40"/>
      <c r="S368" s="40">
        <f t="shared" si="28"/>
        <v>0</v>
      </c>
      <c r="T368" s="40"/>
      <c r="U368" s="41"/>
      <c r="V368" s="41"/>
      <c r="W368" s="42"/>
      <c r="X368" s="41"/>
      <c r="Y368" s="41"/>
      <c r="Z368" s="42"/>
      <c r="AA368" s="41"/>
      <c r="AB368" s="41"/>
      <c r="AC368" s="42"/>
      <c r="AD368" s="41"/>
      <c r="AE368" s="41"/>
      <c r="AF368" s="42"/>
      <c r="AG368" s="41"/>
      <c r="AH368" s="41"/>
      <c r="AI368" s="42"/>
      <c r="AJ368" s="41"/>
      <c r="AK368" s="41"/>
      <c r="AL368" s="42"/>
      <c r="AM368" s="42">
        <f t="shared" si="26"/>
        <v>0</v>
      </c>
      <c r="AN368" s="43">
        <f t="shared" si="27"/>
        <v>0</v>
      </c>
      <c r="AO368" s="44"/>
      <c r="AP368" s="9"/>
      <c r="AQ368" s="9"/>
    </row>
    <row r="369" ht="18" customHeight="1" spans="1:43">
      <c r="A369" s="35">
        <f t="shared" si="25"/>
        <v>364</v>
      </c>
      <c r="B369" s="48" t="s">
        <v>109</v>
      </c>
      <c r="C369" s="46" t="s">
        <v>7609</v>
      </c>
      <c r="D369" s="47" t="s">
        <v>3567</v>
      </c>
      <c r="E369" s="491" t="s">
        <v>530</v>
      </c>
      <c r="F369" s="39">
        <v>18992151048</v>
      </c>
      <c r="G369" s="40"/>
      <c r="H369" s="40"/>
      <c r="I369" s="40"/>
      <c r="J369" s="40"/>
      <c r="K369" s="40"/>
      <c r="L369" s="40"/>
      <c r="M369" s="40"/>
      <c r="N369" s="40"/>
      <c r="O369" s="40"/>
      <c r="P369" s="40"/>
      <c r="Q369" s="40"/>
      <c r="R369" s="40"/>
      <c r="S369" s="40">
        <f t="shared" si="28"/>
        <v>0</v>
      </c>
      <c r="T369" s="40"/>
      <c r="U369" s="41"/>
      <c r="V369" s="41"/>
      <c r="W369" s="42"/>
      <c r="X369" s="41"/>
      <c r="Y369" s="41"/>
      <c r="Z369" s="42"/>
      <c r="AA369" s="41"/>
      <c r="AB369" s="41"/>
      <c r="AC369" s="42"/>
      <c r="AD369" s="41"/>
      <c r="AE369" s="41"/>
      <c r="AF369" s="42"/>
      <c r="AG369" s="41"/>
      <c r="AH369" s="41"/>
      <c r="AI369" s="42"/>
      <c r="AJ369" s="41"/>
      <c r="AK369" s="41"/>
      <c r="AL369" s="42"/>
      <c r="AM369" s="42">
        <f t="shared" si="26"/>
        <v>0</v>
      </c>
      <c r="AN369" s="43">
        <f t="shared" si="27"/>
        <v>0</v>
      </c>
      <c r="AO369" s="44"/>
      <c r="AP369" s="9"/>
      <c r="AQ369" s="9"/>
    </row>
    <row r="370" ht="18" customHeight="1" spans="1:43">
      <c r="A370" s="35">
        <f t="shared" si="25"/>
        <v>365</v>
      </c>
      <c r="B370" s="48" t="s">
        <v>109</v>
      </c>
      <c r="C370" s="66" t="s">
        <v>709</v>
      </c>
      <c r="D370" s="60" t="s">
        <v>3567</v>
      </c>
      <c r="E370" s="38" t="s">
        <v>710</v>
      </c>
      <c r="F370" s="39">
        <v>13593495387</v>
      </c>
      <c r="G370" s="40"/>
      <c r="H370" s="40"/>
      <c r="I370" s="40"/>
      <c r="J370" s="40"/>
      <c r="K370" s="40"/>
      <c r="L370" s="40"/>
      <c r="M370" s="40"/>
      <c r="N370" s="40"/>
      <c r="O370" s="40"/>
      <c r="P370" s="40"/>
      <c r="Q370" s="40"/>
      <c r="R370" s="40"/>
      <c r="S370" s="40">
        <f t="shared" si="28"/>
        <v>0</v>
      </c>
      <c r="T370" s="40"/>
      <c r="U370" s="41"/>
      <c r="V370" s="41"/>
      <c r="W370" s="42"/>
      <c r="X370" s="41"/>
      <c r="Y370" s="41"/>
      <c r="Z370" s="42"/>
      <c r="AA370" s="41"/>
      <c r="AB370" s="41"/>
      <c r="AC370" s="42"/>
      <c r="AD370" s="41"/>
      <c r="AE370" s="41"/>
      <c r="AF370" s="42"/>
      <c r="AG370" s="41"/>
      <c r="AH370" s="41"/>
      <c r="AI370" s="42"/>
      <c r="AJ370" s="41"/>
      <c r="AK370" s="41"/>
      <c r="AL370" s="42"/>
      <c r="AM370" s="42">
        <f t="shared" si="26"/>
        <v>0</v>
      </c>
      <c r="AN370" s="43">
        <f t="shared" si="27"/>
        <v>0</v>
      </c>
      <c r="AO370" s="44"/>
      <c r="AP370" s="9"/>
      <c r="AQ370" s="9"/>
    </row>
    <row r="371" ht="18" customHeight="1" spans="1:43">
      <c r="A371" s="35">
        <f t="shared" si="25"/>
        <v>366</v>
      </c>
      <c r="B371" s="48" t="s">
        <v>109</v>
      </c>
      <c r="C371" s="37" t="s">
        <v>315</v>
      </c>
      <c r="D371" s="36" t="s">
        <v>3499</v>
      </c>
      <c r="E371" s="491" t="s">
        <v>316</v>
      </c>
      <c r="F371" s="39">
        <v>18247708003</v>
      </c>
      <c r="G371" s="40"/>
      <c r="H371" s="40"/>
      <c r="I371" s="40"/>
      <c r="J371" s="40"/>
      <c r="K371" s="40"/>
      <c r="L371" s="40"/>
      <c r="M371" s="40"/>
      <c r="N371" s="40"/>
      <c r="O371" s="40"/>
      <c r="P371" s="40"/>
      <c r="Q371" s="40"/>
      <c r="R371" s="40"/>
      <c r="S371" s="40">
        <f t="shared" si="28"/>
        <v>0</v>
      </c>
      <c r="T371" s="40"/>
      <c r="U371" s="41"/>
      <c r="V371" s="41"/>
      <c r="W371" s="42"/>
      <c r="X371" s="41"/>
      <c r="Y371" s="41"/>
      <c r="Z371" s="42"/>
      <c r="AA371" s="41"/>
      <c r="AB371" s="41"/>
      <c r="AC371" s="42"/>
      <c r="AD371" s="41"/>
      <c r="AE371" s="41"/>
      <c r="AF371" s="42"/>
      <c r="AG371" s="41"/>
      <c r="AH371" s="41"/>
      <c r="AI371" s="42"/>
      <c r="AJ371" s="41"/>
      <c r="AK371" s="41"/>
      <c r="AL371" s="42"/>
      <c r="AM371" s="42">
        <f t="shared" si="26"/>
        <v>0</v>
      </c>
      <c r="AN371" s="43">
        <f t="shared" si="27"/>
        <v>0</v>
      </c>
      <c r="AO371" s="44"/>
      <c r="AP371" s="9"/>
      <c r="AQ371" s="9"/>
    </row>
    <row r="372" ht="18" customHeight="1" spans="1:43">
      <c r="A372" s="35">
        <f t="shared" si="25"/>
        <v>367</v>
      </c>
      <c r="B372" s="48" t="s">
        <v>109</v>
      </c>
      <c r="C372" s="46" t="s">
        <v>6766</v>
      </c>
      <c r="D372" s="47" t="s">
        <v>3499</v>
      </c>
      <c r="E372" s="491" t="s">
        <v>7160</v>
      </c>
      <c r="F372" s="39">
        <v>15164986457</v>
      </c>
      <c r="G372" s="40"/>
      <c r="H372" s="40"/>
      <c r="I372" s="40"/>
      <c r="J372" s="40"/>
      <c r="K372" s="40"/>
      <c r="L372" s="40"/>
      <c r="M372" s="40"/>
      <c r="N372" s="40"/>
      <c r="O372" s="40"/>
      <c r="P372" s="40"/>
      <c r="Q372" s="40"/>
      <c r="R372" s="40"/>
      <c r="S372" s="40">
        <f t="shared" si="28"/>
        <v>0</v>
      </c>
      <c r="T372" s="40"/>
      <c r="U372" s="41"/>
      <c r="V372" s="41"/>
      <c r="W372" s="42"/>
      <c r="X372" s="41"/>
      <c r="Y372" s="41"/>
      <c r="Z372" s="42"/>
      <c r="AA372" s="41"/>
      <c r="AB372" s="41"/>
      <c r="AC372" s="42"/>
      <c r="AD372" s="41"/>
      <c r="AE372" s="41"/>
      <c r="AF372" s="42"/>
      <c r="AG372" s="41"/>
      <c r="AH372" s="41"/>
      <c r="AI372" s="42"/>
      <c r="AJ372" s="41"/>
      <c r="AK372" s="41"/>
      <c r="AL372" s="42"/>
      <c r="AM372" s="42">
        <f t="shared" si="26"/>
        <v>0</v>
      </c>
      <c r="AN372" s="43">
        <f t="shared" si="27"/>
        <v>0</v>
      </c>
      <c r="AO372" s="44"/>
      <c r="AP372" s="9"/>
      <c r="AQ372" s="9"/>
    </row>
    <row r="373" ht="18" customHeight="1" spans="1:43">
      <c r="A373" s="35">
        <f t="shared" si="25"/>
        <v>368</v>
      </c>
      <c r="B373" s="48" t="s">
        <v>109</v>
      </c>
      <c r="C373" s="64" t="s">
        <v>703</v>
      </c>
      <c r="D373" s="63" t="s">
        <v>3697</v>
      </c>
      <c r="E373" s="491" t="s">
        <v>704</v>
      </c>
      <c r="F373" s="39">
        <v>15152083372</v>
      </c>
      <c r="G373" s="40"/>
      <c r="H373" s="40"/>
      <c r="I373" s="40"/>
      <c r="J373" s="40"/>
      <c r="K373" s="40"/>
      <c r="L373" s="40"/>
      <c r="M373" s="40"/>
      <c r="N373" s="40"/>
      <c r="O373" s="40"/>
      <c r="P373" s="40"/>
      <c r="Q373" s="40"/>
      <c r="R373" s="40"/>
      <c r="S373" s="40">
        <f t="shared" si="28"/>
        <v>0</v>
      </c>
      <c r="T373" s="40"/>
      <c r="U373" s="41"/>
      <c r="V373" s="41"/>
      <c r="W373" s="42"/>
      <c r="X373" s="41"/>
      <c r="Y373" s="41"/>
      <c r="Z373" s="42"/>
      <c r="AA373" s="41"/>
      <c r="AB373" s="41"/>
      <c r="AC373" s="42"/>
      <c r="AD373" s="41"/>
      <c r="AE373" s="41"/>
      <c r="AF373" s="42"/>
      <c r="AG373" s="41"/>
      <c r="AH373" s="41"/>
      <c r="AI373" s="42"/>
      <c r="AJ373" s="41"/>
      <c r="AK373" s="41"/>
      <c r="AL373" s="42"/>
      <c r="AM373" s="42">
        <f t="shared" si="26"/>
        <v>0</v>
      </c>
      <c r="AN373" s="43">
        <f t="shared" si="27"/>
        <v>0</v>
      </c>
      <c r="AO373" s="44"/>
      <c r="AP373" s="9"/>
      <c r="AQ373" s="9"/>
    </row>
    <row r="374" ht="18" customHeight="1" spans="1:43">
      <c r="A374" s="35">
        <f t="shared" si="25"/>
        <v>369</v>
      </c>
      <c r="B374" s="48" t="s">
        <v>109</v>
      </c>
      <c r="C374" s="46" t="s">
        <v>7137</v>
      </c>
      <c r="D374" s="36" t="s">
        <v>3616</v>
      </c>
      <c r="E374" s="491" t="s">
        <v>7138</v>
      </c>
      <c r="F374" s="39">
        <v>15391041573</v>
      </c>
      <c r="G374" s="40"/>
      <c r="H374" s="40"/>
      <c r="I374" s="40"/>
      <c r="J374" s="40"/>
      <c r="K374" s="40"/>
      <c r="L374" s="40"/>
      <c r="M374" s="40"/>
      <c r="N374" s="40"/>
      <c r="O374" s="40"/>
      <c r="P374" s="40"/>
      <c r="Q374" s="40"/>
      <c r="R374" s="40"/>
      <c r="S374" s="40">
        <f t="shared" si="28"/>
        <v>0</v>
      </c>
      <c r="T374" s="40"/>
      <c r="U374" s="41"/>
      <c r="V374" s="41"/>
      <c r="W374" s="42"/>
      <c r="X374" s="41"/>
      <c r="Y374" s="41"/>
      <c r="Z374" s="42"/>
      <c r="AA374" s="41"/>
      <c r="AB374" s="41"/>
      <c r="AC374" s="42"/>
      <c r="AD374" s="41"/>
      <c r="AE374" s="41"/>
      <c r="AF374" s="42"/>
      <c r="AG374" s="41"/>
      <c r="AH374" s="41"/>
      <c r="AI374" s="42"/>
      <c r="AJ374" s="41"/>
      <c r="AK374" s="41"/>
      <c r="AL374" s="42"/>
      <c r="AM374" s="42">
        <f t="shared" si="26"/>
        <v>0</v>
      </c>
      <c r="AN374" s="43">
        <f t="shared" si="27"/>
        <v>0</v>
      </c>
      <c r="AO374" s="44"/>
      <c r="AP374" s="9"/>
      <c r="AQ374" s="9"/>
    </row>
    <row r="375" ht="18" customHeight="1" spans="1:43">
      <c r="A375" s="35">
        <f t="shared" si="25"/>
        <v>370</v>
      </c>
      <c r="B375" s="48" t="s">
        <v>109</v>
      </c>
      <c r="C375" s="37" t="s">
        <v>185</v>
      </c>
      <c r="D375" s="60" t="s">
        <v>3750</v>
      </c>
      <c r="E375" s="491" t="s">
        <v>629</v>
      </c>
      <c r="F375" s="39">
        <v>15040979798</v>
      </c>
      <c r="G375" s="40"/>
      <c r="H375" s="40"/>
      <c r="I375" s="40"/>
      <c r="J375" s="40"/>
      <c r="K375" s="40"/>
      <c r="L375" s="40"/>
      <c r="M375" s="40"/>
      <c r="N375" s="40"/>
      <c r="O375" s="40"/>
      <c r="P375" s="40"/>
      <c r="Q375" s="40"/>
      <c r="R375" s="40"/>
      <c r="S375" s="40">
        <f t="shared" si="28"/>
        <v>0</v>
      </c>
      <c r="T375" s="40"/>
      <c r="U375" s="41"/>
      <c r="V375" s="41"/>
      <c r="W375" s="42"/>
      <c r="X375" s="41"/>
      <c r="Y375" s="41"/>
      <c r="Z375" s="42"/>
      <c r="AA375" s="41"/>
      <c r="AB375" s="41"/>
      <c r="AC375" s="42"/>
      <c r="AD375" s="41"/>
      <c r="AE375" s="41"/>
      <c r="AF375" s="42"/>
      <c r="AG375" s="41"/>
      <c r="AH375" s="41"/>
      <c r="AI375" s="42"/>
      <c r="AJ375" s="41"/>
      <c r="AK375" s="41"/>
      <c r="AL375" s="42"/>
      <c r="AM375" s="42">
        <f t="shared" si="26"/>
        <v>0</v>
      </c>
      <c r="AN375" s="43">
        <f t="shared" si="27"/>
        <v>0</v>
      </c>
      <c r="AO375" s="44"/>
      <c r="AP375" s="9"/>
      <c r="AQ375" s="9"/>
    </row>
    <row r="376" ht="18" customHeight="1" spans="1:43">
      <c r="A376" s="35">
        <f t="shared" si="25"/>
        <v>371</v>
      </c>
      <c r="B376" s="48" t="s">
        <v>109</v>
      </c>
      <c r="C376" s="37" t="s">
        <v>511</v>
      </c>
      <c r="D376" s="36" t="s">
        <v>3758</v>
      </c>
      <c r="E376" s="491" t="s">
        <v>512</v>
      </c>
      <c r="F376" s="39">
        <v>13336371106</v>
      </c>
      <c r="G376" s="40"/>
      <c r="H376" s="40"/>
      <c r="I376" s="40"/>
      <c r="J376" s="40"/>
      <c r="K376" s="40"/>
      <c r="L376" s="40"/>
      <c r="M376" s="40"/>
      <c r="N376" s="40"/>
      <c r="O376" s="40"/>
      <c r="P376" s="40"/>
      <c r="Q376" s="40"/>
      <c r="R376" s="40"/>
      <c r="S376" s="40">
        <f t="shared" si="28"/>
        <v>0</v>
      </c>
      <c r="T376" s="40"/>
      <c r="U376" s="41"/>
      <c r="V376" s="41"/>
      <c r="W376" s="42"/>
      <c r="X376" s="41"/>
      <c r="Y376" s="41"/>
      <c r="Z376" s="42"/>
      <c r="AA376" s="41"/>
      <c r="AB376" s="41"/>
      <c r="AC376" s="42"/>
      <c r="AD376" s="41"/>
      <c r="AE376" s="41"/>
      <c r="AF376" s="42"/>
      <c r="AG376" s="41"/>
      <c r="AH376" s="41"/>
      <c r="AI376" s="42"/>
      <c r="AJ376" s="41"/>
      <c r="AK376" s="41"/>
      <c r="AL376" s="42"/>
      <c r="AM376" s="42">
        <f t="shared" si="26"/>
        <v>0</v>
      </c>
      <c r="AN376" s="43">
        <f t="shared" si="27"/>
        <v>0</v>
      </c>
      <c r="AO376" s="44"/>
      <c r="AP376" s="9"/>
      <c r="AQ376" s="9"/>
    </row>
    <row r="377" ht="18" customHeight="1" spans="1:43">
      <c r="A377" s="35">
        <f t="shared" si="25"/>
        <v>372</v>
      </c>
      <c r="B377" s="48" t="s">
        <v>109</v>
      </c>
      <c r="C377" s="37" t="s">
        <v>3696</v>
      </c>
      <c r="D377" s="36" t="s">
        <v>3697</v>
      </c>
      <c r="E377" s="491" t="s">
        <v>3699</v>
      </c>
      <c r="F377" s="39">
        <v>15804818356</v>
      </c>
      <c r="G377" s="40"/>
      <c r="H377" s="40"/>
      <c r="I377" s="40"/>
      <c r="J377" s="40"/>
      <c r="K377" s="40"/>
      <c r="L377" s="40"/>
      <c r="M377" s="40"/>
      <c r="N377" s="40"/>
      <c r="O377" s="40"/>
      <c r="P377" s="40"/>
      <c r="Q377" s="40"/>
      <c r="R377" s="40"/>
      <c r="S377" s="40">
        <f t="shared" si="28"/>
        <v>0</v>
      </c>
      <c r="T377" s="40"/>
      <c r="U377" s="41"/>
      <c r="V377" s="41"/>
      <c r="W377" s="42"/>
      <c r="X377" s="41"/>
      <c r="Y377" s="41"/>
      <c r="Z377" s="42"/>
      <c r="AA377" s="41"/>
      <c r="AB377" s="41"/>
      <c r="AC377" s="42"/>
      <c r="AD377" s="41"/>
      <c r="AE377" s="41"/>
      <c r="AF377" s="42"/>
      <c r="AG377" s="41"/>
      <c r="AH377" s="41"/>
      <c r="AI377" s="42"/>
      <c r="AJ377" s="41"/>
      <c r="AK377" s="41"/>
      <c r="AL377" s="42"/>
      <c r="AM377" s="42">
        <f t="shared" si="26"/>
        <v>0</v>
      </c>
      <c r="AN377" s="43">
        <f t="shared" si="27"/>
        <v>0</v>
      </c>
      <c r="AO377" s="44"/>
      <c r="AP377" s="9"/>
      <c r="AQ377" s="9"/>
    </row>
    <row r="378" ht="18" customHeight="1" spans="1:43">
      <c r="A378" s="35">
        <f t="shared" si="25"/>
        <v>373</v>
      </c>
      <c r="B378" s="48" t="s">
        <v>109</v>
      </c>
      <c r="C378" s="64" t="s">
        <v>7161</v>
      </c>
      <c r="D378" s="63" t="s">
        <v>7585</v>
      </c>
      <c r="E378" s="491" t="s">
        <v>7162</v>
      </c>
      <c r="F378" s="39">
        <v>15152153916</v>
      </c>
      <c r="G378" s="40"/>
      <c r="H378" s="40"/>
      <c r="I378" s="40"/>
      <c r="J378" s="40"/>
      <c r="K378" s="40"/>
      <c r="L378" s="40"/>
      <c r="M378" s="40"/>
      <c r="N378" s="40"/>
      <c r="O378" s="40"/>
      <c r="P378" s="40"/>
      <c r="Q378" s="40"/>
      <c r="R378" s="40"/>
      <c r="S378" s="40">
        <f t="shared" si="28"/>
        <v>0</v>
      </c>
      <c r="T378" s="40"/>
      <c r="U378" s="41"/>
      <c r="V378" s="41"/>
      <c r="W378" s="42"/>
      <c r="X378" s="41"/>
      <c r="Y378" s="41"/>
      <c r="Z378" s="42"/>
      <c r="AA378" s="41"/>
      <c r="AB378" s="41"/>
      <c r="AC378" s="42"/>
      <c r="AD378" s="41"/>
      <c r="AE378" s="41"/>
      <c r="AF378" s="42"/>
      <c r="AG378" s="41"/>
      <c r="AH378" s="41"/>
      <c r="AI378" s="42"/>
      <c r="AJ378" s="41"/>
      <c r="AK378" s="41"/>
      <c r="AL378" s="42"/>
      <c r="AM378" s="42">
        <f t="shared" si="26"/>
        <v>0</v>
      </c>
      <c r="AN378" s="43">
        <f t="shared" si="27"/>
        <v>0</v>
      </c>
      <c r="AO378" s="44"/>
      <c r="AP378" s="9"/>
      <c r="AQ378" s="9"/>
    </row>
    <row r="379" ht="18" customHeight="1" spans="1:43">
      <c r="A379" s="35">
        <f t="shared" si="25"/>
        <v>374</v>
      </c>
      <c r="B379" s="48" t="s">
        <v>109</v>
      </c>
      <c r="C379" s="37" t="s">
        <v>336</v>
      </c>
      <c r="D379" s="36" t="s">
        <v>3535</v>
      </c>
      <c r="E379" s="491" t="s">
        <v>337</v>
      </c>
      <c r="F379" s="39">
        <v>13848678498</v>
      </c>
      <c r="G379" s="40"/>
      <c r="H379" s="40"/>
      <c r="I379" s="40"/>
      <c r="J379" s="40"/>
      <c r="K379" s="40"/>
      <c r="L379" s="40"/>
      <c r="M379" s="40"/>
      <c r="N379" s="40"/>
      <c r="O379" s="40"/>
      <c r="P379" s="40"/>
      <c r="Q379" s="40"/>
      <c r="R379" s="40"/>
      <c r="S379" s="40">
        <f t="shared" si="28"/>
        <v>0</v>
      </c>
      <c r="T379" s="40"/>
      <c r="U379" s="41"/>
      <c r="V379" s="41"/>
      <c r="W379" s="42"/>
      <c r="X379" s="41"/>
      <c r="Y379" s="41"/>
      <c r="Z379" s="42"/>
      <c r="AA379" s="41"/>
      <c r="AB379" s="41"/>
      <c r="AC379" s="42"/>
      <c r="AD379" s="41"/>
      <c r="AE379" s="41"/>
      <c r="AF379" s="42"/>
      <c r="AG379" s="41"/>
      <c r="AH379" s="41"/>
      <c r="AI379" s="42"/>
      <c r="AJ379" s="41"/>
      <c r="AK379" s="41"/>
      <c r="AL379" s="42"/>
      <c r="AM379" s="42">
        <f t="shared" si="26"/>
        <v>0</v>
      </c>
      <c r="AN379" s="43">
        <f t="shared" si="27"/>
        <v>0</v>
      </c>
      <c r="AO379" s="44"/>
      <c r="AP379" s="9"/>
      <c r="AQ379" s="9"/>
    </row>
    <row r="380" ht="18" customHeight="1" spans="1:43">
      <c r="A380" s="35">
        <f t="shared" si="25"/>
        <v>375</v>
      </c>
      <c r="B380" s="48" t="s">
        <v>109</v>
      </c>
      <c r="C380" s="37" t="s">
        <v>450</v>
      </c>
      <c r="D380" s="36" t="s">
        <v>3697</v>
      </c>
      <c r="E380" s="491" t="s">
        <v>451</v>
      </c>
      <c r="F380" s="39">
        <v>15147530669</v>
      </c>
      <c r="G380" s="40"/>
      <c r="H380" s="40"/>
      <c r="I380" s="40"/>
      <c r="J380" s="40"/>
      <c r="K380" s="40"/>
      <c r="L380" s="40"/>
      <c r="M380" s="40"/>
      <c r="N380" s="40"/>
      <c r="O380" s="40"/>
      <c r="P380" s="40"/>
      <c r="Q380" s="40"/>
      <c r="R380" s="40"/>
      <c r="S380" s="40">
        <f t="shared" si="28"/>
        <v>0</v>
      </c>
      <c r="T380" s="40"/>
      <c r="U380" s="41"/>
      <c r="V380" s="41"/>
      <c r="W380" s="42"/>
      <c r="X380" s="41"/>
      <c r="Y380" s="41"/>
      <c r="Z380" s="42"/>
      <c r="AA380" s="41"/>
      <c r="AB380" s="41"/>
      <c r="AC380" s="42"/>
      <c r="AD380" s="41"/>
      <c r="AE380" s="41"/>
      <c r="AF380" s="42"/>
      <c r="AG380" s="41"/>
      <c r="AH380" s="41"/>
      <c r="AI380" s="42"/>
      <c r="AJ380" s="41"/>
      <c r="AK380" s="41"/>
      <c r="AL380" s="42"/>
      <c r="AM380" s="42">
        <f t="shared" si="26"/>
        <v>0</v>
      </c>
      <c r="AN380" s="43">
        <f t="shared" si="27"/>
        <v>0</v>
      </c>
      <c r="AO380" s="44"/>
      <c r="AP380" s="9"/>
      <c r="AQ380" s="9"/>
    </row>
    <row r="381" ht="18" customHeight="1" spans="1:43">
      <c r="A381" s="35">
        <f t="shared" si="25"/>
        <v>376</v>
      </c>
      <c r="B381" s="48" t="s">
        <v>109</v>
      </c>
      <c r="C381" s="37" t="s">
        <v>389</v>
      </c>
      <c r="D381" s="36" t="s">
        <v>3616</v>
      </c>
      <c r="E381" s="491" t="s">
        <v>390</v>
      </c>
      <c r="F381" s="39">
        <v>18204773370</v>
      </c>
      <c r="G381" s="40"/>
      <c r="H381" s="40"/>
      <c r="I381" s="40"/>
      <c r="J381" s="40"/>
      <c r="K381" s="40"/>
      <c r="L381" s="40"/>
      <c r="M381" s="40"/>
      <c r="N381" s="40"/>
      <c r="O381" s="40"/>
      <c r="P381" s="40"/>
      <c r="Q381" s="40"/>
      <c r="R381" s="40"/>
      <c r="S381" s="40">
        <f t="shared" si="28"/>
        <v>0</v>
      </c>
      <c r="T381" s="40"/>
      <c r="U381" s="41"/>
      <c r="V381" s="41"/>
      <c r="W381" s="42"/>
      <c r="X381" s="41"/>
      <c r="Y381" s="41"/>
      <c r="Z381" s="42"/>
      <c r="AA381" s="41"/>
      <c r="AB381" s="41"/>
      <c r="AC381" s="42"/>
      <c r="AD381" s="41"/>
      <c r="AE381" s="41"/>
      <c r="AF381" s="42"/>
      <c r="AG381" s="41"/>
      <c r="AH381" s="41"/>
      <c r="AI381" s="42"/>
      <c r="AJ381" s="41"/>
      <c r="AK381" s="41"/>
      <c r="AL381" s="42"/>
      <c r="AM381" s="42">
        <f t="shared" si="26"/>
        <v>0</v>
      </c>
      <c r="AN381" s="43">
        <f t="shared" si="27"/>
        <v>0</v>
      </c>
      <c r="AO381" s="44"/>
      <c r="AP381" s="9"/>
      <c r="AQ381" s="9"/>
    </row>
    <row r="382" ht="18" customHeight="1" spans="1:43">
      <c r="A382" s="35">
        <f t="shared" si="25"/>
        <v>377</v>
      </c>
      <c r="B382" s="48" t="s">
        <v>109</v>
      </c>
      <c r="C382" s="37" t="s">
        <v>456</v>
      </c>
      <c r="D382" s="36" t="s">
        <v>3697</v>
      </c>
      <c r="E382" s="491" t="s">
        <v>457</v>
      </c>
      <c r="F382" s="39">
        <v>15588796782</v>
      </c>
      <c r="G382" s="40"/>
      <c r="H382" s="40"/>
      <c r="I382" s="40"/>
      <c r="J382" s="40"/>
      <c r="K382" s="40"/>
      <c r="L382" s="40"/>
      <c r="M382" s="40"/>
      <c r="N382" s="40"/>
      <c r="O382" s="40"/>
      <c r="P382" s="40"/>
      <c r="Q382" s="40"/>
      <c r="R382" s="40"/>
      <c r="S382" s="40">
        <f t="shared" si="28"/>
        <v>0</v>
      </c>
      <c r="T382" s="40"/>
      <c r="U382" s="41"/>
      <c r="V382" s="41"/>
      <c r="W382" s="42"/>
      <c r="X382" s="41"/>
      <c r="Y382" s="41"/>
      <c r="Z382" s="42"/>
      <c r="AA382" s="41"/>
      <c r="AB382" s="41"/>
      <c r="AC382" s="42"/>
      <c r="AD382" s="41"/>
      <c r="AE382" s="41"/>
      <c r="AF382" s="42"/>
      <c r="AG382" s="41"/>
      <c r="AH382" s="41"/>
      <c r="AI382" s="42"/>
      <c r="AJ382" s="41"/>
      <c r="AK382" s="41"/>
      <c r="AL382" s="42"/>
      <c r="AM382" s="42">
        <f t="shared" si="26"/>
        <v>0</v>
      </c>
      <c r="AN382" s="43">
        <f t="shared" si="27"/>
        <v>0</v>
      </c>
      <c r="AO382" s="44"/>
      <c r="AP382" s="9"/>
      <c r="AQ382" s="9"/>
    </row>
    <row r="383" ht="18" customHeight="1" spans="1:43">
      <c r="A383" s="35">
        <f t="shared" si="25"/>
        <v>378</v>
      </c>
      <c r="B383" s="48" t="s">
        <v>109</v>
      </c>
      <c r="C383" s="46" t="s">
        <v>366</v>
      </c>
      <c r="D383" s="47" t="s">
        <v>3579</v>
      </c>
      <c r="E383" s="491" t="s">
        <v>367</v>
      </c>
      <c r="F383" s="39">
        <v>17097446118</v>
      </c>
      <c r="G383" s="40"/>
      <c r="H383" s="40"/>
      <c r="I383" s="40"/>
      <c r="J383" s="40"/>
      <c r="K383" s="40"/>
      <c r="L383" s="40"/>
      <c r="M383" s="40"/>
      <c r="N383" s="40"/>
      <c r="O383" s="40"/>
      <c r="P383" s="40"/>
      <c r="Q383" s="40"/>
      <c r="R383" s="40"/>
      <c r="S383" s="40">
        <f t="shared" si="28"/>
        <v>0</v>
      </c>
      <c r="T383" s="40"/>
      <c r="U383" s="41"/>
      <c r="V383" s="41"/>
      <c r="W383" s="42"/>
      <c r="X383" s="41"/>
      <c r="Y383" s="41"/>
      <c r="Z383" s="42"/>
      <c r="AA383" s="41"/>
      <c r="AB383" s="41"/>
      <c r="AC383" s="42"/>
      <c r="AD383" s="41"/>
      <c r="AE383" s="41"/>
      <c r="AF383" s="42"/>
      <c r="AG383" s="41"/>
      <c r="AH383" s="41"/>
      <c r="AI383" s="42"/>
      <c r="AJ383" s="41"/>
      <c r="AK383" s="41"/>
      <c r="AL383" s="42"/>
      <c r="AM383" s="42">
        <f t="shared" si="26"/>
        <v>0</v>
      </c>
      <c r="AN383" s="43">
        <f t="shared" si="27"/>
        <v>0</v>
      </c>
      <c r="AO383" s="44"/>
      <c r="AP383" s="9"/>
      <c r="AQ383" s="9"/>
    </row>
    <row r="384" ht="18" customHeight="1" spans="1:43">
      <c r="A384" s="35">
        <f t="shared" si="25"/>
        <v>379</v>
      </c>
      <c r="B384" s="48" t="s">
        <v>109</v>
      </c>
      <c r="C384" s="37" t="s">
        <v>392</v>
      </c>
      <c r="D384" s="36" t="s">
        <v>3616</v>
      </c>
      <c r="E384" s="491" t="s">
        <v>393</v>
      </c>
      <c r="F384" s="39">
        <v>15147737964</v>
      </c>
      <c r="G384" s="40"/>
      <c r="H384" s="40"/>
      <c r="I384" s="40"/>
      <c r="J384" s="40"/>
      <c r="K384" s="40"/>
      <c r="L384" s="40"/>
      <c r="M384" s="40"/>
      <c r="N384" s="40"/>
      <c r="O384" s="40"/>
      <c r="P384" s="40"/>
      <c r="Q384" s="40"/>
      <c r="R384" s="40"/>
      <c r="S384" s="40">
        <f t="shared" si="28"/>
        <v>0</v>
      </c>
      <c r="T384" s="40"/>
      <c r="U384" s="41"/>
      <c r="V384" s="41"/>
      <c r="W384" s="42"/>
      <c r="X384" s="41"/>
      <c r="Y384" s="41"/>
      <c r="Z384" s="42"/>
      <c r="AA384" s="41"/>
      <c r="AB384" s="41"/>
      <c r="AC384" s="42"/>
      <c r="AD384" s="41"/>
      <c r="AE384" s="41"/>
      <c r="AF384" s="42"/>
      <c r="AG384" s="41"/>
      <c r="AH384" s="41"/>
      <c r="AI384" s="42"/>
      <c r="AJ384" s="41"/>
      <c r="AK384" s="41"/>
      <c r="AL384" s="42"/>
      <c r="AM384" s="42">
        <f t="shared" si="26"/>
        <v>0</v>
      </c>
      <c r="AN384" s="43">
        <f t="shared" si="27"/>
        <v>0</v>
      </c>
      <c r="AO384" s="44"/>
      <c r="AP384" s="9"/>
      <c r="AQ384" s="9"/>
    </row>
    <row r="385" ht="18" customHeight="1" spans="1:43">
      <c r="A385" s="35">
        <f t="shared" si="25"/>
        <v>380</v>
      </c>
      <c r="B385" s="48" t="s">
        <v>109</v>
      </c>
      <c r="C385" s="37" t="s">
        <v>386</v>
      </c>
      <c r="D385" s="36" t="s">
        <v>3616</v>
      </c>
      <c r="E385" s="491" t="s">
        <v>387</v>
      </c>
      <c r="F385" s="39">
        <v>15149676232</v>
      </c>
      <c r="G385" s="40"/>
      <c r="H385" s="40"/>
      <c r="I385" s="40"/>
      <c r="J385" s="40"/>
      <c r="K385" s="40"/>
      <c r="L385" s="40"/>
      <c r="M385" s="40"/>
      <c r="N385" s="40"/>
      <c r="O385" s="40"/>
      <c r="P385" s="40"/>
      <c r="Q385" s="40"/>
      <c r="R385" s="40"/>
      <c r="S385" s="40">
        <f t="shared" si="28"/>
        <v>0</v>
      </c>
      <c r="T385" s="40"/>
      <c r="U385" s="41"/>
      <c r="V385" s="41"/>
      <c r="W385" s="42"/>
      <c r="X385" s="41"/>
      <c r="Y385" s="41"/>
      <c r="Z385" s="42"/>
      <c r="AA385" s="41"/>
      <c r="AB385" s="41"/>
      <c r="AC385" s="42"/>
      <c r="AD385" s="41"/>
      <c r="AE385" s="41"/>
      <c r="AF385" s="42"/>
      <c r="AG385" s="41"/>
      <c r="AH385" s="41"/>
      <c r="AI385" s="42"/>
      <c r="AJ385" s="41"/>
      <c r="AK385" s="41"/>
      <c r="AL385" s="42"/>
      <c r="AM385" s="42">
        <f t="shared" si="26"/>
        <v>0</v>
      </c>
      <c r="AN385" s="43">
        <f t="shared" si="27"/>
        <v>0</v>
      </c>
      <c r="AO385" s="44"/>
      <c r="AP385" s="9"/>
      <c r="AQ385" s="9"/>
    </row>
    <row r="386" ht="18" customHeight="1" spans="1:43">
      <c r="A386" s="35">
        <f t="shared" si="25"/>
        <v>381</v>
      </c>
      <c r="B386" s="48" t="s">
        <v>109</v>
      </c>
      <c r="C386" s="46" t="s">
        <v>631</v>
      </c>
      <c r="D386" s="47" t="s">
        <v>3579</v>
      </c>
      <c r="E386" s="491" t="s">
        <v>632</v>
      </c>
      <c r="F386" s="39">
        <v>15296778965</v>
      </c>
      <c r="G386" s="40"/>
      <c r="H386" s="40"/>
      <c r="I386" s="40"/>
      <c r="J386" s="40"/>
      <c r="K386" s="40"/>
      <c r="L386" s="40"/>
      <c r="M386" s="40"/>
      <c r="N386" s="40"/>
      <c r="O386" s="40"/>
      <c r="P386" s="40"/>
      <c r="Q386" s="40"/>
      <c r="R386" s="40"/>
      <c r="S386" s="40">
        <f t="shared" si="28"/>
        <v>0</v>
      </c>
      <c r="T386" s="40"/>
      <c r="U386" s="41"/>
      <c r="V386" s="41"/>
      <c r="W386" s="42"/>
      <c r="X386" s="41"/>
      <c r="Y386" s="41"/>
      <c r="Z386" s="42"/>
      <c r="AA386" s="41"/>
      <c r="AB386" s="41"/>
      <c r="AC386" s="42"/>
      <c r="AD386" s="41"/>
      <c r="AE386" s="41"/>
      <c r="AF386" s="42"/>
      <c r="AG386" s="41"/>
      <c r="AH386" s="41"/>
      <c r="AI386" s="42"/>
      <c r="AJ386" s="41"/>
      <c r="AK386" s="41"/>
      <c r="AL386" s="42"/>
      <c r="AM386" s="42">
        <f t="shared" si="26"/>
        <v>0</v>
      </c>
      <c r="AN386" s="43">
        <f t="shared" si="27"/>
        <v>0</v>
      </c>
      <c r="AO386" s="44"/>
      <c r="AP386" s="9"/>
      <c r="AQ386" s="9"/>
    </row>
    <row r="387" ht="18" customHeight="1" spans="1:43">
      <c r="A387" s="35">
        <f t="shared" si="25"/>
        <v>382</v>
      </c>
      <c r="B387" s="48" t="s">
        <v>109</v>
      </c>
      <c r="C387" s="46" t="s">
        <v>7610</v>
      </c>
      <c r="D387" s="47" t="s">
        <v>3499</v>
      </c>
      <c r="E387" s="491" t="s">
        <v>7611</v>
      </c>
      <c r="F387" s="39">
        <v>13190931659</v>
      </c>
      <c r="G387" s="40"/>
      <c r="H387" s="40"/>
      <c r="I387" s="40"/>
      <c r="J387" s="40"/>
      <c r="K387" s="40"/>
      <c r="L387" s="40"/>
      <c r="M387" s="40"/>
      <c r="N387" s="40"/>
      <c r="O387" s="40"/>
      <c r="P387" s="40"/>
      <c r="Q387" s="40"/>
      <c r="R387" s="40"/>
      <c r="S387" s="40">
        <f t="shared" si="28"/>
        <v>0</v>
      </c>
      <c r="T387" s="40"/>
      <c r="U387" s="41"/>
      <c r="V387" s="41"/>
      <c r="W387" s="42"/>
      <c r="X387" s="41"/>
      <c r="Y387" s="41"/>
      <c r="Z387" s="42"/>
      <c r="AA387" s="41"/>
      <c r="AB387" s="41"/>
      <c r="AC387" s="42"/>
      <c r="AD387" s="41"/>
      <c r="AE387" s="41"/>
      <c r="AF387" s="42"/>
      <c r="AG387" s="41"/>
      <c r="AH387" s="41"/>
      <c r="AI387" s="42"/>
      <c r="AJ387" s="41"/>
      <c r="AK387" s="41"/>
      <c r="AL387" s="42"/>
      <c r="AM387" s="42">
        <f t="shared" si="26"/>
        <v>0</v>
      </c>
      <c r="AN387" s="43">
        <f t="shared" si="27"/>
        <v>0</v>
      </c>
      <c r="AO387" s="44"/>
      <c r="AP387" s="9"/>
      <c r="AQ387" s="9"/>
    </row>
    <row r="388" ht="18" customHeight="1" spans="1:43">
      <c r="A388" s="35">
        <f t="shared" si="25"/>
        <v>383</v>
      </c>
      <c r="B388" s="48" t="s">
        <v>109</v>
      </c>
      <c r="C388" s="46" t="s">
        <v>7155</v>
      </c>
      <c r="D388" s="47" t="s">
        <v>3682</v>
      </c>
      <c r="E388" s="77" t="s">
        <v>7156</v>
      </c>
      <c r="F388" s="39">
        <v>15053803059</v>
      </c>
      <c r="G388" s="40"/>
      <c r="H388" s="40"/>
      <c r="I388" s="40"/>
      <c r="J388" s="40"/>
      <c r="K388" s="40"/>
      <c r="L388" s="40"/>
      <c r="M388" s="40"/>
      <c r="N388" s="40"/>
      <c r="O388" s="40"/>
      <c r="P388" s="40"/>
      <c r="Q388" s="40"/>
      <c r="R388" s="40"/>
      <c r="S388" s="40">
        <f t="shared" si="28"/>
        <v>0</v>
      </c>
      <c r="T388" s="40"/>
      <c r="U388" s="41"/>
      <c r="V388" s="41"/>
      <c r="W388" s="42"/>
      <c r="X388" s="41"/>
      <c r="Y388" s="41"/>
      <c r="Z388" s="42"/>
      <c r="AA388" s="41"/>
      <c r="AB388" s="41"/>
      <c r="AC388" s="42"/>
      <c r="AD388" s="41"/>
      <c r="AE388" s="41"/>
      <c r="AF388" s="42"/>
      <c r="AG388" s="41"/>
      <c r="AH388" s="41"/>
      <c r="AI388" s="42"/>
      <c r="AJ388" s="41"/>
      <c r="AK388" s="41"/>
      <c r="AL388" s="42"/>
      <c r="AM388" s="42">
        <f t="shared" si="26"/>
        <v>0</v>
      </c>
      <c r="AN388" s="43">
        <f t="shared" si="27"/>
        <v>0</v>
      </c>
      <c r="AO388" s="44"/>
      <c r="AP388" s="9"/>
      <c r="AQ388" s="9"/>
    </row>
    <row r="389" ht="18" customHeight="1" spans="1:43">
      <c r="A389" s="35">
        <f t="shared" si="25"/>
        <v>384</v>
      </c>
      <c r="B389" s="48" t="s">
        <v>109</v>
      </c>
      <c r="C389" s="46" t="s">
        <v>438</v>
      </c>
      <c r="D389" s="47" t="s">
        <v>3682</v>
      </c>
      <c r="E389" s="77" t="s">
        <v>439</v>
      </c>
      <c r="F389" s="39">
        <v>15049485361</v>
      </c>
      <c r="G389" s="40"/>
      <c r="H389" s="40"/>
      <c r="I389" s="40"/>
      <c r="J389" s="40"/>
      <c r="K389" s="40"/>
      <c r="L389" s="40"/>
      <c r="M389" s="40"/>
      <c r="N389" s="40"/>
      <c r="O389" s="40"/>
      <c r="P389" s="40"/>
      <c r="Q389" s="40"/>
      <c r="R389" s="40"/>
      <c r="S389" s="40">
        <f t="shared" si="28"/>
        <v>0</v>
      </c>
      <c r="T389" s="40"/>
      <c r="U389" s="41"/>
      <c r="V389" s="41"/>
      <c r="W389" s="42"/>
      <c r="X389" s="41"/>
      <c r="Y389" s="41"/>
      <c r="Z389" s="42"/>
      <c r="AA389" s="41"/>
      <c r="AB389" s="41"/>
      <c r="AC389" s="42"/>
      <c r="AD389" s="41"/>
      <c r="AE389" s="41"/>
      <c r="AF389" s="42"/>
      <c r="AG389" s="41"/>
      <c r="AH389" s="41"/>
      <c r="AI389" s="42"/>
      <c r="AJ389" s="41"/>
      <c r="AK389" s="41"/>
      <c r="AL389" s="42"/>
      <c r="AM389" s="42">
        <f t="shared" si="26"/>
        <v>0</v>
      </c>
      <c r="AN389" s="43">
        <f t="shared" si="27"/>
        <v>0</v>
      </c>
      <c r="AO389" s="44"/>
      <c r="AP389" s="9"/>
      <c r="AQ389" s="9"/>
    </row>
    <row r="390" ht="18" customHeight="1" spans="1:43">
      <c r="A390" s="35">
        <f t="shared" si="25"/>
        <v>385</v>
      </c>
      <c r="B390" s="48" t="s">
        <v>109</v>
      </c>
      <c r="C390" s="46" t="s">
        <v>495</v>
      </c>
      <c r="D390" s="54" t="s">
        <v>3567</v>
      </c>
      <c r="E390" s="491" t="s">
        <v>496</v>
      </c>
      <c r="F390" s="39" t="s">
        <v>497</v>
      </c>
      <c r="G390" s="40"/>
      <c r="H390" s="40"/>
      <c r="I390" s="40"/>
      <c r="J390" s="40"/>
      <c r="K390" s="40"/>
      <c r="L390" s="40"/>
      <c r="M390" s="40"/>
      <c r="N390" s="40"/>
      <c r="O390" s="40"/>
      <c r="P390" s="40"/>
      <c r="Q390" s="40"/>
      <c r="R390" s="40"/>
      <c r="S390" s="40">
        <f t="shared" si="28"/>
        <v>0</v>
      </c>
      <c r="T390" s="40"/>
      <c r="U390" s="41"/>
      <c r="V390" s="41"/>
      <c r="W390" s="42"/>
      <c r="X390" s="41"/>
      <c r="Y390" s="41"/>
      <c r="Z390" s="42"/>
      <c r="AA390" s="41"/>
      <c r="AB390" s="41"/>
      <c r="AC390" s="42"/>
      <c r="AD390" s="41"/>
      <c r="AE390" s="41"/>
      <c r="AF390" s="42"/>
      <c r="AG390" s="41"/>
      <c r="AH390" s="41"/>
      <c r="AI390" s="42"/>
      <c r="AJ390" s="41"/>
      <c r="AK390" s="41"/>
      <c r="AL390" s="42"/>
      <c r="AM390" s="42">
        <f t="shared" si="26"/>
        <v>0</v>
      </c>
      <c r="AN390" s="43">
        <f t="shared" si="27"/>
        <v>0</v>
      </c>
      <c r="AO390" s="44"/>
      <c r="AP390" s="9"/>
      <c r="AQ390" s="9"/>
    </row>
    <row r="391" ht="18" customHeight="1" spans="1:43">
      <c r="A391" s="35">
        <f t="shared" si="25"/>
        <v>386</v>
      </c>
      <c r="B391" s="48" t="s">
        <v>109</v>
      </c>
      <c r="C391" s="46" t="s">
        <v>374</v>
      </c>
      <c r="D391" s="54" t="s">
        <v>3567</v>
      </c>
      <c r="E391" s="491" t="s">
        <v>375</v>
      </c>
      <c r="F391" s="39">
        <v>18748018119</v>
      </c>
      <c r="G391" s="40"/>
      <c r="H391" s="40"/>
      <c r="I391" s="40"/>
      <c r="J391" s="40"/>
      <c r="K391" s="40"/>
      <c r="L391" s="40"/>
      <c r="M391" s="40"/>
      <c r="N391" s="40"/>
      <c r="O391" s="40"/>
      <c r="P391" s="40"/>
      <c r="Q391" s="40"/>
      <c r="R391" s="40"/>
      <c r="S391" s="40">
        <f t="shared" si="28"/>
        <v>0</v>
      </c>
      <c r="T391" s="40"/>
      <c r="U391" s="41"/>
      <c r="V391" s="41"/>
      <c r="W391" s="42"/>
      <c r="X391" s="41"/>
      <c r="Y391" s="41"/>
      <c r="Z391" s="42"/>
      <c r="AA391" s="41"/>
      <c r="AB391" s="41"/>
      <c r="AC391" s="42"/>
      <c r="AD391" s="41"/>
      <c r="AE391" s="41"/>
      <c r="AF391" s="42"/>
      <c r="AG391" s="41"/>
      <c r="AH391" s="41"/>
      <c r="AI391" s="42"/>
      <c r="AJ391" s="41"/>
      <c r="AK391" s="41"/>
      <c r="AL391" s="42"/>
      <c r="AM391" s="42">
        <f t="shared" si="26"/>
        <v>0</v>
      </c>
      <c r="AN391" s="43">
        <f t="shared" si="27"/>
        <v>0</v>
      </c>
      <c r="AO391" s="44"/>
      <c r="AP391" s="9"/>
      <c r="AQ391" s="9"/>
    </row>
    <row r="392" ht="18" customHeight="1" spans="1:43">
      <c r="A392" s="35">
        <f t="shared" si="25"/>
        <v>387</v>
      </c>
      <c r="B392" s="48" t="s">
        <v>109</v>
      </c>
      <c r="C392" s="46" t="s">
        <v>7128</v>
      </c>
      <c r="D392" s="54" t="s">
        <v>3567</v>
      </c>
      <c r="E392" s="77" t="s">
        <v>7129</v>
      </c>
      <c r="F392" s="39">
        <v>15247747797</v>
      </c>
      <c r="G392" s="40"/>
      <c r="H392" s="40"/>
      <c r="I392" s="40"/>
      <c r="J392" s="40"/>
      <c r="K392" s="40"/>
      <c r="L392" s="40"/>
      <c r="M392" s="40"/>
      <c r="N392" s="40"/>
      <c r="O392" s="40"/>
      <c r="P392" s="40"/>
      <c r="Q392" s="40"/>
      <c r="R392" s="40"/>
      <c r="S392" s="40">
        <f t="shared" si="28"/>
        <v>0</v>
      </c>
      <c r="T392" s="40"/>
      <c r="U392" s="41"/>
      <c r="V392" s="41"/>
      <c r="W392" s="42"/>
      <c r="X392" s="41"/>
      <c r="Y392" s="41"/>
      <c r="Z392" s="42"/>
      <c r="AA392" s="41"/>
      <c r="AB392" s="41"/>
      <c r="AC392" s="42"/>
      <c r="AD392" s="41"/>
      <c r="AE392" s="41"/>
      <c r="AF392" s="42"/>
      <c r="AG392" s="41"/>
      <c r="AH392" s="41"/>
      <c r="AI392" s="42"/>
      <c r="AJ392" s="41"/>
      <c r="AK392" s="41"/>
      <c r="AL392" s="42"/>
      <c r="AM392" s="42">
        <f t="shared" si="26"/>
        <v>0</v>
      </c>
      <c r="AN392" s="43">
        <f t="shared" si="27"/>
        <v>0</v>
      </c>
      <c r="AO392" s="44"/>
      <c r="AP392" s="9"/>
      <c r="AQ392" s="9"/>
    </row>
    <row r="393" ht="18" customHeight="1" spans="1:43">
      <c r="A393" s="35">
        <f t="shared" si="25"/>
        <v>388</v>
      </c>
      <c r="B393" s="48" t="s">
        <v>109</v>
      </c>
      <c r="C393" s="46" t="s">
        <v>99</v>
      </c>
      <c r="D393" s="54" t="s">
        <v>3499</v>
      </c>
      <c r="E393" s="77" t="s">
        <v>633</v>
      </c>
      <c r="F393" s="39">
        <v>15049877125</v>
      </c>
      <c r="G393" s="40"/>
      <c r="H393" s="40"/>
      <c r="I393" s="40"/>
      <c r="J393" s="40"/>
      <c r="K393" s="40"/>
      <c r="L393" s="40"/>
      <c r="M393" s="40"/>
      <c r="N393" s="40"/>
      <c r="O393" s="40"/>
      <c r="P393" s="40"/>
      <c r="Q393" s="40"/>
      <c r="R393" s="40"/>
      <c r="S393" s="40">
        <f t="shared" si="28"/>
        <v>0</v>
      </c>
      <c r="T393" s="40"/>
      <c r="U393" s="41"/>
      <c r="V393" s="41"/>
      <c r="W393" s="42"/>
      <c r="X393" s="41"/>
      <c r="Y393" s="41"/>
      <c r="Z393" s="42"/>
      <c r="AA393" s="41"/>
      <c r="AB393" s="41"/>
      <c r="AC393" s="42"/>
      <c r="AD393" s="41"/>
      <c r="AE393" s="41"/>
      <c r="AF393" s="42"/>
      <c r="AG393" s="41"/>
      <c r="AH393" s="41"/>
      <c r="AI393" s="42"/>
      <c r="AJ393" s="41"/>
      <c r="AK393" s="41"/>
      <c r="AL393" s="42"/>
      <c r="AM393" s="42">
        <f t="shared" si="26"/>
        <v>0</v>
      </c>
      <c r="AN393" s="43">
        <f t="shared" si="27"/>
        <v>0</v>
      </c>
      <c r="AO393" s="44"/>
      <c r="AP393" s="9"/>
      <c r="AQ393" s="9"/>
    </row>
    <row r="394" ht="18" customHeight="1" spans="1:43">
      <c r="A394" s="35">
        <f t="shared" si="25"/>
        <v>389</v>
      </c>
      <c r="B394" s="48" t="s">
        <v>109</v>
      </c>
      <c r="C394" s="46" t="s">
        <v>7139</v>
      </c>
      <c r="D394" s="54" t="s">
        <v>3499</v>
      </c>
      <c r="E394" s="491" t="s">
        <v>7140</v>
      </c>
      <c r="F394" s="39">
        <v>15069993372</v>
      </c>
      <c r="G394" s="40"/>
      <c r="H394" s="40"/>
      <c r="I394" s="40"/>
      <c r="J394" s="40"/>
      <c r="K394" s="40"/>
      <c r="L394" s="40"/>
      <c r="M394" s="40"/>
      <c r="N394" s="40"/>
      <c r="O394" s="40"/>
      <c r="P394" s="40"/>
      <c r="Q394" s="40"/>
      <c r="R394" s="40"/>
      <c r="S394" s="40">
        <f t="shared" si="28"/>
        <v>0</v>
      </c>
      <c r="T394" s="40"/>
      <c r="U394" s="41"/>
      <c r="V394" s="41"/>
      <c r="W394" s="42"/>
      <c r="X394" s="41"/>
      <c r="Y394" s="41"/>
      <c r="Z394" s="42"/>
      <c r="AA394" s="41"/>
      <c r="AB394" s="41"/>
      <c r="AC394" s="42"/>
      <c r="AD394" s="41"/>
      <c r="AE394" s="41"/>
      <c r="AF394" s="42"/>
      <c r="AG394" s="41"/>
      <c r="AH394" s="41"/>
      <c r="AI394" s="42"/>
      <c r="AJ394" s="41"/>
      <c r="AK394" s="41"/>
      <c r="AL394" s="42"/>
      <c r="AM394" s="42">
        <f t="shared" si="26"/>
        <v>0</v>
      </c>
      <c r="AN394" s="43">
        <f t="shared" si="27"/>
        <v>0</v>
      </c>
      <c r="AO394" s="44"/>
      <c r="AP394" s="9"/>
      <c r="AQ394" s="9"/>
    </row>
    <row r="395" ht="18" customHeight="1" spans="1:43">
      <c r="A395" s="35">
        <f t="shared" si="25"/>
        <v>390</v>
      </c>
      <c r="B395" s="48" t="s">
        <v>109</v>
      </c>
      <c r="C395" s="46" t="s">
        <v>3929</v>
      </c>
      <c r="D395" s="54" t="s">
        <v>3499</v>
      </c>
      <c r="E395" s="491" t="s">
        <v>3931</v>
      </c>
      <c r="F395" s="39">
        <v>13964922445</v>
      </c>
      <c r="G395" s="40"/>
      <c r="H395" s="40"/>
      <c r="I395" s="40"/>
      <c r="J395" s="40"/>
      <c r="K395" s="40"/>
      <c r="L395" s="40"/>
      <c r="M395" s="40"/>
      <c r="N395" s="40"/>
      <c r="O395" s="40"/>
      <c r="P395" s="40"/>
      <c r="Q395" s="40"/>
      <c r="R395" s="40"/>
      <c r="S395" s="40">
        <f t="shared" si="28"/>
        <v>0</v>
      </c>
      <c r="T395" s="40"/>
      <c r="U395" s="41"/>
      <c r="V395" s="41"/>
      <c r="W395" s="42"/>
      <c r="X395" s="41"/>
      <c r="Y395" s="41"/>
      <c r="Z395" s="42"/>
      <c r="AA395" s="41"/>
      <c r="AB395" s="41"/>
      <c r="AC395" s="42"/>
      <c r="AD395" s="41"/>
      <c r="AE395" s="41"/>
      <c r="AF395" s="42"/>
      <c r="AG395" s="41"/>
      <c r="AH395" s="41"/>
      <c r="AI395" s="42"/>
      <c r="AJ395" s="41"/>
      <c r="AK395" s="41"/>
      <c r="AL395" s="42"/>
      <c r="AM395" s="42">
        <f t="shared" si="26"/>
        <v>0</v>
      </c>
      <c r="AN395" s="43">
        <f t="shared" si="27"/>
        <v>0</v>
      </c>
      <c r="AO395" s="44"/>
      <c r="AP395" s="9"/>
      <c r="AQ395" s="9"/>
    </row>
    <row r="396" ht="18" customHeight="1" spans="1:43">
      <c r="A396" s="35">
        <f t="shared" ref="A396:A459" si="29">ROW()-5</f>
        <v>391</v>
      </c>
      <c r="B396" s="48" t="s">
        <v>109</v>
      </c>
      <c r="C396" s="46" t="s">
        <v>7612</v>
      </c>
      <c r="D396" s="54" t="s">
        <v>3499</v>
      </c>
      <c r="E396" s="491" t="s">
        <v>7613</v>
      </c>
      <c r="F396" s="39">
        <v>13488343061</v>
      </c>
      <c r="G396" s="40"/>
      <c r="H396" s="40"/>
      <c r="I396" s="40"/>
      <c r="J396" s="40"/>
      <c r="K396" s="40"/>
      <c r="L396" s="40"/>
      <c r="M396" s="40"/>
      <c r="N396" s="40"/>
      <c r="O396" s="40"/>
      <c r="P396" s="40"/>
      <c r="Q396" s="40"/>
      <c r="R396" s="40"/>
      <c r="S396" s="40">
        <f t="shared" si="28"/>
        <v>0</v>
      </c>
      <c r="T396" s="40"/>
      <c r="U396" s="41"/>
      <c r="V396" s="41"/>
      <c r="W396" s="42"/>
      <c r="X396" s="41"/>
      <c r="Y396" s="41"/>
      <c r="Z396" s="42"/>
      <c r="AA396" s="41"/>
      <c r="AB396" s="41"/>
      <c r="AC396" s="42"/>
      <c r="AD396" s="41"/>
      <c r="AE396" s="41"/>
      <c r="AF396" s="42"/>
      <c r="AG396" s="41"/>
      <c r="AH396" s="41"/>
      <c r="AI396" s="42"/>
      <c r="AJ396" s="41"/>
      <c r="AK396" s="41"/>
      <c r="AL396" s="42"/>
      <c r="AM396" s="42">
        <f t="shared" ref="AM396:AM459" si="30">W396+Z396+AC396+AF396+AI396+AL396</f>
        <v>0</v>
      </c>
      <c r="AN396" s="43">
        <f t="shared" ref="AN396:AN459" si="31">AM396+S396</f>
        <v>0</v>
      </c>
      <c r="AO396" s="44"/>
      <c r="AP396" s="9"/>
      <c r="AQ396" s="9"/>
    </row>
    <row r="397" ht="18" customHeight="1" spans="1:43">
      <c r="A397" s="35">
        <f t="shared" si="29"/>
        <v>392</v>
      </c>
      <c r="B397" s="48" t="s">
        <v>109</v>
      </c>
      <c r="C397" s="46" t="s">
        <v>514</v>
      </c>
      <c r="D397" s="54" t="s">
        <v>3758</v>
      </c>
      <c r="E397" s="38" t="s">
        <v>515</v>
      </c>
      <c r="F397" s="39">
        <v>15047727189</v>
      </c>
      <c r="G397" s="40"/>
      <c r="H397" s="40"/>
      <c r="I397" s="40"/>
      <c r="J397" s="40"/>
      <c r="K397" s="40"/>
      <c r="L397" s="40"/>
      <c r="M397" s="40"/>
      <c r="N397" s="40"/>
      <c r="O397" s="40"/>
      <c r="P397" s="40"/>
      <c r="Q397" s="40"/>
      <c r="R397" s="40"/>
      <c r="S397" s="40">
        <f t="shared" si="28"/>
        <v>0</v>
      </c>
      <c r="T397" s="40"/>
      <c r="U397" s="41"/>
      <c r="V397" s="41"/>
      <c r="W397" s="42"/>
      <c r="X397" s="41"/>
      <c r="Y397" s="41"/>
      <c r="Z397" s="42"/>
      <c r="AA397" s="41"/>
      <c r="AB397" s="41"/>
      <c r="AC397" s="42"/>
      <c r="AD397" s="41"/>
      <c r="AE397" s="41"/>
      <c r="AF397" s="42"/>
      <c r="AG397" s="41"/>
      <c r="AH397" s="41"/>
      <c r="AI397" s="42"/>
      <c r="AJ397" s="41"/>
      <c r="AK397" s="41"/>
      <c r="AL397" s="42"/>
      <c r="AM397" s="42">
        <f t="shared" si="30"/>
        <v>0</v>
      </c>
      <c r="AN397" s="43">
        <f t="shared" si="31"/>
        <v>0</v>
      </c>
      <c r="AO397" s="44"/>
      <c r="AP397" s="9"/>
      <c r="AQ397" s="9"/>
    </row>
    <row r="398" ht="18" customHeight="1" spans="1:43">
      <c r="A398" s="35">
        <f t="shared" si="29"/>
        <v>393</v>
      </c>
      <c r="B398" s="48" t="s">
        <v>109</v>
      </c>
      <c r="C398" s="46" t="s">
        <v>7126</v>
      </c>
      <c r="D398" s="54" t="s">
        <v>3567</v>
      </c>
      <c r="E398" s="489" t="s">
        <v>7127</v>
      </c>
      <c r="F398" s="39">
        <v>18248314089</v>
      </c>
      <c r="G398" s="40"/>
      <c r="H398" s="40"/>
      <c r="I398" s="40"/>
      <c r="J398" s="40"/>
      <c r="K398" s="40"/>
      <c r="L398" s="40"/>
      <c r="M398" s="40"/>
      <c r="N398" s="40"/>
      <c r="O398" s="40"/>
      <c r="P398" s="40"/>
      <c r="Q398" s="40"/>
      <c r="R398" s="40"/>
      <c r="S398" s="40">
        <f t="shared" si="28"/>
        <v>0</v>
      </c>
      <c r="T398" s="40"/>
      <c r="U398" s="41"/>
      <c r="V398" s="41"/>
      <c r="W398" s="42"/>
      <c r="X398" s="41"/>
      <c r="Y398" s="41"/>
      <c r="Z398" s="42"/>
      <c r="AA398" s="41"/>
      <c r="AB398" s="41"/>
      <c r="AC398" s="42"/>
      <c r="AD398" s="41"/>
      <c r="AE398" s="41"/>
      <c r="AF398" s="42"/>
      <c r="AG398" s="41"/>
      <c r="AH398" s="41"/>
      <c r="AI398" s="42"/>
      <c r="AJ398" s="41"/>
      <c r="AK398" s="41"/>
      <c r="AL398" s="42"/>
      <c r="AM398" s="42">
        <f t="shared" si="30"/>
        <v>0</v>
      </c>
      <c r="AN398" s="43">
        <f t="shared" si="31"/>
        <v>0</v>
      </c>
      <c r="AO398" s="44"/>
      <c r="AP398" s="9"/>
      <c r="AQ398" s="9"/>
    </row>
    <row r="399" ht="18" customHeight="1" spans="1:43">
      <c r="A399" s="35">
        <f t="shared" si="29"/>
        <v>394</v>
      </c>
      <c r="B399" s="48" t="s">
        <v>109</v>
      </c>
      <c r="C399" s="46" t="s">
        <v>536</v>
      </c>
      <c r="D399" s="54" t="s">
        <v>3567</v>
      </c>
      <c r="E399" s="77" t="s">
        <v>537</v>
      </c>
      <c r="F399" s="39">
        <v>15149181848</v>
      </c>
      <c r="G399" s="40"/>
      <c r="H399" s="40"/>
      <c r="I399" s="40"/>
      <c r="J399" s="40"/>
      <c r="K399" s="40"/>
      <c r="L399" s="40"/>
      <c r="M399" s="40"/>
      <c r="N399" s="40"/>
      <c r="O399" s="40"/>
      <c r="P399" s="40"/>
      <c r="Q399" s="40"/>
      <c r="R399" s="40"/>
      <c r="S399" s="40">
        <f t="shared" si="28"/>
        <v>0</v>
      </c>
      <c r="T399" s="40"/>
      <c r="U399" s="41"/>
      <c r="V399" s="41"/>
      <c r="W399" s="42"/>
      <c r="X399" s="41"/>
      <c r="Y399" s="41"/>
      <c r="Z399" s="42"/>
      <c r="AA399" s="41"/>
      <c r="AB399" s="41"/>
      <c r="AC399" s="42"/>
      <c r="AD399" s="41"/>
      <c r="AE399" s="41"/>
      <c r="AF399" s="42"/>
      <c r="AG399" s="41"/>
      <c r="AH399" s="41"/>
      <c r="AI399" s="42"/>
      <c r="AJ399" s="41"/>
      <c r="AK399" s="41"/>
      <c r="AL399" s="42"/>
      <c r="AM399" s="42">
        <f t="shared" si="30"/>
        <v>0</v>
      </c>
      <c r="AN399" s="43">
        <f t="shared" si="31"/>
        <v>0</v>
      </c>
      <c r="AO399" s="44"/>
      <c r="AP399" s="9"/>
      <c r="AQ399" s="9"/>
    </row>
    <row r="400" ht="18" customHeight="1" spans="1:43">
      <c r="A400" s="35">
        <f t="shared" si="29"/>
        <v>395</v>
      </c>
      <c r="B400" s="48" t="s">
        <v>109</v>
      </c>
      <c r="C400" s="46" t="s">
        <v>539</v>
      </c>
      <c r="D400" s="47" t="s">
        <v>3567</v>
      </c>
      <c r="E400" s="77" t="s">
        <v>540</v>
      </c>
      <c r="F400" s="39">
        <v>18246713938</v>
      </c>
      <c r="G400" s="40"/>
      <c r="H400" s="40"/>
      <c r="I400" s="40"/>
      <c r="J400" s="40"/>
      <c r="K400" s="40"/>
      <c r="L400" s="40"/>
      <c r="M400" s="40"/>
      <c r="N400" s="40"/>
      <c r="O400" s="40"/>
      <c r="P400" s="40"/>
      <c r="Q400" s="40"/>
      <c r="R400" s="40"/>
      <c r="S400" s="40">
        <f t="shared" si="28"/>
        <v>0</v>
      </c>
      <c r="T400" s="40"/>
      <c r="U400" s="41"/>
      <c r="V400" s="41"/>
      <c r="W400" s="42"/>
      <c r="X400" s="41"/>
      <c r="Y400" s="41"/>
      <c r="Z400" s="42"/>
      <c r="AA400" s="41"/>
      <c r="AB400" s="41"/>
      <c r="AC400" s="42"/>
      <c r="AD400" s="41"/>
      <c r="AE400" s="41"/>
      <c r="AF400" s="42"/>
      <c r="AG400" s="41"/>
      <c r="AH400" s="41"/>
      <c r="AI400" s="42"/>
      <c r="AJ400" s="41"/>
      <c r="AK400" s="41"/>
      <c r="AL400" s="42"/>
      <c r="AM400" s="42">
        <f t="shared" si="30"/>
        <v>0</v>
      </c>
      <c r="AN400" s="43">
        <f t="shared" si="31"/>
        <v>0</v>
      </c>
      <c r="AO400" s="44"/>
      <c r="AP400" s="9"/>
      <c r="AQ400" s="9"/>
    </row>
    <row r="401" ht="18" customHeight="1" spans="1:43">
      <c r="A401" s="35">
        <f t="shared" si="29"/>
        <v>396</v>
      </c>
      <c r="B401" s="48" t="s">
        <v>109</v>
      </c>
      <c r="C401" s="46" t="s">
        <v>6778</v>
      </c>
      <c r="D401" s="47" t="s">
        <v>3567</v>
      </c>
      <c r="E401" s="77" t="s">
        <v>7123</v>
      </c>
      <c r="F401" s="39">
        <v>13848638763</v>
      </c>
      <c r="G401" s="40"/>
      <c r="H401" s="40"/>
      <c r="I401" s="40"/>
      <c r="J401" s="40"/>
      <c r="K401" s="40"/>
      <c r="L401" s="40"/>
      <c r="M401" s="40"/>
      <c r="N401" s="40"/>
      <c r="O401" s="40"/>
      <c r="P401" s="40"/>
      <c r="Q401" s="40"/>
      <c r="R401" s="40"/>
      <c r="S401" s="40">
        <f t="shared" si="28"/>
        <v>0</v>
      </c>
      <c r="T401" s="40"/>
      <c r="U401" s="41"/>
      <c r="V401" s="41"/>
      <c r="W401" s="42"/>
      <c r="X401" s="41"/>
      <c r="Y401" s="41"/>
      <c r="Z401" s="42"/>
      <c r="AA401" s="41"/>
      <c r="AB401" s="41"/>
      <c r="AC401" s="42"/>
      <c r="AD401" s="41"/>
      <c r="AE401" s="41"/>
      <c r="AF401" s="42"/>
      <c r="AG401" s="41"/>
      <c r="AH401" s="41"/>
      <c r="AI401" s="42"/>
      <c r="AJ401" s="41"/>
      <c r="AK401" s="41"/>
      <c r="AL401" s="42"/>
      <c r="AM401" s="42">
        <f t="shared" si="30"/>
        <v>0</v>
      </c>
      <c r="AN401" s="43">
        <f t="shared" si="31"/>
        <v>0</v>
      </c>
      <c r="AO401" s="44"/>
      <c r="AP401" s="9"/>
      <c r="AQ401" s="9"/>
    </row>
    <row r="402" ht="18" customHeight="1" spans="1:43">
      <c r="A402" s="35">
        <f t="shared" si="29"/>
        <v>397</v>
      </c>
      <c r="B402" s="48" t="s">
        <v>109</v>
      </c>
      <c r="C402" s="46" t="s">
        <v>6638</v>
      </c>
      <c r="D402" s="47" t="s">
        <v>3567</v>
      </c>
      <c r="E402" s="77" t="s">
        <v>6640</v>
      </c>
      <c r="F402" s="39">
        <v>13772933977</v>
      </c>
      <c r="G402" s="40"/>
      <c r="H402" s="40"/>
      <c r="I402" s="40"/>
      <c r="J402" s="40"/>
      <c r="K402" s="40"/>
      <c r="L402" s="40"/>
      <c r="M402" s="40"/>
      <c r="N402" s="40"/>
      <c r="O402" s="40"/>
      <c r="P402" s="40"/>
      <c r="Q402" s="40"/>
      <c r="R402" s="40"/>
      <c r="S402" s="40">
        <f t="shared" si="28"/>
        <v>0</v>
      </c>
      <c r="T402" s="40"/>
      <c r="U402" s="41"/>
      <c r="V402" s="41"/>
      <c r="W402" s="42"/>
      <c r="X402" s="41"/>
      <c r="Y402" s="41"/>
      <c r="Z402" s="42"/>
      <c r="AA402" s="41"/>
      <c r="AB402" s="41"/>
      <c r="AC402" s="42"/>
      <c r="AD402" s="41"/>
      <c r="AE402" s="41"/>
      <c r="AF402" s="42"/>
      <c r="AG402" s="41"/>
      <c r="AH402" s="41"/>
      <c r="AI402" s="42"/>
      <c r="AJ402" s="41"/>
      <c r="AK402" s="41"/>
      <c r="AL402" s="42"/>
      <c r="AM402" s="42">
        <f t="shared" si="30"/>
        <v>0</v>
      </c>
      <c r="AN402" s="43">
        <f t="shared" si="31"/>
        <v>0</v>
      </c>
      <c r="AO402" s="44"/>
      <c r="AP402" s="9"/>
      <c r="AQ402" s="9"/>
    </row>
    <row r="403" ht="18" customHeight="1" spans="1:43">
      <c r="A403" s="35">
        <f t="shared" si="29"/>
        <v>398</v>
      </c>
      <c r="B403" s="48" t="s">
        <v>109</v>
      </c>
      <c r="C403" s="46" t="s">
        <v>7143</v>
      </c>
      <c r="D403" s="47" t="s">
        <v>3567</v>
      </c>
      <c r="E403" s="77" t="s">
        <v>7144</v>
      </c>
      <c r="F403" s="39">
        <v>13789539239</v>
      </c>
      <c r="G403" s="40"/>
      <c r="H403" s="40"/>
      <c r="I403" s="40"/>
      <c r="J403" s="40"/>
      <c r="K403" s="40"/>
      <c r="L403" s="40"/>
      <c r="M403" s="40"/>
      <c r="N403" s="40"/>
      <c r="O403" s="40"/>
      <c r="P403" s="40"/>
      <c r="Q403" s="40"/>
      <c r="R403" s="40"/>
      <c r="S403" s="40">
        <f t="shared" si="28"/>
        <v>0</v>
      </c>
      <c r="T403" s="40"/>
      <c r="U403" s="41"/>
      <c r="V403" s="41"/>
      <c r="W403" s="42"/>
      <c r="X403" s="41"/>
      <c r="Y403" s="41"/>
      <c r="Z403" s="42"/>
      <c r="AA403" s="41"/>
      <c r="AB403" s="41"/>
      <c r="AC403" s="42"/>
      <c r="AD403" s="41"/>
      <c r="AE403" s="41"/>
      <c r="AF403" s="42"/>
      <c r="AG403" s="41"/>
      <c r="AH403" s="41"/>
      <c r="AI403" s="42"/>
      <c r="AJ403" s="41"/>
      <c r="AK403" s="41"/>
      <c r="AL403" s="42"/>
      <c r="AM403" s="42">
        <f t="shared" si="30"/>
        <v>0</v>
      </c>
      <c r="AN403" s="43">
        <f t="shared" si="31"/>
        <v>0</v>
      </c>
      <c r="AO403" s="44"/>
      <c r="AP403" s="9"/>
      <c r="AQ403" s="9"/>
    </row>
    <row r="404" ht="18" customHeight="1" spans="1:43">
      <c r="A404" s="35">
        <f t="shared" si="29"/>
        <v>399</v>
      </c>
      <c r="B404" s="48" t="s">
        <v>109</v>
      </c>
      <c r="C404" s="46" t="s">
        <v>740</v>
      </c>
      <c r="D404" s="47" t="s">
        <v>3744</v>
      </c>
      <c r="E404" s="77" t="s">
        <v>741</v>
      </c>
      <c r="F404" s="39">
        <v>15934008563</v>
      </c>
      <c r="G404" s="40"/>
      <c r="H404" s="40"/>
      <c r="I404" s="40"/>
      <c r="J404" s="40"/>
      <c r="K404" s="40"/>
      <c r="L404" s="40"/>
      <c r="M404" s="40"/>
      <c r="N404" s="40"/>
      <c r="O404" s="40"/>
      <c r="P404" s="40"/>
      <c r="Q404" s="40"/>
      <c r="R404" s="40"/>
      <c r="S404" s="40">
        <f t="shared" si="28"/>
        <v>0</v>
      </c>
      <c r="T404" s="40"/>
      <c r="U404" s="41"/>
      <c r="V404" s="41"/>
      <c r="W404" s="42"/>
      <c r="X404" s="41"/>
      <c r="Y404" s="41"/>
      <c r="Z404" s="42"/>
      <c r="AA404" s="41"/>
      <c r="AB404" s="41"/>
      <c r="AC404" s="42"/>
      <c r="AD404" s="41"/>
      <c r="AE404" s="41"/>
      <c r="AF404" s="42"/>
      <c r="AG404" s="41"/>
      <c r="AH404" s="41"/>
      <c r="AI404" s="42"/>
      <c r="AJ404" s="41"/>
      <c r="AK404" s="41"/>
      <c r="AL404" s="42"/>
      <c r="AM404" s="42">
        <f t="shared" si="30"/>
        <v>0</v>
      </c>
      <c r="AN404" s="43">
        <f t="shared" si="31"/>
        <v>0</v>
      </c>
      <c r="AO404" s="44"/>
      <c r="AP404" s="9"/>
      <c r="AQ404" s="9"/>
    </row>
    <row r="405" ht="18" customHeight="1" spans="1:43">
      <c r="A405" s="35">
        <f t="shared" si="29"/>
        <v>400</v>
      </c>
      <c r="B405" s="48" t="s">
        <v>109</v>
      </c>
      <c r="C405" s="46" t="s">
        <v>589</v>
      </c>
      <c r="D405" s="47" t="s">
        <v>3744</v>
      </c>
      <c r="E405" s="77" t="s">
        <v>590</v>
      </c>
      <c r="F405" s="39">
        <v>15935009850</v>
      </c>
      <c r="G405" s="40"/>
      <c r="H405" s="40"/>
      <c r="I405" s="40"/>
      <c r="J405" s="40"/>
      <c r="K405" s="40"/>
      <c r="L405" s="40"/>
      <c r="M405" s="40"/>
      <c r="N405" s="40"/>
      <c r="O405" s="40"/>
      <c r="P405" s="40"/>
      <c r="Q405" s="40"/>
      <c r="R405" s="40"/>
      <c r="S405" s="40">
        <f t="shared" si="28"/>
        <v>0</v>
      </c>
      <c r="T405" s="40"/>
      <c r="U405" s="41"/>
      <c r="V405" s="41"/>
      <c r="W405" s="42"/>
      <c r="X405" s="41"/>
      <c r="Y405" s="41"/>
      <c r="Z405" s="42"/>
      <c r="AA405" s="41"/>
      <c r="AB405" s="41"/>
      <c r="AC405" s="42"/>
      <c r="AD405" s="41"/>
      <c r="AE405" s="41"/>
      <c r="AF405" s="42"/>
      <c r="AG405" s="41"/>
      <c r="AH405" s="41"/>
      <c r="AI405" s="42"/>
      <c r="AJ405" s="41"/>
      <c r="AK405" s="41"/>
      <c r="AL405" s="42"/>
      <c r="AM405" s="42">
        <f t="shared" si="30"/>
        <v>0</v>
      </c>
      <c r="AN405" s="43">
        <f t="shared" si="31"/>
        <v>0</v>
      </c>
      <c r="AO405" s="44"/>
      <c r="AP405" s="9"/>
      <c r="AQ405" s="9"/>
    </row>
    <row r="406" ht="18" customHeight="1" spans="1:43">
      <c r="A406" s="35">
        <f t="shared" si="29"/>
        <v>401</v>
      </c>
      <c r="B406" s="48" t="s">
        <v>109</v>
      </c>
      <c r="C406" s="46" t="s">
        <v>649</v>
      </c>
      <c r="D406" s="47" t="s">
        <v>3744</v>
      </c>
      <c r="E406" s="77" t="s">
        <v>650</v>
      </c>
      <c r="F406" s="39">
        <v>13947774817</v>
      </c>
      <c r="G406" s="40"/>
      <c r="H406" s="40"/>
      <c r="I406" s="40"/>
      <c r="J406" s="40"/>
      <c r="K406" s="40"/>
      <c r="L406" s="40"/>
      <c r="M406" s="40"/>
      <c r="N406" s="40"/>
      <c r="O406" s="40"/>
      <c r="P406" s="40"/>
      <c r="Q406" s="40"/>
      <c r="R406" s="40"/>
      <c r="S406" s="40">
        <f t="shared" si="28"/>
        <v>0</v>
      </c>
      <c r="T406" s="40"/>
      <c r="U406" s="41"/>
      <c r="V406" s="41"/>
      <c r="W406" s="42"/>
      <c r="X406" s="41"/>
      <c r="Y406" s="41"/>
      <c r="Z406" s="42"/>
      <c r="AA406" s="41"/>
      <c r="AB406" s="41"/>
      <c r="AC406" s="42"/>
      <c r="AD406" s="41"/>
      <c r="AE406" s="41"/>
      <c r="AF406" s="42"/>
      <c r="AG406" s="41"/>
      <c r="AH406" s="41"/>
      <c r="AI406" s="42"/>
      <c r="AJ406" s="41"/>
      <c r="AK406" s="41"/>
      <c r="AL406" s="42"/>
      <c r="AM406" s="42">
        <f t="shared" si="30"/>
        <v>0</v>
      </c>
      <c r="AN406" s="43">
        <f t="shared" si="31"/>
        <v>0</v>
      </c>
      <c r="AO406" s="44"/>
      <c r="AP406" s="9"/>
      <c r="AQ406" s="9"/>
    </row>
    <row r="407" ht="18" customHeight="1" spans="1:43">
      <c r="A407" s="35">
        <f t="shared" si="29"/>
        <v>402</v>
      </c>
      <c r="B407" s="48" t="s">
        <v>109</v>
      </c>
      <c r="C407" s="70" t="s">
        <v>532</v>
      </c>
      <c r="D407" s="47" t="s">
        <v>3567</v>
      </c>
      <c r="E407" s="77" t="s">
        <v>533</v>
      </c>
      <c r="F407" s="39" t="s">
        <v>534</v>
      </c>
      <c r="G407" s="40"/>
      <c r="H407" s="40"/>
      <c r="I407" s="40"/>
      <c r="J407" s="40"/>
      <c r="K407" s="40"/>
      <c r="L407" s="40"/>
      <c r="M407" s="40"/>
      <c r="N407" s="40"/>
      <c r="O407" s="40"/>
      <c r="P407" s="40"/>
      <c r="Q407" s="40"/>
      <c r="R407" s="40"/>
      <c r="S407" s="40">
        <f t="shared" si="28"/>
        <v>0</v>
      </c>
      <c r="T407" s="40"/>
      <c r="U407" s="41"/>
      <c r="V407" s="41"/>
      <c r="W407" s="42"/>
      <c r="X407" s="41"/>
      <c r="Y407" s="41"/>
      <c r="Z407" s="42"/>
      <c r="AA407" s="41"/>
      <c r="AB407" s="41"/>
      <c r="AC407" s="42"/>
      <c r="AD407" s="41"/>
      <c r="AE407" s="41"/>
      <c r="AF407" s="42"/>
      <c r="AG407" s="41"/>
      <c r="AH407" s="41"/>
      <c r="AI407" s="42"/>
      <c r="AJ407" s="41"/>
      <c r="AK407" s="41"/>
      <c r="AL407" s="42"/>
      <c r="AM407" s="42">
        <f t="shared" si="30"/>
        <v>0</v>
      </c>
      <c r="AN407" s="43">
        <f t="shared" si="31"/>
        <v>0</v>
      </c>
      <c r="AO407" s="44"/>
      <c r="AP407" s="9"/>
      <c r="AQ407" s="9"/>
    </row>
    <row r="408" ht="18" customHeight="1" spans="1:43">
      <c r="A408" s="35">
        <f t="shared" si="29"/>
        <v>403</v>
      </c>
      <c r="B408" s="48" t="s">
        <v>109</v>
      </c>
      <c r="C408" s="70" t="s">
        <v>7141</v>
      </c>
      <c r="D408" s="47" t="s">
        <v>3567</v>
      </c>
      <c r="E408" s="491" t="s">
        <v>7142</v>
      </c>
      <c r="F408" s="39">
        <v>13150886859</v>
      </c>
      <c r="G408" s="40"/>
      <c r="H408" s="40"/>
      <c r="I408" s="40"/>
      <c r="J408" s="40"/>
      <c r="K408" s="40"/>
      <c r="L408" s="40"/>
      <c r="M408" s="40"/>
      <c r="N408" s="40"/>
      <c r="O408" s="40"/>
      <c r="P408" s="40"/>
      <c r="Q408" s="40"/>
      <c r="R408" s="40"/>
      <c r="S408" s="40">
        <f t="shared" si="28"/>
        <v>0</v>
      </c>
      <c r="T408" s="40"/>
      <c r="U408" s="41"/>
      <c r="V408" s="41"/>
      <c r="W408" s="42"/>
      <c r="X408" s="41"/>
      <c r="Y408" s="41"/>
      <c r="Z408" s="42"/>
      <c r="AA408" s="41"/>
      <c r="AB408" s="41"/>
      <c r="AC408" s="42"/>
      <c r="AD408" s="41"/>
      <c r="AE408" s="41"/>
      <c r="AF408" s="42"/>
      <c r="AG408" s="41"/>
      <c r="AH408" s="41"/>
      <c r="AI408" s="42"/>
      <c r="AJ408" s="41"/>
      <c r="AK408" s="41"/>
      <c r="AL408" s="42"/>
      <c r="AM408" s="42">
        <f t="shared" si="30"/>
        <v>0</v>
      </c>
      <c r="AN408" s="43">
        <f t="shared" si="31"/>
        <v>0</v>
      </c>
      <c r="AO408" s="44"/>
      <c r="AP408" s="9"/>
      <c r="AQ408" s="9"/>
    </row>
    <row r="409" ht="18" customHeight="1" spans="1:43">
      <c r="A409" s="35">
        <f t="shared" si="29"/>
        <v>404</v>
      </c>
      <c r="B409" s="48" t="s">
        <v>109</v>
      </c>
      <c r="C409" s="61" t="s">
        <v>383</v>
      </c>
      <c r="D409" s="54" t="s">
        <v>4031</v>
      </c>
      <c r="E409" s="38" t="s">
        <v>384</v>
      </c>
      <c r="F409" s="39">
        <v>17560748497</v>
      </c>
      <c r="G409" s="40"/>
      <c r="H409" s="40"/>
      <c r="I409" s="40"/>
      <c r="J409" s="40"/>
      <c r="K409" s="40"/>
      <c r="L409" s="40"/>
      <c r="M409" s="40"/>
      <c r="N409" s="40"/>
      <c r="O409" s="40"/>
      <c r="P409" s="40"/>
      <c r="Q409" s="40"/>
      <c r="R409" s="40"/>
      <c r="S409" s="40">
        <f t="shared" si="28"/>
        <v>0</v>
      </c>
      <c r="T409" s="40"/>
      <c r="U409" s="41"/>
      <c r="V409" s="41"/>
      <c r="W409" s="42"/>
      <c r="X409" s="41"/>
      <c r="Y409" s="41"/>
      <c r="Z409" s="42"/>
      <c r="AA409" s="41"/>
      <c r="AB409" s="41"/>
      <c r="AC409" s="42"/>
      <c r="AD409" s="41"/>
      <c r="AE409" s="41"/>
      <c r="AF409" s="42"/>
      <c r="AG409" s="41"/>
      <c r="AH409" s="41"/>
      <c r="AI409" s="42"/>
      <c r="AJ409" s="41"/>
      <c r="AK409" s="41"/>
      <c r="AL409" s="42"/>
      <c r="AM409" s="42">
        <f t="shared" si="30"/>
        <v>0</v>
      </c>
      <c r="AN409" s="43">
        <f t="shared" si="31"/>
        <v>0</v>
      </c>
      <c r="AO409" s="44"/>
      <c r="AP409" s="9"/>
      <c r="AQ409" s="9"/>
    </row>
    <row r="410" ht="18" customHeight="1" spans="1:43">
      <c r="A410" s="35">
        <f t="shared" si="29"/>
        <v>405</v>
      </c>
      <c r="B410" s="48" t="s">
        <v>782</v>
      </c>
      <c r="C410" s="37" t="s">
        <v>133</v>
      </c>
      <c r="D410" s="63" t="s">
        <v>173</v>
      </c>
      <c r="E410" s="38" t="s">
        <v>783</v>
      </c>
      <c r="F410" s="39">
        <v>18248136183</v>
      </c>
      <c r="G410" s="40">
        <v>268.9</v>
      </c>
      <c r="H410" s="40">
        <v>269.1</v>
      </c>
      <c r="I410" s="40">
        <v>269.3</v>
      </c>
      <c r="J410" s="40">
        <v>281.08</v>
      </c>
      <c r="K410" s="40">
        <v>269.8</v>
      </c>
      <c r="L410" s="40">
        <v>286.04</v>
      </c>
      <c r="M410" s="40">
        <v>295.63</v>
      </c>
      <c r="N410" s="40">
        <v>268.84</v>
      </c>
      <c r="O410" s="40">
        <v>269.59</v>
      </c>
      <c r="P410" s="40">
        <v>269.3</v>
      </c>
      <c r="Q410" s="40">
        <v>269.96</v>
      </c>
      <c r="R410" s="40">
        <v>269.6</v>
      </c>
      <c r="S410" s="40">
        <f t="shared" si="28"/>
        <v>3287.14</v>
      </c>
      <c r="T410" s="40"/>
      <c r="U410" s="41">
        <v>44302</v>
      </c>
      <c r="V410" s="41">
        <v>44314</v>
      </c>
      <c r="W410" s="42">
        <v>1114</v>
      </c>
      <c r="X410" s="41">
        <v>44412</v>
      </c>
      <c r="Y410" s="41">
        <v>44422</v>
      </c>
      <c r="Z410" s="42">
        <v>948.5</v>
      </c>
      <c r="AA410" s="41"/>
      <c r="AB410" s="41"/>
      <c r="AC410" s="42"/>
      <c r="AD410" s="41">
        <v>44567</v>
      </c>
      <c r="AE410" s="41">
        <v>44570</v>
      </c>
      <c r="AF410" s="42">
        <v>702.5</v>
      </c>
      <c r="AG410" s="41"/>
      <c r="AH410" s="41"/>
      <c r="AI410" s="42"/>
      <c r="AJ410" s="41"/>
      <c r="AK410" s="41"/>
      <c r="AL410" s="42"/>
      <c r="AM410" s="42">
        <f t="shared" si="30"/>
        <v>2765</v>
      </c>
      <c r="AN410" s="43">
        <f t="shared" si="31"/>
        <v>6052.14</v>
      </c>
      <c r="AO410" s="44"/>
      <c r="AP410" s="9"/>
      <c r="AQ410" s="9"/>
    </row>
    <row r="411" ht="18" customHeight="1" spans="1:43">
      <c r="A411" s="35">
        <f t="shared" si="29"/>
        <v>406</v>
      </c>
      <c r="B411" s="48" t="s">
        <v>782</v>
      </c>
      <c r="C411" s="46" t="s">
        <v>190</v>
      </c>
      <c r="D411" s="47" t="s">
        <v>3454</v>
      </c>
      <c r="E411" s="38" t="s">
        <v>785</v>
      </c>
      <c r="F411" s="39">
        <v>13722074745</v>
      </c>
      <c r="G411" s="40">
        <v>115</v>
      </c>
      <c r="H411" s="40">
        <v>115.7</v>
      </c>
      <c r="I411" s="40">
        <v>120.26</v>
      </c>
      <c r="J411" s="40">
        <v>178.37</v>
      </c>
      <c r="K411" s="40">
        <v>115.6</v>
      </c>
      <c r="L411" s="40">
        <v>98.4</v>
      </c>
      <c r="M411" s="40">
        <v>105</v>
      </c>
      <c r="N411" s="40">
        <v>98.6</v>
      </c>
      <c r="O411" s="40">
        <v>98</v>
      </c>
      <c r="P411" s="40">
        <v>105.1</v>
      </c>
      <c r="Q411" s="40">
        <v>107.5</v>
      </c>
      <c r="R411" s="40">
        <v>103</v>
      </c>
      <c r="S411" s="40">
        <f t="shared" si="28"/>
        <v>1360.53</v>
      </c>
      <c r="T411" s="40"/>
      <c r="U411" s="41">
        <v>44273</v>
      </c>
      <c r="V411" s="41">
        <v>44283</v>
      </c>
      <c r="W411" s="42">
        <v>388.5</v>
      </c>
      <c r="X411" s="41">
        <v>44453</v>
      </c>
      <c r="Y411" s="41">
        <v>44462</v>
      </c>
      <c r="Z411" s="42">
        <v>705.5</v>
      </c>
      <c r="AA411" s="41"/>
      <c r="AB411" s="41"/>
      <c r="AC411" s="42"/>
      <c r="AD411" s="41"/>
      <c r="AE411" s="41"/>
      <c r="AF411" s="42"/>
      <c r="AG411" s="41"/>
      <c r="AH411" s="41"/>
      <c r="AI411" s="42"/>
      <c r="AJ411" s="41"/>
      <c r="AK411" s="41"/>
      <c r="AL411" s="42"/>
      <c r="AM411" s="42">
        <f t="shared" si="30"/>
        <v>1094</v>
      </c>
      <c r="AN411" s="43">
        <f t="shared" si="31"/>
        <v>2454.53</v>
      </c>
      <c r="AO411" s="44"/>
      <c r="AP411" s="9"/>
      <c r="AQ411" s="9"/>
    </row>
    <row r="412" ht="18" customHeight="1" spans="1:43">
      <c r="A412" s="35">
        <f t="shared" si="29"/>
        <v>407</v>
      </c>
      <c r="B412" s="48" t="s">
        <v>782</v>
      </c>
      <c r="C412" s="66" t="s">
        <v>198</v>
      </c>
      <c r="D412" s="36" t="s">
        <v>6895</v>
      </c>
      <c r="E412" s="38" t="s">
        <v>787</v>
      </c>
      <c r="F412" s="39">
        <v>15947395262</v>
      </c>
      <c r="G412" s="40"/>
      <c r="H412" s="40"/>
      <c r="I412" s="40"/>
      <c r="J412" s="40">
        <v>67.25</v>
      </c>
      <c r="K412" s="40">
        <v>60.37</v>
      </c>
      <c r="L412" s="40">
        <v>200</v>
      </c>
      <c r="M412" s="40">
        <v>188.35</v>
      </c>
      <c r="N412" s="40">
        <v>188.45</v>
      </c>
      <c r="O412" s="40">
        <v>188.45</v>
      </c>
      <c r="P412" s="40">
        <v>200</v>
      </c>
      <c r="Q412" s="40">
        <v>200</v>
      </c>
      <c r="R412" s="40">
        <v>200</v>
      </c>
      <c r="S412" s="40">
        <f t="shared" si="28"/>
        <v>1492.87</v>
      </c>
      <c r="T412" s="40"/>
      <c r="U412" s="41"/>
      <c r="V412" s="41"/>
      <c r="W412" s="42"/>
      <c r="X412" s="41"/>
      <c r="Y412" s="41"/>
      <c r="Z412" s="42"/>
      <c r="AA412" s="41"/>
      <c r="AB412" s="41"/>
      <c r="AC412" s="42"/>
      <c r="AD412" s="41"/>
      <c r="AE412" s="41"/>
      <c r="AF412" s="42"/>
      <c r="AG412" s="41"/>
      <c r="AH412" s="41"/>
      <c r="AI412" s="42"/>
      <c r="AJ412" s="41"/>
      <c r="AK412" s="41"/>
      <c r="AL412" s="42"/>
      <c r="AM412" s="42">
        <f t="shared" si="30"/>
        <v>0</v>
      </c>
      <c r="AN412" s="43">
        <f t="shared" si="31"/>
        <v>1492.87</v>
      </c>
      <c r="AO412" s="44"/>
      <c r="AP412" s="9"/>
      <c r="AQ412" s="9"/>
    </row>
    <row r="413" ht="18" customHeight="1" spans="1:43">
      <c r="A413" s="35">
        <f t="shared" si="29"/>
        <v>408</v>
      </c>
      <c r="B413" s="48" t="s">
        <v>782</v>
      </c>
      <c r="C413" s="46" t="s">
        <v>798</v>
      </c>
      <c r="D413" s="36" t="s">
        <v>6895</v>
      </c>
      <c r="E413" s="38" t="s">
        <v>799</v>
      </c>
      <c r="F413" s="39">
        <v>15804817284</v>
      </c>
      <c r="G413" s="40"/>
      <c r="H413" s="40"/>
      <c r="I413" s="40"/>
      <c r="J413" s="40"/>
      <c r="K413" s="40"/>
      <c r="L413" s="40"/>
      <c r="M413" s="40"/>
      <c r="N413" s="40"/>
      <c r="O413" s="40"/>
      <c r="P413" s="40"/>
      <c r="Q413" s="40"/>
      <c r="R413" s="40"/>
      <c r="S413" s="40">
        <f t="shared" ref="S413:S476" si="32">SUM(G413:R413)</f>
        <v>0</v>
      </c>
      <c r="T413" s="40"/>
      <c r="U413" s="41"/>
      <c r="V413" s="41"/>
      <c r="W413" s="42"/>
      <c r="X413" s="41"/>
      <c r="Y413" s="41"/>
      <c r="Z413" s="42"/>
      <c r="AA413" s="41"/>
      <c r="AB413" s="41"/>
      <c r="AC413" s="42"/>
      <c r="AD413" s="41"/>
      <c r="AE413" s="41"/>
      <c r="AF413" s="42"/>
      <c r="AG413" s="41"/>
      <c r="AH413" s="41"/>
      <c r="AI413" s="42"/>
      <c r="AJ413" s="41"/>
      <c r="AK413" s="41"/>
      <c r="AL413" s="42"/>
      <c r="AM413" s="42">
        <f t="shared" si="30"/>
        <v>0</v>
      </c>
      <c r="AN413" s="43">
        <f t="shared" si="31"/>
        <v>0</v>
      </c>
      <c r="AO413" s="44"/>
      <c r="AP413" s="9"/>
      <c r="AQ413" s="9"/>
    </row>
    <row r="414" ht="18" customHeight="1" spans="1:43">
      <c r="A414" s="35">
        <f t="shared" si="29"/>
        <v>409</v>
      </c>
      <c r="B414" s="48" t="s">
        <v>782</v>
      </c>
      <c r="C414" s="46" t="s">
        <v>7614</v>
      </c>
      <c r="D414" s="47" t="s">
        <v>3485</v>
      </c>
      <c r="E414" s="38" t="s">
        <v>7615</v>
      </c>
      <c r="F414" s="39">
        <v>15149781223</v>
      </c>
      <c r="G414" s="40">
        <v>100</v>
      </c>
      <c r="H414" s="40">
        <v>100</v>
      </c>
      <c r="I414" s="40">
        <v>100</v>
      </c>
      <c r="J414" s="40"/>
      <c r="K414" s="40"/>
      <c r="L414" s="40"/>
      <c r="M414" s="40"/>
      <c r="N414" s="40"/>
      <c r="O414" s="40"/>
      <c r="P414" s="40"/>
      <c r="Q414" s="40"/>
      <c r="R414" s="40"/>
      <c r="S414" s="40">
        <f t="shared" si="32"/>
        <v>300</v>
      </c>
      <c r="T414" s="40"/>
      <c r="U414" s="41"/>
      <c r="V414" s="41"/>
      <c r="W414" s="42"/>
      <c r="X414" s="41"/>
      <c r="Y414" s="41"/>
      <c r="Z414" s="42"/>
      <c r="AA414" s="41"/>
      <c r="AB414" s="41"/>
      <c r="AC414" s="42"/>
      <c r="AD414" s="41"/>
      <c r="AE414" s="41"/>
      <c r="AF414" s="42"/>
      <c r="AG414" s="41"/>
      <c r="AH414" s="41"/>
      <c r="AI414" s="42"/>
      <c r="AJ414" s="41"/>
      <c r="AK414" s="41"/>
      <c r="AL414" s="42"/>
      <c r="AM414" s="42">
        <f t="shared" si="30"/>
        <v>0</v>
      </c>
      <c r="AN414" s="43">
        <f t="shared" si="31"/>
        <v>300</v>
      </c>
      <c r="AO414" s="44"/>
      <c r="AP414" s="9"/>
      <c r="AQ414" s="9"/>
    </row>
    <row r="415" ht="18" customHeight="1" spans="1:43">
      <c r="A415" s="35">
        <f t="shared" si="29"/>
        <v>410</v>
      </c>
      <c r="B415" s="48" t="s">
        <v>782</v>
      </c>
      <c r="C415" s="46" t="s">
        <v>6811</v>
      </c>
      <c r="D415" s="47" t="s">
        <v>5132</v>
      </c>
      <c r="E415" s="38" t="s">
        <v>7179</v>
      </c>
      <c r="F415" s="39">
        <v>15047375141</v>
      </c>
      <c r="G415" s="40"/>
      <c r="H415" s="40"/>
      <c r="I415" s="40"/>
      <c r="J415" s="40"/>
      <c r="K415" s="40"/>
      <c r="L415" s="40"/>
      <c r="M415" s="40"/>
      <c r="N415" s="40"/>
      <c r="O415" s="40"/>
      <c r="P415" s="40"/>
      <c r="Q415" s="40"/>
      <c r="R415" s="40"/>
      <c r="S415" s="40">
        <f t="shared" si="32"/>
        <v>0</v>
      </c>
      <c r="T415" s="40"/>
      <c r="U415" s="41"/>
      <c r="V415" s="41"/>
      <c r="W415" s="42"/>
      <c r="X415" s="41"/>
      <c r="Y415" s="41"/>
      <c r="Z415" s="42"/>
      <c r="AA415" s="41"/>
      <c r="AB415" s="41"/>
      <c r="AC415" s="42"/>
      <c r="AD415" s="41"/>
      <c r="AE415" s="41"/>
      <c r="AF415" s="42"/>
      <c r="AG415" s="41"/>
      <c r="AH415" s="41"/>
      <c r="AI415" s="42"/>
      <c r="AJ415" s="41"/>
      <c r="AK415" s="41"/>
      <c r="AL415" s="42"/>
      <c r="AM415" s="42">
        <f t="shared" si="30"/>
        <v>0</v>
      </c>
      <c r="AN415" s="43">
        <f t="shared" si="31"/>
        <v>0</v>
      </c>
      <c r="AO415" s="44"/>
      <c r="AP415" s="9"/>
      <c r="AQ415" s="9"/>
    </row>
    <row r="416" ht="18" customHeight="1" spans="1:43">
      <c r="A416" s="35">
        <f t="shared" si="29"/>
        <v>411</v>
      </c>
      <c r="B416" s="48" t="s">
        <v>782</v>
      </c>
      <c r="C416" s="46" t="s">
        <v>6813</v>
      </c>
      <c r="D416" s="47" t="s">
        <v>7616</v>
      </c>
      <c r="E416" s="38" t="s">
        <v>7173</v>
      </c>
      <c r="F416" s="39">
        <v>18248171760</v>
      </c>
      <c r="G416" s="40"/>
      <c r="H416" s="40"/>
      <c r="I416" s="40"/>
      <c r="J416" s="40"/>
      <c r="K416" s="40"/>
      <c r="L416" s="40"/>
      <c r="M416" s="40"/>
      <c r="N416" s="40"/>
      <c r="O416" s="40"/>
      <c r="P416" s="40"/>
      <c r="Q416" s="40"/>
      <c r="R416" s="40"/>
      <c r="S416" s="40">
        <f t="shared" si="32"/>
        <v>0</v>
      </c>
      <c r="T416" s="40"/>
      <c r="U416" s="41"/>
      <c r="V416" s="41"/>
      <c r="W416" s="42"/>
      <c r="X416" s="41"/>
      <c r="Y416" s="41"/>
      <c r="Z416" s="42"/>
      <c r="AA416" s="41"/>
      <c r="AB416" s="41"/>
      <c r="AC416" s="42"/>
      <c r="AD416" s="41"/>
      <c r="AE416" s="41"/>
      <c r="AF416" s="42"/>
      <c r="AG416" s="41"/>
      <c r="AH416" s="41"/>
      <c r="AI416" s="42"/>
      <c r="AJ416" s="41"/>
      <c r="AK416" s="41"/>
      <c r="AL416" s="42"/>
      <c r="AM416" s="42">
        <f t="shared" si="30"/>
        <v>0</v>
      </c>
      <c r="AN416" s="43">
        <f t="shared" si="31"/>
        <v>0</v>
      </c>
      <c r="AO416" s="44"/>
      <c r="AP416" s="9"/>
      <c r="AQ416" s="9"/>
    </row>
    <row r="417" ht="18" customHeight="1" spans="1:43">
      <c r="A417" s="35">
        <f t="shared" si="29"/>
        <v>412</v>
      </c>
      <c r="B417" s="48" t="s">
        <v>782</v>
      </c>
      <c r="C417" s="46" t="s">
        <v>979</v>
      </c>
      <c r="D417" s="47" t="s">
        <v>7616</v>
      </c>
      <c r="E417" s="38" t="s">
        <v>980</v>
      </c>
      <c r="F417" s="39">
        <v>18251689497</v>
      </c>
      <c r="G417" s="40"/>
      <c r="H417" s="40"/>
      <c r="I417" s="40"/>
      <c r="J417" s="40"/>
      <c r="K417" s="40"/>
      <c r="L417" s="40"/>
      <c r="M417" s="40"/>
      <c r="N417" s="40"/>
      <c r="O417" s="40"/>
      <c r="P417" s="40"/>
      <c r="Q417" s="40"/>
      <c r="R417" s="40"/>
      <c r="S417" s="40">
        <f t="shared" si="32"/>
        <v>0</v>
      </c>
      <c r="T417" s="40"/>
      <c r="U417" s="41"/>
      <c r="V417" s="41"/>
      <c r="W417" s="42"/>
      <c r="X417" s="41"/>
      <c r="Y417" s="41"/>
      <c r="Z417" s="42"/>
      <c r="AA417" s="41"/>
      <c r="AB417" s="41"/>
      <c r="AC417" s="42"/>
      <c r="AD417" s="41"/>
      <c r="AE417" s="41"/>
      <c r="AF417" s="42"/>
      <c r="AG417" s="41"/>
      <c r="AH417" s="41"/>
      <c r="AI417" s="42"/>
      <c r="AJ417" s="41"/>
      <c r="AK417" s="41"/>
      <c r="AL417" s="42"/>
      <c r="AM417" s="42">
        <f t="shared" si="30"/>
        <v>0</v>
      </c>
      <c r="AN417" s="43">
        <f t="shared" si="31"/>
        <v>0</v>
      </c>
      <c r="AO417" s="44"/>
      <c r="AP417" s="9"/>
      <c r="AQ417" s="9"/>
    </row>
    <row r="418" ht="18" customHeight="1" spans="1:43">
      <c r="A418" s="35">
        <f t="shared" si="29"/>
        <v>413</v>
      </c>
      <c r="B418" s="48" t="s">
        <v>782</v>
      </c>
      <c r="C418" s="46" t="s">
        <v>156</v>
      </c>
      <c r="D418" s="47" t="s">
        <v>5132</v>
      </c>
      <c r="E418" s="38" t="s">
        <v>792</v>
      </c>
      <c r="F418" s="39">
        <v>18548703209</v>
      </c>
      <c r="G418" s="40"/>
      <c r="H418" s="40"/>
      <c r="I418" s="40"/>
      <c r="J418" s="40"/>
      <c r="K418" s="40"/>
      <c r="L418" s="40"/>
      <c r="M418" s="40"/>
      <c r="N418" s="40"/>
      <c r="O418" s="40"/>
      <c r="P418" s="40"/>
      <c r="Q418" s="40"/>
      <c r="R418" s="40"/>
      <c r="S418" s="40">
        <f t="shared" si="32"/>
        <v>0</v>
      </c>
      <c r="T418" s="40"/>
      <c r="U418" s="41"/>
      <c r="V418" s="41"/>
      <c r="W418" s="42"/>
      <c r="X418" s="41"/>
      <c r="Y418" s="41"/>
      <c r="Z418" s="42"/>
      <c r="AA418" s="41"/>
      <c r="AB418" s="41"/>
      <c r="AC418" s="42"/>
      <c r="AD418" s="41"/>
      <c r="AE418" s="41"/>
      <c r="AF418" s="42"/>
      <c r="AG418" s="41"/>
      <c r="AH418" s="41"/>
      <c r="AI418" s="42"/>
      <c r="AJ418" s="41"/>
      <c r="AK418" s="41"/>
      <c r="AL418" s="42"/>
      <c r="AM418" s="42">
        <f t="shared" si="30"/>
        <v>0</v>
      </c>
      <c r="AN418" s="43">
        <f t="shared" si="31"/>
        <v>0</v>
      </c>
      <c r="AO418" s="44"/>
      <c r="AP418" s="9"/>
      <c r="AQ418" s="9"/>
    </row>
    <row r="419" ht="18" customHeight="1" spans="1:43">
      <c r="A419" s="35">
        <f t="shared" si="29"/>
        <v>414</v>
      </c>
      <c r="B419" s="48" t="s">
        <v>782</v>
      </c>
      <c r="C419" s="46" t="s">
        <v>205</v>
      </c>
      <c r="D419" s="47" t="s">
        <v>4132</v>
      </c>
      <c r="E419" s="38" t="s">
        <v>796</v>
      </c>
      <c r="F419" s="39">
        <v>15149733363</v>
      </c>
      <c r="G419" s="40">
        <v>193.7</v>
      </c>
      <c r="H419" s="40">
        <v>169.77</v>
      </c>
      <c r="I419" s="40">
        <v>200</v>
      </c>
      <c r="J419" s="40">
        <v>167.2</v>
      </c>
      <c r="K419" s="40">
        <v>167.9</v>
      </c>
      <c r="L419" s="40">
        <v>167.2</v>
      </c>
      <c r="M419" s="40">
        <v>170.45</v>
      </c>
      <c r="N419" s="40">
        <v>167</v>
      </c>
      <c r="O419" s="40">
        <v>167</v>
      </c>
      <c r="P419" s="40">
        <v>167</v>
      </c>
      <c r="Q419" s="40">
        <v>167</v>
      </c>
      <c r="R419" s="40">
        <v>169.3</v>
      </c>
      <c r="S419" s="40">
        <f t="shared" si="32"/>
        <v>2073.52</v>
      </c>
      <c r="T419" s="40"/>
      <c r="U419" s="41">
        <v>44261</v>
      </c>
      <c r="V419" s="41">
        <v>44271</v>
      </c>
      <c r="W419" s="42">
        <v>85</v>
      </c>
      <c r="X419" s="41">
        <v>44470</v>
      </c>
      <c r="Y419" s="41">
        <v>44480</v>
      </c>
      <c r="Z419" s="42">
        <v>322</v>
      </c>
      <c r="AA419" s="41"/>
      <c r="AB419" s="41"/>
      <c r="AC419" s="42"/>
      <c r="AD419" s="41"/>
      <c r="AE419" s="41"/>
      <c r="AF419" s="42"/>
      <c r="AG419" s="41"/>
      <c r="AH419" s="41"/>
      <c r="AI419" s="42"/>
      <c r="AJ419" s="41"/>
      <c r="AK419" s="41"/>
      <c r="AL419" s="42"/>
      <c r="AM419" s="42">
        <f t="shared" si="30"/>
        <v>407</v>
      </c>
      <c r="AN419" s="43">
        <f t="shared" si="31"/>
        <v>2480.52</v>
      </c>
      <c r="AO419" s="44"/>
      <c r="AP419" s="9"/>
      <c r="AQ419" s="9"/>
    </row>
    <row r="420" ht="18" customHeight="1" spans="1:43">
      <c r="A420" s="35">
        <f t="shared" si="29"/>
        <v>415</v>
      </c>
      <c r="B420" s="48" t="s">
        <v>782</v>
      </c>
      <c r="C420" s="46" t="s">
        <v>7617</v>
      </c>
      <c r="D420" s="47" t="s">
        <v>4208</v>
      </c>
      <c r="E420" s="38" t="s">
        <v>7618</v>
      </c>
      <c r="F420" s="39">
        <v>15253839321</v>
      </c>
      <c r="G420" s="40"/>
      <c r="H420" s="40"/>
      <c r="I420" s="40"/>
      <c r="J420" s="40"/>
      <c r="K420" s="40"/>
      <c r="L420" s="40"/>
      <c r="M420" s="40"/>
      <c r="N420" s="40"/>
      <c r="O420" s="40"/>
      <c r="P420" s="40"/>
      <c r="Q420" s="40"/>
      <c r="R420" s="40"/>
      <c r="S420" s="40">
        <f t="shared" si="32"/>
        <v>0</v>
      </c>
      <c r="T420" s="40"/>
      <c r="U420" s="41"/>
      <c r="V420" s="41"/>
      <c r="W420" s="42"/>
      <c r="X420" s="41"/>
      <c r="Y420" s="41"/>
      <c r="Z420" s="42"/>
      <c r="AA420" s="41"/>
      <c r="AB420" s="41"/>
      <c r="AC420" s="42"/>
      <c r="AD420" s="41"/>
      <c r="AE420" s="41"/>
      <c r="AF420" s="42"/>
      <c r="AG420" s="41"/>
      <c r="AH420" s="41"/>
      <c r="AI420" s="42"/>
      <c r="AJ420" s="41"/>
      <c r="AK420" s="41"/>
      <c r="AL420" s="42"/>
      <c r="AM420" s="42">
        <f t="shared" si="30"/>
        <v>0</v>
      </c>
      <c r="AN420" s="43">
        <f t="shared" si="31"/>
        <v>0</v>
      </c>
      <c r="AO420" s="44"/>
      <c r="AP420" s="9"/>
      <c r="AQ420" s="9"/>
    </row>
    <row r="421" ht="18" customHeight="1" spans="1:43">
      <c r="A421" s="35">
        <f t="shared" si="29"/>
        <v>416</v>
      </c>
      <c r="B421" s="48" t="s">
        <v>782</v>
      </c>
      <c r="C421" s="46" t="s">
        <v>844</v>
      </c>
      <c r="D421" s="47" t="s">
        <v>3678</v>
      </c>
      <c r="E421" s="38" t="s">
        <v>845</v>
      </c>
      <c r="F421" s="39">
        <v>15894983995</v>
      </c>
      <c r="G421" s="40"/>
      <c r="H421" s="40"/>
      <c r="I421" s="40"/>
      <c r="J421" s="40"/>
      <c r="K421" s="40"/>
      <c r="L421" s="40"/>
      <c r="M421" s="40"/>
      <c r="N421" s="40"/>
      <c r="O421" s="40"/>
      <c r="P421" s="40"/>
      <c r="Q421" s="40"/>
      <c r="R421" s="40"/>
      <c r="S421" s="40">
        <f t="shared" si="32"/>
        <v>0</v>
      </c>
      <c r="T421" s="40"/>
      <c r="U421" s="41"/>
      <c r="V421" s="41"/>
      <c r="W421" s="42"/>
      <c r="X421" s="41"/>
      <c r="Y421" s="41"/>
      <c r="Z421" s="42"/>
      <c r="AA421" s="41"/>
      <c r="AB421" s="41"/>
      <c r="AC421" s="42"/>
      <c r="AD421" s="41"/>
      <c r="AE421" s="41"/>
      <c r="AF421" s="42"/>
      <c r="AG421" s="41"/>
      <c r="AH421" s="41"/>
      <c r="AI421" s="42"/>
      <c r="AJ421" s="41"/>
      <c r="AK421" s="41"/>
      <c r="AL421" s="42"/>
      <c r="AM421" s="42">
        <f t="shared" si="30"/>
        <v>0</v>
      </c>
      <c r="AN421" s="43">
        <f t="shared" si="31"/>
        <v>0</v>
      </c>
      <c r="AO421" s="44"/>
      <c r="AP421" s="9"/>
      <c r="AQ421" s="9"/>
    </row>
    <row r="422" ht="18" customHeight="1" spans="1:43">
      <c r="A422" s="35">
        <f t="shared" si="29"/>
        <v>417</v>
      </c>
      <c r="B422" s="48" t="s">
        <v>782</v>
      </c>
      <c r="C422" s="46" t="s">
        <v>1160</v>
      </c>
      <c r="D422" s="47" t="s">
        <v>6009</v>
      </c>
      <c r="E422" s="38" t="s">
        <v>1161</v>
      </c>
      <c r="F422" s="39">
        <v>17747739245</v>
      </c>
      <c r="G422" s="40"/>
      <c r="H422" s="40"/>
      <c r="I422" s="40"/>
      <c r="J422" s="40"/>
      <c r="K422" s="40"/>
      <c r="L422" s="40"/>
      <c r="M422" s="40"/>
      <c r="N422" s="40"/>
      <c r="O422" s="40"/>
      <c r="P422" s="40"/>
      <c r="Q422" s="40"/>
      <c r="R422" s="40"/>
      <c r="S422" s="40">
        <f t="shared" si="32"/>
        <v>0</v>
      </c>
      <c r="T422" s="40"/>
      <c r="U422" s="41"/>
      <c r="V422" s="41"/>
      <c r="W422" s="42"/>
      <c r="X422" s="41"/>
      <c r="Y422" s="41"/>
      <c r="Z422" s="42"/>
      <c r="AA422" s="41"/>
      <c r="AB422" s="41"/>
      <c r="AC422" s="42"/>
      <c r="AD422" s="41"/>
      <c r="AE422" s="41"/>
      <c r="AF422" s="42"/>
      <c r="AG422" s="41"/>
      <c r="AH422" s="41"/>
      <c r="AI422" s="42"/>
      <c r="AJ422" s="41"/>
      <c r="AK422" s="41"/>
      <c r="AL422" s="42"/>
      <c r="AM422" s="42">
        <f t="shared" si="30"/>
        <v>0</v>
      </c>
      <c r="AN422" s="43">
        <f t="shared" si="31"/>
        <v>0</v>
      </c>
      <c r="AO422" s="44"/>
      <c r="AP422" s="9"/>
      <c r="AQ422" s="9"/>
    </row>
    <row r="423" ht="18" customHeight="1" spans="1:43">
      <c r="A423" s="35">
        <f t="shared" si="29"/>
        <v>418</v>
      </c>
      <c r="B423" s="48" t="s">
        <v>782</v>
      </c>
      <c r="C423" s="46" t="s">
        <v>841</v>
      </c>
      <c r="D423" s="47" t="s">
        <v>3678</v>
      </c>
      <c r="E423" s="38" t="s">
        <v>842</v>
      </c>
      <c r="F423" s="39">
        <v>15149638261</v>
      </c>
      <c r="G423" s="40"/>
      <c r="H423" s="40"/>
      <c r="I423" s="40"/>
      <c r="J423" s="40"/>
      <c r="K423" s="40"/>
      <c r="L423" s="40"/>
      <c r="M423" s="40"/>
      <c r="N423" s="40"/>
      <c r="O423" s="40"/>
      <c r="P423" s="40"/>
      <c r="Q423" s="40"/>
      <c r="R423" s="40"/>
      <c r="S423" s="40">
        <f t="shared" si="32"/>
        <v>0</v>
      </c>
      <c r="T423" s="40"/>
      <c r="U423" s="41"/>
      <c r="V423" s="41"/>
      <c r="W423" s="42"/>
      <c r="X423" s="41"/>
      <c r="Y423" s="41"/>
      <c r="Z423" s="42"/>
      <c r="AA423" s="41"/>
      <c r="AB423" s="41"/>
      <c r="AC423" s="42"/>
      <c r="AD423" s="41"/>
      <c r="AE423" s="41"/>
      <c r="AF423" s="42"/>
      <c r="AG423" s="41"/>
      <c r="AH423" s="41"/>
      <c r="AI423" s="42"/>
      <c r="AJ423" s="41"/>
      <c r="AK423" s="41"/>
      <c r="AL423" s="42"/>
      <c r="AM423" s="42">
        <f t="shared" si="30"/>
        <v>0</v>
      </c>
      <c r="AN423" s="43">
        <f t="shared" si="31"/>
        <v>0</v>
      </c>
      <c r="AO423" s="44"/>
      <c r="AP423" s="9"/>
      <c r="AQ423" s="9"/>
    </row>
    <row r="424" ht="18" customHeight="1" spans="1:43">
      <c r="A424" s="35">
        <f t="shared" si="29"/>
        <v>419</v>
      </c>
      <c r="B424" s="48" t="s">
        <v>782</v>
      </c>
      <c r="C424" s="37" t="s">
        <v>1008</v>
      </c>
      <c r="D424" s="47" t="s">
        <v>4396</v>
      </c>
      <c r="E424" s="38" t="s">
        <v>1009</v>
      </c>
      <c r="F424" s="39">
        <v>15256724126</v>
      </c>
      <c r="G424" s="40"/>
      <c r="H424" s="40"/>
      <c r="I424" s="40"/>
      <c r="J424" s="40"/>
      <c r="K424" s="40"/>
      <c r="L424" s="40"/>
      <c r="M424" s="40"/>
      <c r="N424" s="40"/>
      <c r="O424" s="40"/>
      <c r="P424" s="40"/>
      <c r="Q424" s="40"/>
      <c r="R424" s="40"/>
      <c r="S424" s="40">
        <f t="shared" si="32"/>
        <v>0</v>
      </c>
      <c r="T424" s="40"/>
      <c r="U424" s="41"/>
      <c r="V424" s="41"/>
      <c r="W424" s="42"/>
      <c r="X424" s="41"/>
      <c r="Y424" s="41"/>
      <c r="Z424" s="42"/>
      <c r="AA424" s="41"/>
      <c r="AB424" s="41"/>
      <c r="AC424" s="42"/>
      <c r="AD424" s="41"/>
      <c r="AE424" s="41"/>
      <c r="AF424" s="42"/>
      <c r="AG424" s="41"/>
      <c r="AH424" s="41"/>
      <c r="AI424" s="42"/>
      <c r="AJ424" s="41"/>
      <c r="AK424" s="41"/>
      <c r="AL424" s="42"/>
      <c r="AM424" s="42">
        <f t="shared" si="30"/>
        <v>0</v>
      </c>
      <c r="AN424" s="43">
        <f t="shared" si="31"/>
        <v>0</v>
      </c>
      <c r="AO424" s="44"/>
      <c r="AP424" s="9"/>
      <c r="AQ424" s="9"/>
    </row>
    <row r="425" ht="18" customHeight="1" spans="1:43">
      <c r="A425" s="35">
        <f t="shared" si="29"/>
        <v>420</v>
      </c>
      <c r="B425" s="48" t="s">
        <v>782</v>
      </c>
      <c r="C425" s="37" t="s">
        <v>187</v>
      </c>
      <c r="D425" s="47" t="s">
        <v>7619</v>
      </c>
      <c r="E425" s="38" t="s">
        <v>794</v>
      </c>
      <c r="F425" s="39">
        <v>13754164156</v>
      </c>
      <c r="G425" s="40"/>
      <c r="H425" s="40"/>
      <c r="I425" s="40"/>
      <c r="J425" s="40"/>
      <c r="K425" s="40"/>
      <c r="L425" s="40"/>
      <c r="M425" s="40"/>
      <c r="N425" s="40"/>
      <c r="O425" s="40"/>
      <c r="P425" s="40"/>
      <c r="Q425" s="40"/>
      <c r="R425" s="40"/>
      <c r="S425" s="40">
        <f t="shared" si="32"/>
        <v>0</v>
      </c>
      <c r="T425" s="40"/>
      <c r="U425" s="41"/>
      <c r="V425" s="41"/>
      <c r="W425" s="42"/>
      <c r="X425" s="41"/>
      <c r="Y425" s="41"/>
      <c r="Z425" s="42"/>
      <c r="AA425" s="41"/>
      <c r="AB425" s="41"/>
      <c r="AC425" s="42"/>
      <c r="AD425" s="41"/>
      <c r="AE425" s="41"/>
      <c r="AF425" s="42"/>
      <c r="AG425" s="41"/>
      <c r="AH425" s="41"/>
      <c r="AI425" s="42"/>
      <c r="AJ425" s="41"/>
      <c r="AK425" s="41"/>
      <c r="AL425" s="42"/>
      <c r="AM425" s="42">
        <f t="shared" si="30"/>
        <v>0</v>
      </c>
      <c r="AN425" s="43">
        <f t="shared" si="31"/>
        <v>0</v>
      </c>
      <c r="AO425" s="44"/>
      <c r="AP425" s="9"/>
      <c r="AQ425" s="9"/>
    </row>
    <row r="426" ht="18" customHeight="1" spans="1:43">
      <c r="A426" s="35">
        <f t="shared" si="29"/>
        <v>421</v>
      </c>
      <c r="B426" s="48" t="s">
        <v>782</v>
      </c>
      <c r="C426" s="64" t="s">
        <v>976</v>
      </c>
      <c r="D426" s="47" t="s">
        <v>4554</v>
      </c>
      <c r="E426" s="38" t="s">
        <v>977</v>
      </c>
      <c r="F426" s="39">
        <v>14747174236</v>
      </c>
      <c r="G426" s="40"/>
      <c r="H426" s="40"/>
      <c r="I426" s="40"/>
      <c r="J426" s="40"/>
      <c r="K426" s="40"/>
      <c r="L426" s="40"/>
      <c r="M426" s="40"/>
      <c r="N426" s="40"/>
      <c r="O426" s="40"/>
      <c r="P426" s="40"/>
      <c r="Q426" s="40"/>
      <c r="R426" s="40"/>
      <c r="S426" s="40">
        <f t="shared" si="32"/>
        <v>0</v>
      </c>
      <c r="T426" s="40"/>
      <c r="U426" s="41"/>
      <c r="V426" s="41"/>
      <c r="W426" s="42"/>
      <c r="X426" s="41"/>
      <c r="Y426" s="41"/>
      <c r="Z426" s="42"/>
      <c r="AA426" s="41"/>
      <c r="AB426" s="41"/>
      <c r="AC426" s="42"/>
      <c r="AD426" s="41"/>
      <c r="AE426" s="41"/>
      <c r="AF426" s="42"/>
      <c r="AG426" s="41"/>
      <c r="AH426" s="41"/>
      <c r="AI426" s="42"/>
      <c r="AJ426" s="41"/>
      <c r="AK426" s="41"/>
      <c r="AL426" s="42"/>
      <c r="AM426" s="42">
        <f t="shared" si="30"/>
        <v>0</v>
      </c>
      <c r="AN426" s="43">
        <f t="shared" si="31"/>
        <v>0</v>
      </c>
      <c r="AO426" s="44"/>
      <c r="AP426" s="9"/>
      <c r="AQ426" s="9"/>
    </row>
    <row r="427" ht="18" customHeight="1" spans="1:43">
      <c r="A427" s="35">
        <f t="shared" si="29"/>
        <v>422</v>
      </c>
      <c r="B427" s="48" t="s">
        <v>782</v>
      </c>
      <c r="C427" s="56" t="s">
        <v>993</v>
      </c>
      <c r="D427" s="47" t="s">
        <v>7620</v>
      </c>
      <c r="E427" s="38" t="s">
        <v>994</v>
      </c>
      <c r="F427" s="39">
        <v>15847309984</v>
      </c>
      <c r="G427" s="40"/>
      <c r="H427" s="40"/>
      <c r="I427" s="40"/>
      <c r="J427" s="40"/>
      <c r="K427" s="40"/>
      <c r="L427" s="40"/>
      <c r="M427" s="40"/>
      <c r="N427" s="40"/>
      <c r="O427" s="40"/>
      <c r="P427" s="40"/>
      <c r="Q427" s="40"/>
      <c r="R427" s="40"/>
      <c r="S427" s="40">
        <f t="shared" si="32"/>
        <v>0</v>
      </c>
      <c r="T427" s="40"/>
      <c r="U427" s="41"/>
      <c r="V427" s="41"/>
      <c r="W427" s="42"/>
      <c r="X427" s="41"/>
      <c r="Y427" s="41"/>
      <c r="Z427" s="42"/>
      <c r="AA427" s="41"/>
      <c r="AB427" s="41"/>
      <c r="AC427" s="42"/>
      <c r="AD427" s="41"/>
      <c r="AE427" s="41"/>
      <c r="AF427" s="42"/>
      <c r="AG427" s="41"/>
      <c r="AH427" s="41"/>
      <c r="AI427" s="42"/>
      <c r="AJ427" s="41"/>
      <c r="AK427" s="41"/>
      <c r="AL427" s="42"/>
      <c r="AM427" s="42">
        <f t="shared" si="30"/>
        <v>0</v>
      </c>
      <c r="AN427" s="43">
        <f t="shared" si="31"/>
        <v>0</v>
      </c>
      <c r="AO427" s="44"/>
      <c r="AP427" s="9"/>
      <c r="AQ427" s="9"/>
    </row>
    <row r="428" ht="18" customHeight="1" spans="1:43">
      <c r="A428" s="35">
        <f t="shared" si="29"/>
        <v>423</v>
      </c>
      <c r="B428" s="48" t="s">
        <v>782</v>
      </c>
      <c r="C428" s="46" t="s">
        <v>987</v>
      </c>
      <c r="D428" s="47" t="s">
        <v>7620</v>
      </c>
      <c r="E428" s="38" t="s">
        <v>988</v>
      </c>
      <c r="F428" s="39">
        <v>15149696408</v>
      </c>
      <c r="G428" s="40"/>
      <c r="H428" s="40"/>
      <c r="I428" s="40"/>
      <c r="J428" s="40"/>
      <c r="K428" s="40"/>
      <c r="L428" s="40"/>
      <c r="M428" s="40"/>
      <c r="N428" s="40"/>
      <c r="O428" s="40"/>
      <c r="P428" s="40"/>
      <c r="Q428" s="40"/>
      <c r="R428" s="40"/>
      <c r="S428" s="40">
        <f t="shared" si="32"/>
        <v>0</v>
      </c>
      <c r="T428" s="40"/>
      <c r="U428" s="41"/>
      <c r="V428" s="41"/>
      <c r="W428" s="42"/>
      <c r="X428" s="41"/>
      <c r="Y428" s="41"/>
      <c r="Z428" s="42"/>
      <c r="AA428" s="41"/>
      <c r="AB428" s="41"/>
      <c r="AC428" s="42"/>
      <c r="AD428" s="41"/>
      <c r="AE428" s="41"/>
      <c r="AF428" s="42"/>
      <c r="AG428" s="41"/>
      <c r="AH428" s="41"/>
      <c r="AI428" s="42"/>
      <c r="AJ428" s="41"/>
      <c r="AK428" s="41"/>
      <c r="AL428" s="42"/>
      <c r="AM428" s="42">
        <f t="shared" si="30"/>
        <v>0</v>
      </c>
      <c r="AN428" s="43">
        <f t="shared" si="31"/>
        <v>0</v>
      </c>
      <c r="AO428" s="44"/>
      <c r="AP428" s="9"/>
      <c r="AQ428" s="9"/>
    </row>
    <row r="429" ht="18" customHeight="1" spans="1:43">
      <c r="A429" s="35">
        <f t="shared" si="29"/>
        <v>424</v>
      </c>
      <c r="B429" s="48" t="s">
        <v>782</v>
      </c>
      <c r="C429" s="82" t="s">
        <v>7165</v>
      </c>
      <c r="D429" s="47" t="s">
        <v>7620</v>
      </c>
      <c r="E429" s="38" t="s">
        <v>7166</v>
      </c>
      <c r="F429" s="39">
        <v>15075973157</v>
      </c>
      <c r="G429" s="40"/>
      <c r="H429" s="40"/>
      <c r="I429" s="40"/>
      <c r="J429" s="40"/>
      <c r="K429" s="40"/>
      <c r="L429" s="40"/>
      <c r="M429" s="40"/>
      <c r="N429" s="40"/>
      <c r="O429" s="40"/>
      <c r="P429" s="40"/>
      <c r="Q429" s="40"/>
      <c r="R429" s="40"/>
      <c r="S429" s="40">
        <f t="shared" si="32"/>
        <v>0</v>
      </c>
      <c r="T429" s="40"/>
      <c r="U429" s="41"/>
      <c r="V429" s="41"/>
      <c r="W429" s="42"/>
      <c r="X429" s="41"/>
      <c r="Y429" s="41"/>
      <c r="Z429" s="42"/>
      <c r="AA429" s="41"/>
      <c r="AB429" s="41"/>
      <c r="AC429" s="42"/>
      <c r="AD429" s="41"/>
      <c r="AE429" s="41"/>
      <c r="AF429" s="42"/>
      <c r="AG429" s="41"/>
      <c r="AH429" s="41"/>
      <c r="AI429" s="42"/>
      <c r="AJ429" s="41"/>
      <c r="AK429" s="41"/>
      <c r="AL429" s="42"/>
      <c r="AM429" s="42">
        <f t="shared" si="30"/>
        <v>0</v>
      </c>
      <c r="AN429" s="43">
        <f t="shared" si="31"/>
        <v>0</v>
      </c>
      <c r="AO429" s="44"/>
      <c r="AP429" s="9"/>
      <c r="AQ429" s="9"/>
    </row>
    <row r="430" ht="18" customHeight="1" spans="1:43">
      <c r="A430" s="35">
        <f t="shared" si="29"/>
        <v>425</v>
      </c>
      <c r="B430" s="48" t="s">
        <v>782</v>
      </c>
      <c r="C430" s="46" t="s">
        <v>999</v>
      </c>
      <c r="D430" s="47" t="s">
        <v>7620</v>
      </c>
      <c r="E430" s="38" t="s">
        <v>1000</v>
      </c>
      <c r="F430" s="39">
        <v>18434102329</v>
      </c>
      <c r="G430" s="40"/>
      <c r="H430" s="40"/>
      <c r="I430" s="40"/>
      <c r="J430" s="40"/>
      <c r="K430" s="40"/>
      <c r="L430" s="40"/>
      <c r="M430" s="40"/>
      <c r="N430" s="40"/>
      <c r="O430" s="40"/>
      <c r="P430" s="40"/>
      <c r="Q430" s="40"/>
      <c r="R430" s="40"/>
      <c r="S430" s="40">
        <f t="shared" si="32"/>
        <v>0</v>
      </c>
      <c r="T430" s="40"/>
      <c r="U430" s="41"/>
      <c r="V430" s="41"/>
      <c r="W430" s="42"/>
      <c r="X430" s="41"/>
      <c r="Y430" s="41"/>
      <c r="Z430" s="42"/>
      <c r="AA430" s="41"/>
      <c r="AB430" s="41"/>
      <c r="AC430" s="42"/>
      <c r="AD430" s="41"/>
      <c r="AE430" s="41"/>
      <c r="AF430" s="42"/>
      <c r="AG430" s="41"/>
      <c r="AH430" s="41"/>
      <c r="AI430" s="42"/>
      <c r="AJ430" s="41"/>
      <c r="AK430" s="41"/>
      <c r="AL430" s="42"/>
      <c r="AM430" s="42">
        <f t="shared" si="30"/>
        <v>0</v>
      </c>
      <c r="AN430" s="43">
        <f t="shared" si="31"/>
        <v>0</v>
      </c>
      <c r="AO430" s="44"/>
      <c r="AP430" s="9"/>
      <c r="AQ430" s="9"/>
    </row>
    <row r="431" ht="18" customHeight="1" spans="1:43">
      <c r="A431" s="35">
        <f t="shared" si="29"/>
        <v>426</v>
      </c>
      <c r="B431" s="48" t="s">
        <v>782</v>
      </c>
      <c r="C431" s="46" t="s">
        <v>886</v>
      </c>
      <c r="D431" s="47" t="s">
        <v>7620</v>
      </c>
      <c r="E431" s="38" t="s">
        <v>887</v>
      </c>
      <c r="F431" s="39">
        <v>15547722380</v>
      </c>
      <c r="G431" s="40"/>
      <c r="H431" s="40"/>
      <c r="I431" s="40"/>
      <c r="J431" s="40"/>
      <c r="K431" s="40"/>
      <c r="L431" s="40"/>
      <c r="M431" s="40"/>
      <c r="N431" s="40"/>
      <c r="O431" s="40"/>
      <c r="P431" s="40"/>
      <c r="Q431" s="40"/>
      <c r="R431" s="40"/>
      <c r="S431" s="40">
        <f t="shared" si="32"/>
        <v>0</v>
      </c>
      <c r="T431" s="40"/>
      <c r="U431" s="41"/>
      <c r="V431" s="41"/>
      <c r="W431" s="42"/>
      <c r="X431" s="41"/>
      <c r="Y431" s="41"/>
      <c r="Z431" s="42"/>
      <c r="AA431" s="41"/>
      <c r="AB431" s="41"/>
      <c r="AC431" s="42"/>
      <c r="AD431" s="41"/>
      <c r="AE431" s="41"/>
      <c r="AF431" s="42"/>
      <c r="AG431" s="41"/>
      <c r="AH431" s="41"/>
      <c r="AI431" s="42"/>
      <c r="AJ431" s="41"/>
      <c r="AK431" s="41"/>
      <c r="AL431" s="42"/>
      <c r="AM431" s="42">
        <f t="shared" si="30"/>
        <v>0</v>
      </c>
      <c r="AN431" s="43">
        <f t="shared" si="31"/>
        <v>0</v>
      </c>
      <c r="AO431" s="44"/>
      <c r="AP431" s="9"/>
      <c r="AQ431" s="9"/>
    </row>
    <row r="432" ht="18" customHeight="1" spans="1:43">
      <c r="A432" s="35">
        <f t="shared" si="29"/>
        <v>427</v>
      </c>
      <c r="B432" s="48" t="s">
        <v>782</v>
      </c>
      <c r="C432" s="64" t="s">
        <v>874</v>
      </c>
      <c r="D432" s="47" t="s">
        <v>7621</v>
      </c>
      <c r="E432" s="38" t="s">
        <v>875</v>
      </c>
      <c r="F432" s="39">
        <v>18647733045</v>
      </c>
      <c r="G432" s="40"/>
      <c r="H432" s="40"/>
      <c r="I432" s="40"/>
      <c r="J432" s="40"/>
      <c r="K432" s="40"/>
      <c r="L432" s="40"/>
      <c r="M432" s="40"/>
      <c r="N432" s="40"/>
      <c r="O432" s="40"/>
      <c r="P432" s="40"/>
      <c r="Q432" s="40"/>
      <c r="R432" s="40"/>
      <c r="S432" s="40">
        <f t="shared" si="32"/>
        <v>0</v>
      </c>
      <c r="T432" s="40"/>
      <c r="U432" s="41"/>
      <c r="V432" s="41"/>
      <c r="W432" s="42"/>
      <c r="X432" s="41"/>
      <c r="Y432" s="41"/>
      <c r="Z432" s="42"/>
      <c r="AA432" s="41"/>
      <c r="AB432" s="41"/>
      <c r="AC432" s="42"/>
      <c r="AD432" s="41"/>
      <c r="AE432" s="41"/>
      <c r="AF432" s="42"/>
      <c r="AG432" s="41"/>
      <c r="AH432" s="41"/>
      <c r="AI432" s="42"/>
      <c r="AJ432" s="41"/>
      <c r="AK432" s="41"/>
      <c r="AL432" s="42"/>
      <c r="AM432" s="42">
        <f t="shared" si="30"/>
        <v>0</v>
      </c>
      <c r="AN432" s="43">
        <f t="shared" si="31"/>
        <v>0</v>
      </c>
      <c r="AO432" s="44"/>
      <c r="AP432" s="9"/>
      <c r="AQ432" s="9"/>
    </row>
    <row r="433" ht="18" customHeight="1" spans="1:43">
      <c r="A433" s="35">
        <f t="shared" si="29"/>
        <v>428</v>
      </c>
      <c r="B433" s="48" t="s">
        <v>782</v>
      </c>
      <c r="C433" s="66" t="s">
        <v>737</v>
      </c>
      <c r="D433" s="47" t="s">
        <v>3678</v>
      </c>
      <c r="E433" s="38" t="s">
        <v>738</v>
      </c>
      <c r="F433" s="39">
        <v>15029989018</v>
      </c>
      <c r="G433" s="40"/>
      <c r="H433" s="40"/>
      <c r="I433" s="40"/>
      <c r="J433" s="40"/>
      <c r="K433" s="40"/>
      <c r="L433" s="40"/>
      <c r="M433" s="40"/>
      <c r="N433" s="40"/>
      <c r="O433" s="40"/>
      <c r="P433" s="40"/>
      <c r="Q433" s="40"/>
      <c r="R433" s="40"/>
      <c r="S433" s="40">
        <f t="shared" si="32"/>
        <v>0</v>
      </c>
      <c r="T433" s="40"/>
      <c r="U433" s="41"/>
      <c r="V433" s="41"/>
      <c r="W433" s="42"/>
      <c r="X433" s="41"/>
      <c r="Y433" s="41"/>
      <c r="Z433" s="42"/>
      <c r="AA433" s="41"/>
      <c r="AB433" s="41"/>
      <c r="AC433" s="42"/>
      <c r="AD433" s="41"/>
      <c r="AE433" s="41"/>
      <c r="AF433" s="42"/>
      <c r="AG433" s="41"/>
      <c r="AH433" s="41"/>
      <c r="AI433" s="42"/>
      <c r="AJ433" s="41"/>
      <c r="AK433" s="41"/>
      <c r="AL433" s="42"/>
      <c r="AM433" s="42">
        <f t="shared" si="30"/>
        <v>0</v>
      </c>
      <c r="AN433" s="43">
        <f t="shared" si="31"/>
        <v>0</v>
      </c>
      <c r="AO433" s="44"/>
      <c r="AP433" s="9"/>
      <c r="AQ433" s="9"/>
    </row>
    <row r="434" ht="18" customHeight="1" spans="1:43">
      <c r="A434" s="35">
        <f t="shared" si="29"/>
        <v>429</v>
      </c>
      <c r="B434" s="48" t="s">
        <v>782</v>
      </c>
      <c r="C434" s="56" t="s">
        <v>847</v>
      </c>
      <c r="D434" s="47" t="s">
        <v>3678</v>
      </c>
      <c r="E434" s="38" t="s">
        <v>848</v>
      </c>
      <c r="F434" s="39">
        <v>15149141847</v>
      </c>
      <c r="G434" s="40"/>
      <c r="H434" s="40"/>
      <c r="I434" s="40"/>
      <c r="J434" s="40"/>
      <c r="K434" s="40"/>
      <c r="L434" s="40"/>
      <c r="M434" s="40"/>
      <c r="N434" s="40"/>
      <c r="O434" s="40"/>
      <c r="P434" s="40"/>
      <c r="Q434" s="40"/>
      <c r="R434" s="40"/>
      <c r="S434" s="40">
        <f t="shared" si="32"/>
        <v>0</v>
      </c>
      <c r="T434" s="40"/>
      <c r="U434" s="41"/>
      <c r="V434" s="41"/>
      <c r="W434" s="42"/>
      <c r="X434" s="41"/>
      <c r="Y434" s="41"/>
      <c r="Z434" s="42"/>
      <c r="AA434" s="41"/>
      <c r="AB434" s="41"/>
      <c r="AC434" s="42"/>
      <c r="AD434" s="41"/>
      <c r="AE434" s="41"/>
      <c r="AF434" s="42"/>
      <c r="AG434" s="41"/>
      <c r="AH434" s="41"/>
      <c r="AI434" s="42"/>
      <c r="AJ434" s="41"/>
      <c r="AK434" s="41"/>
      <c r="AL434" s="42"/>
      <c r="AM434" s="42">
        <f t="shared" si="30"/>
        <v>0</v>
      </c>
      <c r="AN434" s="43">
        <f t="shared" si="31"/>
        <v>0</v>
      </c>
      <c r="AO434" s="44"/>
      <c r="AP434" s="9"/>
      <c r="AQ434" s="9"/>
    </row>
    <row r="435" ht="18" customHeight="1" spans="1:43">
      <c r="A435" s="35">
        <f t="shared" si="29"/>
        <v>430</v>
      </c>
      <c r="B435" s="48" t="s">
        <v>782</v>
      </c>
      <c r="C435" s="64" t="s">
        <v>734</v>
      </c>
      <c r="D435" s="47" t="s">
        <v>3678</v>
      </c>
      <c r="E435" s="38" t="s">
        <v>735</v>
      </c>
      <c r="F435" s="39">
        <v>15248452416</v>
      </c>
      <c r="G435" s="40"/>
      <c r="H435" s="40"/>
      <c r="I435" s="40"/>
      <c r="J435" s="40"/>
      <c r="K435" s="40"/>
      <c r="L435" s="40"/>
      <c r="M435" s="40"/>
      <c r="N435" s="40"/>
      <c r="O435" s="40"/>
      <c r="P435" s="40"/>
      <c r="Q435" s="40"/>
      <c r="R435" s="40"/>
      <c r="S435" s="40">
        <f t="shared" si="32"/>
        <v>0</v>
      </c>
      <c r="T435" s="40"/>
      <c r="U435" s="41"/>
      <c r="V435" s="41"/>
      <c r="W435" s="42"/>
      <c r="X435" s="41"/>
      <c r="Y435" s="41"/>
      <c r="Z435" s="42"/>
      <c r="AA435" s="41"/>
      <c r="AB435" s="41"/>
      <c r="AC435" s="42"/>
      <c r="AD435" s="41"/>
      <c r="AE435" s="41"/>
      <c r="AF435" s="42"/>
      <c r="AG435" s="41"/>
      <c r="AH435" s="41"/>
      <c r="AI435" s="42"/>
      <c r="AJ435" s="41"/>
      <c r="AK435" s="41"/>
      <c r="AL435" s="42"/>
      <c r="AM435" s="42">
        <f t="shared" si="30"/>
        <v>0</v>
      </c>
      <c r="AN435" s="43">
        <f t="shared" si="31"/>
        <v>0</v>
      </c>
      <c r="AO435" s="44"/>
      <c r="AP435" s="9"/>
      <c r="AQ435" s="9"/>
    </row>
    <row r="436" ht="18" customHeight="1" spans="1:43">
      <c r="A436" s="35">
        <f t="shared" si="29"/>
        <v>431</v>
      </c>
      <c r="B436" s="48" t="s">
        <v>782</v>
      </c>
      <c r="C436" s="66" t="s">
        <v>7622</v>
      </c>
      <c r="D436" s="47" t="s">
        <v>3678</v>
      </c>
      <c r="E436" s="38" t="s">
        <v>7623</v>
      </c>
      <c r="F436" s="39">
        <v>13947682087</v>
      </c>
      <c r="G436" s="40"/>
      <c r="H436" s="40"/>
      <c r="I436" s="40"/>
      <c r="J436" s="40"/>
      <c r="K436" s="40"/>
      <c r="L436" s="40"/>
      <c r="M436" s="40"/>
      <c r="N436" s="40"/>
      <c r="O436" s="40"/>
      <c r="P436" s="40"/>
      <c r="Q436" s="40"/>
      <c r="R436" s="40"/>
      <c r="S436" s="40">
        <f t="shared" si="32"/>
        <v>0</v>
      </c>
      <c r="T436" s="40"/>
      <c r="U436" s="41"/>
      <c r="V436" s="41"/>
      <c r="W436" s="42"/>
      <c r="X436" s="41"/>
      <c r="Y436" s="41"/>
      <c r="Z436" s="42"/>
      <c r="AA436" s="41"/>
      <c r="AB436" s="41"/>
      <c r="AC436" s="42"/>
      <c r="AD436" s="41"/>
      <c r="AE436" s="41"/>
      <c r="AF436" s="42"/>
      <c r="AG436" s="41"/>
      <c r="AH436" s="41"/>
      <c r="AI436" s="42"/>
      <c r="AJ436" s="41"/>
      <c r="AK436" s="41"/>
      <c r="AL436" s="42"/>
      <c r="AM436" s="42">
        <f t="shared" si="30"/>
        <v>0</v>
      </c>
      <c r="AN436" s="43">
        <f t="shared" si="31"/>
        <v>0</v>
      </c>
      <c r="AO436" s="44"/>
      <c r="AP436" s="9"/>
      <c r="AQ436" s="9"/>
    </row>
    <row r="437" ht="18" customHeight="1" spans="1:43">
      <c r="A437" s="35">
        <f t="shared" si="29"/>
        <v>432</v>
      </c>
      <c r="B437" s="48" t="s">
        <v>782</v>
      </c>
      <c r="C437" s="64" t="s">
        <v>1154</v>
      </c>
      <c r="D437" s="47" t="s">
        <v>3678</v>
      </c>
      <c r="E437" s="38" t="s">
        <v>1155</v>
      </c>
      <c r="F437" s="39">
        <v>15804895149</v>
      </c>
      <c r="G437" s="40"/>
      <c r="H437" s="40"/>
      <c r="I437" s="40"/>
      <c r="J437" s="40"/>
      <c r="K437" s="40"/>
      <c r="L437" s="40"/>
      <c r="M437" s="40"/>
      <c r="N437" s="40"/>
      <c r="O437" s="40"/>
      <c r="P437" s="40"/>
      <c r="Q437" s="40"/>
      <c r="R437" s="40"/>
      <c r="S437" s="40">
        <f t="shared" si="32"/>
        <v>0</v>
      </c>
      <c r="T437" s="40"/>
      <c r="U437" s="41"/>
      <c r="V437" s="41"/>
      <c r="W437" s="42"/>
      <c r="X437" s="41"/>
      <c r="Y437" s="41"/>
      <c r="Z437" s="42"/>
      <c r="AA437" s="41"/>
      <c r="AB437" s="41"/>
      <c r="AC437" s="42"/>
      <c r="AD437" s="41"/>
      <c r="AE437" s="41"/>
      <c r="AF437" s="42"/>
      <c r="AG437" s="41"/>
      <c r="AH437" s="41"/>
      <c r="AI437" s="42"/>
      <c r="AJ437" s="41"/>
      <c r="AK437" s="41"/>
      <c r="AL437" s="42"/>
      <c r="AM437" s="42">
        <f t="shared" si="30"/>
        <v>0</v>
      </c>
      <c r="AN437" s="43">
        <f t="shared" si="31"/>
        <v>0</v>
      </c>
      <c r="AO437" s="44"/>
      <c r="AP437" s="9"/>
      <c r="AQ437" s="9"/>
    </row>
    <row r="438" ht="18" customHeight="1" spans="1:43">
      <c r="A438" s="35">
        <f t="shared" si="29"/>
        <v>433</v>
      </c>
      <c r="B438" s="48" t="s">
        <v>782</v>
      </c>
      <c r="C438" s="64" t="s">
        <v>990</v>
      </c>
      <c r="D438" s="47" t="s">
        <v>3678</v>
      </c>
      <c r="E438" s="38" t="s">
        <v>991</v>
      </c>
      <c r="F438" s="39">
        <v>18248189980</v>
      </c>
      <c r="G438" s="40"/>
      <c r="H438" s="40"/>
      <c r="I438" s="40"/>
      <c r="J438" s="40"/>
      <c r="K438" s="40"/>
      <c r="L438" s="40"/>
      <c r="M438" s="40"/>
      <c r="N438" s="40"/>
      <c r="O438" s="40"/>
      <c r="P438" s="40"/>
      <c r="Q438" s="40"/>
      <c r="R438" s="40"/>
      <c r="S438" s="40">
        <f t="shared" si="32"/>
        <v>0</v>
      </c>
      <c r="T438" s="40"/>
      <c r="U438" s="41"/>
      <c r="V438" s="41"/>
      <c r="W438" s="42"/>
      <c r="X438" s="41"/>
      <c r="Y438" s="41"/>
      <c r="Z438" s="42"/>
      <c r="AA438" s="41"/>
      <c r="AB438" s="41"/>
      <c r="AC438" s="42"/>
      <c r="AD438" s="41"/>
      <c r="AE438" s="41"/>
      <c r="AF438" s="42"/>
      <c r="AG438" s="41"/>
      <c r="AH438" s="41"/>
      <c r="AI438" s="42"/>
      <c r="AJ438" s="41"/>
      <c r="AK438" s="41"/>
      <c r="AL438" s="42"/>
      <c r="AM438" s="42">
        <f t="shared" si="30"/>
        <v>0</v>
      </c>
      <c r="AN438" s="43">
        <f t="shared" si="31"/>
        <v>0</v>
      </c>
      <c r="AO438" s="44"/>
      <c r="AP438" s="9"/>
      <c r="AQ438" s="9"/>
    </row>
    <row r="439" ht="18" customHeight="1" spans="1:43">
      <c r="A439" s="35">
        <f t="shared" si="29"/>
        <v>434</v>
      </c>
      <c r="B439" s="48" t="s">
        <v>782</v>
      </c>
      <c r="C439" s="64" t="s">
        <v>880</v>
      </c>
      <c r="D439" s="47" t="s">
        <v>3678</v>
      </c>
      <c r="E439" s="497" t="s">
        <v>881</v>
      </c>
      <c r="F439" s="39">
        <v>18303221120</v>
      </c>
      <c r="G439" s="40"/>
      <c r="H439" s="40"/>
      <c r="I439" s="40"/>
      <c r="J439" s="40"/>
      <c r="K439" s="40"/>
      <c r="L439" s="40"/>
      <c r="M439" s="40"/>
      <c r="N439" s="40"/>
      <c r="O439" s="40"/>
      <c r="P439" s="40"/>
      <c r="Q439" s="40"/>
      <c r="R439" s="40"/>
      <c r="S439" s="40">
        <f t="shared" si="32"/>
        <v>0</v>
      </c>
      <c r="T439" s="40"/>
      <c r="U439" s="41"/>
      <c r="V439" s="41"/>
      <c r="W439" s="42"/>
      <c r="X439" s="41"/>
      <c r="Y439" s="41"/>
      <c r="Z439" s="42"/>
      <c r="AA439" s="41"/>
      <c r="AB439" s="41"/>
      <c r="AC439" s="42"/>
      <c r="AD439" s="41"/>
      <c r="AE439" s="41"/>
      <c r="AF439" s="42"/>
      <c r="AG439" s="41"/>
      <c r="AH439" s="41"/>
      <c r="AI439" s="42"/>
      <c r="AJ439" s="41"/>
      <c r="AK439" s="41"/>
      <c r="AL439" s="42"/>
      <c r="AM439" s="42">
        <f t="shared" si="30"/>
        <v>0</v>
      </c>
      <c r="AN439" s="43">
        <f t="shared" si="31"/>
        <v>0</v>
      </c>
      <c r="AO439" s="44"/>
      <c r="AP439" s="9"/>
      <c r="AQ439" s="9"/>
    </row>
    <row r="440" ht="18" customHeight="1" spans="1:43">
      <c r="A440" s="35">
        <f t="shared" si="29"/>
        <v>435</v>
      </c>
      <c r="B440" s="48" t="s">
        <v>782</v>
      </c>
      <c r="C440" s="37" t="s">
        <v>1157</v>
      </c>
      <c r="D440" s="47" t="s">
        <v>7624</v>
      </c>
      <c r="E440" s="38" t="s">
        <v>1158</v>
      </c>
      <c r="F440" s="39">
        <v>15612736851</v>
      </c>
      <c r="G440" s="40"/>
      <c r="H440" s="40"/>
      <c r="I440" s="40"/>
      <c r="J440" s="40"/>
      <c r="K440" s="40"/>
      <c r="L440" s="40"/>
      <c r="M440" s="40"/>
      <c r="N440" s="40"/>
      <c r="O440" s="40"/>
      <c r="P440" s="40"/>
      <c r="Q440" s="40"/>
      <c r="R440" s="40"/>
      <c r="S440" s="40">
        <f t="shared" si="32"/>
        <v>0</v>
      </c>
      <c r="T440" s="40"/>
      <c r="U440" s="41"/>
      <c r="V440" s="41"/>
      <c r="W440" s="42"/>
      <c r="X440" s="41"/>
      <c r="Y440" s="41"/>
      <c r="Z440" s="42"/>
      <c r="AA440" s="41"/>
      <c r="AB440" s="41"/>
      <c r="AC440" s="42"/>
      <c r="AD440" s="41"/>
      <c r="AE440" s="41"/>
      <c r="AF440" s="42"/>
      <c r="AG440" s="41"/>
      <c r="AH440" s="41"/>
      <c r="AI440" s="42"/>
      <c r="AJ440" s="41"/>
      <c r="AK440" s="41"/>
      <c r="AL440" s="42"/>
      <c r="AM440" s="42">
        <f t="shared" si="30"/>
        <v>0</v>
      </c>
      <c r="AN440" s="43">
        <f t="shared" si="31"/>
        <v>0</v>
      </c>
      <c r="AO440" s="44"/>
      <c r="AP440" s="9"/>
      <c r="AQ440" s="9"/>
    </row>
    <row r="441" ht="18" customHeight="1" spans="1:43">
      <c r="A441" s="35">
        <f t="shared" si="29"/>
        <v>436</v>
      </c>
      <c r="B441" s="48" t="s">
        <v>782</v>
      </c>
      <c r="C441" s="46" t="s">
        <v>883</v>
      </c>
      <c r="D441" s="47" t="s">
        <v>3678</v>
      </c>
      <c r="E441" s="38" t="s">
        <v>884</v>
      </c>
      <c r="F441" s="39">
        <v>15947505350</v>
      </c>
      <c r="G441" s="40"/>
      <c r="H441" s="40"/>
      <c r="I441" s="40"/>
      <c r="J441" s="40"/>
      <c r="K441" s="40"/>
      <c r="L441" s="40"/>
      <c r="M441" s="40"/>
      <c r="N441" s="40"/>
      <c r="O441" s="40"/>
      <c r="P441" s="40"/>
      <c r="Q441" s="40"/>
      <c r="R441" s="40"/>
      <c r="S441" s="40">
        <f t="shared" si="32"/>
        <v>0</v>
      </c>
      <c r="T441" s="40"/>
      <c r="U441" s="41"/>
      <c r="V441" s="41"/>
      <c r="W441" s="42"/>
      <c r="X441" s="41"/>
      <c r="Y441" s="41"/>
      <c r="Z441" s="42"/>
      <c r="AA441" s="41"/>
      <c r="AB441" s="41"/>
      <c r="AC441" s="42"/>
      <c r="AD441" s="41"/>
      <c r="AE441" s="41"/>
      <c r="AF441" s="42"/>
      <c r="AG441" s="41"/>
      <c r="AH441" s="41"/>
      <c r="AI441" s="42"/>
      <c r="AJ441" s="41"/>
      <c r="AK441" s="41"/>
      <c r="AL441" s="42"/>
      <c r="AM441" s="42">
        <f t="shared" si="30"/>
        <v>0</v>
      </c>
      <c r="AN441" s="43">
        <f t="shared" si="31"/>
        <v>0</v>
      </c>
      <c r="AO441" s="44"/>
      <c r="AP441" s="9"/>
      <c r="AQ441" s="9"/>
    </row>
    <row r="442" ht="18" customHeight="1" spans="1:43">
      <c r="A442" s="35">
        <f t="shared" si="29"/>
        <v>437</v>
      </c>
      <c r="B442" s="48" t="s">
        <v>782</v>
      </c>
      <c r="C442" s="46" t="s">
        <v>996</v>
      </c>
      <c r="D442" s="47" t="s">
        <v>3678</v>
      </c>
      <c r="E442" s="38" t="s">
        <v>997</v>
      </c>
      <c r="F442" s="39">
        <v>15049487903</v>
      </c>
      <c r="G442" s="40"/>
      <c r="H442" s="40"/>
      <c r="I442" s="40"/>
      <c r="J442" s="40"/>
      <c r="K442" s="40"/>
      <c r="L442" s="40"/>
      <c r="M442" s="40"/>
      <c r="N442" s="40"/>
      <c r="O442" s="40"/>
      <c r="P442" s="40"/>
      <c r="Q442" s="40"/>
      <c r="R442" s="40"/>
      <c r="S442" s="40">
        <f t="shared" si="32"/>
        <v>0</v>
      </c>
      <c r="T442" s="40"/>
      <c r="U442" s="41"/>
      <c r="V442" s="41"/>
      <c r="W442" s="42"/>
      <c r="X442" s="41"/>
      <c r="Y442" s="41"/>
      <c r="Z442" s="42"/>
      <c r="AA442" s="41"/>
      <c r="AB442" s="41"/>
      <c r="AC442" s="42"/>
      <c r="AD442" s="41"/>
      <c r="AE442" s="41"/>
      <c r="AF442" s="42"/>
      <c r="AG442" s="41"/>
      <c r="AH442" s="41"/>
      <c r="AI442" s="42"/>
      <c r="AJ442" s="41"/>
      <c r="AK442" s="41"/>
      <c r="AL442" s="42"/>
      <c r="AM442" s="42">
        <f t="shared" si="30"/>
        <v>0</v>
      </c>
      <c r="AN442" s="43">
        <f t="shared" si="31"/>
        <v>0</v>
      </c>
      <c r="AO442" s="44"/>
      <c r="AP442" s="9"/>
      <c r="AQ442" s="9"/>
    </row>
    <row r="443" ht="18" customHeight="1" spans="1:43">
      <c r="A443" s="35">
        <f t="shared" si="29"/>
        <v>438</v>
      </c>
      <c r="B443" s="48" t="s">
        <v>782</v>
      </c>
      <c r="C443" s="46" t="s">
        <v>7174</v>
      </c>
      <c r="D443" s="47" t="s">
        <v>3678</v>
      </c>
      <c r="E443" s="38" t="s">
        <v>7175</v>
      </c>
      <c r="F443" s="39">
        <v>15227661962</v>
      </c>
      <c r="G443" s="40"/>
      <c r="H443" s="40"/>
      <c r="I443" s="40"/>
      <c r="J443" s="40"/>
      <c r="K443" s="40"/>
      <c r="L443" s="40"/>
      <c r="M443" s="40"/>
      <c r="N443" s="40"/>
      <c r="O443" s="40"/>
      <c r="P443" s="40"/>
      <c r="Q443" s="40"/>
      <c r="R443" s="40"/>
      <c r="S443" s="40">
        <f t="shared" si="32"/>
        <v>0</v>
      </c>
      <c r="T443" s="40"/>
      <c r="U443" s="41"/>
      <c r="V443" s="41"/>
      <c r="W443" s="42"/>
      <c r="X443" s="41"/>
      <c r="Y443" s="41"/>
      <c r="Z443" s="42"/>
      <c r="AA443" s="41"/>
      <c r="AB443" s="41"/>
      <c r="AC443" s="42"/>
      <c r="AD443" s="41"/>
      <c r="AE443" s="41"/>
      <c r="AF443" s="42"/>
      <c r="AG443" s="41"/>
      <c r="AH443" s="41"/>
      <c r="AI443" s="42"/>
      <c r="AJ443" s="41"/>
      <c r="AK443" s="41"/>
      <c r="AL443" s="42"/>
      <c r="AM443" s="42">
        <f t="shared" si="30"/>
        <v>0</v>
      </c>
      <c r="AN443" s="43">
        <f t="shared" si="31"/>
        <v>0</v>
      </c>
      <c r="AO443" s="44"/>
      <c r="AP443" s="9"/>
      <c r="AQ443" s="9"/>
    </row>
    <row r="444" ht="18" customHeight="1" spans="1:43">
      <c r="A444" s="35">
        <f t="shared" si="29"/>
        <v>439</v>
      </c>
      <c r="B444" s="48" t="s">
        <v>782</v>
      </c>
      <c r="C444" s="46" t="s">
        <v>819</v>
      </c>
      <c r="D444" s="47" t="s">
        <v>3678</v>
      </c>
      <c r="E444" s="38" t="s">
        <v>820</v>
      </c>
      <c r="F444" s="39">
        <v>18755489854</v>
      </c>
      <c r="G444" s="40"/>
      <c r="H444" s="40"/>
      <c r="I444" s="40"/>
      <c r="J444" s="40"/>
      <c r="K444" s="40"/>
      <c r="L444" s="40"/>
      <c r="M444" s="40"/>
      <c r="N444" s="40"/>
      <c r="O444" s="40"/>
      <c r="P444" s="40"/>
      <c r="Q444" s="40"/>
      <c r="R444" s="40"/>
      <c r="S444" s="40">
        <f t="shared" si="32"/>
        <v>0</v>
      </c>
      <c r="T444" s="40"/>
      <c r="U444" s="41"/>
      <c r="V444" s="41"/>
      <c r="W444" s="42"/>
      <c r="X444" s="41"/>
      <c r="Y444" s="41"/>
      <c r="Z444" s="42"/>
      <c r="AA444" s="41"/>
      <c r="AB444" s="41"/>
      <c r="AC444" s="42"/>
      <c r="AD444" s="41"/>
      <c r="AE444" s="41"/>
      <c r="AF444" s="42"/>
      <c r="AG444" s="41"/>
      <c r="AH444" s="41"/>
      <c r="AI444" s="42"/>
      <c r="AJ444" s="41"/>
      <c r="AK444" s="41"/>
      <c r="AL444" s="42"/>
      <c r="AM444" s="42">
        <f t="shared" si="30"/>
        <v>0</v>
      </c>
      <c r="AN444" s="43">
        <f t="shared" si="31"/>
        <v>0</v>
      </c>
      <c r="AO444" s="44"/>
      <c r="AP444" s="9"/>
      <c r="AQ444" s="9"/>
    </row>
    <row r="445" ht="18" customHeight="1" spans="1:43">
      <c r="A445" s="35">
        <f t="shared" si="29"/>
        <v>440</v>
      </c>
      <c r="B445" s="48" t="s">
        <v>782</v>
      </c>
      <c r="C445" s="46" t="s">
        <v>982</v>
      </c>
      <c r="D445" s="47" t="s">
        <v>3678</v>
      </c>
      <c r="E445" s="38" t="s">
        <v>983</v>
      </c>
      <c r="F445" s="39">
        <v>15841852175</v>
      </c>
      <c r="G445" s="40"/>
      <c r="H445" s="40"/>
      <c r="I445" s="40"/>
      <c r="J445" s="40"/>
      <c r="K445" s="40"/>
      <c r="L445" s="40"/>
      <c r="M445" s="40"/>
      <c r="N445" s="40"/>
      <c r="O445" s="40"/>
      <c r="P445" s="40"/>
      <c r="Q445" s="40"/>
      <c r="R445" s="40"/>
      <c r="S445" s="40">
        <f t="shared" si="32"/>
        <v>0</v>
      </c>
      <c r="T445" s="40"/>
      <c r="U445" s="41"/>
      <c r="V445" s="41"/>
      <c r="W445" s="42"/>
      <c r="X445" s="41"/>
      <c r="Y445" s="41"/>
      <c r="Z445" s="42"/>
      <c r="AA445" s="41"/>
      <c r="AB445" s="41"/>
      <c r="AC445" s="42"/>
      <c r="AD445" s="41"/>
      <c r="AE445" s="41"/>
      <c r="AF445" s="42"/>
      <c r="AG445" s="41"/>
      <c r="AH445" s="41"/>
      <c r="AI445" s="42"/>
      <c r="AJ445" s="41"/>
      <c r="AK445" s="41"/>
      <c r="AL445" s="42"/>
      <c r="AM445" s="42">
        <f t="shared" si="30"/>
        <v>0</v>
      </c>
      <c r="AN445" s="43">
        <f t="shared" si="31"/>
        <v>0</v>
      </c>
      <c r="AO445" s="44"/>
      <c r="AP445" s="9"/>
      <c r="AQ445" s="9"/>
    </row>
    <row r="446" ht="18" customHeight="1" spans="1:43">
      <c r="A446" s="35">
        <f t="shared" si="29"/>
        <v>441</v>
      </c>
      <c r="B446" s="48" t="s">
        <v>782</v>
      </c>
      <c r="C446" s="46" t="s">
        <v>188</v>
      </c>
      <c r="D446" s="47" t="s">
        <v>7616</v>
      </c>
      <c r="E446" s="38" t="s">
        <v>985</v>
      </c>
      <c r="F446" s="39">
        <v>15630373227</v>
      </c>
      <c r="G446" s="40"/>
      <c r="H446" s="40"/>
      <c r="I446" s="40"/>
      <c r="J446" s="40"/>
      <c r="K446" s="40"/>
      <c r="L446" s="40"/>
      <c r="M446" s="40"/>
      <c r="N446" s="40"/>
      <c r="O446" s="40"/>
      <c r="P446" s="40"/>
      <c r="Q446" s="40"/>
      <c r="R446" s="40"/>
      <c r="S446" s="40">
        <f t="shared" si="32"/>
        <v>0</v>
      </c>
      <c r="T446" s="40"/>
      <c r="U446" s="41"/>
      <c r="V446" s="41"/>
      <c r="W446" s="42"/>
      <c r="X446" s="41"/>
      <c r="Y446" s="41"/>
      <c r="Z446" s="42"/>
      <c r="AA446" s="41"/>
      <c r="AB446" s="41"/>
      <c r="AC446" s="42"/>
      <c r="AD446" s="41"/>
      <c r="AE446" s="41"/>
      <c r="AF446" s="42"/>
      <c r="AG446" s="41"/>
      <c r="AH446" s="41"/>
      <c r="AI446" s="42"/>
      <c r="AJ446" s="41"/>
      <c r="AK446" s="41"/>
      <c r="AL446" s="42"/>
      <c r="AM446" s="42">
        <f t="shared" si="30"/>
        <v>0</v>
      </c>
      <c r="AN446" s="43">
        <f t="shared" si="31"/>
        <v>0</v>
      </c>
      <c r="AO446" s="44"/>
      <c r="AP446" s="9"/>
      <c r="AQ446" s="9"/>
    </row>
    <row r="447" ht="18" customHeight="1" spans="1:43">
      <c r="A447" s="35">
        <f t="shared" si="29"/>
        <v>442</v>
      </c>
      <c r="B447" s="48" t="s">
        <v>782</v>
      </c>
      <c r="C447" s="46" t="s">
        <v>186</v>
      </c>
      <c r="D447" s="47" t="s">
        <v>5132</v>
      </c>
      <c r="E447" s="38" t="s">
        <v>789</v>
      </c>
      <c r="F447" s="39">
        <v>15028017518</v>
      </c>
      <c r="G447" s="40"/>
      <c r="H447" s="40"/>
      <c r="I447" s="40"/>
      <c r="J447" s="40"/>
      <c r="K447" s="40"/>
      <c r="L447" s="40"/>
      <c r="M447" s="40"/>
      <c r="N447" s="40"/>
      <c r="O447" s="40"/>
      <c r="P447" s="40"/>
      <c r="Q447" s="40"/>
      <c r="R447" s="40"/>
      <c r="S447" s="40">
        <f t="shared" si="32"/>
        <v>0</v>
      </c>
      <c r="T447" s="40"/>
      <c r="U447" s="41"/>
      <c r="V447" s="41"/>
      <c r="W447" s="42"/>
      <c r="X447" s="41"/>
      <c r="Y447" s="41"/>
      <c r="Z447" s="42"/>
      <c r="AA447" s="41"/>
      <c r="AB447" s="41"/>
      <c r="AC447" s="42"/>
      <c r="AD447" s="41"/>
      <c r="AE447" s="41"/>
      <c r="AF447" s="42"/>
      <c r="AG447" s="41"/>
      <c r="AH447" s="41"/>
      <c r="AI447" s="42"/>
      <c r="AJ447" s="41"/>
      <c r="AK447" s="41"/>
      <c r="AL447" s="42"/>
      <c r="AM447" s="42">
        <f t="shared" si="30"/>
        <v>0</v>
      </c>
      <c r="AN447" s="43">
        <f t="shared" si="31"/>
        <v>0</v>
      </c>
      <c r="AO447" s="44"/>
      <c r="AP447" s="9"/>
      <c r="AQ447" s="9"/>
    </row>
    <row r="448" ht="18" customHeight="1" spans="1:43">
      <c r="A448" s="35">
        <f t="shared" si="29"/>
        <v>443</v>
      </c>
      <c r="B448" s="48" t="s">
        <v>782</v>
      </c>
      <c r="C448" s="46" t="s">
        <v>804</v>
      </c>
      <c r="D448" s="47" t="s">
        <v>3678</v>
      </c>
      <c r="E448" s="38" t="s">
        <v>805</v>
      </c>
      <c r="F448" s="39">
        <v>15369985899</v>
      </c>
      <c r="G448" s="40"/>
      <c r="H448" s="40"/>
      <c r="I448" s="40"/>
      <c r="J448" s="40"/>
      <c r="K448" s="40"/>
      <c r="L448" s="40"/>
      <c r="M448" s="40"/>
      <c r="N448" s="40"/>
      <c r="O448" s="40"/>
      <c r="P448" s="40"/>
      <c r="Q448" s="40"/>
      <c r="R448" s="40"/>
      <c r="S448" s="40">
        <f t="shared" si="32"/>
        <v>0</v>
      </c>
      <c r="T448" s="40"/>
      <c r="U448" s="41"/>
      <c r="V448" s="41"/>
      <c r="W448" s="42"/>
      <c r="X448" s="41"/>
      <c r="Y448" s="41"/>
      <c r="Z448" s="42"/>
      <c r="AA448" s="41"/>
      <c r="AB448" s="41"/>
      <c r="AC448" s="42"/>
      <c r="AD448" s="41"/>
      <c r="AE448" s="41"/>
      <c r="AF448" s="42"/>
      <c r="AG448" s="41"/>
      <c r="AH448" s="41"/>
      <c r="AI448" s="42"/>
      <c r="AJ448" s="41"/>
      <c r="AK448" s="41"/>
      <c r="AL448" s="42"/>
      <c r="AM448" s="42">
        <f t="shared" si="30"/>
        <v>0</v>
      </c>
      <c r="AN448" s="43">
        <f t="shared" si="31"/>
        <v>0</v>
      </c>
      <c r="AO448" s="44"/>
      <c r="AP448" s="9"/>
      <c r="AQ448" s="9"/>
    </row>
    <row r="449" ht="18" customHeight="1" spans="1:43">
      <c r="A449" s="35">
        <f t="shared" si="29"/>
        <v>444</v>
      </c>
      <c r="B449" s="48" t="s">
        <v>782</v>
      </c>
      <c r="C449" s="46" t="s">
        <v>7171</v>
      </c>
      <c r="D449" s="47" t="s">
        <v>3678</v>
      </c>
      <c r="E449" s="38" t="s">
        <v>7172</v>
      </c>
      <c r="F449" s="39">
        <v>15149476987</v>
      </c>
      <c r="G449" s="40"/>
      <c r="H449" s="40"/>
      <c r="I449" s="40"/>
      <c r="J449" s="40"/>
      <c r="K449" s="40"/>
      <c r="L449" s="40"/>
      <c r="M449" s="40"/>
      <c r="N449" s="40"/>
      <c r="O449" s="40"/>
      <c r="P449" s="40"/>
      <c r="Q449" s="40"/>
      <c r="R449" s="40"/>
      <c r="S449" s="40">
        <f t="shared" si="32"/>
        <v>0</v>
      </c>
      <c r="T449" s="40"/>
      <c r="U449" s="41"/>
      <c r="V449" s="41"/>
      <c r="W449" s="42"/>
      <c r="X449" s="41"/>
      <c r="Y449" s="41"/>
      <c r="Z449" s="42"/>
      <c r="AA449" s="41"/>
      <c r="AB449" s="41"/>
      <c r="AC449" s="42"/>
      <c r="AD449" s="41"/>
      <c r="AE449" s="41"/>
      <c r="AF449" s="42"/>
      <c r="AG449" s="41"/>
      <c r="AH449" s="41"/>
      <c r="AI449" s="42"/>
      <c r="AJ449" s="41"/>
      <c r="AK449" s="41"/>
      <c r="AL449" s="42"/>
      <c r="AM449" s="42">
        <f t="shared" si="30"/>
        <v>0</v>
      </c>
      <c r="AN449" s="43">
        <f t="shared" si="31"/>
        <v>0</v>
      </c>
      <c r="AO449" s="44"/>
      <c r="AP449" s="9"/>
      <c r="AQ449" s="9"/>
    </row>
    <row r="450" ht="18" customHeight="1" spans="1:43">
      <c r="A450" s="35">
        <f t="shared" si="29"/>
        <v>445</v>
      </c>
      <c r="B450" s="48" t="s">
        <v>782</v>
      </c>
      <c r="C450" s="46" t="s">
        <v>7625</v>
      </c>
      <c r="D450" s="47" t="s">
        <v>3678</v>
      </c>
      <c r="E450" s="38" t="s">
        <v>7626</v>
      </c>
      <c r="F450" s="39">
        <v>18747905045</v>
      </c>
      <c r="G450" s="40"/>
      <c r="H450" s="40"/>
      <c r="I450" s="40"/>
      <c r="J450" s="40"/>
      <c r="K450" s="40"/>
      <c r="L450" s="40"/>
      <c r="M450" s="40"/>
      <c r="N450" s="40"/>
      <c r="O450" s="40"/>
      <c r="P450" s="40"/>
      <c r="Q450" s="40"/>
      <c r="R450" s="40"/>
      <c r="S450" s="40">
        <f t="shared" si="32"/>
        <v>0</v>
      </c>
      <c r="T450" s="40"/>
      <c r="U450" s="41"/>
      <c r="V450" s="41"/>
      <c r="W450" s="42"/>
      <c r="X450" s="41"/>
      <c r="Y450" s="41"/>
      <c r="Z450" s="42"/>
      <c r="AA450" s="41"/>
      <c r="AB450" s="41"/>
      <c r="AC450" s="42"/>
      <c r="AD450" s="41"/>
      <c r="AE450" s="41"/>
      <c r="AF450" s="42"/>
      <c r="AG450" s="41"/>
      <c r="AH450" s="41"/>
      <c r="AI450" s="42"/>
      <c r="AJ450" s="41"/>
      <c r="AK450" s="41"/>
      <c r="AL450" s="42"/>
      <c r="AM450" s="42">
        <f t="shared" si="30"/>
        <v>0</v>
      </c>
      <c r="AN450" s="43">
        <f t="shared" si="31"/>
        <v>0</v>
      </c>
      <c r="AO450" s="44"/>
      <c r="AP450" s="9"/>
      <c r="AQ450" s="9"/>
    </row>
    <row r="451" ht="18" customHeight="1" spans="1:43">
      <c r="A451" s="35">
        <f t="shared" si="29"/>
        <v>446</v>
      </c>
      <c r="B451" s="48" t="s">
        <v>782</v>
      </c>
      <c r="C451" s="46" t="s">
        <v>1017</v>
      </c>
      <c r="D451" s="47" t="s">
        <v>3678</v>
      </c>
      <c r="E451" s="38" t="s">
        <v>1018</v>
      </c>
      <c r="F451" s="39">
        <v>15134827803</v>
      </c>
      <c r="G451" s="40"/>
      <c r="H451" s="40"/>
      <c r="I451" s="40"/>
      <c r="J451" s="40"/>
      <c r="K451" s="40"/>
      <c r="L451" s="40"/>
      <c r="M451" s="40"/>
      <c r="N451" s="40"/>
      <c r="O451" s="40"/>
      <c r="P451" s="40"/>
      <c r="Q451" s="40"/>
      <c r="R451" s="40"/>
      <c r="S451" s="40">
        <f t="shared" si="32"/>
        <v>0</v>
      </c>
      <c r="T451" s="40"/>
      <c r="U451" s="41"/>
      <c r="V451" s="41"/>
      <c r="W451" s="42"/>
      <c r="X451" s="41"/>
      <c r="Y451" s="41"/>
      <c r="Z451" s="42"/>
      <c r="AA451" s="41"/>
      <c r="AB451" s="41"/>
      <c r="AC451" s="42"/>
      <c r="AD451" s="41"/>
      <c r="AE451" s="41"/>
      <c r="AF451" s="42"/>
      <c r="AG451" s="41"/>
      <c r="AH451" s="41"/>
      <c r="AI451" s="42"/>
      <c r="AJ451" s="41"/>
      <c r="AK451" s="41"/>
      <c r="AL451" s="42"/>
      <c r="AM451" s="42">
        <f t="shared" si="30"/>
        <v>0</v>
      </c>
      <c r="AN451" s="43">
        <f t="shared" si="31"/>
        <v>0</v>
      </c>
      <c r="AO451" s="44"/>
      <c r="AP451" s="9"/>
      <c r="AQ451" s="9"/>
    </row>
    <row r="452" ht="18" customHeight="1" spans="1:43">
      <c r="A452" s="35">
        <f t="shared" si="29"/>
        <v>447</v>
      </c>
      <c r="B452" s="48" t="s">
        <v>782</v>
      </c>
      <c r="C452" s="46" t="s">
        <v>2370</v>
      </c>
      <c r="D452" s="47" t="s">
        <v>3535</v>
      </c>
      <c r="E452" s="38" t="s">
        <v>2371</v>
      </c>
      <c r="F452" s="39">
        <v>13582496092</v>
      </c>
      <c r="G452" s="40"/>
      <c r="H452" s="40"/>
      <c r="I452" s="40"/>
      <c r="J452" s="40"/>
      <c r="K452" s="40"/>
      <c r="L452" s="40"/>
      <c r="M452" s="40"/>
      <c r="N452" s="40"/>
      <c r="O452" s="40"/>
      <c r="P452" s="40"/>
      <c r="Q452" s="40"/>
      <c r="R452" s="40"/>
      <c r="S452" s="40">
        <f t="shared" si="32"/>
        <v>0</v>
      </c>
      <c r="T452" s="40"/>
      <c r="U452" s="41"/>
      <c r="V452" s="41"/>
      <c r="W452" s="42"/>
      <c r="X452" s="41"/>
      <c r="Y452" s="41"/>
      <c r="Z452" s="42"/>
      <c r="AA452" s="41"/>
      <c r="AB452" s="41"/>
      <c r="AC452" s="42"/>
      <c r="AD452" s="41"/>
      <c r="AE452" s="41"/>
      <c r="AF452" s="42"/>
      <c r="AG452" s="41"/>
      <c r="AH452" s="41"/>
      <c r="AI452" s="42"/>
      <c r="AJ452" s="41"/>
      <c r="AK452" s="41"/>
      <c r="AL452" s="42"/>
      <c r="AM452" s="42">
        <f t="shared" si="30"/>
        <v>0</v>
      </c>
      <c r="AN452" s="43">
        <f t="shared" si="31"/>
        <v>0</v>
      </c>
      <c r="AO452" s="44"/>
      <c r="AP452" s="9"/>
      <c r="AQ452" s="9"/>
    </row>
    <row r="453" ht="18" customHeight="1" spans="1:43">
      <c r="A453" s="35">
        <f t="shared" si="29"/>
        <v>448</v>
      </c>
      <c r="B453" s="48" t="s">
        <v>782</v>
      </c>
      <c r="C453" s="46" t="s">
        <v>850</v>
      </c>
      <c r="D453" s="47" t="s">
        <v>3535</v>
      </c>
      <c r="E453" s="38" t="s">
        <v>851</v>
      </c>
      <c r="F453" s="39">
        <v>13734780497</v>
      </c>
      <c r="G453" s="40"/>
      <c r="H453" s="40"/>
      <c r="I453" s="40"/>
      <c r="J453" s="40"/>
      <c r="K453" s="40"/>
      <c r="L453" s="40"/>
      <c r="M453" s="40"/>
      <c r="N453" s="40"/>
      <c r="O453" s="40"/>
      <c r="P453" s="40"/>
      <c r="Q453" s="40"/>
      <c r="R453" s="40"/>
      <c r="S453" s="40">
        <f t="shared" si="32"/>
        <v>0</v>
      </c>
      <c r="T453" s="40"/>
      <c r="U453" s="41"/>
      <c r="V453" s="41"/>
      <c r="W453" s="42"/>
      <c r="X453" s="41"/>
      <c r="Y453" s="41"/>
      <c r="Z453" s="42"/>
      <c r="AA453" s="41"/>
      <c r="AB453" s="41"/>
      <c r="AC453" s="42"/>
      <c r="AD453" s="41"/>
      <c r="AE453" s="41"/>
      <c r="AF453" s="42"/>
      <c r="AG453" s="41"/>
      <c r="AH453" s="41"/>
      <c r="AI453" s="42"/>
      <c r="AJ453" s="41"/>
      <c r="AK453" s="41"/>
      <c r="AL453" s="42"/>
      <c r="AM453" s="42">
        <f t="shared" si="30"/>
        <v>0</v>
      </c>
      <c r="AN453" s="43">
        <f t="shared" si="31"/>
        <v>0</v>
      </c>
      <c r="AO453" s="44"/>
      <c r="AP453" s="9"/>
      <c r="AQ453" s="9"/>
    </row>
    <row r="454" ht="18" customHeight="1" spans="1:43">
      <c r="A454" s="35">
        <f t="shared" si="29"/>
        <v>449</v>
      </c>
      <c r="B454" s="48" t="s">
        <v>782</v>
      </c>
      <c r="C454" s="46" t="s">
        <v>865</v>
      </c>
      <c r="D454" s="47" t="s">
        <v>3535</v>
      </c>
      <c r="E454" s="38" t="s">
        <v>866</v>
      </c>
      <c r="F454" s="39">
        <v>15804897938</v>
      </c>
      <c r="G454" s="40"/>
      <c r="H454" s="40"/>
      <c r="I454" s="40"/>
      <c r="J454" s="40"/>
      <c r="K454" s="40"/>
      <c r="L454" s="40"/>
      <c r="M454" s="40"/>
      <c r="N454" s="40"/>
      <c r="O454" s="40"/>
      <c r="P454" s="40"/>
      <c r="Q454" s="40"/>
      <c r="R454" s="40"/>
      <c r="S454" s="40">
        <f t="shared" si="32"/>
        <v>0</v>
      </c>
      <c r="T454" s="40"/>
      <c r="U454" s="41"/>
      <c r="V454" s="41"/>
      <c r="W454" s="42"/>
      <c r="X454" s="41"/>
      <c r="Y454" s="41"/>
      <c r="Z454" s="42"/>
      <c r="AA454" s="41"/>
      <c r="AB454" s="41"/>
      <c r="AC454" s="42"/>
      <c r="AD454" s="41"/>
      <c r="AE454" s="41"/>
      <c r="AF454" s="42"/>
      <c r="AG454" s="41"/>
      <c r="AH454" s="41"/>
      <c r="AI454" s="42"/>
      <c r="AJ454" s="41"/>
      <c r="AK454" s="41"/>
      <c r="AL454" s="42"/>
      <c r="AM454" s="42">
        <f t="shared" si="30"/>
        <v>0</v>
      </c>
      <c r="AN454" s="43">
        <f t="shared" si="31"/>
        <v>0</v>
      </c>
      <c r="AO454" s="44"/>
      <c r="AP454" s="9"/>
      <c r="AQ454" s="9"/>
    </row>
    <row r="455" ht="18" customHeight="1" spans="1:43">
      <c r="A455" s="35">
        <f t="shared" si="29"/>
        <v>450</v>
      </c>
      <c r="B455" s="48" t="s">
        <v>782</v>
      </c>
      <c r="C455" s="46" t="s">
        <v>853</v>
      </c>
      <c r="D455" s="47" t="s">
        <v>7588</v>
      </c>
      <c r="E455" s="38" t="s">
        <v>854</v>
      </c>
      <c r="F455" s="39">
        <v>18847762784</v>
      </c>
      <c r="G455" s="40"/>
      <c r="H455" s="40"/>
      <c r="I455" s="40"/>
      <c r="J455" s="40"/>
      <c r="K455" s="40"/>
      <c r="L455" s="40"/>
      <c r="M455" s="40"/>
      <c r="N455" s="40"/>
      <c r="O455" s="40"/>
      <c r="P455" s="40"/>
      <c r="Q455" s="40"/>
      <c r="R455" s="40"/>
      <c r="S455" s="40">
        <f t="shared" si="32"/>
        <v>0</v>
      </c>
      <c r="T455" s="40"/>
      <c r="U455" s="41"/>
      <c r="V455" s="41"/>
      <c r="W455" s="42"/>
      <c r="X455" s="41"/>
      <c r="Y455" s="41"/>
      <c r="Z455" s="42"/>
      <c r="AA455" s="41"/>
      <c r="AB455" s="41"/>
      <c r="AC455" s="42"/>
      <c r="AD455" s="41"/>
      <c r="AE455" s="41"/>
      <c r="AF455" s="42"/>
      <c r="AG455" s="41"/>
      <c r="AH455" s="41"/>
      <c r="AI455" s="42"/>
      <c r="AJ455" s="41"/>
      <c r="AK455" s="41"/>
      <c r="AL455" s="42"/>
      <c r="AM455" s="42">
        <f t="shared" si="30"/>
        <v>0</v>
      </c>
      <c r="AN455" s="43">
        <f t="shared" si="31"/>
        <v>0</v>
      </c>
      <c r="AO455" s="44"/>
      <c r="AP455" s="9"/>
      <c r="AQ455" s="9"/>
    </row>
    <row r="456" ht="18" customHeight="1" spans="1:43">
      <c r="A456" s="35">
        <f t="shared" si="29"/>
        <v>451</v>
      </c>
      <c r="B456" s="48" t="s">
        <v>782</v>
      </c>
      <c r="C456" s="46" t="s">
        <v>970</v>
      </c>
      <c r="D456" s="47" t="s">
        <v>7620</v>
      </c>
      <c r="E456" s="38" t="s">
        <v>971</v>
      </c>
      <c r="F456" s="39">
        <v>15704777360</v>
      </c>
      <c r="G456" s="40"/>
      <c r="H456" s="40"/>
      <c r="I456" s="40"/>
      <c r="J456" s="40"/>
      <c r="K456" s="40"/>
      <c r="L456" s="40"/>
      <c r="M456" s="40"/>
      <c r="N456" s="40"/>
      <c r="O456" s="40"/>
      <c r="P456" s="40"/>
      <c r="Q456" s="40"/>
      <c r="R456" s="40"/>
      <c r="S456" s="40">
        <f t="shared" si="32"/>
        <v>0</v>
      </c>
      <c r="T456" s="40"/>
      <c r="U456" s="41"/>
      <c r="V456" s="41"/>
      <c r="W456" s="42"/>
      <c r="X456" s="41"/>
      <c r="Y456" s="41"/>
      <c r="Z456" s="42"/>
      <c r="AA456" s="41"/>
      <c r="AB456" s="41"/>
      <c r="AC456" s="42"/>
      <c r="AD456" s="41"/>
      <c r="AE456" s="41"/>
      <c r="AF456" s="42"/>
      <c r="AG456" s="41"/>
      <c r="AH456" s="41"/>
      <c r="AI456" s="42"/>
      <c r="AJ456" s="41"/>
      <c r="AK456" s="41"/>
      <c r="AL456" s="42"/>
      <c r="AM456" s="42">
        <f t="shared" si="30"/>
        <v>0</v>
      </c>
      <c r="AN456" s="43">
        <f t="shared" si="31"/>
        <v>0</v>
      </c>
      <c r="AO456" s="44"/>
      <c r="AP456" s="9"/>
      <c r="AQ456" s="9"/>
    </row>
    <row r="457" ht="18" customHeight="1" spans="1:43">
      <c r="A457" s="35">
        <f t="shared" si="29"/>
        <v>452</v>
      </c>
      <c r="B457" s="48" t="s">
        <v>782</v>
      </c>
      <c r="C457" s="46" t="s">
        <v>6929</v>
      </c>
      <c r="D457" s="47" t="s">
        <v>7620</v>
      </c>
      <c r="E457" s="38" t="s">
        <v>7180</v>
      </c>
      <c r="F457" s="39">
        <v>13134847702</v>
      </c>
      <c r="G457" s="40"/>
      <c r="H457" s="40"/>
      <c r="I457" s="40"/>
      <c r="J457" s="40"/>
      <c r="K457" s="40"/>
      <c r="L457" s="40"/>
      <c r="M457" s="40"/>
      <c r="N457" s="40"/>
      <c r="O457" s="40"/>
      <c r="P457" s="40"/>
      <c r="Q457" s="40"/>
      <c r="R457" s="40"/>
      <c r="S457" s="40">
        <f t="shared" si="32"/>
        <v>0</v>
      </c>
      <c r="T457" s="40"/>
      <c r="U457" s="41"/>
      <c r="V457" s="41"/>
      <c r="W457" s="42"/>
      <c r="X457" s="41"/>
      <c r="Y457" s="41"/>
      <c r="Z457" s="42"/>
      <c r="AA457" s="41"/>
      <c r="AB457" s="41"/>
      <c r="AC457" s="42"/>
      <c r="AD457" s="41"/>
      <c r="AE457" s="41"/>
      <c r="AF457" s="42"/>
      <c r="AG457" s="41"/>
      <c r="AH457" s="41"/>
      <c r="AI457" s="42"/>
      <c r="AJ457" s="41"/>
      <c r="AK457" s="41"/>
      <c r="AL457" s="42"/>
      <c r="AM457" s="42">
        <f t="shared" si="30"/>
        <v>0</v>
      </c>
      <c r="AN457" s="43">
        <f t="shared" si="31"/>
        <v>0</v>
      </c>
      <c r="AO457" s="44"/>
      <c r="AP457" s="9"/>
      <c r="AQ457" s="9"/>
    </row>
    <row r="458" ht="18" customHeight="1" spans="1:43">
      <c r="A458" s="35">
        <f t="shared" si="29"/>
        <v>453</v>
      </c>
      <c r="B458" s="48" t="s">
        <v>782</v>
      </c>
      <c r="C458" s="46" t="s">
        <v>1002</v>
      </c>
      <c r="D458" s="47" t="s">
        <v>3678</v>
      </c>
      <c r="E458" s="38" t="s">
        <v>1003</v>
      </c>
      <c r="F458" s="39">
        <v>15847376728</v>
      </c>
      <c r="G458" s="40"/>
      <c r="H458" s="40"/>
      <c r="I458" s="40"/>
      <c r="J458" s="40"/>
      <c r="K458" s="40"/>
      <c r="L458" s="40"/>
      <c r="M458" s="40"/>
      <c r="N458" s="40"/>
      <c r="O458" s="40"/>
      <c r="P458" s="40"/>
      <c r="Q458" s="40"/>
      <c r="R458" s="40"/>
      <c r="S458" s="40">
        <f t="shared" si="32"/>
        <v>0</v>
      </c>
      <c r="T458" s="40"/>
      <c r="U458" s="41"/>
      <c r="V458" s="41"/>
      <c r="W458" s="42"/>
      <c r="X458" s="41"/>
      <c r="Y458" s="41"/>
      <c r="Z458" s="42"/>
      <c r="AA458" s="41"/>
      <c r="AB458" s="41"/>
      <c r="AC458" s="42"/>
      <c r="AD458" s="41"/>
      <c r="AE458" s="41"/>
      <c r="AF458" s="42"/>
      <c r="AG458" s="41"/>
      <c r="AH458" s="41"/>
      <c r="AI458" s="42"/>
      <c r="AJ458" s="41"/>
      <c r="AK458" s="41"/>
      <c r="AL458" s="42"/>
      <c r="AM458" s="42">
        <f t="shared" si="30"/>
        <v>0</v>
      </c>
      <c r="AN458" s="43">
        <f t="shared" si="31"/>
        <v>0</v>
      </c>
      <c r="AO458" s="44"/>
      <c r="AP458" s="9"/>
      <c r="AQ458" s="9"/>
    </row>
    <row r="459" ht="18" customHeight="1" spans="1:43">
      <c r="A459" s="35">
        <f t="shared" si="29"/>
        <v>454</v>
      </c>
      <c r="B459" s="48" t="s">
        <v>782</v>
      </c>
      <c r="C459" s="46" t="s">
        <v>7627</v>
      </c>
      <c r="D459" s="47" t="s">
        <v>3678</v>
      </c>
      <c r="E459" s="489" t="s">
        <v>7628</v>
      </c>
      <c r="F459" s="39">
        <v>15344127607</v>
      </c>
      <c r="G459" s="40"/>
      <c r="H459" s="40"/>
      <c r="I459" s="40"/>
      <c r="J459" s="40"/>
      <c r="K459" s="40"/>
      <c r="L459" s="40"/>
      <c r="M459" s="40"/>
      <c r="N459" s="40"/>
      <c r="O459" s="40"/>
      <c r="P459" s="40"/>
      <c r="Q459" s="40"/>
      <c r="R459" s="40"/>
      <c r="S459" s="40">
        <f t="shared" si="32"/>
        <v>0</v>
      </c>
      <c r="T459" s="40"/>
      <c r="U459" s="41"/>
      <c r="V459" s="41"/>
      <c r="W459" s="42"/>
      <c r="X459" s="41"/>
      <c r="Y459" s="41"/>
      <c r="Z459" s="42"/>
      <c r="AA459" s="41"/>
      <c r="AB459" s="41"/>
      <c r="AC459" s="42"/>
      <c r="AD459" s="41"/>
      <c r="AE459" s="41"/>
      <c r="AF459" s="42"/>
      <c r="AG459" s="41"/>
      <c r="AH459" s="41"/>
      <c r="AI459" s="42"/>
      <c r="AJ459" s="41"/>
      <c r="AK459" s="41"/>
      <c r="AL459" s="42"/>
      <c r="AM459" s="42">
        <f t="shared" si="30"/>
        <v>0</v>
      </c>
      <c r="AN459" s="43">
        <f t="shared" si="31"/>
        <v>0</v>
      </c>
      <c r="AO459" s="44"/>
      <c r="AP459" s="9"/>
      <c r="AQ459" s="9"/>
    </row>
    <row r="460" ht="18" customHeight="1" spans="1:43">
      <c r="A460" s="35">
        <f t="shared" ref="A460:A523" si="33">ROW()-5</f>
        <v>455</v>
      </c>
      <c r="B460" s="48" t="s">
        <v>782</v>
      </c>
      <c r="C460" s="56" t="s">
        <v>889</v>
      </c>
      <c r="D460" s="47" t="s">
        <v>3678</v>
      </c>
      <c r="E460" s="489" t="s">
        <v>890</v>
      </c>
      <c r="F460" s="39">
        <v>13753095501</v>
      </c>
      <c r="G460" s="40"/>
      <c r="H460" s="40"/>
      <c r="I460" s="40"/>
      <c r="J460" s="40"/>
      <c r="K460" s="40"/>
      <c r="L460" s="40"/>
      <c r="M460" s="40"/>
      <c r="N460" s="40"/>
      <c r="O460" s="40"/>
      <c r="P460" s="40"/>
      <c r="Q460" s="40"/>
      <c r="R460" s="40"/>
      <c r="S460" s="40">
        <f t="shared" si="32"/>
        <v>0</v>
      </c>
      <c r="T460" s="40"/>
      <c r="U460" s="41"/>
      <c r="V460" s="41"/>
      <c r="W460" s="42"/>
      <c r="X460" s="41"/>
      <c r="Y460" s="41"/>
      <c r="Z460" s="42"/>
      <c r="AA460" s="41"/>
      <c r="AB460" s="41"/>
      <c r="AC460" s="42"/>
      <c r="AD460" s="41"/>
      <c r="AE460" s="41"/>
      <c r="AF460" s="42"/>
      <c r="AG460" s="41"/>
      <c r="AH460" s="41"/>
      <c r="AI460" s="42"/>
      <c r="AJ460" s="41"/>
      <c r="AK460" s="41"/>
      <c r="AL460" s="42"/>
      <c r="AM460" s="42">
        <f t="shared" ref="AM460:AM523" si="34">W460+Z460+AC460+AF460+AI460+AL460</f>
        <v>0</v>
      </c>
      <c r="AN460" s="43">
        <f t="shared" ref="AN460:AN523" si="35">AM460+S460</f>
        <v>0</v>
      </c>
      <c r="AO460" s="44"/>
      <c r="AP460" s="9"/>
      <c r="AQ460" s="9"/>
    </row>
    <row r="461" ht="18" customHeight="1" spans="1:43">
      <c r="A461" s="35">
        <f t="shared" si="33"/>
        <v>456</v>
      </c>
      <c r="B461" s="48" t="s">
        <v>782</v>
      </c>
      <c r="C461" s="46" t="s">
        <v>1020</v>
      </c>
      <c r="D461" s="47" t="s">
        <v>3678</v>
      </c>
      <c r="E461" s="489" t="s">
        <v>1021</v>
      </c>
      <c r="F461" s="39">
        <v>13015272261</v>
      </c>
      <c r="G461" s="40"/>
      <c r="H461" s="40"/>
      <c r="I461" s="40"/>
      <c r="J461" s="40"/>
      <c r="K461" s="40"/>
      <c r="L461" s="40"/>
      <c r="M461" s="40"/>
      <c r="N461" s="40"/>
      <c r="O461" s="40"/>
      <c r="P461" s="40"/>
      <c r="Q461" s="40"/>
      <c r="R461" s="40"/>
      <c r="S461" s="40">
        <f t="shared" si="32"/>
        <v>0</v>
      </c>
      <c r="T461" s="40"/>
      <c r="U461" s="41"/>
      <c r="V461" s="41"/>
      <c r="W461" s="42"/>
      <c r="X461" s="41"/>
      <c r="Y461" s="41"/>
      <c r="Z461" s="42"/>
      <c r="AA461" s="41"/>
      <c r="AB461" s="41"/>
      <c r="AC461" s="42"/>
      <c r="AD461" s="41"/>
      <c r="AE461" s="41"/>
      <c r="AF461" s="42"/>
      <c r="AG461" s="41"/>
      <c r="AH461" s="41"/>
      <c r="AI461" s="42"/>
      <c r="AJ461" s="41"/>
      <c r="AK461" s="41"/>
      <c r="AL461" s="42"/>
      <c r="AM461" s="42">
        <f t="shared" si="34"/>
        <v>0</v>
      </c>
      <c r="AN461" s="43">
        <f t="shared" si="35"/>
        <v>0</v>
      </c>
      <c r="AO461" s="44"/>
      <c r="AP461" s="9"/>
      <c r="AQ461" s="9"/>
    </row>
    <row r="462" ht="18" customHeight="1" spans="1:43">
      <c r="A462" s="35">
        <f t="shared" si="33"/>
        <v>457</v>
      </c>
      <c r="B462" s="48" t="s">
        <v>6972</v>
      </c>
      <c r="C462" s="37" t="s">
        <v>7629</v>
      </c>
      <c r="D462" s="36" t="s">
        <v>5737</v>
      </c>
      <c r="E462" s="38" t="s">
        <v>7630</v>
      </c>
      <c r="F462" s="39">
        <v>13394770413</v>
      </c>
      <c r="G462" s="40"/>
      <c r="H462" s="40"/>
      <c r="I462" s="40"/>
      <c r="J462" s="40"/>
      <c r="K462" s="40"/>
      <c r="L462" s="40"/>
      <c r="M462" s="40"/>
      <c r="N462" s="40"/>
      <c r="O462" s="40"/>
      <c r="P462" s="40"/>
      <c r="Q462" s="40"/>
      <c r="R462" s="40"/>
      <c r="S462" s="40">
        <f t="shared" si="32"/>
        <v>0</v>
      </c>
      <c r="T462" s="40"/>
      <c r="U462" s="41">
        <v>44266</v>
      </c>
      <c r="V462" s="41">
        <v>44269</v>
      </c>
      <c r="W462" s="42">
        <v>1300</v>
      </c>
      <c r="X462" s="41">
        <v>44399</v>
      </c>
      <c r="Y462" s="41">
        <v>44409</v>
      </c>
      <c r="Z462" s="42">
        <v>1300</v>
      </c>
      <c r="AA462" s="41"/>
      <c r="AB462" s="41"/>
      <c r="AC462" s="42"/>
      <c r="AD462" s="41"/>
      <c r="AE462" s="41"/>
      <c r="AF462" s="42"/>
      <c r="AG462" s="41"/>
      <c r="AH462" s="41"/>
      <c r="AI462" s="42"/>
      <c r="AJ462" s="41"/>
      <c r="AK462" s="41"/>
      <c r="AL462" s="42"/>
      <c r="AM462" s="42">
        <f t="shared" si="34"/>
        <v>2600</v>
      </c>
      <c r="AN462" s="43">
        <f t="shared" si="35"/>
        <v>2600</v>
      </c>
      <c r="AO462" s="44"/>
      <c r="AP462" s="9"/>
      <c r="AQ462" s="9"/>
    </row>
    <row r="463" ht="18" customHeight="1" spans="1:43">
      <c r="A463" s="35">
        <f t="shared" si="33"/>
        <v>458</v>
      </c>
      <c r="B463" s="48" t="s">
        <v>6972</v>
      </c>
      <c r="C463" s="37" t="s">
        <v>6971</v>
      </c>
      <c r="D463" s="54" t="s">
        <v>5388</v>
      </c>
      <c r="E463" s="84" t="s">
        <v>7181</v>
      </c>
      <c r="F463" s="39">
        <v>13310303379</v>
      </c>
      <c r="G463" s="40">
        <v>202</v>
      </c>
      <c r="H463" s="40">
        <v>202.2</v>
      </c>
      <c r="I463" s="40">
        <v>202.1</v>
      </c>
      <c r="J463" s="40">
        <v>209.2</v>
      </c>
      <c r="K463" s="40">
        <v>202</v>
      </c>
      <c r="L463" s="40">
        <v>202.3</v>
      </c>
      <c r="M463" s="40">
        <v>202.9</v>
      </c>
      <c r="N463" s="40">
        <v>312.6</v>
      </c>
      <c r="O463" s="40">
        <v>315.1</v>
      </c>
      <c r="P463" s="40">
        <v>316.6</v>
      </c>
      <c r="Q463" s="40">
        <v>316.5</v>
      </c>
      <c r="R463" s="40">
        <v>315.35</v>
      </c>
      <c r="S463" s="40">
        <f t="shared" si="32"/>
        <v>2998.85</v>
      </c>
      <c r="T463" s="40"/>
      <c r="U463" s="41"/>
      <c r="V463" s="41"/>
      <c r="W463" s="42"/>
      <c r="X463" s="41"/>
      <c r="Y463" s="41"/>
      <c r="Z463" s="42"/>
      <c r="AA463" s="41"/>
      <c r="AB463" s="41"/>
      <c r="AC463" s="42"/>
      <c r="AD463" s="41"/>
      <c r="AE463" s="41"/>
      <c r="AF463" s="42"/>
      <c r="AG463" s="41"/>
      <c r="AH463" s="41"/>
      <c r="AI463" s="42"/>
      <c r="AJ463" s="41"/>
      <c r="AK463" s="41"/>
      <c r="AL463" s="42"/>
      <c r="AM463" s="42">
        <f t="shared" si="34"/>
        <v>0</v>
      </c>
      <c r="AN463" s="43">
        <f t="shared" si="35"/>
        <v>2998.85</v>
      </c>
      <c r="AO463" s="44"/>
      <c r="AP463" s="9"/>
      <c r="AQ463" s="9"/>
    </row>
    <row r="464" ht="18" customHeight="1" spans="1:43">
      <c r="A464" s="35">
        <f t="shared" si="33"/>
        <v>459</v>
      </c>
      <c r="B464" s="48" t="s">
        <v>6972</v>
      </c>
      <c r="C464" s="37" t="s">
        <v>7454</v>
      </c>
      <c r="D464" s="47" t="s">
        <v>5395</v>
      </c>
      <c r="E464" s="38" t="s">
        <v>7456</v>
      </c>
      <c r="F464" s="39">
        <v>13190846086</v>
      </c>
      <c r="G464" s="40">
        <v>136.1</v>
      </c>
      <c r="H464" s="40">
        <v>109.3</v>
      </c>
      <c r="I464" s="40">
        <v>110</v>
      </c>
      <c r="J464" s="40">
        <v>140</v>
      </c>
      <c r="K464" s="40">
        <v>109.6</v>
      </c>
      <c r="L464" s="40">
        <v>197.4</v>
      </c>
      <c r="M464" s="40">
        <v>159.9</v>
      </c>
      <c r="N464" s="40">
        <v>164</v>
      </c>
      <c r="O464" s="40">
        <v>109.2</v>
      </c>
      <c r="P464" s="40">
        <v>109.7</v>
      </c>
      <c r="Q464" s="40">
        <v>109</v>
      </c>
      <c r="R464" s="40">
        <v>109.3</v>
      </c>
      <c r="S464" s="40">
        <f t="shared" si="32"/>
        <v>1563.5</v>
      </c>
      <c r="T464" s="40"/>
      <c r="U464" s="41"/>
      <c r="V464" s="41"/>
      <c r="W464" s="42"/>
      <c r="X464" s="41"/>
      <c r="Y464" s="41"/>
      <c r="Z464" s="42"/>
      <c r="AA464" s="41"/>
      <c r="AB464" s="41"/>
      <c r="AC464" s="42"/>
      <c r="AD464" s="41"/>
      <c r="AE464" s="41"/>
      <c r="AF464" s="42"/>
      <c r="AG464" s="41"/>
      <c r="AH464" s="41"/>
      <c r="AI464" s="42"/>
      <c r="AJ464" s="41"/>
      <c r="AK464" s="41"/>
      <c r="AL464" s="42"/>
      <c r="AM464" s="42">
        <f t="shared" si="34"/>
        <v>0</v>
      </c>
      <c r="AN464" s="43">
        <f t="shared" si="35"/>
        <v>1563.5</v>
      </c>
      <c r="AO464" s="44"/>
      <c r="AP464" s="9"/>
      <c r="AQ464" s="9"/>
    </row>
    <row r="465" ht="18" customHeight="1" spans="1:43">
      <c r="A465" s="35">
        <f t="shared" si="33"/>
        <v>460</v>
      </c>
      <c r="B465" s="48" t="s">
        <v>6972</v>
      </c>
      <c r="C465" s="37" t="s">
        <v>6973</v>
      </c>
      <c r="D465" s="54" t="s">
        <v>7631</v>
      </c>
      <c r="E465" s="38" t="s">
        <v>7183</v>
      </c>
      <c r="F465" s="39">
        <v>13847378380</v>
      </c>
      <c r="G465" s="40"/>
      <c r="H465" s="40"/>
      <c r="I465" s="40"/>
      <c r="J465" s="40"/>
      <c r="K465" s="40"/>
      <c r="L465" s="40"/>
      <c r="M465" s="40"/>
      <c r="N465" s="40"/>
      <c r="O465" s="40"/>
      <c r="P465" s="40"/>
      <c r="Q465" s="40"/>
      <c r="R465" s="40"/>
      <c r="S465" s="40">
        <f t="shared" si="32"/>
        <v>0</v>
      </c>
      <c r="T465" s="40"/>
      <c r="U465" s="41"/>
      <c r="V465" s="41"/>
      <c r="W465" s="42"/>
      <c r="X465" s="41"/>
      <c r="Y465" s="41"/>
      <c r="Z465" s="42"/>
      <c r="AA465" s="41"/>
      <c r="AB465" s="41"/>
      <c r="AC465" s="42"/>
      <c r="AD465" s="41"/>
      <c r="AE465" s="41"/>
      <c r="AF465" s="42"/>
      <c r="AG465" s="41"/>
      <c r="AH465" s="41"/>
      <c r="AI465" s="42"/>
      <c r="AJ465" s="41"/>
      <c r="AK465" s="41"/>
      <c r="AL465" s="42"/>
      <c r="AM465" s="42">
        <f t="shared" si="34"/>
        <v>0</v>
      </c>
      <c r="AN465" s="43">
        <f t="shared" si="35"/>
        <v>0</v>
      </c>
      <c r="AO465" s="44"/>
      <c r="AP465" s="9"/>
      <c r="AQ465" s="9"/>
    </row>
    <row r="466" ht="18" customHeight="1" spans="1:43">
      <c r="A466" s="35">
        <f t="shared" si="33"/>
        <v>461</v>
      </c>
      <c r="B466" s="48" t="s">
        <v>6972</v>
      </c>
      <c r="C466" s="46" t="s">
        <v>75</v>
      </c>
      <c r="D466" s="54" t="s">
        <v>3485</v>
      </c>
      <c r="E466" s="38" t="s">
        <v>2598</v>
      </c>
      <c r="F466" s="39">
        <v>18348707800</v>
      </c>
      <c r="G466" s="40">
        <v>100</v>
      </c>
      <c r="H466" s="40">
        <v>100</v>
      </c>
      <c r="I466" s="40">
        <v>100</v>
      </c>
      <c r="J466" s="40">
        <v>100</v>
      </c>
      <c r="K466" s="40">
        <v>100</v>
      </c>
      <c r="L466" s="40">
        <v>100</v>
      </c>
      <c r="M466" s="40">
        <v>100</v>
      </c>
      <c r="N466" s="40">
        <v>100</v>
      </c>
      <c r="O466" s="40">
        <v>100</v>
      </c>
      <c r="P466" s="40">
        <v>100</v>
      </c>
      <c r="Q466" s="40">
        <v>100</v>
      </c>
      <c r="R466" s="40">
        <v>100</v>
      </c>
      <c r="S466" s="40">
        <f t="shared" si="32"/>
        <v>1200</v>
      </c>
      <c r="T466" s="40"/>
      <c r="U466" s="41"/>
      <c r="V466" s="41"/>
      <c r="W466" s="42"/>
      <c r="X466" s="41"/>
      <c r="Y466" s="41"/>
      <c r="Z466" s="42"/>
      <c r="AA466" s="41"/>
      <c r="AB466" s="41"/>
      <c r="AC466" s="42"/>
      <c r="AD466" s="41"/>
      <c r="AE466" s="41"/>
      <c r="AF466" s="42"/>
      <c r="AG466" s="41"/>
      <c r="AH466" s="41"/>
      <c r="AI466" s="42"/>
      <c r="AJ466" s="41"/>
      <c r="AK466" s="41"/>
      <c r="AL466" s="42"/>
      <c r="AM466" s="42">
        <f t="shared" si="34"/>
        <v>0</v>
      </c>
      <c r="AN466" s="43">
        <f t="shared" si="35"/>
        <v>1200</v>
      </c>
      <c r="AO466" s="44"/>
      <c r="AP466" s="9"/>
      <c r="AQ466" s="9"/>
    </row>
    <row r="467" ht="18" customHeight="1" spans="1:43">
      <c r="A467" s="35">
        <f t="shared" si="33"/>
        <v>462</v>
      </c>
      <c r="B467" s="48" t="s">
        <v>6972</v>
      </c>
      <c r="C467" s="46" t="s">
        <v>7190</v>
      </c>
      <c r="D467" s="54" t="s">
        <v>7191</v>
      </c>
      <c r="E467" s="38" t="s">
        <v>7192</v>
      </c>
      <c r="F467" s="39">
        <v>15847196909</v>
      </c>
      <c r="G467" s="40"/>
      <c r="H467" s="40"/>
      <c r="I467" s="40"/>
      <c r="J467" s="40"/>
      <c r="K467" s="40"/>
      <c r="L467" s="40"/>
      <c r="M467" s="40"/>
      <c r="N467" s="40"/>
      <c r="O467" s="40"/>
      <c r="P467" s="40"/>
      <c r="Q467" s="40"/>
      <c r="R467" s="40"/>
      <c r="S467" s="40">
        <f t="shared" si="32"/>
        <v>0</v>
      </c>
      <c r="T467" s="40"/>
      <c r="U467" s="41"/>
      <c r="V467" s="41"/>
      <c r="W467" s="42"/>
      <c r="X467" s="41"/>
      <c r="Y467" s="41"/>
      <c r="Z467" s="42"/>
      <c r="AA467" s="41"/>
      <c r="AB467" s="41"/>
      <c r="AC467" s="42"/>
      <c r="AD467" s="41"/>
      <c r="AE467" s="41"/>
      <c r="AF467" s="42"/>
      <c r="AG467" s="41"/>
      <c r="AH467" s="41"/>
      <c r="AI467" s="42"/>
      <c r="AJ467" s="41"/>
      <c r="AK467" s="41"/>
      <c r="AL467" s="42"/>
      <c r="AM467" s="42">
        <f t="shared" si="34"/>
        <v>0</v>
      </c>
      <c r="AN467" s="43">
        <f t="shared" si="35"/>
        <v>0</v>
      </c>
      <c r="AO467" s="44"/>
      <c r="AP467" s="9"/>
      <c r="AQ467" s="9"/>
    </row>
    <row r="468" ht="18" customHeight="1" spans="1:43">
      <c r="A468" s="35">
        <f t="shared" si="33"/>
        <v>463</v>
      </c>
      <c r="B468" s="48" t="s">
        <v>6972</v>
      </c>
      <c r="C468" s="62" t="s">
        <v>7632</v>
      </c>
      <c r="D468" s="54" t="s">
        <v>7633</v>
      </c>
      <c r="E468" s="38" t="s">
        <v>7634</v>
      </c>
      <c r="F468" s="39">
        <v>15134912656</v>
      </c>
      <c r="G468" s="40"/>
      <c r="H468" s="40"/>
      <c r="I468" s="40"/>
      <c r="J468" s="40"/>
      <c r="K468" s="40"/>
      <c r="L468" s="40"/>
      <c r="M468" s="40"/>
      <c r="N468" s="40"/>
      <c r="O468" s="40"/>
      <c r="P468" s="40"/>
      <c r="Q468" s="40"/>
      <c r="R468" s="40"/>
      <c r="S468" s="40">
        <f t="shared" si="32"/>
        <v>0</v>
      </c>
      <c r="T468" s="40"/>
      <c r="U468" s="41"/>
      <c r="V468" s="41"/>
      <c r="W468" s="42"/>
      <c r="X468" s="41"/>
      <c r="Y468" s="41"/>
      <c r="Z468" s="42"/>
      <c r="AA468" s="41"/>
      <c r="AB468" s="41"/>
      <c r="AC468" s="42"/>
      <c r="AD468" s="41"/>
      <c r="AE468" s="41"/>
      <c r="AF468" s="42"/>
      <c r="AG468" s="41"/>
      <c r="AH468" s="41"/>
      <c r="AI468" s="42"/>
      <c r="AJ468" s="41"/>
      <c r="AK468" s="41"/>
      <c r="AL468" s="42"/>
      <c r="AM468" s="42">
        <f t="shared" si="34"/>
        <v>0</v>
      </c>
      <c r="AN468" s="43">
        <f t="shared" si="35"/>
        <v>0</v>
      </c>
      <c r="AO468" s="44"/>
      <c r="AP468" s="9"/>
      <c r="AQ468" s="9"/>
    </row>
    <row r="469" ht="18" customHeight="1" spans="1:43">
      <c r="A469" s="35">
        <f t="shared" si="33"/>
        <v>464</v>
      </c>
      <c r="B469" s="48" t="s">
        <v>6972</v>
      </c>
      <c r="C469" s="66" t="s">
        <v>7188</v>
      </c>
      <c r="D469" s="54" t="s">
        <v>6056</v>
      </c>
      <c r="E469" s="38" t="s">
        <v>7189</v>
      </c>
      <c r="F469" s="39">
        <v>15934971489</v>
      </c>
      <c r="G469" s="40"/>
      <c r="H469" s="40"/>
      <c r="I469" s="40"/>
      <c r="J469" s="40"/>
      <c r="K469" s="40"/>
      <c r="L469" s="40"/>
      <c r="M469" s="40"/>
      <c r="N469" s="40"/>
      <c r="O469" s="40"/>
      <c r="P469" s="40"/>
      <c r="Q469" s="40"/>
      <c r="R469" s="40"/>
      <c r="S469" s="40">
        <f t="shared" si="32"/>
        <v>0</v>
      </c>
      <c r="T469" s="40"/>
      <c r="U469" s="41"/>
      <c r="V469" s="41"/>
      <c r="W469" s="42"/>
      <c r="X469" s="41"/>
      <c r="Y469" s="41"/>
      <c r="Z469" s="42"/>
      <c r="AA469" s="41"/>
      <c r="AB469" s="41"/>
      <c r="AC469" s="42"/>
      <c r="AD469" s="41"/>
      <c r="AE469" s="41"/>
      <c r="AF469" s="42"/>
      <c r="AG469" s="41"/>
      <c r="AH469" s="41"/>
      <c r="AI469" s="42"/>
      <c r="AJ469" s="41"/>
      <c r="AK469" s="41"/>
      <c r="AL469" s="42"/>
      <c r="AM469" s="42">
        <f t="shared" si="34"/>
        <v>0</v>
      </c>
      <c r="AN469" s="43">
        <f t="shared" si="35"/>
        <v>0</v>
      </c>
      <c r="AO469" s="44"/>
      <c r="AP469" s="9"/>
      <c r="AQ469" s="9"/>
    </row>
    <row r="470" ht="18" customHeight="1" spans="1:43">
      <c r="A470" s="35">
        <f t="shared" si="33"/>
        <v>465</v>
      </c>
      <c r="B470" s="48" t="s">
        <v>6972</v>
      </c>
      <c r="C470" s="62" t="s">
        <v>2621</v>
      </c>
      <c r="D470" s="54" t="s">
        <v>6056</v>
      </c>
      <c r="E470" s="38" t="s">
        <v>2622</v>
      </c>
      <c r="F470" s="39">
        <v>15134925076</v>
      </c>
      <c r="G470" s="40"/>
      <c r="H470" s="40"/>
      <c r="I470" s="40"/>
      <c r="J470" s="40"/>
      <c r="K470" s="40"/>
      <c r="L470" s="40"/>
      <c r="M470" s="40"/>
      <c r="N470" s="40"/>
      <c r="O470" s="40"/>
      <c r="P470" s="40"/>
      <c r="Q470" s="40"/>
      <c r="R470" s="40"/>
      <c r="S470" s="40">
        <f t="shared" si="32"/>
        <v>0</v>
      </c>
      <c r="T470" s="40"/>
      <c r="U470" s="41"/>
      <c r="V470" s="41"/>
      <c r="W470" s="42"/>
      <c r="X470" s="41"/>
      <c r="Y470" s="41"/>
      <c r="Z470" s="42"/>
      <c r="AA470" s="41"/>
      <c r="AB470" s="41"/>
      <c r="AC470" s="42"/>
      <c r="AD470" s="41"/>
      <c r="AE470" s="41"/>
      <c r="AF470" s="42"/>
      <c r="AG470" s="41"/>
      <c r="AH470" s="41"/>
      <c r="AI470" s="42"/>
      <c r="AJ470" s="41"/>
      <c r="AK470" s="41"/>
      <c r="AL470" s="42"/>
      <c r="AM470" s="42">
        <f t="shared" si="34"/>
        <v>0</v>
      </c>
      <c r="AN470" s="43">
        <f t="shared" si="35"/>
        <v>0</v>
      </c>
      <c r="AO470" s="44"/>
      <c r="AP470" s="9"/>
      <c r="AQ470" s="9"/>
    </row>
    <row r="471" ht="18" customHeight="1" spans="1:43">
      <c r="A471" s="35">
        <f t="shared" si="33"/>
        <v>466</v>
      </c>
      <c r="B471" s="48" t="s">
        <v>6972</v>
      </c>
      <c r="C471" s="62" t="s">
        <v>2627</v>
      </c>
      <c r="D471" s="54" t="s">
        <v>6056</v>
      </c>
      <c r="E471" s="51" t="s">
        <v>2628</v>
      </c>
      <c r="F471" s="39">
        <v>15248436037</v>
      </c>
      <c r="G471" s="40"/>
      <c r="H471" s="40"/>
      <c r="I471" s="40"/>
      <c r="J471" s="40"/>
      <c r="K471" s="40"/>
      <c r="L471" s="40"/>
      <c r="M471" s="40"/>
      <c r="N471" s="40"/>
      <c r="O471" s="40"/>
      <c r="P471" s="40"/>
      <c r="Q471" s="40"/>
      <c r="R471" s="40"/>
      <c r="S471" s="40">
        <f t="shared" si="32"/>
        <v>0</v>
      </c>
      <c r="T471" s="40"/>
      <c r="U471" s="41"/>
      <c r="V471" s="41"/>
      <c r="W471" s="42"/>
      <c r="X471" s="41"/>
      <c r="Y471" s="41"/>
      <c r="Z471" s="42"/>
      <c r="AA471" s="41"/>
      <c r="AB471" s="41"/>
      <c r="AC471" s="42"/>
      <c r="AD471" s="41"/>
      <c r="AE471" s="41"/>
      <c r="AF471" s="42"/>
      <c r="AG471" s="41"/>
      <c r="AH471" s="41"/>
      <c r="AI471" s="42"/>
      <c r="AJ471" s="41"/>
      <c r="AK471" s="41"/>
      <c r="AL471" s="42"/>
      <c r="AM471" s="42">
        <f t="shared" si="34"/>
        <v>0</v>
      </c>
      <c r="AN471" s="43">
        <f t="shared" si="35"/>
        <v>0</v>
      </c>
      <c r="AO471" s="44"/>
      <c r="AP471" s="9"/>
      <c r="AQ471" s="9"/>
    </row>
    <row r="472" ht="18" customHeight="1" spans="1:43">
      <c r="A472" s="35">
        <f t="shared" si="33"/>
        <v>467</v>
      </c>
      <c r="B472" s="48" t="s">
        <v>6972</v>
      </c>
      <c r="C472" s="62" t="s">
        <v>6979</v>
      </c>
      <c r="D472" s="54" t="s">
        <v>6056</v>
      </c>
      <c r="E472" s="51" t="s">
        <v>7205</v>
      </c>
      <c r="F472" s="39">
        <v>15047816073</v>
      </c>
      <c r="G472" s="40"/>
      <c r="H472" s="40"/>
      <c r="I472" s="40"/>
      <c r="J472" s="40"/>
      <c r="K472" s="40"/>
      <c r="L472" s="40"/>
      <c r="M472" s="40"/>
      <c r="N472" s="40"/>
      <c r="O472" s="40"/>
      <c r="P472" s="40"/>
      <c r="Q472" s="40"/>
      <c r="R472" s="40"/>
      <c r="S472" s="40">
        <f t="shared" si="32"/>
        <v>0</v>
      </c>
      <c r="T472" s="40"/>
      <c r="U472" s="41"/>
      <c r="V472" s="41"/>
      <c r="W472" s="42"/>
      <c r="X472" s="41"/>
      <c r="Y472" s="41"/>
      <c r="Z472" s="42"/>
      <c r="AA472" s="41"/>
      <c r="AB472" s="41"/>
      <c r="AC472" s="42"/>
      <c r="AD472" s="41"/>
      <c r="AE472" s="41"/>
      <c r="AF472" s="42"/>
      <c r="AG472" s="41"/>
      <c r="AH472" s="41"/>
      <c r="AI472" s="42"/>
      <c r="AJ472" s="41"/>
      <c r="AK472" s="41"/>
      <c r="AL472" s="42"/>
      <c r="AM472" s="42">
        <f t="shared" si="34"/>
        <v>0</v>
      </c>
      <c r="AN472" s="43">
        <f t="shared" si="35"/>
        <v>0</v>
      </c>
      <c r="AO472" s="44"/>
      <c r="AP472" s="9"/>
      <c r="AQ472" s="9"/>
    </row>
    <row r="473" ht="18" customHeight="1" spans="1:43">
      <c r="A473" s="35">
        <f t="shared" si="33"/>
        <v>468</v>
      </c>
      <c r="B473" s="48" t="s">
        <v>6972</v>
      </c>
      <c r="C473" s="62" t="s">
        <v>2657</v>
      </c>
      <c r="D473" s="54" t="s">
        <v>6079</v>
      </c>
      <c r="E473" s="38" t="s">
        <v>2658</v>
      </c>
      <c r="F473" s="39">
        <v>15049429453</v>
      </c>
      <c r="G473" s="40"/>
      <c r="H473" s="40"/>
      <c r="I473" s="40"/>
      <c r="J473" s="40"/>
      <c r="K473" s="40"/>
      <c r="L473" s="40"/>
      <c r="M473" s="40"/>
      <c r="N473" s="40"/>
      <c r="O473" s="40"/>
      <c r="P473" s="40"/>
      <c r="Q473" s="40"/>
      <c r="R473" s="40"/>
      <c r="S473" s="40">
        <f t="shared" si="32"/>
        <v>0</v>
      </c>
      <c r="T473" s="40"/>
      <c r="U473" s="41"/>
      <c r="V473" s="41"/>
      <c r="W473" s="42"/>
      <c r="X473" s="41"/>
      <c r="Y473" s="41"/>
      <c r="Z473" s="42"/>
      <c r="AA473" s="41"/>
      <c r="AB473" s="41"/>
      <c r="AC473" s="42"/>
      <c r="AD473" s="41"/>
      <c r="AE473" s="41"/>
      <c r="AF473" s="42"/>
      <c r="AG473" s="41"/>
      <c r="AH473" s="41"/>
      <c r="AI473" s="42"/>
      <c r="AJ473" s="41"/>
      <c r="AK473" s="41"/>
      <c r="AL473" s="42"/>
      <c r="AM473" s="42">
        <f t="shared" si="34"/>
        <v>0</v>
      </c>
      <c r="AN473" s="43">
        <f t="shared" si="35"/>
        <v>0</v>
      </c>
      <c r="AO473" s="44"/>
      <c r="AP473" s="9"/>
      <c r="AQ473" s="9"/>
    </row>
    <row r="474" ht="18" customHeight="1" spans="1:43">
      <c r="A474" s="35">
        <f t="shared" si="33"/>
        <v>469</v>
      </c>
      <c r="B474" s="48" t="s">
        <v>6972</v>
      </c>
      <c r="C474" s="46" t="s">
        <v>2660</v>
      </c>
      <c r="D474" s="54" t="s">
        <v>6079</v>
      </c>
      <c r="E474" s="38" t="s">
        <v>2661</v>
      </c>
      <c r="F474" s="39">
        <v>18686079681</v>
      </c>
      <c r="G474" s="40"/>
      <c r="H474" s="40"/>
      <c r="I474" s="40"/>
      <c r="J474" s="40"/>
      <c r="K474" s="40"/>
      <c r="L474" s="40"/>
      <c r="M474" s="40"/>
      <c r="N474" s="40"/>
      <c r="O474" s="40"/>
      <c r="P474" s="40"/>
      <c r="Q474" s="40"/>
      <c r="R474" s="40"/>
      <c r="S474" s="40">
        <f t="shared" si="32"/>
        <v>0</v>
      </c>
      <c r="T474" s="40"/>
      <c r="U474" s="41"/>
      <c r="V474" s="41"/>
      <c r="W474" s="42"/>
      <c r="X474" s="41"/>
      <c r="Y474" s="41"/>
      <c r="Z474" s="42"/>
      <c r="AA474" s="41"/>
      <c r="AB474" s="41"/>
      <c r="AC474" s="42"/>
      <c r="AD474" s="41"/>
      <c r="AE474" s="41"/>
      <c r="AF474" s="42"/>
      <c r="AG474" s="41"/>
      <c r="AH474" s="41"/>
      <c r="AI474" s="42"/>
      <c r="AJ474" s="41"/>
      <c r="AK474" s="41"/>
      <c r="AL474" s="42"/>
      <c r="AM474" s="42">
        <f t="shared" si="34"/>
        <v>0</v>
      </c>
      <c r="AN474" s="43">
        <f t="shared" si="35"/>
        <v>0</v>
      </c>
      <c r="AO474" s="44"/>
      <c r="AP474" s="9"/>
      <c r="AQ474" s="9"/>
    </row>
    <row r="475" ht="18" customHeight="1" spans="1:43">
      <c r="A475" s="35">
        <f t="shared" si="33"/>
        <v>470</v>
      </c>
      <c r="B475" s="48" t="s">
        <v>6972</v>
      </c>
      <c r="C475" s="62" t="s">
        <v>2153</v>
      </c>
      <c r="D475" s="54" t="s">
        <v>7635</v>
      </c>
      <c r="E475" s="38" t="s">
        <v>7636</v>
      </c>
      <c r="F475" s="39">
        <v>15247447327</v>
      </c>
      <c r="G475" s="40"/>
      <c r="H475" s="40"/>
      <c r="I475" s="40"/>
      <c r="J475" s="40"/>
      <c r="K475" s="40"/>
      <c r="L475" s="40"/>
      <c r="M475" s="40"/>
      <c r="N475" s="40"/>
      <c r="O475" s="40"/>
      <c r="P475" s="40"/>
      <c r="Q475" s="40"/>
      <c r="R475" s="40"/>
      <c r="S475" s="40">
        <f t="shared" si="32"/>
        <v>0</v>
      </c>
      <c r="T475" s="40"/>
      <c r="U475" s="41"/>
      <c r="V475" s="41"/>
      <c r="W475" s="42"/>
      <c r="X475" s="41"/>
      <c r="Y475" s="41"/>
      <c r="Z475" s="42"/>
      <c r="AA475" s="41"/>
      <c r="AB475" s="41"/>
      <c r="AC475" s="42"/>
      <c r="AD475" s="41"/>
      <c r="AE475" s="41"/>
      <c r="AF475" s="42"/>
      <c r="AG475" s="41"/>
      <c r="AH475" s="41"/>
      <c r="AI475" s="42"/>
      <c r="AJ475" s="41"/>
      <c r="AK475" s="41"/>
      <c r="AL475" s="42"/>
      <c r="AM475" s="42">
        <f t="shared" si="34"/>
        <v>0</v>
      </c>
      <c r="AN475" s="43">
        <f t="shared" si="35"/>
        <v>0</v>
      </c>
      <c r="AO475" s="44"/>
      <c r="AP475" s="9"/>
      <c r="AQ475" s="9"/>
    </row>
    <row r="476" ht="18" customHeight="1" spans="1:43">
      <c r="A476" s="35">
        <f t="shared" si="33"/>
        <v>471</v>
      </c>
      <c r="B476" s="48" t="s">
        <v>6972</v>
      </c>
      <c r="C476" s="46" t="s">
        <v>7184</v>
      </c>
      <c r="D476" s="54" t="s">
        <v>7635</v>
      </c>
      <c r="E476" s="38" t="s">
        <v>7185</v>
      </c>
      <c r="F476" s="39">
        <v>15049864200</v>
      </c>
      <c r="G476" s="40"/>
      <c r="H476" s="40"/>
      <c r="I476" s="40"/>
      <c r="J476" s="40"/>
      <c r="K476" s="40"/>
      <c r="L476" s="40"/>
      <c r="M476" s="40"/>
      <c r="N476" s="40"/>
      <c r="O476" s="40"/>
      <c r="P476" s="40"/>
      <c r="Q476" s="40"/>
      <c r="R476" s="40"/>
      <c r="S476" s="40">
        <f t="shared" si="32"/>
        <v>0</v>
      </c>
      <c r="T476" s="40"/>
      <c r="U476" s="41"/>
      <c r="V476" s="41"/>
      <c r="W476" s="42"/>
      <c r="X476" s="41"/>
      <c r="Y476" s="41"/>
      <c r="Z476" s="42"/>
      <c r="AA476" s="41"/>
      <c r="AB476" s="41"/>
      <c r="AC476" s="42"/>
      <c r="AD476" s="41"/>
      <c r="AE476" s="41"/>
      <c r="AF476" s="42"/>
      <c r="AG476" s="41"/>
      <c r="AH476" s="41"/>
      <c r="AI476" s="42"/>
      <c r="AJ476" s="41"/>
      <c r="AK476" s="41"/>
      <c r="AL476" s="42"/>
      <c r="AM476" s="42">
        <f t="shared" si="34"/>
        <v>0</v>
      </c>
      <c r="AN476" s="43">
        <f t="shared" si="35"/>
        <v>0</v>
      </c>
      <c r="AO476" s="44"/>
      <c r="AP476" s="9"/>
      <c r="AQ476" s="9"/>
    </row>
    <row r="477" ht="18" customHeight="1" spans="1:43">
      <c r="A477" s="35">
        <f t="shared" si="33"/>
        <v>472</v>
      </c>
      <c r="B477" s="48" t="s">
        <v>6972</v>
      </c>
      <c r="C477" s="46" t="s">
        <v>2666</v>
      </c>
      <c r="D477" s="47" t="s">
        <v>7635</v>
      </c>
      <c r="E477" s="489" t="s">
        <v>2667</v>
      </c>
      <c r="F477" s="39">
        <v>15047367888</v>
      </c>
      <c r="G477" s="40"/>
      <c r="H477" s="40"/>
      <c r="I477" s="40"/>
      <c r="J477" s="40"/>
      <c r="K477" s="40"/>
      <c r="L477" s="40"/>
      <c r="M477" s="40"/>
      <c r="N477" s="40"/>
      <c r="O477" s="40"/>
      <c r="P477" s="40"/>
      <c r="Q477" s="40"/>
      <c r="R477" s="40"/>
      <c r="S477" s="40">
        <f t="shared" ref="S477:S540" si="36">SUM(G477:R477)</f>
        <v>0</v>
      </c>
      <c r="T477" s="40"/>
      <c r="U477" s="41"/>
      <c r="V477" s="41"/>
      <c r="W477" s="42"/>
      <c r="X477" s="41"/>
      <c r="Y477" s="41"/>
      <c r="Z477" s="42"/>
      <c r="AA477" s="41"/>
      <c r="AB477" s="41"/>
      <c r="AC477" s="42"/>
      <c r="AD477" s="41"/>
      <c r="AE477" s="41"/>
      <c r="AF477" s="42"/>
      <c r="AG477" s="41"/>
      <c r="AH477" s="41"/>
      <c r="AI477" s="42"/>
      <c r="AJ477" s="41"/>
      <c r="AK477" s="41"/>
      <c r="AL477" s="42"/>
      <c r="AM477" s="42">
        <f t="shared" si="34"/>
        <v>0</v>
      </c>
      <c r="AN477" s="43">
        <f t="shared" si="35"/>
        <v>0</v>
      </c>
      <c r="AO477" s="44"/>
      <c r="AP477" s="9"/>
      <c r="AQ477" s="9"/>
    </row>
    <row r="478" ht="18" customHeight="1" spans="1:43">
      <c r="A478" s="35">
        <f t="shared" si="33"/>
        <v>473</v>
      </c>
      <c r="B478" s="48" t="s">
        <v>6972</v>
      </c>
      <c r="C478" s="46" t="s">
        <v>2669</v>
      </c>
      <c r="D478" s="54" t="s">
        <v>7635</v>
      </c>
      <c r="E478" s="489" t="s">
        <v>2670</v>
      </c>
      <c r="F478" s="39">
        <v>15934308431</v>
      </c>
      <c r="G478" s="40"/>
      <c r="H478" s="40"/>
      <c r="I478" s="40"/>
      <c r="J478" s="40"/>
      <c r="K478" s="40"/>
      <c r="L478" s="40"/>
      <c r="M478" s="40"/>
      <c r="N478" s="40"/>
      <c r="O478" s="40"/>
      <c r="P478" s="40"/>
      <c r="Q478" s="40"/>
      <c r="R478" s="40"/>
      <c r="S478" s="40">
        <f t="shared" si="36"/>
        <v>0</v>
      </c>
      <c r="T478" s="40"/>
      <c r="U478" s="41"/>
      <c r="V478" s="41"/>
      <c r="W478" s="42"/>
      <c r="X478" s="41"/>
      <c r="Y478" s="41"/>
      <c r="Z478" s="42"/>
      <c r="AA478" s="41"/>
      <c r="AB478" s="41"/>
      <c r="AC478" s="42"/>
      <c r="AD478" s="41"/>
      <c r="AE478" s="41"/>
      <c r="AF478" s="42"/>
      <c r="AG478" s="41"/>
      <c r="AH478" s="41"/>
      <c r="AI478" s="42"/>
      <c r="AJ478" s="41"/>
      <c r="AK478" s="41"/>
      <c r="AL478" s="42"/>
      <c r="AM478" s="42">
        <f t="shared" si="34"/>
        <v>0</v>
      </c>
      <c r="AN478" s="43">
        <f t="shared" si="35"/>
        <v>0</v>
      </c>
      <c r="AO478" s="44"/>
      <c r="AP478" s="9"/>
      <c r="AQ478" s="9"/>
    </row>
    <row r="479" ht="18" customHeight="1" spans="1:43">
      <c r="A479" s="35">
        <f t="shared" si="33"/>
        <v>474</v>
      </c>
      <c r="B479" s="48" t="s">
        <v>6972</v>
      </c>
      <c r="C479" s="46" t="s">
        <v>2672</v>
      </c>
      <c r="D479" s="47" t="s">
        <v>6043</v>
      </c>
      <c r="E479" s="38" t="s">
        <v>2673</v>
      </c>
      <c r="F479" s="39">
        <v>15648741431</v>
      </c>
      <c r="G479" s="40"/>
      <c r="H479" s="40"/>
      <c r="I479" s="40"/>
      <c r="J479" s="40"/>
      <c r="K479" s="40"/>
      <c r="L479" s="40"/>
      <c r="M479" s="40"/>
      <c r="N479" s="40"/>
      <c r="O479" s="40"/>
      <c r="P479" s="40"/>
      <c r="Q479" s="40"/>
      <c r="R479" s="40"/>
      <c r="S479" s="40">
        <f t="shared" si="36"/>
        <v>0</v>
      </c>
      <c r="T479" s="40"/>
      <c r="U479" s="41"/>
      <c r="V479" s="41"/>
      <c r="W479" s="42"/>
      <c r="X479" s="41"/>
      <c r="Y479" s="41"/>
      <c r="Z479" s="42"/>
      <c r="AA479" s="41"/>
      <c r="AB479" s="41"/>
      <c r="AC479" s="42"/>
      <c r="AD479" s="41"/>
      <c r="AE479" s="41"/>
      <c r="AF479" s="42"/>
      <c r="AG479" s="41"/>
      <c r="AH479" s="41"/>
      <c r="AI479" s="42"/>
      <c r="AJ479" s="41"/>
      <c r="AK479" s="41"/>
      <c r="AL479" s="42"/>
      <c r="AM479" s="42">
        <f t="shared" si="34"/>
        <v>0</v>
      </c>
      <c r="AN479" s="43">
        <f t="shared" si="35"/>
        <v>0</v>
      </c>
      <c r="AO479" s="44"/>
      <c r="AP479" s="9"/>
      <c r="AQ479" s="9"/>
    </row>
    <row r="480" ht="18" customHeight="1" spans="1:43">
      <c r="A480" s="35">
        <f t="shared" si="33"/>
        <v>475</v>
      </c>
      <c r="B480" s="48" t="s">
        <v>6972</v>
      </c>
      <c r="C480" s="46" t="s">
        <v>1510</v>
      </c>
      <c r="D480" s="54" t="s">
        <v>6043</v>
      </c>
      <c r="E480" s="38" t="s">
        <v>1511</v>
      </c>
      <c r="F480" s="39">
        <v>18954095587</v>
      </c>
      <c r="G480" s="40"/>
      <c r="H480" s="40"/>
      <c r="I480" s="40"/>
      <c r="J480" s="40"/>
      <c r="K480" s="40"/>
      <c r="L480" s="40"/>
      <c r="M480" s="40"/>
      <c r="N480" s="40"/>
      <c r="O480" s="40"/>
      <c r="P480" s="40"/>
      <c r="Q480" s="40"/>
      <c r="R480" s="40"/>
      <c r="S480" s="40">
        <f t="shared" si="36"/>
        <v>0</v>
      </c>
      <c r="T480" s="40"/>
      <c r="U480" s="41"/>
      <c r="V480" s="41"/>
      <c r="W480" s="42"/>
      <c r="X480" s="41"/>
      <c r="Y480" s="41"/>
      <c r="Z480" s="42"/>
      <c r="AA480" s="41"/>
      <c r="AB480" s="41"/>
      <c r="AC480" s="42"/>
      <c r="AD480" s="41"/>
      <c r="AE480" s="41"/>
      <c r="AF480" s="42"/>
      <c r="AG480" s="41"/>
      <c r="AH480" s="41"/>
      <c r="AI480" s="42"/>
      <c r="AJ480" s="41"/>
      <c r="AK480" s="41"/>
      <c r="AL480" s="42"/>
      <c r="AM480" s="42">
        <f t="shared" si="34"/>
        <v>0</v>
      </c>
      <c r="AN480" s="43">
        <f t="shared" si="35"/>
        <v>0</v>
      </c>
      <c r="AO480" s="44"/>
      <c r="AP480" s="9"/>
      <c r="AQ480" s="9"/>
    </row>
    <row r="481" ht="18" customHeight="1" spans="1:43">
      <c r="A481" s="35">
        <f t="shared" si="33"/>
        <v>476</v>
      </c>
      <c r="B481" s="48" t="s">
        <v>6972</v>
      </c>
      <c r="C481" s="46" t="s">
        <v>2678</v>
      </c>
      <c r="D481" s="47" t="s">
        <v>6095</v>
      </c>
      <c r="E481" s="38" t="s">
        <v>2679</v>
      </c>
      <c r="F481" s="39">
        <v>13488304926</v>
      </c>
      <c r="G481" s="40"/>
      <c r="H481" s="40"/>
      <c r="I481" s="40"/>
      <c r="J481" s="40"/>
      <c r="K481" s="40"/>
      <c r="L481" s="40"/>
      <c r="M481" s="40"/>
      <c r="N481" s="40"/>
      <c r="O481" s="40"/>
      <c r="P481" s="40"/>
      <c r="Q481" s="40"/>
      <c r="R481" s="40"/>
      <c r="S481" s="40">
        <f t="shared" si="36"/>
        <v>0</v>
      </c>
      <c r="T481" s="40"/>
      <c r="U481" s="41"/>
      <c r="V481" s="41"/>
      <c r="W481" s="42"/>
      <c r="X481" s="41"/>
      <c r="Y481" s="41"/>
      <c r="Z481" s="42"/>
      <c r="AA481" s="41"/>
      <c r="AB481" s="41"/>
      <c r="AC481" s="42"/>
      <c r="AD481" s="41"/>
      <c r="AE481" s="41"/>
      <c r="AF481" s="42"/>
      <c r="AG481" s="41"/>
      <c r="AH481" s="41"/>
      <c r="AI481" s="42"/>
      <c r="AJ481" s="41"/>
      <c r="AK481" s="41"/>
      <c r="AL481" s="42"/>
      <c r="AM481" s="42">
        <f t="shared" si="34"/>
        <v>0</v>
      </c>
      <c r="AN481" s="43">
        <f t="shared" si="35"/>
        <v>0</v>
      </c>
      <c r="AO481" s="44"/>
      <c r="AP481" s="9"/>
      <c r="AQ481" s="9"/>
    </row>
    <row r="482" ht="18" customHeight="1" spans="1:43">
      <c r="A482" s="35">
        <f t="shared" si="33"/>
        <v>477</v>
      </c>
      <c r="B482" s="48" t="s">
        <v>6972</v>
      </c>
      <c r="C482" s="46" t="s">
        <v>2651</v>
      </c>
      <c r="D482" s="47" t="s">
        <v>6043</v>
      </c>
      <c r="E482" s="491" t="s">
        <v>2652</v>
      </c>
      <c r="F482" s="39">
        <v>18647330235</v>
      </c>
      <c r="G482" s="40"/>
      <c r="H482" s="40"/>
      <c r="I482" s="40"/>
      <c r="J482" s="40"/>
      <c r="K482" s="40"/>
      <c r="L482" s="40"/>
      <c r="M482" s="40"/>
      <c r="N482" s="40"/>
      <c r="O482" s="40"/>
      <c r="P482" s="40"/>
      <c r="Q482" s="40"/>
      <c r="R482" s="40"/>
      <c r="S482" s="40">
        <f t="shared" si="36"/>
        <v>0</v>
      </c>
      <c r="T482" s="40"/>
      <c r="U482" s="41"/>
      <c r="V482" s="41"/>
      <c r="W482" s="42"/>
      <c r="X482" s="41"/>
      <c r="Y482" s="41"/>
      <c r="Z482" s="42"/>
      <c r="AA482" s="41"/>
      <c r="AB482" s="41"/>
      <c r="AC482" s="42"/>
      <c r="AD482" s="41"/>
      <c r="AE482" s="41"/>
      <c r="AF482" s="42"/>
      <c r="AG482" s="41"/>
      <c r="AH482" s="41"/>
      <c r="AI482" s="42"/>
      <c r="AJ482" s="41"/>
      <c r="AK482" s="41"/>
      <c r="AL482" s="42"/>
      <c r="AM482" s="42">
        <f t="shared" si="34"/>
        <v>0</v>
      </c>
      <c r="AN482" s="43">
        <f t="shared" si="35"/>
        <v>0</v>
      </c>
      <c r="AO482" s="44"/>
      <c r="AP482" s="9"/>
      <c r="AQ482" s="9"/>
    </row>
    <row r="483" ht="18" customHeight="1" spans="1:43">
      <c r="A483" s="35">
        <f t="shared" si="33"/>
        <v>478</v>
      </c>
      <c r="B483" s="48" t="s">
        <v>6972</v>
      </c>
      <c r="C483" s="46" t="s">
        <v>7200</v>
      </c>
      <c r="D483" s="47" t="s">
        <v>6072</v>
      </c>
      <c r="E483" s="38" t="s">
        <v>7201</v>
      </c>
      <c r="F483" s="39">
        <v>15134867671</v>
      </c>
      <c r="G483" s="40"/>
      <c r="H483" s="40"/>
      <c r="I483" s="40"/>
      <c r="J483" s="40"/>
      <c r="K483" s="40"/>
      <c r="L483" s="40"/>
      <c r="M483" s="40"/>
      <c r="N483" s="40"/>
      <c r="O483" s="40"/>
      <c r="P483" s="40"/>
      <c r="Q483" s="40"/>
      <c r="R483" s="40"/>
      <c r="S483" s="40">
        <f t="shared" si="36"/>
        <v>0</v>
      </c>
      <c r="T483" s="40"/>
      <c r="U483" s="41"/>
      <c r="V483" s="41"/>
      <c r="W483" s="42"/>
      <c r="X483" s="41"/>
      <c r="Y483" s="41"/>
      <c r="Z483" s="42"/>
      <c r="AA483" s="41"/>
      <c r="AB483" s="41"/>
      <c r="AC483" s="42"/>
      <c r="AD483" s="41"/>
      <c r="AE483" s="41"/>
      <c r="AF483" s="42"/>
      <c r="AG483" s="41"/>
      <c r="AH483" s="41"/>
      <c r="AI483" s="42"/>
      <c r="AJ483" s="41"/>
      <c r="AK483" s="41"/>
      <c r="AL483" s="42"/>
      <c r="AM483" s="42">
        <f t="shared" si="34"/>
        <v>0</v>
      </c>
      <c r="AN483" s="43">
        <f t="shared" si="35"/>
        <v>0</v>
      </c>
      <c r="AO483" s="44"/>
      <c r="AP483" s="9"/>
      <c r="AQ483" s="9"/>
    </row>
    <row r="484" ht="18" customHeight="1" spans="1:43">
      <c r="A484" s="35">
        <f t="shared" si="33"/>
        <v>479</v>
      </c>
      <c r="B484" s="48" t="s">
        <v>6972</v>
      </c>
      <c r="C484" s="46" t="s">
        <v>2675</v>
      </c>
      <c r="D484" s="47" t="s">
        <v>6095</v>
      </c>
      <c r="E484" s="38" t="s">
        <v>2676</v>
      </c>
      <c r="F484" s="39">
        <v>13946582325</v>
      </c>
      <c r="G484" s="40"/>
      <c r="H484" s="40"/>
      <c r="I484" s="40"/>
      <c r="J484" s="40"/>
      <c r="K484" s="40"/>
      <c r="L484" s="40"/>
      <c r="M484" s="40"/>
      <c r="N484" s="40"/>
      <c r="O484" s="40"/>
      <c r="P484" s="40"/>
      <c r="Q484" s="40"/>
      <c r="R484" s="40"/>
      <c r="S484" s="40">
        <f t="shared" si="36"/>
        <v>0</v>
      </c>
      <c r="T484" s="40"/>
      <c r="U484" s="41"/>
      <c r="V484" s="41"/>
      <c r="W484" s="42"/>
      <c r="X484" s="41"/>
      <c r="Y484" s="41"/>
      <c r="Z484" s="42"/>
      <c r="AA484" s="41"/>
      <c r="AB484" s="41"/>
      <c r="AC484" s="42"/>
      <c r="AD484" s="41"/>
      <c r="AE484" s="41"/>
      <c r="AF484" s="42"/>
      <c r="AG484" s="41"/>
      <c r="AH484" s="41"/>
      <c r="AI484" s="42"/>
      <c r="AJ484" s="41"/>
      <c r="AK484" s="41"/>
      <c r="AL484" s="42"/>
      <c r="AM484" s="42">
        <f t="shared" si="34"/>
        <v>0</v>
      </c>
      <c r="AN484" s="43">
        <f t="shared" si="35"/>
        <v>0</v>
      </c>
      <c r="AO484" s="44"/>
      <c r="AP484" s="9"/>
      <c r="AQ484" s="9"/>
    </row>
    <row r="485" ht="18" customHeight="1" spans="1:43">
      <c r="A485" s="35">
        <f t="shared" si="33"/>
        <v>480</v>
      </c>
      <c r="B485" s="48" t="s">
        <v>6972</v>
      </c>
      <c r="C485" s="46" t="s">
        <v>6977</v>
      </c>
      <c r="D485" s="54" t="s">
        <v>6127</v>
      </c>
      <c r="E485" s="38" t="s">
        <v>7207</v>
      </c>
      <c r="F485" s="39">
        <v>15047774827</v>
      </c>
      <c r="G485" s="40"/>
      <c r="H485" s="40"/>
      <c r="I485" s="40"/>
      <c r="J485" s="40"/>
      <c r="K485" s="40"/>
      <c r="L485" s="40"/>
      <c r="M485" s="40"/>
      <c r="N485" s="40"/>
      <c r="O485" s="40"/>
      <c r="P485" s="40"/>
      <c r="Q485" s="40"/>
      <c r="R485" s="40"/>
      <c r="S485" s="40">
        <f t="shared" si="36"/>
        <v>0</v>
      </c>
      <c r="T485" s="40"/>
      <c r="U485" s="41"/>
      <c r="V485" s="41"/>
      <c r="W485" s="42"/>
      <c r="X485" s="41"/>
      <c r="Y485" s="41"/>
      <c r="Z485" s="42"/>
      <c r="AA485" s="41"/>
      <c r="AB485" s="41"/>
      <c r="AC485" s="42"/>
      <c r="AD485" s="41"/>
      <c r="AE485" s="41"/>
      <c r="AF485" s="42"/>
      <c r="AG485" s="41"/>
      <c r="AH485" s="41"/>
      <c r="AI485" s="42"/>
      <c r="AJ485" s="41"/>
      <c r="AK485" s="41"/>
      <c r="AL485" s="42"/>
      <c r="AM485" s="42">
        <f t="shared" si="34"/>
        <v>0</v>
      </c>
      <c r="AN485" s="43">
        <f t="shared" si="35"/>
        <v>0</v>
      </c>
      <c r="AO485" s="44"/>
      <c r="AP485" s="9"/>
      <c r="AQ485" s="9"/>
    </row>
    <row r="486" ht="18" customHeight="1" spans="1:43">
      <c r="A486" s="35">
        <f t="shared" si="33"/>
        <v>481</v>
      </c>
      <c r="B486" s="48" t="s">
        <v>6972</v>
      </c>
      <c r="C486" s="46" t="s">
        <v>801</v>
      </c>
      <c r="D486" s="47" t="s">
        <v>6044</v>
      </c>
      <c r="E486" s="489" t="s">
        <v>802</v>
      </c>
      <c r="F486" s="39">
        <v>18834054460</v>
      </c>
      <c r="G486" s="40"/>
      <c r="H486" s="40"/>
      <c r="I486" s="40"/>
      <c r="J486" s="40"/>
      <c r="K486" s="40"/>
      <c r="L486" s="40"/>
      <c r="M486" s="40"/>
      <c r="N486" s="40"/>
      <c r="O486" s="40"/>
      <c r="P486" s="40">
        <v>100</v>
      </c>
      <c r="Q486" s="40">
        <v>100</v>
      </c>
      <c r="R486" s="40">
        <v>100</v>
      </c>
      <c r="S486" s="40">
        <f t="shared" si="36"/>
        <v>300</v>
      </c>
      <c r="T486" s="40"/>
      <c r="U486" s="41"/>
      <c r="V486" s="41"/>
      <c r="W486" s="42"/>
      <c r="X486" s="41"/>
      <c r="Y486" s="41"/>
      <c r="Z486" s="42"/>
      <c r="AA486" s="41"/>
      <c r="AB486" s="41"/>
      <c r="AC486" s="42"/>
      <c r="AD486" s="41"/>
      <c r="AE486" s="41"/>
      <c r="AF486" s="42"/>
      <c r="AG486" s="41"/>
      <c r="AH486" s="41"/>
      <c r="AI486" s="42"/>
      <c r="AJ486" s="41"/>
      <c r="AK486" s="41"/>
      <c r="AL486" s="42"/>
      <c r="AM486" s="42">
        <f t="shared" si="34"/>
        <v>0</v>
      </c>
      <c r="AN486" s="43">
        <f t="shared" si="35"/>
        <v>300</v>
      </c>
      <c r="AO486" s="44"/>
      <c r="AP486" s="9"/>
      <c r="AQ486" s="9"/>
    </row>
    <row r="487" ht="18" customHeight="1" spans="1:43">
      <c r="A487" s="35">
        <f t="shared" si="33"/>
        <v>482</v>
      </c>
      <c r="B487" s="48" t="s">
        <v>6972</v>
      </c>
      <c r="C487" s="46" t="s">
        <v>7320</v>
      </c>
      <c r="D487" s="47" t="s">
        <v>6120</v>
      </c>
      <c r="E487" s="38" t="s">
        <v>7321</v>
      </c>
      <c r="F487" s="39">
        <v>13754072354</v>
      </c>
      <c r="G487" s="40"/>
      <c r="H487" s="40"/>
      <c r="I487" s="40"/>
      <c r="J487" s="40"/>
      <c r="K487" s="40"/>
      <c r="L487" s="40"/>
      <c r="M487" s="40"/>
      <c r="N487" s="40"/>
      <c r="O487" s="40"/>
      <c r="P487" s="40"/>
      <c r="Q487" s="40"/>
      <c r="R487" s="40"/>
      <c r="S487" s="40">
        <f t="shared" si="36"/>
        <v>0</v>
      </c>
      <c r="T487" s="40"/>
      <c r="U487" s="41"/>
      <c r="V487" s="41"/>
      <c r="W487" s="42"/>
      <c r="X487" s="41"/>
      <c r="Y487" s="41"/>
      <c r="Z487" s="42"/>
      <c r="AA487" s="41"/>
      <c r="AB487" s="41"/>
      <c r="AC487" s="42"/>
      <c r="AD487" s="41"/>
      <c r="AE487" s="41"/>
      <c r="AF487" s="42"/>
      <c r="AG487" s="41"/>
      <c r="AH487" s="41"/>
      <c r="AI487" s="42"/>
      <c r="AJ487" s="41"/>
      <c r="AK487" s="41"/>
      <c r="AL487" s="42"/>
      <c r="AM487" s="42">
        <f t="shared" si="34"/>
        <v>0</v>
      </c>
      <c r="AN487" s="43">
        <f t="shared" si="35"/>
        <v>0</v>
      </c>
      <c r="AO487" s="44"/>
      <c r="AP487" s="9"/>
      <c r="AQ487" s="9"/>
    </row>
    <row r="488" ht="18" customHeight="1" spans="1:43">
      <c r="A488" s="35">
        <f t="shared" si="33"/>
        <v>483</v>
      </c>
      <c r="B488" s="48" t="s">
        <v>6972</v>
      </c>
      <c r="C488" s="46" t="s">
        <v>2606</v>
      </c>
      <c r="D488" s="47" t="s">
        <v>6167</v>
      </c>
      <c r="E488" s="38" t="s">
        <v>2607</v>
      </c>
      <c r="F488" s="39">
        <v>13947749464</v>
      </c>
      <c r="G488" s="40"/>
      <c r="H488" s="40"/>
      <c r="I488" s="40"/>
      <c r="J488" s="40"/>
      <c r="K488" s="40"/>
      <c r="L488" s="40"/>
      <c r="M488" s="40"/>
      <c r="N488" s="40"/>
      <c r="O488" s="40"/>
      <c r="P488" s="40"/>
      <c r="Q488" s="40"/>
      <c r="R488" s="40"/>
      <c r="S488" s="40">
        <f t="shared" si="36"/>
        <v>0</v>
      </c>
      <c r="T488" s="40"/>
      <c r="U488" s="41"/>
      <c r="V488" s="41"/>
      <c r="W488" s="42"/>
      <c r="X488" s="41"/>
      <c r="Y488" s="41"/>
      <c r="Z488" s="42"/>
      <c r="AA488" s="41"/>
      <c r="AB488" s="41"/>
      <c r="AC488" s="42"/>
      <c r="AD488" s="41"/>
      <c r="AE488" s="41"/>
      <c r="AF488" s="42"/>
      <c r="AG488" s="41"/>
      <c r="AH488" s="41"/>
      <c r="AI488" s="42"/>
      <c r="AJ488" s="41"/>
      <c r="AK488" s="41"/>
      <c r="AL488" s="42"/>
      <c r="AM488" s="42">
        <f t="shared" si="34"/>
        <v>0</v>
      </c>
      <c r="AN488" s="43">
        <f t="shared" si="35"/>
        <v>0</v>
      </c>
      <c r="AO488" s="44"/>
      <c r="AP488" s="9"/>
      <c r="AQ488" s="9"/>
    </row>
    <row r="489" ht="18" customHeight="1" spans="1:43">
      <c r="A489" s="35">
        <f t="shared" si="33"/>
        <v>484</v>
      </c>
      <c r="B489" s="48" t="s">
        <v>6972</v>
      </c>
      <c r="C489" s="46" t="s">
        <v>2706</v>
      </c>
      <c r="D489" s="54" t="s">
        <v>6167</v>
      </c>
      <c r="E489" s="489" t="s">
        <v>2707</v>
      </c>
      <c r="F489" s="39">
        <v>15894945877</v>
      </c>
      <c r="G489" s="40"/>
      <c r="H489" s="40"/>
      <c r="I489" s="40"/>
      <c r="J489" s="40"/>
      <c r="K489" s="40"/>
      <c r="L489" s="40"/>
      <c r="M489" s="40"/>
      <c r="N489" s="40"/>
      <c r="O489" s="40"/>
      <c r="P489" s="40"/>
      <c r="Q489" s="40"/>
      <c r="R489" s="40"/>
      <c r="S489" s="40">
        <f t="shared" si="36"/>
        <v>0</v>
      </c>
      <c r="T489" s="40"/>
      <c r="U489" s="41"/>
      <c r="V489" s="41"/>
      <c r="W489" s="42"/>
      <c r="X489" s="41"/>
      <c r="Y489" s="41"/>
      <c r="Z489" s="42"/>
      <c r="AA489" s="41"/>
      <c r="AB489" s="41"/>
      <c r="AC489" s="42"/>
      <c r="AD489" s="41"/>
      <c r="AE489" s="41"/>
      <c r="AF489" s="42"/>
      <c r="AG489" s="41"/>
      <c r="AH489" s="41"/>
      <c r="AI489" s="42"/>
      <c r="AJ489" s="41"/>
      <c r="AK489" s="41"/>
      <c r="AL489" s="42"/>
      <c r="AM489" s="42">
        <f t="shared" si="34"/>
        <v>0</v>
      </c>
      <c r="AN489" s="43">
        <f t="shared" si="35"/>
        <v>0</v>
      </c>
      <c r="AO489" s="44"/>
      <c r="AP489" s="9"/>
      <c r="AQ489" s="9"/>
    </row>
    <row r="490" ht="18" customHeight="1" spans="1:43">
      <c r="A490" s="35">
        <f t="shared" si="33"/>
        <v>485</v>
      </c>
      <c r="B490" s="48" t="s">
        <v>6972</v>
      </c>
      <c r="C490" s="46" t="s">
        <v>2696</v>
      </c>
      <c r="D490" s="47" t="s">
        <v>6167</v>
      </c>
      <c r="E490" s="489" t="s">
        <v>2697</v>
      </c>
      <c r="F490" s="39">
        <v>15246676582</v>
      </c>
      <c r="G490" s="40"/>
      <c r="H490" s="40"/>
      <c r="I490" s="40"/>
      <c r="J490" s="40"/>
      <c r="K490" s="40"/>
      <c r="L490" s="40"/>
      <c r="M490" s="40"/>
      <c r="N490" s="40"/>
      <c r="O490" s="40"/>
      <c r="P490" s="40"/>
      <c r="Q490" s="40"/>
      <c r="R490" s="40"/>
      <c r="S490" s="40">
        <f t="shared" si="36"/>
        <v>0</v>
      </c>
      <c r="T490" s="40"/>
      <c r="U490" s="41"/>
      <c r="V490" s="41"/>
      <c r="W490" s="42"/>
      <c r="X490" s="41"/>
      <c r="Y490" s="41"/>
      <c r="Z490" s="42"/>
      <c r="AA490" s="41"/>
      <c r="AB490" s="41"/>
      <c r="AC490" s="42"/>
      <c r="AD490" s="41"/>
      <c r="AE490" s="41"/>
      <c r="AF490" s="42"/>
      <c r="AG490" s="41"/>
      <c r="AH490" s="41"/>
      <c r="AI490" s="42"/>
      <c r="AJ490" s="41"/>
      <c r="AK490" s="41"/>
      <c r="AL490" s="42"/>
      <c r="AM490" s="42">
        <f t="shared" si="34"/>
        <v>0</v>
      </c>
      <c r="AN490" s="43">
        <f t="shared" si="35"/>
        <v>0</v>
      </c>
      <c r="AO490" s="44"/>
      <c r="AP490" s="9"/>
      <c r="AQ490" s="9"/>
    </row>
    <row r="491" ht="18" customHeight="1" spans="1:43">
      <c r="A491" s="35">
        <f t="shared" si="33"/>
        <v>486</v>
      </c>
      <c r="B491" s="48" t="s">
        <v>6972</v>
      </c>
      <c r="C491" s="46" t="s">
        <v>2783</v>
      </c>
      <c r="D491" s="47" t="s">
        <v>6043</v>
      </c>
      <c r="E491" s="489" t="s">
        <v>2784</v>
      </c>
      <c r="F491" s="39">
        <v>15804800915</v>
      </c>
      <c r="G491" s="40"/>
      <c r="H491" s="40"/>
      <c r="I491" s="40"/>
      <c r="J491" s="40"/>
      <c r="K491" s="40"/>
      <c r="L491" s="40"/>
      <c r="M491" s="40"/>
      <c r="N491" s="40"/>
      <c r="O491" s="40"/>
      <c r="P491" s="40"/>
      <c r="Q491" s="40"/>
      <c r="R491" s="40"/>
      <c r="S491" s="40">
        <f t="shared" si="36"/>
        <v>0</v>
      </c>
      <c r="T491" s="40"/>
      <c r="U491" s="41"/>
      <c r="V491" s="41"/>
      <c r="W491" s="42"/>
      <c r="X491" s="41"/>
      <c r="Y491" s="41"/>
      <c r="Z491" s="42"/>
      <c r="AA491" s="41"/>
      <c r="AB491" s="41"/>
      <c r="AC491" s="42"/>
      <c r="AD491" s="41"/>
      <c r="AE491" s="41"/>
      <c r="AF491" s="42"/>
      <c r="AG491" s="41"/>
      <c r="AH491" s="41"/>
      <c r="AI491" s="42"/>
      <c r="AJ491" s="41"/>
      <c r="AK491" s="41"/>
      <c r="AL491" s="42"/>
      <c r="AM491" s="42">
        <f t="shared" si="34"/>
        <v>0</v>
      </c>
      <c r="AN491" s="43">
        <f t="shared" si="35"/>
        <v>0</v>
      </c>
      <c r="AO491" s="44"/>
      <c r="AP491" s="9"/>
      <c r="AQ491" s="9"/>
    </row>
    <row r="492" ht="18" customHeight="1" spans="1:43">
      <c r="A492" s="35">
        <f t="shared" si="33"/>
        <v>487</v>
      </c>
      <c r="B492" s="48" t="s">
        <v>6972</v>
      </c>
      <c r="C492" s="46" t="s">
        <v>7637</v>
      </c>
      <c r="D492" s="54" t="s">
        <v>6043</v>
      </c>
      <c r="E492" s="489" t="s">
        <v>7638</v>
      </c>
      <c r="F492" s="39">
        <v>15560774526</v>
      </c>
      <c r="G492" s="40"/>
      <c r="H492" s="40"/>
      <c r="I492" s="40"/>
      <c r="J492" s="40"/>
      <c r="K492" s="40"/>
      <c r="L492" s="40"/>
      <c r="M492" s="40"/>
      <c r="N492" s="40"/>
      <c r="O492" s="40"/>
      <c r="P492" s="40"/>
      <c r="Q492" s="40"/>
      <c r="R492" s="40"/>
      <c r="S492" s="40">
        <f t="shared" si="36"/>
        <v>0</v>
      </c>
      <c r="T492" s="40"/>
      <c r="U492" s="41"/>
      <c r="V492" s="41"/>
      <c r="W492" s="42"/>
      <c r="X492" s="41"/>
      <c r="Y492" s="41"/>
      <c r="Z492" s="42"/>
      <c r="AA492" s="41"/>
      <c r="AB492" s="41"/>
      <c r="AC492" s="42"/>
      <c r="AD492" s="41"/>
      <c r="AE492" s="41"/>
      <c r="AF492" s="42"/>
      <c r="AG492" s="41"/>
      <c r="AH492" s="41"/>
      <c r="AI492" s="42"/>
      <c r="AJ492" s="41"/>
      <c r="AK492" s="41"/>
      <c r="AL492" s="42"/>
      <c r="AM492" s="42">
        <f t="shared" si="34"/>
        <v>0</v>
      </c>
      <c r="AN492" s="43">
        <f t="shared" si="35"/>
        <v>0</v>
      </c>
      <c r="AO492" s="44"/>
      <c r="AP492" s="9"/>
      <c r="AQ492" s="9"/>
    </row>
    <row r="493" ht="18" customHeight="1" spans="1:43">
      <c r="A493" s="35">
        <f t="shared" si="33"/>
        <v>488</v>
      </c>
      <c r="B493" s="48" t="s">
        <v>6972</v>
      </c>
      <c r="C493" s="46" t="s">
        <v>2680</v>
      </c>
      <c r="D493" s="54" t="s">
        <v>6043</v>
      </c>
      <c r="E493" s="489" t="s">
        <v>2681</v>
      </c>
      <c r="F493" s="39">
        <v>19935044246</v>
      </c>
      <c r="G493" s="40"/>
      <c r="H493" s="40"/>
      <c r="I493" s="40"/>
      <c r="J493" s="40"/>
      <c r="K493" s="40"/>
      <c r="L493" s="40"/>
      <c r="M493" s="40"/>
      <c r="N493" s="40"/>
      <c r="O493" s="40"/>
      <c r="P493" s="40"/>
      <c r="Q493" s="40"/>
      <c r="R493" s="40"/>
      <c r="S493" s="40">
        <f t="shared" si="36"/>
        <v>0</v>
      </c>
      <c r="T493" s="40"/>
      <c r="U493" s="41"/>
      <c r="V493" s="41"/>
      <c r="W493" s="42"/>
      <c r="X493" s="41"/>
      <c r="Y493" s="41"/>
      <c r="Z493" s="42"/>
      <c r="AA493" s="41"/>
      <c r="AB493" s="41"/>
      <c r="AC493" s="42"/>
      <c r="AD493" s="41"/>
      <c r="AE493" s="41"/>
      <c r="AF493" s="42"/>
      <c r="AG493" s="41"/>
      <c r="AH493" s="41"/>
      <c r="AI493" s="42"/>
      <c r="AJ493" s="41"/>
      <c r="AK493" s="41"/>
      <c r="AL493" s="42"/>
      <c r="AM493" s="42">
        <f t="shared" si="34"/>
        <v>0</v>
      </c>
      <c r="AN493" s="43">
        <f t="shared" si="35"/>
        <v>0</v>
      </c>
      <c r="AO493" s="44"/>
      <c r="AP493" s="9"/>
      <c r="AQ493" s="9"/>
    </row>
    <row r="494" ht="18" customHeight="1" spans="1:43">
      <c r="A494" s="35">
        <f t="shared" si="33"/>
        <v>489</v>
      </c>
      <c r="B494" s="48" t="s">
        <v>6972</v>
      </c>
      <c r="C494" s="46" t="s">
        <v>1419</v>
      </c>
      <c r="D494" s="47" t="s">
        <v>6043</v>
      </c>
      <c r="E494" s="489" t="s">
        <v>1420</v>
      </c>
      <c r="F494" s="39">
        <v>15233327109</v>
      </c>
      <c r="G494" s="40"/>
      <c r="H494" s="40"/>
      <c r="I494" s="40"/>
      <c r="J494" s="40"/>
      <c r="K494" s="40"/>
      <c r="L494" s="40"/>
      <c r="M494" s="40"/>
      <c r="N494" s="40"/>
      <c r="O494" s="40"/>
      <c r="P494" s="40"/>
      <c r="Q494" s="40"/>
      <c r="R494" s="40"/>
      <c r="S494" s="40">
        <f t="shared" si="36"/>
        <v>0</v>
      </c>
      <c r="T494" s="40"/>
      <c r="U494" s="41"/>
      <c r="V494" s="41"/>
      <c r="W494" s="42"/>
      <c r="X494" s="41"/>
      <c r="Y494" s="41"/>
      <c r="Z494" s="42"/>
      <c r="AA494" s="41"/>
      <c r="AB494" s="41"/>
      <c r="AC494" s="42"/>
      <c r="AD494" s="41"/>
      <c r="AE494" s="41"/>
      <c r="AF494" s="42"/>
      <c r="AG494" s="41"/>
      <c r="AH494" s="41"/>
      <c r="AI494" s="42"/>
      <c r="AJ494" s="41"/>
      <c r="AK494" s="41"/>
      <c r="AL494" s="42"/>
      <c r="AM494" s="42">
        <f t="shared" si="34"/>
        <v>0</v>
      </c>
      <c r="AN494" s="43">
        <f t="shared" si="35"/>
        <v>0</v>
      </c>
      <c r="AO494" s="44"/>
      <c r="AP494" s="9"/>
      <c r="AQ494" s="9"/>
    </row>
    <row r="495" ht="18" customHeight="1" spans="1:43">
      <c r="A495" s="35">
        <f t="shared" si="33"/>
        <v>490</v>
      </c>
      <c r="B495" s="48" t="s">
        <v>6972</v>
      </c>
      <c r="C495" s="46" t="s">
        <v>2710</v>
      </c>
      <c r="D495" s="54" t="s">
        <v>7639</v>
      </c>
      <c r="E495" s="489" t="s">
        <v>2711</v>
      </c>
      <c r="F495" s="39">
        <v>18147006139</v>
      </c>
      <c r="G495" s="40"/>
      <c r="H495" s="40"/>
      <c r="I495" s="40"/>
      <c r="J495" s="40"/>
      <c r="K495" s="40"/>
      <c r="L495" s="40"/>
      <c r="M495" s="40"/>
      <c r="N495" s="40"/>
      <c r="O495" s="40"/>
      <c r="P495" s="40"/>
      <c r="Q495" s="40"/>
      <c r="R495" s="40"/>
      <c r="S495" s="40">
        <f t="shared" si="36"/>
        <v>0</v>
      </c>
      <c r="T495" s="40"/>
      <c r="U495" s="41"/>
      <c r="V495" s="41"/>
      <c r="W495" s="42"/>
      <c r="X495" s="41"/>
      <c r="Y495" s="41"/>
      <c r="Z495" s="42"/>
      <c r="AA495" s="41"/>
      <c r="AB495" s="41"/>
      <c r="AC495" s="42"/>
      <c r="AD495" s="41"/>
      <c r="AE495" s="41"/>
      <c r="AF495" s="42"/>
      <c r="AG495" s="41"/>
      <c r="AH495" s="41"/>
      <c r="AI495" s="42"/>
      <c r="AJ495" s="41"/>
      <c r="AK495" s="41"/>
      <c r="AL495" s="42"/>
      <c r="AM495" s="42">
        <f t="shared" si="34"/>
        <v>0</v>
      </c>
      <c r="AN495" s="43">
        <f t="shared" si="35"/>
        <v>0</v>
      </c>
      <c r="AO495" s="44"/>
      <c r="AP495" s="9"/>
      <c r="AQ495" s="9"/>
    </row>
    <row r="496" ht="18" customHeight="1" spans="1:43">
      <c r="A496" s="35">
        <f t="shared" si="33"/>
        <v>491</v>
      </c>
      <c r="B496" s="48" t="s">
        <v>6972</v>
      </c>
      <c r="C496" s="66" t="s">
        <v>2708</v>
      </c>
      <c r="D496" s="54" t="s">
        <v>6146</v>
      </c>
      <c r="E496" s="491" t="s">
        <v>2709</v>
      </c>
      <c r="F496" s="39">
        <v>15949455718</v>
      </c>
      <c r="G496" s="40"/>
      <c r="H496" s="40"/>
      <c r="I496" s="40"/>
      <c r="J496" s="40"/>
      <c r="K496" s="40"/>
      <c r="L496" s="40"/>
      <c r="M496" s="40"/>
      <c r="N496" s="40"/>
      <c r="O496" s="40"/>
      <c r="P496" s="40"/>
      <c r="Q496" s="40"/>
      <c r="R496" s="40"/>
      <c r="S496" s="40">
        <f t="shared" si="36"/>
        <v>0</v>
      </c>
      <c r="T496" s="40"/>
      <c r="U496" s="41"/>
      <c r="V496" s="41"/>
      <c r="W496" s="42"/>
      <c r="X496" s="41"/>
      <c r="Y496" s="41"/>
      <c r="Z496" s="42"/>
      <c r="AA496" s="41"/>
      <c r="AB496" s="41"/>
      <c r="AC496" s="42"/>
      <c r="AD496" s="41"/>
      <c r="AE496" s="41"/>
      <c r="AF496" s="42"/>
      <c r="AG496" s="41"/>
      <c r="AH496" s="41"/>
      <c r="AI496" s="42"/>
      <c r="AJ496" s="41"/>
      <c r="AK496" s="41"/>
      <c r="AL496" s="42"/>
      <c r="AM496" s="42">
        <f t="shared" si="34"/>
        <v>0</v>
      </c>
      <c r="AN496" s="43">
        <f t="shared" si="35"/>
        <v>0</v>
      </c>
      <c r="AO496" s="44"/>
      <c r="AP496" s="9"/>
      <c r="AQ496" s="9"/>
    </row>
    <row r="497" ht="18" customHeight="1" spans="1:43">
      <c r="A497" s="35">
        <f t="shared" si="33"/>
        <v>492</v>
      </c>
      <c r="B497" s="48" t="s">
        <v>6972</v>
      </c>
      <c r="C497" s="62" t="s">
        <v>2704</v>
      </c>
      <c r="D497" s="54" t="s">
        <v>6141</v>
      </c>
      <c r="E497" s="491" t="s">
        <v>2705</v>
      </c>
      <c r="F497" s="39">
        <v>15894936901</v>
      </c>
      <c r="G497" s="40"/>
      <c r="H497" s="40"/>
      <c r="I497" s="40"/>
      <c r="J497" s="40"/>
      <c r="K497" s="40"/>
      <c r="L497" s="40"/>
      <c r="M497" s="40"/>
      <c r="N497" s="40"/>
      <c r="O497" s="40"/>
      <c r="P497" s="40"/>
      <c r="Q497" s="40"/>
      <c r="R497" s="40"/>
      <c r="S497" s="40">
        <f t="shared" si="36"/>
        <v>0</v>
      </c>
      <c r="T497" s="40"/>
      <c r="U497" s="41"/>
      <c r="V497" s="41"/>
      <c r="W497" s="42"/>
      <c r="X497" s="41"/>
      <c r="Y497" s="41"/>
      <c r="Z497" s="42"/>
      <c r="AA497" s="41"/>
      <c r="AB497" s="41"/>
      <c r="AC497" s="42"/>
      <c r="AD497" s="41"/>
      <c r="AE497" s="41"/>
      <c r="AF497" s="42"/>
      <c r="AG497" s="41"/>
      <c r="AH497" s="41"/>
      <c r="AI497" s="42"/>
      <c r="AJ497" s="41"/>
      <c r="AK497" s="41"/>
      <c r="AL497" s="42"/>
      <c r="AM497" s="42">
        <f t="shared" si="34"/>
        <v>0</v>
      </c>
      <c r="AN497" s="43">
        <f t="shared" si="35"/>
        <v>0</v>
      </c>
      <c r="AO497" s="44"/>
      <c r="AP497" s="9"/>
      <c r="AQ497" s="9"/>
    </row>
    <row r="498" ht="18" customHeight="1" spans="1:43">
      <c r="A498" s="35">
        <f t="shared" si="33"/>
        <v>493</v>
      </c>
      <c r="B498" s="48" t="s">
        <v>6972</v>
      </c>
      <c r="C498" s="46" t="s">
        <v>7197</v>
      </c>
      <c r="D498" s="54" t="s">
        <v>6141</v>
      </c>
      <c r="E498" s="491" t="s">
        <v>7198</v>
      </c>
      <c r="F498" s="39">
        <v>15540798050</v>
      </c>
      <c r="G498" s="40"/>
      <c r="H498" s="40"/>
      <c r="I498" s="40"/>
      <c r="J498" s="40"/>
      <c r="K498" s="40"/>
      <c r="L498" s="40"/>
      <c r="M498" s="40"/>
      <c r="N498" s="40"/>
      <c r="O498" s="40"/>
      <c r="P498" s="40"/>
      <c r="Q498" s="40"/>
      <c r="R498" s="40"/>
      <c r="S498" s="40">
        <f t="shared" si="36"/>
        <v>0</v>
      </c>
      <c r="T498" s="40"/>
      <c r="U498" s="41"/>
      <c r="V498" s="41"/>
      <c r="W498" s="42"/>
      <c r="X498" s="41"/>
      <c r="Y498" s="41"/>
      <c r="Z498" s="42"/>
      <c r="AA498" s="41"/>
      <c r="AB498" s="41"/>
      <c r="AC498" s="42"/>
      <c r="AD498" s="41"/>
      <c r="AE498" s="41"/>
      <c r="AF498" s="42"/>
      <c r="AG498" s="41"/>
      <c r="AH498" s="41"/>
      <c r="AI498" s="42"/>
      <c r="AJ498" s="41"/>
      <c r="AK498" s="41"/>
      <c r="AL498" s="42"/>
      <c r="AM498" s="42">
        <f t="shared" si="34"/>
        <v>0</v>
      </c>
      <c r="AN498" s="43">
        <f t="shared" si="35"/>
        <v>0</v>
      </c>
      <c r="AO498" s="44"/>
      <c r="AP498" s="9"/>
      <c r="AQ498" s="9"/>
    </row>
    <row r="499" ht="18" customHeight="1" spans="1:43">
      <c r="A499" s="35">
        <f t="shared" si="33"/>
        <v>494</v>
      </c>
      <c r="B499" s="48" t="s">
        <v>6972</v>
      </c>
      <c r="C499" s="62" t="s">
        <v>6984</v>
      </c>
      <c r="D499" s="54" t="s">
        <v>5708</v>
      </c>
      <c r="E499" s="38" t="s">
        <v>7199</v>
      </c>
      <c r="F499" s="39">
        <v>15704957265</v>
      </c>
      <c r="G499" s="40"/>
      <c r="H499" s="40"/>
      <c r="I499" s="40"/>
      <c r="J499" s="40"/>
      <c r="K499" s="40"/>
      <c r="L499" s="40"/>
      <c r="M499" s="40"/>
      <c r="N499" s="40"/>
      <c r="O499" s="40"/>
      <c r="P499" s="40"/>
      <c r="Q499" s="40"/>
      <c r="R499" s="40"/>
      <c r="S499" s="40">
        <f t="shared" si="36"/>
        <v>0</v>
      </c>
      <c r="T499" s="40"/>
      <c r="U499" s="41"/>
      <c r="V499" s="41"/>
      <c r="W499" s="42"/>
      <c r="X499" s="41"/>
      <c r="Y499" s="41"/>
      <c r="Z499" s="42"/>
      <c r="AA499" s="41"/>
      <c r="AB499" s="41"/>
      <c r="AC499" s="42"/>
      <c r="AD499" s="41"/>
      <c r="AE499" s="41"/>
      <c r="AF499" s="42"/>
      <c r="AG499" s="41"/>
      <c r="AH499" s="41"/>
      <c r="AI499" s="42"/>
      <c r="AJ499" s="41"/>
      <c r="AK499" s="41"/>
      <c r="AL499" s="42"/>
      <c r="AM499" s="42">
        <f t="shared" si="34"/>
        <v>0</v>
      </c>
      <c r="AN499" s="43">
        <f t="shared" si="35"/>
        <v>0</v>
      </c>
      <c r="AO499" s="44"/>
      <c r="AP499" s="9"/>
      <c r="AQ499" s="9"/>
    </row>
    <row r="500" ht="18" customHeight="1" spans="1:43">
      <c r="A500" s="35">
        <f t="shared" si="33"/>
        <v>495</v>
      </c>
      <c r="B500" s="48" t="s">
        <v>6972</v>
      </c>
      <c r="C500" s="62" t="s">
        <v>2698</v>
      </c>
      <c r="D500" s="54" t="s">
        <v>5708</v>
      </c>
      <c r="E500" s="38" t="s">
        <v>2699</v>
      </c>
      <c r="F500" s="39">
        <v>13931045927</v>
      </c>
      <c r="G500" s="40"/>
      <c r="H500" s="40"/>
      <c r="I500" s="40"/>
      <c r="J500" s="40"/>
      <c r="K500" s="40"/>
      <c r="L500" s="40"/>
      <c r="M500" s="40"/>
      <c r="N500" s="40"/>
      <c r="O500" s="40"/>
      <c r="P500" s="40"/>
      <c r="Q500" s="40"/>
      <c r="R500" s="40"/>
      <c r="S500" s="40">
        <f t="shared" si="36"/>
        <v>0</v>
      </c>
      <c r="T500" s="40"/>
      <c r="U500" s="41"/>
      <c r="V500" s="41"/>
      <c r="W500" s="42"/>
      <c r="X500" s="41"/>
      <c r="Y500" s="41"/>
      <c r="Z500" s="42"/>
      <c r="AA500" s="41"/>
      <c r="AB500" s="41"/>
      <c r="AC500" s="42"/>
      <c r="AD500" s="41"/>
      <c r="AE500" s="41"/>
      <c r="AF500" s="42"/>
      <c r="AG500" s="41"/>
      <c r="AH500" s="41"/>
      <c r="AI500" s="42"/>
      <c r="AJ500" s="41"/>
      <c r="AK500" s="41"/>
      <c r="AL500" s="42"/>
      <c r="AM500" s="42">
        <f t="shared" si="34"/>
        <v>0</v>
      </c>
      <c r="AN500" s="43">
        <f t="shared" si="35"/>
        <v>0</v>
      </c>
      <c r="AO500" s="44"/>
      <c r="AP500" s="9"/>
      <c r="AQ500" s="9"/>
    </row>
    <row r="501" ht="18" customHeight="1" spans="1:43">
      <c r="A501" s="35">
        <f t="shared" si="33"/>
        <v>496</v>
      </c>
      <c r="B501" s="48" t="s">
        <v>6972</v>
      </c>
      <c r="C501" s="46" t="s">
        <v>6985</v>
      </c>
      <c r="D501" s="54" t="s">
        <v>5708</v>
      </c>
      <c r="E501" s="38" t="s">
        <v>7204</v>
      </c>
      <c r="F501" s="39">
        <v>15714874450</v>
      </c>
      <c r="G501" s="40"/>
      <c r="H501" s="40"/>
      <c r="I501" s="40"/>
      <c r="J501" s="40"/>
      <c r="K501" s="40"/>
      <c r="L501" s="40"/>
      <c r="M501" s="40"/>
      <c r="N501" s="40"/>
      <c r="O501" s="40"/>
      <c r="P501" s="40"/>
      <c r="Q501" s="40"/>
      <c r="R501" s="40"/>
      <c r="S501" s="40">
        <f t="shared" si="36"/>
        <v>0</v>
      </c>
      <c r="T501" s="40"/>
      <c r="U501" s="41"/>
      <c r="V501" s="41"/>
      <c r="W501" s="42"/>
      <c r="X501" s="41"/>
      <c r="Y501" s="41"/>
      <c r="Z501" s="42"/>
      <c r="AA501" s="41"/>
      <c r="AB501" s="41"/>
      <c r="AC501" s="42"/>
      <c r="AD501" s="41"/>
      <c r="AE501" s="41"/>
      <c r="AF501" s="42"/>
      <c r="AG501" s="41"/>
      <c r="AH501" s="41"/>
      <c r="AI501" s="42"/>
      <c r="AJ501" s="41"/>
      <c r="AK501" s="41"/>
      <c r="AL501" s="42"/>
      <c r="AM501" s="42">
        <f t="shared" si="34"/>
        <v>0</v>
      </c>
      <c r="AN501" s="43">
        <f t="shared" si="35"/>
        <v>0</v>
      </c>
      <c r="AO501" s="44"/>
      <c r="AP501" s="9"/>
      <c r="AQ501" s="9"/>
    </row>
    <row r="502" ht="18" customHeight="1" spans="1:43">
      <c r="A502" s="35">
        <f t="shared" si="33"/>
        <v>497</v>
      </c>
      <c r="B502" s="48" t="s">
        <v>6972</v>
      </c>
      <c r="C502" s="46" t="s">
        <v>2694</v>
      </c>
      <c r="D502" s="47" t="s">
        <v>7640</v>
      </c>
      <c r="E502" s="38" t="s">
        <v>2695</v>
      </c>
      <c r="F502" s="39">
        <v>13734846887</v>
      </c>
      <c r="G502" s="40"/>
      <c r="H502" s="40"/>
      <c r="I502" s="40"/>
      <c r="J502" s="40"/>
      <c r="K502" s="40"/>
      <c r="L502" s="40"/>
      <c r="M502" s="40"/>
      <c r="N502" s="40"/>
      <c r="O502" s="40"/>
      <c r="P502" s="40"/>
      <c r="Q502" s="40"/>
      <c r="R502" s="40"/>
      <c r="S502" s="40">
        <f t="shared" si="36"/>
        <v>0</v>
      </c>
      <c r="T502" s="40"/>
      <c r="U502" s="41"/>
      <c r="V502" s="41"/>
      <c r="W502" s="42"/>
      <c r="X502" s="41"/>
      <c r="Y502" s="41"/>
      <c r="Z502" s="42"/>
      <c r="AA502" s="41"/>
      <c r="AB502" s="41"/>
      <c r="AC502" s="42"/>
      <c r="AD502" s="41"/>
      <c r="AE502" s="41"/>
      <c r="AF502" s="42"/>
      <c r="AG502" s="41"/>
      <c r="AH502" s="41"/>
      <c r="AI502" s="42"/>
      <c r="AJ502" s="41"/>
      <c r="AK502" s="41"/>
      <c r="AL502" s="42"/>
      <c r="AM502" s="42">
        <f t="shared" si="34"/>
        <v>0</v>
      </c>
      <c r="AN502" s="43">
        <f t="shared" si="35"/>
        <v>0</v>
      </c>
      <c r="AO502" s="44"/>
      <c r="AP502" s="9"/>
      <c r="AQ502" s="9"/>
    </row>
    <row r="503" ht="18" customHeight="1" spans="1:43">
      <c r="A503" s="35">
        <f t="shared" si="33"/>
        <v>498</v>
      </c>
      <c r="B503" s="48" t="s">
        <v>6972</v>
      </c>
      <c r="C503" s="62" t="s">
        <v>2690</v>
      </c>
      <c r="D503" s="54" t="s">
        <v>7640</v>
      </c>
      <c r="E503" s="489" t="s">
        <v>2691</v>
      </c>
      <c r="F503" s="39">
        <v>15247748692</v>
      </c>
      <c r="G503" s="40"/>
      <c r="H503" s="40"/>
      <c r="I503" s="40"/>
      <c r="J503" s="40"/>
      <c r="K503" s="40"/>
      <c r="L503" s="40"/>
      <c r="M503" s="40"/>
      <c r="N503" s="40"/>
      <c r="O503" s="40"/>
      <c r="P503" s="40"/>
      <c r="Q503" s="40"/>
      <c r="R503" s="40"/>
      <c r="S503" s="40">
        <f t="shared" si="36"/>
        <v>0</v>
      </c>
      <c r="T503" s="40"/>
      <c r="U503" s="41"/>
      <c r="V503" s="41"/>
      <c r="W503" s="42"/>
      <c r="X503" s="41"/>
      <c r="Y503" s="41"/>
      <c r="Z503" s="42"/>
      <c r="AA503" s="41"/>
      <c r="AB503" s="41"/>
      <c r="AC503" s="42"/>
      <c r="AD503" s="41"/>
      <c r="AE503" s="41"/>
      <c r="AF503" s="42"/>
      <c r="AG503" s="41"/>
      <c r="AH503" s="41"/>
      <c r="AI503" s="42"/>
      <c r="AJ503" s="41"/>
      <c r="AK503" s="41"/>
      <c r="AL503" s="42"/>
      <c r="AM503" s="42">
        <f t="shared" si="34"/>
        <v>0</v>
      </c>
      <c r="AN503" s="43">
        <f t="shared" si="35"/>
        <v>0</v>
      </c>
      <c r="AO503" s="44"/>
      <c r="AP503" s="9"/>
      <c r="AQ503" s="9"/>
    </row>
    <row r="504" ht="18" customHeight="1" spans="1:43">
      <c r="A504" s="35">
        <f t="shared" si="33"/>
        <v>499</v>
      </c>
      <c r="B504" s="48" t="s">
        <v>6972</v>
      </c>
      <c r="C504" s="62" t="s">
        <v>7013</v>
      </c>
      <c r="D504" s="54" t="s">
        <v>7640</v>
      </c>
      <c r="E504" s="489" t="s">
        <v>7122</v>
      </c>
      <c r="F504" s="39">
        <v>17604812315</v>
      </c>
      <c r="G504" s="40"/>
      <c r="H504" s="40"/>
      <c r="I504" s="40"/>
      <c r="J504" s="40"/>
      <c r="K504" s="40"/>
      <c r="L504" s="40"/>
      <c r="M504" s="40"/>
      <c r="N504" s="40"/>
      <c r="O504" s="40"/>
      <c r="P504" s="40"/>
      <c r="Q504" s="40"/>
      <c r="R504" s="40"/>
      <c r="S504" s="40">
        <f t="shared" si="36"/>
        <v>0</v>
      </c>
      <c r="T504" s="40"/>
      <c r="U504" s="41"/>
      <c r="V504" s="41"/>
      <c r="W504" s="42"/>
      <c r="X504" s="41"/>
      <c r="Y504" s="41"/>
      <c r="Z504" s="42"/>
      <c r="AA504" s="41"/>
      <c r="AB504" s="41"/>
      <c r="AC504" s="42"/>
      <c r="AD504" s="41"/>
      <c r="AE504" s="41"/>
      <c r="AF504" s="42"/>
      <c r="AG504" s="41"/>
      <c r="AH504" s="41"/>
      <c r="AI504" s="42"/>
      <c r="AJ504" s="41"/>
      <c r="AK504" s="41"/>
      <c r="AL504" s="42"/>
      <c r="AM504" s="42">
        <f t="shared" si="34"/>
        <v>0</v>
      </c>
      <c r="AN504" s="43">
        <f t="shared" si="35"/>
        <v>0</v>
      </c>
      <c r="AO504" s="44"/>
      <c r="AP504" s="9"/>
      <c r="AQ504" s="9"/>
    </row>
    <row r="505" ht="18" customHeight="1" spans="1:43">
      <c r="A505" s="35">
        <f t="shared" si="33"/>
        <v>500</v>
      </c>
      <c r="B505" s="48" t="s">
        <v>175</v>
      </c>
      <c r="C505" s="37" t="s">
        <v>129</v>
      </c>
      <c r="D505" s="54" t="s">
        <v>7641</v>
      </c>
      <c r="E505" s="38" t="s">
        <v>1520</v>
      </c>
      <c r="F505" s="39">
        <v>13781678228</v>
      </c>
      <c r="G505" s="40">
        <v>168</v>
      </c>
      <c r="H505" s="40">
        <v>138.22</v>
      </c>
      <c r="I505" s="40">
        <v>136.26</v>
      </c>
      <c r="J505" s="40">
        <v>175.55</v>
      </c>
      <c r="K505" s="40">
        <v>219.06</v>
      </c>
      <c r="L505" s="40">
        <v>170.01</v>
      </c>
      <c r="M505" s="40">
        <v>161</v>
      </c>
      <c r="N505" s="40">
        <v>161.6</v>
      </c>
      <c r="O505" s="40">
        <v>161.09</v>
      </c>
      <c r="P505" s="40"/>
      <c r="Q505" s="40"/>
      <c r="R505" s="40"/>
      <c r="S505" s="40">
        <f t="shared" si="36"/>
        <v>1490.79</v>
      </c>
      <c r="T505" s="40"/>
      <c r="U505" s="41">
        <v>44248</v>
      </c>
      <c r="V505" s="41">
        <v>44254</v>
      </c>
      <c r="W505" s="42">
        <v>1300</v>
      </c>
      <c r="X505" s="41">
        <v>44313</v>
      </c>
      <c r="Y505" s="41">
        <v>44316</v>
      </c>
      <c r="Z505" s="42">
        <v>1300</v>
      </c>
      <c r="AA505" s="41">
        <v>44464</v>
      </c>
      <c r="AB505" s="41">
        <v>44474</v>
      </c>
      <c r="AC505" s="42">
        <v>1300</v>
      </c>
      <c r="AD505" s="41"/>
      <c r="AE505" s="41"/>
      <c r="AF505" s="42"/>
      <c r="AG505" s="41"/>
      <c r="AH505" s="41"/>
      <c r="AI505" s="42"/>
      <c r="AJ505" s="41"/>
      <c r="AK505" s="41"/>
      <c r="AL505" s="42"/>
      <c r="AM505" s="42">
        <f t="shared" si="34"/>
        <v>3900</v>
      </c>
      <c r="AN505" s="43">
        <f t="shared" si="35"/>
        <v>5390.79</v>
      </c>
      <c r="AO505" s="44"/>
      <c r="AP505" s="9"/>
      <c r="AQ505" s="9"/>
    </row>
    <row r="506" ht="18" customHeight="1" spans="1:43">
      <c r="A506" s="35">
        <f t="shared" si="33"/>
        <v>501</v>
      </c>
      <c r="B506" s="48" t="s">
        <v>175</v>
      </c>
      <c r="C506" s="37" t="s">
        <v>2050</v>
      </c>
      <c r="D506" s="54" t="s">
        <v>7276</v>
      </c>
      <c r="E506" s="38" t="s">
        <v>2052</v>
      </c>
      <c r="F506" s="39">
        <v>15147789023</v>
      </c>
      <c r="G506" s="40">
        <v>189.9</v>
      </c>
      <c r="H506" s="40">
        <v>115</v>
      </c>
      <c r="I506" s="40">
        <v>180.5</v>
      </c>
      <c r="J506" s="40">
        <v>180.5</v>
      </c>
      <c r="K506" s="40">
        <v>180</v>
      </c>
      <c r="L506" s="40">
        <v>180</v>
      </c>
      <c r="M506" s="40">
        <v>180</v>
      </c>
      <c r="N506" s="40">
        <v>180.4</v>
      </c>
      <c r="O506" s="40">
        <v>180.2</v>
      </c>
      <c r="P506" s="40"/>
      <c r="Q506" s="40"/>
      <c r="R506" s="40"/>
      <c r="S506" s="40">
        <f t="shared" si="36"/>
        <v>1566.5</v>
      </c>
      <c r="T506" s="40"/>
      <c r="U506" s="41">
        <v>44237</v>
      </c>
      <c r="V506" s="41">
        <v>44248</v>
      </c>
      <c r="W506" s="42">
        <v>783.79</v>
      </c>
      <c r="X506" s="41">
        <v>44277</v>
      </c>
      <c r="Y506" s="41">
        <v>44268</v>
      </c>
      <c r="Z506" s="42">
        <v>907.85</v>
      </c>
      <c r="AA506" s="41">
        <v>44520</v>
      </c>
      <c r="AB506" s="41">
        <v>44528</v>
      </c>
      <c r="AC506" s="42">
        <v>948.76</v>
      </c>
      <c r="AD506" s="41"/>
      <c r="AE506" s="41"/>
      <c r="AF506" s="42"/>
      <c r="AG506" s="41"/>
      <c r="AH506" s="41"/>
      <c r="AI506" s="42"/>
      <c r="AJ506" s="41"/>
      <c r="AK506" s="41"/>
      <c r="AL506" s="42"/>
      <c r="AM506" s="42">
        <f t="shared" si="34"/>
        <v>2640.4</v>
      </c>
      <c r="AN506" s="43">
        <f t="shared" si="35"/>
        <v>4206.9</v>
      </c>
      <c r="AO506" s="44"/>
      <c r="AP506" s="9"/>
      <c r="AQ506" s="9"/>
    </row>
    <row r="507" ht="18" customHeight="1" spans="1:43">
      <c r="A507" s="35">
        <f t="shared" si="33"/>
        <v>502</v>
      </c>
      <c r="B507" s="48" t="s">
        <v>175</v>
      </c>
      <c r="C507" s="61" t="s">
        <v>158</v>
      </c>
      <c r="D507" s="54" t="s">
        <v>176</v>
      </c>
      <c r="E507" s="38" t="s">
        <v>1522</v>
      </c>
      <c r="F507" s="39">
        <v>15947399129</v>
      </c>
      <c r="G507" s="40">
        <v>138.87</v>
      </c>
      <c r="H507" s="40">
        <v>138.97</v>
      </c>
      <c r="I507" s="40">
        <v>138.87</v>
      </c>
      <c r="J507" s="40">
        <v>150.17</v>
      </c>
      <c r="K507" s="40">
        <v>150.87</v>
      </c>
      <c r="L507" s="40">
        <v>155.87</v>
      </c>
      <c r="M507" s="40">
        <v>150.97</v>
      </c>
      <c r="N507" s="40">
        <v>147.77</v>
      </c>
      <c r="O507" s="40">
        <v>138.87</v>
      </c>
      <c r="P507" s="40"/>
      <c r="Q507" s="40"/>
      <c r="R507" s="40"/>
      <c r="S507" s="40">
        <f t="shared" si="36"/>
        <v>1311.23</v>
      </c>
      <c r="T507" s="40"/>
      <c r="U507" s="41"/>
      <c r="V507" s="41"/>
      <c r="W507" s="42"/>
      <c r="X507" s="41"/>
      <c r="Y507" s="41"/>
      <c r="Z507" s="42"/>
      <c r="AA507" s="41"/>
      <c r="AB507" s="41"/>
      <c r="AC507" s="42"/>
      <c r="AD507" s="41"/>
      <c r="AE507" s="41"/>
      <c r="AF507" s="42"/>
      <c r="AG507" s="41"/>
      <c r="AH507" s="41"/>
      <c r="AI507" s="42"/>
      <c r="AJ507" s="41"/>
      <c r="AK507" s="41"/>
      <c r="AL507" s="42"/>
      <c r="AM507" s="42">
        <f t="shared" si="34"/>
        <v>0</v>
      </c>
      <c r="AN507" s="43">
        <f t="shared" si="35"/>
        <v>1311.23</v>
      </c>
      <c r="AO507" s="44"/>
      <c r="AP507" s="9"/>
      <c r="AQ507" s="9"/>
    </row>
    <row r="508" ht="18" customHeight="1" spans="1:43">
      <c r="A508" s="35">
        <f t="shared" si="33"/>
        <v>503</v>
      </c>
      <c r="B508" s="48" t="s">
        <v>175</v>
      </c>
      <c r="C508" s="61" t="s">
        <v>136</v>
      </c>
      <c r="D508" s="54" t="s">
        <v>176</v>
      </c>
      <c r="E508" s="38" t="s">
        <v>1524</v>
      </c>
      <c r="F508" s="39">
        <v>18636611415</v>
      </c>
      <c r="G508" s="40">
        <v>164.8</v>
      </c>
      <c r="H508" s="40">
        <v>164.7</v>
      </c>
      <c r="I508" s="40">
        <v>164.9</v>
      </c>
      <c r="J508" s="40">
        <v>199</v>
      </c>
      <c r="K508" s="40">
        <v>199.7</v>
      </c>
      <c r="L508" s="40">
        <v>164.7</v>
      </c>
      <c r="M508" s="40">
        <v>164.6</v>
      </c>
      <c r="N508" s="40">
        <v>165.3</v>
      </c>
      <c r="O508" s="40">
        <v>164.3</v>
      </c>
      <c r="P508" s="40"/>
      <c r="Q508" s="40"/>
      <c r="R508" s="40"/>
      <c r="S508" s="40">
        <f t="shared" si="36"/>
        <v>1552</v>
      </c>
      <c r="T508" s="40"/>
      <c r="U508" s="41">
        <v>44471</v>
      </c>
      <c r="V508" s="41">
        <v>44475</v>
      </c>
      <c r="W508" s="42">
        <v>458.97</v>
      </c>
      <c r="X508" s="41">
        <v>44575</v>
      </c>
      <c r="Y508" s="41">
        <v>44577</v>
      </c>
      <c r="Z508" s="42">
        <v>727.97</v>
      </c>
      <c r="AA508" s="41"/>
      <c r="AB508" s="41"/>
      <c r="AC508" s="42"/>
      <c r="AD508" s="41"/>
      <c r="AE508" s="41"/>
      <c r="AF508" s="42"/>
      <c r="AG508" s="41"/>
      <c r="AH508" s="41"/>
      <c r="AI508" s="42"/>
      <c r="AJ508" s="41"/>
      <c r="AK508" s="41"/>
      <c r="AL508" s="42"/>
      <c r="AM508" s="42">
        <f t="shared" si="34"/>
        <v>1186.94</v>
      </c>
      <c r="AN508" s="43">
        <f t="shared" si="35"/>
        <v>2738.94</v>
      </c>
      <c r="AO508" s="44"/>
      <c r="AP508" s="9"/>
      <c r="AQ508" s="9"/>
    </row>
    <row r="509" ht="18" customHeight="1" spans="1:43">
      <c r="A509" s="35">
        <f t="shared" si="33"/>
        <v>504</v>
      </c>
      <c r="B509" s="48" t="s">
        <v>175</v>
      </c>
      <c r="C509" s="37" t="s">
        <v>222</v>
      </c>
      <c r="D509" s="54" t="s">
        <v>7277</v>
      </c>
      <c r="E509" s="38" t="s">
        <v>3007</v>
      </c>
      <c r="F509" s="39">
        <v>13722077786</v>
      </c>
      <c r="G509" s="40">
        <v>200</v>
      </c>
      <c r="H509" s="40">
        <v>200</v>
      </c>
      <c r="I509" s="40">
        <v>200</v>
      </c>
      <c r="J509" s="40">
        <v>200</v>
      </c>
      <c r="K509" s="40">
        <v>200</v>
      </c>
      <c r="L509" s="40">
        <v>200</v>
      </c>
      <c r="M509" s="40">
        <v>200</v>
      </c>
      <c r="N509" s="40">
        <v>200</v>
      </c>
      <c r="O509" s="40">
        <v>200</v>
      </c>
      <c r="P509" s="40"/>
      <c r="Q509" s="40"/>
      <c r="R509" s="40"/>
      <c r="S509" s="40">
        <f t="shared" si="36"/>
        <v>1800</v>
      </c>
      <c r="T509" s="40"/>
      <c r="U509" s="41"/>
      <c r="V509" s="41"/>
      <c r="W509" s="42"/>
      <c r="X509" s="41"/>
      <c r="Y509" s="41"/>
      <c r="Z509" s="42"/>
      <c r="AA509" s="41"/>
      <c r="AB509" s="41"/>
      <c r="AC509" s="42"/>
      <c r="AD509" s="41"/>
      <c r="AE509" s="41"/>
      <c r="AF509" s="42"/>
      <c r="AG509" s="41"/>
      <c r="AH509" s="41"/>
      <c r="AI509" s="42"/>
      <c r="AJ509" s="41"/>
      <c r="AK509" s="41"/>
      <c r="AL509" s="42"/>
      <c r="AM509" s="42">
        <f t="shared" si="34"/>
        <v>0</v>
      </c>
      <c r="AN509" s="43">
        <f t="shared" si="35"/>
        <v>1800</v>
      </c>
      <c r="AO509" s="44"/>
      <c r="AP509" s="9"/>
      <c r="AQ509" s="9"/>
    </row>
    <row r="510" ht="18" customHeight="1" spans="1:43">
      <c r="A510" s="35">
        <f t="shared" si="33"/>
        <v>505</v>
      </c>
      <c r="B510" s="48" t="s">
        <v>175</v>
      </c>
      <c r="C510" s="62" t="s">
        <v>193</v>
      </c>
      <c r="D510" s="47" t="s">
        <v>4937</v>
      </c>
      <c r="E510" s="38" t="s">
        <v>1526</v>
      </c>
      <c r="F510" s="39">
        <v>13847304904</v>
      </c>
      <c r="G510" s="40">
        <v>102.43</v>
      </c>
      <c r="H510" s="40">
        <v>101.1</v>
      </c>
      <c r="I510" s="40">
        <v>137.4</v>
      </c>
      <c r="J510" s="40">
        <v>109.08</v>
      </c>
      <c r="K510" s="40">
        <v>102.71</v>
      </c>
      <c r="L510" s="40">
        <v>100.26</v>
      </c>
      <c r="M510" s="40">
        <v>98</v>
      </c>
      <c r="N510" s="40">
        <v>98.1</v>
      </c>
      <c r="O510" s="40">
        <v>98</v>
      </c>
      <c r="P510" s="40"/>
      <c r="Q510" s="40"/>
      <c r="R510" s="40"/>
      <c r="S510" s="40">
        <f t="shared" si="36"/>
        <v>947.08</v>
      </c>
      <c r="T510" s="40"/>
      <c r="U510" s="41">
        <v>44245</v>
      </c>
      <c r="V510" s="41">
        <v>44254</v>
      </c>
      <c r="W510" s="42">
        <v>871</v>
      </c>
      <c r="X510" s="41">
        <v>44323</v>
      </c>
      <c r="Y510" s="41">
        <v>44329</v>
      </c>
      <c r="Z510" s="42">
        <v>708</v>
      </c>
      <c r="AA510" s="41">
        <v>44473</v>
      </c>
      <c r="AB510" s="41">
        <v>44480</v>
      </c>
      <c r="AC510" s="42">
        <v>736.47</v>
      </c>
      <c r="AD510" s="41"/>
      <c r="AE510" s="41"/>
      <c r="AF510" s="42"/>
      <c r="AG510" s="41"/>
      <c r="AH510" s="41"/>
      <c r="AI510" s="42"/>
      <c r="AJ510" s="41"/>
      <c r="AK510" s="41"/>
      <c r="AL510" s="42"/>
      <c r="AM510" s="42">
        <f t="shared" si="34"/>
        <v>2315.47</v>
      </c>
      <c r="AN510" s="43">
        <f t="shared" si="35"/>
        <v>3262.55</v>
      </c>
      <c r="AO510" s="44"/>
      <c r="AP510" s="9"/>
      <c r="AQ510" s="9"/>
    </row>
    <row r="511" ht="18" customHeight="1" spans="1:43">
      <c r="A511" s="35">
        <f t="shared" si="33"/>
        <v>506</v>
      </c>
      <c r="B511" s="48" t="s">
        <v>175</v>
      </c>
      <c r="C511" s="37" t="s">
        <v>2423</v>
      </c>
      <c r="D511" s="54" t="s">
        <v>5432</v>
      </c>
      <c r="E511" s="38" t="s">
        <v>2424</v>
      </c>
      <c r="F511" s="39">
        <v>15934952582</v>
      </c>
      <c r="G511" s="40">
        <v>88.3</v>
      </c>
      <c r="H511" s="40">
        <v>88.6</v>
      </c>
      <c r="I511" s="40">
        <v>88.7</v>
      </c>
      <c r="J511" s="40">
        <v>88.3</v>
      </c>
      <c r="K511" s="40">
        <v>88.2</v>
      </c>
      <c r="L511" s="40">
        <v>88.3</v>
      </c>
      <c r="M511" s="40">
        <v>88.2</v>
      </c>
      <c r="N511" s="40">
        <v>88.3</v>
      </c>
      <c r="O511" s="40">
        <v>88.1</v>
      </c>
      <c r="P511" s="40"/>
      <c r="Q511" s="40"/>
      <c r="R511" s="40"/>
      <c r="S511" s="40">
        <f t="shared" si="36"/>
        <v>795</v>
      </c>
      <c r="T511" s="40"/>
      <c r="U511" s="41">
        <v>44325</v>
      </c>
      <c r="V511" s="41">
        <v>44335</v>
      </c>
      <c r="W511" s="42">
        <v>481.6</v>
      </c>
      <c r="X511" s="41">
        <v>44466</v>
      </c>
      <c r="Y511" s="41">
        <v>44476</v>
      </c>
      <c r="Z511" s="42">
        <v>417</v>
      </c>
      <c r="AA511" s="41">
        <v>44531</v>
      </c>
      <c r="AB511" s="41">
        <v>44542</v>
      </c>
      <c r="AC511" s="42">
        <v>424.9</v>
      </c>
      <c r="AD511" s="41"/>
      <c r="AE511" s="41"/>
      <c r="AF511" s="42"/>
      <c r="AG511" s="41"/>
      <c r="AH511" s="41"/>
      <c r="AI511" s="42"/>
      <c r="AJ511" s="41"/>
      <c r="AK511" s="41"/>
      <c r="AL511" s="42"/>
      <c r="AM511" s="42">
        <f t="shared" si="34"/>
        <v>1323.5</v>
      </c>
      <c r="AN511" s="43">
        <f t="shared" si="35"/>
        <v>2118.5</v>
      </c>
      <c r="AO511" s="44"/>
      <c r="AP511" s="9"/>
      <c r="AQ511" s="9"/>
    </row>
    <row r="512" ht="18" customHeight="1" spans="1:43">
      <c r="A512" s="35">
        <f t="shared" si="33"/>
        <v>507</v>
      </c>
      <c r="B512" s="48" t="s">
        <v>175</v>
      </c>
      <c r="C512" s="37" t="s">
        <v>4640</v>
      </c>
      <c r="D512" s="54" t="s">
        <v>6868</v>
      </c>
      <c r="E512" s="38" t="s">
        <v>4642</v>
      </c>
      <c r="F512" s="39">
        <v>18304649147</v>
      </c>
      <c r="G512" s="40"/>
      <c r="H512" s="40"/>
      <c r="I512" s="40"/>
      <c r="J512" s="40">
        <v>66.46</v>
      </c>
      <c r="K512" s="40">
        <v>129.11</v>
      </c>
      <c r="L512" s="40">
        <v>129.11</v>
      </c>
      <c r="M512" s="40">
        <v>133.81</v>
      </c>
      <c r="N512" s="40">
        <v>139.21</v>
      </c>
      <c r="O512" s="40">
        <v>139.59</v>
      </c>
      <c r="P512" s="40"/>
      <c r="Q512" s="40"/>
      <c r="R512" s="40"/>
      <c r="S512" s="40">
        <f t="shared" si="36"/>
        <v>737.29</v>
      </c>
      <c r="T512" s="40"/>
      <c r="U512" s="41">
        <v>44311</v>
      </c>
      <c r="V512" s="41">
        <v>44316</v>
      </c>
      <c r="W512" s="42">
        <v>305</v>
      </c>
      <c r="X512" s="41">
        <v>44412</v>
      </c>
      <c r="Y512" s="41">
        <v>44422</v>
      </c>
      <c r="Z512" s="42">
        <v>800</v>
      </c>
      <c r="AA512" s="41">
        <v>44528</v>
      </c>
      <c r="AB512" s="41">
        <v>44544</v>
      </c>
      <c r="AC512" s="42">
        <v>800</v>
      </c>
      <c r="AD512" s="41"/>
      <c r="AE512" s="41"/>
      <c r="AF512" s="42"/>
      <c r="AG512" s="41"/>
      <c r="AH512" s="41"/>
      <c r="AI512" s="42"/>
      <c r="AJ512" s="41"/>
      <c r="AK512" s="41"/>
      <c r="AL512" s="42"/>
      <c r="AM512" s="42">
        <f t="shared" si="34"/>
        <v>1905</v>
      </c>
      <c r="AN512" s="43">
        <f t="shared" si="35"/>
        <v>2642.29</v>
      </c>
      <c r="AO512" s="44"/>
      <c r="AP512" s="9"/>
      <c r="AQ512" s="9"/>
    </row>
    <row r="513" ht="18" customHeight="1" spans="1:43">
      <c r="A513" s="35">
        <f t="shared" si="33"/>
        <v>508</v>
      </c>
      <c r="B513" s="48" t="s">
        <v>175</v>
      </c>
      <c r="C513" s="37" t="s">
        <v>1528</v>
      </c>
      <c r="D513" s="47" t="s">
        <v>4944</v>
      </c>
      <c r="E513" s="38" t="s">
        <v>1529</v>
      </c>
      <c r="F513" s="39">
        <v>15149610638</v>
      </c>
      <c r="G513" s="40"/>
      <c r="H513" s="40"/>
      <c r="I513" s="40"/>
      <c r="J513" s="40"/>
      <c r="K513" s="40"/>
      <c r="L513" s="40"/>
      <c r="M513" s="40"/>
      <c r="N513" s="40"/>
      <c r="O513" s="40"/>
      <c r="P513" s="40"/>
      <c r="Q513" s="40"/>
      <c r="R513" s="40"/>
      <c r="S513" s="40">
        <f t="shared" si="36"/>
        <v>0</v>
      </c>
      <c r="T513" s="40"/>
      <c r="U513" s="41"/>
      <c r="V513" s="41"/>
      <c r="W513" s="42"/>
      <c r="X513" s="41"/>
      <c r="Y513" s="41"/>
      <c r="Z513" s="42"/>
      <c r="AA513" s="41"/>
      <c r="AB513" s="41"/>
      <c r="AC513" s="42"/>
      <c r="AD513" s="41"/>
      <c r="AE513" s="41"/>
      <c r="AF513" s="42"/>
      <c r="AG513" s="41"/>
      <c r="AH513" s="41"/>
      <c r="AI513" s="42"/>
      <c r="AJ513" s="41"/>
      <c r="AK513" s="41"/>
      <c r="AL513" s="42"/>
      <c r="AM513" s="42">
        <f t="shared" si="34"/>
        <v>0</v>
      </c>
      <c r="AN513" s="43">
        <f t="shared" si="35"/>
        <v>0</v>
      </c>
      <c r="AO513" s="44"/>
      <c r="AP513" s="9"/>
      <c r="AQ513" s="9"/>
    </row>
    <row r="514" ht="18" customHeight="1" spans="1:43">
      <c r="A514" s="35">
        <f t="shared" si="33"/>
        <v>509</v>
      </c>
      <c r="B514" s="48" t="s">
        <v>175</v>
      </c>
      <c r="C514" s="46" t="s">
        <v>1531</v>
      </c>
      <c r="D514" s="47" t="s">
        <v>7642</v>
      </c>
      <c r="E514" s="38" t="s">
        <v>1532</v>
      </c>
      <c r="F514" s="39">
        <v>15374990900</v>
      </c>
      <c r="G514" s="40"/>
      <c r="H514" s="40"/>
      <c r="I514" s="40"/>
      <c r="J514" s="40"/>
      <c r="K514" s="40"/>
      <c r="L514" s="40"/>
      <c r="M514" s="40"/>
      <c r="N514" s="40"/>
      <c r="O514" s="40"/>
      <c r="P514" s="40"/>
      <c r="Q514" s="40"/>
      <c r="R514" s="40"/>
      <c r="S514" s="40">
        <f t="shared" si="36"/>
        <v>0</v>
      </c>
      <c r="T514" s="40"/>
      <c r="U514" s="41"/>
      <c r="V514" s="41"/>
      <c r="W514" s="42"/>
      <c r="X514" s="41"/>
      <c r="Y514" s="41"/>
      <c r="Z514" s="42"/>
      <c r="AA514" s="41"/>
      <c r="AB514" s="41"/>
      <c r="AC514" s="42"/>
      <c r="AD514" s="41"/>
      <c r="AE514" s="41"/>
      <c r="AF514" s="42"/>
      <c r="AG514" s="41"/>
      <c r="AH514" s="41"/>
      <c r="AI514" s="42"/>
      <c r="AJ514" s="41"/>
      <c r="AK514" s="41"/>
      <c r="AL514" s="42"/>
      <c r="AM514" s="42">
        <f t="shared" si="34"/>
        <v>0</v>
      </c>
      <c r="AN514" s="43">
        <f t="shared" si="35"/>
        <v>0</v>
      </c>
      <c r="AO514" s="44"/>
      <c r="AP514" s="9"/>
      <c r="AQ514" s="9"/>
    </row>
    <row r="515" ht="18" customHeight="1" spans="1:43">
      <c r="A515" s="35">
        <f t="shared" si="33"/>
        <v>510</v>
      </c>
      <c r="B515" s="48" t="s">
        <v>2910</v>
      </c>
      <c r="C515" s="46" t="s">
        <v>2925</v>
      </c>
      <c r="D515" s="47" t="s">
        <v>3476</v>
      </c>
      <c r="E515" s="51" t="s">
        <v>2926</v>
      </c>
      <c r="F515" s="39">
        <v>13847886255</v>
      </c>
      <c r="G515" s="40"/>
      <c r="H515" s="40"/>
      <c r="I515" s="40"/>
      <c r="J515" s="40"/>
      <c r="K515" s="40"/>
      <c r="L515" s="40"/>
      <c r="M515" s="40"/>
      <c r="N515" s="40"/>
      <c r="O515" s="40"/>
      <c r="P515" s="40"/>
      <c r="Q515" s="40"/>
      <c r="R515" s="40"/>
      <c r="S515" s="40">
        <f t="shared" si="36"/>
        <v>0</v>
      </c>
      <c r="T515" s="40"/>
      <c r="U515" s="41"/>
      <c r="V515" s="41"/>
      <c r="W515" s="42"/>
      <c r="X515" s="41"/>
      <c r="Y515" s="41"/>
      <c r="Z515" s="42"/>
      <c r="AA515" s="41"/>
      <c r="AB515" s="41"/>
      <c r="AC515" s="42"/>
      <c r="AD515" s="41"/>
      <c r="AE515" s="41"/>
      <c r="AF515" s="42"/>
      <c r="AG515" s="41"/>
      <c r="AH515" s="41"/>
      <c r="AI515" s="42"/>
      <c r="AJ515" s="41"/>
      <c r="AK515" s="41"/>
      <c r="AL515" s="42"/>
      <c r="AM515" s="42">
        <f t="shared" si="34"/>
        <v>0</v>
      </c>
      <c r="AN515" s="43">
        <f t="shared" si="35"/>
        <v>0</v>
      </c>
      <c r="AO515" s="44"/>
      <c r="AP515" s="9"/>
      <c r="AQ515" s="9"/>
    </row>
    <row r="516" ht="18" customHeight="1" spans="1:43">
      <c r="A516" s="35">
        <f t="shared" si="33"/>
        <v>511</v>
      </c>
      <c r="B516" s="48" t="s">
        <v>175</v>
      </c>
      <c r="C516" s="61" t="s">
        <v>68</v>
      </c>
      <c r="D516" s="47" t="s">
        <v>3485</v>
      </c>
      <c r="E516" s="38" t="s">
        <v>1534</v>
      </c>
      <c r="F516" s="39">
        <v>15894940543</v>
      </c>
      <c r="G516" s="40"/>
      <c r="H516" s="40">
        <v>100</v>
      </c>
      <c r="I516" s="40">
        <v>100</v>
      </c>
      <c r="J516" s="40">
        <v>100</v>
      </c>
      <c r="K516" s="40">
        <v>100</v>
      </c>
      <c r="L516" s="40">
        <v>100</v>
      </c>
      <c r="M516" s="40">
        <v>100</v>
      </c>
      <c r="N516" s="40">
        <v>100</v>
      </c>
      <c r="O516" s="40">
        <v>100</v>
      </c>
      <c r="P516" s="40"/>
      <c r="Q516" s="40"/>
      <c r="R516" s="40"/>
      <c r="S516" s="40">
        <f t="shared" si="36"/>
        <v>800</v>
      </c>
      <c r="T516" s="40"/>
      <c r="U516" s="41"/>
      <c r="V516" s="41"/>
      <c r="W516" s="42"/>
      <c r="X516" s="41"/>
      <c r="Y516" s="41"/>
      <c r="Z516" s="42"/>
      <c r="AA516" s="41"/>
      <c r="AB516" s="41"/>
      <c r="AC516" s="42"/>
      <c r="AD516" s="41"/>
      <c r="AE516" s="41"/>
      <c r="AF516" s="42"/>
      <c r="AG516" s="41"/>
      <c r="AH516" s="41"/>
      <c r="AI516" s="42"/>
      <c r="AJ516" s="41"/>
      <c r="AK516" s="41"/>
      <c r="AL516" s="42"/>
      <c r="AM516" s="42">
        <f t="shared" si="34"/>
        <v>0</v>
      </c>
      <c r="AN516" s="43">
        <f t="shared" si="35"/>
        <v>800</v>
      </c>
      <c r="AO516" s="44"/>
      <c r="AP516" s="9"/>
      <c r="AQ516" s="9"/>
    </row>
    <row r="517" ht="18" customHeight="1" spans="1:43">
      <c r="A517" s="35">
        <f t="shared" si="33"/>
        <v>512</v>
      </c>
      <c r="B517" s="48" t="s">
        <v>175</v>
      </c>
      <c r="C517" s="46" t="s">
        <v>4967</v>
      </c>
      <c r="D517" s="47" t="s">
        <v>4887</v>
      </c>
      <c r="E517" s="489" t="s">
        <v>4969</v>
      </c>
      <c r="F517" s="39">
        <v>18304649148</v>
      </c>
      <c r="G517" s="40"/>
      <c r="H517" s="40"/>
      <c r="I517" s="40"/>
      <c r="J517" s="40"/>
      <c r="K517" s="40"/>
      <c r="L517" s="40"/>
      <c r="M517" s="40"/>
      <c r="N517" s="40"/>
      <c r="O517" s="40"/>
      <c r="P517" s="40"/>
      <c r="Q517" s="40"/>
      <c r="R517" s="40"/>
      <c r="S517" s="40">
        <f t="shared" si="36"/>
        <v>0</v>
      </c>
      <c r="T517" s="40"/>
      <c r="U517" s="41"/>
      <c r="V517" s="41"/>
      <c r="W517" s="42"/>
      <c r="X517" s="41"/>
      <c r="Y517" s="41"/>
      <c r="Z517" s="42"/>
      <c r="AA517" s="41"/>
      <c r="AB517" s="41"/>
      <c r="AC517" s="42"/>
      <c r="AD517" s="41"/>
      <c r="AE517" s="41"/>
      <c r="AF517" s="42"/>
      <c r="AG517" s="41"/>
      <c r="AH517" s="41"/>
      <c r="AI517" s="42"/>
      <c r="AJ517" s="41"/>
      <c r="AK517" s="41"/>
      <c r="AL517" s="42"/>
      <c r="AM517" s="42">
        <f t="shared" si="34"/>
        <v>0</v>
      </c>
      <c r="AN517" s="43">
        <f t="shared" si="35"/>
        <v>0</v>
      </c>
      <c r="AO517" s="44"/>
      <c r="AP517" s="9"/>
      <c r="AQ517" s="9"/>
    </row>
    <row r="518" ht="18" customHeight="1" spans="1:43">
      <c r="A518" s="35">
        <f t="shared" si="33"/>
        <v>513</v>
      </c>
      <c r="B518" s="48" t="s">
        <v>175</v>
      </c>
      <c r="C518" s="61" t="s">
        <v>1547</v>
      </c>
      <c r="D518" s="47" t="s">
        <v>7643</v>
      </c>
      <c r="E518" s="38" t="s">
        <v>1548</v>
      </c>
      <c r="F518" s="39">
        <v>15641323664</v>
      </c>
      <c r="G518" s="40"/>
      <c r="H518" s="40"/>
      <c r="I518" s="40"/>
      <c r="J518" s="40"/>
      <c r="K518" s="40"/>
      <c r="L518" s="40"/>
      <c r="M518" s="40"/>
      <c r="N518" s="40"/>
      <c r="O518" s="40"/>
      <c r="P518" s="40"/>
      <c r="Q518" s="40"/>
      <c r="R518" s="40"/>
      <c r="S518" s="40">
        <f t="shared" si="36"/>
        <v>0</v>
      </c>
      <c r="T518" s="40"/>
      <c r="U518" s="41"/>
      <c r="V518" s="41"/>
      <c r="W518" s="42"/>
      <c r="X518" s="41"/>
      <c r="Y518" s="41"/>
      <c r="Z518" s="42"/>
      <c r="AA518" s="41"/>
      <c r="AB518" s="41"/>
      <c r="AC518" s="42"/>
      <c r="AD518" s="41"/>
      <c r="AE518" s="41"/>
      <c r="AF518" s="42"/>
      <c r="AG518" s="41"/>
      <c r="AH518" s="41"/>
      <c r="AI518" s="42"/>
      <c r="AJ518" s="41"/>
      <c r="AK518" s="41"/>
      <c r="AL518" s="42"/>
      <c r="AM518" s="42">
        <f t="shared" si="34"/>
        <v>0</v>
      </c>
      <c r="AN518" s="43">
        <f t="shared" si="35"/>
        <v>0</v>
      </c>
      <c r="AO518" s="44"/>
      <c r="AP518" s="9"/>
      <c r="AQ518" s="9"/>
    </row>
    <row r="519" ht="18" customHeight="1" spans="1:43">
      <c r="A519" s="35">
        <f t="shared" si="33"/>
        <v>514</v>
      </c>
      <c r="B519" s="48" t="s">
        <v>175</v>
      </c>
      <c r="C519" s="61" t="s">
        <v>1644</v>
      </c>
      <c r="D519" s="47" t="s">
        <v>3947</v>
      </c>
      <c r="E519" s="38" t="s">
        <v>1645</v>
      </c>
      <c r="F519" s="39">
        <v>13500671143</v>
      </c>
      <c r="G519" s="40"/>
      <c r="H519" s="40"/>
      <c r="I519" s="40"/>
      <c r="J519" s="40"/>
      <c r="K519" s="40"/>
      <c r="L519" s="40"/>
      <c r="M519" s="40"/>
      <c r="N519" s="40"/>
      <c r="O519" s="40"/>
      <c r="P519" s="40"/>
      <c r="Q519" s="40"/>
      <c r="R519" s="40"/>
      <c r="S519" s="40">
        <f t="shared" si="36"/>
        <v>0</v>
      </c>
      <c r="T519" s="40"/>
      <c r="U519" s="41"/>
      <c r="V519" s="41"/>
      <c r="W519" s="42"/>
      <c r="X519" s="41"/>
      <c r="Y519" s="41"/>
      <c r="Z519" s="42"/>
      <c r="AA519" s="41"/>
      <c r="AB519" s="41"/>
      <c r="AC519" s="42"/>
      <c r="AD519" s="41"/>
      <c r="AE519" s="41"/>
      <c r="AF519" s="42"/>
      <c r="AG519" s="41"/>
      <c r="AH519" s="41"/>
      <c r="AI519" s="42"/>
      <c r="AJ519" s="41"/>
      <c r="AK519" s="41"/>
      <c r="AL519" s="42"/>
      <c r="AM519" s="42">
        <f t="shared" si="34"/>
        <v>0</v>
      </c>
      <c r="AN519" s="43">
        <f t="shared" si="35"/>
        <v>0</v>
      </c>
      <c r="AO519" s="44"/>
      <c r="AP519" s="9"/>
      <c r="AQ519" s="9"/>
    </row>
    <row r="520" ht="18" customHeight="1" spans="1:43">
      <c r="A520" s="35">
        <f t="shared" si="33"/>
        <v>515</v>
      </c>
      <c r="B520" s="48" t="s">
        <v>175</v>
      </c>
      <c r="C520" s="85" t="s">
        <v>551</v>
      </c>
      <c r="D520" s="47" t="s">
        <v>3947</v>
      </c>
      <c r="E520" s="38" t="s">
        <v>1639</v>
      </c>
      <c r="F520" s="39">
        <v>13474881947</v>
      </c>
      <c r="G520" s="40"/>
      <c r="H520" s="40"/>
      <c r="I520" s="40"/>
      <c r="J520" s="40"/>
      <c r="K520" s="40"/>
      <c r="L520" s="40"/>
      <c r="M520" s="40"/>
      <c r="N520" s="40"/>
      <c r="O520" s="40"/>
      <c r="P520" s="40"/>
      <c r="Q520" s="40"/>
      <c r="R520" s="40"/>
      <c r="S520" s="40">
        <f t="shared" si="36"/>
        <v>0</v>
      </c>
      <c r="T520" s="40"/>
      <c r="U520" s="41"/>
      <c r="V520" s="41"/>
      <c r="W520" s="42"/>
      <c r="X520" s="41"/>
      <c r="Y520" s="41"/>
      <c r="Z520" s="42"/>
      <c r="AA520" s="41"/>
      <c r="AB520" s="41"/>
      <c r="AC520" s="42"/>
      <c r="AD520" s="41"/>
      <c r="AE520" s="41"/>
      <c r="AF520" s="42"/>
      <c r="AG520" s="41"/>
      <c r="AH520" s="41"/>
      <c r="AI520" s="42"/>
      <c r="AJ520" s="41"/>
      <c r="AK520" s="41"/>
      <c r="AL520" s="42"/>
      <c r="AM520" s="42">
        <f t="shared" si="34"/>
        <v>0</v>
      </c>
      <c r="AN520" s="43">
        <f t="shared" si="35"/>
        <v>0</v>
      </c>
      <c r="AO520" s="44"/>
      <c r="AP520" s="9"/>
      <c r="AQ520" s="9"/>
    </row>
    <row r="521" ht="18" customHeight="1" spans="1:43">
      <c r="A521" s="35">
        <f t="shared" si="33"/>
        <v>516</v>
      </c>
      <c r="B521" s="48" t="s">
        <v>175</v>
      </c>
      <c r="C521" s="61" t="s">
        <v>1742</v>
      </c>
      <c r="D521" s="47" t="s">
        <v>4031</v>
      </c>
      <c r="E521" s="38" t="s">
        <v>1743</v>
      </c>
      <c r="F521" s="39">
        <v>15134828780</v>
      </c>
      <c r="G521" s="40"/>
      <c r="H521" s="40"/>
      <c r="I521" s="40"/>
      <c r="J521" s="40"/>
      <c r="K521" s="40"/>
      <c r="L521" s="40"/>
      <c r="M521" s="40"/>
      <c r="N521" s="40"/>
      <c r="O521" s="40"/>
      <c r="P521" s="40"/>
      <c r="Q521" s="40"/>
      <c r="R521" s="40"/>
      <c r="S521" s="40">
        <f t="shared" si="36"/>
        <v>0</v>
      </c>
      <c r="T521" s="40"/>
      <c r="U521" s="41"/>
      <c r="V521" s="41"/>
      <c r="W521" s="42"/>
      <c r="X521" s="41"/>
      <c r="Y521" s="41"/>
      <c r="Z521" s="42"/>
      <c r="AA521" s="41"/>
      <c r="AB521" s="41"/>
      <c r="AC521" s="42"/>
      <c r="AD521" s="41"/>
      <c r="AE521" s="41"/>
      <c r="AF521" s="42"/>
      <c r="AG521" s="41"/>
      <c r="AH521" s="41"/>
      <c r="AI521" s="42"/>
      <c r="AJ521" s="41"/>
      <c r="AK521" s="41"/>
      <c r="AL521" s="42"/>
      <c r="AM521" s="42">
        <f t="shared" si="34"/>
        <v>0</v>
      </c>
      <c r="AN521" s="43">
        <f t="shared" si="35"/>
        <v>0</v>
      </c>
      <c r="AO521" s="44"/>
      <c r="AP521" s="9"/>
      <c r="AQ521" s="9"/>
    </row>
    <row r="522" ht="18" customHeight="1" spans="1:43">
      <c r="A522" s="35">
        <f t="shared" si="33"/>
        <v>517</v>
      </c>
      <c r="B522" s="48" t="s">
        <v>175</v>
      </c>
      <c r="C522" s="46" t="s">
        <v>6882</v>
      </c>
      <c r="D522" s="47" t="s">
        <v>4031</v>
      </c>
      <c r="E522" s="491" t="s">
        <v>7285</v>
      </c>
      <c r="F522" s="39" t="s">
        <v>6932</v>
      </c>
      <c r="G522" s="40"/>
      <c r="H522" s="40"/>
      <c r="I522" s="40"/>
      <c r="J522" s="40"/>
      <c r="K522" s="40"/>
      <c r="L522" s="40"/>
      <c r="M522" s="40"/>
      <c r="N522" s="40"/>
      <c r="O522" s="40"/>
      <c r="P522" s="40"/>
      <c r="Q522" s="40"/>
      <c r="R522" s="40"/>
      <c r="S522" s="40">
        <f t="shared" si="36"/>
        <v>0</v>
      </c>
      <c r="T522" s="40"/>
      <c r="U522" s="41"/>
      <c r="V522" s="41"/>
      <c r="W522" s="42"/>
      <c r="X522" s="41"/>
      <c r="Y522" s="41"/>
      <c r="Z522" s="42"/>
      <c r="AA522" s="41"/>
      <c r="AB522" s="41"/>
      <c r="AC522" s="42"/>
      <c r="AD522" s="41"/>
      <c r="AE522" s="41"/>
      <c r="AF522" s="42"/>
      <c r="AG522" s="41"/>
      <c r="AH522" s="41"/>
      <c r="AI522" s="42"/>
      <c r="AJ522" s="41"/>
      <c r="AK522" s="41"/>
      <c r="AL522" s="42"/>
      <c r="AM522" s="42">
        <f t="shared" si="34"/>
        <v>0</v>
      </c>
      <c r="AN522" s="43">
        <f t="shared" si="35"/>
        <v>0</v>
      </c>
      <c r="AO522" s="44"/>
      <c r="AP522" s="9"/>
      <c r="AQ522" s="9"/>
    </row>
    <row r="523" ht="18" customHeight="1" spans="1:43">
      <c r="A523" s="35">
        <f t="shared" si="33"/>
        <v>518</v>
      </c>
      <c r="B523" s="48" t="s">
        <v>175</v>
      </c>
      <c r="C523" s="61" t="s">
        <v>1718</v>
      </c>
      <c r="D523" s="47" t="s">
        <v>4031</v>
      </c>
      <c r="E523" s="38" t="s">
        <v>1719</v>
      </c>
      <c r="F523" s="39">
        <v>13847744993</v>
      </c>
      <c r="G523" s="40"/>
      <c r="H523" s="40"/>
      <c r="I523" s="40"/>
      <c r="J523" s="40"/>
      <c r="K523" s="40"/>
      <c r="L523" s="40"/>
      <c r="M523" s="40"/>
      <c r="N523" s="40"/>
      <c r="O523" s="40"/>
      <c r="P523" s="40"/>
      <c r="Q523" s="40"/>
      <c r="R523" s="40"/>
      <c r="S523" s="40">
        <f t="shared" si="36"/>
        <v>0</v>
      </c>
      <c r="T523" s="40"/>
      <c r="U523" s="41"/>
      <c r="V523" s="41"/>
      <c r="W523" s="42"/>
      <c r="X523" s="41"/>
      <c r="Y523" s="41"/>
      <c r="Z523" s="42"/>
      <c r="AA523" s="41"/>
      <c r="AB523" s="41"/>
      <c r="AC523" s="42"/>
      <c r="AD523" s="41"/>
      <c r="AE523" s="41"/>
      <c r="AF523" s="42"/>
      <c r="AG523" s="41"/>
      <c r="AH523" s="41"/>
      <c r="AI523" s="42"/>
      <c r="AJ523" s="41"/>
      <c r="AK523" s="41"/>
      <c r="AL523" s="42"/>
      <c r="AM523" s="42">
        <f t="shared" si="34"/>
        <v>0</v>
      </c>
      <c r="AN523" s="43">
        <f t="shared" si="35"/>
        <v>0</v>
      </c>
      <c r="AO523" s="44"/>
      <c r="AP523" s="9"/>
      <c r="AQ523" s="9"/>
    </row>
    <row r="524" ht="18" customHeight="1" spans="1:43">
      <c r="A524" s="35">
        <f t="shared" ref="A524:A587" si="37">ROW()-5</f>
        <v>519</v>
      </c>
      <c r="B524" s="48" t="s">
        <v>175</v>
      </c>
      <c r="C524" s="61" t="s">
        <v>1577</v>
      </c>
      <c r="D524" s="47" t="s">
        <v>7644</v>
      </c>
      <c r="E524" s="38" t="s">
        <v>1578</v>
      </c>
      <c r="F524" s="39">
        <v>13847978722</v>
      </c>
      <c r="G524" s="40"/>
      <c r="H524" s="40"/>
      <c r="I524" s="40"/>
      <c r="J524" s="40"/>
      <c r="K524" s="40"/>
      <c r="L524" s="40"/>
      <c r="M524" s="40"/>
      <c r="N524" s="40"/>
      <c r="O524" s="40"/>
      <c r="P524" s="40"/>
      <c r="Q524" s="40"/>
      <c r="R524" s="40"/>
      <c r="S524" s="40">
        <f t="shared" si="36"/>
        <v>0</v>
      </c>
      <c r="T524" s="40"/>
      <c r="U524" s="41"/>
      <c r="V524" s="41"/>
      <c r="W524" s="42"/>
      <c r="X524" s="41"/>
      <c r="Y524" s="41"/>
      <c r="Z524" s="42"/>
      <c r="AA524" s="41"/>
      <c r="AB524" s="41"/>
      <c r="AC524" s="42"/>
      <c r="AD524" s="41"/>
      <c r="AE524" s="41"/>
      <c r="AF524" s="42"/>
      <c r="AG524" s="41"/>
      <c r="AH524" s="41"/>
      <c r="AI524" s="42"/>
      <c r="AJ524" s="41"/>
      <c r="AK524" s="41"/>
      <c r="AL524" s="42"/>
      <c r="AM524" s="42">
        <f t="shared" ref="AM524:AM587" si="38">W524+Z524+AC524+AF524+AI524+AL524</f>
        <v>0</v>
      </c>
      <c r="AN524" s="43">
        <f t="shared" ref="AN524:AN587" si="39">AM524+S524</f>
        <v>0</v>
      </c>
      <c r="AO524" s="44"/>
      <c r="AP524" s="9"/>
      <c r="AQ524" s="9"/>
    </row>
    <row r="525" ht="18" customHeight="1" spans="1:43">
      <c r="A525" s="35">
        <f t="shared" si="37"/>
        <v>520</v>
      </c>
      <c r="B525" s="48" t="s">
        <v>175</v>
      </c>
      <c r="C525" s="61" t="s">
        <v>6879</v>
      </c>
      <c r="D525" s="54" t="s">
        <v>4031</v>
      </c>
      <c r="E525" s="38" t="s">
        <v>7302</v>
      </c>
      <c r="F525" s="39">
        <v>15047761686</v>
      </c>
      <c r="G525" s="40"/>
      <c r="H525" s="40"/>
      <c r="I525" s="40"/>
      <c r="J525" s="40"/>
      <c r="K525" s="40"/>
      <c r="L525" s="40"/>
      <c r="M525" s="40"/>
      <c r="N525" s="40"/>
      <c r="O525" s="40"/>
      <c r="P525" s="40"/>
      <c r="Q525" s="40"/>
      <c r="R525" s="40"/>
      <c r="S525" s="40">
        <f t="shared" si="36"/>
        <v>0</v>
      </c>
      <c r="T525" s="40"/>
      <c r="U525" s="41"/>
      <c r="V525" s="41"/>
      <c r="W525" s="42"/>
      <c r="X525" s="41"/>
      <c r="Y525" s="41"/>
      <c r="Z525" s="42"/>
      <c r="AA525" s="41"/>
      <c r="AB525" s="41"/>
      <c r="AC525" s="42"/>
      <c r="AD525" s="41"/>
      <c r="AE525" s="41"/>
      <c r="AF525" s="42"/>
      <c r="AG525" s="41"/>
      <c r="AH525" s="41"/>
      <c r="AI525" s="42"/>
      <c r="AJ525" s="41"/>
      <c r="AK525" s="41"/>
      <c r="AL525" s="42"/>
      <c r="AM525" s="42">
        <f t="shared" si="38"/>
        <v>0</v>
      </c>
      <c r="AN525" s="43">
        <f t="shared" si="39"/>
        <v>0</v>
      </c>
      <c r="AO525" s="44"/>
      <c r="AP525" s="9"/>
      <c r="AQ525" s="9"/>
    </row>
    <row r="526" ht="18" customHeight="1" spans="1:43">
      <c r="A526" s="35">
        <f t="shared" si="37"/>
        <v>521</v>
      </c>
      <c r="B526" s="48" t="s">
        <v>175</v>
      </c>
      <c r="C526" s="61" t="s">
        <v>1775</v>
      </c>
      <c r="D526" s="54" t="s">
        <v>4031</v>
      </c>
      <c r="E526" s="38" t="s">
        <v>1776</v>
      </c>
      <c r="F526" s="39">
        <v>18246499746</v>
      </c>
      <c r="G526" s="40"/>
      <c r="H526" s="40"/>
      <c r="I526" s="40"/>
      <c r="J526" s="40"/>
      <c r="K526" s="40"/>
      <c r="L526" s="40"/>
      <c r="M526" s="40"/>
      <c r="N526" s="40"/>
      <c r="O526" s="40"/>
      <c r="P526" s="40"/>
      <c r="Q526" s="40"/>
      <c r="R526" s="40"/>
      <c r="S526" s="40">
        <f t="shared" si="36"/>
        <v>0</v>
      </c>
      <c r="T526" s="40"/>
      <c r="U526" s="41"/>
      <c r="V526" s="41"/>
      <c r="W526" s="42"/>
      <c r="X526" s="41"/>
      <c r="Y526" s="41"/>
      <c r="Z526" s="42"/>
      <c r="AA526" s="41"/>
      <c r="AB526" s="41"/>
      <c r="AC526" s="42"/>
      <c r="AD526" s="41"/>
      <c r="AE526" s="41"/>
      <c r="AF526" s="42"/>
      <c r="AG526" s="41"/>
      <c r="AH526" s="41"/>
      <c r="AI526" s="42"/>
      <c r="AJ526" s="41"/>
      <c r="AK526" s="41"/>
      <c r="AL526" s="42"/>
      <c r="AM526" s="42">
        <f t="shared" si="38"/>
        <v>0</v>
      </c>
      <c r="AN526" s="43">
        <f t="shared" si="39"/>
        <v>0</v>
      </c>
      <c r="AO526" s="44"/>
      <c r="AP526" s="9"/>
      <c r="AQ526" s="9"/>
    </row>
    <row r="527" ht="18" customHeight="1" spans="1:43">
      <c r="A527" s="35">
        <f t="shared" si="37"/>
        <v>522</v>
      </c>
      <c r="B527" s="48" t="s">
        <v>175</v>
      </c>
      <c r="C527" s="61" t="s">
        <v>7645</v>
      </c>
      <c r="D527" s="54" t="s">
        <v>4031</v>
      </c>
      <c r="E527" s="38" t="s">
        <v>7646</v>
      </c>
      <c r="F527" s="39">
        <v>1524199366</v>
      </c>
      <c r="G527" s="40"/>
      <c r="H527" s="40"/>
      <c r="I527" s="40"/>
      <c r="J527" s="40"/>
      <c r="K527" s="40"/>
      <c r="L527" s="40"/>
      <c r="M527" s="40"/>
      <c r="N527" s="40"/>
      <c r="O527" s="40"/>
      <c r="P527" s="40"/>
      <c r="Q527" s="40"/>
      <c r="R527" s="40"/>
      <c r="S527" s="40">
        <f t="shared" si="36"/>
        <v>0</v>
      </c>
      <c r="T527" s="40"/>
      <c r="U527" s="41"/>
      <c r="V527" s="41"/>
      <c r="W527" s="42"/>
      <c r="X527" s="41"/>
      <c r="Y527" s="41"/>
      <c r="Z527" s="42"/>
      <c r="AA527" s="41"/>
      <c r="AB527" s="41"/>
      <c r="AC527" s="42"/>
      <c r="AD527" s="41"/>
      <c r="AE527" s="41"/>
      <c r="AF527" s="42"/>
      <c r="AG527" s="41"/>
      <c r="AH527" s="41"/>
      <c r="AI527" s="42"/>
      <c r="AJ527" s="41"/>
      <c r="AK527" s="41"/>
      <c r="AL527" s="42"/>
      <c r="AM527" s="42">
        <f t="shared" si="38"/>
        <v>0</v>
      </c>
      <c r="AN527" s="43">
        <f t="shared" si="39"/>
        <v>0</v>
      </c>
      <c r="AO527" s="44"/>
      <c r="AP527" s="9"/>
      <c r="AQ527" s="9"/>
    </row>
    <row r="528" ht="18" customHeight="1" spans="1:43">
      <c r="A528" s="35">
        <f t="shared" si="37"/>
        <v>523</v>
      </c>
      <c r="B528" s="48" t="s">
        <v>175</v>
      </c>
      <c r="C528" s="86" t="s">
        <v>1699</v>
      </c>
      <c r="D528" s="47" t="s">
        <v>7647</v>
      </c>
      <c r="E528" s="38" t="s">
        <v>1700</v>
      </c>
      <c r="F528" s="39">
        <v>13245915151</v>
      </c>
      <c r="G528" s="40"/>
      <c r="H528" s="40"/>
      <c r="I528" s="40"/>
      <c r="J528" s="40"/>
      <c r="K528" s="40"/>
      <c r="L528" s="40"/>
      <c r="M528" s="40"/>
      <c r="N528" s="40"/>
      <c r="O528" s="40"/>
      <c r="P528" s="40"/>
      <c r="Q528" s="40"/>
      <c r="R528" s="40"/>
      <c r="S528" s="40">
        <f t="shared" si="36"/>
        <v>0</v>
      </c>
      <c r="T528" s="40"/>
      <c r="U528" s="41"/>
      <c r="V528" s="41"/>
      <c r="W528" s="42"/>
      <c r="X528" s="41"/>
      <c r="Y528" s="41"/>
      <c r="Z528" s="42"/>
      <c r="AA528" s="41"/>
      <c r="AB528" s="41"/>
      <c r="AC528" s="42"/>
      <c r="AD528" s="41"/>
      <c r="AE528" s="41"/>
      <c r="AF528" s="42"/>
      <c r="AG528" s="41"/>
      <c r="AH528" s="41"/>
      <c r="AI528" s="42"/>
      <c r="AJ528" s="41"/>
      <c r="AK528" s="41"/>
      <c r="AL528" s="42"/>
      <c r="AM528" s="42">
        <f t="shared" si="38"/>
        <v>0</v>
      </c>
      <c r="AN528" s="43">
        <f t="shared" si="39"/>
        <v>0</v>
      </c>
      <c r="AO528" s="44"/>
      <c r="AP528" s="9"/>
      <c r="AQ528" s="9"/>
    </row>
    <row r="529" ht="18" customHeight="1" spans="1:43">
      <c r="A529" s="35">
        <f t="shared" si="37"/>
        <v>524</v>
      </c>
      <c r="B529" s="48" t="s">
        <v>175</v>
      </c>
      <c r="C529" s="61" t="s">
        <v>1721</v>
      </c>
      <c r="D529" s="47" t="s">
        <v>4031</v>
      </c>
      <c r="E529" s="38" t="s">
        <v>1722</v>
      </c>
      <c r="F529" s="39">
        <v>15049546976</v>
      </c>
      <c r="G529" s="40"/>
      <c r="H529" s="40"/>
      <c r="I529" s="40"/>
      <c r="J529" s="40"/>
      <c r="K529" s="40"/>
      <c r="L529" s="40"/>
      <c r="M529" s="40"/>
      <c r="N529" s="40"/>
      <c r="O529" s="40"/>
      <c r="P529" s="40"/>
      <c r="Q529" s="40"/>
      <c r="R529" s="40"/>
      <c r="S529" s="40">
        <f t="shared" si="36"/>
        <v>0</v>
      </c>
      <c r="T529" s="40"/>
      <c r="U529" s="41"/>
      <c r="V529" s="41"/>
      <c r="W529" s="42"/>
      <c r="X529" s="41"/>
      <c r="Y529" s="41"/>
      <c r="Z529" s="42"/>
      <c r="AA529" s="41"/>
      <c r="AB529" s="41"/>
      <c r="AC529" s="42"/>
      <c r="AD529" s="41"/>
      <c r="AE529" s="41"/>
      <c r="AF529" s="42"/>
      <c r="AG529" s="41"/>
      <c r="AH529" s="41"/>
      <c r="AI529" s="42"/>
      <c r="AJ529" s="41"/>
      <c r="AK529" s="41"/>
      <c r="AL529" s="42"/>
      <c r="AM529" s="42">
        <f t="shared" si="38"/>
        <v>0</v>
      </c>
      <c r="AN529" s="43">
        <f t="shared" si="39"/>
        <v>0</v>
      </c>
      <c r="AO529" s="44"/>
      <c r="AP529" s="9"/>
      <c r="AQ529" s="9"/>
    </row>
    <row r="530" ht="18" customHeight="1" spans="1:43">
      <c r="A530" s="35">
        <f t="shared" si="37"/>
        <v>525</v>
      </c>
      <c r="B530" s="48" t="s">
        <v>175</v>
      </c>
      <c r="C530" s="61" t="s">
        <v>1739</v>
      </c>
      <c r="D530" s="47" t="s">
        <v>4031</v>
      </c>
      <c r="E530" s="38" t="s">
        <v>1740</v>
      </c>
      <c r="F530" s="39">
        <v>15560304622</v>
      </c>
      <c r="G530" s="40"/>
      <c r="H530" s="40"/>
      <c r="I530" s="40"/>
      <c r="J530" s="40"/>
      <c r="K530" s="40"/>
      <c r="L530" s="40"/>
      <c r="M530" s="40"/>
      <c r="N530" s="40"/>
      <c r="O530" s="40"/>
      <c r="P530" s="40"/>
      <c r="Q530" s="40"/>
      <c r="R530" s="40"/>
      <c r="S530" s="40">
        <f t="shared" si="36"/>
        <v>0</v>
      </c>
      <c r="T530" s="40"/>
      <c r="U530" s="41"/>
      <c r="V530" s="41"/>
      <c r="W530" s="42"/>
      <c r="X530" s="41"/>
      <c r="Y530" s="41"/>
      <c r="Z530" s="42"/>
      <c r="AA530" s="41"/>
      <c r="AB530" s="41"/>
      <c r="AC530" s="42"/>
      <c r="AD530" s="41"/>
      <c r="AE530" s="41"/>
      <c r="AF530" s="42"/>
      <c r="AG530" s="41"/>
      <c r="AH530" s="41"/>
      <c r="AI530" s="42"/>
      <c r="AJ530" s="41"/>
      <c r="AK530" s="41"/>
      <c r="AL530" s="42"/>
      <c r="AM530" s="42">
        <f t="shared" si="38"/>
        <v>0</v>
      </c>
      <c r="AN530" s="43">
        <f t="shared" si="39"/>
        <v>0</v>
      </c>
      <c r="AO530" s="44"/>
      <c r="AP530" s="9"/>
      <c r="AQ530" s="9"/>
    </row>
    <row r="531" ht="18" customHeight="1" spans="1:43">
      <c r="A531" s="35">
        <f t="shared" si="37"/>
        <v>526</v>
      </c>
      <c r="B531" s="48" t="s">
        <v>175</v>
      </c>
      <c r="C531" s="61" t="s">
        <v>1730</v>
      </c>
      <c r="D531" s="47" t="s">
        <v>4031</v>
      </c>
      <c r="E531" s="38" t="s">
        <v>1731</v>
      </c>
      <c r="F531" s="39">
        <v>13451378110</v>
      </c>
      <c r="G531" s="40"/>
      <c r="H531" s="40"/>
      <c r="I531" s="40"/>
      <c r="J531" s="40"/>
      <c r="K531" s="40"/>
      <c r="L531" s="40"/>
      <c r="M531" s="40"/>
      <c r="N531" s="40"/>
      <c r="O531" s="40"/>
      <c r="P531" s="40"/>
      <c r="Q531" s="40"/>
      <c r="R531" s="40"/>
      <c r="S531" s="40">
        <f t="shared" si="36"/>
        <v>0</v>
      </c>
      <c r="T531" s="40"/>
      <c r="U531" s="41"/>
      <c r="V531" s="41"/>
      <c r="W531" s="42"/>
      <c r="X531" s="41"/>
      <c r="Y531" s="41"/>
      <c r="Z531" s="42"/>
      <c r="AA531" s="41"/>
      <c r="AB531" s="41"/>
      <c r="AC531" s="42"/>
      <c r="AD531" s="41"/>
      <c r="AE531" s="41"/>
      <c r="AF531" s="42"/>
      <c r="AG531" s="41"/>
      <c r="AH531" s="41"/>
      <c r="AI531" s="42"/>
      <c r="AJ531" s="41"/>
      <c r="AK531" s="41"/>
      <c r="AL531" s="42"/>
      <c r="AM531" s="42">
        <f t="shared" si="38"/>
        <v>0</v>
      </c>
      <c r="AN531" s="43">
        <f t="shared" si="39"/>
        <v>0</v>
      </c>
      <c r="AO531" s="44"/>
      <c r="AP531" s="9"/>
      <c r="AQ531" s="9"/>
    </row>
    <row r="532" ht="18" customHeight="1" spans="1:43">
      <c r="A532" s="35">
        <f t="shared" si="37"/>
        <v>527</v>
      </c>
      <c r="B532" s="48" t="s">
        <v>175</v>
      </c>
      <c r="C532" s="61" t="s">
        <v>1715</v>
      </c>
      <c r="D532" s="47" t="s">
        <v>4031</v>
      </c>
      <c r="E532" s="51" t="s">
        <v>1716</v>
      </c>
      <c r="F532" s="39">
        <v>15924573140</v>
      </c>
      <c r="G532" s="40"/>
      <c r="H532" s="40"/>
      <c r="I532" s="40"/>
      <c r="J532" s="40"/>
      <c r="K532" s="40"/>
      <c r="L532" s="40"/>
      <c r="M532" s="40"/>
      <c r="N532" s="40"/>
      <c r="O532" s="40"/>
      <c r="P532" s="40"/>
      <c r="Q532" s="40"/>
      <c r="R532" s="40"/>
      <c r="S532" s="40">
        <f t="shared" si="36"/>
        <v>0</v>
      </c>
      <c r="T532" s="40"/>
      <c r="U532" s="41"/>
      <c r="V532" s="41"/>
      <c r="W532" s="42"/>
      <c r="X532" s="41"/>
      <c r="Y532" s="41"/>
      <c r="Z532" s="42"/>
      <c r="AA532" s="41"/>
      <c r="AB532" s="41"/>
      <c r="AC532" s="42"/>
      <c r="AD532" s="41"/>
      <c r="AE532" s="41"/>
      <c r="AF532" s="42"/>
      <c r="AG532" s="41"/>
      <c r="AH532" s="41"/>
      <c r="AI532" s="42"/>
      <c r="AJ532" s="41"/>
      <c r="AK532" s="41"/>
      <c r="AL532" s="42"/>
      <c r="AM532" s="42">
        <f t="shared" si="38"/>
        <v>0</v>
      </c>
      <c r="AN532" s="43">
        <f t="shared" si="39"/>
        <v>0</v>
      </c>
      <c r="AO532" s="44"/>
      <c r="AP532" s="9"/>
      <c r="AQ532" s="9"/>
    </row>
    <row r="533" ht="18" customHeight="1" spans="1:43">
      <c r="A533" s="35">
        <f t="shared" si="37"/>
        <v>528</v>
      </c>
      <c r="B533" s="48" t="s">
        <v>175</v>
      </c>
      <c r="C533" s="61" t="s">
        <v>1772</v>
      </c>
      <c r="D533" s="54" t="s">
        <v>5112</v>
      </c>
      <c r="E533" s="38" t="s">
        <v>1773</v>
      </c>
      <c r="F533" s="39">
        <v>18347775679</v>
      </c>
      <c r="G533" s="40"/>
      <c r="H533" s="40"/>
      <c r="I533" s="40"/>
      <c r="J533" s="40"/>
      <c r="K533" s="40"/>
      <c r="L533" s="40"/>
      <c r="M533" s="40"/>
      <c r="N533" s="40"/>
      <c r="O533" s="40"/>
      <c r="P533" s="40"/>
      <c r="Q533" s="40"/>
      <c r="R533" s="40"/>
      <c r="S533" s="40">
        <f t="shared" si="36"/>
        <v>0</v>
      </c>
      <c r="T533" s="40"/>
      <c r="U533" s="41"/>
      <c r="V533" s="41"/>
      <c r="W533" s="42"/>
      <c r="X533" s="41"/>
      <c r="Y533" s="41"/>
      <c r="Z533" s="42"/>
      <c r="AA533" s="41"/>
      <c r="AB533" s="41"/>
      <c r="AC533" s="42"/>
      <c r="AD533" s="41"/>
      <c r="AE533" s="41"/>
      <c r="AF533" s="42"/>
      <c r="AG533" s="41"/>
      <c r="AH533" s="41"/>
      <c r="AI533" s="42"/>
      <c r="AJ533" s="41"/>
      <c r="AK533" s="41"/>
      <c r="AL533" s="42"/>
      <c r="AM533" s="42">
        <f t="shared" si="38"/>
        <v>0</v>
      </c>
      <c r="AN533" s="43">
        <f t="shared" si="39"/>
        <v>0</v>
      </c>
      <c r="AO533" s="44"/>
      <c r="AP533" s="9"/>
      <c r="AQ533" s="9"/>
    </row>
    <row r="534" ht="18" customHeight="1" spans="1:43">
      <c r="A534" s="35">
        <f t="shared" si="37"/>
        <v>529</v>
      </c>
      <c r="B534" s="48" t="s">
        <v>175</v>
      </c>
      <c r="C534" s="61" t="s">
        <v>1702</v>
      </c>
      <c r="D534" s="47" t="s">
        <v>7648</v>
      </c>
      <c r="E534" s="38" t="s">
        <v>1703</v>
      </c>
      <c r="F534" s="39">
        <v>15147710636</v>
      </c>
      <c r="G534" s="40"/>
      <c r="H534" s="40"/>
      <c r="I534" s="40"/>
      <c r="J534" s="40"/>
      <c r="K534" s="40"/>
      <c r="L534" s="40"/>
      <c r="M534" s="40"/>
      <c r="N534" s="40"/>
      <c r="O534" s="40"/>
      <c r="P534" s="40"/>
      <c r="Q534" s="40"/>
      <c r="R534" s="40"/>
      <c r="S534" s="40">
        <f t="shared" si="36"/>
        <v>0</v>
      </c>
      <c r="T534" s="40"/>
      <c r="U534" s="41"/>
      <c r="V534" s="41"/>
      <c r="W534" s="42"/>
      <c r="X534" s="41"/>
      <c r="Y534" s="41"/>
      <c r="Z534" s="42"/>
      <c r="AA534" s="41"/>
      <c r="AB534" s="41"/>
      <c r="AC534" s="42"/>
      <c r="AD534" s="41"/>
      <c r="AE534" s="41"/>
      <c r="AF534" s="42"/>
      <c r="AG534" s="41"/>
      <c r="AH534" s="41"/>
      <c r="AI534" s="42"/>
      <c r="AJ534" s="41"/>
      <c r="AK534" s="41"/>
      <c r="AL534" s="42"/>
      <c r="AM534" s="42">
        <f t="shared" si="38"/>
        <v>0</v>
      </c>
      <c r="AN534" s="43">
        <f t="shared" si="39"/>
        <v>0</v>
      </c>
      <c r="AO534" s="44"/>
      <c r="AP534" s="9"/>
      <c r="AQ534" s="9"/>
    </row>
    <row r="535" ht="18" customHeight="1" spans="1:43">
      <c r="A535" s="35">
        <f t="shared" si="37"/>
        <v>530</v>
      </c>
      <c r="B535" s="48" t="s">
        <v>175</v>
      </c>
      <c r="C535" s="61" t="s">
        <v>1724</v>
      </c>
      <c r="D535" s="47" t="s">
        <v>4031</v>
      </c>
      <c r="E535" s="38" t="s">
        <v>1725</v>
      </c>
      <c r="F535" s="39">
        <v>15049465959</v>
      </c>
      <c r="G535" s="40"/>
      <c r="H535" s="40"/>
      <c r="I535" s="40"/>
      <c r="J535" s="40"/>
      <c r="K535" s="40"/>
      <c r="L535" s="40"/>
      <c r="M535" s="40"/>
      <c r="N535" s="40"/>
      <c r="O535" s="40"/>
      <c r="P535" s="40"/>
      <c r="Q535" s="40"/>
      <c r="R535" s="40"/>
      <c r="S535" s="40">
        <f t="shared" si="36"/>
        <v>0</v>
      </c>
      <c r="T535" s="40"/>
      <c r="U535" s="41"/>
      <c r="V535" s="41"/>
      <c r="W535" s="42"/>
      <c r="X535" s="41"/>
      <c r="Y535" s="41"/>
      <c r="Z535" s="42"/>
      <c r="AA535" s="41"/>
      <c r="AB535" s="41"/>
      <c r="AC535" s="42"/>
      <c r="AD535" s="41"/>
      <c r="AE535" s="41"/>
      <c r="AF535" s="42"/>
      <c r="AG535" s="41"/>
      <c r="AH535" s="41"/>
      <c r="AI535" s="42"/>
      <c r="AJ535" s="41"/>
      <c r="AK535" s="41"/>
      <c r="AL535" s="42"/>
      <c r="AM535" s="42">
        <f t="shared" si="38"/>
        <v>0</v>
      </c>
      <c r="AN535" s="43">
        <f t="shared" si="39"/>
        <v>0</v>
      </c>
      <c r="AO535" s="44"/>
      <c r="AP535" s="9"/>
      <c r="AQ535" s="9"/>
    </row>
    <row r="536" ht="18" customHeight="1" spans="1:43">
      <c r="A536" s="35">
        <f t="shared" si="37"/>
        <v>531</v>
      </c>
      <c r="B536" s="48" t="s">
        <v>175</v>
      </c>
      <c r="C536" s="61" t="s">
        <v>7649</v>
      </c>
      <c r="D536" s="54" t="s">
        <v>4031</v>
      </c>
      <c r="E536" s="38" t="s">
        <v>7650</v>
      </c>
      <c r="F536" s="39">
        <v>15661078225</v>
      </c>
      <c r="G536" s="40"/>
      <c r="H536" s="40"/>
      <c r="I536" s="40"/>
      <c r="J536" s="40"/>
      <c r="K536" s="40"/>
      <c r="L536" s="40"/>
      <c r="M536" s="40"/>
      <c r="N536" s="40"/>
      <c r="O536" s="40"/>
      <c r="P536" s="40"/>
      <c r="Q536" s="40"/>
      <c r="R536" s="40"/>
      <c r="S536" s="40">
        <f t="shared" si="36"/>
        <v>0</v>
      </c>
      <c r="T536" s="40"/>
      <c r="U536" s="41"/>
      <c r="V536" s="41"/>
      <c r="W536" s="42"/>
      <c r="X536" s="41"/>
      <c r="Y536" s="41"/>
      <c r="Z536" s="42"/>
      <c r="AA536" s="41"/>
      <c r="AB536" s="41"/>
      <c r="AC536" s="42"/>
      <c r="AD536" s="41"/>
      <c r="AE536" s="41"/>
      <c r="AF536" s="42"/>
      <c r="AG536" s="41"/>
      <c r="AH536" s="41"/>
      <c r="AI536" s="42"/>
      <c r="AJ536" s="41"/>
      <c r="AK536" s="41"/>
      <c r="AL536" s="42"/>
      <c r="AM536" s="42">
        <f t="shared" si="38"/>
        <v>0</v>
      </c>
      <c r="AN536" s="43">
        <f t="shared" si="39"/>
        <v>0</v>
      </c>
      <c r="AO536" s="44"/>
      <c r="AP536" s="9"/>
      <c r="AQ536" s="9"/>
    </row>
    <row r="537" ht="18" customHeight="1" spans="1:43">
      <c r="A537" s="35">
        <f t="shared" si="37"/>
        <v>532</v>
      </c>
      <c r="B537" s="48" t="s">
        <v>175</v>
      </c>
      <c r="C537" s="61" t="s">
        <v>1633</v>
      </c>
      <c r="D537" s="47" t="s">
        <v>5063</v>
      </c>
      <c r="E537" s="38" t="s">
        <v>1634</v>
      </c>
      <c r="F537" s="39">
        <v>18647278604</v>
      </c>
      <c r="G537" s="40"/>
      <c r="H537" s="40"/>
      <c r="I537" s="40"/>
      <c r="J537" s="40"/>
      <c r="K537" s="40"/>
      <c r="L537" s="40"/>
      <c r="M537" s="40"/>
      <c r="N537" s="40"/>
      <c r="O537" s="40"/>
      <c r="P537" s="40"/>
      <c r="Q537" s="40"/>
      <c r="R537" s="40"/>
      <c r="S537" s="40">
        <f t="shared" si="36"/>
        <v>0</v>
      </c>
      <c r="T537" s="40"/>
      <c r="U537" s="41"/>
      <c r="V537" s="41"/>
      <c r="W537" s="42"/>
      <c r="X537" s="41"/>
      <c r="Y537" s="41"/>
      <c r="Z537" s="42"/>
      <c r="AA537" s="41"/>
      <c r="AB537" s="41"/>
      <c r="AC537" s="42"/>
      <c r="AD537" s="41"/>
      <c r="AE537" s="41"/>
      <c r="AF537" s="42"/>
      <c r="AG537" s="41"/>
      <c r="AH537" s="41"/>
      <c r="AI537" s="42"/>
      <c r="AJ537" s="41"/>
      <c r="AK537" s="41"/>
      <c r="AL537" s="42"/>
      <c r="AM537" s="42">
        <f t="shared" si="38"/>
        <v>0</v>
      </c>
      <c r="AN537" s="43">
        <f t="shared" si="39"/>
        <v>0</v>
      </c>
      <c r="AO537" s="44"/>
      <c r="AP537" s="9"/>
      <c r="AQ537" s="9"/>
    </row>
    <row r="538" ht="18" customHeight="1" spans="1:43">
      <c r="A538" s="35">
        <f t="shared" si="37"/>
        <v>533</v>
      </c>
      <c r="B538" s="48" t="s">
        <v>175</v>
      </c>
      <c r="C538" s="61" t="s">
        <v>195</v>
      </c>
      <c r="D538" s="47" t="s">
        <v>4786</v>
      </c>
      <c r="E538" s="38" t="s">
        <v>1536</v>
      </c>
      <c r="F538" s="39">
        <v>13789477728</v>
      </c>
      <c r="G538" s="40"/>
      <c r="H538" s="40"/>
      <c r="I538" s="40"/>
      <c r="J538" s="40"/>
      <c r="K538" s="40"/>
      <c r="L538" s="40"/>
      <c r="M538" s="40"/>
      <c r="N538" s="40"/>
      <c r="O538" s="40"/>
      <c r="P538" s="40"/>
      <c r="Q538" s="40"/>
      <c r="R538" s="40"/>
      <c r="S538" s="40">
        <f t="shared" si="36"/>
        <v>0</v>
      </c>
      <c r="T538" s="40"/>
      <c r="U538" s="41"/>
      <c r="V538" s="41"/>
      <c r="W538" s="42"/>
      <c r="X538" s="41"/>
      <c r="Y538" s="41"/>
      <c r="Z538" s="42"/>
      <c r="AA538" s="41"/>
      <c r="AB538" s="41"/>
      <c r="AC538" s="42"/>
      <c r="AD538" s="41"/>
      <c r="AE538" s="41"/>
      <c r="AF538" s="42"/>
      <c r="AG538" s="41"/>
      <c r="AH538" s="41"/>
      <c r="AI538" s="42"/>
      <c r="AJ538" s="41"/>
      <c r="AK538" s="41"/>
      <c r="AL538" s="42"/>
      <c r="AM538" s="42">
        <f t="shared" si="38"/>
        <v>0</v>
      </c>
      <c r="AN538" s="43">
        <f t="shared" si="39"/>
        <v>0</v>
      </c>
      <c r="AO538" s="44"/>
      <c r="AP538" s="9"/>
      <c r="AQ538" s="9"/>
    </row>
    <row r="539" ht="18" customHeight="1" spans="1:43">
      <c r="A539" s="35">
        <f t="shared" si="37"/>
        <v>534</v>
      </c>
      <c r="B539" s="48" t="s">
        <v>175</v>
      </c>
      <c r="C539" s="61" t="s">
        <v>5073</v>
      </c>
      <c r="D539" s="47" t="s">
        <v>3947</v>
      </c>
      <c r="E539" s="38" t="s">
        <v>5075</v>
      </c>
      <c r="F539" s="39">
        <v>15047704653</v>
      </c>
      <c r="G539" s="40"/>
      <c r="H539" s="40"/>
      <c r="I539" s="40"/>
      <c r="J539" s="40"/>
      <c r="K539" s="40"/>
      <c r="L539" s="40"/>
      <c r="M539" s="40"/>
      <c r="N539" s="40"/>
      <c r="O539" s="40"/>
      <c r="P539" s="40"/>
      <c r="Q539" s="40"/>
      <c r="R539" s="40"/>
      <c r="S539" s="40">
        <f t="shared" si="36"/>
        <v>0</v>
      </c>
      <c r="T539" s="40"/>
      <c r="U539" s="41"/>
      <c r="V539" s="41"/>
      <c r="W539" s="42"/>
      <c r="X539" s="41"/>
      <c r="Y539" s="41"/>
      <c r="Z539" s="42"/>
      <c r="AA539" s="41"/>
      <c r="AB539" s="41"/>
      <c r="AC539" s="42"/>
      <c r="AD539" s="41"/>
      <c r="AE539" s="41"/>
      <c r="AF539" s="42"/>
      <c r="AG539" s="41"/>
      <c r="AH539" s="41"/>
      <c r="AI539" s="42"/>
      <c r="AJ539" s="41"/>
      <c r="AK539" s="41"/>
      <c r="AL539" s="42"/>
      <c r="AM539" s="42">
        <f t="shared" si="38"/>
        <v>0</v>
      </c>
      <c r="AN539" s="43">
        <f t="shared" si="39"/>
        <v>0</v>
      </c>
      <c r="AO539" s="44"/>
      <c r="AP539" s="9"/>
      <c r="AQ539" s="9"/>
    </row>
    <row r="540" ht="18" customHeight="1" spans="1:43">
      <c r="A540" s="35">
        <f t="shared" si="37"/>
        <v>535</v>
      </c>
      <c r="B540" s="48" t="s">
        <v>175</v>
      </c>
      <c r="C540" s="61" t="s">
        <v>1568</v>
      </c>
      <c r="D540" s="47" t="s">
        <v>7644</v>
      </c>
      <c r="E540" s="38" t="s">
        <v>1569</v>
      </c>
      <c r="F540" s="39">
        <v>15560309886</v>
      </c>
      <c r="G540" s="40"/>
      <c r="H540" s="40"/>
      <c r="I540" s="40"/>
      <c r="J540" s="40"/>
      <c r="K540" s="40"/>
      <c r="L540" s="40"/>
      <c r="M540" s="40"/>
      <c r="N540" s="40"/>
      <c r="O540" s="40"/>
      <c r="P540" s="40"/>
      <c r="Q540" s="40"/>
      <c r="R540" s="40"/>
      <c r="S540" s="40">
        <f t="shared" si="36"/>
        <v>0</v>
      </c>
      <c r="T540" s="40"/>
      <c r="U540" s="41"/>
      <c r="V540" s="41"/>
      <c r="W540" s="42"/>
      <c r="X540" s="41"/>
      <c r="Y540" s="41"/>
      <c r="Z540" s="42"/>
      <c r="AA540" s="41"/>
      <c r="AB540" s="41"/>
      <c r="AC540" s="42"/>
      <c r="AD540" s="41"/>
      <c r="AE540" s="41"/>
      <c r="AF540" s="42"/>
      <c r="AG540" s="41"/>
      <c r="AH540" s="41"/>
      <c r="AI540" s="42"/>
      <c r="AJ540" s="41"/>
      <c r="AK540" s="41"/>
      <c r="AL540" s="42"/>
      <c r="AM540" s="42">
        <f t="shared" si="38"/>
        <v>0</v>
      </c>
      <c r="AN540" s="43">
        <f t="shared" si="39"/>
        <v>0</v>
      </c>
      <c r="AO540" s="44"/>
      <c r="AP540" s="9"/>
      <c r="AQ540" s="9"/>
    </row>
    <row r="541" ht="18" customHeight="1" spans="1:43">
      <c r="A541" s="35">
        <f t="shared" si="37"/>
        <v>536</v>
      </c>
      <c r="B541" s="48" t="s">
        <v>175</v>
      </c>
      <c r="C541" s="61" t="s">
        <v>1550</v>
      </c>
      <c r="D541" s="47" t="s">
        <v>7651</v>
      </c>
      <c r="E541" s="38" t="s">
        <v>1551</v>
      </c>
      <c r="F541" s="39">
        <v>15924483845</v>
      </c>
      <c r="G541" s="40"/>
      <c r="H541" s="40"/>
      <c r="I541" s="40"/>
      <c r="J541" s="40"/>
      <c r="K541" s="40"/>
      <c r="L541" s="40"/>
      <c r="M541" s="40"/>
      <c r="N541" s="40"/>
      <c r="O541" s="40"/>
      <c r="P541" s="40"/>
      <c r="Q541" s="40"/>
      <c r="R541" s="40"/>
      <c r="S541" s="40">
        <f t="shared" ref="S541:S604" si="40">SUM(G541:R541)</f>
        <v>0</v>
      </c>
      <c r="T541" s="40"/>
      <c r="U541" s="41"/>
      <c r="V541" s="41"/>
      <c r="W541" s="42"/>
      <c r="X541" s="41"/>
      <c r="Y541" s="41"/>
      <c r="Z541" s="42"/>
      <c r="AA541" s="41"/>
      <c r="AB541" s="41"/>
      <c r="AC541" s="42"/>
      <c r="AD541" s="41"/>
      <c r="AE541" s="41"/>
      <c r="AF541" s="42"/>
      <c r="AG541" s="41"/>
      <c r="AH541" s="41"/>
      <c r="AI541" s="42"/>
      <c r="AJ541" s="41"/>
      <c r="AK541" s="41"/>
      <c r="AL541" s="42"/>
      <c r="AM541" s="42">
        <f t="shared" si="38"/>
        <v>0</v>
      </c>
      <c r="AN541" s="43">
        <f t="shared" si="39"/>
        <v>0</v>
      </c>
      <c r="AO541" s="44"/>
      <c r="AP541" s="9"/>
      <c r="AQ541" s="9"/>
    </row>
    <row r="542" ht="18" customHeight="1" spans="1:43">
      <c r="A542" s="35">
        <f t="shared" si="37"/>
        <v>537</v>
      </c>
      <c r="B542" s="48" t="s">
        <v>175</v>
      </c>
      <c r="C542" s="61" t="s">
        <v>1541</v>
      </c>
      <c r="D542" s="47" t="s">
        <v>4959</v>
      </c>
      <c r="E542" s="38" t="s">
        <v>1542</v>
      </c>
      <c r="F542" s="39">
        <v>15147515852</v>
      </c>
      <c r="G542" s="40"/>
      <c r="H542" s="40"/>
      <c r="I542" s="40"/>
      <c r="J542" s="40"/>
      <c r="K542" s="40"/>
      <c r="L542" s="40"/>
      <c r="M542" s="40"/>
      <c r="N542" s="40"/>
      <c r="O542" s="40"/>
      <c r="P542" s="40"/>
      <c r="Q542" s="40"/>
      <c r="R542" s="40"/>
      <c r="S542" s="40">
        <f t="shared" si="40"/>
        <v>0</v>
      </c>
      <c r="T542" s="40"/>
      <c r="U542" s="41"/>
      <c r="V542" s="41"/>
      <c r="W542" s="42"/>
      <c r="X542" s="41"/>
      <c r="Y542" s="41"/>
      <c r="Z542" s="42"/>
      <c r="AA542" s="41"/>
      <c r="AB542" s="41"/>
      <c r="AC542" s="42"/>
      <c r="AD542" s="41"/>
      <c r="AE542" s="41"/>
      <c r="AF542" s="42"/>
      <c r="AG542" s="41"/>
      <c r="AH542" s="41"/>
      <c r="AI542" s="42"/>
      <c r="AJ542" s="41"/>
      <c r="AK542" s="41"/>
      <c r="AL542" s="42"/>
      <c r="AM542" s="42">
        <f t="shared" si="38"/>
        <v>0</v>
      </c>
      <c r="AN542" s="43">
        <f t="shared" si="39"/>
        <v>0</v>
      </c>
      <c r="AO542" s="44"/>
      <c r="AP542" s="9"/>
      <c r="AQ542" s="9"/>
    </row>
    <row r="543" ht="18" customHeight="1" spans="1:43">
      <c r="A543" s="35">
        <f t="shared" si="37"/>
        <v>538</v>
      </c>
      <c r="B543" s="48" t="s">
        <v>175</v>
      </c>
      <c r="C543" s="61" t="s">
        <v>1636</v>
      </c>
      <c r="D543" s="47" t="s">
        <v>7652</v>
      </c>
      <c r="E543" s="38" t="s">
        <v>1637</v>
      </c>
      <c r="F543" s="39">
        <v>15047130304</v>
      </c>
      <c r="G543" s="40"/>
      <c r="H543" s="40"/>
      <c r="I543" s="40"/>
      <c r="J543" s="40"/>
      <c r="K543" s="40"/>
      <c r="L543" s="40"/>
      <c r="M543" s="40"/>
      <c r="N543" s="40"/>
      <c r="O543" s="40"/>
      <c r="P543" s="40"/>
      <c r="Q543" s="40"/>
      <c r="R543" s="40"/>
      <c r="S543" s="40">
        <f t="shared" si="40"/>
        <v>0</v>
      </c>
      <c r="T543" s="40"/>
      <c r="U543" s="41"/>
      <c r="V543" s="41"/>
      <c r="W543" s="42"/>
      <c r="X543" s="41"/>
      <c r="Y543" s="41"/>
      <c r="Z543" s="42"/>
      <c r="AA543" s="41"/>
      <c r="AB543" s="41"/>
      <c r="AC543" s="42"/>
      <c r="AD543" s="41"/>
      <c r="AE543" s="41"/>
      <c r="AF543" s="42"/>
      <c r="AG543" s="41"/>
      <c r="AH543" s="41"/>
      <c r="AI543" s="42"/>
      <c r="AJ543" s="41"/>
      <c r="AK543" s="41"/>
      <c r="AL543" s="42"/>
      <c r="AM543" s="42">
        <f t="shared" si="38"/>
        <v>0</v>
      </c>
      <c r="AN543" s="43">
        <f t="shared" si="39"/>
        <v>0</v>
      </c>
      <c r="AO543" s="44"/>
      <c r="AP543" s="9"/>
      <c r="AQ543" s="9"/>
    </row>
    <row r="544" ht="18" customHeight="1" spans="1:43">
      <c r="A544" s="35">
        <f t="shared" si="37"/>
        <v>539</v>
      </c>
      <c r="B544" s="48" t="s">
        <v>175</v>
      </c>
      <c r="C544" s="64" t="s">
        <v>7653</v>
      </c>
      <c r="D544" s="47" t="s">
        <v>3947</v>
      </c>
      <c r="E544" s="38" t="s">
        <v>7654</v>
      </c>
      <c r="F544" s="39">
        <v>15754728567</v>
      </c>
      <c r="G544" s="40"/>
      <c r="H544" s="40"/>
      <c r="I544" s="40"/>
      <c r="J544" s="40"/>
      <c r="K544" s="40"/>
      <c r="L544" s="40"/>
      <c r="M544" s="40"/>
      <c r="N544" s="40"/>
      <c r="O544" s="40"/>
      <c r="P544" s="40"/>
      <c r="Q544" s="40"/>
      <c r="R544" s="40"/>
      <c r="S544" s="40">
        <f t="shared" si="40"/>
        <v>0</v>
      </c>
      <c r="T544" s="40"/>
      <c r="U544" s="41"/>
      <c r="V544" s="41"/>
      <c r="W544" s="42"/>
      <c r="X544" s="41"/>
      <c r="Y544" s="41"/>
      <c r="Z544" s="42"/>
      <c r="AA544" s="41"/>
      <c r="AB544" s="41"/>
      <c r="AC544" s="42"/>
      <c r="AD544" s="41"/>
      <c r="AE544" s="41"/>
      <c r="AF544" s="42"/>
      <c r="AG544" s="41"/>
      <c r="AH544" s="41"/>
      <c r="AI544" s="42"/>
      <c r="AJ544" s="41"/>
      <c r="AK544" s="41"/>
      <c r="AL544" s="42"/>
      <c r="AM544" s="42">
        <f t="shared" si="38"/>
        <v>0</v>
      </c>
      <c r="AN544" s="43">
        <f t="shared" si="39"/>
        <v>0</v>
      </c>
      <c r="AO544" s="44"/>
      <c r="AP544" s="9"/>
      <c r="AQ544" s="9"/>
    </row>
    <row r="545" ht="18" customHeight="1" spans="1:43">
      <c r="A545" s="35">
        <f t="shared" si="37"/>
        <v>540</v>
      </c>
      <c r="B545" s="48" t="s">
        <v>175</v>
      </c>
      <c r="C545" s="61" t="s">
        <v>7655</v>
      </c>
      <c r="D545" s="47" t="s">
        <v>3947</v>
      </c>
      <c r="E545" s="38" t="s">
        <v>7656</v>
      </c>
      <c r="F545" s="39">
        <v>13734293501</v>
      </c>
      <c r="G545" s="40"/>
      <c r="H545" s="40"/>
      <c r="I545" s="40"/>
      <c r="J545" s="40"/>
      <c r="K545" s="40"/>
      <c r="L545" s="40"/>
      <c r="M545" s="40"/>
      <c r="N545" s="40"/>
      <c r="O545" s="40"/>
      <c r="P545" s="40"/>
      <c r="Q545" s="40"/>
      <c r="R545" s="40"/>
      <c r="S545" s="40">
        <f t="shared" si="40"/>
        <v>0</v>
      </c>
      <c r="T545" s="40"/>
      <c r="U545" s="41"/>
      <c r="V545" s="41"/>
      <c r="W545" s="42"/>
      <c r="X545" s="41"/>
      <c r="Y545" s="41"/>
      <c r="Z545" s="42"/>
      <c r="AA545" s="41"/>
      <c r="AB545" s="41"/>
      <c r="AC545" s="42"/>
      <c r="AD545" s="41"/>
      <c r="AE545" s="41"/>
      <c r="AF545" s="42"/>
      <c r="AG545" s="41"/>
      <c r="AH545" s="41"/>
      <c r="AI545" s="42"/>
      <c r="AJ545" s="41"/>
      <c r="AK545" s="41"/>
      <c r="AL545" s="42"/>
      <c r="AM545" s="42">
        <f t="shared" si="38"/>
        <v>0</v>
      </c>
      <c r="AN545" s="43">
        <f t="shared" si="39"/>
        <v>0</v>
      </c>
      <c r="AO545" s="44"/>
      <c r="AP545" s="9"/>
      <c r="AQ545" s="9"/>
    </row>
    <row r="546" ht="18" customHeight="1" spans="1:43">
      <c r="A546" s="35">
        <f t="shared" si="37"/>
        <v>541</v>
      </c>
      <c r="B546" s="48" t="s">
        <v>175</v>
      </c>
      <c r="C546" s="61" t="s">
        <v>1650</v>
      </c>
      <c r="D546" s="47" t="s">
        <v>3947</v>
      </c>
      <c r="E546" s="38" t="s">
        <v>1651</v>
      </c>
      <c r="F546" s="39">
        <v>13509706498</v>
      </c>
      <c r="G546" s="40"/>
      <c r="H546" s="40"/>
      <c r="I546" s="40"/>
      <c r="J546" s="40"/>
      <c r="K546" s="40"/>
      <c r="L546" s="40"/>
      <c r="M546" s="40"/>
      <c r="N546" s="40"/>
      <c r="O546" s="40"/>
      <c r="P546" s="40"/>
      <c r="Q546" s="40"/>
      <c r="R546" s="40"/>
      <c r="S546" s="40">
        <f t="shared" si="40"/>
        <v>0</v>
      </c>
      <c r="T546" s="40"/>
      <c r="U546" s="41"/>
      <c r="V546" s="41"/>
      <c r="W546" s="42"/>
      <c r="X546" s="41"/>
      <c r="Y546" s="41"/>
      <c r="Z546" s="42"/>
      <c r="AA546" s="41"/>
      <c r="AB546" s="41"/>
      <c r="AC546" s="42"/>
      <c r="AD546" s="41"/>
      <c r="AE546" s="41"/>
      <c r="AF546" s="42"/>
      <c r="AG546" s="41"/>
      <c r="AH546" s="41"/>
      <c r="AI546" s="42"/>
      <c r="AJ546" s="41"/>
      <c r="AK546" s="41"/>
      <c r="AL546" s="42"/>
      <c r="AM546" s="42">
        <f t="shared" si="38"/>
        <v>0</v>
      </c>
      <c r="AN546" s="43">
        <f t="shared" si="39"/>
        <v>0</v>
      </c>
      <c r="AO546" s="44"/>
      <c r="AP546" s="9"/>
      <c r="AQ546" s="9"/>
    </row>
    <row r="547" ht="18" customHeight="1" spans="1:43">
      <c r="A547" s="35">
        <f t="shared" si="37"/>
        <v>542</v>
      </c>
      <c r="B547" s="48" t="s">
        <v>175</v>
      </c>
      <c r="C547" s="46" t="s">
        <v>1653</v>
      </c>
      <c r="D547" s="47" t="s">
        <v>3947</v>
      </c>
      <c r="E547" s="38" t="s">
        <v>1654</v>
      </c>
      <c r="F547" s="39">
        <v>15134911102</v>
      </c>
      <c r="G547" s="40"/>
      <c r="H547" s="40"/>
      <c r="I547" s="40"/>
      <c r="J547" s="40"/>
      <c r="K547" s="40"/>
      <c r="L547" s="40"/>
      <c r="M547" s="40"/>
      <c r="N547" s="40"/>
      <c r="O547" s="40"/>
      <c r="P547" s="40"/>
      <c r="Q547" s="40"/>
      <c r="R547" s="40"/>
      <c r="S547" s="40">
        <f t="shared" si="40"/>
        <v>0</v>
      </c>
      <c r="T547" s="40"/>
      <c r="U547" s="41"/>
      <c r="V547" s="41"/>
      <c r="W547" s="42"/>
      <c r="X547" s="41"/>
      <c r="Y547" s="41"/>
      <c r="Z547" s="42"/>
      <c r="AA547" s="41"/>
      <c r="AB547" s="41"/>
      <c r="AC547" s="42"/>
      <c r="AD547" s="41"/>
      <c r="AE547" s="41"/>
      <c r="AF547" s="42"/>
      <c r="AG547" s="41"/>
      <c r="AH547" s="41"/>
      <c r="AI547" s="42"/>
      <c r="AJ547" s="41"/>
      <c r="AK547" s="41"/>
      <c r="AL547" s="42"/>
      <c r="AM547" s="42">
        <f t="shared" si="38"/>
        <v>0</v>
      </c>
      <c r="AN547" s="43">
        <f t="shared" si="39"/>
        <v>0</v>
      </c>
      <c r="AO547" s="44"/>
      <c r="AP547" s="9"/>
      <c r="AQ547" s="9"/>
    </row>
    <row r="548" ht="18" customHeight="1" spans="1:43">
      <c r="A548" s="35">
        <f t="shared" si="37"/>
        <v>543</v>
      </c>
      <c r="B548" s="48" t="s">
        <v>175</v>
      </c>
      <c r="C548" s="46" t="s">
        <v>1602</v>
      </c>
      <c r="D548" s="54" t="s">
        <v>7652</v>
      </c>
      <c r="E548" s="498" t="s">
        <v>1603</v>
      </c>
      <c r="F548" s="39">
        <v>18847768638</v>
      </c>
      <c r="G548" s="40"/>
      <c r="H548" s="40"/>
      <c r="I548" s="40"/>
      <c r="J548" s="40"/>
      <c r="K548" s="40"/>
      <c r="L548" s="40"/>
      <c r="M548" s="40"/>
      <c r="N548" s="40"/>
      <c r="O548" s="40"/>
      <c r="P548" s="40"/>
      <c r="Q548" s="40"/>
      <c r="R548" s="40"/>
      <c r="S548" s="40">
        <f t="shared" si="40"/>
        <v>0</v>
      </c>
      <c r="T548" s="40"/>
      <c r="U548" s="41"/>
      <c r="V548" s="41"/>
      <c r="W548" s="42"/>
      <c r="X548" s="41"/>
      <c r="Y548" s="41"/>
      <c r="Z548" s="42"/>
      <c r="AA548" s="41"/>
      <c r="AB548" s="41"/>
      <c r="AC548" s="42"/>
      <c r="AD548" s="41"/>
      <c r="AE548" s="41"/>
      <c r="AF548" s="42"/>
      <c r="AG548" s="41"/>
      <c r="AH548" s="41"/>
      <c r="AI548" s="42"/>
      <c r="AJ548" s="41"/>
      <c r="AK548" s="41"/>
      <c r="AL548" s="42"/>
      <c r="AM548" s="42">
        <f t="shared" si="38"/>
        <v>0</v>
      </c>
      <c r="AN548" s="43">
        <f t="shared" si="39"/>
        <v>0</v>
      </c>
      <c r="AO548" s="44"/>
      <c r="AP548" s="9"/>
      <c r="AQ548" s="9"/>
    </row>
    <row r="549" ht="18" customHeight="1" spans="1:43">
      <c r="A549" s="35">
        <f t="shared" si="37"/>
        <v>544</v>
      </c>
      <c r="B549" s="48" t="s">
        <v>175</v>
      </c>
      <c r="C549" s="54" t="s">
        <v>1605</v>
      </c>
      <c r="D549" s="47" t="s">
        <v>7657</v>
      </c>
      <c r="E549" s="38" t="s">
        <v>1606</v>
      </c>
      <c r="F549" s="39">
        <v>15847099347</v>
      </c>
      <c r="G549" s="40"/>
      <c r="H549" s="40"/>
      <c r="I549" s="40"/>
      <c r="J549" s="40"/>
      <c r="K549" s="40"/>
      <c r="L549" s="40"/>
      <c r="M549" s="40"/>
      <c r="N549" s="40"/>
      <c r="O549" s="40"/>
      <c r="P549" s="40"/>
      <c r="Q549" s="40"/>
      <c r="R549" s="40"/>
      <c r="S549" s="40">
        <f t="shared" si="40"/>
        <v>0</v>
      </c>
      <c r="T549" s="40"/>
      <c r="U549" s="41"/>
      <c r="V549" s="41"/>
      <c r="W549" s="42"/>
      <c r="X549" s="41"/>
      <c r="Y549" s="41"/>
      <c r="Z549" s="42"/>
      <c r="AA549" s="41"/>
      <c r="AB549" s="41"/>
      <c r="AC549" s="42"/>
      <c r="AD549" s="41"/>
      <c r="AE549" s="41"/>
      <c r="AF549" s="42"/>
      <c r="AG549" s="41"/>
      <c r="AH549" s="41"/>
      <c r="AI549" s="42"/>
      <c r="AJ549" s="41"/>
      <c r="AK549" s="41"/>
      <c r="AL549" s="42"/>
      <c r="AM549" s="42">
        <f t="shared" si="38"/>
        <v>0</v>
      </c>
      <c r="AN549" s="43">
        <f t="shared" si="39"/>
        <v>0</v>
      </c>
      <c r="AO549" s="44"/>
      <c r="AP549" s="9"/>
      <c r="AQ549" s="9"/>
    </row>
    <row r="550" ht="18" customHeight="1" spans="1:43">
      <c r="A550" s="35">
        <f t="shared" si="37"/>
        <v>545</v>
      </c>
      <c r="B550" s="48" t="s">
        <v>175</v>
      </c>
      <c r="C550" s="46" t="s">
        <v>7658</v>
      </c>
      <c r="D550" s="47" t="s">
        <v>7659</v>
      </c>
      <c r="E550" s="38" t="s">
        <v>7660</v>
      </c>
      <c r="F550" s="39">
        <v>13835541713</v>
      </c>
      <c r="G550" s="40"/>
      <c r="H550" s="40"/>
      <c r="I550" s="40"/>
      <c r="J550" s="40"/>
      <c r="K550" s="40"/>
      <c r="L550" s="40"/>
      <c r="M550" s="40"/>
      <c r="N550" s="40"/>
      <c r="O550" s="40"/>
      <c r="P550" s="40"/>
      <c r="Q550" s="40"/>
      <c r="R550" s="40"/>
      <c r="S550" s="40">
        <f t="shared" si="40"/>
        <v>0</v>
      </c>
      <c r="T550" s="40"/>
      <c r="U550" s="41"/>
      <c r="V550" s="41"/>
      <c r="W550" s="42"/>
      <c r="X550" s="41"/>
      <c r="Y550" s="41"/>
      <c r="Z550" s="42"/>
      <c r="AA550" s="41"/>
      <c r="AB550" s="41"/>
      <c r="AC550" s="42"/>
      <c r="AD550" s="41"/>
      <c r="AE550" s="41"/>
      <c r="AF550" s="42"/>
      <c r="AG550" s="41"/>
      <c r="AH550" s="41"/>
      <c r="AI550" s="42"/>
      <c r="AJ550" s="41"/>
      <c r="AK550" s="41"/>
      <c r="AL550" s="42"/>
      <c r="AM550" s="42">
        <f t="shared" si="38"/>
        <v>0</v>
      </c>
      <c r="AN550" s="43">
        <f t="shared" si="39"/>
        <v>0</v>
      </c>
      <c r="AO550" s="44"/>
      <c r="AP550" s="9"/>
      <c r="AQ550" s="9"/>
    </row>
    <row r="551" ht="18" customHeight="1" spans="1:43">
      <c r="A551" s="35">
        <f t="shared" si="37"/>
        <v>546</v>
      </c>
      <c r="B551" s="48" t="s">
        <v>175</v>
      </c>
      <c r="C551" s="46" t="s">
        <v>1659</v>
      </c>
      <c r="D551" s="47" t="s">
        <v>3947</v>
      </c>
      <c r="E551" s="38" t="s">
        <v>1660</v>
      </c>
      <c r="F551" s="39">
        <v>18248315833</v>
      </c>
      <c r="G551" s="40"/>
      <c r="H551" s="40"/>
      <c r="I551" s="40"/>
      <c r="J551" s="40"/>
      <c r="K551" s="40"/>
      <c r="L551" s="40"/>
      <c r="M551" s="40"/>
      <c r="N551" s="40"/>
      <c r="O551" s="40"/>
      <c r="P551" s="40"/>
      <c r="Q551" s="40"/>
      <c r="R551" s="40"/>
      <c r="S551" s="40">
        <f t="shared" si="40"/>
        <v>0</v>
      </c>
      <c r="T551" s="40"/>
      <c r="U551" s="41"/>
      <c r="V551" s="41"/>
      <c r="W551" s="42"/>
      <c r="X551" s="41"/>
      <c r="Y551" s="41"/>
      <c r="Z551" s="42"/>
      <c r="AA551" s="41"/>
      <c r="AB551" s="41"/>
      <c r="AC551" s="42"/>
      <c r="AD551" s="41"/>
      <c r="AE551" s="41"/>
      <c r="AF551" s="42"/>
      <c r="AG551" s="41"/>
      <c r="AH551" s="41"/>
      <c r="AI551" s="42"/>
      <c r="AJ551" s="41"/>
      <c r="AK551" s="41"/>
      <c r="AL551" s="42"/>
      <c r="AM551" s="42">
        <f t="shared" si="38"/>
        <v>0</v>
      </c>
      <c r="AN551" s="43">
        <f t="shared" si="39"/>
        <v>0</v>
      </c>
      <c r="AO551" s="44"/>
      <c r="AP551" s="9"/>
      <c r="AQ551" s="9"/>
    </row>
    <row r="552" ht="18" customHeight="1" spans="1:43">
      <c r="A552" s="35">
        <f t="shared" si="37"/>
        <v>547</v>
      </c>
      <c r="B552" s="48" t="s">
        <v>175</v>
      </c>
      <c r="C552" s="46" t="s">
        <v>1751</v>
      </c>
      <c r="D552" s="47" t="s">
        <v>3947</v>
      </c>
      <c r="E552" s="38" t="s">
        <v>7287</v>
      </c>
      <c r="F552" s="39">
        <v>15147754599</v>
      </c>
      <c r="G552" s="40"/>
      <c r="H552" s="40"/>
      <c r="I552" s="40"/>
      <c r="J552" s="40"/>
      <c r="K552" s="40"/>
      <c r="L552" s="40"/>
      <c r="M552" s="40"/>
      <c r="N552" s="40"/>
      <c r="O552" s="40"/>
      <c r="P552" s="40"/>
      <c r="Q552" s="40"/>
      <c r="R552" s="40"/>
      <c r="S552" s="40">
        <f t="shared" si="40"/>
        <v>0</v>
      </c>
      <c r="T552" s="40"/>
      <c r="U552" s="41"/>
      <c r="V552" s="41"/>
      <c r="W552" s="42"/>
      <c r="X552" s="41"/>
      <c r="Y552" s="41"/>
      <c r="Z552" s="42"/>
      <c r="AA552" s="41"/>
      <c r="AB552" s="41"/>
      <c r="AC552" s="42"/>
      <c r="AD552" s="41"/>
      <c r="AE552" s="41"/>
      <c r="AF552" s="42"/>
      <c r="AG552" s="41"/>
      <c r="AH552" s="41"/>
      <c r="AI552" s="42"/>
      <c r="AJ552" s="41"/>
      <c r="AK552" s="41"/>
      <c r="AL552" s="42"/>
      <c r="AM552" s="42">
        <f t="shared" si="38"/>
        <v>0</v>
      </c>
      <c r="AN552" s="43">
        <f t="shared" si="39"/>
        <v>0</v>
      </c>
      <c r="AO552" s="44"/>
      <c r="AP552" s="9"/>
      <c r="AQ552" s="9"/>
    </row>
    <row r="553" ht="18" customHeight="1" spans="1:43">
      <c r="A553" s="35">
        <f t="shared" si="37"/>
        <v>548</v>
      </c>
      <c r="B553" s="48" t="s">
        <v>175</v>
      </c>
      <c r="C553" s="56" t="s">
        <v>6926</v>
      </c>
      <c r="D553" s="47" t="s">
        <v>3947</v>
      </c>
      <c r="E553" s="38" t="s">
        <v>7661</v>
      </c>
      <c r="F553" s="39">
        <v>13947757269</v>
      </c>
      <c r="G553" s="40"/>
      <c r="H553" s="40"/>
      <c r="I553" s="40"/>
      <c r="J553" s="40"/>
      <c r="K553" s="40"/>
      <c r="L553" s="40"/>
      <c r="M553" s="40"/>
      <c r="N553" s="40"/>
      <c r="O553" s="40"/>
      <c r="P553" s="40"/>
      <c r="Q553" s="40"/>
      <c r="R553" s="40"/>
      <c r="S553" s="40">
        <f t="shared" si="40"/>
        <v>0</v>
      </c>
      <c r="T553" s="40"/>
      <c r="U553" s="41"/>
      <c r="V553" s="41"/>
      <c r="W553" s="42"/>
      <c r="X553" s="41"/>
      <c r="Y553" s="41"/>
      <c r="Z553" s="42"/>
      <c r="AA553" s="41"/>
      <c r="AB553" s="41"/>
      <c r="AC553" s="42"/>
      <c r="AD553" s="41"/>
      <c r="AE553" s="41"/>
      <c r="AF553" s="42"/>
      <c r="AG553" s="41"/>
      <c r="AH553" s="41"/>
      <c r="AI553" s="42"/>
      <c r="AJ553" s="41"/>
      <c r="AK553" s="41"/>
      <c r="AL553" s="42"/>
      <c r="AM553" s="42">
        <f t="shared" si="38"/>
        <v>0</v>
      </c>
      <c r="AN553" s="43">
        <f t="shared" si="39"/>
        <v>0</v>
      </c>
      <c r="AO553" s="44"/>
      <c r="AP553" s="9"/>
      <c r="AQ553" s="9"/>
    </row>
    <row r="554" ht="18" customHeight="1" spans="1:43">
      <c r="A554" s="35">
        <f t="shared" si="37"/>
        <v>549</v>
      </c>
      <c r="B554" s="48" t="s">
        <v>175</v>
      </c>
      <c r="C554" s="61" t="s">
        <v>1736</v>
      </c>
      <c r="D554" s="47" t="s">
        <v>4031</v>
      </c>
      <c r="E554" s="38" t="s">
        <v>1737</v>
      </c>
      <c r="F554" s="39">
        <v>13789745929</v>
      </c>
      <c r="G554" s="40"/>
      <c r="H554" s="40"/>
      <c r="I554" s="40"/>
      <c r="J554" s="40"/>
      <c r="K554" s="40"/>
      <c r="L554" s="40"/>
      <c r="M554" s="40"/>
      <c r="N554" s="40"/>
      <c r="O554" s="40"/>
      <c r="P554" s="40"/>
      <c r="Q554" s="40"/>
      <c r="R554" s="40"/>
      <c r="S554" s="40">
        <f t="shared" si="40"/>
        <v>0</v>
      </c>
      <c r="T554" s="40"/>
      <c r="U554" s="41"/>
      <c r="V554" s="41"/>
      <c r="W554" s="42"/>
      <c r="X554" s="41"/>
      <c r="Y554" s="41"/>
      <c r="Z554" s="42"/>
      <c r="AA554" s="41"/>
      <c r="AB554" s="41"/>
      <c r="AC554" s="42"/>
      <c r="AD554" s="41"/>
      <c r="AE554" s="41"/>
      <c r="AF554" s="42"/>
      <c r="AG554" s="41"/>
      <c r="AH554" s="41"/>
      <c r="AI554" s="42"/>
      <c r="AJ554" s="41"/>
      <c r="AK554" s="41"/>
      <c r="AL554" s="42"/>
      <c r="AM554" s="42">
        <f t="shared" si="38"/>
        <v>0</v>
      </c>
      <c r="AN554" s="43">
        <f t="shared" si="39"/>
        <v>0</v>
      </c>
      <c r="AO554" s="44"/>
      <c r="AP554" s="9"/>
      <c r="AQ554" s="9"/>
    </row>
    <row r="555" ht="18" customHeight="1" spans="1:43">
      <c r="A555" s="35">
        <f t="shared" si="37"/>
        <v>550</v>
      </c>
      <c r="B555" s="48" t="s">
        <v>175</v>
      </c>
      <c r="C555" s="61" t="s">
        <v>7662</v>
      </c>
      <c r="D555" s="47" t="s">
        <v>3947</v>
      </c>
      <c r="E555" s="38" t="s">
        <v>7663</v>
      </c>
      <c r="F555" s="39">
        <v>15847091735</v>
      </c>
      <c r="G555" s="40"/>
      <c r="H555" s="40"/>
      <c r="I555" s="40"/>
      <c r="J555" s="40"/>
      <c r="K555" s="40"/>
      <c r="L555" s="40"/>
      <c r="M555" s="40"/>
      <c r="N555" s="40"/>
      <c r="O555" s="40"/>
      <c r="P555" s="40"/>
      <c r="Q555" s="40"/>
      <c r="R555" s="40"/>
      <c r="S555" s="40">
        <f t="shared" si="40"/>
        <v>0</v>
      </c>
      <c r="T555" s="40"/>
      <c r="U555" s="41"/>
      <c r="V555" s="41"/>
      <c r="W555" s="42"/>
      <c r="X555" s="41"/>
      <c r="Y555" s="41"/>
      <c r="Z555" s="42"/>
      <c r="AA555" s="41"/>
      <c r="AB555" s="41"/>
      <c r="AC555" s="42"/>
      <c r="AD555" s="41"/>
      <c r="AE555" s="41"/>
      <c r="AF555" s="42"/>
      <c r="AG555" s="41"/>
      <c r="AH555" s="41"/>
      <c r="AI555" s="42"/>
      <c r="AJ555" s="41"/>
      <c r="AK555" s="41"/>
      <c r="AL555" s="42"/>
      <c r="AM555" s="42">
        <f t="shared" si="38"/>
        <v>0</v>
      </c>
      <c r="AN555" s="43">
        <f t="shared" si="39"/>
        <v>0</v>
      </c>
      <c r="AO555" s="44"/>
      <c r="AP555" s="9"/>
      <c r="AQ555" s="9"/>
    </row>
    <row r="556" ht="18" customHeight="1" spans="1:43">
      <c r="A556" s="35">
        <f t="shared" si="37"/>
        <v>551</v>
      </c>
      <c r="B556" s="48" t="s">
        <v>175</v>
      </c>
      <c r="C556" s="61" t="s">
        <v>7664</v>
      </c>
      <c r="D556" s="47" t="s">
        <v>4031</v>
      </c>
      <c r="E556" s="489" t="s">
        <v>7665</v>
      </c>
      <c r="F556" s="39">
        <v>15030659020</v>
      </c>
      <c r="G556" s="40"/>
      <c r="H556" s="40"/>
      <c r="I556" s="40"/>
      <c r="J556" s="40"/>
      <c r="K556" s="40"/>
      <c r="L556" s="40"/>
      <c r="M556" s="40"/>
      <c r="N556" s="40"/>
      <c r="O556" s="40"/>
      <c r="P556" s="40"/>
      <c r="Q556" s="40"/>
      <c r="R556" s="40"/>
      <c r="S556" s="40">
        <f t="shared" si="40"/>
        <v>0</v>
      </c>
      <c r="T556" s="40"/>
      <c r="U556" s="41"/>
      <c r="V556" s="41"/>
      <c r="W556" s="42"/>
      <c r="X556" s="41"/>
      <c r="Y556" s="41"/>
      <c r="Z556" s="42"/>
      <c r="AA556" s="41"/>
      <c r="AB556" s="41"/>
      <c r="AC556" s="42"/>
      <c r="AD556" s="41"/>
      <c r="AE556" s="41"/>
      <c r="AF556" s="42"/>
      <c r="AG556" s="41"/>
      <c r="AH556" s="41"/>
      <c r="AI556" s="42"/>
      <c r="AJ556" s="41"/>
      <c r="AK556" s="41"/>
      <c r="AL556" s="42"/>
      <c r="AM556" s="42">
        <f t="shared" si="38"/>
        <v>0</v>
      </c>
      <c r="AN556" s="43">
        <f t="shared" si="39"/>
        <v>0</v>
      </c>
      <c r="AO556" s="44"/>
      <c r="AP556" s="9"/>
      <c r="AQ556" s="9"/>
    </row>
    <row r="557" ht="18" customHeight="1" spans="1:43">
      <c r="A557" s="35">
        <f t="shared" si="37"/>
        <v>552</v>
      </c>
      <c r="B557" s="48" t="s">
        <v>175</v>
      </c>
      <c r="C557" s="61" t="s">
        <v>6540</v>
      </c>
      <c r="D557" s="47" t="s">
        <v>4031</v>
      </c>
      <c r="E557" s="489" t="s">
        <v>7666</v>
      </c>
      <c r="F557" s="39">
        <v>15149605979</v>
      </c>
      <c r="G557" s="40"/>
      <c r="H557" s="40"/>
      <c r="I557" s="40"/>
      <c r="J557" s="40"/>
      <c r="K557" s="40"/>
      <c r="L557" s="40"/>
      <c r="M557" s="40"/>
      <c r="N557" s="40"/>
      <c r="O557" s="40"/>
      <c r="P557" s="40"/>
      <c r="Q557" s="40"/>
      <c r="R557" s="40"/>
      <c r="S557" s="40">
        <f t="shared" si="40"/>
        <v>0</v>
      </c>
      <c r="T557" s="40"/>
      <c r="U557" s="41"/>
      <c r="V557" s="41"/>
      <c r="W557" s="42"/>
      <c r="X557" s="41"/>
      <c r="Y557" s="41"/>
      <c r="Z557" s="42"/>
      <c r="AA557" s="41"/>
      <c r="AB557" s="41"/>
      <c r="AC557" s="42"/>
      <c r="AD557" s="41"/>
      <c r="AE557" s="41"/>
      <c r="AF557" s="42"/>
      <c r="AG557" s="41"/>
      <c r="AH557" s="41"/>
      <c r="AI557" s="42"/>
      <c r="AJ557" s="41"/>
      <c r="AK557" s="41"/>
      <c r="AL557" s="42"/>
      <c r="AM557" s="42">
        <f t="shared" si="38"/>
        <v>0</v>
      </c>
      <c r="AN557" s="43">
        <f t="shared" si="39"/>
        <v>0</v>
      </c>
      <c r="AO557" s="44"/>
      <c r="AP557" s="9"/>
      <c r="AQ557" s="9"/>
    </row>
    <row r="558" ht="18" customHeight="1" spans="1:43">
      <c r="A558" s="35">
        <f t="shared" si="37"/>
        <v>553</v>
      </c>
      <c r="B558" s="48" t="s">
        <v>175</v>
      </c>
      <c r="C558" s="70" t="s">
        <v>1608</v>
      </c>
      <c r="D558" s="54" t="s">
        <v>7652</v>
      </c>
      <c r="E558" s="57" t="s">
        <v>7667</v>
      </c>
      <c r="F558" s="39">
        <v>13514770653</v>
      </c>
      <c r="G558" s="40"/>
      <c r="H558" s="40"/>
      <c r="I558" s="40"/>
      <c r="J558" s="40"/>
      <c r="K558" s="40"/>
      <c r="L558" s="40"/>
      <c r="M558" s="40"/>
      <c r="N558" s="40"/>
      <c r="O558" s="40"/>
      <c r="P558" s="40"/>
      <c r="Q558" s="40"/>
      <c r="R558" s="40"/>
      <c r="S558" s="40">
        <f t="shared" si="40"/>
        <v>0</v>
      </c>
      <c r="T558" s="40"/>
      <c r="U558" s="41"/>
      <c r="V558" s="41"/>
      <c r="W558" s="42"/>
      <c r="X558" s="41"/>
      <c r="Y558" s="41"/>
      <c r="Z558" s="42"/>
      <c r="AA558" s="41"/>
      <c r="AB558" s="41"/>
      <c r="AC558" s="42"/>
      <c r="AD558" s="41"/>
      <c r="AE558" s="41"/>
      <c r="AF558" s="42"/>
      <c r="AG558" s="41"/>
      <c r="AH558" s="41"/>
      <c r="AI558" s="42"/>
      <c r="AJ558" s="41"/>
      <c r="AK558" s="41"/>
      <c r="AL558" s="42"/>
      <c r="AM558" s="42">
        <f t="shared" si="38"/>
        <v>0</v>
      </c>
      <c r="AN558" s="43">
        <f t="shared" si="39"/>
        <v>0</v>
      </c>
      <c r="AO558" s="44"/>
      <c r="AP558" s="9"/>
      <c r="AQ558" s="9"/>
    </row>
    <row r="559" ht="18" customHeight="1" spans="1:43">
      <c r="A559" s="35">
        <f t="shared" si="37"/>
        <v>554</v>
      </c>
      <c r="B559" s="48" t="s">
        <v>175</v>
      </c>
      <c r="C559" s="70" t="s">
        <v>1662</v>
      </c>
      <c r="D559" s="54" t="s">
        <v>3947</v>
      </c>
      <c r="E559" s="57" t="s">
        <v>7668</v>
      </c>
      <c r="F559" s="39">
        <v>13847377728</v>
      </c>
      <c r="G559" s="40"/>
      <c r="H559" s="40"/>
      <c r="I559" s="40"/>
      <c r="J559" s="40"/>
      <c r="K559" s="40"/>
      <c r="L559" s="40"/>
      <c r="M559" s="40"/>
      <c r="N559" s="40"/>
      <c r="O559" s="40"/>
      <c r="P559" s="40"/>
      <c r="Q559" s="40"/>
      <c r="R559" s="40"/>
      <c r="S559" s="40">
        <f t="shared" si="40"/>
        <v>0</v>
      </c>
      <c r="T559" s="40"/>
      <c r="U559" s="41"/>
      <c r="V559" s="41"/>
      <c r="W559" s="42"/>
      <c r="X559" s="41"/>
      <c r="Y559" s="41"/>
      <c r="Z559" s="42"/>
      <c r="AA559" s="41"/>
      <c r="AB559" s="41"/>
      <c r="AC559" s="42"/>
      <c r="AD559" s="41"/>
      <c r="AE559" s="41"/>
      <c r="AF559" s="42"/>
      <c r="AG559" s="41"/>
      <c r="AH559" s="41"/>
      <c r="AI559" s="42"/>
      <c r="AJ559" s="41"/>
      <c r="AK559" s="41"/>
      <c r="AL559" s="42"/>
      <c r="AM559" s="42">
        <f t="shared" si="38"/>
        <v>0</v>
      </c>
      <c r="AN559" s="43">
        <f t="shared" si="39"/>
        <v>0</v>
      </c>
      <c r="AO559" s="44"/>
      <c r="AP559" s="9"/>
      <c r="AQ559" s="9"/>
    </row>
    <row r="560" ht="18" customHeight="1" spans="1:43">
      <c r="A560" s="35">
        <f t="shared" si="37"/>
        <v>555</v>
      </c>
      <c r="B560" s="48" t="s">
        <v>175</v>
      </c>
      <c r="C560" s="70" t="s">
        <v>1664</v>
      </c>
      <c r="D560" s="54" t="s">
        <v>3947</v>
      </c>
      <c r="E560" s="57" t="s">
        <v>1665</v>
      </c>
      <c r="F560" s="39">
        <v>15704880943</v>
      </c>
      <c r="G560" s="40"/>
      <c r="H560" s="40"/>
      <c r="I560" s="40"/>
      <c r="J560" s="40"/>
      <c r="K560" s="40"/>
      <c r="L560" s="40"/>
      <c r="M560" s="40"/>
      <c r="N560" s="40"/>
      <c r="O560" s="40"/>
      <c r="P560" s="40"/>
      <c r="Q560" s="40"/>
      <c r="R560" s="40"/>
      <c r="S560" s="40">
        <f t="shared" si="40"/>
        <v>0</v>
      </c>
      <c r="T560" s="40"/>
      <c r="U560" s="41"/>
      <c r="V560" s="41"/>
      <c r="W560" s="42"/>
      <c r="X560" s="41"/>
      <c r="Y560" s="41"/>
      <c r="Z560" s="42"/>
      <c r="AA560" s="41"/>
      <c r="AB560" s="41"/>
      <c r="AC560" s="42"/>
      <c r="AD560" s="41"/>
      <c r="AE560" s="41"/>
      <c r="AF560" s="42"/>
      <c r="AG560" s="41"/>
      <c r="AH560" s="41"/>
      <c r="AI560" s="42"/>
      <c r="AJ560" s="41"/>
      <c r="AK560" s="41"/>
      <c r="AL560" s="42"/>
      <c r="AM560" s="42">
        <f t="shared" si="38"/>
        <v>0</v>
      </c>
      <c r="AN560" s="43">
        <f t="shared" si="39"/>
        <v>0</v>
      </c>
      <c r="AO560" s="44"/>
      <c r="AP560" s="9"/>
      <c r="AQ560" s="9"/>
    </row>
    <row r="561" ht="18" customHeight="1" spans="1:43">
      <c r="A561" s="35">
        <f t="shared" si="37"/>
        <v>556</v>
      </c>
      <c r="B561" s="48" t="s">
        <v>175</v>
      </c>
      <c r="C561" s="61" t="s">
        <v>7669</v>
      </c>
      <c r="D561" s="47" t="s">
        <v>3947</v>
      </c>
      <c r="E561" s="489" t="s">
        <v>7670</v>
      </c>
      <c r="F561" s="39">
        <v>18248329963</v>
      </c>
      <c r="G561" s="40"/>
      <c r="H561" s="40"/>
      <c r="I561" s="40"/>
      <c r="J561" s="40"/>
      <c r="K561" s="40"/>
      <c r="L561" s="40"/>
      <c r="M561" s="40"/>
      <c r="N561" s="40"/>
      <c r="O561" s="40"/>
      <c r="P561" s="40"/>
      <c r="Q561" s="40"/>
      <c r="R561" s="40"/>
      <c r="S561" s="40">
        <f t="shared" si="40"/>
        <v>0</v>
      </c>
      <c r="T561" s="40"/>
      <c r="U561" s="41"/>
      <c r="V561" s="41"/>
      <c r="W561" s="42"/>
      <c r="X561" s="41"/>
      <c r="Y561" s="41"/>
      <c r="Z561" s="42"/>
      <c r="AA561" s="41"/>
      <c r="AB561" s="41"/>
      <c r="AC561" s="42"/>
      <c r="AD561" s="41"/>
      <c r="AE561" s="41"/>
      <c r="AF561" s="42"/>
      <c r="AG561" s="41"/>
      <c r="AH561" s="41"/>
      <c r="AI561" s="42"/>
      <c r="AJ561" s="41"/>
      <c r="AK561" s="41"/>
      <c r="AL561" s="42"/>
      <c r="AM561" s="42">
        <f t="shared" si="38"/>
        <v>0</v>
      </c>
      <c r="AN561" s="43">
        <f t="shared" si="39"/>
        <v>0</v>
      </c>
      <c r="AO561" s="44"/>
      <c r="AP561" s="9"/>
      <c r="AQ561" s="9"/>
    </row>
    <row r="562" ht="18" customHeight="1" spans="1:43">
      <c r="A562" s="35">
        <f t="shared" si="37"/>
        <v>557</v>
      </c>
      <c r="B562" s="48" t="s">
        <v>175</v>
      </c>
      <c r="C562" s="46" t="s">
        <v>103</v>
      </c>
      <c r="D562" s="47" t="s">
        <v>5016</v>
      </c>
      <c r="E562" s="38" t="s">
        <v>1595</v>
      </c>
      <c r="F562" s="39">
        <v>18604879827</v>
      </c>
      <c r="G562" s="40"/>
      <c r="H562" s="40"/>
      <c r="I562" s="40"/>
      <c r="J562" s="40"/>
      <c r="K562" s="40"/>
      <c r="L562" s="40"/>
      <c r="M562" s="40"/>
      <c r="N562" s="40"/>
      <c r="O562" s="40"/>
      <c r="P562" s="40"/>
      <c r="Q562" s="40"/>
      <c r="R562" s="40"/>
      <c r="S562" s="40">
        <f t="shared" si="40"/>
        <v>0</v>
      </c>
      <c r="T562" s="40"/>
      <c r="U562" s="41"/>
      <c r="V562" s="41"/>
      <c r="W562" s="42"/>
      <c r="X562" s="41"/>
      <c r="Y562" s="41"/>
      <c r="Z562" s="42"/>
      <c r="AA562" s="41"/>
      <c r="AB562" s="41"/>
      <c r="AC562" s="42"/>
      <c r="AD562" s="41"/>
      <c r="AE562" s="41"/>
      <c r="AF562" s="42"/>
      <c r="AG562" s="41"/>
      <c r="AH562" s="41"/>
      <c r="AI562" s="42"/>
      <c r="AJ562" s="41"/>
      <c r="AK562" s="41"/>
      <c r="AL562" s="42"/>
      <c r="AM562" s="42">
        <f t="shared" si="38"/>
        <v>0</v>
      </c>
      <c r="AN562" s="43">
        <f t="shared" si="39"/>
        <v>0</v>
      </c>
      <c r="AO562" s="44"/>
      <c r="AP562" s="9"/>
      <c r="AQ562" s="9"/>
    </row>
    <row r="563" ht="18" customHeight="1" spans="1:43">
      <c r="A563" s="35">
        <f t="shared" si="37"/>
        <v>558</v>
      </c>
      <c r="B563" s="48" t="s">
        <v>175</v>
      </c>
      <c r="C563" s="46" t="s">
        <v>7671</v>
      </c>
      <c r="D563" s="47" t="s">
        <v>3535</v>
      </c>
      <c r="E563" s="51" t="s">
        <v>7672</v>
      </c>
      <c r="F563" s="39">
        <v>15667762170</v>
      </c>
      <c r="G563" s="40"/>
      <c r="H563" s="40"/>
      <c r="I563" s="40"/>
      <c r="J563" s="40"/>
      <c r="K563" s="40"/>
      <c r="L563" s="40"/>
      <c r="M563" s="40"/>
      <c r="N563" s="40"/>
      <c r="O563" s="40"/>
      <c r="P563" s="40"/>
      <c r="Q563" s="40"/>
      <c r="R563" s="40"/>
      <c r="S563" s="40">
        <f t="shared" si="40"/>
        <v>0</v>
      </c>
      <c r="T563" s="40"/>
      <c r="U563" s="41"/>
      <c r="V563" s="41"/>
      <c r="W563" s="42"/>
      <c r="X563" s="41"/>
      <c r="Y563" s="41"/>
      <c r="Z563" s="42"/>
      <c r="AA563" s="41"/>
      <c r="AB563" s="41"/>
      <c r="AC563" s="42"/>
      <c r="AD563" s="41"/>
      <c r="AE563" s="41"/>
      <c r="AF563" s="42"/>
      <c r="AG563" s="41"/>
      <c r="AH563" s="41"/>
      <c r="AI563" s="42"/>
      <c r="AJ563" s="41"/>
      <c r="AK563" s="41"/>
      <c r="AL563" s="42"/>
      <c r="AM563" s="42">
        <f t="shared" si="38"/>
        <v>0</v>
      </c>
      <c r="AN563" s="43">
        <f t="shared" si="39"/>
        <v>0</v>
      </c>
      <c r="AO563" s="44"/>
      <c r="AP563" s="9"/>
      <c r="AQ563" s="9"/>
    </row>
    <row r="564" ht="18" customHeight="1" spans="1:43">
      <c r="A564" s="35">
        <f t="shared" si="37"/>
        <v>559</v>
      </c>
      <c r="B564" s="48" t="s">
        <v>175</v>
      </c>
      <c r="C564" s="61" t="s">
        <v>1571</v>
      </c>
      <c r="D564" s="54" t="s">
        <v>3535</v>
      </c>
      <c r="E564" s="38" t="s">
        <v>1572</v>
      </c>
      <c r="F564" s="39">
        <v>13847137730</v>
      </c>
      <c r="G564" s="40"/>
      <c r="H564" s="40"/>
      <c r="I564" s="40"/>
      <c r="J564" s="40"/>
      <c r="K564" s="40"/>
      <c r="L564" s="40"/>
      <c r="M564" s="40"/>
      <c r="N564" s="40"/>
      <c r="O564" s="40"/>
      <c r="P564" s="40"/>
      <c r="Q564" s="40"/>
      <c r="R564" s="40"/>
      <c r="S564" s="40">
        <f t="shared" si="40"/>
        <v>0</v>
      </c>
      <c r="T564" s="40"/>
      <c r="U564" s="41"/>
      <c r="V564" s="41"/>
      <c r="W564" s="42"/>
      <c r="X564" s="41"/>
      <c r="Y564" s="41"/>
      <c r="Z564" s="42"/>
      <c r="AA564" s="41"/>
      <c r="AB564" s="41"/>
      <c r="AC564" s="42"/>
      <c r="AD564" s="41"/>
      <c r="AE564" s="41"/>
      <c r="AF564" s="42"/>
      <c r="AG564" s="41"/>
      <c r="AH564" s="41"/>
      <c r="AI564" s="42"/>
      <c r="AJ564" s="41"/>
      <c r="AK564" s="41"/>
      <c r="AL564" s="42"/>
      <c r="AM564" s="42">
        <f t="shared" si="38"/>
        <v>0</v>
      </c>
      <c r="AN564" s="43">
        <f t="shared" si="39"/>
        <v>0</v>
      </c>
      <c r="AO564" s="44"/>
      <c r="AP564" s="9"/>
      <c r="AQ564" s="9"/>
    </row>
    <row r="565" ht="18" customHeight="1" spans="1:43">
      <c r="A565" s="35">
        <f t="shared" si="37"/>
        <v>560</v>
      </c>
      <c r="B565" s="48" t="s">
        <v>175</v>
      </c>
      <c r="C565" s="61" t="s">
        <v>1574</v>
      </c>
      <c r="D565" s="54" t="s">
        <v>3535</v>
      </c>
      <c r="E565" s="38" t="s">
        <v>1575</v>
      </c>
      <c r="F565" s="39">
        <v>15647725113</v>
      </c>
      <c r="G565" s="40"/>
      <c r="H565" s="40"/>
      <c r="I565" s="40"/>
      <c r="J565" s="40"/>
      <c r="K565" s="40"/>
      <c r="L565" s="40"/>
      <c r="M565" s="40"/>
      <c r="N565" s="40"/>
      <c r="O565" s="40"/>
      <c r="P565" s="40"/>
      <c r="Q565" s="40"/>
      <c r="R565" s="40"/>
      <c r="S565" s="40">
        <f t="shared" si="40"/>
        <v>0</v>
      </c>
      <c r="T565" s="40"/>
      <c r="U565" s="41"/>
      <c r="V565" s="41"/>
      <c r="W565" s="42"/>
      <c r="X565" s="41"/>
      <c r="Y565" s="41"/>
      <c r="Z565" s="42"/>
      <c r="AA565" s="41"/>
      <c r="AB565" s="41"/>
      <c r="AC565" s="42"/>
      <c r="AD565" s="41"/>
      <c r="AE565" s="41"/>
      <c r="AF565" s="42"/>
      <c r="AG565" s="41"/>
      <c r="AH565" s="41"/>
      <c r="AI565" s="42"/>
      <c r="AJ565" s="41"/>
      <c r="AK565" s="41"/>
      <c r="AL565" s="42"/>
      <c r="AM565" s="42">
        <f t="shared" si="38"/>
        <v>0</v>
      </c>
      <c r="AN565" s="43">
        <f t="shared" si="39"/>
        <v>0</v>
      </c>
      <c r="AO565" s="44"/>
      <c r="AP565" s="9"/>
      <c r="AQ565" s="9"/>
    </row>
    <row r="566" ht="18" customHeight="1" spans="1:43">
      <c r="A566" s="35">
        <f t="shared" si="37"/>
        <v>561</v>
      </c>
      <c r="B566" s="48" t="s">
        <v>175</v>
      </c>
      <c r="C566" s="85" t="s">
        <v>1538</v>
      </c>
      <c r="D566" s="54" t="s">
        <v>3535</v>
      </c>
      <c r="E566" s="38" t="s">
        <v>1539</v>
      </c>
      <c r="F566" s="39">
        <v>15947378033</v>
      </c>
      <c r="G566" s="40"/>
      <c r="H566" s="40"/>
      <c r="I566" s="40"/>
      <c r="J566" s="40"/>
      <c r="K566" s="40"/>
      <c r="L566" s="40"/>
      <c r="M566" s="40"/>
      <c r="N566" s="40"/>
      <c r="O566" s="40"/>
      <c r="P566" s="40"/>
      <c r="Q566" s="40"/>
      <c r="R566" s="40"/>
      <c r="S566" s="40">
        <f t="shared" si="40"/>
        <v>0</v>
      </c>
      <c r="T566" s="40"/>
      <c r="U566" s="41"/>
      <c r="V566" s="41"/>
      <c r="W566" s="42"/>
      <c r="X566" s="41"/>
      <c r="Y566" s="41"/>
      <c r="Z566" s="42"/>
      <c r="AA566" s="41"/>
      <c r="AB566" s="41"/>
      <c r="AC566" s="42"/>
      <c r="AD566" s="41"/>
      <c r="AE566" s="41"/>
      <c r="AF566" s="42"/>
      <c r="AG566" s="41"/>
      <c r="AH566" s="41"/>
      <c r="AI566" s="42"/>
      <c r="AJ566" s="41"/>
      <c r="AK566" s="41"/>
      <c r="AL566" s="42"/>
      <c r="AM566" s="42">
        <f t="shared" si="38"/>
        <v>0</v>
      </c>
      <c r="AN566" s="43">
        <f t="shared" si="39"/>
        <v>0</v>
      </c>
      <c r="AO566" s="44"/>
      <c r="AP566" s="9"/>
      <c r="AQ566" s="9"/>
    </row>
    <row r="567" ht="18" customHeight="1" spans="1:43">
      <c r="A567" s="35">
        <f t="shared" si="37"/>
        <v>562</v>
      </c>
      <c r="B567" s="48" t="s">
        <v>175</v>
      </c>
      <c r="C567" s="46" t="s">
        <v>1580</v>
      </c>
      <c r="D567" s="54" t="s">
        <v>3535</v>
      </c>
      <c r="E567" s="38" t="s">
        <v>1581</v>
      </c>
      <c r="F567" s="39">
        <v>15352881442</v>
      </c>
      <c r="G567" s="40"/>
      <c r="H567" s="40"/>
      <c r="I567" s="40"/>
      <c r="J567" s="40"/>
      <c r="K567" s="40"/>
      <c r="L567" s="40"/>
      <c r="M567" s="40"/>
      <c r="N567" s="40"/>
      <c r="O567" s="40"/>
      <c r="P567" s="40"/>
      <c r="Q567" s="40"/>
      <c r="R567" s="40"/>
      <c r="S567" s="40">
        <f t="shared" si="40"/>
        <v>0</v>
      </c>
      <c r="T567" s="40"/>
      <c r="U567" s="41"/>
      <c r="V567" s="41"/>
      <c r="W567" s="42"/>
      <c r="X567" s="41"/>
      <c r="Y567" s="41"/>
      <c r="Z567" s="42"/>
      <c r="AA567" s="41"/>
      <c r="AB567" s="41"/>
      <c r="AC567" s="42"/>
      <c r="AD567" s="41"/>
      <c r="AE567" s="41"/>
      <c r="AF567" s="42"/>
      <c r="AG567" s="41"/>
      <c r="AH567" s="41"/>
      <c r="AI567" s="42"/>
      <c r="AJ567" s="41"/>
      <c r="AK567" s="41"/>
      <c r="AL567" s="42"/>
      <c r="AM567" s="42">
        <f t="shared" si="38"/>
        <v>0</v>
      </c>
      <c r="AN567" s="43">
        <f t="shared" si="39"/>
        <v>0</v>
      </c>
      <c r="AO567" s="44"/>
      <c r="AP567" s="9"/>
      <c r="AQ567" s="9"/>
    </row>
    <row r="568" ht="18" customHeight="1" spans="1:43">
      <c r="A568" s="35">
        <f t="shared" si="37"/>
        <v>563</v>
      </c>
      <c r="B568" s="48" t="s">
        <v>175</v>
      </c>
      <c r="C568" s="46" t="s">
        <v>6877</v>
      </c>
      <c r="D568" s="54" t="s">
        <v>3535</v>
      </c>
      <c r="E568" s="38" t="s">
        <v>7278</v>
      </c>
      <c r="F568" s="39">
        <v>15149668455</v>
      </c>
      <c r="G568" s="40"/>
      <c r="H568" s="40"/>
      <c r="I568" s="40"/>
      <c r="J568" s="40"/>
      <c r="K568" s="40"/>
      <c r="L568" s="40"/>
      <c r="M568" s="40"/>
      <c r="N568" s="40"/>
      <c r="O568" s="40"/>
      <c r="P568" s="40"/>
      <c r="Q568" s="40"/>
      <c r="R568" s="40"/>
      <c r="S568" s="40">
        <f t="shared" si="40"/>
        <v>0</v>
      </c>
      <c r="T568" s="40"/>
      <c r="U568" s="41"/>
      <c r="V568" s="41"/>
      <c r="W568" s="42"/>
      <c r="X568" s="41"/>
      <c r="Y568" s="41"/>
      <c r="Z568" s="42"/>
      <c r="AA568" s="41"/>
      <c r="AB568" s="41"/>
      <c r="AC568" s="42"/>
      <c r="AD568" s="41"/>
      <c r="AE568" s="41"/>
      <c r="AF568" s="42"/>
      <c r="AG568" s="41"/>
      <c r="AH568" s="41"/>
      <c r="AI568" s="42"/>
      <c r="AJ568" s="41"/>
      <c r="AK568" s="41"/>
      <c r="AL568" s="42"/>
      <c r="AM568" s="42">
        <f t="shared" si="38"/>
        <v>0</v>
      </c>
      <c r="AN568" s="43">
        <f t="shared" si="39"/>
        <v>0</v>
      </c>
      <c r="AO568" s="44"/>
      <c r="AP568" s="9"/>
      <c r="AQ568" s="9"/>
    </row>
    <row r="569" ht="18" customHeight="1" spans="1:43">
      <c r="A569" s="35">
        <f t="shared" si="37"/>
        <v>564</v>
      </c>
      <c r="B569" s="48" t="s">
        <v>175</v>
      </c>
      <c r="C569" s="46" t="s">
        <v>1583</v>
      </c>
      <c r="D569" s="54" t="s">
        <v>3535</v>
      </c>
      <c r="E569" s="489" t="s">
        <v>1584</v>
      </c>
      <c r="F569" s="39">
        <v>15847728436</v>
      </c>
      <c r="G569" s="40"/>
      <c r="H569" s="40"/>
      <c r="I569" s="40"/>
      <c r="J569" s="40"/>
      <c r="K569" s="40"/>
      <c r="L569" s="40"/>
      <c r="M569" s="40"/>
      <c r="N569" s="40"/>
      <c r="O569" s="40"/>
      <c r="P569" s="40"/>
      <c r="Q569" s="40"/>
      <c r="R569" s="40"/>
      <c r="S569" s="40">
        <f t="shared" si="40"/>
        <v>0</v>
      </c>
      <c r="T569" s="40"/>
      <c r="U569" s="41"/>
      <c r="V569" s="41"/>
      <c r="W569" s="42"/>
      <c r="X569" s="41"/>
      <c r="Y569" s="41"/>
      <c r="Z569" s="42"/>
      <c r="AA569" s="41"/>
      <c r="AB569" s="41"/>
      <c r="AC569" s="42"/>
      <c r="AD569" s="41"/>
      <c r="AE569" s="41"/>
      <c r="AF569" s="42"/>
      <c r="AG569" s="41"/>
      <c r="AH569" s="41"/>
      <c r="AI569" s="42"/>
      <c r="AJ569" s="41"/>
      <c r="AK569" s="41"/>
      <c r="AL569" s="42"/>
      <c r="AM569" s="42">
        <f t="shared" si="38"/>
        <v>0</v>
      </c>
      <c r="AN569" s="43">
        <f t="shared" si="39"/>
        <v>0</v>
      </c>
      <c r="AO569" s="44"/>
      <c r="AP569" s="9"/>
      <c r="AQ569" s="9"/>
    </row>
    <row r="570" ht="18" customHeight="1" spans="1:43">
      <c r="A570" s="35">
        <f t="shared" si="37"/>
        <v>565</v>
      </c>
      <c r="B570" s="48" t="s">
        <v>175</v>
      </c>
      <c r="C570" s="46" t="s">
        <v>7305</v>
      </c>
      <c r="D570" s="54" t="s">
        <v>3535</v>
      </c>
      <c r="E570" s="88" t="s">
        <v>7306</v>
      </c>
      <c r="F570" s="39">
        <v>17648176720</v>
      </c>
      <c r="G570" s="40"/>
      <c r="H570" s="40"/>
      <c r="I570" s="40"/>
      <c r="J570" s="40"/>
      <c r="K570" s="40"/>
      <c r="L570" s="40"/>
      <c r="M570" s="40"/>
      <c r="N570" s="40"/>
      <c r="O570" s="40"/>
      <c r="P570" s="40"/>
      <c r="Q570" s="40"/>
      <c r="R570" s="40"/>
      <c r="S570" s="40">
        <f t="shared" si="40"/>
        <v>0</v>
      </c>
      <c r="T570" s="40"/>
      <c r="U570" s="41"/>
      <c r="V570" s="41"/>
      <c r="W570" s="42"/>
      <c r="X570" s="41"/>
      <c r="Y570" s="41"/>
      <c r="Z570" s="42"/>
      <c r="AA570" s="41"/>
      <c r="AB570" s="41"/>
      <c r="AC570" s="42"/>
      <c r="AD570" s="41"/>
      <c r="AE570" s="41"/>
      <c r="AF570" s="42"/>
      <c r="AG570" s="41"/>
      <c r="AH570" s="41"/>
      <c r="AI570" s="42"/>
      <c r="AJ570" s="41"/>
      <c r="AK570" s="41"/>
      <c r="AL570" s="42"/>
      <c r="AM570" s="42">
        <f t="shared" si="38"/>
        <v>0</v>
      </c>
      <c r="AN570" s="43">
        <f t="shared" si="39"/>
        <v>0</v>
      </c>
      <c r="AO570" s="44"/>
      <c r="AP570" s="9"/>
      <c r="AQ570" s="9"/>
    </row>
    <row r="571" ht="18" customHeight="1" spans="1:43">
      <c r="A571" s="35">
        <f t="shared" si="37"/>
        <v>566</v>
      </c>
      <c r="B571" s="48" t="s">
        <v>175</v>
      </c>
      <c r="C571" s="62" t="s">
        <v>1682</v>
      </c>
      <c r="D571" s="54" t="s">
        <v>5112</v>
      </c>
      <c r="E571" s="38" t="s">
        <v>1683</v>
      </c>
      <c r="F571" s="39">
        <v>13884269121</v>
      </c>
      <c r="G571" s="40"/>
      <c r="H571" s="40"/>
      <c r="I571" s="40"/>
      <c r="J571" s="40"/>
      <c r="K571" s="40"/>
      <c r="L571" s="40"/>
      <c r="M571" s="40"/>
      <c r="N571" s="40"/>
      <c r="O571" s="40"/>
      <c r="P571" s="40"/>
      <c r="Q571" s="40"/>
      <c r="R571" s="40"/>
      <c r="S571" s="40">
        <f t="shared" si="40"/>
        <v>0</v>
      </c>
      <c r="T571" s="40"/>
      <c r="U571" s="41"/>
      <c r="V571" s="41"/>
      <c r="W571" s="42"/>
      <c r="X571" s="41"/>
      <c r="Y571" s="41"/>
      <c r="Z571" s="42"/>
      <c r="AA571" s="41"/>
      <c r="AB571" s="41"/>
      <c r="AC571" s="42"/>
      <c r="AD571" s="41"/>
      <c r="AE571" s="41"/>
      <c r="AF571" s="42"/>
      <c r="AG571" s="41"/>
      <c r="AH571" s="41"/>
      <c r="AI571" s="42"/>
      <c r="AJ571" s="41"/>
      <c r="AK571" s="41"/>
      <c r="AL571" s="42"/>
      <c r="AM571" s="42">
        <f t="shared" si="38"/>
        <v>0</v>
      </c>
      <c r="AN571" s="43">
        <f t="shared" si="39"/>
        <v>0</v>
      </c>
      <c r="AO571" s="44"/>
      <c r="AP571" s="9"/>
      <c r="AQ571" s="9"/>
    </row>
    <row r="572" ht="18" customHeight="1" spans="1:43">
      <c r="A572" s="35">
        <f t="shared" si="37"/>
        <v>567</v>
      </c>
      <c r="B572" s="48" t="s">
        <v>175</v>
      </c>
      <c r="C572" s="61" t="s">
        <v>1680</v>
      </c>
      <c r="D572" s="47" t="s">
        <v>5108</v>
      </c>
      <c r="E572" s="38" t="s">
        <v>1681</v>
      </c>
      <c r="F572" s="39">
        <v>15047748457</v>
      </c>
      <c r="G572" s="40"/>
      <c r="H572" s="40"/>
      <c r="I572" s="40"/>
      <c r="J572" s="40"/>
      <c r="K572" s="40"/>
      <c r="L572" s="40"/>
      <c r="M572" s="40"/>
      <c r="N572" s="40"/>
      <c r="O572" s="40"/>
      <c r="P572" s="40"/>
      <c r="Q572" s="40"/>
      <c r="R572" s="40"/>
      <c r="S572" s="40">
        <f t="shared" si="40"/>
        <v>0</v>
      </c>
      <c r="T572" s="40"/>
      <c r="U572" s="41"/>
      <c r="V572" s="41"/>
      <c r="W572" s="42"/>
      <c r="X572" s="41"/>
      <c r="Y572" s="41"/>
      <c r="Z572" s="42"/>
      <c r="AA572" s="41"/>
      <c r="AB572" s="41"/>
      <c r="AC572" s="42"/>
      <c r="AD572" s="41"/>
      <c r="AE572" s="41"/>
      <c r="AF572" s="42"/>
      <c r="AG572" s="41"/>
      <c r="AH572" s="41"/>
      <c r="AI572" s="42"/>
      <c r="AJ572" s="41"/>
      <c r="AK572" s="41"/>
      <c r="AL572" s="42"/>
      <c r="AM572" s="42">
        <f t="shared" si="38"/>
        <v>0</v>
      </c>
      <c r="AN572" s="43">
        <f t="shared" si="39"/>
        <v>0</v>
      </c>
      <c r="AO572" s="44"/>
      <c r="AP572" s="9"/>
      <c r="AQ572" s="9"/>
    </row>
    <row r="573" ht="18" customHeight="1" spans="1:43">
      <c r="A573" s="35">
        <f t="shared" si="37"/>
        <v>568</v>
      </c>
      <c r="B573" s="48" t="s">
        <v>175</v>
      </c>
      <c r="C573" s="61" t="s">
        <v>1685</v>
      </c>
      <c r="D573" s="47" t="s">
        <v>5112</v>
      </c>
      <c r="E573" s="38" t="s">
        <v>1686</v>
      </c>
      <c r="F573" s="39">
        <v>15134906691</v>
      </c>
      <c r="G573" s="40"/>
      <c r="H573" s="40"/>
      <c r="I573" s="40"/>
      <c r="J573" s="40"/>
      <c r="K573" s="40"/>
      <c r="L573" s="40"/>
      <c r="M573" s="40"/>
      <c r="N573" s="40"/>
      <c r="O573" s="40"/>
      <c r="P573" s="40"/>
      <c r="Q573" s="40"/>
      <c r="R573" s="40"/>
      <c r="S573" s="40">
        <f t="shared" si="40"/>
        <v>0</v>
      </c>
      <c r="T573" s="40"/>
      <c r="U573" s="41"/>
      <c r="V573" s="41"/>
      <c r="W573" s="42"/>
      <c r="X573" s="41"/>
      <c r="Y573" s="41"/>
      <c r="Z573" s="42"/>
      <c r="AA573" s="41"/>
      <c r="AB573" s="41"/>
      <c r="AC573" s="42"/>
      <c r="AD573" s="41"/>
      <c r="AE573" s="41"/>
      <c r="AF573" s="42"/>
      <c r="AG573" s="41"/>
      <c r="AH573" s="41"/>
      <c r="AI573" s="42"/>
      <c r="AJ573" s="41"/>
      <c r="AK573" s="41"/>
      <c r="AL573" s="42"/>
      <c r="AM573" s="42">
        <f t="shared" si="38"/>
        <v>0</v>
      </c>
      <c r="AN573" s="43">
        <f t="shared" si="39"/>
        <v>0</v>
      </c>
      <c r="AO573" s="44"/>
      <c r="AP573" s="9"/>
      <c r="AQ573" s="9"/>
    </row>
    <row r="574" ht="18" customHeight="1" spans="1:43">
      <c r="A574" s="35">
        <f t="shared" si="37"/>
        <v>569</v>
      </c>
      <c r="B574" s="48" t="s">
        <v>175</v>
      </c>
      <c r="C574" s="85" t="s">
        <v>1620</v>
      </c>
      <c r="D574" s="47" t="s">
        <v>5044</v>
      </c>
      <c r="E574" s="38" t="s">
        <v>1621</v>
      </c>
      <c r="F574" s="39">
        <v>18248143940</v>
      </c>
      <c r="G574" s="40"/>
      <c r="H574" s="40"/>
      <c r="I574" s="40"/>
      <c r="J574" s="40"/>
      <c r="K574" s="40"/>
      <c r="L574" s="40"/>
      <c r="M574" s="40"/>
      <c r="N574" s="40"/>
      <c r="O574" s="40"/>
      <c r="P574" s="40"/>
      <c r="Q574" s="40"/>
      <c r="R574" s="40"/>
      <c r="S574" s="40">
        <f t="shared" si="40"/>
        <v>0</v>
      </c>
      <c r="T574" s="40"/>
      <c r="U574" s="41"/>
      <c r="V574" s="41"/>
      <c r="W574" s="42"/>
      <c r="X574" s="41"/>
      <c r="Y574" s="41"/>
      <c r="Z574" s="42"/>
      <c r="AA574" s="41"/>
      <c r="AB574" s="41"/>
      <c r="AC574" s="42"/>
      <c r="AD574" s="41"/>
      <c r="AE574" s="41"/>
      <c r="AF574" s="42"/>
      <c r="AG574" s="41"/>
      <c r="AH574" s="41"/>
      <c r="AI574" s="42"/>
      <c r="AJ574" s="41"/>
      <c r="AK574" s="41"/>
      <c r="AL574" s="42"/>
      <c r="AM574" s="42">
        <f t="shared" si="38"/>
        <v>0</v>
      </c>
      <c r="AN574" s="43">
        <f t="shared" si="39"/>
        <v>0</v>
      </c>
      <c r="AO574" s="44"/>
      <c r="AP574" s="9"/>
      <c r="AQ574" s="9"/>
    </row>
    <row r="575" ht="18" customHeight="1" spans="1:43">
      <c r="A575" s="35">
        <f t="shared" si="37"/>
        <v>570</v>
      </c>
      <c r="B575" s="48" t="s">
        <v>175</v>
      </c>
      <c r="C575" s="85" t="s">
        <v>1623</v>
      </c>
      <c r="D575" s="47" t="s">
        <v>5049</v>
      </c>
      <c r="E575" s="38" t="s">
        <v>1624</v>
      </c>
      <c r="F575" s="39">
        <v>15149779094</v>
      </c>
      <c r="G575" s="40"/>
      <c r="H575" s="40"/>
      <c r="I575" s="40"/>
      <c r="J575" s="40"/>
      <c r="K575" s="40"/>
      <c r="L575" s="40"/>
      <c r="M575" s="40"/>
      <c r="N575" s="40"/>
      <c r="O575" s="40"/>
      <c r="P575" s="40"/>
      <c r="Q575" s="40"/>
      <c r="R575" s="40"/>
      <c r="S575" s="40">
        <f t="shared" si="40"/>
        <v>0</v>
      </c>
      <c r="T575" s="40"/>
      <c r="U575" s="41"/>
      <c r="V575" s="41"/>
      <c r="W575" s="42"/>
      <c r="X575" s="41"/>
      <c r="Y575" s="41"/>
      <c r="Z575" s="42"/>
      <c r="AA575" s="41"/>
      <c r="AB575" s="41"/>
      <c r="AC575" s="42"/>
      <c r="AD575" s="41"/>
      <c r="AE575" s="41"/>
      <c r="AF575" s="42"/>
      <c r="AG575" s="41"/>
      <c r="AH575" s="41"/>
      <c r="AI575" s="42"/>
      <c r="AJ575" s="41"/>
      <c r="AK575" s="41"/>
      <c r="AL575" s="42"/>
      <c r="AM575" s="42">
        <f t="shared" si="38"/>
        <v>0</v>
      </c>
      <c r="AN575" s="43">
        <f t="shared" si="39"/>
        <v>0</v>
      </c>
      <c r="AO575" s="44"/>
      <c r="AP575" s="9"/>
      <c r="AQ575" s="9"/>
    </row>
    <row r="576" ht="18" customHeight="1" spans="1:43">
      <c r="A576" s="35">
        <f t="shared" si="37"/>
        <v>571</v>
      </c>
      <c r="B576" s="48" t="s">
        <v>175</v>
      </c>
      <c r="C576" s="61" t="s">
        <v>2367</v>
      </c>
      <c r="D576" s="47" t="s">
        <v>5049</v>
      </c>
      <c r="E576" s="38" t="s">
        <v>2368</v>
      </c>
      <c r="F576" s="39">
        <v>15035018100</v>
      </c>
      <c r="G576" s="40"/>
      <c r="H576" s="40"/>
      <c r="I576" s="40"/>
      <c r="J576" s="40"/>
      <c r="K576" s="40"/>
      <c r="L576" s="40"/>
      <c r="M576" s="40"/>
      <c r="N576" s="40"/>
      <c r="O576" s="40"/>
      <c r="P576" s="40"/>
      <c r="Q576" s="40"/>
      <c r="R576" s="40"/>
      <c r="S576" s="40">
        <f t="shared" si="40"/>
        <v>0</v>
      </c>
      <c r="T576" s="40"/>
      <c r="U576" s="41"/>
      <c r="V576" s="41"/>
      <c r="W576" s="42"/>
      <c r="X576" s="41"/>
      <c r="Y576" s="41"/>
      <c r="Z576" s="42"/>
      <c r="AA576" s="41"/>
      <c r="AB576" s="41"/>
      <c r="AC576" s="42"/>
      <c r="AD576" s="41"/>
      <c r="AE576" s="41"/>
      <c r="AF576" s="42"/>
      <c r="AG576" s="41"/>
      <c r="AH576" s="41"/>
      <c r="AI576" s="42"/>
      <c r="AJ576" s="41"/>
      <c r="AK576" s="41"/>
      <c r="AL576" s="42"/>
      <c r="AM576" s="42">
        <f t="shared" si="38"/>
        <v>0</v>
      </c>
      <c r="AN576" s="43">
        <f t="shared" si="39"/>
        <v>0</v>
      </c>
      <c r="AO576" s="44"/>
      <c r="AP576" s="9"/>
      <c r="AQ576" s="9"/>
    </row>
    <row r="577" ht="18" customHeight="1" spans="1:43">
      <c r="A577" s="35">
        <f t="shared" si="37"/>
        <v>572</v>
      </c>
      <c r="B577" s="48" t="s">
        <v>175</v>
      </c>
      <c r="C577" s="61" t="s">
        <v>1626</v>
      </c>
      <c r="D577" s="47" t="s">
        <v>5054</v>
      </c>
      <c r="E577" s="38" t="s">
        <v>1627</v>
      </c>
      <c r="F577" s="39">
        <v>15894953601</v>
      </c>
      <c r="G577" s="40"/>
      <c r="H577" s="40"/>
      <c r="I577" s="40"/>
      <c r="J577" s="40"/>
      <c r="K577" s="40"/>
      <c r="L577" s="40"/>
      <c r="M577" s="40"/>
      <c r="N577" s="40"/>
      <c r="O577" s="40"/>
      <c r="P577" s="40"/>
      <c r="Q577" s="40"/>
      <c r="R577" s="40"/>
      <c r="S577" s="40">
        <f t="shared" si="40"/>
        <v>0</v>
      </c>
      <c r="T577" s="40"/>
      <c r="U577" s="41"/>
      <c r="V577" s="41"/>
      <c r="W577" s="42"/>
      <c r="X577" s="41"/>
      <c r="Y577" s="41"/>
      <c r="Z577" s="42"/>
      <c r="AA577" s="41"/>
      <c r="AB577" s="41"/>
      <c r="AC577" s="42"/>
      <c r="AD577" s="41"/>
      <c r="AE577" s="41"/>
      <c r="AF577" s="42"/>
      <c r="AG577" s="41"/>
      <c r="AH577" s="41"/>
      <c r="AI577" s="42"/>
      <c r="AJ577" s="41"/>
      <c r="AK577" s="41"/>
      <c r="AL577" s="42"/>
      <c r="AM577" s="42">
        <f t="shared" si="38"/>
        <v>0</v>
      </c>
      <c r="AN577" s="43">
        <f t="shared" si="39"/>
        <v>0</v>
      </c>
      <c r="AO577" s="44"/>
      <c r="AP577" s="9"/>
      <c r="AQ577" s="9"/>
    </row>
    <row r="578" ht="18" customHeight="1" spans="1:43">
      <c r="A578" s="35">
        <f t="shared" si="37"/>
        <v>573</v>
      </c>
      <c r="B578" s="48" t="s">
        <v>175</v>
      </c>
      <c r="C578" s="46" t="s">
        <v>1629</v>
      </c>
      <c r="D578" s="47" t="s">
        <v>5054</v>
      </c>
      <c r="E578" s="38" t="s">
        <v>1630</v>
      </c>
      <c r="F578" s="39" t="s">
        <v>1631</v>
      </c>
      <c r="G578" s="40"/>
      <c r="H578" s="40"/>
      <c r="I578" s="40"/>
      <c r="J578" s="40"/>
      <c r="K578" s="40"/>
      <c r="L578" s="40"/>
      <c r="M578" s="40"/>
      <c r="N578" s="40"/>
      <c r="O578" s="40"/>
      <c r="P578" s="40"/>
      <c r="Q578" s="40"/>
      <c r="R578" s="40"/>
      <c r="S578" s="40">
        <f t="shared" si="40"/>
        <v>0</v>
      </c>
      <c r="T578" s="40"/>
      <c r="U578" s="41"/>
      <c r="V578" s="41"/>
      <c r="W578" s="42"/>
      <c r="X578" s="41"/>
      <c r="Y578" s="41"/>
      <c r="Z578" s="42"/>
      <c r="AA578" s="41"/>
      <c r="AB578" s="41"/>
      <c r="AC578" s="42"/>
      <c r="AD578" s="41"/>
      <c r="AE578" s="41"/>
      <c r="AF578" s="42"/>
      <c r="AG578" s="41"/>
      <c r="AH578" s="41"/>
      <c r="AI578" s="42"/>
      <c r="AJ578" s="41"/>
      <c r="AK578" s="41"/>
      <c r="AL578" s="42"/>
      <c r="AM578" s="42">
        <f t="shared" si="38"/>
        <v>0</v>
      </c>
      <c r="AN578" s="43">
        <f t="shared" si="39"/>
        <v>0</v>
      </c>
      <c r="AO578" s="44"/>
      <c r="AP578" s="9"/>
      <c r="AQ578" s="9"/>
    </row>
    <row r="579" ht="18" customHeight="1" spans="1:43">
      <c r="A579" s="35">
        <f t="shared" si="37"/>
        <v>574</v>
      </c>
      <c r="B579" s="48" t="s">
        <v>175</v>
      </c>
      <c r="C579" s="46" t="s">
        <v>2537</v>
      </c>
      <c r="D579" s="47" t="s">
        <v>5054</v>
      </c>
      <c r="E579" s="489" t="s">
        <v>2538</v>
      </c>
      <c r="F579" s="39">
        <v>15804804923</v>
      </c>
      <c r="G579" s="40"/>
      <c r="H579" s="40"/>
      <c r="I579" s="40"/>
      <c r="J579" s="40"/>
      <c r="K579" s="40"/>
      <c r="L579" s="40"/>
      <c r="M579" s="40"/>
      <c r="N579" s="40"/>
      <c r="O579" s="40"/>
      <c r="P579" s="40"/>
      <c r="Q579" s="40"/>
      <c r="R579" s="40"/>
      <c r="S579" s="40">
        <f t="shared" si="40"/>
        <v>0</v>
      </c>
      <c r="T579" s="40"/>
      <c r="U579" s="41"/>
      <c r="V579" s="41"/>
      <c r="W579" s="42"/>
      <c r="X579" s="41"/>
      <c r="Y579" s="41"/>
      <c r="Z579" s="42"/>
      <c r="AA579" s="41"/>
      <c r="AB579" s="41"/>
      <c r="AC579" s="42"/>
      <c r="AD579" s="41"/>
      <c r="AE579" s="41"/>
      <c r="AF579" s="42"/>
      <c r="AG579" s="41"/>
      <c r="AH579" s="41"/>
      <c r="AI579" s="42"/>
      <c r="AJ579" s="41"/>
      <c r="AK579" s="41"/>
      <c r="AL579" s="42"/>
      <c r="AM579" s="42">
        <f t="shared" si="38"/>
        <v>0</v>
      </c>
      <c r="AN579" s="43">
        <f t="shared" si="39"/>
        <v>0</v>
      </c>
      <c r="AO579" s="44"/>
      <c r="AP579" s="9"/>
      <c r="AQ579" s="9"/>
    </row>
    <row r="580" ht="18" customHeight="1" spans="1:43">
      <c r="A580" s="35">
        <f t="shared" si="37"/>
        <v>575</v>
      </c>
      <c r="B580" s="48" t="s">
        <v>175</v>
      </c>
      <c r="C580" s="61" t="s">
        <v>1556</v>
      </c>
      <c r="D580" s="47" t="s">
        <v>4977</v>
      </c>
      <c r="E580" s="38" t="s">
        <v>1557</v>
      </c>
      <c r="F580" s="39">
        <v>15894906049</v>
      </c>
      <c r="G580" s="40"/>
      <c r="H580" s="40"/>
      <c r="I580" s="40"/>
      <c r="J580" s="40"/>
      <c r="K580" s="40"/>
      <c r="L580" s="40"/>
      <c r="M580" s="40"/>
      <c r="N580" s="40"/>
      <c r="O580" s="40"/>
      <c r="P580" s="40"/>
      <c r="Q580" s="40"/>
      <c r="R580" s="40"/>
      <c r="S580" s="40">
        <f t="shared" si="40"/>
        <v>0</v>
      </c>
      <c r="T580" s="40"/>
      <c r="U580" s="41"/>
      <c r="V580" s="41"/>
      <c r="W580" s="42"/>
      <c r="X580" s="41"/>
      <c r="Y580" s="41"/>
      <c r="Z580" s="42"/>
      <c r="AA580" s="41"/>
      <c r="AB580" s="41"/>
      <c r="AC580" s="42"/>
      <c r="AD580" s="41"/>
      <c r="AE580" s="41"/>
      <c r="AF580" s="42"/>
      <c r="AG580" s="41"/>
      <c r="AH580" s="41"/>
      <c r="AI580" s="42"/>
      <c r="AJ580" s="41"/>
      <c r="AK580" s="41"/>
      <c r="AL580" s="42"/>
      <c r="AM580" s="42">
        <f t="shared" si="38"/>
        <v>0</v>
      </c>
      <c r="AN580" s="43">
        <f t="shared" si="39"/>
        <v>0</v>
      </c>
      <c r="AO580" s="44"/>
      <c r="AP580" s="9"/>
      <c r="AQ580" s="9"/>
    </row>
    <row r="581" ht="18" customHeight="1" spans="1:43">
      <c r="A581" s="35">
        <f t="shared" si="37"/>
        <v>576</v>
      </c>
      <c r="B581" s="48" t="s">
        <v>175</v>
      </c>
      <c r="C581" s="61" t="s">
        <v>1553</v>
      </c>
      <c r="D581" s="47" t="s">
        <v>4977</v>
      </c>
      <c r="E581" s="38" t="s">
        <v>1554</v>
      </c>
      <c r="F581" s="39">
        <v>15147526870</v>
      </c>
      <c r="G581" s="40"/>
      <c r="H581" s="40"/>
      <c r="I581" s="40"/>
      <c r="J581" s="40"/>
      <c r="K581" s="40"/>
      <c r="L581" s="40"/>
      <c r="M581" s="40"/>
      <c r="N581" s="40"/>
      <c r="O581" s="40"/>
      <c r="P581" s="40"/>
      <c r="Q581" s="40"/>
      <c r="R581" s="40"/>
      <c r="S581" s="40">
        <f t="shared" si="40"/>
        <v>0</v>
      </c>
      <c r="T581" s="40"/>
      <c r="U581" s="41"/>
      <c r="V581" s="41"/>
      <c r="W581" s="42"/>
      <c r="X581" s="41"/>
      <c r="Y581" s="41"/>
      <c r="Z581" s="42"/>
      <c r="AA581" s="41"/>
      <c r="AB581" s="41"/>
      <c r="AC581" s="42"/>
      <c r="AD581" s="41"/>
      <c r="AE581" s="41"/>
      <c r="AF581" s="42"/>
      <c r="AG581" s="41"/>
      <c r="AH581" s="41"/>
      <c r="AI581" s="42"/>
      <c r="AJ581" s="41"/>
      <c r="AK581" s="41"/>
      <c r="AL581" s="42"/>
      <c r="AM581" s="42">
        <f t="shared" si="38"/>
        <v>0</v>
      </c>
      <c r="AN581" s="43">
        <f t="shared" si="39"/>
        <v>0</v>
      </c>
      <c r="AO581" s="44"/>
      <c r="AP581" s="9"/>
      <c r="AQ581" s="9"/>
    </row>
    <row r="582" ht="18" customHeight="1" spans="1:43">
      <c r="A582" s="35">
        <f t="shared" si="37"/>
        <v>577</v>
      </c>
      <c r="B582" s="48" t="s">
        <v>175</v>
      </c>
      <c r="C582" s="61" t="s">
        <v>7673</v>
      </c>
      <c r="D582" s="47" t="s">
        <v>4977</v>
      </c>
      <c r="E582" s="38" t="s">
        <v>7674</v>
      </c>
      <c r="F582" s="39">
        <v>15555558865</v>
      </c>
      <c r="G582" s="40"/>
      <c r="H582" s="40"/>
      <c r="I582" s="40"/>
      <c r="J582" s="40"/>
      <c r="K582" s="40"/>
      <c r="L582" s="40"/>
      <c r="M582" s="40"/>
      <c r="N582" s="40"/>
      <c r="O582" s="40"/>
      <c r="P582" s="40"/>
      <c r="Q582" s="40"/>
      <c r="R582" s="40"/>
      <c r="S582" s="40">
        <f t="shared" si="40"/>
        <v>0</v>
      </c>
      <c r="T582" s="40"/>
      <c r="U582" s="41"/>
      <c r="V582" s="41"/>
      <c r="W582" s="42"/>
      <c r="X582" s="41"/>
      <c r="Y582" s="41"/>
      <c r="Z582" s="42"/>
      <c r="AA582" s="41"/>
      <c r="AB582" s="41"/>
      <c r="AC582" s="42"/>
      <c r="AD582" s="41"/>
      <c r="AE582" s="41"/>
      <c r="AF582" s="42"/>
      <c r="AG582" s="41"/>
      <c r="AH582" s="41"/>
      <c r="AI582" s="42"/>
      <c r="AJ582" s="41"/>
      <c r="AK582" s="41"/>
      <c r="AL582" s="42"/>
      <c r="AM582" s="42">
        <f t="shared" si="38"/>
        <v>0</v>
      </c>
      <c r="AN582" s="43">
        <f t="shared" si="39"/>
        <v>0</v>
      </c>
      <c r="AO582" s="44"/>
      <c r="AP582" s="9"/>
      <c r="AQ582" s="9"/>
    </row>
    <row r="583" ht="18" customHeight="1" spans="1:43">
      <c r="A583" s="35">
        <f t="shared" si="37"/>
        <v>578</v>
      </c>
      <c r="B583" s="48" t="s">
        <v>175</v>
      </c>
      <c r="C583" s="61" t="s">
        <v>1559</v>
      </c>
      <c r="D583" s="47" t="s">
        <v>4977</v>
      </c>
      <c r="E583" s="51" t="s">
        <v>1560</v>
      </c>
      <c r="F583" s="39">
        <v>15547747729</v>
      </c>
      <c r="G583" s="40"/>
      <c r="H583" s="40"/>
      <c r="I583" s="40"/>
      <c r="J583" s="40"/>
      <c r="K583" s="40"/>
      <c r="L583" s="40"/>
      <c r="M583" s="40"/>
      <c r="N583" s="40"/>
      <c r="O583" s="40"/>
      <c r="P583" s="40"/>
      <c r="Q583" s="40"/>
      <c r="R583" s="40"/>
      <c r="S583" s="40">
        <f t="shared" si="40"/>
        <v>0</v>
      </c>
      <c r="T583" s="40"/>
      <c r="U583" s="41"/>
      <c r="V583" s="41"/>
      <c r="W583" s="42"/>
      <c r="X583" s="41"/>
      <c r="Y583" s="41"/>
      <c r="Z583" s="42"/>
      <c r="AA583" s="41"/>
      <c r="AB583" s="41"/>
      <c r="AC583" s="42"/>
      <c r="AD583" s="41"/>
      <c r="AE583" s="41"/>
      <c r="AF583" s="42"/>
      <c r="AG583" s="41"/>
      <c r="AH583" s="41"/>
      <c r="AI583" s="42"/>
      <c r="AJ583" s="41"/>
      <c r="AK583" s="41"/>
      <c r="AL583" s="42"/>
      <c r="AM583" s="42">
        <f t="shared" si="38"/>
        <v>0</v>
      </c>
      <c r="AN583" s="43">
        <f t="shared" si="39"/>
        <v>0</v>
      </c>
      <c r="AO583" s="44"/>
      <c r="AP583" s="9"/>
      <c r="AQ583" s="9"/>
    </row>
    <row r="584" ht="18" customHeight="1" spans="1:43">
      <c r="A584" s="35">
        <f t="shared" si="37"/>
        <v>579</v>
      </c>
      <c r="B584" s="48" t="s">
        <v>175</v>
      </c>
      <c r="C584" s="61" t="s">
        <v>3055</v>
      </c>
      <c r="D584" s="47" t="s">
        <v>7675</v>
      </c>
      <c r="E584" s="38" t="s">
        <v>3056</v>
      </c>
      <c r="F584" s="39">
        <v>18048085741</v>
      </c>
      <c r="G584" s="40"/>
      <c r="H584" s="40"/>
      <c r="I584" s="40"/>
      <c r="J584" s="40"/>
      <c r="K584" s="40"/>
      <c r="L584" s="40"/>
      <c r="M584" s="40"/>
      <c r="N584" s="40"/>
      <c r="O584" s="40"/>
      <c r="P584" s="40"/>
      <c r="Q584" s="40"/>
      <c r="R584" s="40"/>
      <c r="S584" s="40">
        <f t="shared" si="40"/>
        <v>0</v>
      </c>
      <c r="T584" s="40"/>
      <c r="U584" s="41"/>
      <c r="V584" s="41"/>
      <c r="W584" s="42"/>
      <c r="X584" s="41"/>
      <c r="Y584" s="41"/>
      <c r="Z584" s="42"/>
      <c r="AA584" s="41"/>
      <c r="AB584" s="41"/>
      <c r="AC584" s="42"/>
      <c r="AD584" s="41"/>
      <c r="AE584" s="41"/>
      <c r="AF584" s="42"/>
      <c r="AG584" s="41"/>
      <c r="AH584" s="41"/>
      <c r="AI584" s="42"/>
      <c r="AJ584" s="41"/>
      <c r="AK584" s="41"/>
      <c r="AL584" s="42"/>
      <c r="AM584" s="42">
        <f t="shared" si="38"/>
        <v>0</v>
      </c>
      <c r="AN584" s="43">
        <f t="shared" si="39"/>
        <v>0</v>
      </c>
      <c r="AO584" s="44"/>
      <c r="AP584" s="9"/>
      <c r="AQ584" s="9"/>
    </row>
    <row r="585" ht="18" customHeight="1" spans="1:43">
      <c r="A585" s="35">
        <f t="shared" si="37"/>
        <v>580</v>
      </c>
      <c r="B585" s="48" t="s">
        <v>175</v>
      </c>
      <c r="C585" s="61" t="s">
        <v>3051</v>
      </c>
      <c r="D585" s="47" t="s">
        <v>7675</v>
      </c>
      <c r="E585" s="38" t="s">
        <v>3052</v>
      </c>
      <c r="F585" s="39">
        <v>13948673858</v>
      </c>
      <c r="G585" s="40"/>
      <c r="H585" s="40"/>
      <c r="I585" s="40"/>
      <c r="J585" s="40"/>
      <c r="K585" s="40"/>
      <c r="L585" s="40"/>
      <c r="M585" s="40"/>
      <c r="N585" s="40"/>
      <c r="O585" s="40"/>
      <c r="P585" s="40"/>
      <c r="Q585" s="40"/>
      <c r="R585" s="40"/>
      <c r="S585" s="40">
        <f t="shared" si="40"/>
        <v>0</v>
      </c>
      <c r="T585" s="40"/>
      <c r="U585" s="41"/>
      <c r="V585" s="41"/>
      <c r="W585" s="42"/>
      <c r="X585" s="41"/>
      <c r="Y585" s="41"/>
      <c r="Z585" s="42"/>
      <c r="AA585" s="41"/>
      <c r="AB585" s="41"/>
      <c r="AC585" s="42"/>
      <c r="AD585" s="41"/>
      <c r="AE585" s="41"/>
      <c r="AF585" s="42"/>
      <c r="AG585" s="41"/>
      <c r="AH585" s="41"/>
      <c r="AI585" s="42"/>
      <c r="AJ585" s="41"/>
      <c r="AK585" s="41"/>
      <c r="AL585" s="42"/>
      <c r="AM585" s="42">
        <f t="shared" si="38"/>
        <v>0</v>
      </c>
      <c r="AN585" s="43">
        <f t="shared" si="39"/>
        <v>0</v>
      </c>
      <c r="AO585" s="44"/>
      <c r="AP585" s="9"/>
      <c r="AQ585" s="9"/>
    </row>
    <row r="586" ht="18" customHeight="1" spans="1:43">
      <c r="A586" s="35">
        <f t="shared" si="37"/>
        <v>581</v>
      </c>
      <c r="B586" s="48" t="s">
        <v>175</v>
      </c>
      <c r="C586" s="61" t="s">
        <v>3020</v>
      </c>
      <c r="D586" s="47" t="s">
        <v>7676</v>
      </c>
      <c r="E586" s="38" t="s">
        <v>3021</v>
      </c>
      <c r="F586" s="39">
        <v>14794791561</v>
      </c>
      <c r="G586" s="40"/>
      <c r="H586" s="40"/>
      <c r="I586" s="40"/>
      <c r="J586" s="40"/>
      <c r="K586" s="40"/>
      <c r="L586" s="40"/>
      <c r="M586" s="40"/>
      <c r="N586" s="40"/>
      <c r="O586" s="40"/>
      <c r="P586" s="40"/>
      <c r="Q586" s="40"/>
      <c r="R586" s="40"/>
      <c r="S586" s="40">
        <f t="shared" si="40"/>
        <v>0</v>
      </c>
      <c r="T586" s="40"/>
      <c r="U586" s="41"/>
      <c r="V586" s="41"/>
      <c r="W586" s="42"/>
      <c r="X586" s="41"/>
      <c r="Y586" s="41"/>
      <c r="Z586" s="42"/>
      <c r="AA586" s="41"/>
      <c r="AB586" s="41"/>
      <c r="AC586" s="42"/>
      <c r="AD586" s="41"/>
      <c r="AE586" s="41"/>
      <c r="AF586" s="42"/>
      <c r="AG586" s="41"/>
      <c r="AH586" s="41"/>
      <c r="AI586" s="42"/>
      <c r="AJ586" s="41"/>
      <c r="AK586" s="41"/>
      <c r="AL586" s="42"/>
      <c r="AM586" s="42">
        <f t="shared" si="38"/>
        <v>0</v>
      </c>
      <c r="AN586" s="43">
        <f t="shared" si="39"/>
        <v>0</v>
      </c>
      <c r="AO586" s="44"/>
      <c r="AP586" s="9"/>
      <c r="AQ586" s="9"/>
    </row>
    <row r="587" ht="18" customHeight="1" spans="1:43">
      <c r="A587" s="35">
        <f t="shared" si="37"/>
        <v>582</v>
      </c>
      <c r="B587" s="48" t="s">
        <v>175</v>
      </c>
      <c r="C587" s="61" t="s">
        <v>3053</v>
      </c>
      <c r="D587" s="47" t="s">
        <v>7677</v>
      </c>
      <c r="E587" s="38" t="s">
        <v>3054</v>
      </c>
      <c r="F587" s="39">
        <v>13847373412</v>
      </c>
      <c r="G587" s="40"/>
      <c r="H587" s="40"/>
      <c r="I587" s="40"/>
      <c r="J587" s="40"/>
      <c r="K587" s="40"/>
      <c r="L587" s="40"/>
      <c r="M587" s="40"/>
      <c r="N587" s="40"/>
      <c r="O587" s="40"/>
      <c r="P587" s="40"/>
      <c r="Q587" s="40"/>
      <c r="R587" s="40"/>
      <c r="S587" s="40">
        <f t="shared" si="40"/>
        <v>0</v>
      </c>
      <c r="T587" s="40"/>
      <c r="U587" s="41"/>
      <c r="V587" s="41"/>
      <c r="W587" s="42"/>
      <c r="X587" s="41"/>
      <c r="Y587" s="41"/>
      <c r="Z587" s="42"/>
      <c r="AA587" s="41"/>
      <c r="AB587" s="41"/>
      <c r="AC587" s="42"/>
      <c r="AD587" s="41"/>
      <c r="AE587" s="41"/>
      <c r="AF587" s="42"/>
      <c r="AG587" s="41"/>
      <c r="AH587" s="41"/>
      <c r="AI587" s="42"/>
      <c r="AJ587" s="41"/>
      <c r="AK587" s="41"/>
      <c r="AL587" s="42"/>
      <c r="AM587" s="42">
        <f t="shared" si="38"/>
        <v>0</v>
      </c>
      <c r="AN587" s="43">
        <f t="shared" si="39"/>
        <v>0</v>
      </c>
      <c r="AO587" s="44"/>
      <c r="AP587" s="9"/>
      <c r="AQ587" s="9"/>
    </row>
    <row r="588" ht="18" customHeight="1" spans="1:43">
      <c r="A588" s="35">
        <f t="shared" ref="A588:A651" si="41">ROW()-5</f>
        <v>583</v>
      </c>
      <c r="B588" s="48" t="s">
        <v>175</v>
      </c>
      <c r="C588" s="61" t="s">
        <v>3057</v>
      </c>
      <c r="D588" s="47" t="s">
        <v>6009</v>
      </c>
      <c r="E588" s="38" t="s">
        <v>3058</v>
      </c>
      <c r="F588" s="39">
        <v>13474787744</v>
      </c>
      <c r="G588" s="40"/>
      <c r="H588" s="40"/>
      <c r="I588" s="40"/>
      <c r="J588" s="40"/>
      <c r="K588" s="40"/>
      <c r="L588" s="40"/>
      <c r="M588" s="40"/>
      <c r="N588" s="40"/>
      <c r="O588" s="40"/>
      <c r="P588" s="40"/>
      <c r="Q588" s="40"/>
      <c r="R588" s="40"/>
      <c r="S588" s="40">
        <f t="shared" si="40"/>
        <v>0</v>
      </c>
      <c r="T588" s="40"/>
      <c r="U588" s="41"/>
      <c r="V588" s="41"/>
      <c r="W588" s="42"/>
      <c r="X588" s="41"/>
      <c r="Y588" s="41"/>
      <c r="Z588" s="42"/>
      <c r="AA588" s="41"/>
      <c r="AB588" s="41"/>
      <c r="AC588" s="42"/>
      <c r="AD588" s="41"/>
      <c r="AE588" s="41"/>
      <c r="AF588" s="42"/>
      <c r="AG588" s="41"/>
      <c r="AH588" s="41"/>
      <c r="AI588" s="42"/>
      <c r="AJ588" s="41"/>
      <c r="AK588" s="41"/>
      <c r="AL588" s="42"/>
      <c r="AM588" s="42">
        <f t="shared" ref="AM588:AM651" si="42">W588+Z588+AC588+AF588+AI588+AL588</f>
        <v>0</v>
      </c>
      <c r="AN588" s="43">
        <f t="shared" ref="AN588:AN651" si="43">AM588+S588</f>
        <v>0</v>
      </c>
      <c r="AO588" s="44"/>
      <c r="AP588" s="9"/>
      <c r="AQ588" s="9"/>
    </row>
    <row r="589" ht="18" customHeight="1" spans="1:43">
      <c r="A589" s="35">
        <f t="shared" si="41"/>
        <v>584</v>
      </c>
      <c r="B589" s="48" t="s">
        <v>175</v>
      </c>
      <c r="C589" s="46" t="s">
        <v>3024</v>
      </c>
      <c r="D589" s="47" t="s">
        <v>6009</v>
      </c>
      <c r="E589" s="38" t="s">
        <v>3025</v>
      </c>
      <c r="F589" s="39">
        <v>13633566533</v>
      </c>
      <c r="G589" s="40"/>
      <c r="H589" s="40"/>
      <c r="I589" s="40"/>
      <c r="J589" s="40"/>
      <c r="K589" s="40"/>
      <c r="L589" s="40"/>
      <c r="M589" s="40"/>
      <c r="N589" s="40"/>
      <c r="O589" s="40"/>
      <c r="P589" s="40"/>
      <c r="Q589" s="40"/>
      <c r="R589" s="40"/>
      <c r="S589" s="40">
        <f t="shared" si="40"/>
        <v>0</v>
      </c>
      <c r="T589" s="40"/>
      <c r="U589" s="41"/>
      <c r="V589" s="41"/>
      <c r="W589" s="42"/>
      <c r="X589" s="41"/>
      <c r="Y589" s="41"/>
      <c r="Z589" s="42"/>
      <c r="AA589" s="41"/>
      <c r="AB589" s="41"/>
      <c r="AC589" s="42"/>
      <c r="AD589" s="41"/>
      <c r="AE589" s="41"/>
      <c r="AF589" s="42"/>
      <c r="AG589" s="41"/>
      <c r="AH589" s="41"/>
      <c r="AI589" s="42"/>
      <c r="AJ589" s="41"/>
      <c r="AK589" s="41"/>
      <c r="AL589" s="42"/>
      <c r="AM589" s="42">
        <f t="shared" si="42"/>
        <v>0</v>
      </c>
      <c r="AN589" s="43">
        <f t="shared" si="43"/>
        <v>0</v>
      </c>
      <c r="AO589" s="44"/>
      <c r="AP589" s="9"/>
      <c r="AQ589" s="9"/>
    </row>
    <row r="590" ht="18" customHeight="1" spans="1:43">
      <c r="A590" s="35">
        <f t="shared" si="41"/>
        <v>585</v>
      </c>
      <c r="B590" s="48" t="s">
        <v>175</v>
      </c>
      <c r="C590" s="61" t="s">
        <v>7678</v>
      </c>
      <c r="D590" s="47" t="s">
        <v>6009</v>
      </c>
      <c r="E590" s="38" t="s">
        <v>7679</v>
      </c>
      <c r="F590" s="39">
        <v>13848378077</v>
      </c>
      <c r="G590" s="40"/>
      <c r="H590" s="40"/>
      <c r="I590" s="40"/>
      <c r="J590" s="40"/>
      <c r="K590" s="40"/>
      <c r="L590" s="40"/>
      <c r="M590" s="40"/>
      <c r="N590" s="40"/>
      <c r="O590" s="40"/>
      <c r="P590" s="40"/>
      <c r="Q590" s="40"/>
      <c r="R590" s="40"/>
      <c r="S590" s="40">
        <f t="shared" si="40"/>
        <v>0</v>
      </c>
      <c r="T590" s="40"/>
      <c r="U590" s="41"/>
      <c r="V590" s="41"/>
      <c r="W590" s="42"/>
      <c r="X590" s="41"/>
      <c r="Y590" s="41"/>
      <c r="Z590" s="42"/>
      <c r="AA590" s="41"/>
      <c r="AB590" s="41"/>
      <c r="AC590" s="42"/>
      <c r="AD590" s="41"/>
      <c r="AE590" s="41"/>
      <c r="AF590" s="42"/>
      <c r="AG590" s="41"/>
      <c r="AH590" s="41"/>
      <c r="AI590" s="42"/>
      <c r="AJ590" s="41"/>
      <c r="AK590" s="41"/>
      <c r="AL590" s="42"/>
      <c r="AM590" s="42">
        <f t="shared" si="42"/>
        <v>0</v>
      </c>
      <c r="AN590" s="43">
        <f t="shared" si="43"/>
        <v>0</v>
      </c>
      <c r="AO590" s="44"/>
      <c r="AP590" s="9"/>
      <c r="AQ590" s="9"/>
    </row>
    <row r="591" ht="18" customHeight="1" spans="1:43">
      <c r="A591" s="35">
        <f t="shared" si="41"/>
        <v>586</v>
      </c>
      <c r="B591" s="48" t="s">
        <v>175</v>
      </c>
      <c r="C591" s="46" t="s">
        <v>3045</v>
      </c>
      <c r="D591" s="47" t="s">
        <v>7680</v>
      </c>
      <c r="E591" s="38" t="s">
        <v>3046</v>
      </c>
      <c r="F591" s="39">
        <v>13848675631</v>
      </c>
      <c r="G591" s="40"/>
      <c r="H591" s="40"/>
      <c r="I591" s="40"/>
      <c r="J591" s="40"/>
      <c r="K591" s="40"/>
      <c r="L591" s="40"/>
      <c r="M591" s="40"/>
      <c r="N591" s="40"/>
      <c r="O591" s="40"/>
      <c r="P591" s="40"/>
      <c r="Q591" s="40"/>
      <c r="R591" s="40"/>
      <c r="S591" s="40">
        <f t="shared" si="40"/>
        <v>0</v>
      </c>
      <c r="T591" s="40"/>
      <c r="U591" s="41"/>
      <c r="V591" s="41"/>
      <c r="W591" s="42"/>
      <c r="X591" s="41"/>
      <c r="Y591" s="41"/>
      <c r="Z591" s="42"/>
      <c r="AA591" s="41"/>
      <c r="AB591" s="41"/>
      <c r="AC591" s="42"/>
      <c r="AD591" s="41"/>
      <c r="AE591" s="41"/>
      <c r="AF591" s="42"/>
      <c r="AG591" s="41"/>
      <c r="AH591" s="41"/>
      <c r="AI591" s="42"/>
      <c r="AJ591" s="41"/>
      <c r="AK591" s="41"/>
      <c r="AL591" s="42"/>
      <c r="AM591" s="42">
        <f t="shared" si="42"/>
        <v>0</v>
      </c>
      <c r="AN591" s="43">
        <f t="shared" si="43"/>
        <v>0</v>
      </c>
      <c r="AO591" s="44"/>
      <c r="AP591" s="9"/>
      <c r="AQ591" s="9"/>
    </row>
    <row r="592" ht="18" customHeight="1" spans="1:43">
      <c r="A592" s="35">
        <f t="shared" si="41"/>
        <v>587</v>
      </c>
      <c r="B592" s="48" t="s">
        <v>175</v>
      </c>
      <c r="C592" s="46" t="s">
        <v>3059</v>
      </c>
      <c r="D592" s="47" t="s">
        <v>7680</v>
      </c>
      <c r="E592" s="38" t="s">
        <v>3060</v>
      </c>
      <c r="F592" s="39">
        <v>13947729247</v>
      </c>
      <c r="G592" s="40"/>
      <c r="H592" s="40"/>
      <c r="I592" s="40"/>
      <c r="J592" s="40"/>
      <c r="K592" s="40"/>
      <c r="L592" s="40"/>
      <c r="M592" s="40"/>
      <c r="N592" s="40"/>
      <c r="O592" s="40"/>
      <c r="P592" s="40"/>
      <c r="Q592" s="40"/>
      <c r="R592" s="40"/>
      <c r="S592" s="40">
        <f t="shared" si="40"/>
        <v>0</v>
      </c>
      <c r="T592" s="40"/>
      <c r="U592" s="41"/>
      <c r="V592" s="41"/>
      <c r="W592" s="42"/>
      <c r="X592" s="41"/>
      <c r="Y592" s="41"/>
      <c r="Z592" s="42"/>
      <c r="AA592" s="41"/>
      <c r="AB592" s="41"/>
      <c r="AC592" s="42"/>
      <c r="AD592" s="41"/>
      <c r="AE592" s="41"/>
      <c r="AF592" s="42"/>
      <c r="AG592" s="41"/>
      <c r="AH592" s="41"/>
      <c r="AI592" s="42"/>
      <c r="AJ592" s="41"/>
      <c r="AK592" s="41"/>
      <c r="AL592" s="42"/>
      <c r="AM592" s="42">
        <f t="shared" si="42"/>
        <v>0</v>
      </c>
      <c r="AN592" s="43">
        <f t="shared" si="43"/>
        <v>0</v>
      </c>
      <c r="AO592" s="44"/>
      <c r="AP592" s="9"/>
      <c r="AQ592" s="9"/>
    </row>
    <row r="593" ht="18" customHeight="1" spans="1:43">
      <c r="A593" s="35">
        <f t="shared" si="41"/>
        <v>588</v>
      </c>
      <c r="B593" s="48" t="s">
        <v>175</v>
      </c>
      <c r="C593" s="61" t="s">
        <v>3018</v>
      </c>
      <c r="D593" s="47" t="s">
        <v>7676</v>
      </c>
      <c r="E593" s="38" t="s">
        <v>3019</v>
      </c>
      <c r="F593" s="39">
        <v>13474871970</v>
      </c>
      <c r="G593" s="40"/>
      <c r="H593" s="40"/>
      <c r="I593" s="40"/>
      <c r="J593" s="40"/>
      <c r="K593" s="40"/>
      <c r="L593" s="40"/>
      <c r="M593" s="40"/>
      <c r="N593" s="40"/>
      <c r="O593" s="40"/>
      <c r="P593" s="40"/>
      <c r="Q593" s="40"/>
      <c r="R593" s="40"/>
      <c r="S593" s="40">
        <f t="shared" si="40"/>
        <v>0</v>
      </c>
      <c r="T593" s="40"/>
      <c r="U593" s="41"/>
      <c r="V593" s="41"/>
      <c r="W593" s="42"/>
      <c r="X593" s="41"/>
      <c r="Y593" s="41"/>
      <c r="Z593" s="42"/>
      <c r="AA593" s="41"/>
      <c r="AB593" s="41"/>
      <c r="AC593" s="42"/>
      <c r="AD593" s="41"/>
      <c r="AE593" s="41"/>
      <c r="AF593" s="42"/>
      <c r="AG593" s="41"/>
      <c r="AH593" s="41"/>
      <c r="AI593" s="42"/>
      <c r="AJ593" s="41"/>
      <c r="AK593" s="41"/>
      <c r="AL593" s="42"/>
      <c r="AM593" s="42">
        <f t="shared" si="42"/>
        <v>0</v>
      </c>
      <c r="AN593" s="43">
        <f t="shared" si="43"/>
        <v>0</v>
      </c>
      <c r="AO593" s="44"/>
      <c r="AP593" s="9"/>
      <c r="AQ593" s="9"/>
    </row>
    <row r="594" ht="18" customHeight="1" spans="1:43">
      <c r="A594" s="35">
        <f t="shared" si="41"/>
        <v>589</v>
      </c>
      <c r="B594" s="48" t="s">
        <v>175</v>
      </c>
      <c r="C594" s="61" t="s">
        <v>3022</v>
      </c>
      <c r="D594" s="47" t="s">
        <v>6009</v>
      </c>
      <c r="E594" s="38" t="s">
        <v>3023</v>
      </c>
      <c r="F594" s="39">
        <v>18347769978</v>
      </c>
      <c r="G594" s="40"/>
      <c r="H594" s="40"/>
      <c r="I594" s="40"/>
      <c r="J594" s="40"/>
      <c r="K594" s="40"/>
      <c r="L594" s="40"/>
      <c r="M594" s="40"/>
      <c r="N594" s="40"/>
      <c r="O594" s="40"/>
      <c r="P594" s="40"/>
      <c r="Q594" s="40"/>
      <c r="R594" s="40"/>
      <c r="S594" s="40">
        <f t="shared" si="40"/>
        <v>0</v>
      </c>
      <c r="T594" s="40"/>
      <c r="U594" s="41"/>
      <c r="V594" s="41"/>
      <c r="W594" s="42"/>
      <c r="X594" s="41"/>
      <c r="Y594" s="41"/>
      <c r="Z594" s="42"/>
      <c r="AA594" s="41"/>
      <c r="AB594" s="41"/>
      <c r="AC594" s="42"/>
      <c r="AD594" s="41"/>
      <c r="AE594" s="41"/>
      <c r="AF594" s="42"/>
      <c r="AG594" s="41"/>
      <c r="AH594" s="41"/>
      <c r="AI594" s="42"/>
      <c r="AJ594" s="41"/>
      <c r="AK594" s="41"/>
      <c r="AL594" s="42"/>
      <c r="AM594" s="42">
        <f t="shared" si="42"/>
        <v>0</v>
      </c>
      <c r="AN594" s="43">
        <f t="shared" si="43"/>
        <v>0</v>
      </c>
      <c r="AO594" s="44"/>
      <c r="AP594" s="9"/>
      <c r="AQ594" s="9"/>
    </row>
    <row r="595" ht="18" customHeight="1" spans="1:43">
      <c r="A595" s="35">
        <f t="shared" si="41"/>
        <v>590</v>
      </c>
      <c r="B595" s="48" t="s">
        <v>175</v>
      </c>
      <c r="C595" s="46" t="s">
        <v>1656</v>
      </c>
      <c r="D595" s="47" t="s">
        <v>3947</v>
      </c>
      <c r="E595" s="38" t="s">
        <v>1657</v>
      </c>
      <c r="F595" s="39">
        <v>15134914979</v>
      </c>
      <c r="G595" s="40"/>
      <c r="H595" s="40"/>
      <c r="I595" s="40"/>
      <c r="J595" s="40"/>
      <c r="K595" s="40"/>
      <c r="L595" s="40"/>
      <c r="M595" s="40"/>
      <c r="N595" s="40"/>
      <c r="O595" s="40"/>
      <c r="P595" s="40"/>
      <c r="Q595" s="40"/>
      <c r="R595" s="40"/>
      <c r="S595" s="40">
        <f t="shared" si="40"/>
        <v>0</v>
      </c>
      <c r="T595" s="40"/>
      <c r="U595" s="41"/>
      <c r="V595" s="41"/>
      <c r="W595" s="42"/>
      <c r="X595" s="41"/>
      <c r="Y595" s="41"/>
      <c r="Z595" s="42"/>
      <c r="AA595" s="41"/>
      <c r="AB595" s="41"/>
      <c r="AC595" s="42"/>
      <c r="AD595" s="41"/>
      <c r="AE595" s="41"/>
      <c r="AF595" s="42"/>
      <c r="AG595" s="41"/>
      <c r="AH595" s="41"/>
      <c r="AI595" s="42"/>
      <c r="AJ595" s="41"/>
      <c r="AK595" s="41"/>
      <c r="AL595" s="42"/>
      <c r="AM595" s="42">
        <f t="shared" si="42"/>
        <v>0</v>
      </c>
      <c r="AN595" s="43">
        <f t="shared" si="43"/>
        <v>0</v>
      </c>
      <c r="AO595" s="44"/>
      <c r="AP595" s="9"/>
      <c r="AQ595" s="9"/>
    </row>
    <row r="596" ht="18" customHeight="1" spans="1:43">
      <c r="A596" s="35">
        <f t="shared" si="41"/>
        <v>591</v>
      </c>
      <c r="B596" s="48" t="s">
        <v>175</v>
      </c>
      <c r="C596" s="56" t="s">
        <v>3026</v>
      </c>
      <c r="D596" s="47" t="s">
        <v>6009</v>
      </c>
      <c r="E596" s="57" t="s">
        <v>3027</v>
      </c>
      <c r="F596" s="39">
        <v>18535251880</v>
      </c>
      <c r="G596" s="40"/>
      <c r="H596" s="40"/>
      <c r="I596" s="40"/>
      <c r="J596" s="40"/>
      <c r="K596" s="40"/>
      <c r="L596" s="40"/>
      <c r="M596" s="40"/>
      <c r="N596" s="40"/>
      <c r="O596" s="40"/>
      <c r="P596" s="40"/>
      <c r="Q596" s="40"/>
      <c r="R596" s="40"/>
      <c r="S596" s="40">
        <f t="shared" si="40"/>
        <v>0</v>
      </c>
      <c r="T596" s="40"/>
      <c r="U596" s="41"/>
      <c r="V596" s="41"/>
      <c r="W596" s="42"/>
      <c r="X596" s="41"/>
      <c r="Y596" s="41"/>
      <c r="Z596" s="42"/>
      <c r="AA596" s="41"/>
      <c r="AB596" s="41"/>
      <c r="AC596" s="42"/>
      <c r="AD596" s="41"/>
      <c r="AE596" s="41"/>
      <c r="AF596" s="42"/>
      <c r="AG596" s="41"/>
      <c r="AH596" s="41"/>
      <c r="AI596" s="42"/>
      <c r="AJ596" s="41"/>
      <c r="AK596" s="41"/>
      <c r="AL596" s="42"/>
      <c r="AM596" s="42">
        <f t="shared" si="42"/>
        <v>0</v>
      </c>
      <c r="AN596" s="43">
        <f t="shared" si="43"/>
        <v>0</v>
      </c>
      <c r="AO596" s="44"/>
      <c r="AP596" s="9"/>
      <c r="AQ596" s="9"/>
    </row>
    <row r="597" ht="18" customHeight="1" spans="1:43">
      <c r="A597" s="35">
        <f t="shared" si="41"/>
        <v>592</v>
      </c>
      <c r="B597" s="48" t="s">
        <v>175</v>
      </c>
      <c r="C597" s="61" t="s">
        <v>104</v>
      </c>
      <c r="D597" s="47" t="s">
        <v>7681</v>
      </c>
      <c r="E597" s="38" t="s">
        <v>1697</v>
      </c>
      <c r="F597" s="39">
        <v>15049420242</v>
      </c>
      <c r="G597" s="40"/>
      <c r="H597" s="40"/>
      <c r="I597" s="40"/>
      <c r="J597" s="40"/>
      <c r="K597" s="40"/>
      <c r="L597" s="40"/>
      <c r="M597" s="40"/>
      <c r="N597" s="40"/>
      <c r="O597" s="40"/>
      <c r="P597" s="40"/>
      <c r="Q597" s="40"/>
      <c r="R597" s="40"/>
      <c r="S597" s="40">
        <f t="shared" si="40"/>
        <v>0</v>
      </c>
      <c r="T597" s="40"/>
      <c r="U597" s="41"/>
      <c r="V597" s="41"/>
      <c r="W597" s="42"/>
      <c r="X597" s="41"/>
      <c r="Y597" s="41"/>
      <c r="Z597" s="42"/>
      <c r="AA597" s="41"/>
      <c r="AB597" s="41"/>
      <c r="AC597" s="42"/>
      <c r="AD597" s="41"/>
      <c r="AE597" s="41"/>
      <c r="AF597" s="42"/>
      <c r="AG597" s="41"/>
      <c r="AH597" s="41"/>
      <c r="AI597" s="42"/>
      <c r="AJ597" s="41"/>
      <c r="AK597" s="41"/>
      <c r="AL597" s="42"/>
      <c r="AM597" s="42">
        <f t="shared" si="42"/>
        <v>0</v>
      </c>
      <c r="AN597" s="43">
        <f t="shared" si="43"/>
        <v>0</v>
      </c>
      <c r="AO597" s="44"/>
      <c r="AP597" s="9"/>
      <c r="AQ597" s="9"/>
    </row>
    <row r="598" ht="18" customHeight="1" spans="1:43">
      <c r="A598" s="35">
        <f t="shared" si="41"/>
        <v>593</v>
      </c>
      <c r="B598" s="48" t="s">
        <v>175</v>
      </c>
      <c r="C598" s="61" t="s">
        <v>1599</v>
      </c>
      <c r="D598" s="47" t="s">
        <v>7682</v>
      </c>
      <c r="E598" s="38" t="s">
        <v>1600</v>
      </c>
      <c r="F598" s="39">
        <v>15247383082</v>
      </c>
      <c r="G598" s="40"/>
      <c r="H598" s="40"/>
      <c r="I598" s="40"/>
      <c r="J598" s="40"/>
      <c r="K598" s="40"/>
      <c r="L598" s="40"/>
      <c r="M598" s="40"/>
      <c r="N598" s="40"/>
      <c r="O598" s="40"/>
      <c r="P598" s="40"/>
      <c r="Q598" s="40"/>
      <c r="R598" s="40"/>
      <c r="S598" s="40">
        <f t="shared" si="40"/>
        <v>0</v>
      </c>
      <c r="T598" s="40"/>
      <c r="U598" s="41"/>
      <c r="V598" s="41"/>
      <c r="W598" s="42"/>
      <c r="X598" s="41"/>
      <c r="Y598" s="41"/>
      <c r="Z598" s="42"/>
      <c r="AA598" s="41"/>
      <c r="AB598" s="41"/>
      <c r="AC598" s="42"/>
      <c r="AD598" s="41"/>
      <c r="AE598" s="41"/>
      <c r="AF598" s="42"/>
      <c r="AG598" s="41"/>
      <c r="AH598" s="41"/>
      <c r="AI598" s="42"/>
      <c r="AJ598" s="41"/>
      <c r="AK598" s="41"/>
      <c r="AL598" s="42"/>
      <c r="AM598" s="42">
        <f t="shared" si="42"/>
        <v>0</v>
      </c>
      <c r="AN598" s="43">
        <f t="shared" si="43"/>
        <v>0</v>
      </c>
      <c r="AO598" s="44"/>
      <c r="AP598" s="9"/>
      <c r="AQ598" s="9"/>
    </row>
    <row r="599" ht="18" customHeight="1" spans="1:43">
      <c r="A599" s="35">
        <f t="shared" si="41"/>
        <v>594</v>
      </c>
      <c r="B599" s="48" t="s">
        <v>175</v>
      </c>
      <c r="C599" s="85" t="s">
        <v>1641</v>
      </c>
      <c r="D599" s="47" t="s">
        <v>3947</v>
      </c>
      <c r="E599" s="38" t="s">
        <v>1642</v>
      </c>
      <c r="F599" s="39">
        <v>15049424952</v>
      </c>
      <c r="G599" s="40"/>
      <c r="H599" s="40"/>
      <c r="I599" s="40"/>
      <c r="J599" s="40"/>
      <c r="K599" s="40"/>
      <c r="L599" s="40"/>
      <c r="M599" s="40"/>
      <c r="N599" s="40"/>
      <c r="O599" s="40"/>
      <c r="P599" s="40"/>
      <c r="Q599" s="40"/>
      <c r="R599" s="40"/>
      <c r="S599" s="40">
        <f t="shared" si="40"/>
        <v>0</v>
      </c>
      <c r="T599" s="40"/>
      <c r="U599" s="41"/>
      <c r="V599" s="41"/>
      <c r="W599" s="42"/>
      <c r="X599" s="41"/>
      <c r="Y599" s="41"/>
      <c r="Z599" s="42"/>
      <c r="AA599" s="41"/>
      <c r="AB599" s="41"/>
      <c r="AC599" s="42"/>
      <c r="AD599" s="41"/>
      <c r="AE599" s="41"/>
      <c r="AF599" s="42"/>
      <c r="AG599" s="41"/>
      <c r="AH599" s="41"/>
      <c r="AI599" s="42"/>
      <c r="AJ599" s="41"/>
      <c r="AK599" s="41"/>
      <c r="AL599" s="42"/>
      <c r="AM599" s="42">
        <f t="shared" si="42"/>
        <v>0</v>
      </c>
      <c r="AN599" s="43">
        <f t="shared" si="43"/>
        <v>0</v>
      </c>
      <c r="AO599" s="44"/>
      <c r="AP599" s="9"/>
      <c r="AQ599" s="9"/>
    </row>
    <row r="600" ht="18" customHeight="1" spans="1:43">
      <c r="A600" s="35">
        <f t="shared" si="41"/>
        <v>595</v>
      </c>
      <c r="B600" s="48" t="s">
        <v>175</v>
      </c>
      <c r="C600" s="61" t="s">
        <v>566</v>
      </c>
      <c r="D600" s="47" t="s">
        <v>7682</v>
      </c>
      <c r="E600" s="38" t="s">
        <v>1597</v>
      </c>
      <c r="F600" s="39">
        <v>18647739384</v>
      </c>
      <c r="G600" s="40"/>
      <c r="H600" s="40"/>
      <c r="I600" s="40"/>
      <c r="J600" s="40"/>
      <c r="K600" s="40"/>
      <c r="L600" s="40"/>
      <c r="M600" s="40"/>
      <c r="N600" s="40"/>
      <c r="O600" s="40"/>
      <c r="P600" s="40"/>
      <c r="Q600" s="40"/>
      <c r="R600" s="40"/>
      <c r="S600" s="40">
        <f t="shared" si="40"/>
        <v>0</v>
      </c>
      <c r="T600" s="40"/>
      <c r="U600" s="41"/>
      <c r="V600" s="41"/>
      <c r="W600" s="42"/>
      <c r="X600" s="41"/>
      <c r="Y600" s="41"/>
      <c r="Z600" s="42"/>
      <c r="AA600" s="41"/>
      <c r="AB600" s="41"/>
      <c r="AC600" s="42"/>
      <c r="AD600" s="41"/>
      <c r="AE600" s="41"/>
      <c r="AF600" s="42"/>
      <c r="AG600" s="41"/>
      <c r="AH600" s="41"/>
      <c r="AI600" s="42"/>
      <c r="AJ600" s="41"/>
      <c r="AK600" s="41"/>
      <c r="AL600" s="42"/>
      <c r="AM600" s="42">
        <f t="shared" si="42"/>
        <v>0</v>
      </c>
      <c r="AN600" s="43">
        <f t="shared" si="43"/>
        <v>0</v>
      </c>
      <c r="AO600" s="44"/>
      <c r="AP600" s="9"/>
      <c r="AQ600" s="9"/>
    </row>
    <row r="601" ht="18" customHeight="1" spans="1:43">
      <c r="A601" s="35">
        <f t="shared" si="41"/>
        <v>596</v>
      </c>
      <c r="B601" s="48" t="s">
        <v>175</v>
      </c>
      <c r="C601" s="61" t="s">
        <v>1709</v>
      </c>
      <c r="D601" s="47" t="s">
        <v>3947</v>
      </c>
      <c r="E601" s="38" t="s">
        <v>1710</v>
      </c>
      <c r="F601" s="39">
        <v>13347068573</v>
      </c>
      <c r="G601" s="40"/>
      <c r="H601" s="40"/>
      <c r="I601" s="40"/>
      <c r="J601" s="40"/>
      <c r="K601" s="40"/>
      <c r="L601" s="40"/>
      <c r="M601" s="40"/>
      <c r="N601" s="40"/>
      <c r="O601" s="40"/>
      <c r="P601" s="40"/>
      <c r="Q601" s="40"/>
      <c r="R601" s="40"/>
      <c r="S601" s="40">
        <f t="shared" si="40"/>
        <v>0</v>
      </c>
      <c r="T601" s="40"/>
      <c r="U601" s="41"/>
      <c r="V601" s="41"/>
      <c r="W601" s="42"/>
      <c r="X601" s="41"/>
      <c r="Y601" s="41"/>
      <c r="Z601" s="42"/>
      <c r="AA601" s="41"/>
      <c r="AB601" s="41"/>
      <c r="AC601" s="42"/>
      <c r="AD601" s="41"/>
      <c r="AE601" s="41"/>
      <c r="AF601" s="42"/>
      <c r="AG601" s="41"/>
      <c r="AH601" s="41"/>
      <c r="AI601" s="42"/>
      <c r="AJ601" s="41"/>
      <c r="AK601" s="41"/>
      <c r="AL601" s="42"/>
      <c r="AM601" s="42">
        <f t="shared" si="42"/>
        <v>0</v>
      </c>
      <c r="AN601" s="43">
        <f t="shared" si="43"/>
        <v>0</v>
      </c>
      <c r="AO601" s="44"/>
      <c r="AP601" s="9"/>
      <c r="AQ601" s="9"/>
    </row>
    <row r="602" ht="18" customHeight="1" spans="1:43">
      <c r="A602" s="35">
        <f t="shared" si="41"/>
        <v>597</v>
      </c>
      <c r="B602" s="48" t="s">
        <v>175</v>
      </c>
      <c r="C602" s="61" t="s">
        <v>1769</v>
      </c>
      <c r="D602" s="54" t="s">
        <v>3947</v>
      </c>
      <c r="E602" s="38" t="s">
        <v>1770</v>
      </c>
      <c r="F602" s="39">
        <v>13310345513</v>
      </c>
      <c r="G602" s="40"/>
      <c r="H602" s="40"/>
      <c r="I602" s="40"/>
      <c r="J602" s="40"/>
      <c r="K602" s="40"/>
      <c r="L602" s="40"/>
      <c r="M602" s="40"/>
      <c r="N602" s="40"/>
      <c r="O602" s="40"/>
      <c r="P602" s="40"/>
      <c r="Q602" s="40"/>
      <c r="R602" s="40"/>
      <c r="S602" s="40">
        <f t="shared" si="40"/>
        <v>0</v>
      </c>
      <c r="T602" s="40"/>
      <c r="U602" s="41"/>
      <c r="V602" s="41"/>
      <c r="W602" s="42"/>
      <c r="X602" s="41"/>
      <c r="Y602" s="41"/>
      <c r="Z602" s="42"/>
      <c r="AA602" s="41"/>
      <c r="AB602" s="41"/>
      <c r="AC602" s="42"/>
      <c r="AD602" s="41"/>
      <c r="AE602" s="41"/>
      <c r="AF602" s="42"/>
      <c r="AG602" s="41"/>
      <c r="AH602" s="41"/>
      <c r="AI602" s="42"/>
      <c r="AJ602" s="41"/>
      <c r="AK602" s="41"/>
      <c r="AL602" s="42"/>
      <c r="AM602" s="42">
        <f t="shared" si="42"/>
        <v>0</v>
      </c>
      <c r="AN602" s="43">
        <f t="shared" si="43"/>
        <v>0</v>
      </c>
      <c r="AO602" s="44"/>
      <c r="AP602" s="9"/>
      <c r="AQ602" s="9"/>
    </row>
    <row r="603" ht="18" customHeight="1" spans="1:43">
      <c r="A603" s="35">
        <f t="shared" si="41"/>
        <v>598</v>
      </c>
      <c r="B603" s="48" t="s">
        <v>175</v>
      </c>
      <c r="C603" s="61" t="s">
        <v>1745</v>
      </c>
      <c r="D603" s="47" t="s">
        <v>4031</v>
      </c>
      <c r="E603" s="38" t="s">
        <v>1746</v>
      </c>
      <c r="F603" s="39">
        <v>15248482209</v>
      </c>
      <c r="G603" s="40"/>
      <c r="H603" s="40"/>
      <c r="I603" s="40"/>
      <c r="J603" s="40"/>
      <c r="K603" s="40"/>
      <c r="L603" s="40"/>
      <c r="M603" s="40"/>
      <c r="N603" s="40"/>
      <c r="O603" s="40"/>
      <c r="P603" s="40"/>
      <c r="Q603" s="40"/>
      <c r="R603" s="40"/>
      <c r="S603" s="40">
        <f t="shared" si="40"/>
        <v>0</v>
      </c>
      <c r="T603" s="40"/>
      <c r="U603" s="41"/>
      <c r="V603" s="41"/>
      <c r="W603" s="42"/>
      <c r="X603" s="41"/>
      <c r="Y603" s="41"/>
      <c r="Z603" s="42"/>
      <c r="AA603" s="41"/>
      <c r="AB603" s="41"/>
      <c r="AC603" s="42"/>
      <c r="AD603" s="41"/>
      <c r="AE603" s="41"/>
      <c r="AF603" s="42"/>
      <c r="AG603" s="41"/>
      <c r="AH603" s="41"/>
      <c r="AI603" s="42"/>
      <c r="AJ603" s="41"/>
      <c r="AK603" s="41"/>
      <c r="AL603" s="42"/>
      <c r="AM603" s="42">
        <f t="shared" si="42"/>
        <v>0</v>
      </c>
      <c r="AN603" s="43">
        <f t="shared" si="43"/>
        <v>0</v>
      </c>
      <c r="AO603" s="44"/>
      <c r="AP603" s="9"/>
      <c r="AQ603" s="9"/>
    </row>
    <row r="604" ht="18" customHeight="1" spans="1:43">
      <c r="A604" s="35">
        <f t="shared" si="41"/>
        <v>599</v>
      </c>
      <c r="B604" s="48" t="s">
        <v>175</v>
      </c>
      <c r="C604" s="61" t="s">
        <v>1712</v>
      </c>
      <c r="D604" s="47" t="s">
        <v>4031</v>
      </c>
      <c r="E604" s="38" t="s">
        <v>1713</v>
      </c>
      <c r="F604" s="39">
        <v>13847703879</v>
      </c>
      <c r="G604" s="40"/>
      <c r="H604" s="40"/>
      <c r="I604" s="40"/>
      <c r="J604" s="40"/>
      <c r="K604" s="40"/>
      <c r="L604" s="40"/>
      <c r="M604" s="40"/>
      <c r="N604" s="40"/>
      <c r="O604" s="40"/>
      <c r="P604" s="40"/>
      <c r="Q604" s="40"/>
      <c r="R604" s="40"/>
      <c r="S604" s="40">
        <f t="shared" si="40"/>
        <v>0</v>
      </c>
      <c r="T604" s="40"/>
      <c r="U604" s="41"/>
      <c r="V604" s="41"/>
      <c r="W604" s="42"/>
      <c r="X604" s="41"/>
      <c r="Y604" s="41"/>
      <c r="Z604" s="42"/>
      <c r="AA604" s="41"/>
      <c r="AB604" s="41"/>
      <c r="AC604" s="42"/>
      <c r="AD604" s="41"/>
      <c r="AE604" s="41"/>
      <c r="AF604" s="42"/>
      <c r="AG604" s="41"/>
      <c r="AH604" s="41"/>
      <c r="AI604" s="42"/>
      <c r="AJ604" s="41"/>
      <c r="AK604" s="41"/>
      <c r="AL604" s="42"/>
      <c r="AM604" s="42">
        <f t="shared" si="42"/>
        <v>0</v>
      </c>
      <c r="AN604" s="43">
        <f t="shared" si="43"/>
        <v>0</v>
      </c>
      <c r="AO604" s="44"/>
      <c r="AP604" s="9"/>
      <c r="AQ604" s="9"/>
    </row>
    <row r="605" ht="18" customHeight="1" spans="1:43">
      <c r="A605" s="35">
        <f t="shared" si="41"/>
        <v>600</v>
      </c>
      <c r="B605" s="48" t="s">
        <v>175</v>
      </c>
      <c r="C605" s="61" t="s">
        <v>1733</v>
      </c>
      <c r="D605" s="47" t="s">
        <v>4031</v>
      </c>
      <c r="E605" s="38" t="s">
        <v>1734</v>
      </c>
      <c r="F605" s="39">
        <v>18747747681</v>
      </c>
      <c r="G605" s="40"/>
      <c r="H605" s="40"/>
      <c r="I605" s="40"/>
      <c r="J605" s="40"/>
      <c r="K605" s="40"/>
      <c r="L605" s="40"/>
      <c r="M605" s="40"/>
      <c r="N605" s="40"/>
      <c r="O605" s="40"/>
      <c r="P605" s="40"/>
      <c r="Q605" s="40"/>
      <c r="R605" s="40"/>
      <c r="S605" s="40">
        <f t="shared" ref="S605:S668" si="44">SUM(G605:R605)</f>
        <v>0</v>
      </c>
      <c r="T605" s="40"/>
      <c r="U605" s="41"/>
      <c r="V605" s="41"/>
      <c r="W605" s="42"/>
      <c r="X605" s="41"/>
      <c r="Y605" s="41"/>
      <c r="Z605" s="42"/>
      <c r="AA605" s="41"/>
      <c r="AB605" s="41"/>
      <c r="AC605" s="42"/>
      <c r="AD605" s="41"/>
      <c r="AE605" s="41"/>
      <c r="AF605" s="42"/>
      <c r="AG605" s="41"/>
      <c r="AH605" s="41"/>
      <c r="AI605" s="42"/>
      <c r="AJ605" s="41"/>
      <c r="AK605" s="41"/>
      <c r="AL605" s="42"/>
      <c r="AM605" s="42">
        <f t="shared" si="42"/>
        <v>0</v>
      </c>
      <c r="AN605" s="43">
        <f t="shared" si="43"/>
        <v>0</v>
      </c>
      <c r="AO605" s="44"/>
      <c r="AP605" s="9"/>
      <c r="AQ605" s="9"/>
    </row>
    <row r="606" ht="18" customHeight="1" spans="1:43">
      <c r="A606" s="35">
        <f t="shared" si="41"/>
        <v>601</v>
      </c>
      <c r="B606" s="48" t="s">
        <v>175</v>
      </c>
      <c r="C606" s="61" t="s">
        <v>7281</v>
      </c>
      <c r="D606" s="47" t="s">
        <v>4031</v>
      </c>
      <c r="E606" s="68" t="s">
        <v>7282</v>
      </c>
      <c r="F606" s="39">
        <v>18847797835</v>
      </c>
      <c r="G606" s="40"/>
      <c r="H606" s="40"/>
      <c r="I606" s="40"/>
      <c r="J606" s="40"/>
      <c r="K606" s="40"/>
      <c r="L606" s="40"/>
      <c r="M606" s="40"/>
      <c r="N606" s="40"/>
      <c r="O606" s="40"/>
      <c r="P606" s="40"/>
      <c r="Q606" s="40"/>
      <c r="R606" s="40"/>
      <c r="S606" s="40">
        <f t="shared" si="44"/>
        <v>0</v>
      </c>
      <c r="T606" s="40"/>
      <c r="U606" s="41"/>
      <c r="V606" s="41"/>
      <c r="W606" s="42"/>
      <c r="X606" s="41"/>
      <c r="Y606" s="41"/>
      <c r="Z606" s="42"/>
      <c r="AA606" s="41"/>
      <c r="AB606" s="41"/>
      <c r="AC606" s="42"/>
      <c r="AD606" s="41"/>
      <c r="AE606" s="41"/>
      <c r="AF606" s="42"/>
      <c r="AG606" s="41"/>
      <c r="AH606" s="41"/>
      <c r="AI606" s="42"/>
      <c r="AJ606" s="41"/>
      <c r="AK606" s="41"/>
      <c r="AL606" s="42"/>
      <c r="AM606" s="42">
        <f t="shared" si="42"/>
        <v>0</v>
      </c>
      <c r="AN606" s="43">
        <f t="shared" si="43"/>
        <v>0</v>
      </c>
      <c r="AO606" s="44"/>
      <c r="AP606" s="9"/>
      <c r="AQ606" s="9"/>
    </row>
    <row r="607" ht="18" customHeight="1" spans="1:43">
      <c r="A607" s="35">
        <f t="shared" si="41"/>
        <v>602</v>
      </c>
      <c r="B607" s="48" t="s">
        <v>175</v>
      </c>
      <c r="C607" s="46" t="s">
        <v>1763</v>
      </c>
      <c r="D607" s="54" t="s">
        <v>4031</v>
      </c>
      <c r="E607" s="57" t="s">
        <v>7683</v>
      </c>
      <c r="F607" s="39">
        <v>15354993158</v>
      </c>
      <c r="G607" s="40"/>
      <c r="H607" s="40"/>
      <c r="I607" s="40"/>
      <c r="J607" s="40"/>
      <c r="K607" s="40"/>
      <c r="L607" s="40"/>
      <c r="M607" s="40"/>
      <c r="N607" s="40"/>
      <c r="O607" s="40"/>
      <c r="P607" s="40"/>
      <c r="Q607" s="40"/>
      <c r="R607" s="40"/>
      <c r="S607" s="40">
        <f t="shared" si="44"/>
        <v>0</v>
      </c>
      <c r="T607" s="40"/>
      <c r="U607" s="41"/>
      <c r="V607" s="41"/>
      <c r="W607" s="42"/>
      <c r="X607" s="41"/>
      <c r="Y607" s="41"/>
      <c r="Z607" s="42"/>
      <c r="AA607" s="41"/>
      <c r="AB607" s="41"/>
      <c r="AC607" s="42"/>
      <c r="AD607" s="41"/>
      <c r="AE607" s="41"/>
      <c r="AF607" s="42"/>
      <c r="AG607" s="41"/>
      <c r="AH607" s="41"/>
      <c r="AI607" s="42"/>
      <c r="AJ607" s="41"/>
      <c r="AK607" s="41"/>
      <c r="AL607" s="42"/>
      <c r="AM607" s="42">
        <f t="shared" si="42"/>
        <v>0</v>
      </c>
      <c r="AN607" s="43">
        <f t="shared" si="43"/>
        <v>0</v>
      </c>
      <c r="AO607" s="44"/>
      <c r="AP607" s="9"/>
      <c r="AQ607" s="9"/>
    </row>
    <row r="608" ht="18" customHeight="1" spans="1:43">
      <c r="A608" s="35">
        <f t="shared" si="41"/>
        <v>603</v>
      </c>
      <c r="B608" s="48" t="s">
        <v>175</v>
      </c>
      <c r="C608" s="62" t="s">
        <v>1781</v>
      </c>
      <c r="D608" s="54" t="s">
        <v>4031</v>
      </c>
      <c r="E608" s="51" t="s">
        <v>1782</v>
      </c>
      <c r="F608" s="39">
        <v>15149774688</v>
      </c>
      <c r="G608" s="40"/>
      <c r="H608" s="40"/>
      <c r="I608" s="40"/>
      <c r="J608" s="40"/>
      <c r="K608" s="40"/>
      <c r="L608" s="40"/>
      <c r="M608" s="40"/>
      <c r="N608" s="40"/>
      <c r="O608" s="40"/>
      <c r="P608" s="40"/>
      <c r="Q608" s="40"/>
      <c r="R608" s="40"/>
      <c r="S608" s="40">
        <f t="shared" si="44"/>
        <v>0</v>
      </c>
      <c r="T608" s="40"/>
      <c r="U608" s="41"/>
      <c r="V608" s="41"/>
      <c r="W608" s="42"/>
      <c r="X608" s="41"/>
      <c r="Y608" s="41"/>
      <c r="Z608" s="42"/>
      <c r="AA608" s="41"/>
      <c r="AB608" s="41"/>
      <c r="AC608" s="42"/>
      <c r="AD608" s="41"/>
      <c r="AE608" s="41"/>
      <c r="AF608" s="42"/>
      <c r="AG608" s="41"/>
      <c r="AH608" s="41"/>
      <c r="AI608" s="42"/>
      <c r="AJ608" s="41"/>
      <c r="AK608" s="41"/>
      <c r="AL608" s="42"/>
      <c r="AM608" s="42">
        <f t="shared" si="42"/>
        <v>0</v>
      </c>
      <c r="AN608" s="43">
        <f t="shared" si="43"/>
        <v>0</v>
      </c>
      <c r="AO608" s="44"/>
      <c r="AP608" s="9"/>
      <c r="AQ608" s="9"/>
    </row>
    <row r="609" ht="18" customHeight="1" spans="1:43">
      <c r="A609" s="35">
        <f t="shared" si="41"/>
        <v>604</v>
      </c>
      <c r="B609" s="48" t="s">
        <v>175</v>
      </c>
      <c r="C609" s="62" t="s">
        <v>1799</v>
      </c>
      <c r="D609" s="54" t="s">
        <v>4031</v>
      </c>
      <c r="E609" s="51" t="s">
        <v>1800</v>
      </c>
      <c r="F609" s="39">
        <v>13150880213</v>
      </c>
      <c r="G609" s="40"/>
      <c r="H609" s="40"/>
      <c r="I609" s="40"/>
      <c r="J609" s="40"/>
      <c r="K609" s="40"/>
      <c r="L609" s="40"/>
      <c r="M609" s="40"/>
      <c r="N609" s="40"/>
      <c r="O609" s="40"/>
      <c r="P609" s="40"/>
      <c r="Q609" s="40"/>
      <c r="R609" s="40"/>
      <c r="S609" s="40">
        <f t="shared" si="44"/>
        <v>0</v>
      </c>
      <c r="T609" s="40"/>
      <c r="U609" s="41"/>
      <c r="V609" s="41"/>
      <c r="W609" s="42"/>
      <c r="X609" s="41"/>
      <c r="Y609" s="41"/>
      <c r="Z609" s="42"/>
      <c r="AA609" s="41"/>
      <c r="AB609" s="41"/>
      <c r="AC609" s="42"/>
      <c r="AD609" s="41"/>
      <c r="AE609" s="41"/>
      <c r="AF609" s="42"/>
      <c r="AG609" s="41"/>
      <c r="AH609" s="41"/>
      <c r="AI609" s="42"/>
      <c r="AJ609" s="41"/>
      <c r="AK609" s="41"/>
      <c r="AL609" s="42"/>
      <c r="AM609" s="42">
        <f t="shared" si="42"/>
        <v>0</v>
      </c>
      <c r="AN609" s="43">
        <f t="shared" si="43"/>
        <v>0</v>
      </c>
      <c r="AO609" s="44"/>
      <c r="AP609" s="9"/>
      <c r="AQ609" s="9"/>
    </row>
    <row r="610" ht="18" customHeight="1" spans="1:43">
      <c r="A610" s="35">
        <f t="shared" si="41"/>
        <v>605</v>
      </c>
      <c r="B610" s="48" t="s">
        <v>175</v>
      </c>
      <c r="C610" s="46" t="s">
        <v>3028</v>
      </c>
      <c r="D610" s="54" t="s">
        <v>7684</v>
      </c>
      <c r="E610" s="57" t="s">
        <v>7685</v>
      </c>
      <c r="F610" s="39">
        <v>18248070377</v>
      </c>
      <c r="G610" s="40"/>
      <c r="H610" s="40"/>
      <c r="I610" s="40"/>
      <c r="J610" s="40"/>
      <c r="K610" s="40"/>
      <c r="L610" s="40"/>
      <c r="M610" s="40"/>
      <c r="N610" s="40"/>
      <c r="O610" s="40"/>
      <c r="P610" s="40"/>
      <c r="Q610" s="40"/>
      <c r="R610" s="40"/>
      <c r="S610" s="40">
        <f t="shared" si="44"/>
        <v>0</v>
      </c>
      <c r="T610" s="40"/>
      <c r="U610" s="41"/>
      <c r="V610" s="41"/>
      <c r="W610" s="42"/>
      <c r="X610" s="41"/>
      <c r="Y610" s="41"/>
      <c r="Z610" s="42"/>
      <c r="AA610" s="41"/>
      <c r="AB610" s="41"/>
      <c r="AC610" s="42"/>
      <c r="AD610" s="41"/>
      <c r="AE610" s="41"/>
      <c r="AF610" s="42"/>
      <c r="AG610" s="41"/>
      <c r="AH610" s="41"/>
      <c r="AI610" s="42"/>
      <c r="AJ610" s="41"/>
      <c r="AK610" s="41"/>
      <c r="AL610" s="42"/>
      <c r="AM610" s="42">
        <f t="shared" si="42"/>
        <v>0</v>
      </c>
      <c r="AN610" s="43">
        <f t="shared" si="43"/>
        <v>0</v>
      </c>
      <c r="AO610" s="44"/>
      <c r="AP610" s="9"/>
      <c r="AQ610" s="9"/>
    </row>
    <row r="611" ht="18" customHeight="1" spans="1:43">
      <c r="A611" s="35">
        <f t="shared" si="41"/>
        <v>606</v>
      </c>
      <c r="B611" s="48" t="s">
        <v>175</v>
      </c>
      <c r="C611" s="46" t="s">
        <v>1897</v>
      </c>
      <c r="D611" s="54" t="s">
        <v>7684</v>
      </c>
      <c r="E611" s="57" t="s">
        <v>7686</v>
      </c>
      <c r="F611" s="39">
        <v>13453036168</v>
      </c>
      <c r="G611" s="40"/>
      <c r="H611" s="40"/>
      <c r="I611" s="40"/>
      <c r="J611" s="40"/>
      <c r="K611" s="40"/>
      <c r="L611" s="40"/>
      <c r="M611" s="40"/>
      <c r="N611" s="40"/>
      <c r="O611" s="40"/>
      <c r="P611" s="40"/>
      <c r="Q611" s="40"/>
      <c r="R611" s="40"/>
      <c r="S611" s="40">
        <f t="shared" si="44"/>
        <v>0</v>
      </c>
      <c r="T611" s="40"/>
      <c r="U611" s="41"/>
      <c r="V611" s="41"/>
      <c r="W611" s="42"/>
      <c r="X611" s="41"/>
      <c r="Y611" s="41"/>
      <c r="Z611" s="42"/>
      <c r="AA611" s="41"/>
      <c r="AB611" s="41"/>
      <c r="AC611" s="42"/>
      <c r="AD611" s="41"/>
      <c r="AE611" s="41"/>
      <c r="AF611" s="42"/>
      <c r="AG611" s="41"/>
      <c r="AH611" s="41"/>
      <c r="AI611" s="42"/>
      <c r="AJ611" s="41"/>
      <c r="AK611" s="41"/>
      <c r="AL611" s="42"/>
      <c r="AM611" s="42">
        <f t="shared" si="42"/>
        <v>0</v>
      </c>
      <c r="AN611" s="43">
        <f t="shared" si="43"/>
        <v>0</v>
      </c>
      <c r="AO611" s="44"/>
      <c r="AP611" s="9"/>
      <c r="AQ611" s="9"/>
    </row>
    <row r="612" ht="18" customHeight="1" spans="1:43">
      <c r="A612" s="35">
        <f t="shared" si="41"/>
        <v>607</v>
      </c>
      <c r="B612" s="48" t="s">
        <v>175</v>
      </c>
      <c r="C612" s="46" t="s">
        <v>7687</v>
      </c>
      <c r="D612" s="54" t="s">
        <v>4031</v>
      </c>
      <c r="E612" s="57" t="s">
        <v>7688</v>
      </c>
      <c r="F612" s="39">
        <v>15548504688</v>
      </c>
      <c r="G612" s="40"/>
      <c r="H612" s="40"/>
      <c r="I612" s="40"/>
      <c r="J612" s="40"/>
      <c r="K612" s="40"/>
      <c r="L612" s="40"/>
      <c r="M612" s="40"/>
      <c r="N612" s="40"/>
      <c r="O612" s="40"/>
      <c r="P612" s="40"/>
      <c r="Q612" s="40"/>
      <c r="R612" s="40"/>
      <c r="S612" s="40">
        <f t="shared" si="44"/>
        <v>0</v>
      </c>
      <c r="T612" s="40"/>
      <c r="U612" s="41"/>
      <c r="V612" s="41"/>
      <c r="W612" s="42"/>
      <c r="X612" s="41"/>
      <c r="Y612" s="41"/>
      <c r="Z612" s="42"/>
      <c r="AA612" s="41"/>
      <c r="AB612" s="41"/>
      <c r="AC612" s="42"/>
      <c r="AD612" s="41"/>
      <c r="AE612" s="41"/>
      <c r="AF612" s="42"/>
      <c r="AG612" s="41"/>
      <c r="AH612" s="41"/>
      <c r="AI612" s="42"/>
      <c r="AJ612" s="41"/>
      <c r="AK612" s="41"/>
      <c r="AL612" s="42"/>
      <c r="AM612" s="42">
        <f t="shared" si="42"/>
        <v>0</v>
      </c>
      <c r="AN612" s="43">
        <f t="shared" si="43"/>
        <v>0</v>
      </c>
      <c r="AO612" s="44"/>
      <c r="AP612" s="9"/>
      <c r="AQ612" s="9"/>
    </row>
    <row r="613" ht="18" customHeight="1" spans="1:43">
      <c r="A613" s="35">
        <f t="shared" si="41"/>
        <v>608</v>
      </c>
      <c r="B613" s="48" t="s">
        <v>175</v>
      </c>
      <c r="C613" s="61" t="s">
        <v>1755</v>
      </c>
      <c r="D613" s="54" t="s">
        <v>4031</v>
      </c>
      <c r="E613" s="68" t="s">
        <v>1756</v>
      </c>
      <c r="F613" s="39" t="s">
        <v>1757</v>
      </c>
      <c r="G613" s="40"/>
      <c r="H613" s="40"/>
      <c r="I613" s="40"/>
      <c r="J613" s="40"/>
      <c r="K613" s="40"/>
      <c r="L613" s="40"/>
      <c r="M613" s="40"/>
      <c r="N613" s="40"/>
      <c r="O613" s="40"/>
      <c r="P613" s="40"/>
      <c r="Q613" s="40"/>
      <c r="R613" s="40"/>
      <c r="S613" s="40">
        <f t="shared" si="44"/>
        <v>0</v>
      </c>
      <c r="T613" s="40"/>
      <c r="U613" s="41"/>
      <c r="V613" s="41"/>
      <c r="W613" s="42"/>
      <c r="X613" s="41"/>
      <c r="Y613" s="41"/>
      <c r="Z613" s="42"/>
      <c r="AA613" s="41"/>
      <c r="AB613" s="41"/>
      <c r="AC613" s="42"/>
      <c r="AD613" s="41"/>
      <c r="AE613" s="41"/>
      <c r="AF613" s="42"/>
      <c r="AG613" s="41"/>
      <c r="AH613" s="41"/>
      <c r="AI613" s="42"/>
      <c r="AJ613" s="41"/>
      <c r="AK613" s="41"/>
      <c r="AL613" s="42"/>
      <c r="AM613" s="42">
        <f t="shared" si="42"/>
        <v>0</v>
      </c>
      <c r="AN613" s="43">
        <f t="shared" si="43"/>
        <v>0</v>
      </c>
      <c r="AO613" s="44"/>
      <c r="AP613" s="9"/>
      <c r="AQ613" s="9"/>
    </row>
    <row r="614" ht="18" customHeight="1" spans="1:43">
      <c r="A614" s="35">
        <f t="shared" si="41"/>
        <v>609</v>
      </c>
      <c r="B614" s="48" t="s">
        <v>175</v>
      </c>
      <c r="C614" s="61" t="s">
        <v>170</v>
      </c>
      <c r="D614" s="54" t="s">
        <v>7689</v>
      </c>
      <c r="E614" s="68" t="s">
        <v>1611</v>
      </c>
      <c r="F614" s="39">
        <v>18747730027</v>
      </c>
      <c r="G614" s="40"/>
      <c r="H614" s="40"/>
      <c r="I614" s="40"/>
      <c r="J614" s="40"/>
      <c r="K614" s="40"/>
      <c r="L614" s="40"/>
      <c r="M614" s="40"/>
      <c r="N614" s="40">
        <v>283.89</v>
      </c>
      <c r="O614" s="40">
        <v>283.2</v>
      </c>
      <c r="P614" s="40">
        <v>283</v>
      </c>
      <c r="Q614" s="40">
        <v>282.9</v>
      </c>
      <c r="R614" s="40">
        <v>283</v>
      </c>
      <c r="S614" s="40">
        <f t="shared" si="44"/>
        <v>1415.99</v>
      </c>
      <c r="T614" s="40"/>
      <c r="U614" s="41"/>
      <c r="V614" s="41"/>
      <c r="W614" s="42"/>
      <c r="X614" s="41"/>
      <c r="Y614" s="41"/>
      <c r="Z614" s="42"/>
      <c r="AA614" s="41"/>
      <c r="AB614" s="41"/>
      <c r="AC614" s="42"/>
      <c r="AD614" s="41"/>
      <c r="AE614" s="41"/>
      <c r="AF614" s="42"/>
      <c r="AG614" s="41"/>
      <c r="AH614" s="41"/>
      <c r="AI614" s="42"/>
      <c r="AJ614" s="41"/>
      <c r="AK614" s="41"/>
      <c r="AL614" s="42"/>
      <c r="AM614" s="42">
        <f t="shared" si="42"/>
        <v>0</v>
      </c>
      <c r="AN614" s="43">
        <f t="shared" si="43"/>
        <v>1415.99</v>
      </c>
      <c r="AO614" s="44"/>
      <c r="AP614" s="9"/>
      <c r="AQ614" s="9"/>
    </row>
    <row r="615" ht="18" customHeight="1" spans="1:43">
      <c r="A615" s="35">
        <f t="shared" si="41"/>
        <v>610</v>
      </c>
      <c r="B615" s="48" t="s">
        <v>175</v>
      </c>
      <c r="C615" s="61" t="s">
        <v>1694</v>
      </c>
      <c r="D615" s="54" t="s">
        <v>3611</v>
      </c>
      <c r="E615" s="38" t="s">
        <v>1695</v>
      </c>
      <c r="F615" s="39">
        <v>18947708558</v>
      </c>
      <c r="G615" s="40"/>
      <c r="H615" s="40"/>
      <c r="I615" s="40"/>
      <c r="J615" s="40"/>
      <c r="K615" s="40"/>
      <c r="L615" s="40"/>
      <c r="M615" s="40"/>
      <c r="N615" s="40"/>
      <c r="O615" s="40"/>
      <c r="P615" s="40"/>
      <c r="Q615" s="40"/>
      <c r="R615" s="40"/>
      <c r="S615" s="40">
        <f t="shared" si="44"/>
        <v>0</v>
      </c>
      <c r="T615" s="40"/>
      <c r="U615" s="41"/>
      <c r="V615" s="41"/>
      <c r="W615" s="42"/>
      <c r="X615" s="41"/>
      <c r="Y615" s="41"/>
      <c r="Z615" s="42"/>
      <c r="AA615" s="41"/>
      <c r="AB615" s="41"/>
      <c r="AC615" s="42"/>
      <c r="AD615" s="41"/>
      <c r="AE615" s="41"/>
      <c r="AF615" s="42"/>
      <c r="AG615" s="41"/>
      <c r="AH615" s="41"/>
      <c r="AI615" s="42"/>
      <c r="AJ615" s="41"/>
      <c r="AK615" s="41"/>
      <c r="AL615" s="42"/>
      <c r="AM615" s="42">
        <f t="shared" si="42"/>
        <v>0</v>
      </c>
      <c r="AN615" s="43">
        <f t="shared" si="43"/>
        <v>0</v>
      </c>
      <c r="AO615" s="44"/>
      <c r="AP615" s="9"/>
      <c r="AQ615" s="9"/>
    </row>
    <row r="616" ht="18" customHeight="1" spans="1:43">
      <c r="A616" s="35">
        <f t="shared" si="41"/>
        <v>611</v>
      </c>
      <c r="B616" s="48" t="s">
        <v>175</v>
      </c>
      <c r="C616" s="46" t="s">
        <v>1617</v>
      </c>
      <c r="D616" s="54" t="s">
        <v>7690</v>
      </c>
      <c r="E616" s="38" t="s">
        <v>1618</v>
      </c>
      <c r="F616" s="39">
        <v>13947306217</v>
      </c>
      <c r="G616" s="40"/>
      <c r="H616" s="40"/>
      <c r="I616" s="40"/>
      <c r="J616" s="40"/>
      <c r="K616" s="40"/>
      <c r="L616" s="40"/>
      <c r="M616" s="40"/>
      <c r="N616" s="40"/>
      <c r="O616" s="40"/>
      <c r="P616" s="40"/>
      <c r="Q616" s="40"/>
      <c r="R616" s="40"/>
      <c r="S616" s="40">
        <f t="shared" si="44"/>
        <v>0</v>
      </c>
      <c r="T616" s="40"/>
      <c r="U616" s="41"/>
      <c r="V616" s="41"/>
      <c r="W616" s="42"/>
      <c r="X616" s="41"/>
      <c r="Y616" s="41"/>
      <c r="Z616" s="42"/>
      <c r="AA616" s="41"/>
      <c r="AB616" s="41"/>
      <c r="AC616" s="42"/>
      <c r="AD616" s="41"/>
      <c r="AE616" s="41"/>
      <c r="AF616" s="42"/>
      <c r="AG616" s="41"/>
      <c r="AH616" s="41"/>
      <c r="AI616" s="42"/>
      <c r="AJ616" s="41"/>
      <c r="AK616" s="41"/>
      <c r="AL616" s="42"/>
      <c r="AM616" s="42">
        <f t="shared" si="42"/>
        <v>0</v>
      </c>
      <c r="AN616" s="43">
        <f t="shared" si="43"/>
        <v>0</v>
      </c>
      <c r="AO616" s="44"/>
      <c r="AP616" s="9"/>
      <c r="AQ616" s="9"/>
    </row>
    <row r="617" ht="18" customHeight="1" spans="1:43">
      <c r="A617" s="35">
        <f t="shared" si="41"/>
        <v>612</v>
      </c>
      <c r="B617" s="48" t="s">
        <v>175</v>
      </c>
      <c r="C617" s="61" t="s">
        <v>1647</v>
      </c>
      <c r="D617" s="54" t="s">
        <v>3947</v>
      </c>
      <c r="E617" s="38" t="s">
        <v>1648</v>
      </c>
      <c r="F617" s="39">
        <v>15847689122</v>
      </c>
      <c r="G617" s="40"/>
      <c r="H617" s="40"/>
      <c r="I617" s="40"/>
      <c r="J617" s="40"/>
      <c r="K617" s="40"/>
      <c r="L617" s="40"/>
      <c r="M617" s="40"/>
      <c r="N617" s="40"/>
      <c r="O617" s="40"/>
      <c r="P617" s="40"/>
      <c r="Q617" s="40"/>
      <c r="R617" s="40"/>
      <c r="S617" s="40">
        <f t="shared" si="44"/>
        <v>0</v>
      </c>
      <c r="T617" s="40"/>
      <c r="U617" s="41"/>
      <c r="V617" s="41"/>
      <c r="W617" s="42"/>
      <c r="X617" s="41"/>
      <c r="Y617" s="41"/>
      <c r="Z617" s="42"/>
      <c r="AA617" s="41"/>
      <c r="AB617" s="41"/>
      <c r="AC617" s="42"/>
      <c r="AD617" s="41"/>
      <c r="AE617" s="41"/>
      <c r="AF617" s="42"/>
      <c r="AG617" s="41"/>
      <c r="AH617" s="41"/>
      <c r="AI617" s="42"/>
      <c r="AJ617" s="41"/>
      <c r="AK617" s="41"/>
      <c r="AL617" s="42"/>
      <c r="AM617" s="42">
        <f t="shared" si="42"/>
        <v>0</v>
      </c>
      <c r="AN617" s="43">
        <f t="shared" si="43"/>
        <v>0</v>
      </c>
      <c r="AO617" s="44"/>
      <c r="AP617" s="9"/>
      <c r="AQ617" s="9"/>
    </row>
    <row r="618" ht="18" customHeight="1" spans="1:43">
      <c r="A618" s="35">
        <f t="shared" si="41"/>
        <v>613</v>
      </c>
      <c r="B618" s="48" t="s">
        <v>175</v>
      </c>
      <c r="C618" s="56" t="s">
        <v>1613</v>
      </c>
      <c r="D618" s="54" t="s">
        <v>5037</v>
      </c>
      <c r="E618" s="57" t="s">
        <v>1614</v>
      </c>
      <c r="F618" s="39" t="s">
        <v>1615</v>
      </c>
      <c r="G618" s="40"/>
      <c r="H618" s="40"/>
      <c r="I618" s="40"/>
      <c r="J618" s="40"/>
      <c r="K618" s="40"/>
      <c r="L618" s="40"/>
      <c r="M618" s="40"/>
      <c r="N618" s="40"/>
      <c r="O618" s="40"/>
      <c r="P618" s="40"/>
      <c r="Q618" s="40"/>
      <c r="R618" s="40"/>
      <c r="S618" s="40">
        <f t="shared" si="44"/>
        <v>0</v>
      </c>
      <c r="T618" s="40"/>
      <c r="U618" s="41"/>
      <c r="V618" s="41"/>
      <c r="W618" s="42"/>
      <c r="X618" s="41"/>
      <c r="Y618" s="41"/>
      <c r="Z618" s="42"/>
      <c r="AA618" s="41"/>
      <c r="AB618" s="41"/>
      <c r="AC618" s="42"/>
      <c r="AD618" s="41"/>
      <c r="AE618" s="41"/>
      <c r="AF618" s="42"/>
      <c r="AG618" s="41"/>
      <c r="AH618" s="41"/>
      <c r="AI618" s="42"/>
      <c r="AJ618" s="41"/>
      <c r="AK618" s="41"/>
      <c r="AL618" s="42"/>
      <c r="AM618" s="42">
        <f t="shared" si="42"/>
        <v>0</v>
      </c>
      <c r="AN618" s="43">
        <f t="shared" si="43"/>
        <v>0</v>
      </c>
      <c r="AO618" s="44"/>
      <c r="AP618" s="9"/>
      <c r="AQ618" s="9"/>
    </row>
    <row r="619" ht="18" customHeight="1" spans="1:43">
      <c r="A619" s="35">
        <f t="shared" si="41"/>
        <v>614</v>
      </c>
      <c r="B619" s="48" t="s">
        <v>175</v>
      </c>
      <c r="C619" s="46" t="s">
        <v>1759</v>
      </c>
      <c r="D619" s="47" t="s">
        <v>4031</v>
      </c>
      <c r="E619" s="38" t="s">
        <v>1760</v>
      </c>
      <c r="F619" s="39" t="s">
        <v>1761</v>
      </c>
      <c r="G619" s="40"/>
      <c r="H619" s="40"/>
      <c r="I619" s="40"/>
      <c r="J619" s="40"/>
      <c r="K619" s="40"/>
      <c r="L619" s="40"/>
      <c r="M619" s="40"/>
      <c r="N619" s="40"/>
      <c r="O619" s="40"/>
      <c r="P619" s="40"/>
      <c r="Q619" s="40"/>
      <c r="R619" s="40"/>
      <c r="S619" s="40">
        <f t="shared" si="44"/>
        <v>0</v>
      </c>
      <c r="T619" s="40"/>
      <c r="U619" s="41"/>
      <c r="V619" s="41"/>
      <c r="W619" s="42"/>
      <c r="X619" s="41"/>
      <c r="Y619" s="41"/>
      <c r="Z619" s="42"/>
      <c r="AA619" s="41"/>
      <c r="AB619" s="41"/>
      <c r="AC619" s="42"/>
      <c r="AD619" s="41"/>
      <c r="AE619" s="41"/>
      <c r="AF619" s="42"/>
      <c r="AG619" s="41"/>
      <c r="AH619" s="41"/>
      <c r="AI619" s="42"/>
      <c r="AJ619" s="41"/>
      <c r="AK619" s="41"/>
      <c r="AL619" s="42"/>
      <c r="AM619" s="42">
        <f t="shared" si="42"/>
        <v>0</v>
      </c>
      <c r="AN619" s="43">
        <f t="shared" si="43"/>
        <v>0</v>
      </c>
      <c r="AO619" s="44"/>
      <c r="AP619" s="9"/>
      <c r="AQ619" s="9"/>
    </row>
    <row r="620" ht="18" customHeight="1" spans="1:43">
      <c r="A620" s="35">
        <f t="shared" si="41"/>
        <v>615</v>
      </c>
      <c r="B620" s="48" t="s">
        <v>175</v>
      </c>
      <c r="C620" s="46" t="s">
        <v>1766</v>
      </c>
      <c r="D620" s="47" t="s">
        <v>4031</v>
      </c>
      <c r="E620" s="57" t="s">
        <v>7691</v>
      </c>
      <c r="F620" s="39">
        <v>15304711915</v>
      </c>
      <c r="G620" s="40"/>
      <c r="H620" s="40"/>
      <c r="I620" s="40"/>
      <c r="J620" s="40"/>
      <c r="K620" s="40"/>
      <c r="L620" s="40"/>
      <c r="M620" s="40"/>
      <c r="N620" s="40"/>
      <c r="O620" s="40"/>
      <c r="P620" s="40"/>
      <c r="Q620" s="40"/>
      <c r="R620" s="40"/>
      <c r="S620" s="40">
        <f t="shared" si="44"/>
        <v>0</v>
      </c>
      <c r="T620" s="40"/>
      <c r="U620" s="41"/>
      <c r="V620" s="41"/>
      <c r="W620" s="42"/>
      <c r="X620" s="41"/>
      <c r="Y620" s="41"/>
      <c r="Z620" s="42"/>
      <c r="AA620" s="41"/>
      <c r="AB620" s="41"/>
      <c r="AC620" s="42"/>
      <c r="AD620" s="41"/>
      <c r="AE620" s="41"/>
      <c r="AF620" s="42"/>
      <c r="AG620" s="41"/>
      <c r="AH620" s="41"/>
      <c r="AI620" s="42"/>
      <c r="AJ620" s="41"/>
      <c r="AK620" s="41"/>
      <c r="AL620" s="42"/>
      <c r="AM620" s="42">
        <f t="shared" si="42"/>
        <v>0</v>
      </c>
      <c r="AN620" s="43">
        <f t="shared" si="43"/>
        <v>0</v>
      </c>
      <c r="AO620" s="44"/>
      <c r="AP620" s="9"/>
      <c r="AQ620" s="9"/>
    </row>
    <row r="621" ht="18" customHeight="1" spans="1:43">
      <c r="A621" s="35">
        <f t="shared" si="41"/>
        <v>616</v>
      </c>
      <c r="B621" s="48" t="s">
        <v>175</v>
      </c>
      <c r="C621" s="46" t="s">
        <v>1544</v>
      </c>
      <c r="D621" s="47" t="s">
        <v>7692</v>
      </c>
      <c r="E621" s="38" t="s">
        <v>1545</v>
      </c>
      <c r="F621" s="39">
        <v>13015073825</v>
      </c>
      <c r="G621" s="40"/>
      <c r="H621" s="40"/>
      <c r="I621" s="40"/>
      <c r="J621" s="40"/>
      <c r="K621" s="40"/>
      <c r="L621" s="40"/>
      <c r="M621" s="40"/>
      <c r="N621" s="40"/>
      <c r="O621" s="40"/>
      <c r="P621" s="40"/>
      <c r="Q621" s="40"/>
      <c r="R621" s="40"/>
      <c r="S621" s="40">
        <f t="shared" si="44"/>
        <v>0</v>
      </c>
      <c r="T621" s="40"/>
      <c r="U621" s="41"/>
      <c r="V621" s="41"/>
      <c r="W621" s="42"/>
      <c r="X621" s="41"/>
      <c r="Y621" s="41"/>
      <c r="Z621" s="42"/>
      <c r="AA621" s="41"/>
      <c r="AB621" s="41"/>
      <c r="AC621" s="42"/>
      <c r="AD621" s="41"/>
      <c r="AE621" s="41"/>
      <c r="AF621" s="42"/>
      <c r="AG621" s="41"/>
      <c r="AH621" s="41"/>
      <c r="AI621" s="42"/>
      <c r="AJ621" s="41"/>
      <c r="AK621" s="41"/>
      <c r="AL621" s="42"/>
      <c r="AM621" s="42">
        <f t="shared" si="42"/>
        <v>0</v>
      </c>
      <c r="AN621" s="43">
        <f t="shared" si="43"/>
        <v>0</v>
      </c>
      <c r="AO621" s="44"/>
      <c r="AP621" s="9"/>
      <c r="AQ621" s="9"/>
    </row>
    <row r="622" ht="18" customHeight="1" spans="1:43">
      <c r="A622" s="35">
        <f t="shared" si="41"/>
        <v>617</v>
      </c>
      <c r="B622" s="48" t="s">
        <v>175</v>
      </c>
      <c r="C622" s="46" t="s">
        <v>7291</v>
      </c>
      <c r="D622" s="47" t="s">
        <v>4031</v>
      </c>
      <c r="E622" s="499" t="s">
        <v>7292</v>
      </c>
      <c r="F622" s="39">
        <v>15924404604</v>
      </c>
      <c r="G622" s="40"/>
      <c r="H622" s="40"/>
      <c r="I622" s="40"/>
      <c r="J622" s="40"/>
      <c r="K622" s="40"/>
      <c r="L622" s="40"/>
      <c r="M622" s="40"/>
      <c r="N622" s="40"/>
      <c r="O622" s="40"/>
      <c r="P622" s="40"/>
      <c r="Q622" s="40"/>
      <c r="R622" s="40"/>
      <c r="S622" s="40">
        <f t="shared" si="44"/>
        <v>0</v>
      </c>
      <c r="T622" s="40"/>
      <c r="U622" s="41"/>
      <c r="V622" s="41"/>
      <c r="W622" s="42"/>
      <c r="X622" s="41"/>
      <c r="Y622" s="41"/>
      <c r="Z622" s="42"/>
      <c r="AA622" s="41"/>
      <c r="AB622" s="41"/>
      <c r="AC622" s="42"/>
      <c r="AD622" s="41"/>
      <c r="AE622" s="41"/>
      <c r="AF622" s="42"/>
      <c r="AG622" s="41"/>
      <c r="AH622" s="41"/>
      <c r="AI622" s="42"/>
      <c r="AJ622" s="41"/>
      <c r="AK622" s="41"/>
      <c r="AL622" s="42"/>
      <c r="AM622" s="42">
        <f t="shared" si="42"/>
        <v>0</v>
      </c>
      <c r="AN622" s="43">
        <f t="shared" si="43"/>
        <v>0</v>
      </c>
      <c r="AO622" s="44"/>
      <c r="AP622" s="9"/>
      <c r="AQ622" s="9"/>
    </row>
    <row r="623" ht="18" customHeight="1" spans="1:43">
      <c r="A623" s="35">
        <f t="shared" si="41"/>
        <v>618</v>
      </c>
      <c r="B623" s="48" t="s">
        <v>175</v>
      </c>
      <c r="C623" s="46" t="s">
        <v>1748</v>
      </c>
      <c r="D623" s="47" t="s">
        <v>4031</v>
      </c>
      <c r="E623" s="38" t="s">
        <v>1749</v>
      </c>
      <c r="F623" s="39">
        <v>15647755176</v>
      </c>
      <c r="G623" s="40"/>
      <c r="H623" s="40"/>
      <c r="I623" s="40"/>
      <c r="J623" s="40"/>
      <c r="K623" s="40"/>
      <c r="L623" s="40"/>
      <c r="M623" s="40"/>
      <c r="N623" s="40"/>
      <c r="O623" s="40"/>
      <c r="P623" s="40"/>
      <c r="Q623" s="40"/>
      <c r="R623" s="40"/>
      <c r="S623" s="40">
        <f t="shared" si="44"/>
        <v>0</v>
      </c>
      <c r="T623" s="40"/>
      <c r="U623" s="41"/>
      <c r="V623" s="41"/>
      <c r="W623" s="42"/>
      <c r="X623" s="41"/>
      <c r="Y623" s="41"/>
      <c r="Z623" s="42"/>
      <c r="AA623" s="41"/>
      <c r="AB623" s="41"/>
      <c r="AC623" s="42"/>
      <c r="AD623" s="41"/>
      <c r="AE623" s="41"/>
      <c r="AF623" s="42"/>
      <c r="AG623" s="41"/>
      <c r="AH623" s="41"/>
      <c r="AI623" s="42"/>
      <c r="AJ623" s="41"/>
      <c r="AK623" s="41"/>
      <c r="AL623" s="42"/>
      <c r="AM623" s="42">
        <f t="shared" si="42"/>
        <v>0</v>
      </c>
      <c r="AN623" s="43">
        <f t="shared" si="43"/>
        <v>0</v>
      </c>
      <c r="AO623" s="44"/>
      <c r="AP623" s="9"/>
      <c r="AQ623" s="9"/>
    </row>
    <row r="624" ht="18" customHeight="1" spans="1:43">
      <c r="A624" s="35">
        <f t="shared" si="41"/>
        <v>619</v>
      </c>
      <c r="B624" s="48" t="s">
        <v>175</v>
      </c>
      <c r="C624" s="46" t="s">
        <v>7293</v>
      </c>
      <c r="D624" s="47" t="s">
        <v>4031</v>
      </c>
      <c r="E624" s="499" t="s">
        <v>7294</v>
      </c>
      <c r="F624" s="39" t="s">
        <v>6955</v>
      </c>
      <c r="G624" s="40"/>
      <c r="H624" s="40"/>
      <c r="I624" s="40"/>
      <c r="J624" s="40"/>
      <c r="K624" s="40"/>
      <c r="L624" s="40"/>
      <c r="M624" s="40"/>
      <c r="N624" s="40"/>
      <c r="O624" s="40"/>
      <c r="P624" s="40"/>
      <c r="Q624" s="40"/>
      <c r="R624" s="40"/>
      <c r="S624" s="40">
        <f t="shared" si="44"/>
        <v>0</v>
      </c>
      <c r="T624" s="40"/>
      <c r="U624" s="41"/>
      <c r="V624" s="41"/>
      <c r="W624" s="42"/>
      <c r="X624" s="41"/>
      <c r="Y624" s="41"/>
      <c r="Z624" s="42"/>
      <c r="AA624" s="41"/>
      <c r="AB624" s="41"/>
      <c r="AC624" s="42"/>
      <c r="AD624" s="41"/>
      <c r="AE624" s="41"/>
      <c r="AF624" s="42"/>
      <c r="AG624" s="41"/>
      <c r="AH624" s="41"/>
      <c r="AI624" s="42"/>
      <c r="AJ624" s="41"/>
      <c r="AK624" s="41"/>
      <c r="AL624" s="42"/>
      <c r="AM624" s="42">
        <f t="shared" si="42"/>
        <v>0</v>
      </c>
      <c r="AN624" s="43">
        <f t="shared" si="43"/>
        <v>0</v>
      </c>
      <c r="AO624" s="44"/>
      <c r="AP624" s="9"/>
      <c r="AQ624" s="9"/>
    </row>
    <row r="625" ht="18" customHeight="1" spans="1:43">
      <c r="A625" s="35">
        <f t="shared" si="41"/>
        <v>620</v>
      </c>
      <c r="B625" s="48" t="s">
        <v>175</v>
      </c>
      <c r="C625" s="46" t="s">
        <v>1705</v>
      </c>
      <c r="D625" s="47" t="s">
        <v>4031</v>
      </c>
      <c r="E625" s="500" t="s">
        <v>1706</v>
      </c>
      <c r="F625" s="39" t="s">
        <v>1707</v>
      </c>
      <c r="G625" s="40"/>
      <c r="H625" s="40"/>
      <c r="I625" s="40"/>
      <c r="J625" s="40"/>
      <c r="K625" s="40"/>
      <c r="L625" s="40"/>
      <c r="M625" s="40"/>
      <c r="N625" s="40"/>
      <c r="O625" s="40"/>
      <c r="P625" s="40"/>
      <c r="Q625" s="40"/>
      <c r="R625" s="40"/>
      <c r="S625" s="40">
        <f t="shared" si="44"/>
        <v>0</v>
      </c>
      <c r="T625" s="40"/>
      <c r="U625" s="41"/>
      <c r="V625" s="41"/>
      <c r="W625" s="42"/>
      <c r="X625" s="41"/>
      <c r="Y625" s="41"/>
      <c r="Z625" s="42"/>
      <c r="AA625" s="41"/>
      <c r="AB625" s="41"/>
      <c r="AC625" s="42"/>
      <c r="AD625" s="41"/>
      <c r="AE625" s="41"/>
      <c r="AF625" s="42"/>
      <c r="AG625" s="41"/>
      <c r="AH625" s="41"/>
      <c r="AI625" s="42"/>
      <c r="AJ625" s="41"/>
      <c r="AK625" s="41"/>
      <c r="AL625" s="42"/>
      <c r="AM625" s="42">
        <f t="shared" si="42"/>
        <v>0</v>
      </c>
      <c r="AN625" s="43">
        <f t="shared" si="43"/>
        <v>0</v>
      </c>
      <c r="AO625" s="44"/>
      <c r="AP625" s="9"/>
      <c r="AQ625" s="9"/>
    </row>
    <row r="626" ht="18" customHeight="1" spans="1:43">
      <c r="A626" s="35">
        <f t="shared" si="41"/>
        <v>621</v>
      </c>
      <c r="B626" s="48" t="s">
        <v>175</v>
      </c>
      <c r="C626" s="46" t="s">
        <v>1778</v>
      </c>
      <c r="D626" s="47" t="s">
        <v>4031</v>
      </c>
      <c r="E626" s="501" t="s">
        <v>1779</v>
      </c>
      <c r="F626" s="39">
        <v>15704864183</v>
      </c>
      <c r="G626" s="40"/>
      <c r="H626" s="40"/>
      <c r="I626" s="40"/>
      <c r="J626" s="40"/>
      <c r="K626" s="40"/>
      <c r="L626" s="40"/>
      <c r="M626" s="40"/>
      <c r="N626" s="40"/>
      <c r="O626" s="40"/>
      <c r="P626" s="40"/>
      <c r="Q626" s="40"/>
      <c r="R626" s="40"/>
      <c r="S626" s="40">
        <f t="shared" si="44"/>
        <v>0</v>
      </c>
      <c r="T626" s="40"/>
      <c r="U626" s="41"/>
      <c r="V626" s="41"/>
      <c r="W626" s="42"/>
      <c r="X626" s="41"/>
      <c r="Y626" s="41"/>
      <c r="Z626" s="42"/>
      <c r="AA626" s="41"/>
      <c r="AB626" s="41"/>
      <c r="AC626" s="42"/>
      <c r="AD626" s="41"/>
      <c r="AE626" s="41"/>
      <c r="AF626" s="42"/>
      <c r="AG626" s="41"/>
      <c r="AH626" s="41"/>
      <c r="AI626" s="42"/>
      <c r="AJ626" s="41"/>
      <c r="AK626" s="41"/>
      <c r="AL626" s="42"/>
      <c r="AM626" s="42">
        <f t="shared" si="42"/>
        <v>0</v>
      </c>
      <c r="AN626" s="43">
        <f t="shared" si="43"/>
        <v>0</v>
      </c>
      <c r="AO626" s="44"/>
      <c r="AP626" s="9"/>
      <c r="AQ626" s="9"/>
    </row>
    <row r="627" ht="18" customHeight="1" spans="1:43">
      <c r="A627" s="35">
        <f t="shared" si="41"/>
        <v>622</v>
      </c>
      <c r="B627" s="48" t="s">
        <v>175</v>
      </c>
      <c r="C627" s="46" t="s">
        <v>1688</v>
      </c>
      <c r="D627" s="54" t="s">
        <v>4031</v>
      </c>
      <c r="E627" s="502" t="s">
        <v>1689</v>
      </c>
      <c r="F627" s="39">
        <v>15894999974</v>
      </c>
      <c r="G627" s="40"/>
      <c r="H627" s="40"/>
      <c r="I627" s="40"/>
      <c r="J627" s="40"/>
      <c r="K627" s="40"/>
      <c r="L627" s="40"/>
      <c r="M627" s="40"/>
      <c r="N627" s="40"/>
      <c r="O627" s="40"/>
      <c r="P627" s="40"/>
      <c r="Q627" s="40"/>
      <c r="R627" s="40"/>
      <c r="S627" s="40">
        <f t="shared" si="44"/>
        <v>0</v>
      </c>
      <c r="T627" s="40"/>
      <c r="U627" s="41"/>
      <c r="V627" s="41"/>
      <c r="W627" s="42"/>
      <c r="X627" s="41"/>
      <c r="Y627" s="41"/>
      <c r="Z627" s="42"/>
      <c r="AA627" s="41"/>
      <c r="AB627" s="41"/>
      <c r="AC627" s="42"/>
      <c r="AD627" s="41"/>
      <c r="AE627" s="41"/>
      <c r="AF627" s="42"/>
      <c r="AG627" s="41"/>
      <c r="AH627" s="41"/>
      <c r="AI627" s="42"/>
      <c r="AJ627" s="41"/>
      <c r="AK627" s="41"/>
      <c r="AL627" s="42"/>
      <c r="AM627" s="42">
        <f t="shared" si="42"/>
        <v>0</v>
      </c>
      <c r="AN627" s="43">
        <f t="shared" si="43"/>
        <v>0</v>
      </c>
      <c r="AO627" s="44"/>
      <c r="AP627" s="9"/>
      <c r="AQ627" s="9"/>
    </row>
    <row r="628" ht="18" customHeight="1" spans="1:43">
      <c r="A628" s="35">
        <f t="shared" si="41"/>
        <v>623</v>
      </c>
      <c r="B628" s="48" t="s">
        <v>175</v>
      </c>
      <c r="C628" s="46" t="s">
        <v>1784</v>
      </c>
      <c r="D628" s="54" t="s">
        <v>4031</v>
      </c>
      <c r="E628" s="502" t="s">
        <v>1785</v>
      </c>
      <c r="F628" s="39">
        <v>15648740581</v>
      </c>
      <c r="G628" s="40"/>
      <c r="H628" s="40"/>
      <c r="I628" s="40"/>
      <c r="J628" s="40"/>
      <c r="K628" s="40"/>
      <c r="L628" s="40"/>
      <c r="M628" s="40"/>
      <c r="N628" s="40"/>
      <c r="O628" s="40"/>
      <c r="P628" s="40"/>
      <c r="Q628" s="40"/>
      <c r="R628" s="40"/>
      <c r="S628" s="40">
        <f t="shared" si="44"/>
        <v>0</v>
      </c>
      <c r="T628" s="40"/>
      <c r="U628" s="41"/>
      <c r="V628" s="41"/>
      <c r="W628" s="42"/>
      <c r="X628" s="41"/>
      <c r="Y628" s="41"/>
      <c r="Z628" s="42"/>
      <c r="AA628" s="41"/>
      <c r="AB628" s="41"/>
      <c r="AC628" s="42"/>
      <c r="AD628" s="41"/>
      <c r="AE628" s="41"/>
      <c r="AF628" s="42"/>
      <c r="AG628" s="41"/>
      <c r="AH628" s="41"/>
      <c r="AI628" s="42"/>
      <c r="AJ628" s="41"/>
      <c r="AK628" s="41"/>
      <c r="AL628" s="42"/>
      <c r="AM628" s="42">
        <f t="shared" si="42"/>
        <v>0</v>
      </c>
      <c r="AN628" s="43">
        <f t="shared" si="43"/>
        <v>0</v>
      </c>
      <c r="AO628" s="44"/>
      <c r="AP628" s="9"/>
      <c r="AQ628" s="9"/>
    </row>
    <row r="629" ht="18" customHeight="1" spans="1:43">
      <c r="A629" s="35">
        <f t="shared" si="41"/>
        <v>624</v>
      </c>
      <c r="B629" s="48" t="s">
        <v>175</v>
      </c>
      <c r="C629" s="85" t="s">
        <v>1787</v>
      </c>
      <c r="D629" s="54" t="s">
        <v>4031</v>
      </c>
      <c r="E629" s="51" t="s">
        <v>1788</v>
      </c>
      <c r="F629" s="39">
        <v>15848689109</v>
      </c>
      <c r="G629" s="40"/>
      <c r="H629" s="40"/>
      <c r="I629" s="40"/>
      <c r="J629" s="40"/>
      <c r="K629" s="40"/>
      <c r="L629" s="40"/>
      <c r="M629" s="40"/>
      <c r="N629" s="40"/>
      <c r="O629" s="40"/>
      <c r="P629" s="40"/>
      <c r="Q629" s="40"/>
      <c r="R629" s="40"/>
      <c r="S629" s="40">
        <f t="shared" si="44"/>
        <v>0</v>
      </c>
      <c r="T629" s="40"/>
      <c r="U629" s="41"/>
      <c r="V629" s="41"/>
      <c r="W629" s="42"/>
      <c r="X629" s="41"/>
      <c r="Y629" s="41"/>
      <c r="Z629" s="42"/>
      <c r="AA629" s="41"/>
      <c r="AB629" s="41"/>
      <c r="AC629" s="42"/>
      <c r="AD629" s="41"/>
      <c r="AE629" s="41"/>
      <c r="AF629" s="42"/>
      <c r="AG629" s="41"/>
      <c r="AH629" s="41"/>
      <c r="AI629" s="42"/>
      <c r="AJ629" s="41"/>
      <c r="AK629" s="41"/>
      <c r="AL629" s="42"/>
      <c r="AM629" s="42">
        <f t="shared" si="42"/>
        <v>0</v>
      </c>
      <c r="AN629" s="43">
        <f t="shared" si="43"/>
        <v>0</v>
      </c>
      <c r="AO629" s="44"/>
      <c r="AP629" s="9"/>
      <c r="AQ629" s="9"/>
    </row>
    <row r="630" ht="18" customHeight="1" spans="1:43">
      <c r="A630" s="35">
        <f t="shared" si="41"/>
        <v>625</v>
      </c>
      <c r="B630" s="48" t="s">
        <v>175</v>
      </c>
      <c r="C630" s="85" t="s">
        <v>7693</v>
      </c>
      <c r="D630" s="54" t="s">
        <v>4031</v>
      </c>
      <c r="E630" s="88" t="s">
        <v>7694</v>
      </c>
      <c r="F630" s="39">
        <v>13722087918</v>
      </c>
      <c r="G630" s="40"/>
      <c r="H630" s="40"/>
      <c r="I630" s="40"/>
      <c r="J630" s="40"/>
      <c r="K630" s="40"/>
      <c r="L630" s="40"/>
      <c r="M630" s="40"/>
      <c r="N630" s="40"/>
      <c r="O630" s="40"/>
      <c r="P630" s="40"/>
      <c r="Q630" s="40"/>
      <c r="R630" s="40"/>
      <c r="S630" s="40">
        <f t="shared" si="44"/>
        <v>0</v>
      </c>
      <c r="T630" s="40"/>
      <c r="U630" s="41"/>
      <c r="V630" s="41"/>
      <c r="W630" s="42"/>
      <c r="X630" s="41"/>
      <c r="Y630" s="41"/>
      <c r="Z630" s="42"/>
      <c r="AA630" s="41"/>
      <c r="AB630" s="41"/>
      <c r="AC630" s="42"/>
      <c r="AD630" s="41"/>
      <c r="AE630" s="41"/>
      <c r="AF630" s="42"/>
      <c r="AG630" s="41"/>
      <c r="AH630" s="41"/>
      <c r="AI630" s="42"/>
      <c r="AJ630" s="41"/>
      <c r="AK630" s="41"/>
      <c r="AL630" s="42"/>
      <c r="AM630" s="42">
        <f t="shared" si="42"/>
        <v>0</v>
      </c>
      <c r="AN630" s="43">
        <f t="shared" si="43"/>
        <v>0</v>
      </c>
      <c r="AO630" s="44"/>
      <c r="AP630" s="9"/>
      <c r="AQ630" s="9"/>
    </row>
    <row r="631" ht="18" customHeight="1" spans="1:43">
      <c r="A631" s="35">
        <f t="shared" si="41"/>
        <v>626</v>
      </c>
      <c r="B631" s="48" t="s">
        <v>175</v>
      </c>
      <c r="C631" s="85" t="s">
        <v>1790</v>
      </c>
      <c r="D631" s="54" t="s">
        <v>4031</v>
      </c>
      <c r="E631" s="88" t="s">
        <v>1791</v>
      </c>
      <c r="F631" s="39">
        <v>13198882959</v>
      </c>
      <c r="G631" s="40"/>
      <c r="H631" s="40"/>
      <c r="I631" s="40"/>
      <c r="J631" s="40"/>
      <c r="K631" s="40"/>
      <c r="L631" s="40"/>
      <c r="M631" s="40"/>
      <c r="N631" s="40"/>
      <c r="O631" s="40"/>
      <c r="P631" s="40"/>
      <c r="Q631" s="40"/>
      <c r="R631" s="40"/>
      <c r="S631" s="40">
        <f t="shared" si="44"/>
        <v>0</v>
      </c>
      <c r="T631" s="40"/>
      <c r="U631" s="41"/>
      <c r="V631" s="41"/>
      <c r="W631" s="42"/>
      <c r="X631" s="41"/>
      <c r="Y631" s="41"/>
      <c r="Z631" s="42"/>
      <c r="AA631" s="41"/>
      <c r="AB631" s="41"/>
      <c r="AC631" s="42"/>
      <c r="AD631" s="41"/>
      <c r="AE631" s="41"/>
      <c r="AF631" s="42"/>
      <c r="AG631" s="41"/>
      <c r="AH631" s="41"/>
      <c r="AI631" s="42"/>
      <c r="AJ631" s="41"/>
      <c r="AK631" s="41"/>
      <c r="AL631" s="42"/>
      <c r="AM631" s="42">
        <f t="shared" si="42"/>
        <v>0</v>
      </c>
      <c r="AN631" s="43">
        <f t="shared" si="43"/>
        <v>0</v>
      </c>
      <c r="AO631" s="44"/>
      <c r="AP631" s="9"/>
      <c r="AQ631" s="9"/>
    </row>
    <row r="632" ht="18" customHeight="1" spans="1:43">
      <c r="A632" s="35">
        <f t="shared" si="41"/>
        <v>627</v>
      </c>
      <c r="B632" s="48" t="s">
        <v>175</v>
      </c>
      <c r="C632" s="85" t="s">
        <v>1793</v>
      </c>
      <c r="D632" s="54" t="s">
        <v>4031</v>
      </c>
      <c r="E632" s="88" t="s">
        <v>1794</v>
      </c>
      <c r="F632" s="39">
        <v>15540331188</v>
      </c>
      <c r="G632" s="40"/>
      <c r="H632" s="40"/>
      <c r="I632" s="40"/>
      <c r="J632" s="40"/>
      <c r="K632" s="40"/>
      <c r="L632" s="40"/>
      <c r="M632" s="40"/>
      <c r="N632" s="40"/>
      <c r="O632" s="40"/>
      <c r="P632" s="40"/>
      <c r="Q632" s="40"/>
      <c r="R632" s="40"/>
      <c r="S632" s="40">
        <f t="shared" si="44"/>
        <v>0</v>
      </c>
      <c r="T632" s="40"/>
      <c r="U632" s="41"/>
      <c r="V632" s="41"/>
      <c r="W632" s="42"/>
      <c r="X632" s="41"/>
      <c r="Y632" s="41"/>
      <c r="Z632" s="42"/>
      <c r="AA632" s="41"/>
      <c r="AB632" s="41"/>
      <c r="AC632" s="42"/>
      <c r="AD632" s="41"/>
      <c r="AE632" s="41"/>
      <c r="AF632" s="42"/>
      <c r="AG632" s="41"/>
      <c r="AH632" s="41"/>
      <c r="AI632" s="42"/>
      <c r="AJ632" s="41"/>
      <c r="AK632" s="41"/>
      <c r="AL632" s="42"/>
      <c r="AM632" s="42">
        <f t="shared" si="42"/>
        <v>0</v>
      </c>
      <c r="AN632" s="43">
        <f t="shared" si="43"/>
        <v>0</v>
      </c>
      <c r="AO632" s="44"/>
      <c r="AP632" s="9"/>
      <c r="AQ632" s="9"/>
    </row>
    <row r="633" ht="18" customHeight="1" spans="1:43">
      <c r="A633" s="35">
        <f t="shared" si="41"/>
        <v>628</v>
      </c>
      <c r="B633" s="48" t="s">
        <v>175</v>
      </c>
      <c r="C633" s="85" t="s">
        <v>7695</v>
      </c>
      <c r="D633" s="54" t="s">
        <v>4031</v>
      </c>
      <c r="E633" s="88" t="s">
        <v>7696</v>
      </c>
      <c r="F633" s="39">
        <v>15603499500</v>
      </c>
      <c r="G633" s="40"/>
      <c r="H633" s="40"/>
      <c r="I633" s="40"/>
      <c r="J633" s="40"/>
      <c r="K633" s="40"/>
      <c r="L633" s="40"/>
      <c r="M633" s="40"/>
      <c r="N633" s="40"/>
      <c r="O633" s="40"/>
      <c r="P633" s="40"/>
      <c r="Q633" s="40"/>
      <c r="R633" s="40"/>
      <c r="S633" s="40">
        <f t="shared" si="44"/>
        <v>0</v>
      </c>
      <c r="T633" s="40"/>
      <c r="U633" s="41"/>
      <c r="V633" s="41"/>
      <c r="W633" s="42"/>
      <c r="X633" s="41"/>
      <c r="Y633" s="41"/>
      <c r="Z633" s="42"/>
      <c r="AA633" s="41"/>
      <c r="AB633" s="41"/>
      <c r="AC633" s="42"/>
      <c r="AD633" s="41"/>
      <c r="AE633" s="41"/>
      <c r="AF633" s="42"/>
      <c r="AG633" s="41"/>
      <c r="AH633" s="41"/>
      <c r="AI633" s="42"/>
      <c r="AJ633" s="41"/>
      <c r="AK633" s="41"/>
      <c r="AL633" s="42"/>
      <c r="AM633" s="42">
        <f t="shared" si="42"/>
        <v>0</v>
      </c>
      <c r="AN633" s="43">
        <f t="shared" si="43"/>
        <v>0</v>
      </c>
      <c r="AO633" s="44"/>
      <c r="AP633" s="9"/>
      <c r="AQ633" s="9"/>
    </row>
    <row r="634" ht="18" customHeight="1" spans="1:43">
      <c r="A634" s="35">
        <f t="shared" si="41"/>
        <v>629</v>
      </c>
      <c r="B634" s="48" t="s">
        <v>175</v>
      </c>
      <c r="C634" s="85" t="s">
        <v>1668</v>
      </c>
      <c r="D634" s="54" t="s">
        <v>3947</v>
      </c>
      <c r="E634" s="88" t="s">
        <v>1669</v>
      </c>
      <c r="F634" s="39">
        <v>15847828263</v>
      </c>
      <c r="G634" s="40"/>
      <c r="H634" s="40"/>
      <c r="I634" s="40"/>
      <c r="J634" s="40"/>
      <c r="K634" s="40"/>
      <c r="L634" s="40"/>
      <c r="M634" s="40"/>
      <c r="N634" s="40"/>
      <c r="O634" s="40"/>
      <c r="P634" s="40"/>
      <c r="Q634" s="40"/>
      <c r="R634" s="40"/>
      <c r="S634" s="40">
        <f t="shared" si="44"/>
        <v>0</v>
      </c>
      <c r="T634" s="40"/>
      <c r="U634" s="41"/>
      <c r="V634" s="41"/>
      <c r="W634" s="42"/>
      <c r="X634" s="41"/>
      <c r="Y634" s="41"/>
      <c r="Z634" s="42"/>
      <c r="AA634" s="41"/>
      <c r="AB634" s="41"/>
      <c r="AC634" s="42"/>
      <c r="AD634" s="41"/>
      <c r="AE634" s="41"/>
      <c r="AF634" s="42"/>
      <c r="AG634" s="41"/>
      <c r="AH634" s="41"/>
      <c r="AI634" s="42"/>
      <c r="AJ634" s="41"/>
      <c r="AK634" s="41"/>
      <c r="AL634" s="42"/>
      <c r="AM634" s="42">
        <f t="shared" si="42"/>
        <v>0</v>
      </c>
      <c r="AN634" s="43">
        <f t="shared" si="43"/>
        <v>0</v>
      </c>
      <c r="AO634" s="44"/>
      <c r="AP634" s="9"/>
      <c r="AQ634" s="9"/>
    </row>
    <row r="635" ht="18" customHeight="1" spans="1:43">
      <c r="A635" s="35">
        <f t="shared" si="41"/>
        <v>630</v>
      </c>
      <c r="B635" s="48" t="s">
        <v>175</v>
      </c>
      <c r="C635" s="46" t="s">
        <v>1796</v>
      </c>
      <c r="D635" s="54" t="s">
        <v>4031</v>
      </c>
      <c r="E635" s="489" t="s">
        <v>1797</v>
      </c>
      <c r="F635" s="39">
        <v>15242301352</v>
      </c>
      <c r="G635" s="40"/>
      <c r="H635" s="40"/>
      <c r="I635" s="40"/>
      <c r="J635" s="40"/>
      <c r="K635" s="40"/>
      <c r="L635" s="40"/>
      <c r="M635" s="40"/>
      <c r="N635" s="40"/>
      <c r="O635" s="40"/>
      <c r="P635" s="40"/>
      <c r="Q635" s="40"/>
      <c r="R635" s="40"/>
      <c r="S635" s="40">
        <f t="shared" si="44"/>
        <v>0</v>
      </c>
      <c r="T635" s="40"/>
      <c r="U635" s="41"/>
      <c r="V635" s="41"/>
      <c r="W635" s="42"/>
      <c r="X635" s="41"/>
      <c r="Y635" s="41"/>
      <c r="Z635" s="42"/>
      <c r="AA635" s="41"/>
      <c r="AB635" s="41"/>
      <c r="AC635" s="42"/>
      <c r="AD635" s="41"/>
      <c r="AE635" s="41"/>
      <c r="AF635" s="42"/>
      <c r="AG635" s="41"/>
      <c r="AH635" s="41"/>
      <c r="AI635" s="42"/>
      <c r="AJ635" s="41"/>
      <c r="AK635" s="41"/>
      <c r="AL635" s="42"/>
      <c r="AM635" s="42">
        <f t="shared" si="42"/>
        <v>0</v>
      </c>
      <c r="AN635" s="43">
        <f t="shared" si="43"/>
        <v>0</v>
      </c>
      <c r="AO635" s="44"/>
      <c r="AP635" s="9"/>
      <c r="AQ635" s="9"/>
    </row>
    <row r="636" ht="18" customHeight="1" spans="1:43">
      <c r="A636" s="35">
        <f t="shared" si="41"/>
        <v>631</v>
      </c>
      <c r="B636" s="48" t="s">
        <v>175</v>
      </c>
      <c r="C636" s="46" t="s">
        <v>1751</v>
      </c>
      <c r="D636" s="47" t="s">
        <v>3947</v>
      </c>
      <c r="E636" s="38" t="s">
        <v>1752</v>
      </c>
      <c r="F636" s="39" t="s">
        <v>1753</v>
      </c>
      <c r="G636" s="40"/>
      <c r="H636" s="40"/>
      <c r="I636" s="40"/>
      <c r="J636" s="40"/>
      <c r="K636" s="40"/>
      <c r="L636" s="40"/>
      <c r="M636" s="40"/>
      <c r="N636" s="40"/>
      <c r="O636" s="40"/>
      <c r="P636" s="40"/>
      <c r="Q636" s="40"/>
      <c r="R636" s="40"/>
      <c r="S636" s="40">
        <f t="shared" si="44"/>
        <v>0</v>
      </c>
      <c r="T636" s="40"/>
      <c r="U636" s="41"/>
      <c r="V636" s="41"/>
      <c r="W636" s="42"/>
      <c r="X636" s="41"/>
      <c r="Y636" s="41"/>
      <c r="Z636" s="42"/>
      <c r="AA636" s="41"/>
      <c r="AB636" s="41"/>
      <c r="AC636" s="42"/>
      <c r="AD636" s="41"/>
      <c r="AE636" s="41"/>
      <c r="AF636" s="42"/>
      <c r="AG636" s="41"/>
      <c r="AH636" s="41"/>
      <c r="AI636" s="42"/>
      <c r="AJ636" s="41"/>
      <c r="AK636" s="41"/>
      <c r="AL636" s="42"/>
      <c r="AM636" s="42">
        <f t="shared" si="42"/>
        <v>0</v>
      </c>
      <c r="AN636" s="43">
        <f t="shared" si="43"/>
        <v>0</v>
      </c>
      <c r="AO636" s="44"/>
      <c r="AP636" s="9"/>
      <c r="AQ636" s="9"/>
    </row>
    <row r="637" ht="18" customHeight="1" spans="1:43">
      <c r="A637" s="35">
        <f t="shared" si="41"/>
        <v>632</v>
      </c>
      <c r="B637" s="48" t="s">
        <v>175</v>
      </c>
      <c r="C637" s="46" t="s">
        <v>7300</v>
      </c>
      <c r="D637" s="47" t="s">
        <v>3947</v>
      </c>
      <c r="E637" s="38" t="s">
        <v>7301</v>
      </c>
      <c r="F637" s="39">
        <v>17729022575</v>
      </c>
      <c r="G637" s="40"/>
      <c r="H637" s="40"/>
      <c r="I637" s="40"/>
      <c r="J637" s="40"/>
      <c r="K637" s="40"/>
      <c r="L637" s="40"/>
      <c r="M637" s="40"/>
      <c r="N637" s="40"/>
      <c r="O637" s="40"/>
      <c r="P637" s="40"/>
      <c r="Q637" s="40"/>
      <c r="R637" s="40"/>
      <c r="S637" s="40">
        <f t="shared" si="44"/>
        <v>0</v>
      </c>
      <c r="T637" s="40"/>
      <c r="U637" s="41"/>
      <c r="V637" s="41"/>
      <c r="W637" s="42"/>
      <c r="X637" s="41"/>
      <c r="Y637" s="41"/>
      <c r="Z637" s="42"/>
      <c r="AA637" s="41"/>
      <c r="AB637" s="41"/>
      <c r="AC637" s="42"/>
      <c r="AD637" s="41"/>
      <c r="AE637" s="41"/>
      <c r="AF637" s="42"/>
      <c r="AG637" s="41"/>
      <c r="AH637" s="41"/>
      <c r="AI637" s="42"/>
      <c r="AJ637" s="41"/>
      <c r="AK637" s="41"/>
      <c r="AL637" s="42"/>
      <c r="AM637" s="42">
        <f t="shared" si="42"/>
        <v>0</v>
      </c>
      <c r="AN637" s="43">
        <f t="shared" si="43"/>
        <v>0</v>
      </c>
      <c r="AO637" s="44"/>
      <c r="AP637" s="9"/>
      <c r="AQ637" s="9"/>
    </row>
    <row r="638" ht="18" customHeight="1" spans="1:43">
      <c r="A638" s="35">
        <f t="shared" si="41"/>
        <v>633</v>
      </c>
      <c r="B638" s="48" t="s">
        <v>175</v>
      </c>
      <c r="C638" s="85" t="s">
        <v>6878</v>
      </c>
      <c r="D638" s="93" t="s">
        <v>3947</v>
      </c>
      <c r="E638" s="38" t="s">
        <v>7296</v>
      </c>
      <c r="F638" s="39">
        <v>18947747399</v>
      </c>
      <c r="G638" s="40"/>
      <c r="H638" s="40"/>
      <c r="I638" s="40"/>
      <c r="J638" s="40"/>
      <c r="K638" s="40"/>
      <c r="L638" s="40"/>
      <c r="M638" s="40"/>
      <c r="N638" s="40"/>
      <c r="O638" s="40"/>
      <c r="P638" s="40"/>
      <c r="Q638" s="40"/>
      <c r="R638" s="40"/>
      <c r="S638" s="40">
        <f t="shared" si="44"/>
        <v>0</v>
      </c>
      <c r="T638" s="40"/>
      <c r="U638" s="41"/>
      <c r="V638" s="41"/>
      <c r="W638" s="42"/>
      <c r="X638" s="41"/>
      <c r="Y638" s="41"/>
      <c r="Z638" s="42"/>
      <c r="AA638" s="41"/>
      <c r="AB638" s="41"/>
      <c r="AC638" s="42"/>
      <c r="AD638" s="41"/>
      <c r="AE638" s="41"/>
      <c r="AF638" s="42"/>
      <c r="AG638" s="41"/>
      <c r="AH638" s="41"/>
      <c r="AI638" s="42"/>
      <c r="AJ638" s="41"/>
      <c r="AK638" s="41"/>
      <c r="AL638" s="42"/>
      <c r="AM638" s="42">
        <f t="shared" si="42"/>
        <v>0</v>
      </c>
      <c r="AN638" s="43">
        <f t="shared" si="43"/>
        <v>0</v>
      </c>
      <c r="AO638" s="44"/>
      <c r="AP638" s="9"/>
      <c r="AQ638" s="9"/>
    </row>
    <row r="639" ht="18" customHeight="1" spans="1:43">
      <c r="A639" s="35">
        <f t="shared" si="41"/>
        <v>634</v>
      </c>
      <c r="B639" s="48" t="s">
        <v>175</v>
      </c>
      <c r="C639" s="46" t="s">
        <v>7697</v>
      </c>
      <c r="D639" s="47" t="s">
        <v>3947</v>
      </c>
      <c r="E639" s="489" t="s">
        <v>7698</v>
      </c>
      <c r="F639" s="39">
        <v>15704932890</v>
      </c>
      <c r="G639" s="40"/>
      <c r="H639" s="40"/>
      <c r="I639" s="40"/>
      <c r="J639" s="40"/>
      <c r="K639" s="40"/>
      <c r="L639" s="40"/>
      <c r="M639" s="40"/>
      <c r="N639" s="40"/>
      <c r="O639" s="40"/>
      <c r="P639" s="40"/>
      <c r="Q639" s="40"/>
      <c r="R639" s="40"/>
      <c r="S639" s="40">
        <f t="shared" si="44"/>
        <v>0</v>
      </c>
      <c r="T639" s="40"/>
      <c r="U639" s="41"/>
      <c r="V639" s="41"/>
      <c r="W639" s="42"/>
      <c r="X639" s="41"/>
      <c r="Y639" s="41"/>
      <c r="Z639" s="42"/>
      <c r="AA639" s="41"/>
      <c r="AB639" s="41"/>
      <c r="AC639" s="42"/>
      <c r="AD639" s="41"/>
      <c r="AE639" s="41"/>
      <c r="AF639" s="42"/>
      <c r="AG639" s="41"/>
      <c r="AH639" s="41"/>
      <c r="AI639" s="42"/>
      <c r="AJ639" s="41"/>
      <c r="AK639" s="41"/>
      <c r="AL639" s="42"/>
      <c r="AM639" s="42">
        <f t="shared" si="42"/>
        <v>0</v>
      </c>
      <c r="AN639" s="43">
        <f t="shared" si="43"/>
        <v>0</v>
      </c>
      <c r="AO639" s="44"/>
      <c r="AP639" s="9"/>
      <c r="AQ639" s="9"/>
    </row>
    <row r="640" ht="18" customHeight="1" spans="1:43">
      <c r="A640" s="35">
        <f t="shared" si="41"/>
        <v>635</v>
      </c>
      <c r="B640" s="36" t="s">
        <v>172</v>
      </c>
      <c r="C640" s="46" t="s">
        <v>170</v>
      </c>
      <c r="D640" s="47" t="s">
        <v>173</v>
      </c>
      <c r="E640" s="94" t="s">
        <v>171</v>
      </c>
      <c r="F640" s="39">
        <v>15004775341</v>
      </c>
      <c r="G640" s="40">
        <v>206.5</v>
      </c>
      <c r="H640" s="40">
        <v>256.1</v>
      </c>
      <c r="I640" s="40">
        <v>256.2</v>
      </c>
      <c r="J640" s="40">
        <v>256.74</v>
      </c>
      <c r="K640" s="40">
        <v>256.8</v>
      </c>
      <c r="L640" s="40">
        <v>277.14</v>
      </c>
      <c r="M640" s="40">
        <v>253.1</v>
      </c>
      <c r="N640" s="40"/>
      <c r="O640" s="40"/>
      <c r="P640" s="40"/>
      <c r="Q640" s="40"/>
      <c r="R640" s="40"/>
      <c r="S640" s="40">
        <f t="shared" si="44"/>
        <v>1762.58</v>
      </c>
      <c r="T640" s="40"/>
      <c r="U640" s="41"/>
      <c r="V640" s="41"/>
      <c r="W640" s="42"/>
      <c r="X640" s="41"/>
      <c r="Y640" s="41"/>
      <c r="Z640" s="42"/>
      <c r="AA640" s="41"/>
      <c r="AB640" s="41"/>
      <c r="AC640" s="42"/>
      <c r="AD640" s="41"/>
      <c r="AE640" s="41"/>
      <c r="AF640" s="42"/>
      <c r="AG640" s="41"/>
      <c r="AH640" s="41"/>
      <c r="AI640" s="42"/>
      <c r="AJ640" s="41"/>
      <c r="AK640" s="41"/>
      <c r="AL640" s="42"/>
      <c r="AM640" s="42">
        <f t="shared" si="42"/>
        <v>0</v>
      </c>
      <c r="AN640" s="43">
        <f t="shared" si="43"/>
        <v>1762.58</v>
      </c>
      <c r="AO640" s="44"/>
      <c r="AP640" s="9"/>
      <c r="AQ640" s="9"/>
    </row>
    <row r="641" ht="18" customHeight="1" spans="1:43">
      <c r="A641" s="35">
        <f t="shared" si="41"/>
        <v>636</v>
      </c>
      <c r="B641" s="36" t="s">
        <v>172</v>
      </c>
      <c r="C641" s="46" t="s">
        <v>6525</v>
      </c>
      <c r="D641" s="47" t="s">
        <v>69</v>
      </c>
      <c r="E641" s="38" t="s">
        <v>6527</v>
      </c>
      <c r="F641" s="39">
        <v>13274778191</v>
      </c>
      <c r="G641" s="40"/>
      <c r="H641" s="40"/>
      <c r="I641" s="40"/>
      <c r="J641" s="40"/>
      <c r="K641" s="40"/>
      <c r="L641" s="40"/>
      <c r="M641" s="40"/>
      <c r="N641" s="40"/>
      <c r="O641" s="40"/>
      <c r="P641" s="40"/>
      <c r="Q641" s="40"/>
      <c r="R641" s="40"/>
      <c r="S641" s="40">
        <f t="shared" si="44"/>
        <v>0</v>
      </c>
      <c r="T641" s="40"/>
      <c r="U641" s="41"/>
      <c r="V641" s="41"/>
      <c r="W641" s="42"/>
      <c r="X641" s="41"/>
      <c r="Y641" s="41"/>
      <c r="Z641" s="42"/>
      <c r="AA641" s="41"/>
      <c r="AB641" s="41"/>
      <c r="AC641" s="42"/>
      <c r="AD641" s="41"/>
      <c r="AE641" s="41"/>
      <c r="AF641" s="42"/>
      <c r="AG641" s="41"/>
      <c r="AH641" s="41"/>
      <c r="AI641" s="42"/>
      <c r="AJ641" s="41"/>
      <c r="AK641" s="41"/>
      <c r="AL641" s="42"/>
      <c r="AM641" s="42">
        <f t="shared" si="42"/>
        <v>0</v>
      </c>
      <c r="AN641" s="43">
        <f t="shared" si="43"/>
        <v>0</v>
      </c>
      <c r="AO641" s="44"/>
      <c r="AP641" s="9"/>
      <c r="AQ641" s="9"/>
    </row>
    <row r="642" ht="18" customHeight="1" spans="1:43">
      <c r="A642" s="35">
        <f t="shared" si="41"/>
        <v>637</v>
      </c>
      <c r="B642" s="36" t="s">
        <v>172</v>
      </c>
      <c r="C642" s="46" t="s">
        <v>80</v>
      </c>
      <c r="D642" s="47" t="s">
        <v>69</v>
      </c>
      <c r="E642" s="491" t="s">
        <v>3009</v>
      </c>
      <c r="F642" s="39">
        <v>15332875556</v>
      </c>
      <c r="G642" s="40"/>
      <c r="H642" s="40"/>
      <c r="I642" s="40"/>
      <c r="J642" s="40"/>
      <c r="K642" s="40"/>
      <c r="L642" s="40"/>
      <c r="M642" s="40"/>
      <c r="N642" s="40"/>
      <c r="O642" s="40">
        <v>100</v>
      </c>
      <c r="P642" s="40">
        <v>93.2</v>
      </c>
      <c r="Q642" s="40">
        <v>99</v>
      </c>
      <c r="R642" s="40">
        <v>97.65</v>
      </c>
      <c r="S642" s="40">
        <f t="shared" si="44"/>
        <v>389.85</v>
      </c>
      <c r="T642" s="40"/>
      <c r="U642" s="41"/>
      <c r="V642" s="41"/>
      <c r="W642" s="42"/>
      <c r="X642" s="41"/>
      <c r="Y642" s="41"/>
      <c r="Z642" s="42"/>
      <c r="AA642" s="41"/>
      <c r="AB642" s="41"/>
      <c r="AC642" s="42"/>
      <c r="AD642" s="41"/>
      <c r="AE642" s="41"/>
      <c r="AF642" s="42"/>
      <c r="AG642" s="41"/>
      <c r="AH642" s="41"/>
      <c r="AI642" s="42"/>
      <c r="AJ642" s="41"/>
      <c r="AK642" s="41"/>
      <c r="AL642" s="42"/>
      <c r="AM642" s="42">
        <f t="shared" si="42"/>
        <v>0</v>
      </c>
      <c r="AN642" s="43">
        <f t="shared" si="43"/>
        <v>389.85</v>
      </c>
      <c r="AO642" s="44"/>
      <c r="AP642" s="9"/>
      <c r="AQ642" s="9"/>
    </row>
    <row r="643" ht="18" customHeight="1" spans="1:43">
      <c r="A643" s="35">
        <f t="shared" si="41"/>
        <v>638</v>
      </c>
      <c r="B643" s="36" t="s">
        <v>172</v>
      </c>
      <c r="C643" s="46" t="s">
        <v>3011</v>
      </c>
      <c r="D643" s="47" t="s">
        <v>6592</v>
      </c>
      <c r="E643" s="38" t="s">
        <v>3012</v>
      </c>
      <c r="F643" s="39">
        <v>13847777577</v>
      </c>
      <c r="G643" s="40"/>
      <c r="H643" s="40"/>
      <c r="I643" s="40"/>
      <c r="J643" s="40"/>
      <c r="K643" s="40"/>
      <c r="L643" s="40"/>
      <c r="M643" s="40"/>
      <c r="N643" s="40"/>
      <c r="O643" s="40"/>
      <c r="P643" s="40"/>
      <c r="Q643" s="40"/>
      <c r="R643" s="40"/>
      <c r="S643" s="40">
        <f t="shared" si="44"/>
        <v>0</v>
      </c>
      <c r="T643" s="40"/>
      <c r="U643" s="41"/>
      <c r="V643" s="41"/>
      <c r="W643" s="42"/>
      <c r="X643" s="41"/>
      <c r="Y643" s="41"/>
      <c r="Z643" s="42"/>
      <c r="AA643" s="41"/>
      <c r="AB643" s="41"/>
      <c r="AC643" s="42"/>
      <c r="AD643" s="41"/>
      <c r="AE643" s="41"/>
      <c r="AF643" s="42"/>
      <c r="AG643" s="41"/>
      <c r="AH643" s="41"/>
      <c r="AI643" s="42"/>
      <c r="AJ643" s="41"/>
      <c r="AK643" s="41"/>
      <c r="AL643" s="42"/>
      <c r="AM643" s="42">
        <f t="shared" si="42"/>
        <v>0</v>
      </c>
      <c r="AN643" s="43">
        <f t="shared" si="43"/>
        <v>0</v>
      </c>
      <c r="AO643" s="44"/>
      <c r="AP643" s="9"/>
      <c r="AQ643" s="9"/>
    </row>
    <row r="644" ht="18" customHeight="1" spans="1:43">
      <c r="A644" s="35">
        <f t="shared" si="41"/>
        <v>639</v>
      </c>
      <c r="B644" s="36" t="s">
        <v>172</v>
      </c>
      <c r="C644" s="46" t="s">
        <v>3038</v>
      </c>
      <c r="D644" s="47" t="s">
        <v>7699</v>
      </c>
      <c r="E644" s="38" t="s">
        <v>3039</v>
      </c>
      <c r="F644" s="39">
        <v>13384777840</v>
      </c>
      <c r="G644" s="40"/>
      <c r="H644" s="40"/>
      <c r="I644" s="40"/>
      <c r="J644" s="40"/>
      <c r="K644" s="40"/>
      <c r="L644" s="40"/>
      <c r="M644" s="40"/>
      <c r="N644" s="40"/>
      <c r="O644" s="40"/>
      <c r="P644" s="40"/>
      <c r="Q644" s="40"/>
      <c r="R644" s="40"/>
      <c r="S644" s="40">
        <f t="shared" si="44"/>
        <v>0</v>
      </c>
      <c r="T644" s="40"/>
      <c r="U644" s="41"/>
      <c r="V644" s="41"/>
      <c r="W644" s="42"/>
      <c r="X644" s="41"/>
      <c r="Y644" s="41"/>
      <c r="Z644" s="42"/>
      <c r="AA644" s="41"/>
      <c r="AB644" s="41"/>
      <c r="AC644" s="42"/>
      <c r="AD644" s="41"/>
      <c r="AE644" s="41"/>
      <c r="AF644" s="42"/>
      <c r="AG644" s="41"/>
      <c r="AH644" s="41"/>
      <c r="AI644" s="42"/>
      <c r="AJ644" s="41"/>
      <c r="AK644" s="41"/>
      <c r="AL644" s="42"/>
      <c r="AM644" s="42">
        <f t="shared" si="42"/>
        <v>0</v>
      </c>
      <c r="AN644" s="43">
        <f t="shared" si="43"/>
        <v>0</v>
      </c>
      <c r="AO644" s="44"/>
      <c r="AP644" s="9"/>
      <c r="AQ644" s="9"/>
    </row>
    <row r="645" ht="18" customHeight="1" spans="1:43">
      <c r="A645" s="35">
        <f t="shared" si="41"/>
        <v>640</v>
      </c>
      <c r="B645" s="36" t="s">
        <v>172</v>
      </c>
      <c r="C645" s="46" t="s">
        <v>3063</v>
      </c>
      <c r="D645" s="47" t="s">
        <v>4551</v>
      </c>
      <c r="E645" s="503" t="s">
        <v>3064</v>
      </c>
      <c r="F645" s="46">
        <v>15332775573</v>
      </c>
      <c r="G645" s="40"/>
      <c r="H645" s="40"/>
      <c r="I645" s="40"/>
      <c r="J645" s="40"/>
      <c r="K645" s="40"/>
      <c r="L645" s="40"/>
      <c r="M645" s="40"/>
      <c r="N645" s="40"/>
      <c r="O645" s="40"/>
      <c r="P645" s="40"/>
      <c r="Q645" s="40"/>
      <c r="R645" s="40"/>
      <c r="S645" s="40">
        <f t="shared" si="44"/>
        <v>0</v>
      </c>
      <c r="T645" s="40"/>
      <c r="U645" s="41"/>
      <c r="V645" s="41"/>
      <c r="W645" s="42"/>
      <c r="X645" s="41"/>
      <c r="Y645" s="41"/>
      <c r="Z645" s="42"/>
      <c r="AA645" s="41"/>
      <c r="AB645" s="41"/>
      <c r="AC645" s="42"/>
      <c r="AD645" s="41"/>
      <c r="AE645" s="41"/>
      <c r="AF645" s="42"/>
      <c r="AG645" s="41"/>
      <c r="AH645" s="41"/>
      <c r="AI645" s="42"/>
      <c r="AJ645" s="41"/>
      <c r="AK645" s="41"/>
      <c r="AL645" s="42"/>
      <c r="AM645" s="42">
        <f t="shared" si="42"/>
        <v>0</v>
      </c>
      <c r="AN645" s="43">
        <f t="shared" si="43"/>
        <v>0</v>
      </c>
      <c r="AO645" s="44"/>
      <c r="AP645" s="9"/>
      <c r="AQ645" s="9"/>
    </row>
    <row r="646" ht="18" customHeight="1" spans="1:43">
      <c r="A646" s="35">
        <f t="shared" si="41"/>
        <v>641</v>
      </c>
      <c r="B646" s="36" t="s">
        <v>172</v>
      </c>
      <c r="C646" s="46" t="s">
        <v>3061</v>
      </c>
      <c r="D646" s="47" t="s">
        <v>4551</v>
      </c>
      <c r="E646" s="38" t="s">
        <v>3062</v>
      </c>
      <c r="F646" s="39">
        <v>13947748830</v>
      </c>
      <c r="G646" s="40"/>
      <c r="H646" s="40"/>
      <c r="I646" s="40"/>
      <c r="J646" s="40"/>
      <c r="K646" s="40"/>
      <c r="L646" s="40"/>
      <c r="M646" s="40"/>
      <c r="N646" s="40"/>
      <c r="O646" s="40"/>
      <c r="P646" s="40"/>
      <c r="Q646" s="40"/>
      <c r="R646" s="40"/>
      <c r="S646" s="40">
        <f t="shared" si="44"/>
        <v>0</v>
      </c>
      <c r="T646" s="40"/>
      <c r="U646" s="41"/>
      <c r="V646" s="41"/>
      <c r="W646" s="42"/>
      <c r="X646" s="41"/>
      <c r="Y646" s="41"/>
      <c r="Z646" s="42"/>
      <c r="AA646" s="41"/>
      <c r="AB646" s="41"/>
      <c r="AC646" s="42"/>
      <c r="AD646" s="41"/>
      <c r="AE646" s="41"/>
      <c r="AF646" s="42"/>
      <c r="AG646" s="41"/>
      <c r="AH646" s="41"/>
      <c r="AI646" s="42"/>
      <c r="AJ646" s="41"/>
      <c r="AK646" s="41"/>
      <c r="AL646" s="42"/>
      <c r="AM646" s="42">
        <f t="shared" si="42"/>
        <v>0</v>
      </c>
      <c r="AN646" s="43">
        <f t="shared" si="43"/>
        <v>0</v>
      </c>
      <c r="AO646" s="44"/>
      <c r="AP646" s="9"/>
      <c r="AQ646" s="9"/>
    </row>
    <row r="647" ht="18" customHeight="1" spans="1:43">
      <c r="A647" s="35">
        <f t="shared" si="41"/>
        <v>642</v>
      </c>
      <c r="B647" s="36" t="s">
        <v>172</v>
      </c>
      <c r="C647" s="46" t="s">
        <v>3014</v>
      </c>
      <c r="D647" s="47" t="s">
        <v>7279</v>
      </c>
      <c r="E647" s="38" t="s">
        <v>3015</v>
      </c>
      <c r="F647" s="39">
        <v>13653508343</v>
      </c>
      <c r="G647" s="40"/>
      <c r="H647" s="40"/>
      <c r="I647" s="40"/>
      <c r="J647" s="40"/>
      <c r="K647" s="40"/>
      <c r="L647" s="40"/>
      <c r="M647" s="40"/>
      <c r="N647" s="40"/>
      <c r="O647" s="40"/>
      <c r="P647" s="40"/>
      <c r="Q647" s="40"/>
      <c r="R647" s="40"/>
      <c r="S647" s="40">
        <f t="shared" si="44"/>
        <v>0</v>
      </c>
      <c r="T647" s="40"/>
      <c r="U647" s="41"/>
      <c r="V647" s="41"/>
      <c r="W647" s="42"/>
      <c r="X647" s="41"/>
      <c r="Y647" s="41"/>
      <c r="Z647" s="42"/>
      <c r="AA647" s="41"/>
      <c r="AB647" s="41"/>
      <c r="AC647" s="42"/>
      <c r="AD647" s="41"/>
      <c r="AE647" s="41"/>
      <c r="AF647" s="42"/>
      <c r="AG647" s="41"/>
      <c r="AH647" s="41"/>
      <c r="AI647" s="42"/>
      <c r="AJ647" s="41"/>
      <c r="AK647" s="41"/>
      <c r="AL647" s="42"/>
      <c r="AM647" s="42">
        <f t="shared" si="42"/>
        <v>0</v>
      </c>
      <c r="AN647" s="43">
        <f t="shared" si="43"/>
        <v>0</v>
      </c>
      <c r="AO647" s="44"/>
      <c r="AP647" s="9"/>
      <c r="AQ647" s="9"/>
    </row>
    <row r="648" ht="18" customHeight="1" spans="1:43">
      <c r="A648" s="35">
        <f t="shared" si="41"/>
        <v>643</v>
      </c>
      <c r="B648" s="36" t="s">
        <v>172</v>
      </c>
      <c r="C648" s="46" t="s">
        <v>3047</v>
      </c>
      <c r="D648" s="47" t="s">
        <v>6592</v>
      </c>
      <c r="E648" s="38" t="s">
        <v>3048</v>
      </c>
      <c r="F648" s="39">
        <v>15947276393</v>
      </c>
      <c r="G648" s="40"/>
      <c r="H648" s="40"/>
      <c r="I648" s="40"/>
      <c r="J648" s="40"/>
      <c r="K648" s="40"/>
      <c r="L648" s="40"/>
      <c r="M648" s="40"/>
      <c r="N648" s="40"/>
      <c r="O648" s="40"/>
      <c r="P648" s="40"/>
      <c r="Q648" s="40"/>
      <c r="R648" s="40"/>
      <c r="S648" s="40">
        <f t="shared" si="44"/>
        <v>0</v>
      </c>
      <c r="T648" s="40"/>
      <c r="U648" s="41"/>
      <c r="V648" s="41"/>
      <c r="W648" s="42"/>
      <c r="X648" s="41"/>
      <c r="Y648" s="41"/>
      <c r="Z648" s="42"/>
      <c r="AA648" s="41"/>
      <c r="AB648" s="41"/>
      <c r="AC648" s="42"/>
      <c r="AD648" s="41"/>
      <c r="AE648" s="41"/>
      <c r="AF648" s="42"/>
      <c r="AG648" s="41"/>
      <c r="AH648" s="41"/>
      <c r="AI648" s="42"/>
      <c r="AJ648" s="41"/>
      <c r="AK648" s="41"/>
      <c r="AL648" s="42"/>
      <c r="AM648" s="42">
        <f t="shared" si="42"/>
        <v>0</v>
      </c>
      <c r="AN648" s="43">
        <f t="shared" si="43"/>
        <v>0</v>
      </c>
      <c r="AO648" s="44"/>
      <c r="AP648" s="9"/>
      <c r="AQ648" s="9"/>
    </row>
    <row r="649" ht="18" customHeight="1" spans="1:43">
      <c r="A649" s="35">
        <f t="shared" si="41"/>
        <v>644</v>
      </c>
      <c r="B649" s="36" t="s">
        <v>172</v>
      </c>
      <c r="C649" s="46" t="s">
        <v>6928</v>
      </c>
      <c r="D649" s="47" t="s">
        <v>6631</v>
      </c>
      <c r="E649" s="38" t="s">
        <v>7244</v>
      </c>
      <c r="F649" s="39">
        <v>15704964266</v>
      </c>
      <c r="G649" s="40"/>
      <c r="H649" s="40"/>
      <c r="I649" s="40"/>
      <c r="J649" s="40"/>
      <c r="K649" s="40"/>
      <c r="L649" s="40"/>
      <c r="M649" s="40"/>
      <c r="N649" s="40"/>
      <c r="O649" s="40"/>
      <c r="P649" s="40"/>
      <c r="Q649" s="40"/>
      <c r="R649" s="40"/>
      <c r="S649" s="40">
        <f t="shared" si="44"/>
        <v>0</v>
      </c>
      <c r="T649" s="40"/>
      <c r="U649" s="41"/>
      <c r="V649" s="41"/>
      <c r="W649" s="42"/>
      <c r="X649" s="41"/>
      <c r="Y649" s="41"/>
      <c r="Z649" s="42"/>
      <c r="AA649" s="41"/>
      <c r="AB649" s="41"/>
      <c r="AC649" s="42"/>
      <c r="AD649" s="41"/>
      <c r="AE649" s="41"/>
      <c r="AF649" s="42"/>
      <c r="AG649" s="41"/>
      <c r="AH649" s="41"/>
      <c r="AI649" s="42"/>
      <c r="AJ649" s="41"/>
      <c r="AK649" s="41"/>
      <c r="AL649" s="42"/>
      <c r="AM649" s="42">
        <f t="shared" si="42"/>
        <v>0</v>
      </c>
      <c r="AN649" s="43">
        <f t="shared" si="43"/>
        <v>0</v>
      </c>
      <c r="AO649" s="44"/>
      <c r="AP649" s="9"/>
      <c r="AQ649" s="9"/>
    </row>
    <row r="650" ht="18" customHeight="1" spans="1:43">
      <c r="A650" s="35">
        <f t="shared" si="41"/>
        <v>645</v>
      </c>
      <c r="B650" s="36" t="s">
        <v>172</v>
      </c>
      <c r="C650" s="46" t="s">
        <v>3087</v>
      </c>
      <c r="D650" s="47" t="s">
        <v>6631</v>
      </c>
      <c r="E650" s="38" t="s">
        <v>3088</v>
      </c>
      <c r="F650" s="39">
        <v>14794798083</v>
      </c>
      <c r="G650" s="40"/>
      <c r="H650" s="40"/>
      <c r="I650" s="40"/>
      <c r="J650" s="40"/>
      <c r="K650" s="40"/>
      <c r="L650" s="40"/>
      <c r="M650" s="40"/>
      <c r="N650" s="40"/>
      <c r="O650" s="40"/>
      <c r="P650" s="40"/>
      <c r="Q650" s="40"/>
      <c r="R650" s="40"/>
      <c r="S650" s="40">
        <f t="shared" si="44"/>
        <v>0</v>
      </c>
      <c r="T650" s="40"/>
      <c r="U650" s="41"/>
      <c r="V650" s="41"/>
      <c r="W650" s="42"/>
      <c r="X650" s="41"/>
      <c r="Y650" s="41"/>
      <c r="Z650" s="42"/>
      <c r="AA650" s="41"/>
      <c r="AB650" s="41"/>
      <c r="AC650" s="42"/>
      <c r="AD650" s="41"/>
      <c r="AE650" s="41"/>
      <c r="AF650" s="42"/>
      <c r="AG650" s="41"/>
      <c r="AH650" s="41"/>
      <c r="AI650" s="42"/>
      <c r="AJ650" s="41"/>
      <c r="AK650" s="41"/>
      <c r="AL650" s="42"/>
      <c r="AM650" s="42">
        <f t="shared" si="42"/>
        <v>0</v>
      </c>
      <c r="AN650" s="43">
        <f t="shared" si="43"/>
        <v>0</v>
      </c>
      <c r="AO650" s="44"/>
      <c r="AP650" s="9"/>
      <c r="AQ650" s="9"/>
    </row>
    <row r="651" ht="18" customHeight="1" spans="1:43">
      <c r="A651" s="35">
        <f t="shared" si="41"/>
        <v>646</v>
      </c>
      <c r="B651" s="36" t="s">
        <v>172</v>
      </c>
      <c r="C651" s="46" t="s">
        <v>7700</v>
      </c>
      <c r="D651" s="47" t="s">
        <v>6009</v>
      </c>
      <c r="E651" s="38" t="s">
        <v>7701</v>
      </c>
      <c r="F651" s="39">
        <v>13664770379</v>
      </c>
      <c r="G651" s="40"/>
      <c r="H651" s="40"/>
      <c r="I651" s="40"/>
      <c r="J651" s="40"/>
      <c r="K651" s="40"/>
      <c r="L651" s="40"/>
      <c r="M651" s="40"/>
      <c r="N651" s="40"/>
      <c r="O651" s="40"/>
      <c r="P651" s="40"/>
      <c r="Q651" s="40"/>
      <c r="R651" s="40"/>
      <c r="S651" s="40">
        <f t="shared" si="44"/>
        <v>0</v>
      </c>
      <c r="T651" s="40"/>
      <c r="U651" s="41"/>
      <c r="V651" s="41"/>
      <c r="W651" s="42"/>
      <c r="X651" s="41"/>
      <c r="Y651" s="41"/>
      <c r="Z651" s="42"/>
      <c r="AA651" s="41"/>
      <c r="AB651" s="41"/>
      <c r="AC651" s="42"/>
      <c r="AD651" s="41"/>
      <c r="AE651" s="41"/>
      <c r="AF651" s="42"/>
      <c r="AG651" s="41"/>
      <c r="AH651" s="41"/>
      <c r="AI651" s="42"/>
      <c r="AJ651" s="41"/>
      <c r="AK651" s="41"/>
      <c r="AL651" s="42"/>
      <c r="AM651" s="42">
        <f t="shared" si="42"/>
        <v>0</v>
      </c>
      <c r="AN651" s="43">
        <f t="shared" si="43"/>
        <v>0</v>
      </c>
      <c r="AO651" s="44"/>
      <c r="AP651" s="9"/>
      <c r="AQ651" s="9"/>
    </row>
    <row r="652" ht="18" customHeight="1" spans="1:43">
      <c r="A652" s="35">
        <f t="shared" ref="A652:A690" si="45">ROW()-5</f>
        <v>647</v>
      </c>
      <c r="B652" s="36" t="s">
        <v>172</v>
      </c>
      <c r="C652" s="46" t="s">
        <v>3089</v>
      </c>
      <c r="D652" s="47" t="s">
        <v>6592</v>
      </c>
      <c r="E652" s="38" t="s">
        <v>3090</v>
      </c>
      <c r="F652" s="39">
        <v>13847786484</v>
      </c>
      <c r="G652" s="40"/>
      <c r="H652" s="40"/>
      <c r="I652" s="40"/>
      <c r="J652" s="40"/>
      <c r="K652" s="40"/>
      <c r="L652" s="40"/>
      <c r="M652" s="40"/>
      <c r="N652" s="40"/>
      <c r="O652" s="40"/>
      <c r="P652" s="40"/>
      <c r="Q652" s="40"/>
      <c r="R652" s="40"/>
      <c r="S652" s="40">
        <f t="shared" si="44"/>
        <v>0</v>
      </c>
      <c r="T652" s="40"/>
      <c r="U652" s="41"/>
      <c r="V652" s="41"/>
      <c r="W652" s="42"/>
      <c r="X652" s="41"/>
      <c r="Y652" s="41"/>
      <c r="Z652" s="42"/>
      <c r="AA652" s="41"/>
      <c r="AB652" s="41"/>
      <c r="AC652" s="42"/>
      <c r="AD652" s="41"/>
      <c r="AE652" s="41"/>
      <c r="AF652" s="42"/>
      <c r="AG652" s="41"/>
      <c r="AH652" s="41"/>
      <c r="AI652" s="42"/>
      <c r="AJ652" s="41"/>
      <c r="AK652" s="41"/>
      <c r="AL652" s="42"/>
      <c r="AM652" s="42">
        <f t="shared" ref="AM652:AM690" si="46">W652+Z652+AC652+AF652+AI652+AL652</f>
        <v>0</v>
      </c>
      <c r="AN652" s="43">
        <f t="shared" ref="AN652:AN690" si="47">AM652+S652</f>
        <v>0</v>
      </c>
      <c r="AO652" s="44"/>
      <c r="AP652" s="9"/>
      <c r="AQ652" s="9"/>
    </row>
    <row r="653" ht="18" customHeight="1" spans="1:43">
      <c r="A653" s="35">
        <f t="shared" si="45"/>
        <v>648</v>
      </c>
      <c r="B653" s="36" t="s">
        <v>172</v>
      </c>
      <c r="C653" s="46" t="s">
        <v>3091</v>
      </c>
      <c r="D653" s="54" t="s">
        <v>6592</v>
      </c>
      <c r="E653" s="38" t="s">
        <v>3092</v>
      </c>
      <c r="F653" s="39" t="s">
        <v>7702</v>
      </c>
      <c r="G653" s="40"/>
      <c r="H653" s="40"/>
      <c r="I653" s="40"/>
      <c r="J653" s="40"/>
      <c r="K653" s="40"/>
      <c r="L653" s="40"/>
      <c r="M653" s="40"/>
      <c r="N653" s="40"/>
      <c r="O653" s="40"/>
      <c r="P653" s="40"/>
      <c r="Q653" s="40"/>
      <c r="R653" s="40"/>
      <c r="S653" s="40">
        <f t="shared" si="44"/>
        <v>0</v>
      </c>
      <c r="T653" s="40"/>
      <c r="U653" s="41"/>
      <c r="V653" s="41"/>
      <c r="W653" s="42"/>
      <c r="X653" s="41"/>
      <c r="Y653" s="41"/>
      <c r="Z653" s="42"/>
      <c r="AA653" s="41"/>
      <c r="AB653" s="41"/>
      <c r="AC653" s="42"/>
      <c r="AD653" s="41"/>
      <c r="AE653" s="41"/>
      <c r="AF653" s="42"/>
      <c r="AG653" s="41"/>
      <c r="AH653" s="41"/>
      <c r="AI653" s="42"/>
      <c r="AJ653" s="41"/>
      <c r="AK653" s="41"/>
      <c r="AL653" s="42"/>
      <c r="AM653" s="42">
        <f t="shared" si="46"/>
        <v>0</v>
      </c>
      <c r="AN653" s="43">
        <f t="shared" si="47"/>
        <v>0</v>
      </c>
      <c r="AO653" s="44"/>
      <c r="AP653" s="9"/>
      <c r="AQ653" s="9"/>
    </row>
    <row r="654" ht="18" customHeight="1" spans="1:43">
      <c r="A654" s="35">
        <f t="shared" si="45"/>
        <v>649</v>
      </c>
      <c r="B654" s="36" t="s">
        <v>172</v>
      </c>
      <c r="C654" s="46" t="s">
        <v>226</v>
      </c>
      <c r="D654" s="47" t="s">
        <v>7279</v>
      </c>
      <c r="E654" s="38" t="s">
        <v>3017</v>
      </c>
      <c r="F654" s="39">
        <v>13947707889</v>
      </c>
      <c r="G654" s="40"/>
      <c r="H654" s="40"/>
      <c r="I654" s="40"/>
      <c r="J654" s="40"/>
      <c r="K654" s="40"/>
      <c r="L654" s="40"/>
      <c r="M654" s="40"/>
      <c r="N654" s="40"/>
      <c r="O654" s="40"/>
      <c r="P654" s="40"/>
      <c r="Q654" s="40"/>
      <c r="R654" s="40"/>
      <c r="S654" s="40">
        <f t="shared" si="44"/>
        <v>0</v>
      </c>
      <c r="T654" s="40"/>
      <c r="U654" s="41"/>
      <c r="V654" s="41"/>
      <c r="W654" s="42"/>
      <c r="X654" s="41"/>
      <c r="Y654" s="41"/>
      <c r="Z654" s="42"/>
      <c r="AA654" s="41"/>
      <c r="AB654" s="41"/>
      <c r="AC654" s="42"/>
      <c r="AD654" s="41"/>
      <c r="AE654" s="41"/>
      <c r="AF654" s="42"/>
      <c r="AG654" s="41"/>
      <c r="AH654" s="41"/>
      <c r="AI654" s="42"/>
      <c r="AJ654" s="41"/>
      <c r="AK654" s="41"/>
      <c r="AL654" s="42"/>
      <c r="AM654" s="42">
        <f t="shared" si="46"/>
        <v>0</v>
      </c>
      <c r="AN654" s="43">
        <f t="shared" si="47"/>
        <v>0</v>
      </c>
      <c r="AO654" s="44"/>
      <c r="AP654" s="9"/>
      <c r="AQ654" s="9"/>
    </row>
    <row r="655" ht="18" customHeight="1" spans="1:43">
      <c r="A655" s="35">
        <f t="shared" si="45"/>
        <v>650</v>
      </c>
      <c r="B655" s="36" t="s">
        <v>172</v>
      </c>
      <c r="C655" s="46" t="s">
        <v>3095</v>
      </c>
      <c r="D655" s="47" t="s">
        <v>6009</v>
      </c>
      <c r="E655" s="38" t="s">
        <v>3096</v>
      </c>
      <c r="F655" s="39">
        <v>15894933411</v>
      </c>
      <c r="G655" s="40"/>
      <c r="H655" s="40"/>
      <c r="I655" s="40"/>
      <c r="J655" s="40"/>
      <c r="K655" s="40"/>
      <c r="L655" s="40"/>
      <c r="M655" s="40"/>
      <c r="N655" s="40"/>
      <c r="O655" s="40"/>
      <c r="P655" s="40"/>
      <c r="Q655" s="40"/>
      <c r="R655" s="40"/>
      <c r="S655" s="40">
        <f t="shared" si="44"/>
        <v>0</v>
      </c>
      <c r="T655" s="40"/>
      <c r="U655" s="41"/>
      <c r="V655" s="41"/>
      <c r="W655" s="42"/>
      <c r="X655" s="41"/>
      <c r="Y655" s="41"/>
      <c r="Z655" s="42"/>
      <c r="AA655" s="41"/>
      <c r="AB655" s="41"/>
      <c r="AC655" s="42"/>
      <c r="AD655" s="41"/>
      <c r="AE655" s="41"/>
      <c r="AF655" s="42"/>
      <c r="AG655" s="41"/>
      <c r="AH655" s="41"/>
      <c r="AI655" s="42"/>
      <c r="AJ655" s="41"/>
      <c r="AK655" s="41"/>
      <c r="AL655" s="42"/>
      <c r="AM655" s="42">
        <f t="shared" si="46"/>
        <v>0</v>
      </c>
      <c r="AN655" s="43">
        <f t="shared" si="47"/>
        <v>0</v>
      </c>
      <c r="AO655" s="44"/>
      <c r="AP655" s="9"/>
      <c r="AQ655" s="9"/>
    </row>
    <row r="656" ht="18" customHeight="1" spans="1:43">
      <c r="A656" s="35">
        <f t="shared" si="45"/>
        <v>651</v>
      </c>
      <c r="B656" s="36" t="s">
        <v>172</v>
      </c>
      <c r="C656" s="46" t="s">
        <v>3109</v>
      </c>
      <c r="D656" s="47" t="s">
        <v>6009</v>
      </c>
      <c r="E656" s="38" t="s">
        <v>3110</v>
      </c>
      <c r="F656" s="39">
        <v>15247733927</v>
      </c>
      <c r="G656" s="40"/>
      <c r="H656" s="40"/>
      <c r="I656" s="40"/>
      <c r="J656" s="40"/>
      <c r="K656" s="40"/>
      <c r="L656" s="40"/>
      <c r="M656" s="40"/>
      <c r="N656" s="40"/>
      <c r="O656" s="40"/>
      <c r="P656" s="40"/>
      <c r="Q656" s="40"/>
      <c r="R656" s="40"/>
      <c r="S656" s="40">
        <f t="shared" si="44"/>
        <v>0</v>
      </c>
      <c r="T656" s="40"/>
      <c r="U656" s="41"/>
      <c r="V656" s="41"/>
      <c r="W656" s="42"/>
      <c r="X656" s="41"/>
      <c r="Y656" s="41"/>
      <c r="Z656" s="42"/>
      <c r="AA656" s="41"/>
      <c r="AB656" s="41"/>
      <c r="AC656" s="42"/>
      <c r="AD656" s="41"/>
      <c r="AE656" s="41"/>
      <c r="AF656" s="42"/>
      <c r="AG656" s="41"/>
      <c r="AH656" s="41"/>
      <c r="AI656" s="42"/>
      <c r="AJ656" s="41"/>
      <c r="AK656" s="41"/>
      <c r="AL656" s="42"/>
      <c r="AM656" s="42">
        <f t="shared" si="46"/>
        <v>0</v>
      </c>
      <c r="AN656" s="43">
        <f t="shared" si="47"/>
        <v>0</v>
      </c>
      <c r="AO656" s="44"/>
      <c r="AP656" s="9"/>
      <c r="AQ656" s="9"/>
    </row>
    <row r="657" ht="18" customHeight="1" spans="1:43">
      <c r="A657" s="35">
        <f t="shared" si="45"/>
        <v>652</v>
      </c>
      <c r="B657" s="36" t="s">
        <v>172</v>
      </c>
      <c r="C657" s="56" t="s">
        <v>102</v>
      </c>
      <c r="D657" s="47" t="s">
        <v>6554</v>
      </c>
      <c r="E657" s="57" t="s">
        <v>3044</v>
      </c>
      <c r="F657" s="39">
        <v>13633506228</v>
      </c>
      <c r="G657" s="40"/>
      <c r="H657" s="40"/>
      <c r="I657" s="40"/>
      <c r="J657" s="40"/>
      <c r="K657" s="40"/>
      <c r="L657" s="40"/>
      <c r="M657" s="40"/>
      <c r="N657" s="40"/>
      <c r="O657" s="40"/>
      <c r="P657" s="40"/>
      <c r="Q657" s="40"/>
      <c r="R657" s="40"/>
      <c r="S657" s="40">
        <f t="shared" si="44"/>
        <v>0</v>
      </c>
      <c r="T657" s="40"/>
      <c r="U657" s="41"/>
      <c r="V657" s="41"/>
      <c r="W657" s="42"/>
      <c r="X657" s="41"/>
      <c r="Y657" s="41"/>
      <c r="Z657" s="42"/>
      <c r="AA657" s="41"/>
      <c r="AB657" s="41"/>
      <c r="AC657" s="42"/>
      <c r="AD657" s="41"/>
      <c r="AE657" s="41"/>
      <c r="AF657" s="42"/>
      <c r="AG657" s="41"/>
      <c r="AH657" s="41"/>
      <c r="AI657" s="42"/>
      <c r="AJ657" s="41"/>
      <c r="AK657" s="41"/>
      <c r="AL657" s="42"/>
      <c r="AM657" s="42">
        <f t="shared" si="46"/>
        <v>0</v>
      </c>
      <c r="AN657" s="43">
        <f t="shared" si="47"/>
        <v>0</v>
      </c>
      <c r="AO657" s="44"/>
      <c r="AP657" s="9"/>
      <c r="AQ657" s="9"/>
    </row>
    <row r="658" ht="18" customHeight="1" spans="1:43">
      <c r="A658" s="35">
        <f t="shared" si="45"/>
        <v>653</v>
      </c>
      <c r="B658" s="36" t="s">
        <v>172</v>
      </c>
      <c r="C658" s="56" t="s">
        <v>2702</v>
      </c>
      <c r="D658" s="47" t="s">
        <v>6554</v>
      </c>
      <c r="E658" s="491" t="s">
        <v>2703</v>
      </c>
      <c r="F658" s="39">
        <v>13514873514</v>
      </c>
      <c r="G658" s="40"/>
      <c r="H658" s="40"/>
      <c r="I658" s="40"/>
      <c r="J658" s="40"/>
      <c r="K658" s="40"/>
      <c r="L658" s="40"/>
      <c r="M658" s="40"/>
      <c r="N658" s="40"/>
      <c r="O658" s="40"/>
      <c r="P658" s="40"/>
      <c r="Q658" s="40"/>
      <c r="R658" s="40"/>
      <c r="S658" s="40">
        <f t="shared" si="44"/>
        <v>0</v>
      </c>
      <c r="T658" s="40"/>
      <c r="U658" s="41"/>
      <c r="V658" s="41"/>
      <c r="W658" s="42"/>
      <c r="X658" s="41"/>
      <c r="Y658" s="41"/>
      <c r="Z658" s="42"/>
      <c r="AA658" s="41"/>
      <c r="AB658" s="41"/>
      <c r="AC658" s="42"/>
      <c r="AD658" s="41"/>
      <c r="AE658" s="41"/>
      <c r="AF658" s="42"/>
      <c r="AG658" s="41"/>
      <c r="AH658" s="41"/>
      <c r="AI658" s="42"/>
      <c r="AJ658" s="41"/>
      <c r="AK658" s="41"/>
      <c r="AL658" s="42"/>
      <c r="AM658" s="42">
        <f t="shared" si="46"/>
        <v>0</v>
      </c>
      <c r="AN658" s="43">
        <f t="shared" si="47"/>
        <v>0</v>
      </c>
      <c r="AO658" s="44"/>
      <c r="AP658" s="9"/>
      <c r="AQ658" s="9"/>
    </row>
    <row r="659" ht="18" customHeight="1" spans="1:43">
      <c r="A659" s="35">
        <f t="shared" si="45"/>
        <v>654</v>
      </c>
      <c r="B659" s="36" t="s">
        <v>172</v>
      </c>
      <c r="C659" s="56" t="s">
        <v>7239</v>
      </c>
      <c r="D659" s="60" t="s">
        <v>7240</v>
      </c>
      <c r="E659" s="57" t="s">
        <v>7241</v>
      </c>
      <c r="F659" s="39">
        <v>13947724282</v>
      </c>
      <c r="G659" s="40"/>
      <c r="H659" s="40"/>
      <c r="I659" s="40"/>
      <c r="J659" s="40"/>
      <c r="K659" s="40"/>
      <c r="L659" s="40"/>
      <c r="M659" s="40"/>
      <c r="N659" s="40"/>
      <c r="O659" s="40"/>
      <c r="P659" s="40"/>
      <c r="Q659" s="40"/>
      <c r="R659" s="40"/>
      <c r="S659" s="40">
        <f t="shared" si="44"/>
        <v>0</v>
      </c>
      <c r="T659" s="40"/>
      <c r="U659" s="41"/>
      <c r="V659" s="41"/>
      <c r="W659" s="42"/>
      <c r="X659" s="41"/>
      <c r="Y659" s="41"/>
      <c r="Z659" s="42"/>
      <c r="AA659" s="41"/>
      <c r="AB659" s="41"/>
      <c r="AC659" s="42"/>
      <c r="AD659" s="41"/>
      <c r="AE659" s="41"/>
      <c r="AF659" s="42"/>
      <c r="AG659" s="41"/>
      <c r="AH659" s="41"/>
      <c r="AI659" s="42"/>
      <c r="AJ659" s="41"/>
      <c r="AK659" s="41"/>
      <c r="AL659" s="42"/>
      <c r="AM659" s="42">
        <f t="shared" si="46"/>
        <v>0</v>
      </c>
      <c r="AN659" s="43">
        <f t="shared" si="47"/>
        <v>0</v>
      </c>
      <c r="AO659" s="44"/>
      <c r="AP659" s="9"/>
      <c r="AQ659" s="9"/>
    </row>
    <row r="660" ht="18" customHeight="1" spans="1:43">
      <c r="A660" s="35">
        <f t="shared" si="45"/>
        <v>655</v>
      </c>
      <c r="B660" s="36" t="s">
        <v>172</v>
      </c>
      <c r="C660" s="46" t="s">
        <v>7242</v>
      </c>
      <c r="D660" s="47" t="s">
        <v>7238</v>
      </c>
      <c r="E660" s="38" t="s">
        <v>7243</v>
      </c>
      <c r="F660" s="39">
        <v>18636203997</v>
      </c>
      <c r="G660" s="40"/>
      <c r="H660" s="40"/>
      <c r="I660" s="40"/>
      <c r="J660" s="40"/>
      <c r="K660" s="40"/>
      <c r="L660" s="40"/>
      <c r="M660" s="40"/>
      <c r="N660" s="40"/>
      <c r="O660" s="40"/>
      <c r="P660" s="40"/>
      <c r="Q660" s="40"/>
      <c r="R660" s="40"/>
      <c r="S660" s="40">
        <f t="shared" si="44"/>
        <v>0</v>
      </c>
      <c r="T660" s="40"/>
      <c r="U660" s="41"/>
      <c r="V660" s="41"/>
      <c r="W660" s="42"/>
      <c r="X660" s="41"/>
      <c r="Y660" s="41"/>
      <c r="Z660" s="42"/>
      <c r="AA660" s="41"/>
      <c r="AB660" s="41"/>
      <c r="AC660" s="42"/>
      <c r="AD660" s="41"/>
      <c r="AE660" s="41"/>
      <c r="AF660" s="42"/>
      <c r="AG660" s="41"/>
      <c r="AH660" s="41"/>
      <c r="AI660" s="42"/>
      <c r="AJ660" s="41"/>
      <c r="AK660" s="41"/>
      <c r="AL660" s="42"/>
      <c r="AM660" s="42">
        <f t="shared" si="46"/>
        <v>0</v>
      </c>
      <c r="AN660" s="43">
        <f t="shared" si="47"/>
        <v>0</v>
      </c>
      <c r="AO660" s="44"/>
      <c r="AP660" s="9"/>
      <c r="AQ660" s="9"/>
    </row>
    <row r="661" ht="18" customHeight="1" spans="1:43">
      <c r="A661" s="35">
        <f t="shared" si="45"/>
        <v>656</v>
      </c>
      <c r="B661" s="36" t="s">
        <v>172</v>
      </c>
      <c r="C661" s="46" t="s">
        <v>3093</v>
      </c>
      <c r="D661" s="47" t="s">
        <v>7240</v>
      </c>
      <c r="E661" s="38" t="s">
        <v>3094</v>
      </c>
      <c r="F661" s="39">
        <v>18847776500</v>
      </c>
      <c r="G661" s="40"/>
      <c r="H661" s="40"/>
      <c r="I661" s="40"/>
      <c r="J661" s="40"/>
      <c r="K661" s="40"/>
      <c r="L661" s="40"/>
      <c r="M661" s="40"/>
      <c r="N661" s="40"/>
      <c r="O661" s="40"/>
      <c r="P661" s="40"/>
      <c r="Q661" s="40"/>
      <c r="R661" s="40"/>
      <c r="S661" s="40">
        <f t="shared" si="44"/>
        <v>0</v>
      </c>
      <c r="T661" s="40"/>
      <c r="U661" s="41"/>
      <c r="V661" s="41"/>
      <c r="W661" s="42"/>
      <c r="X661" s="41"/>
      <c r="Y661" s="41"/>
      <c r="Z661" s="42"/>
      <c r="AA661" s="41"/>
      <c r="AB661" s="41"/>
      <c r="AC661" s="42"/>
      <c r="AD661" s="41"/>
      <c r="AE661" s="41"/>
      <c r="AF661" s="42"/>
      <c r="AG661" s="41"/>
      <c r="AH661" s="41"/>
      <c r="AI661" s="42"/>
      <c r="AJ661" s="41"/>
      <c r="AK661" s="41"/>
      <c r="AL661" s="42"/>
      <c r="AM661" s="42">
        <f t="shared" si="46"/>
        <v>0</v>
      </c>
      <c r="AN661" s="43">
        <f t="shared" si="47"/>
        <v>0</v>
      </c>
      <c r="AO661" s="44"/>
      <c r="AP661" s="9"/>
      <c r="AQ661" s="9"/>
    </row>
    <row r="662" ht="18" customHeight="1" spans="1:43">
      <c r="A662" s="35">
        <f t="shared" si="45"/>
        <v>657</v>
      </c>
      <c r="B662" s="36" t="s">
        <v>172</v>
      </c>
      <c r="C662" s="46" t="s">
        <v>7703</v>
      </c>
      <c r="D662" s="47" t="s">
        <v>6009</v>
      </c>
      <c r="E662" s="489" t="s">
        <v>7704</v>
      </c>
      <c r="F662" s="39">
        <v>1147548793</v>
      </c>
      <c r="G662" s="40"/>
      <c r="H662" s="40"/>
      <c r="I662" s="40"/>
      <c r="J662" s="40"/>
      <c r="K662" s="40"/>
      <c r="L662" s="40"/>
      <c r="M662" s="40"/>
      <c r="N662" s="40"/>
      <c r="O662" s="40"/>
      <c r="P662" s="40"/>
      <c r="Q662" s="40"/>
      <c r="R662" s="40"/>
      <c r="S662" s="40">
        <f t="shared" si="44"/>
        <v>0</v>
      </c>
      <c r="T662" s="40"/>
      <c r="U662" s="41"/>
      <c r="V662" s="41"/>
      <c r="W662" s="42"/>
      <c r="X662" s="41"/>
      <c r="Y662" s="41"/>
      <c r="Z662" s="42"/>
      <c r="AA662" s="41"/>
      <c r="AB662" s="41"/>
      <c r="AC662" s="42"/>
      <c r="AD662" s="41"/>
      <c r="AE662" s="41"/>
      <c r="AF662" s="42"/>
      <c r="AG662" s="41"/>
      <c r="AH662" s="41"/>
      <c r="AI662" s="42"/>
      <c r="AJ662" s="41"/>
      <c r="AK662" s="41"/>
      <c r="AL662" s="42"/>
      <c r="AM662" s="42">
        <f t="shared" si="46"/>
        <v>0</v>
      </c>
      <c r="AN662" s="43">
        <f t="shared" si="47"/>
        <v>0</v>
      </c>
      <c r="AO662" s="44"/>
      <c r="AP662" s="9"/>
      <c r="AQ662" s="9"/>
    </row>
    <row r="663" ht="18" customHeight="1" spans="1:43">
      <c r="A663" s="35">
        <f t="shared" si="45"/>
        <v>658</v>
      </c>
      <c r="B663" s="36" t="s">
        <v>172</v>
      </c>
      <c r="C663" s="46" t="s">
        <v>3040</v>
      </c>
      <c r="D663" s="47" t="s">
        <v>6546</v>
      </c>
      <c r="E663" s="489" t="s">
        <v>3041</v>
      </c>
      <c r="F663" s="39">
        <v>13948674996</v>
      </c>
      <c r="G663" s="40"/>
      <c r="H663" s="40"/>
      <c r="I663" s="40"/>
      <c r="J663" s="40"/>
      <c r="K663" s="40"/>
      <c r="L663" s="40"/>
      <c r="M663" s="40"/>
      <c r="N663" s="40"/>
      <c r="O663" s="40"/>
      <c r="P663" s="40"/>
      <c r="Q663" s="40"/>
      <c r="R663" s="40"/>
      <c r="S663" s="40">
        <f t="shared" si="44"/>
        <v>0</v>
      </c>
      <c r="T663" s="40"/>
      <c r="U663" s="41"/>
      <c r="V663" s="41"/>
      <c r="W663" s="42"/>
      <c r="X663" s="41"/>
      <c r="Y663" s="41"/>
      <c r="Z663" s="42"/>
      <c r="AA663" s="41"/>
      <c r="AB663" s="41"/>
      <c r="AC663" s="42"/>
      <c r="AD663" s="41"/>
      <c r="AE663" s="41"/>
      <c r="AF663" s="42"/>
      <c r="AG663" s="41"/>
      <c r="AH663" s="41"/>
      <c r="AI663" s="42"/>
      <c r="AJ663" s="41"/>
      <c r="AK663" s="41"/>
      <c r="AL663" s="42"/>
      <c r="AM663" s="42">
        <f t="shared" si="46"/>
        <v>0</v>
      </c>
      <c r="AN663" s="43">
        <f t="shared" si="47"/>
        <v>0</v>
      </c>
      <c r="AO663" s="44"/>
      <c r="AP663" s="9"/>
      <c r="AQ663" s="9"/>
    </row>
    <row r="664" ht="18" customHeight="1" spans="1:43">
      <c r="A664" s="35">
        <f t="shared" si="45"/>
        <v>659</v>
      </c>
      <c r="B664" s="37" t="s">
        <v>6997</v>
      </c>
      <c r="C664" s="95" t="s">
        <v>7024</v>
      </c>
      <c r="D664" s="47" t="s">
        <v>3454</v>
      </c>
      <c r="E664" s="38" t="s">
        <v>7245</v>
      </c>
      <c r="F664" s="39">
        <v>18347729083</v>
      </c>
      <c r="G664" s="40">
        <v>100.3</v>
      </c>
      <c r="H664" s="40">
        <v>101.1</v>
      </c>
      <c r="I664" s="40">
        <v>101</v>
      </c>
      <c r="J664" s="40">
        <v>101</v>
      </c>
      <c r="K664" s="40">
        <v>106</v>
      </c>
      <c r="L664" s="40">
        <v>109</v>
      </c>
      <c r="M664" s="40">
        <v>100</v>
      </c>
      <c r="N664" s="40">
        <v>112</v>
      </c>
      <c r="O664" s="40">
        <v>103</v>
      </c>
      <c r="P664" s="40">
        <v>101</v>
      </c>
      <c r="Q664" s="40">
        <v>100</v>
      </c>
      <c r="R664" s="40">
        <v>100</v>
      </c>
      <c r="S664" s="40">
        <f t="shared" si="44"/>
        <v>1234.4</v>
      </c>
      <c r="T664" s="40"/>
      <c r="U664" s="41">
        <v>44446</v>
      </c>
      <c r="V664" s="41">
        <v>44450</v>
      </c>
      <c r="W664" s="42">
        <v>681</v>
      </c>
      <c r="X664" s="41"/>
      <c r="Y664" s="41"/>
      <c r="Z664" s="42"/>
      <c r="AA664" s="41"/>
      <c r="AB664" s="41"/>
      <c r="AC664" s="42"/>
      <c r="AD664" s="41"/>
      <c r="AE664" s="41"/>
      <c r="AF664" s="42"/>
      <c r="AG664" s="41"/>
      <c r="AH664" s="41"/>
      <c r="AI664" s="42"/>
      <c r="AJ664" s="41"/>
      <c r="AK664" s="41"/>
      <c r="AL664" s="42"/>
      <c r="AM664" s="42">
        <f t="shared" si="46"/>
        <v>681</v>
      </c>
      <c r="AN664" s="43">
        <f t="shared" si="47"/>
        <v>1915.4</v>
      </c>
      <c r="AO664" s="44"/>
      <c r="AP664" s="9"/>
      <c r="AQ664" s="9"/>
    </row>
    <row r="665" ht="18" customHeight="1" spans="1:43">
      <c r="A665" s="35">
        <f t="shared" si="45"/>
        <v>660</v>
      </c>
      <c r="B665" s="37" t="s">
        <v>6997</v>
      </c>
      <c r="C665" s="46" t="s">
        <v>6974</v>
      </c>
      <c r="D665" s="47" t="s">
        <v>6998</v>
      </c>
      <c r="E665" s="38" t="s">
        <v>7182</v>
      </c>
      <c r="F665" s="39">
        <v>15332865432</v>
      </c>
      <c r="G665" s="40"/>
      <c r="H665" s="40"/>
      <c r="I665" s="40"/>
      <c r="J665" s="40"/>
      <c r="K665" s="40"/>
      <c r="L665" s="40"/>
      <c r="M665" s="40"/>
      <c r="N665" s="40"/>
      <c r="O665" s="40"/>
      <c r="P665" s="40"/>
      <c r="Q665" s="40"/>
      <c r="R665" s="40"/>
      <c r="S665" s="40">
        <f t="shared" si="44"/>
        <v>0</v>
      </c>
      <c r="T665" s="40"/>
      <c r="U665" s="41"/>
      <c r="V665" s="41"/>
      <c r="W665" s="42"/>
      <c r="X665" s="41"/>
      <c r="Y665" s="41"/>
      <c r="Z665" s="42"/>
      <c r="AA665" s="41"/>
      <c r="AB665" s="41"/>
      <c r="AC665" s="42"/>
      <c r="AD665" s="41"/>
      <c r="AE665" s="41"/>
      <c r="AF665" s="42"/>
      <c r="AG665" s="41"/>
      <c r="AH665" s="41"/>
      <c r="AI665" s="42"/>
      <c r="AJ665" s="41"/>
      <c r="AK665" s="41"/>
      <c r="AL665" s="42"/>
      <c r="AM665" s="42">
        <f t="shared" si="46"/>
        <v>0</v>
      </c>
      <c r="AN665" s="43">
        <f t="shared" si="47"/>
        <v>0</v>
      </c>
      <c r="AO665" s="44"/>
      <c r="AP665" s="9"/>
      <c r="AQ665" s="9"/>
    </row>
    <row r="666" ht="18" customHeight="1" spans="1:43">
      <c r="A666" s="35">
        <f t="shared" si="45"/>
        <v>661</v>
      </c>
      <c r="B666" s="37" t="s">
        <v>6997</v>
      </c>
      <c r="C666" s="46" t="s">
        <v>441</v>
      </c>
      <c r="D666" s="47" t="s">
        <v>6309</v>
      </c>
      <c r="E666" s="38" t="s">
        <v>442</v>
      </c>
      <c r="F666" s="39">
        <v>15647767656</v>
      </c>
      <c r="G666" s="40"/>
      <c r="H666" s="40"/>
      <c r="I666" s="40"/>
      <c r="J666" s="40"/>
      <c r="K666" s="40"/>
      <c r="L666" s="40"/>
      <c r="M666" s="40"/>
      <c r="N666" s="40"/>
      <c r="O666" s="40"/>
      <c r="P666" s="40"/>
      <c r="Q666" s="40"/>
      <c r="R666" s="40"/>
      <c r="S666" s="40">
        <f t="shared" si="44"/>
        <v>0</v>
      </c>
      <c r="T666" s="40"/>
      <c r="U666" s="41"/>
      <c r="V666" s="41"/>
      <c r="W666" s="42"/>
      <c r="X666" s="41"/>
      <c r="Y666" s="41"/>
      <c r="Z666" s="42"/>
      <c r="AA666" s="41"/>
      <c r="AB666" s="41"/>
      <c r="AC666" s="42"/>
      <c r="AD666" s="41"/>
      <c r="AE666" s="41"/>
      <c r="AF666" s="42"/>
      <c r="AG666" s="41"/>
      <c r="AH666" s="41"/>
      <c r="AI666" s="42"/>
      <c r="AJ666" s="41"/>
      <c r="AK666" s="41"/>
      <c r="AL666" s="42"/>
      <c r="AM666" s="42">
        <f t="shared" si="46"/>
        <v>0</v>
      </c>
      <c r="AN666" s="43">
        <f t="shared" si="47"/>
        <v>0</v>
      </c>
      <c r="AO666" s="44"/>
      <c r="AP666" s="9"/>
      <c r="AQ666" s="9"/>
    </row>
    <row r="667" ht="18" customHeight="1" spans="1:43">
      <c r="A667" s="35">
        <f t="shared" si="45"/>
        <v>662</v>
      </c>
      <c r="B667" s="37" t="s">
        <v>6997</v>
      </c>
      <c r="C667" s="62" t="s">
        <v>1439</v>
      </c>
      <c r="D667" s="47" t="s">
        <v>6254</v>
      </c>
      <c r="E667" s="38" t="s">
        <v>1440</v>
      </c>
      <c r="F667" s="39">
        <v>18247738597</v>
      </c>
      <c r="G667" s="40"/>
      <c r="H667" s="40"/>
      <c r="I667" s="40"/>
      <c r="J667" s="40"/>
      <c r="K667" s="40"/>
      <c r="L667" s="40"/>
      <c r="M667" s="40"/>
      <c r="N667" s="40"/>
      <c r="O667" s="40"/>
      <c r="P667" s="40"/>
      <c r="Q667" s="40"/>
      <c r="R667" s="40"/>
      <c r="S667" s="40">
        <f t="shared" si="44"/>
        <v>0</v>
      </c>
      <c r="T667" s="40"/>
      <c r="U667" s="41"/>
      <c r="V667" s="41"/>
      <c r="W667" s="42"/>
      <c r="X667" s="41"/>
      <c r="Y667" s="41"/>
      <c r="Z667" s="42"/>
      <c r="AA667" s="41"/>
      <c r="AB667" s="41"/>
      <c r="AC667" s="42"/>
      <c r="AD667" s="41"/>
      <c r="AE667" s="41"/>
      <c r="AF667" s="42"/>
      <c r="AG667" s="41"/>
      <c r="AH667" s="41"/>
      <c r="AI667" s="42"/>
      <c r="AJ667" s="41"/>
      <c r="AK667" s="41"/>
      <c r="AL667" s="42"/>
      <c r="AM667" s="42">
        <f t="shared" si="46"/>
        <v>0</v>
      </c>
      <c r="AN667" s="43">
        <f t="shared" si="47"/>
        <v>0</v>
      </c>
      <c r="AO667" s="44"/>
      <c r="AP667" s="9"/>
      <c r="AQ667" s="9"/>
    </row>
    <row r="668" ht="18" customHeight="1" spans="1:43">
      <c r="A668" s="35">
        <f t="shared" si="45"/>
        <v>663</v>
      </c>
      <c r="B668" s="37" t="s">
        <v>6997</v>
      </c>
      <c r="C668" s="46" t="s">
        <v>2873</v>
      </c>
      <c r="D668" s="47" t="s">
        <v>6254</v>
      </c>
      <c r="E668" s="504" t="s">
        <v>2874</v>
      </c>
      <c r="F668" s="39">
        <v>15149326405</v>
      </c>
      <c r="G668" s="40"/>
      <c r="H668" s="40"/>
      <c r="I668" s="40"/>
      <c r="J668" s="40"/>
      <c r="K668" s="40"/>
      <c r="L668" s="40"/>
      <c r="M668" s="40"/>
      <c r="N668" s="40"/>
      <c r="O668" s="40"/>
      <c r="P668" s="40"/>
      <c r="Q668" s="40"/>
      <c r="R668" s="40"/>
      <c r="S668" s="40">
        <f t="shared" si="44"/>
        <v>0</v>
      </c>
      <c r="T668" s="40"/>
      <c r="U668" s="41"/>
      <c r="V668" s="41"/>
      <c r="W668" s="42"/>
      <c r="X668" s="41"/>
      <c r="Y668" s="41"/>
      <c r="Z668" s="42"/>
      <c r="AA668" s="41"/>
      <c r="AB668" s="41"/>
      <c r="AC668" s="42"/>
      <c r="AD668" s="41"/>
      <c r="AE668" s="41"/>
      <c r="AF668" s="42"/>
      <c r="AG668" s="41"/>
      <c r="AH668" s="41"/>
      <c r="AI668" s="42"/>
      <c r="AJ668" s="41"/>
      <c r="AK668" s="41"/>
      <c r="AL668" s="42"/>
      <c r="AM668" s="42">
        <f t="shared" si="46"/>
        <v>0</v>
      </c>
      <c r="AN668" s="43">
        <f t="shared" si="47"/>
        <v>0</v>
      </c>
      <c r="AO668" s="44"/>
      <c r="AP668" s="9"/>
      <c r="AQ668" s="9"/>
    </row>
    <row r="669" ht="18" customHeight="1" spans="1:43">
      <c r="A669" s="35">
        <f t="shared" si="45"/>
        <v>664</v>
      </c>
      <c r="B669" s="37" t="s">
        <v>6997</v>
      </c>
      <c r="C669" s="62" t="s">
        <v>7264</v>
      </c>
      <c r="D669" s="54" t="s">
        <v>7248</v>
      </c>
      <c r="E669" s="489" t="s">
        <v>7265</v>
      </c>
      <c r="F669" s="39">
        <v>15241014006</v>
      </c>
      <c r="G669" s="40"/>
      <c r="H669" s="40"/>
      <c r="I669" s="40"/>
      <c r="J669" s="40"/>
      <c r="K669" s="40"/>
      <c r="L669" s="40"/>
      <c r="M669" s="40"/>
      <c r="N669" s="40"/>
      <c r="O669" s="40"/>
      <c r="P669" s="40"/>
      <c r="Q669" s="40"/>
      <c r="R669" s="40"/>
      <c r="S669" s="40">
        <f t="shared" ref="S669:S694" si="48">SUM(G669:R669)</f>
        <v>0</v>
      </c>
      <c r="T669" s="40"/>
      <c r="U669" s="41"/>
      <c r="V669" s="41"/>
      <c r="W669" s="42"/>
      <c r="X669" s="41"/>
      <c r="Y669" s="41"/>
      <c r="Z669" s="42"/>
      <c r="AA669" s="41"/>
      <c r="AB669" s="41"/>
      <c r="AC669" s="42"/>
      <c r="AD669" s="41"/>
      <c r="AE669" s="41"/>
      <c r="AF669" s="42"/>
      <c r="AG669" s="41"/>
      <c r="AH669" s="41"/>
      <c r="AI669" s="42"/>
      <c r="AJ669" s="41"/>
      <c r="AK669" s="41"/>
      <c r="AL669" s="42"/>
      <c r="AM669" s="42">
        <f t="shared" si="46"/>
        <v>0</v>
      </c>
      <c r="AN669" s="43">
        <f t="shared" si="47"/>
        <v>0</v>
      </c>
      <c r="AO669" s="44"/>
      <c r="AP669" s="9"/>
      <c r="AQ669" s="9"/>
    </row>
    <row r="670" ht="18" customHeight="1" spans="1:43">
      <c r="A670" s="35">
        <f t="shared" si="45"/>
        <v>665</v>
      </c>
      <c r="B670" s="37" t="s">
        <v>6997</v>
      </c>
      <c r="C670" s="46" t="s">
        <v>2858</v>
      </c>
      <c r="D670" s="54" t="s">
        <v>7248</v>
      </c>
      <c r="E670" s="51" t="s">
        <v>2859</v>
      </c>
      <c r="F670" s="39">
        <v>15732418850</v>
      </c>
      <c r="G670" s="40"/>
      <c r="H670" s="40"/>
      <c r="I670" s="40"/>
      <c r="J670" s="40"/>
      <c r="K670" s="40"/>
      <c r="L670" s="40"/>
      <c r="M670" s="40"/>
      <c r="N670" s="40"/>
      <c r="O670" s="40"/>
      <c r="P670" s="40"/>
      <c r="Q670" s="40"/>
      <c r="R670" s="40"/>
      <c r="S670" s="40">
        <f t="shared" si="48"/>
        <v>0</v>
      </c>
      <c r="T670" s="40"/>
      <c r="U670" s="41"/>
      <c r="V670" s="41"/>
      <c r="W670" s="42"/>
      <c r="X670" s="41"/>
      <c r="Y670" s="41"/>
      <c r="Z670" s="42"/>
      <c r="AA670" s="41"/>
      <c r="AB670" s="41"/>
      <c r="AC670" s="42"/>
      <c r="AD670" s="41"/>
      <c r="AE670" s="41"/>
      <c r="AF670" s="42"/>
      <c r="AG670" s="41"/>
      <c r="AH670" s="41"/>
      <c r="AI670" s="42"/>
      <c r="AJ670" s="41"/>
      <c r="AK670" s="41"/>
      <c r="AL670" s="42"/>
      <c r="AM670" s="42">
        <f t="shared" si="46"/>
        <v>0</v>
      </c>
      <c r="AN670" s="43">
        <f t="shared" si="47"/>
        <v>0</v>
      </c>
      <c r="AO670" s="44"/>
      <c r="AP670" s="9"/>
      <c r="AQ670" s="9"/>
    </row>
    <row r="671" ht="18" customHeight="1" spans="1:43">
      <c r="A671" s="35">
        <f t="shared" si="45"/>
        <v>666</v>
      </c>
      <c r="B671" s="37" t="s">
        <v>6997</v>
      </c>
      <c r="C671" s="46" t="s">
        <v>2828</v>
      </c>
      <c r="D671" s="54" t="s">
        <v>7248</v>
      </c>
      <c r="E671" s="51" t="s">
        <v>2829</v>
      </c>
      <c r="F671" s="39">
        <v>15233452699</v>
      </c>
      <c r="G671" s="40"/>
      <c r="H671" s="40"/>
      <c r="I671" s="40"/>
      <c r="J671" s="40"/>
      <c r="K671" s="40"/>
      <c r="L671" s="40"/>
      <c r="M671" s="40"/>
      <c r="N671" s="40"/>
      <c r="O671" s="40"/>
      <c r="P671" s="40"/>
      <c r="Q671" s="40"/>
      <c r="R671" s="40"/>
      <c r="S671" s="40">
        <f t="shared" si="48"/>
        <v>0</v>
      </c>
      <c r="T671" s="40"/>
      <c r="U671" s="41"/>
      <c r="V671" s="41"/>
      <c r="W671" s="42"/>
      <c r="X671" s="41"/>
      <c r="Y671" s="41"/>
      <c r="Z671" s="42"/>
      <c r="AA671" s="41"/>
      <c r="AB671" s="41"/>
      <c r="AC671" s="42"/>
      <c r="AD671" s="41"/>
      <c r="AE671" s="41"/>
      <c r="AF671" s="42"/>
      <c r="AG671" s="41"/>
      <c r="AH671" s="41"/>
      <c r="AI671" s="42"/>
      <c r="AJ671" s="41"/>
      <c r="AK671" s="41"/>
      <c r="AL671" s="42"/>
      <c r="AM671" s="42">
        <f t="shared" si="46"/>
        <v>0</v>
      </c>
      <c r="AN671" s="43">
        <f t="shared" si="47"/>
        <v>0</v>
      </c>
      <c r="AO671" s="44"/>
      <c r="AP671" s="9"/>
      <c r="AQ671" s="9"/>
    </row>
    <row r="672" ht="18" customHeight="1" spans="1:43">
      <c r="A672" s="35">
        <f t="shared" si="45"/>
        <v>667</v>
      </c>
      <c r="B672" s="37" t="s">
        <v>6997</v>
      </c>
      <c r="C672" s="46" t="s">
        <v>2816</v>
      </c>
      <c r="D672" s="37" t="s">
        <v>7248</v>
      </c>
      <c r="E672" s="38" t="s">
        <v>2817</v>
      </c>
      <c r="F672" s="39">
        <v>18247738597</v>
      </c>
      <c r="G672" s="40"/>
      <c r="H672" s="40"/>
      <c r="I672" s="40"/>
      <c r="J672" s="40"/>
      <c r="K672" s="40"/>
      <c r="L672" s="40"/>
      <c r="M672" s="40"/>
      <c r="N672" s="40"/>
      <c r="O672" s="40"/>
      <c r="P672" s="40"/>
      <c r="Q672" s="40"/>
      <c r="R672" s="40"/>
      <c r="S672" s="40">
        <f t="shared" si="48"/>
        <v>0</v>
      </c>
      <c r="T672" s="40"/>
      <c r="U672" s="41"/>
      <c r="V672" s="41"/>
      <c r="W672" s="42"/>
      <c r="X672" s="41"/>
      <c r="Y672" s="41"/>
      <c r="Z672" s="42"/>
      <c r="AA672" s="41"/>
      <c r="AB672" s="41"/>
      <c r="AC672" s="42"/>
      <c r="AD672" s="41"/>
      <c r="AE672" s="41"/>
      <c r="AF672" s="42"/>
      <c r="AG672" s="41"/>
      <c r="AH672" s="41"/>
      <c r="AI672" s="42"/>
      <c r="AJ672" s="41"/>
      <c r="AK672" s="41"/>
      <c r="AL672" s="42"/>
      <c r="AM672" s="42">
        <f t="shared" si="46"/>
        <v>0</v>
      </c>
      <c r="AN672" s="43">
        <f t="shared" si="47"/>
        <v>0</v>
      </c>
      <c r="AO672" s="44"/>
      <c r="AP672" s="9"/>
      <c r="AQ672" s="9"/>
    </row>
    <row r="673" ht="18" customHeight="1" spans="1:43">
      <c r="A673" s="35">
        <f t="shared" si="45"/>
        <v>668</v>
      </c>
      <c r="B673" s="37" t="s">
        <v>6997</v>
      </c>
      <c r="C673" s="46" t="s">
        <v>7705</v>
      </c>
      <c r="D673" s="47" t="s">
        <v>7248</v>
      </c>
      <c r="E673" s="38" t="s">
        <v>7706</v>
      </c>
      <c r="F673" s="39">
        <v>15947478214</v>
      </c>
      <c r="G673" s="40"/>
      <c r="H673" s="40"/>
      <c r="I673" s="40"/>
      <c r="J673" s="40"/>
      <c r="K673" s="40"/>
      <c r="L673" s="40"/>
      <c r="M673" s="40"/>
      <c r="N673" s="40"/>
      <c r="O673" s="40"/>
      <c r="P673" s="40"/>
      <c r="Q673" s="40"/>
      <c r="R673" s="40"/>
      <c r="S673" s="40">
        <f t="shared" si="48"/>
        <v>0</v>
      </c>
      <c r="T673" s="40"/>
      <c r="U673" s="41"/>
      <c r="V673" s="41"/>
      <c r="W673" s="42"/>
      <c r="X673" s="41"/>
      <c r="Y673" s="41"/>
      <c r="Z673" s="42"/>
      <c r="AA673" s="41"/>
      <c r="AB673" s="41"/>
      <c r="AC673" s="42"/>
      <c r="AD673" s="41"/>
      <c r="AE673" s="41"/>
      <c r="AF673" s="42"/>
      <c r="AG673" s="41"/>
      <c r="AH673" s="41"/>
      <c r="AI673" s="42"/>
      <c r="AJ673" s="41"/>
      <c r="AK673" s="41"/>
      <c r="AL673" s="42"/>
      <c r="AM673" s="42">
        <f t="shared" si="46"/>
        <v>0</v>
      </c>
      <c r="AN673" s="43">
        <f t="shared" si="47"/>
        <v>0</v>
      </c>
      <c r="AO673" s="44"/>
      <c r="AP673" s="9"/>
      <c r="AQ673" s="9"/>
    </row>
    <row r="674" ht="18" customHeight="1" spans="1:43">
      <c r="A674" s="35">
        <f t="shared" si="45"/>
        <v>669</v>
      </c>
      <c r="B674" s="37" t="s">
        <v>6997</v>
      </c>
      <c r="C674" s="97" t="s">
        <v>7258</v>
      </c>
      <c r="D674" s="47" t="s">
        <v>7707</v>
      </c>
      <c r="E674" s="505" t="s">
        <v>7259</v>
      </c>
      <c r="F674" s="39">
        <v>18647770286</v>
      </c>
      <c r="G674" s="40"/>
      <c r="H674" s="40"/>
      <c r="I674" s="40"/>
      <c r="J674" s="40"/>
      <c r="K674" s="40"/>
      <c r="L674" s="40"/>
      <c r="M674" s="40"/>
      <c r="N674" s="40"/>
      <c r="O674" s="40"/>
      <c r="P674" s="40"/>
      <c r="Q674" s="40"/>
      <c r="R674" s="40"/>
      <c r="S674" s="40">
        <f t="shared" si="48"/>
        <v>0</v>
      </c>
      <c r="T674" s="40"/>
      <c r="U674" s="41"/>
      <c r="V674" s="41"/>
      <c r="W674" s="42"/>
      <c r="X674" s="41"/>
      <c r="Y674" s="41"/>
      <c r="Z674" s="42"/>
      <c r="AA674" s="41"/>
      <c r="AB674" s="41"/>
      <c r="AC674" s="42"/>
      <c r="AD674" s="41"/>
      <c r="AE674" s="41"/>
      <c r="AF674" s="42"/>
      <c r="AG674" s="41"/>
      <c r="AH674" s="41"/>
      <c r="AI674" s="42"/>
      <c r="AJ674" s="41"/>
      <c r="AK674" s="41"/>
      <c r="AL674" s="42"/>
      <c r="AM674" s="42">
        <f t="shared" si="46"/>
        <v>0</v>
      </c>
      <c r="AN674" s="43">
        <f t="shared" si="47"/>
        <v>0</v>
      </c>
      <c r="AO674" s="44"/>
      <c r="AP674" s="9"/>
      <c r="AQ674" s="9"/>
    </row>
    <row r="675" ht="18" customHeight="1" spans="1:43">
      <c r="A675" s="35">
        <f t="shared" si="45"/>
        <v>670</v>
      </c>
      <c r="B675" s="37" t="s">
        <v>6997</v>
      </c>
      <c r="C675" s="62" t="s">
        <v>2879</v>
      </c>
      <c r="D675" s="47" t="s">
        <v>7708</v>
      </c>
      <c r="E675" s="38" t="s">
        <v>2880</v>
      </c>
      <c r="F675" s="39">
        <v>18247716719</v>
      </c>
      <c r="G675" s="40"/>
      <c r="H675" s="40"/>
      <c r="I675" s="40"/>
      <c r="J675" s="40"/>
      <c r="K675" s="40"/>
      <c r="L675" s="40"/>
      <c r="M675" s="40"/>
      <c r="N675" s="40"/>
      <c r="O675" s="40"/>
      <c r="P675" s="40"/>
      <c r="Q675" s="40"/>
      <c r="R675" s="40"/>
      <c r="S675" s="40">
        <f t="shared" si="48"/>
        <v>0</v>
      </c>
      <c r="T675" s="40"/>
      <c r="U675" s="41"/>
      <c r="V675" s="41"/>
      <c r="W675" s="42"/>
      <c r="X675" s="41"/>
      <c r="Y675" s="41"/>
      <c r="Z675" s="42"/>
      <c r="AA675" s="41"/>
      <c r="AB675" s="41"/>
      <c r="AC675" s="42"/>
      <c r="AD675" s="41"/>
      <c r="AE675" s="41"/>
      <c r="AF675" s="42"/>
      <c r="AG675" s="41"/>
      <c r="AH675" s="41"/>
      <c r="AI675" s="42"/>
      <c r="AJ675" s="41"/>
      <c r="AK675" s="41"/>
      <c r="AL675" s="42"/>
      <c r="AM675" s="42">
        <f t="shared" si="46"/>
        <v>0</v>
      </c>
      <c r="AN675" s="43">
        <f t="shared" si="47"/>
        <v>0</v>
      </c>
      <c r="AO675" s="44"/>
      <c r="AP675" s="9"/>
      <c r="AQ675" s="9"/>
    </row>
    <row r="676" ht="18" customHeight="1" spans="1:43">
      <c r="A676" s="35">
        <f t="shared" si="45"/>
        <v>671</v>
      </c>
      <c r="B676" s="37" t="s">
        <v>6997</v>
      </c>
      <c r="C676" s="46" t="s">
        <v>2074</v>
      </c>
      <c r="D676" s="47" t="s">
        <v>6243</v>
      </c>
      <c r="E676" s="38" t="s">
        <v>2075</v>
      </c>
      <c r="F676" s="39">
        <v>18547719619</v>
      </c>
      <c r="G676" s="40"/>
      <c r="H676" s="40"/>
      <c r="I676" s="40"/>
      <c r="J676" s="40"/>
      <c r="K676" s="40"/>
      <c r="L676" s="40"/>
      <c r="M676" s="40"/>
      <c r="N676" s="40"/>
      <c r="O676" s="40"/>
      <c r="P676" s="40"/>
      <c r="Q676" s="40"/>
      <c r="R676" s="40"/>
      <c r="S676" s="40">
        <f t="shared" si="48"/>
        <v>0</v>
      </c>
      <c r="T676" s="40"/>
      <c r="U676" s="41"/>
      <c r="V676" s="41"/>
      <c r="W676" s="42"/>
      <c r="X676" s="41"/>
      <c r="Y676" s="41"/>
      <c r="Z676" s="42"/>
      <c r="AA676" s="41"/>
      <c r="AB676" s="41"/>
      <c r="AC676" s="42"/>
      <c r="AD676" s="41"/>
      <c r="AE676" s="41"/>
      <c r="AF676" s="42"/>
      <c r="AG676" s="41"/>
      <c r="AH676" s="41"/>
      <c r="AI676" s="42"/>
      <c r="AJ676" s="41"/>
      <c r="AK676" s="41"/>
      <c r="AL676" s="42"/>
      <c r="AM676" s="42">
        <f t="shared" si="46"/>
        <v>0</v>
      </c>
      <c r="AN676" s="43">
        <f t="shared" si="47"/>
        <v>0</v>
      </c>
      <c r="AO676" s="44"/>
      <c r="AP676" s="9"/>
      <c r="AQ676" s="9"/>
    </row>
    <row r="677" ht="18" customHeight="1" spans="1:43">
      <c r="A677" s="35">
        <f t="shared" si="45"/>
        <v>672</v>
      </c>
      <c r="B677" s="37" t="s">
        <v>6997</v>
      </c>
      <c r="C677" s="46" t="s">
        <v>7255</v>
      </c>
      <c r="D677" s="47" t="s">
        <v>6243</v>
      </c>
      <c r="E677" s="38" t="s">
        <v>7256</v>
      </c>
      <c r="F677" s="39">
        <v>15134870186</v>
      </c>
      <c r="G677" s="40"/>
      <c r="H677" s="40"/>
      <c r="I677" s="40"/>
      <c r="J677" s="40"/>
      <c r="K677" s="40"/>
      <c r="L677" s="40"/>
      <c r="M677" s="40"/>
      <c r="N677" s="40"/>
      <c r="O677" s="40"/>
      <c r="P677" s="40"/>
      <c r="Q677" s="40"/>
      <c r="R677" s="40"/>
      <c r="S677" s="40">
        <f t="shared" si="48"/>
        <v>0</v>
      </c>
      <c r="T677" s="40"/>
      <c r="U677" s="41"/>
      <c r="V677" s="41"/>
      <c r="W677" s="42"/>
      <c r="X677" s="41"/>
      <c r="Y677" s="41"/>
      <c r="Z677" s="42"/>
      <c r="AA677" s="41"/>
      <c r="AB677" s="41"/>
      <c r="AC677" s="42"/>
      <c r="AD677" s="41"/>
      <c r="AE677" s="41"/>
      <c r="AF677" s="42"/>
      <c r="AG677" s="41"/>
      <c r="AH677" s="41"/>
      <c r="AI677" s="42"/>
      <c r="AJ677" s="41"/>
      <c r="AK677" s="41"/>
      <c r="AL677" s="42"/>
      <c r="AM677" s="42">
        <f t="shared" si="46"/>
        <v>0</v>
      </c>
      <c r="AN677" s="43">
        <f t="shared" si="47"/>
        <v>0</v>
      </c>
      <c r="AO677" s="44"/>
      <c r="AP677" s="9"/>
      <c r="AQ677" s="9"/>
    </row>
    <row r="678" ht="18" customHeight="1" spans="1:43">
      <c r="A678" s="35">
        <f t="shared" si="45"/>
        <v>673</v>
      </c>
      <c r="B678" s="37" t="s">
        <v>6997</v>
      </c>
      <c r="C678" s="62" t="s">
        <v>2819</v>
      </c>
      <c r="D678" s="47" t="s">
        <v>6243</v>
      </c>
      <c r="E678" s="38" t="s">
        <v>2820</v>
      </c>
      <c r="F678" s="39">
        <v>15714003085</v>
      </c>
      <c r="G678" s="40"/>
      <c r="H678" s="40"/>
      <c r="I678" s="40"/>
      <c r="J678" s="40"/>
      <c r="K678" s="40"/>
      <c r="L678" s="40"/>
      <c r="M678" s="40"/>
      <c r="N678" s="40"/>
      <c r="O678" s="40"/>
      <c r="P678" s="40"/>
      <c r="Q678" s="40"/>
      <c r="R678" s="40"/>
      <c r="S678" s="40">
        <f t="shared" si="48"/>
        <v>0</v>
      </c>
      <c r="T678" s="40"/>
      <c r="U678" s="41"/>
      <c r="V678" s="41"/>
      <c r="W678" s="42"/>
      <c r="X678" s="41"/>
      <c r="Y678" s="41"/>
      <c r="Z678" s="42"/>
      <c r="AA678" s="41"/>
      <c r="AB678" s="41"/>
      <c r="AC678" s="42"/>
      <c r="AD678" s="41"/>
      <c r="AE678" s="41"/>
      <c r="AF678" s="42"/>
      <c r="AG678" s="41"/>
      <c r="AH678" s="41"/>
      <c r="AI678" s="42"/>
      <c r="AJ678" s="41"/>
      <c r="AK678" s="41"/>
      <c r="AL678" s="42"/>
      <c r="AM678" s="42">
        <f t="shared" si="46"/>
        <v>0</v>
      </c>
      <c r="AN678" s="43">
        <f t="shared" si="47"/>
        <v>0</v>
      </c>
      <c r="AO678" s="44"/>
      <c r="AP678" s="9"/>
      <c r="AQ678" s="9"/>
    </row>
    <row r="679" ht="18" customHeight="1" spans="1:43">
      <c r="A679" s="35">
        <f t="shared" si="45"/>
        <v>674</v>
      </c>
      <c r="B679" s="37" t="s">
        <v>6997</v>
      </c>
      <c r="C679" s="62" t="s">
        <v>7037</v>
      </c>
      <c r="D679" s="54" t="s">
        <v>6243</v>
      </c>
      <c r="E679" s="489" t="s">
        <v>7257</v>
      </c>
      <c r="F679" s="39">
        <v>17535218505</v>
      </c>
      <c r="G679" s="40"/>
      <c r="H679" s="40"/>
      <c r="I679" s="40"/>
      <c r="J679" s="40"/>
      <c r="K679" s="40"/>
      <c r="L679" s="40"/>
      <c r="M679" s="40"/>
      <c r="N679" s="40"/>
      <c r="O679" s="40"/>
      <c r="P679" s="40"/>
      <c r="Q679" s="40"/>
      <c r="R679" s="40"/>
      <c r="S679" s="40">
        <f t="shared" si="48"/>
        <v>0</v>
      </c>
      <c r="T679" s="40"/>
      <c r="U679" s="41"/>
      <c r="V679" s="41"/>
      <c r="W679" s="42"/>
      <c r="X679" s="41"/>
      <c r="Y679" s="41"/>
      <c r="Z679" s="42"/>
      <c r="AA679" s="41"/>
      <c r="AB679" s="41"/>
      <c r="AC679" s="42"/>
      <c r="AD679" s="41"/>
      <c r="AE679" s="41"/>
      <c r="AF679" s="42"/>
      <c r="AG679" s="41"/>
      <c r="AH679" s="41"/>
      <c r="AI679" s="42"/>
      <c r="AJ679" s="41"/>
      <c r="AK679" s="41"/>
      <c r="AL679" s="42"/>
      <c r="AM679" s="42">
        <f t="shared" si="46"/>
        <v>0</v>
      </c>
      <c r="AN679" s="43">
        <f t="shared" si="47"/>
        <v>0</v>
      </c>
      <c r="AO679" s="44"/>
      <c r="AP679" s="9"/>
      <c r="AQ679" s="9"/>
    </row>
    <row r="680" ht="18" customHeight="1" spans="1:43">
      <c r="A680" s="35">
        <f t="shared" si="45"/>
        <v>675</v>
      </c>
      <c r="B680" s="37" t="s">
        <v>6997</v>
      </c>
      <c r="C680" s="46" t="s">
        <v>2822</v>
      </c>
      <c r="D680" s="54" t="s">
        <v>6243</v>
      </c>
      <c r="E680" s="51" t="s">
        <v>2823</v>
      </c>
      <c r="F680" s="39">
        <v>18548324512</v>
      </c>
      <c r="G680" s="40"/>
      <c r="H680" s="40"/>
      <c r="I680" s="40"/>
      <c r="J680" s="40"/>
      <c r="K680" s="40"/>
      <c r="L680" s="40"/>
      <c r="M680" s="40"/>
      <c r="N680" s="40"/>
      <c r="O680" s="40"/>
      <c r="P680" s="40"/>
      <c r="Q680" s="40"/>
      <c r="R680" s="40"/>
      <c r="S680" s="40">
        <f t="shared" si="48"/>
        <v>0</v>
      </c>
      <c r="T680" s="40"/>
      <c r="U680" s="41"/>
      <c r="V680" s="41"/>
      <c r="W680" s="42"/>
      <c r="X680" s="41"/>
      <c r="Y680" s="41"/>
      <c r="Z680" s="42"/>
      <c r="AA680" s="41"/>
      <c r="AB680" s="41"/>
      <c r="AC680" s="42"/>
      <c r="AD680" s="41"/>
      <c r="AE680" s="41"/>
      <c r="AF680" s="42"/>
      <c r="AG680" s="41"/>
      <c r="AH680" s="41"/>
      <c r="AI680" s="42"/>
      <c r="AJ680" s="41"/>
      <c r="AK680" s="41"/>
      <c r="AL680" s="42"/>
      <c r="AM680" s="42">
        <f t="shared" si="46"/>
        <v>0</v>
      </c>
      <c r="AN680" s="43">
        <f t="shared" si="47"/>
        <v>0</v>
      </c>
      <c r="AO680" s="44"/>
      <c r="AP680" s="9"/>
      <c r="AQ680" s="9"/>
    </row>
    <row r="681" ht="18" customHeight="1" spans="1:43">
      <c r="A681" s="35">
        <f t="shared" si="45"/>
        <v>676</v>
      </c>
      <c r="B681" s="37" t="s">
        <v>6997</v>
      </c>
      <c r="C681" s="46" t="s">
        <v>2825</v>
      </c>
      <c r="D681" s="54" t="s">
        <v>6243</v>
      </c>
      <c r="E681" s="51" t="s">
        <v>2826</v>
      </c>
      <c r="F681" s="39">
        <v>15548574366</v>
      </c>
      <c r="G681" s="40"/>
      <c r="H681" s="40"/>
      <c r="I681" s="40"/>
      <c r="J681" s="40"/>
      <c r="K681" s="40"/>
      <c r="L681" s="40"/>
      <c r="M681" s="40"/>
      <c r="N681" s="40"/>
      <c r="O681" s="40"/>
      <c r="P681" s="40"/>
      <c r="Q681" s="40"/>
      <c r="R681" s="40"/>
      <c r="S681" s="40">
        <f t="shared" si="48"/>
        <v>0</v>
      </c>
      <c r="T681" s="40"/>
      <c r="U681" s="41"/>
      <c r="V681" s="41"/>
      <c r="W681" s="42"/>
      <c r="X681" s="41"/>
      <c r="Y681" s="41"/>
      <c r="Z681" s="42"/>
      <c r="AA681" s="41"/>
      <c r="AB681" s="41"/>
      <c r="AC681" s="42"/>
      <c r="AD681" s="41"/>
      <c r="AE681" s="41"/>
      <c r="AF681" s="42"/>
      <c r="AG681" s="41"/>
      <c r="AH681" s="41"/>
      <c r="AI681" s="42"/>
      <c r="AJ681" s="41"/>
      <c r="AK681" s="41"/>
      <c r="AL681" s="42"/>
      <c r="AM681" s="42">
        <f t="shared" si="46"/>
        <v>0</v>
      </c>
      <c r="AN681" s="43">
        <f t="shared" si="47"/>
        <v>0</v>
      </c>
      <c r="AO681" s="44"/>
      <c r="AP681" s="9"/>
      <c r="AQ681" s="9"/>
    </row>
    <row r="682" ht="18" customHeight="1" spans="1:43">
      <c r="A682" s="35">
        <f t="shared" si="45"/>
        <v>677</v>
      </c>
      <c r="B682" s="37" t="s">
        <v>6997</v>
      </c>
      <c r="C682" s="46" t="s">
        <v>7007</v>
      </c>
      <c r="D682" s="54" t="s">
        <v>6243</v>
      </c>
      <c r="E682" s="51" t="s">
        <v>7266</v>
      </c>
      <c r="F682" s="39">
        <v>13620622930</v>
      </c>
      <c r="G682" s="40"/>
      <c r="H682" s="40"/>
      <c r="I682" s="40"/>
      <c r="J682" s="40"/>
      <c r="K682" s="40"/>
      <c r="L682" s="40"/>
      <c r="M682" s="40"/>
      <c r="N682" s="40"/>
      <c r="O682" s="40"/>
      <c r="P682" s="40"/>
      <c r="Q682" s="40"/>
      <c r="R682" s="40"/>
      <c r="S682" s="40">
        <f t="shared" si="48"/>
        <v>0</v>
      </c>
      <c r="T682" s="40"/>
      <c r="U682" s="41"/>
      <c r="V682" s="41"/>
      <c r="W682" s="42"/>
      <c r="X682" s="41"/>
      <c r="Y682" s="41"/>
      <c r="Z682" s="42"/>
      <c r="AA682" s="41"/>
      <c r="AB682" s="41"/>
      <c r="AC682" s="42"/>
      <c r="AD682" s="41"/>
      <c r="AE682" s="41"/>
      <c r="AF682" s="42"/>
      <c r="AG682" s="41"/>
      <c r="AH682" s="41"/>
      <c r="AI682" s="42"/>
      <c r="AJ682" s="41"/>
      <c r="AK682" s="41"/>
      <c r="AL682" s="42"/>
      <c r="AM682" s="42">
        <f t="shared" si="46"/>
        <v>0</v>
      </c>
      <c r="AN682" s="43">
        <f t="shared" si="47"/>
        <v>0</v>
      </c>
      <c r="AO682" s="44"/>
      <c r="AP682" s="9"/>
      <c r="AQ682" s="9"/>
    </row>
    <row r="683" ht="18" customHeight="1" spans="1:43">
      <c r="A683" s="35">
        <f t="shared" si="45"/>
        <v>678</v>
      </c>
      <c r="B683" s="37" t="s">
        <v>6997</v>
      </c>
      <c r="C683" s="46" t="s">
        <v>7500</v>
      </c>
      <c r="D683" s="54" t="s">
        <v>6243</v>
      </c>
      <c r="E683" s="51" t="s">
        <v>7501</v>
      </c>
      <c r="F683" s="39">
        <v>18548720599</v>
      </c>
      <c r="G683" s="40"/>
      <c r="H683" s="40"/>
      <c r="I683" s="40"/>
      <c r="J683" s="40"/>
      <c r="K683" s="40"/>
      <c r="L683" s="40"/>
      <c r="M683" s="40"/>
      <c r="N683" s="40"/>
      <c r="O683" s="40"/>
      <c r="P683" s="40"/>
      <c r="Q683" s="40"/>
      <c r="R683" s="40"/>
      <c r="S683" s="40">
        <f t="shared" si="48"/>
        <v>0</v>
      </c>
      <c r="T683" s="40"/>
      <c r="U683" s="41"/>
      <c r="V683" s="41"/>
      <c r="W683" s="42"/>
      <c r="X683" s="41"/>
      <c r="Y683" s="41"/>
      <c r="Z683" s="42"/>
      <c r="AA683" s="41"/>
      <c r="AB683" s="41"/>
      <c r="AC683" s="42"/>
      <c r="AD683" s="41"/>
      <c r="AE683" s="41"/>
      <c r="AF683" s="42"/>
      <c r="AG683" s="41"/>
      <c r="AH683" s="41"/>
      <c r="AI683" s="42"/>
      <c r="AJ683" s="41"/>
      <c r="AK683" s="41"/>
      <c r="AL683" s="42"/>
      <c r="AM683" s="42">
        <f t="shared" si="46"/>
        <v>0</v>
      </c>
      <c r="AN683" s="43">
        <f t="shared" si="47"/>
        <v>0</v>
      </c>
      <c r="AO683" s="44"/>
      <c r="AP683" s="9"/>
      <c r="AQ683" s="9"/>
    </row>
    <row r="684" ht="18" customHeight="1" spans="1:43">
      <c r="A684" s="35">
        <f t="shared" si="45"/>
        <v>679</v>
      </c>
      <c r="B684" s="37" t="s">
        <v>6997</v>
      </c>
      <c r="C684" s="46" t="s">
        <v>7709</v>
      </c>
      <c r="D684" s="54" t="s">
        <v>6243</v>
      </c>
      <c r="E684" s="51" t="s">
        <v>7710</v>
      </c>
      <c r="F684" s="39">
        <v>18534711427</v>
      </c>
      <c r="G684" s="40"/>
      <c r="H684" s="40"/>
      <c r="I684" s="40"/>
      <c r="J684" s="40"/>
      <c r="K684" s="40"/>
      <c r="L684" s="40"/>
      <c r="M684" s="40"/>
      <c r="N684" s="40"/>
      <c r="O684" s="40"/>
      <c r="P684" s="40"/>
      <c r="Q684" s="40"/>
      <c r="R684" s="40"/>
      <c r="S684" s="40">
        <f t="shared" si="48"/>
        <v>0</v>
      </c>
      <c r="T684" s="40"/>
      <c r="U684" s="41"/>
      <c r="V684" s="41"/>
      <c r="W684" s="42"/>
      <c r="X684" s="41"/>
      <c r="Y684" s="41"/>
      <c r="Z684" s="42"/>
      <c r="AA684" s="41"/>
      <c r="AB684" s="41"/>
      <c r="AC684" s="42"/>
      <c r="AD684" s="41"/>
      <c r="AE684" s="41"/>
      <c r="AF684" s="42"/>
      <c r="AG684" s="41"/>
      <c r="AH684" s="41"/>
      <c r="AI684" s="42"/>
      <c r="AJ684" s="41"/>
      <c r="AK684" s="41"/>
      <c r="AL684" s="42"/>
      <c r="AM684" s="42">
        <f t="shared" si="46"/>
        <v>0</v>
      </c>
      <c r="AN684" s="43">
        <f t="shared" si="47"/>
        <v>0</v>
      </c>
      <c r="AO684" s="44"/>
      <c r="AP684" s="9"/>
      <c r="AQ684" s="9"/>
    </row>
    <row r="685" ht="18" customHeight="1" spans="1:43">
      <c r="A685" s="35">
        <f t="shared" si="45"/>
        <v>680</v>
      </c>
      <c r="B685" s="37" t="s">
        <v>6997</v>
      </c>
      <c r="C685" s="46" t="s">
        <v>7711</v>
      </c>
      <c r="D685" s="54" t="s">
        <v>6243</v>
      </c>
      <c r="E685" s="51" t="s">
        <v>7712</v>
      </c>
      <c r="F685" s="39">
        <v>18332829959</v>
      </c>
      <c r="G685" s="40"/>
      <c r="H685" s="40"/>
      <c r="I685" s="40"/>
      <c r="J685" s="40"/>
      <c r="K685" s="40"/>
      <c r="L685" s="40"/>
      <c r="M685" s="40"/>
      <c r="N685" s="40"/>
      <c r="O685" s="40"/>
      <c r="P685" s="40"/>
      <c r="Q685" s="40"/>
      <c r="R685" s="40"/>
      <c r="S685" s="40">
        <f t="shared" si="48"/>
        <v>0</v>
      </c>
      <c r="T685" s="40"/>
      <c r="U685" s="41"/>
      <c r="V685" s="41"/>
      <c r="W685" s="42"/>
      <c r="X685" s="41"/>
      <c r="Y685" s="41"/>
      <c r="Z685" s="42"/>
      <c r="AA685" s="41"/>
      <c r="AB685" s="41"/>
      <c r="AC685" s="42"/>
      <c r="AD685" s="41"/>
      <c r="AE685" s="41"/>
      <c r="AF685" s="42"/>
      <c r="AG685" s="41"/>
      <c r="AH685" s="41"/>
      <c r="AI685" s="42"/>
      <c r="AJ685" s="41"/>
      <c r="AK685" s="41"/>
      <c r="AL685" s="42"/>
      <c r="AM685" s="42">
        <f t="shared" si="46"/>
        <v>0</v>
      </c>
      <c r="AN685" s="43">
        <f t="shared" si="47"/>
        <v>0</v>
      </c>
      <c r="AO685" s="44"/>
      <c r="AP685" s="9"/>
      <c r="AQ685" s="9"/>
    </row>
    <row r="686" ht="18" customHeight="1" spans="1:43">
      <c r="A686" s="35">
        <f t="shared" si="45"/>
        <v>681</v>
      </c>
      <c r="B686" s="37" t="s">
        <v>6997</v>
      </c>
      <c r="C686" s="46" t="s">
        <v>7008</v>
      </c>
      <c r="D686" s="54" t="s">
        <v>6243</v>
      </c>
      <c r="E686" s="51" t="s">
        <v>7249</v>
      </c>
      <c r="F686" s="39">
        <v>17692606402</v>
      </c>
      <c r="G686" s="40"/>
      <c r="H686" s="40"/>
      <c r="I686" s="40"/>
      <c r="J686" s="40"/>
      <c r="K686" s="40"/>
      <c r="L686" s="40"/>
      <c r="M686" s="40"/>
      <c r="N686" s="40"/>
      <c r="O686" s="40"/>
      <c r="P686" s="40"/>
      <c r="Q686" s="40"/>
      <c r="R686" s="40"/>
      <c r="S686" s="40">
        <f t="shared" si="48"/>
        <v>0</v>
      </c>
      <c r="T686" s="40"/>
      <c r="U686" s="41"/>
      <c r="V686" s="41"/>
      <c r="W686" s="42"/>
      <c r="X686" s="41"/>
      <c r="Y686" s="41"/>
      <c r="Z686" s="42"/>
      <c r="AA686" s="41"/>
      <c r="AB686" s="41"/>
      <c r="AC686" s="42"/>
      <c r="AD686" s="41"/>
      <c r="AE686" s="41"/>
      <c r="AF686" s="42"/>
      <c r="AG686" s="41"/>
      <c r="AH686" s="41"/>
      <c r="AI686" s="42"/>
      <c r="AJ686" s="41"/>
      <c r="AK686" s="41"/>
      <c r="AL686" s="42"/>
      <c r="AM686" s="42">
        <f t="shared" si="46"/>
        <v>0</v>
      </c>
      <c r="AN686" s="43">
        <f t="shared" si="47"/>
        <v>0</v>
      </c>
      <c r="AO686" s="44"/>
      <c r="AP686" s="9"/>
      <c r="AQ686" s="9"/>
    </row>
    <row r="687" ht="18" customHeight="1" spans="1:43">
      <c r="A687" s="35">
        <f t="shared" si="45"/>
        <v>682</v>
      </c>
      <c r="B687" s="37" t="s">
        <v>6997</v>
      </c>
      <c r="C687" s="46" t="s">
        <v>7713</v>
      </c>
      <c r="D687" s="54" t="s">
        <v>6243</v>
      </c>
      <c r="E687" s="51" t="s">
        <v>7714</v>
      </c>
      <c r="F687" s="39">
        <v>13086837340</v>
      </c>
      <c r="G687" s="40"/>
      <c r="H687" s="40"/>
      <c r="I687" s="40"/>
      <c r="J687" s="40"/>
      <c r="K687" s="40"/>
      <c r="L687" s="40"/>
      <c r="M687" s="40"/>
      <c r="N687" s="40"/>
      <c r="O687" s="40"/>
      <c r="P687" s="40"/>
      <c r="Q687" s="40"/>
      <c r="R687" s="40"/>
      <c r="S687" s="40">
        <f t="shared" si="48"/>
        <v>0</v>
      </c>
      <c r="T687" s="40"/>
      <c r="U687" s="41"/>
      <c r="V687" s="41"/>
      <c r="W687" s="42"/>
      <c r="X687" s="41"/>
      <c r="Y687" s="41"/>
      <c r="Z687" s="42"/>
      <c r="AA687" s="41"/>
      <c r="AB687" s="41"/>
      <c r="AC687" s="42"/>
      <c r="AD687" s="41"/>
      <c r="AE687" s="41"/>
      <c r="AF687" s="42"/>
      <c r="AG687" s="41"/>
      <c r="AH687" s="41"/>
      <c r="AI687" s="42"/>
      <c r="AJ687" s="41"/>
      <c r="AK687" s="41"/>
      <c r="AL687" s="42"/>
      <c r="AM687" s="42">
        <f t="shared" si="46"/>
        <v>0</v>
      </c>
      <c r="AN687" s="43">
        <f t="shared" si="47"/>
        <v>0</v>
      </c>
      <c r="AO687" s="44"/>
      <c r="AP687" s="9"/>
      <c r="AQ687" s="9"/>
    </row>
    <row r="688" ht="18" customHeight="1" spans="1:43">
      <c r="A688" s="35">
        <f t="shared" si="45"/>
        <v>683</v>
      </c>
      <c r="B688" s="37" t="s">
        <v>6997</v>
      </c>
      <c r="C688" s="46" t="s">
        <v>7715</v>
      </c>
      <c r="D688" s="54" t="s">
        <v>6243</v>
      </c>
      <c r="E688" s="51" t="s">
        <v>7716</v>
      </c>
      <c r="F688" s="39">
        <v>15560339096</v>
      </c>
      <c r="G688" s="40"/>
      <c r="H688" s="40"/>
      <c r="I688" s="40"/>
      <c r="J688" s="40"/>
      <c r="K688" s="40"/>
      <c r="L688" s="40"/>
      <c r="M688" s="40"/>
      <c r="N688" s="40"/>
      <c r="O688" s="40"/>
      <c r="P688" s="40"/>
      <c r="Q688" s="40"/>
      <c r="R688" s="40"/>
      <c r="S688" s="40">
        <f t="shared" si="48"/>
        <v>0</v>
      </c>
      <c r="T688" s="40"/>
      <c r="U688" s="41"/>
      <c r="V688" s="41"/>
      <c r="W688" s="42"/>
      <c r="X688" s="41"/>
      <c r="Y688" s="41"/>
      <c r="Z688" s="42"/>
      <c r="AA688" s="41"/>
      <c r="AB688" s="41"/>
      <c r="AC688" s="42"/>
      <c r="AD688" s="41"/>
      <c r="AE688" s="41"/>
      <c r="AF688" s="42"/>
      <c r="AG688" s="41"/>
      <c r="AH688" s="41"/>
      <c r="AI688" s="42"/>
      <c r="AJ688" s="41"/>
      <c r="AK688" s="41"/>
      <c r="AL688" s="42"/>
      <c r="AM688" s="42">
        <f t="shared" si="46"/>
        <v>0</v>
      </c>
      <c r="AN688" s="43">
        <f t="shared" si="47"/>
        <v>0</v>
      </c>
      <c r="AO688" s="44"/>
      <c r="AP688" s="9"/>
      <c r="AQ688" s="9"/>
    </row>
    <row r="689" ht="18" customHeight="1" spans="1:43">
      <c r="A689" s="35">
        <f t="shared" si="45"/>
        <v>684</v>
      </c>
      <c r="B689" s="37" t="s">
        <v>6997</v>
      </c>
      <c r="C689" s="46" t="s">
        <v>2831</v>
      </c>
      <c r="D689" s="54" t="s">
        <v>6243</v>
      </c>
      <c r="E689" s="51" t="s">
        <v>2832</v>
      </c>
      <c r="F689" s="39">
        <v>13201617957</v>
      </c>
      <c r="G689" s="40"/>
      <c r="H689" s="40"/>
      <c r="I689" s="40"/>
      <c r="J689" s="40"/>
      <c r="K689" s="40"/>
      <c r="L689" s="40"/>
      <c r="M689" s="40"/>
      <c r="N689" s="40"/>
      <c r="O689" s="40"/>
      <c r="P689" s="40"/>
      <c r="Q689" s="40"/>
      <c r="R689" s="40"/>
      <c r="S689" s="40">
        <f t="shared" si="48"/>
        <v>0</v>
      </c>
      <c r="T689" s="40"/>
      <c r="U689" s="41"/>
      <c r="V689" s="41"/>
      <c r="W689" s="42"/>
      <c r="X689" s="41"/>
      <c r="Y689" s="41"/>
      <c r="Z689" s="42"/>
      <c r="AA689" s="41"/>
      <c r="AB689" s="41"/>
      <c r="AC689" s="42"/>
      <c r="AD689" s="41"/>
      <c r="AE689" s="41"/>
      <c r="AF689" s="42"/>
      <c r="AG689" s="41"/>
      <c r="AH689" s="41"/>
      <c r="AI689" s="42"/>
      <c r="AJ689" s="41"/>
      <c r="AK689" s="41"/>
      <c r="AL689" s="42"/>
      <c r="AM689" s="42">
        <f t="shared" si="46"/>
        <v>0</v>
      </c>
      <c r="AN689" s="43">
        <f t="shared" si="47"/>
        <v>0</v>
      </c>
      <c r="AO689" s="44"/>
      <c r="AP689" s="9"/>
      <c r="AQ689" s="9"/>
    </row>
    <row r="690" ht="18" customHeight="1" spans="1:43">
      <c r="A690" s="35">
        <f t="shared" si="45"/>
        <v>685</v>
      </c>
      <c r="B690" s="37" t="s">
        <v>6997</v>
      </c>
      <c r="C690" s="62" t="s">
        <v>6893</v>
      </c>
      <c r="D690" s="54" t="s">
        <v>6243</v>
      </c>
      <c r="E690" s="489" t="s">
        <v>7066</v>
      </c>
      <c r="F690" s="39">
        <v>17642085576</v>
      </c>
      <c r="G690" s="40"/>
      <c r="H690" s="40"/>
      <c r="I690" s="40"/>
      <c r="J690" s="40"/>
      <c r="K690" s="40"/>
      <c r="L690" s="40"/>
      <c r="M690" s="40"/>
      <c r="N690" s="40"/>
      <c r="O690" s="40"/>
      <c r="P690" s="40"/>
      <c r="Q690" s="40"/>
      <c r="R690" s="40"/>
      <c r="S690" s="40">
        <f t="shared" si="48"/>
        <v>0</v>
      </c>
      <c r="T690" s="40"/>
      <c r="U690" s="41"/>
      <c r="V690" s="41"/>
      <c r="W690" s="42"/>
      <c r="X690" s="41"/>
      <c r="Y690" s="41"/>
      <c r="Z690" s="42"/>
      <c r="AA690" s="41"/>
      <c r="AB690" s="41"/>
      <c r="AC690" s="42"/>
      <c r="AD690" s="41"/>
      <c r="AE690" s="41"/>
      <c r="AF690" s="42"/>
      <c r="AG690" s="41"/>
      <c r="AH690" s="41"/>
      <c r="AI690" s="42"/>
      <c r="AJ690" s="41"/>
      <c r="AK690" s="41"/>
      <c r="AL690" s="42"/>
      <c r="AM690" s="42">
        <f t="shared" si="46"/>
        <v>0</v>
      </c>
      <c r="AN690" s="43">
        <f t="shared" si="47"/>
        <v>0</v>
      </c>
      <c r="AO690" s="44"/>
      <c r="AP690" s="9"/>
      <c r="AQ690" s="9"/>
    </row>
    <row r="691" ht="18" customHeight="1" spans="1:43">
      <c r="A691" s="35"/>
      <c r="B691" s="37"/>
      <c r="C691" s="62" t="s">
        <v>2364</v>
      </c>
      <c r="D691" s="54"/>
      <c r="E691" s="49"/>
      <c r="F691" s="39"/>
      <c r="G691" s="40">
        <v>365.9</v>
      </c>
      <c r="H691" s="40">
        <v>278.3</v>
      </c>
      <c r="I691" s="40">
        <v>344.7</v>
      </c>
      <c r="J691" s="40"/>
      <c r="K691" s="40">
        <v>350.65</v>
      </c>
      <c r="L691" s="40">
        <v>357.3</v>
      </c>
      <c r="M691" s="40">
        <v>327.65</v>
      </c>
      <c r="N691" s="40">
        <v>350</v>
      </c>
      <c r="O691" s="40">
        <v>297.05</v>
      </c>
      <c r="P691" s="40">
        <v>257.9</v>
      </c>
      <c r="Q691" s="40">
        <v>261.4</v>
      </c>
      <c r="R691" s="40">
        <v>262.7</v>
      </c>
      <c r="S691" s="40">
        <f t="shared" si="48"/>
        <v>3453.55</v>
      </c>
      <c r="T691" s="40"/>
      <c r="U691" s="41">
        <v>44542</v>
      </c>
      <c r="V691" s="41">
        <v>44546</v>
      </c>
      <c r="W691" s="42">
        <v>397</v>
      </c>
      <c r="X691" s="41"/>
      <c r="Y691" s="41"/>
      <c r="Z691" s="42"/>
      <c r="AA691" s="41"/>
      <c r="AB691" s="41"/>
      <c r="AC691" s="42"/>
      <c r="AD691" s="41"/>
      <c r="AE691" s="41"/>
      <c r="AF691" s="42"/>
      <c r="AG691" s="41"/>
      <c r="AH691" s="41"/>
      <c r="AI691" s="42"/>
      <c r="AJ691" s="41"/>
      <c r="AK691" s="41"/>
      <c r="AL691" s="42"/>
      <c r="AM691" s="42"/>
      <c r="AN691" s="43"/>
      <c r="AO691" s="44"/>
      <c r="AP691" s="9"/>
      <c r="AQ691" s="9"/>
    </row>
    <row r="692" ht="18" customHeight="1" spans="1:43">
      <c r="A692" s="35"/>
      <c r="B692" s="37" t="s">
        <v>7362</v>
      </c>
      <c r="C692" s="62" t="s">
        <v>7365</v>
      </c>
      <c r="D692" s="54"/>
      <c r="E692" s="49"/>
      <c r="F692" s="39"/>
      <c r="G692" s="40"/>
      <c r="H692" s="40"/>
      <c r="I692" s="40"/>
      <c r="J692" s="40"/>
      <c r="K692" s="40"/>
      <c r="L692" s="40"/>
      <c r="M692" s="40"/>
      <c r="N692" s="40"/>
      <c r="O692" s="40"/>
      <c r="P692" s="40"/>
      <c r="Q692" s="40"/>
      <c r="R692" s="40">
        <v>200</v>
      </c>
      <c r="S692" s="40">
        <f t="shared" si="48"/>
        <v>200</v>
      </c>
      <c r="T692" s="40"/>
      <c r="U692" s="41">
        <v>44540</v>
      </c>
      <c r="V692" s="41">
        <v>44545</v>
      </c>
      <c r="W692" s="42">
        <v>799.64</v>
      </c>
      <c r="X692" s="41"/>
      <c r="Y692" s="41"/>
      <c r="Z692" s="42"/>
      <c r="AA692" s="41"/>
      <c r="AB692" s="41"/>
      <c r="AC692" s="42"/>
      <c r="AD692" s="41"/>
      <c r="AE692" s="41"/>
      <c r="AF692" s="42"/>
      <c r="AG692" s="41"/>
      <c r="AH692" s="41"/>
      <c r="AI692" s="42"/>
      <c r="AJ692" s="41"/>
      <c r="AK692" s="41"/>
      <c r="AL692" s="42"/>
      <c r="AM692" s="42"/>
      <c r="AN692" s="43"/>
      <c r="AO692" s="44"/>
      <c r="AP692" s="9"/>
      <c r="AQ692" s="9"/>
    </row>
    <row r="693" ht="18" customHeight="1" spans="1:43">
      <c r="A693" s="35"/>
      <c r="B693" s="37" t="s">
        <v>6963</v>
      </c>
      <c r="C693" s="62" t="s">
        <v>2594</v>
      </c>
      <c r="D693" s="54"/>
      <c r="E693" s="49"/>
      <c r="F693" s="39"/>
      <c r="G693" s="40"/>
      <c r="H693" s="40"/>
      <c r="I693" s="40"/>
      <c r="J693" s="40"/>
      <c r="K693" s="40"/>
      <c r="L693" s="40"/>
      <c r="M693" s="40"/>
      <c r="N693" s="40"/>
      <c r="O693" s="40"/>
      <c r="P693" s="40"/>
      <c r="Q693" s="40">
        <v>200</v>
      </c>
      <c r="R693" s="40"/>
      <c r="S693" s="40">
        <f t="shared" si="48"/>
        <v>200</v>
      </c>
      <c r="T693" s="40"/>
      <c r="U693" s="41"/>
      <c r="V693" s="41"/>
      <c r="W693" s="42"/>
      <c r="X693" s="41"/>
      <c r="Y693" s="41"/>
      <c r="Z693" s="42"/>
      <c r="AA693" s="41"/>
      <c r="AB693" s="41"/>
      <c r="AC693" s="42"/>
      <c r="AD693" s="41"/>
      <c r="AE693" s="41"/>
      <c r="AF693" s="42"/>
      <c r="AG693" s="41"/>
      <c r="AH693" s="41"/>
      <c r="AI693" s="42"/>
      <c r="AJ693" s="41"/>
      <c r="AK693" s="41"/>
      <c r="AL693" s="42"/>
      <c r="AM693" s="42"/>
      <c r="AN693" s="43"/>
      <c r="AO693" s="44"/>
      <c r="AP693" s="9"/>
      <c r="AQ693" s="9"/>
    </row>
    <row r="694" ht="18" customHeight="1" spans="1:43">
      <c r="A694" s="35"/>
      <c r="B694" s="37" t="s">
        <v>6963</v>
      </c>
      <c r="C694" s="62" t="s">
        <v>90</v>
      </c>
      <c r="D694" s="54"/>
      <c r="E694" s="49"/>
      <c r="F694" s="39"/>
      <c r="G694" s="40"/>
      <c r="H694" s="40"/>
      <c r="I694" s="40"/>
      <c r="J694" s="40"/>
      <c r="K694" s="40"/>
      <c r="L694" s="40"/>
      <c r="M694" s="40"/>
      <c r="N694" s="40">
        <v>60.4</v>
      </c>
      <c r="O694" s="40">
        <v>61.7</v>
      </c>
      <c r="P694" s="40">
        <v>59.4</v>
      </c>
      <c r="Q694" s="40">
        <v>95.6</v>
      </c>
      <c r="R694" s="40"/>
      <c r="S694" s="40">
        <f t="shared" si="48"/>
        <v>277.1</v>
      </c>
      <c r="T694" s="40"/>
      <c r="U694" s="41"/>
      <c r="V694" s="41"/>
      <c r="W694" s="42"/>
      <c r="X694" s="41"/>
      <c r="Y694" s="41"/>
      <c r="Z694" s="42"/>
      <c r="AA694" s="41"/>
      <c r="AB694" s="41"/>
      <c r="AC694" s="42"/>
      <c r="AD694" s="41"/>
      <c r="AE694" s="41"/>
      <c r="AF694" s="42"/>
      <c r="AG694" s="41"/>
      <c r="AH694" s="41"/>
      <c r="AI694" s="42"/>
      <c r="AJ694" s="41"/>
      <c r="AK694" s="41"/>
      <c r="AL694" s="42"/>
      <c r="AM694" s="42"/>
      <c r="AN694" s="43"/>
      <c r="AO694" s="44"/>
      <c r="AP694" s="9"/>
      <c r="AQ694" s="9"/>
    </row>
    <row r="695" ht="18" customHeight="1" spans="1:43">
      <c r="A695" s="35"/>
      <c r="B695" s="37"/>
      <c r="C695" s="62" t="s">
        <v>2858</v>
      </c>
      <c r="D695" s="54"/>
      <c r="E695" s="49"/>
      <c r="F695" s="39"/>
      <c r="G695" s="40"/>
      <c r="H695" s="40"/>
      <c r="I695" s="40"/>
      <c r="J695" s="40"/>
      <c r="K695" s="40"/>
      <c r="L695" s="40"/>
      <c r="M695" s="40"/>
      <c r="N695" s="40"/>
      <c r="O695" s="40"/>
      <c r="P695" s="40"/>
      <c r="Q695" s="40">
        <v>90.2</v>
      </c>
      <c r="R695" s="40">
        <v>120.95</v>
      </c>
      <c r="S695" s="40"/>
      <c r="T695" s="40"/>
      <c r="U695" s="41"/>
      <c r="V695" s="41"/>
      <c r="W695" s="42"/>
      <c r="X695" s="41"/>
      <c r="Y695" s="41"/>
      <c r="Z695" s="42"/>
      <c r="AA695" s="41"/>
      <c r="AB695" s="41"/>
      <c r="AC695" s="42"/>
      <c r="AD695" s="41"/>
      <c r="AE695" s="41"/>
      <c r="AF695" s="42"/>
      <c r="AG695" s="41"/>
      <c r="AH695" s="41"/>
      <c r="AI695" s="42"/>
      <c r="AJ695" s="41"/>
      <c r="AK695" s="41"/>
      <c r="AL695" s="42"/>
      <c r="AM695" s="42"/>
      <c r="AN695" s="43"/>
      <c r="AO695" s="44"/>
      <c r="AP695" s="9"/>
      <c r="AQ695" s="9"/>
    </row>
    <row r="696" ht="18" customHeight="1" spans="1:43">
      <c r="A696" s="35"/>
      <c r="B696" s="37"/>
      <c r="C696" s="62" t="s">
        <v>7332</v>
      </c>
      <c r="D696" s="54"/>
      <c r="E696" s="49"/>
      <c r="F696" s="39"/>
      <c r="G696" s="40"/>
      <c r="H696" s="40"/>
      <c r="I696" s="40"/>
      <c r="J696" s="40"/>
      <c r="K696" s="40"/>
      <c r="L696" s="40"/>
      <c r="M696" s="40">
        <v>323.6</v>
      </c>
      <c r="N696" s="40">
        <v>301.4</v>
      </c>
      <c r="O696" s="40">
        <v>140.3</v>
      </c>
      <c r="P696" s="40">
        <v>170.9</v>
      </c>
      <c r="Q696" s="40">
        <v>183.8</v>
      </c>
      <c r="R696" s="40">
        <v>217.8</v>
      </c>
      <c r="S696" s="40"/>
      <c r="T696" s="40"/>
      <c r="U696" s="41">
        <v>44561</v>
      </c>
      <c r="V696" s="41">
        <v>44564</v>
      </c>
      <c r="W696" s="42">
        <v>1000</v>
      </c>
      <c r="X696" s="41"/>
      <c r="Y696" s="41"/>
      <c r="Z696" s="42"/>
      <c r="AA696" s="41"/>
      <c r="AB696" s="41"/>
      <c r="AC696" s="42"/>
      <c r="AD696" s="41"/>
      <c r="AE696" s="41"/>
      <c r="AF696" s="42"/>
      <c r="AG696" s="41"/>
      <c r="AH696" s="41"/>
      <c r="AI696" s="42"/>
      <c r="AJ696" s="41"/>
      <c r="AK696" s="41"/>
      <c r="AL696" s="42"/>
      <c r="AM696" s="42"/>
      <c r="AN696" s="43"/>
      <c r="AO696" s="44"/>
      <c r="AP696" s="9"/>
      <c r="AQ696" s="9"/>
    </row>
    <row r="697" ht="18" customHeight="1" spans="1:43">
      <c r="A697" s="35"/>
      <c r="B697" s="37"/>
      <c r="C697" s="62" t="s">
        <v>2913</v>
      </c>
      <c r="D697" s="54"/>
      <c r="E697" s="49"/>
      <c r="F697" s="39"/>
      <c r="G697" s="40"/>
      <c r="H697" s="40"/>
      <c r="I697" s="40"/>
      <c r="J697" s="40"/>
      <c r="K697" s="40"/>
      <c r="L697" s="40"/>
      <c r="M697" s="40"/>
      <c r="N697" s="40"/>
      <c r="O697" s="40"/>
      <c r="P697" s="40"/>
      <c r="Q697" s="40"/>
      <c r="R697" s="40"/>
      <c r="S697" s="40"/>
      <c r="T697" s="40"/>
      <c r="U697" s="41">
        <v>44536</v>
      </c>
      <c r="V697" s="41">
        <v>44541</v>
      </c>
      <c r="W697" s="42">
        <v>836</v>
      </c>
      <c r="X697" s="41"/>
      <c r="Y697" s="41"/>
      <c r="Z697" s="42"/>
      <c r="AA697" s="41"/>
      <c r="AB697" s="41"/>
      <c r="AC697" s="42"/>
      <c r="AD697" s="41"/>
      <c r="AE697" s="41"/>
      <c r="AF697" s="42"/>
      <c r="AG697" s="41"/>
      <c r="AH697" s="41"/>
      <c r="AI697" s="42"/>
      <c r="AJ697" s="41"/>
      <c r="AK697" s="41"/>
      <c r="AL697" s="42"/>
      <c r="AM697" s="42"/>
      <c r="AN697" s="43"/>
      <c r="AO697" s="44"/>
      <c r="AP697" s="9"/>
      <c r="AQ697" s="9"/>
    </row>
    <row r="698" ht="18" customHeight="1" spans="1:43">
      <c r="A698" s="35"/>
      <c r="B698" s="37"/>
      <c r="C698" s="62" t="s">
        <v>7311</v>
      </c>
      <c r="D698" s="54"/>
      <c r="E698" s="49"/>
      <c r="F698" s="39"/>
      <c r="G698" s="40"/>
      <c r="H698" s="40"/>
      <c r="I698" s="40"/>
      <c r="J698" s="40"/>
      <c r="K698" s="40"/>
      <c r="L698" s="40"/>
      <c r="M698" s="40">
        <v>559.45</v>
      </c>
      <c r="N698" s="40">
        <v>461.2</v>
      </c>
      <c r="O698" s="40">
        <v>510.7</v>
      </c>
      <c r="P698" s="40">
        <v>461</v>
      </c>
      <c r="Q698" s="40">
        <v>461.45</v>
      </c>
      <c r="R698" s="40">
        <v>459.55</v>
      </c>
      <c r="S698" s="40"/>
      <c r="T698" s="40"/>
      <c r="U698" s="41"/>
      <c r="V698" s="41"/>
      <c r="W698" s="42"/>
      <c r="X698" s="41"/>
      <c r="Y698" s="41"/>
      <c r="Z698" s="42"/>
      <c r="AA698" s="41"/>
      <c r="AB698" s="41"/>
      <c r="AC698" s="42"/>
      <c r="AD698" s="41"/>
      <c r="AE698" s="41"/>
      <c r="AF698" s="42"/>
      <c r="AG698" s="41"/>
      <c r="AH698" s="41"/>
      <c r="AI698" s="42"/>
      <c r="AJ698" s="41"/>
      <c r="AK698" s="41"/>
      <c r="AL698" s="42"/>
      <c r="AM698" s="42"/>
      <c r="AN698" s="43"/>
      <c r="AO698" s="44"/>
      <c r="AP698" s="9"/>
      <c r="AQ698" s="9"/>
    </row>
    <row r="699" ht="18" customHeight="1" spans="1:43">
      <c r="A699" s="35"/>
      <c r="B699" s="37"/>
      <c r="C699" s="62" t="s">
        <v>7717</v>
      </c>
      <c r="D699" s="54"/>
      <c r="E699" s="49"/>
      <c r="F699" s="39"/>
      <c r="G699" s="40"/>
      <c r="H699" s="40"/>
      <c r="I699" s="40"/>
      <c r="J699" s="40"/>
      <c r="K699" s="40"/>
      <c r="L699" s="40"/>
      <c r="M699" s="40"/>
      <c r="N699" s="40"/>
      <c r="O699" s="40"/>
      <c r="P699" s="40">
        <v>288.8</v>
      </c>
      <c r="Q699" s="40">
        <v>351.2</v>
      </c>
      <c r="R699" s="40">
        <v>341.4</v>
      </c>
      <c r="S699" s="40"/>
      <c r="T699" s="40"/>
      <c r="U699" s="41"/>
      <c r="V699" s="41"/>
      <c r="W699" s="42"/>
      <c r="X699" s="41"/>
      <c r="Y699" s="41"/>
      <c r="Z699" s="42"/>
      <c r="AA699" s="41"/>
      <c r="AB699" s="41"/>
      <c r="AC699" s="42"/>
      <c r="AD699" s="41"/>
      <c r="AE699" s="41"/>
      <c r="AF699" s="42"/>
      <c r="AG699" s="41"/>
      <c r="AH699" s="41"/>
      <c r="AI699" s="42"/>
      <c r="AJ699" s="41"/>
      <c r="AK699" s="41"/>
      <c r="AL699" s="42"/>
      <c r="AM699" s="42"/>
      <c r="AN699" s="43"/>
      <c r="AO699" s="44"/>
      <c r="AP699" s="9"/>
      <c r="AQ699" s="9"/>
    </row>
    <row r="700" ht="18" customHeight="1" spans="1:43">
      <c r="A700" s="35"/>
      <c r="B700" s="37"/>
      <c r="C700" s="62" t="s">
        <v>7335</v>
      </c>
      <c r="D700" s="54"/>
      <c r="E700" s="49"/>
      <c r="F700" s="39"/>
      <c r="G700" s="40"/>
      <c r="H700" s="40"/>
      <c r="I700" s="40"/>
      <c r="J700" s="40"/>
      <c r="K700" s="40"/>
      <c r="L700" s="40"/>
      <c r="M700" s="40">
        <v>110.8</v>
      </c>
      <c r="N700" s="40">
        <v>69.4</v>
      </c>
      <c r="O700" s="40">
        <v>83.95</v>
      </c>
      <c r="P700" s="40">
        <v>71.2</v>
      </c>
      <c r="Q700" s="40">
        <v>90</v>
      </c>
      <c r="R700" s="40">
        <v>90</v>
      </c>
      <c r="S700" s="40"/>
      <c r="T700" s="40"/>
      <c r="U700" s="41"/>
      <c r="V700" s="41"/>
      <c r="W700" s="42"/>
      <c r="X700" s="41"/>
      <c r="Y700" s="41"/>
      <c r="Z700" s="42"/>
      <c r="AA700" s="41"/>
      <c r="AB700" s="41"/>
      <c r="AC700" s="42"/>
      <c r="AD700" s="41"/>
      <c r="AE700" s="41"/>
      <c r="AF700" s="42"/>
      <c r="AG700" s="41"/>
      <c r="AH700" s="41"/>
      <c r="AI700" s="42"/>
      <c r="AJ700" s="41"/>
      <c r="AK700" s="41"/>
      <c r="AL700" s="42"/>
      <c r="AM700" s="42"/>
      <c r="AN700" s="43"/>
      <c r="AO700" s="44"/>
      <c r="AP700" s="9"/>
      <c r="AQ700" s="9"/>
    </row>
    <row r="701" ht="18" customHeight="1" spans="1:43">
      <c r="A701" s="35"/>
      <c r="B701" s="37"/>
      <c r="C701" s="62" t="s">
        <v>2005</v>
      </c>
      <c r="D701" s="54"/>
      <c r="E701" s="49"/>
      <c r="F701" s="39"/>
      <c r="G701" s="40"/>
      <c r="H701" s="40"/>
      <c r="I701" s="40"/>
      <c r="J701" s="40"/>
      <c r="K701" s="40"/>
      <c r="L701" s="40"/>
      <c r="M701" s="40"/>
      <c r="N701" s="40"/>
      <c r="O701" s="40"/>
      <c r="P701" s="40"/>
      <c r="Q701" s="40"/>
      <c r="R701" s="40"/>
      <c r="S701" s="40"/>
      <c r="T701" s="40"/>
      <c r="U701" s="41"/>
      <c r="V701" s="41"/>
      <c r="W701" s="42"/>
      <c r="X701" s="41"/>
      <c r="Y701" s="41"/>
      <c r="Z701" s="42"/>
      <c r="AA701" s="41"/>
      <c r="AB701" s="41"/>
      <c r="AC701" s="42"/>
      <c r="AD701" s="41"/>
      <c r="AE701" s="41"/>
      <c r="AF701" s="42"/>
      <c r="AG701" s="41"/>
      <c r="AH701" s="41"/>
      <c r="AI701" s="42"/>
      <c r="AJ701" s="41"/>
      <c r="AK701" s="41"/>
      <c r="AL701" s="42"/>
      <c r="AM701" s="42"/>
      <c r="AN701" s="43"/>
      <c r="AO701" s="44"/>
      <c r="AP701" s="9"/>
      <c r="AQ701" s="9"/>
    </row>
    <row r="702" ht="18" customHeight="1" spans="1:43">
      <c r="A702" s="35"/>
      <c r="B702" s="37"/>
      <c r="C702" s="62"/>
      <c r="D702" s="54"/>
      <c r="E702" s="49"/>
      <c r="F702" s="39"/>
      <c r="G702" s="40"/>
      <c r="H702" s="40"/>
      <c r="I702" s="40"/>
      <c r="J702" s="40"/>
      <c r="K702" s="40"/>
      <c r="L702" s="40"/>
      <c r="M702" s="40"/>
      <c r="N702" s="40"/>
      <c r="O702" s="40"/>
      <c r="P702" s="40"/>
      <c r="Q702" s="40"/>
      <c r="R702" s="40"/>
      <c r="S702" s="40"/>
      <c r="T702" s="40"/>
      <c r="U702" s="41"/>
      <c r="V702" s="41"/>
      <c r="W702" s="42"/>
      <c r="X702" s="41"/>
      <c r="Y702" s="41"/>
      <c r="Z702" s="42"/>
      <c r="AA702" s="41"/>
      <c r="AB702" s="41"/>
      <c r="AC702" s="42"/>
      <c r="AD702" s="41"/>
      <c r="AE702" s="41"/>
      <c r="AF702" s="42"/>
      <c r="AG702" s="41"/>
      <c r="AH702" s="41"/>
      <c r="AI702" s="42"/>
      <c r="AJ702" s="41"/>
      <c r="AK702" s="41"/>
      <c r="AL702" s="42"/>
      <c r="AM702" s="42"/>
      <c r="AN702" s="43"/>
      <c r="AO702" s="44"/>
      <c r="AP702" s="9"/>
      <c r="AQ702" s="9"/>
    </row>
  </sheetData>
  <autoFilter xmlns:etc="http://www.wps.cn/officeDocument/2017/etCustomData" ref="A5:XFD701" etc:filterBottomFollowUsedRange="0">
    <extLst/>
  </autoFilter>
  <mergeCells count="21">
    <mergeCell ref="A1:AO1"/>
    <mergeCell ref="A2:AN2"/>
    <mergeCell ref="G3:AQ3"/>
    <mergeCell ref="G4:T4"/>
    <mergeCell ref="U4:W4"/>
    <mergeCell ref="X4:Z4"/>
    <mergeCell ref="AA4:AC4"/>
    <mergeCell ref="AD4:AF4"/>
    <mergeCell ref="AG4:AI4"/>
    <mergeCell ref="AJ4:AL4"/>
    <mergeCell ref="A3:A5"/>
    <mergeCell ref="B3:B5"/>
    <mergeCell ref="C3:C5"/>
    <mergeCell ref="D3:D5"/>
    <mergeCell ref="E3:E5"/>
    <mergeCell ref="F3:F5"/>
    <mergeCell ref="AM4:AM5"/>
    <mergeCell ref="AN4:AN5"/>
    <mergeCell ref="AO4:AO5"/>
    <mergeCell ref="AP4:AP5"/>
    <mergeCell ref="AQ4:AQ5"/>
  </mergeCells>
  <pageMargins left="0.75" right="0.75" top="1" bottom="1" header="0.5" footer="0.5"/>
  <pageSetup paperSize="9" orientation="portrait"/>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J8"/>
  <sheetViews>
    <sheetView topLeftCell="B1" workbookViewId="0">
      <selection activeCell="I155" sqref="I155"/>
    </sheetView>
  </sheetViews>
  <sheetFormatPr defaultColWidth="9" defaultRowHeight="13.5" outlineLevelRow="7"/>
  <cols>
    <col min="1" max="1" width="21.5" hidden="1" customWidth="1"/>
    <col min="2" max="2" width="20.3833333333333" customWidth="1"/>
    <col min="3" max="3" width="12.25" customWidth="1"/>
    <col min="4" max="4" width="19.8833333333333" hidden="1" customWidth="1"/>
    <col min="5" max="5" width="12.6333333333333" customWidth="1"/>
    <col min="6" max="7" width="16.6333333333333" customWidth="1"/>
    <col min="8" max="8" width="14" customWidth="1"/>
    <col min="9" max="9" width="11.25" customWidth="1"/>
    <col min="10" max="10" width="24" customWidth="1"/>
  </cols>
  <sheetData>
    <row r="1" ht="37.5" spans="1:10">
      <c r="A1" s="1" t="s">
        <v>3235</v>
      </c>
      <c r="B1" s="1" t="s">
        <v>5</v>
      </c>
      <c r="C1" s="1" t="s">
        <v>3</v>
      </c>
      <c r="D1" s="1" t="s">
        <v>3241</v>
      </c>
      <c r="E1" s="1" t="s">
        <v>6</v>
      </c>
      <c r="F1" s="1" t="s">
        <v>22</v>
      </c>
      <c r="G1" s="1" t="s">
        <v>23</v>
      </c>
      <c r="H1" s="1" t="s">
        <v>3242</v>
      </c>
      <c r="I1" s="2" t="s">
        <v>28</v>
      </c>
      <c r="J1" s="1" t="s">
        <v>9</v>
      </c>
    </row>
    <row r="2" ht="54" spans="1:10">
      <c r="A2" s="476" t="s">
        <v>2573</v>
      </c>
      <c r="B2" s="4" t="s">
        <v>2564</v>
      </c>
      <c r="C2" s="5" t="s">
        <v>212</v>
      </c>
      <c r="D2" s="3">
        <v>1024</v>
      </c>
      <c r="E2" s="4" t="s">
        <v>6000</v>
      </c>
      <c r="F2" s="6">
        <v>43466</v>
      </c>
      <c r="G2" s="6" t="s">
        <v>47</v>
      </c>
      <c r="H2" s="7">
        <v>200</v>
      </c>
      <c r="I2" s="7" t="s">
        <v>48</v>
      </c>
      <c r="J2" s="8" t="s">
        <v>7718</v>
      </c>
    </row>
    <row r="3" ht="27" customHeight="1" spans="1:10">
      <c r="A3" s="3" t="s">
        <v>802</v>
      </c>
      <c r="B3" s="4" t="s">
        <v>782</v>
      </c>
      <c r="C3" s="3" t="s">
        <v>801</v>
      </c>
      <c r="D3" s="3">
        <v>1200</v>
      </c>
      <c r="E3" s="4" t="s">
        <v>3485</v>
      </c>
      <c r="F3" s="6">
        <v>44470</v>
      </c>
      <c r="G3" s="6" t="s">
        <v>47</v>
      </c>
      <c r="H3" s="4">
        <v>100</v>
      </c>
      <c r="I3" s="7" t="s">
        <v>51</v>
      </c>
      <c r="J3" s="9"/>
    </row>
    <row r="4" ht="27" customHeight="1" spans="1:10">
      <c r="A4" s="3" t="s">
        <v>1945</v>
      </c>
      <c r="B4" s="4" t="s">
        <v>1928</v>
      </c>
      <c r="C4" s="3" t="s">
        <v>50</v>
      </c>
      <c r="D4" s="3">
        <v>1200</v>
      </c>
      <c r="E4" s="4" t="s">
        <v>5348</v>
      </c>
      <c r="F4" s="6">
        <v>44378</v>
      </c>
      <c r="G4" s="6" t="s">
        <v>47</v>
      </c>
      <c r="H4" s="4">
        <v>100</v>
      </c>
      <c r="I4" s="7" t="s">
        <v>51</v>
      </c>
      <c r="J4" s="9"/>
    </row>
    <row r="5" ht="27" customHeight="1" spans="1:10">
      <c r="A5" s="3" t="s">
        <v>3009</v>
      </c>
      <c r="B5" s="3" t="s">
        <v>172</v>
      </c>
      <c r="C5" s="3" t="s">
        <v>80</v>
      </c>
      <c r="D5" s="3">
        <v>1198.1</v>
      </c>
      <c r="E5" s="3" t="s">
        <v>69</v>
      </c>
      <c r="F5" s="6">
        <v>44440</v>
      </c>
      <c r="G5" s="6" t="s">
        <v>47</v>
      </c>
      <c r="H5" s="4">
        <v>100</v>
      </c>
      <c r="I5" s="7" t="s">
        <v>51</v>
      </c>
      <c r="J5" s="9"/>
    </row>
    <row r="6" ht="27" customHeight="1" spans="1:10">
      <c r="A6" s="3" t="s">
        <v>2374</v>
      </c>
      <c r="B6" s="4" t="s">
        <v>5736</v>
      </c>
      <c r="C6" s="3" t="s">
        <v>2373</v>
      </c>
      <c r="D6" s="3">
        <v>726.8</v>
      </c>
      <c r="E6" s="4" t="s">
        <v>3485</v>
      </c>
      <c r="F6" s="6">
        <v>44743</v>
      </c>
      <c r="G6" s="6" t="s">
        <v>47</v>
      </c>
      <c r="H6" s="4">
        <v>150</v>
      </c>
      <c r="I6" s="7" t="s">
        <v>51</v>
      </c>
      <c r="J6" s="9"/>
    </row>
    <row r="7" ht="27" customHeight="1" spans="1:10">
      <c r="A7" s="476" t="s">
        <v>2942</v>
      </c>
      <c r="B7" s="4" t="s">
        <v>2932</v>
      </c>
      <c r="C7" s="3" t="s">
        <v>77</v>
      </c>
      <c r="D7" s="3">
        <v>450</v>
      </c>
      <c r="E7" s="4" t="s">
        <v>6380</v>
      </c>
      <c r="F7" s="6">
        <v>44835</v>
      </c>
      <c r="G7" s="6" t="s">
        <v>47</v>
      </c>
      <c r="H7" s="4">
        <v>200</v>
      </c>
      <c r="I7" s="7" t="s">
        <v>51</v>
      </c>
      <c r="J7" s="9"/>
    </row>
    <row r="8" ht="27" customHeight="1" spans="1:10">
      <c r="A8" s="3" t="s">
        <v>2944</v>
      </c>
      <c r="B8" s="3" t="s">
        <v>2932</v>
      </c>
      <c r="C8" s="3" t="s">
        <v>78</v>
      </c>
      <c r="D8" s="3">
        <v>1726.08</v>
      </c>
      <c r="E8" s="3" t="s">
        <v>69</v>
      </c>
      <c r="F8" s="6">
        <v>44835</v>
      </c>
      <c r="G8" s="6" t="s">
        <v>47</v>
      </c>
      <c r="H8" s="4">
        <v>150</v>
      </c>
      <c r="I8" s="7" t="s">
        <v>51</v>
      </c>
      <c r="J8" s="9"/>
    </row>
  </sheetData>
  <conditionalFormatting sqref="A1">
    <cfRule type="duplicateValues" dxfId="0" priority="29"/>
  </conditionalFormatting>
  <conditionalFormatting sqref="B1">
    <cfRule type="duplicateValues" dxfId="0" priority="45"/>
  </conditionalFormatting>
  <conditionalFormatting sqref="C1:D1">
    <cfRule type="duplicateValues" dxfId="0" priority="27"/>
  </conditionalFormatting>
  <conditionalFormatting sqref="E1:J1">
    <cfRule type="duplicateValues" dxfId="0" priority="33"/>
  </conditionalFormatting>
  <conditionalFormatting sqref="A2">
    <cfRule type="duplicateValues" dxfId="0" priority="23"/>
  </conditionalFormatting>
  <conditionalFormatting sqref="A3">
    <cfRule type="duplicateValues" dxfId="0" priority="26"/>
  </conditionalFormatting>
  <conditionalFormatting sqref="A4">
    <cfRule type="duplicateValues" dxfId="0" priority="25"/>
  </conditionalFormatting>
  <conditionalFormatting sqref="A5:E5">
    <cfRule type="duplicateValues" dxfId="0" priority="1"/>
  </conditionalFormatting>
  <conditionalFormatting sqref="A6">
    <cfRule type="duplicateValues" dxfId="0" priority="24"/>
  </conditionalFormatting>
  <conditionalFormatting sqref="A7">
    <cfRule type="duplicateValues" dxfId="0" priority="22"/>
  </conditionalFormatting>
  <conditionalFormatting sqref="A8">
    <cfRule type="duplicateValues" dxfId="0" priority="21"/>
  </conditionalFormatting>
  <conditionalFormatting sqref="B8">
    <cfRule type="duplicateValues" dxfId="0" priority="5"/>
  </conditionalFormatting>
  <conditionalFormatting sqref="C8">
    <cfRule type="duplicateValues" dxfId="0" priority="7"/>
  </conditionalFormatting>
  <conditionalFormatting sqref="D8">
    <cfRule type="duplicateValues" dxfId="0" priority="6"/>
  </conditionalFormatting>
  <conditionalFormatting sqref="E8">
    <cfRule type="duplicateValues" dxfId="0" priority="4"/>
  </conditionalFormatting>
  <conditionalFormatting sqref="A2:A4 A6:A8">
    <cfRule type="duplicateValues" dxfId="0" priority="18"/>
  </conditionalFormatting>
  <conditionalFormatting sqref="C2:D4 C6:D7">
    <cfRule type="duplicateValues" dxfId="0" priority="16"/>
  </conditionalFormatting>
  <pageMargins left="0.75" right="0.75" top="1" bottom="1" header="0.5" footer="0.5"/>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10</vt:i4>
      </vt:variant>
    </vt:vector>
  </HeadingPairs>
  <TitlesOfParts>
    <vt:vector size="10" baseType="lpstr">
      <vt:lpstr>无任命人员话费福利</vt:lpstr>
      <vt:lpstr>Sheet1</vt:lpstr>
      <vt:lpstr>任命人员话费福利</vt:lpstr>
      <vt:lpstr>Sheet2</vt:lpstr>
      <vt:lpstr>2025培训费</vt:lpstr>
      <vt:lpstr>在职人员信息表（2023年电话费全部人员情况）</vt:lpstr>
      <vt:lpstr>2023电话费、探亲费</vt:lpstr>
      <vt:lpstr>2022电话费、探亲费</vt:lpstr>
      <vt:lpstr>2021年</vt:lpstr>
      <vt:lpstr>签批不齐全7人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邓志伟</dc:creator>
  <cp:lastModifiedBy>杨钰珍</cp:lastModifiedBy>
  <dcterms:created xsi:type="dcterms:W3CDTF">2023-07-29T00:49:00Z</dcterms:created>
  <dcterms:modified xsi:type="dcterms:W3CDTF">2026-07-07T03:12:00Z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0C0D381D62D44FC3916731244602B7EA_13</vt:lpwstr>
  </property>
  <property fmtid="{D5CDD505-2E9C-101B-9397-08002B2CF9AE}" pid="3" name="KSOProductBuildVer">
    <vt:lpwstr>2052-12.1.0.26895</vt:lpwstr>
  </property>
  <property fmtid="{D5CDD505-2E9C-101B-9397-08002B2CF9AE}" pid="4" name="KSOReadingLayout">
    <vt:bool>true</vt:bool>
  </property>
  <property fmtid="{D5CDD505-2E9C-101B-9397-08002B2CF9AE}" pid="5" name="CalculationRule">
    <vt:i4>0</vt:i4>
  </property>
</Properties>
</file>